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noble/Documents/github/cemee/cemee_v2_resource/"/>
    </mc:Choice>
  </mc:AlternateContent>
  <xr:revisionPtr revIDLastSave="0" documentId="8_{92782819-51B5-9944-9FA9-FF04026E72BB}" xr6:coauthVersionLast="47" xr6:coauthVersionMax="47" xr10:uidLastSave="{00000000-0000-0000-0000-000000000000}"/>
  <bookViews>
    <workbookView xWindow="0" yWindow="460" windowWidth="28800" windowHeight="17540" xr2:uid="{00000000-000D-0000-FFFF-FFFF00000000}"/>
  </bookViews>
  <sheets>
    <sheet name="rilMeta_verbose" sheetId="3" r:id="rId1"/>
    <sheet name="qc" sheetId="8" r:id="rId2"/>
    <sheet name="relatedness" sheetId="12" r:id="rId3"/>
    <sheet name="bam_cov" sheetId="7" r:id="rId4"/>
    <sheet name="seq_data" sheetId="6" r:id="rId5"/>
    <sheet name="res_het" sheetId="5" r:id="rId6"/>
    <sheet name="cryo" sheetId="1" r:id="rId7"/>
    <sheet name="phe_fertility" sheetId="9" r:id="rId8"/>
    <sheet name="phe_locomotion" sheetId="10" r:id="rId9"/>
    <sheet name="lines" sheetId="15" r:id="rId10"/>
    <sheet name="sra" sheetId="16" r:id="rId11"/>
  </sheets>
  <functionGroups builtInGroupCount="19"/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977" i="16" l="1"/>
  <c r="M976" i="16"/>
  <c r="M975" i="16"/>
  <c r="M974" i="16"/>
  <c r="M973" i="16"/>
  <c r="M972" i="16"/>
  <c r="M971" i="16"/>
  <c r="M970" i="16"/>
  <c r="M969" i="16"/>
  <c r="M968" i="16"/>
  <c r="M967" i="16"/>
  <c r="M966" i="16"/>
  <c r="M965" i="16"/>
  <c r="M964" i="16"/>
  <c r="M963" i="16"/>
  <c r="M962" i="16"/>
  <c r="M961" i="16"/>
  <c r="M960" i="16"/>
  <c r="M959" i="16"/>
  <c r="M958" i="16"/>
  <c r="M957" i="16"/>
  <c r="M956" i="16"/>
  <c r="M955" i="16"/>
  <c r="M954" i="16"/>
  <c r="M953" i="16"/>
  <c r="M952" i="16"/>
  <c r="M951" i="16"/>
  <c r="M950" i="16"/>
  <c r="M949" i="16"/>
  <c r="M948" i="16"/>
  <c r="M947" i="16"/>
  <c r="M946" i="16"/>
  <c r="M945" i="16"/>
  <c r="M944" i="16"/>
  <c r="M943" i="16"/>
  <c r="M942" i="16"/>
  <c r="M941" i="16"/>
  <c r="M940" i="16"/>
  <c r="M939" i="16"/>
  <c r="M938" i="16"/>
  <c r="M937" i="16"/>
  <c r="M936" i="16"/>
  <c r="M935" i="16"/>
  <c r="M934" i="16"/>
  <c r="M933" i="16"/>
  <c r="M932" i="16"/>
  <c r="M931" i="16"/>
  <c r="M930" i="16"/>
  <c r="M929" i="16"/>
  <c r="M928" i="16"/>
  <c r="M927" i="16"/>
  <c r="M926" i="16"/>
  <c r="M925" i="16"/>
  <c r="M924" i="16"/>
  <c r="M923" i="16"/>
  <c r="M922" i="16"/>
  <c r="M921" i="16"/>
  <c r="M920" i="16"/>
  <c r="M919" i="16"/>
  <c r="M918" i="16"/>
  <c r="M917" i="16"/>
  <c r="M916" i="16"/>
  <c r="M915" i="16"/>
  <c r="M914" i="16"/>
  <c r="M913" i="16"/>
  <c r="M912" i="16"/>
  <c r="M911" i="16"/>
  <c r="M910" i="16"/>
  <c r="M909" i="16"/>
  <c r="M908" i="16"/>
  <c r="M907" i="16"/>
  <c r="M906" i="16"/>
  <c r="M905" i="16"/>
  <c r="M904" i="16"/>
  <c r="M903" i="16"/>
  <c r="M902" i="16"/>
  <c r="M901" i="16"/>
  <c r="M900" i="16"/>
  <c r="M899" i="16"/>
  <c r="M898" i="16"/>
  <c r="M897" i="16"/>
  <c r="M896" i="16"/>
  <c r="M895" i="16"/>
  <c r="M894" i="16"/>
  <c r="M893" i="16"/>
  <c r="M892" i="16"/>
  <c r="M891" i="16"/>
  <c r="M890" i="16"/>
  <c r="M889" i="16"/>
  <c r="M888" i="16"/>
  <c r="M887" i="16"/>
  <c r="M886" i="16"/>
  <c r="M885" i="16"/>
  <c r="M884" i="16"/>
  <c r="M883" i="16"/>
  <c r="M882" i="16"/>
  <c r="M881" i="16"/>
  <c r="M880" i="16"/>
  <c r="M879" i="16"/>
  <c r="M878" i="16"/>
  <c r="M877" i="16"/>
  <c r="M876" i="16"/>
  <c r="M875" i="16"/>
  <c r="M874" i="16"/>
  <c r="M873" i="16"/>
  <c r="M872" i="16"/>
  <c r="M871" i="16"/>
  <c r="M870" i="16"/>
  <c r="M869" i="16"/>
  <c r="M868" i="16"/>
  <c r="M867" i="16"/>
  <c r="M866" i="16"/>
  <c r="M865" i="16"/>
  <c r="M864" i="16"/>
  <c r="M863" i="16"/>
  <c r="M862" i="16"/>
  <c r="M861" i="16"/>
  <c r="M860" i="16"/>
  <c r="M859" i="16"/>
  <c r="M858" i="16"/>
  <c r="M857" i="16"/>
  <c r="M856" i="16"/>
  <c r="M855" i="16"/>
  <c r="M854" i="16"/>
  <c r="M853" i="16"/>
  <c r="M852" i="16"/>
  <c r="M851" i="16"/>
  <c r="M850" i="16"/>
  <c r="M849" i="16"/>
  <c r="M848" i="16"/>
  <c r="M847" i="16"/>
  <c r="M846" i="16"/>
  <c r="M845" i="16"/>
  <c r="M844" i="16"/>
  <c r="M843" i="16"/>
  <c r="M842" i="16"/>
  <c r="M841" i="16"/>
  <c r="M840" i="16"/>
  <c r="M839" i="16"/>
  <c r="M838" i="16"/>
  <c r="M837" i="16"/>
  <c r="M836" i="16"/>
  <c r="M835" i="16"/>
  <c r="M834" i="16"/>
  <c r="M833" i="16"/>
  <c r="M832" i="16"/>
  <c r="M831" i="16"/>
  <c r="M830" i="16"/>
  <c r="M829" i="16"/>
  <c r="M828" i="16"/>
  <c r="M827" i="16"/>
  <c r="M826" i="16"/>
  <c r="M825" i="16"/>
  <c r="M824" i="16"/>
  <c r="M823" i="16"/>
  <c r="M822" i="16"/>
  <c r="M821" i="16"/>
  <c r="M820" i="16"/>
  <c r="M819" i="16"/>
  <c r="M818" i="16"/>
  <c r="M817" i="16"/>
  <c r="M816" i="16"/>
  <c r="M815" i="16"/>
  <c r="M814" i="16"/>
  <c r="M813" i="16"/>
  <c r="M812" i="16"/>
  <c r="M811" i="16"/>
  <c r="M810" i="16"/>
  <c r="M809" i="16"/>
  <c r="M808" i="16"/>
  <c r="M807" i="16"/>
  <c r="M806" i="16"/>
  <c r="M805" i="16"/>
  <c r="M804" i="16"/>
  <c r="M803" i="16"/>
  <c r="M802" i="16"/>
  <c r="M801" i="16"/>
  <c r="M800" i="16"/>
  <c r="M799" i="16"/>
  <c r="M798" i="16"/>
  <c r="M797" i="16"/>
  <c r="M796" i="16"/>
  <c r="M795" i="16"/>
  <c r="M794" i="16"/>
  <c r="M793" i="16"/>
  <c r="M792" i="16"/>
  <c r="M791" i="16"/>
  <c r="M790" i="16"/>
  <c r="M789" i="16"/>
  <c r="M788" i="16"/>
  <c r="M787" i="16"/>
  <c r="M786" i="16"/>
  <c r="M785" i="16"/>
  <c r="M784" i="16"/>
  <c r="M783" i="16"/>
  <c r="M782" i="16"/>
  <c r="M781" i="16"/>
  <c r="M780" i="16"/>
  <c r="M779" i="16"/>
  <c r="M778" i="16"/>
  <c r="M777" i="16"/>
  <c r="M776" i="16"/>
  <c r="M775" i="16"/>
  <c r="M774" i="16"/>
  <c r="M773" i="16"/>
  <c r="M772" i="16"/>
  <c r="M771" i="16"/>
  <c r="M770" i="16"/>
  <c r="M769" i="16"/>
  <c r="M768" i="16"/>
  <c r="M767" i="16"/>
  <c r="M766" i="16"/>
  <c r="M765" i="16"/>
  <c r="M764" i="16"/>
  <c r="M763" i="16"/>
  <c r="M762" i="16"/>
  <c r="M761" i="16"/>
  <c r="M760" i="16"/>
  <c r="M759" i="16"/>
  <c r="M758" i="16"/>
  <c r="M757" i="16"/>
  <c r="M756" i="16"/>
  <c r="M755" i="16"/>
  <c r="M754" i="16"/>
  <c r="M753" i="16"/>
  <c r="M752" i="16"/>
  <c r="M751" i="16"/>
  <c r="M750" i="16"/>
  <c r="M749" i="16"/>
  <c r="M748" i="16"/>
  <c r="M747" i="16"/>
  <c r="M746" i="16"/>
  <c r="M745" i="16"/>
  <c r="M744" i="16"/>
  <c r="M743" i="16"/>
  <c r="M742" i="16"/>
  <c r="M741" i="16"/>
  <c r="M740" i="16"/>
  <c r="M739" i="16"/>
  <c r="M738" i="16"/>
  <c r="M737" i="16"/>
  <c r="M736" i="16"/>
  <c r="M735" i="16"/>
  <c r="M734" i="16"/>
  <c r="M733" i="16"/>
  <c r="M732" i="16"/>
  <c r="M731" i="16"/>
  <c r="M730" i="16"/>
  <c r="M729" i="16"/>
  <c r="M728" i="16"/>
  <c r="M727" i="16"/>
  <c r="M726" i="16"/>
  <c r="M725" i="16"/>
  <c r="M724" i="16"/>
  <c r="M723" i="16"/>
  <c r="M722" i="16"/>
  <c r="M721" i="16"/>
  <c r="M720" i="16"/>
  <c r="M719" i="16"/>
  <c r="M718" i="16"/>
  <c r="M717" i="16"/>
  <c r="M716" i="16"/>
  <c r="M715" i="16"/>
  <c r="M714" i="16"/>
  <c r="M713" i="16"/>
  <c r="M712" i="16"/>
  <c r="M711" i="16"/>
  <c r="M710" i="16"/>
  <c r="M709" i="16"/>
  <c r="M708" i="16"/>
  <c r="M707" i="16"/>
  <c r="M706" i="16"/>
  <c r="M705" i="16"/>
  <c r="M704" i="16"/>
  <c r="M703" i="16"/>
  <c r="M702" i="16"/>
  <c r="M701" i="16"/>
  <c r="M700" i="16"/>
  <c r="M699" i="16"/>
  <c r="M698" i="16"/>
  <c r="M697" i="16"/>
  <c r="M696" i="16"/>
  <c r="M695" i="16"/>
  <c r="M694" i="16"/>
  <c r="M693" i="16"/>
  <c r="M692" i="16"/>
  <c r="M691" i="16"/>
  <c r="M690" i="16"/>
  <c r="M689" i="16"/>
  <c r="M688" i="16"/>
  <c r="M687" i="16"/>
  <c r="M686" i="16"/>
  <c r="M685" i="16"/>
  <c r="I685" i="16"/>
  <c r="M684" i="16"/>
  <c r="M683" i="16"/>
  <c r="M682" i="16"/>
  <c r="M681" i="16"/>
  <c r="I681" i="16"/>
  <c r="M680" i="16"/>
  <c r="I680" i="16"/>
  <c r="M679" i="16"/>
  <c r="I679" i="16"/>
  <c r="M678" i="16"/>
  <c r="I678" i="16"/>
  <c r="M677" i="16"/>
  <c r="I677" i="16"/>
  <c r="M676" i="16"/>
  <c r="I676" i="16"/>
  <c r="M675" i="16"/>
  <c r="M674" i="16"/>
  <c r="I674" i="16"/>
  <c r="M673" i="16"/>
  <c r="I673" i="16"/>
  <c r="M672" i="16"/>
  <c r="I672" i="16"/>
  <c r="M671" i="16"/>
  <c r="I671" i="16"/>
  <c r="M670" i="16"/>
  <c r="M669" i="16"/>
  <c r="I669" i="16"/>
  <c r="M668" i="16"/>
  <c r="I668" i="16"/>
  <c r="M667" i="16"/>
  <c r="I667" i="16"/>
  <c r="M666" i="16"/>
  <c r="I666" i="16"/>
  <c r="M665" i="16"/>
  <c r="I665" i="16"/>
  <c r="M664" i="16"/>
  <c r="M663" i="16"/>
  <c r="I663" i="16"/>
  <c r="M662" i="16"/>
  <c r="I662" i="16"/>
  <c r="M661" i="16"/>
  <c r="I661" i="16"/>
  <c r="M660" i="16"/>
  <c r="I660" i="16"/>
  <c r="M659" i="16"/>
  <c r="I659" i="16"/>
  <c r="M658" i="16"/>
  <c r="I658" i="16"/>
  <c r="M657" i="16"/>
  <c r="M656" i="16"/>
  <c r="M655" i="16"/>
  <c r="I655" i="16"/>
  <c r="M654" i="16"/>
  <c r="M653" i="16"/>
  <c r="I653" i="16"/>
  <c r="M652" i="16"/>
  <c r="M651" i="16"/>
  <c r="I651" i="16"/>
  <c r="M650" i="16"/>
  <c r="I650" i="16"/>
  <c r="M649" i="16"/>
  <c r="I649" i="16"/>
  <c r="M648" i="16"/>
  <c r="I648" i="16"/>
  <c r="M647" i="16"/>
  <c r="I647" i="16"/>
  <c r="M646" i="16"/>
  <c r="I646" i="16"/>
  <c r="M645" i="16"/>
  <c r="I645" i="16"/>
  <c r="M644" i="16"/>
  <c r="I644" i="16"/>
  <c r="M643" i="16"/>
  <c r="M642" i="16"/>
  <c r="I642" i="16"/>
  <c r="M641" i="16"/>
  <c r="I641" i="16"/>
  <c r="M640" i="16"/>
  <c r="M639" i="16"/>
  <c r="I639" i="16"/>
  <c r="M638" i="16"/>
  <c r="I638" i="16"/>
  <c r="M637" i="16"/>
  <c r="M636" i="16"/>
  <c r="M635" i="16"/>
  <c r="M634" i="16"/>
  <c r="M633" i="16"/>
  <c r="M632" i="16"/>
  <c r="M631" i="16"/>
  <c r="M630" i="16"/>
  <c r="M629" i="16"/>
  <c r="M628" i="16"/>
  <c r="M627" i="16"/>
  <c r="M626" i="16"/>
  <c r="M625" i="16"/>
  <c r="M624" i="16"/>
  <c r="M623" i="16"/>
  <c r="M622" i="16"/>
  <c r="M621" i="16"/>
  <c r="M620" i="16"/>
  <c r="M619" i="16"/>
  <c r="M618" i="16"/>
  <c r="M617" i="16"/>
  <c r="M616" i="16"/>
  <c r="M615" i="16"/>
  <c r="M614" i="16"/>
  <c r="M613" i="16"/>
  <c r="M612" i="16"/>
  <c r="M611" i="16"/>
  <c r="M610" i="16"/>
  <c r="M609" i="16"/>
  <c r="M608" i="16"/>
  <c r="M607" i="16"/>
  <c r="M606" i="16"/>
  <c r="M605" i="16"/>
  <c r="M604" i="16"/>
  <c r="M603" i="16"/>
  <c r="M602" i="16"/>
  <c r="M601" i="16"/>
  <c r="M600" i="16"/>
  <c r="M599" i="16"/>
  <c r="M598" i="16"/>
  <c r="M597" i="16"/>
  <c r="M596" i="16"/>
  <c r="M595" i="16"/>
  <c r="I595" i="16"/>
  <c r="M594" i="16"/>
  <c r="I594" i="16"/>
  <c r="M593" i="16"/>
  <c r="I593" i="16"/>
  <c r="M592" i="16"/>
  <c r="I592" i="16"/>
  <c r="M591" i="16"/>
  <c r="I591" i="16"/>
  <c r="M590" i="16"/>
  <c r="I590" i="16"/>
  <c r="M589" i="16"/>
  <c r="I589" i="16"/>
  <c r="M588" i="16"/>
  <c r="I588" i="16"/>
  <c r="M587" i="16"/>
  <c r="I587" i="16"/>
  <c r="M586" i="16"/>
  <c r="I586" i="16"/>
  <c r="M585" i="16"/>
  <c r="I585" i="16"/>
  <c r="M584" i="16"/>
  <c r="I584" i="16"/>
  <c r="M583" i="16"/>
  <c r="I583" i="16"/>
  <c r="M582" i="16"/>
  <c r="I582" i="16"/>
  <c r="M581" i="16"/>
  <c r="M580" i="16"/>
  <c r="M579" i="16"/>
  <c r="I579" i="16"/>
  <c r="M578" i="16"/>
  <c r="M577" i="16"/>
  <c r="I577" i="16"/>
  <c r="M576" i="16"/>
  <c r="I576" i="16"/>
  <c r="M575" i="16"/>
  <c r="M574" i="16"/>
  <c r="I574" i="16"/>
  <c r="M573" i="16"/>
  <c r="M572" i="16"/>
  <c r="I572" i="16"/>
  <c r="M571" i="16"/>
  <c r="I571" i="16"/>
  <c r="M570" i="16"/>
  <c r="M569" i="16"/>
  <c r="I569" i="16"/>
  <c r="M568" i="16"/>
  <c r="M567" i="16"/>
  <c r="I567" i="16"/>
  <c r="M566" i="16"/>
  <c r="M565" i="16"/>
  <c r="I565" i="16"/>
  <c r="M564" i="16"/>
  <c r="I564" i="16"/>
  <c r="M563" i="16"/>
  <c r="I563" i="16"/>
  <c r="M562" i="16"/>
  <c r="I562" i="16"/>
  <c r="M561" i="16"/>
  <c r="I561" i="16"/>
  <c r="M560" i="16"/>
  <c r="I560" i="16"/>
  <c r="M559" i="16"/>
  <c r="I559" i="16"/>
  <c r="M558" i="16"/>
  <c r="I558" i="16"/>
  <c r="M557" i="16"/>
  <c r="I557" i="16"/>
  <c r="M556" i="16"/>
  <c r="M555" i="16"/>
  <c r="I555" i="16"/>
  <c r="M554" i="16"/>
  <c r="I554" i="16"/>
  <c r="M553" i="16"/>
  <c r="M552" i="16"/>
  <c r="I552" i="16"/>
  <c r="M551" i="16"/>
  <c r="I551" i="16"/>
  <c r="M550" i="16"/>
  <c r="M549" i="16"/>
  <c r="I549" i="16"/>
  <c r="M548" i="16"/>
  <c r="I548" i="16"/>
  <c r="M547" i="16"/>
  <c r="M546" i="16"/>
  <c r="M545" i="16"/>
  <c r="M544" i="16"/>
  <c r="M543" i="16"/>
  <c r="M542" i="16"/>
  <c r="M541" i="16"/>
  <c r="M540" i="16"/>
  <c r="M539" i="16"/>
  <c r="M538" i="16"/>
  <c r="M537" i="16"/>
  <c r="M536" i="16"/>
  <c r="M535" i="16"/>
  <c r="M534" i="16"/>
  <c r="M533" i="16"/>
  <c r="M532" i="16"/>
  <c r="M531" i="16"/>
  <c r="M530" i="16"/>
  <c r="M529" i="16"/>
  <c r="M528" i="16"/>
  <c r="M527" i="16"/>
  <c r="M526" i="16"/>
  <c r="M525" i="16"/>
  <c r="M524" i="16"/>
  <c r="M523" i="16"/>
  <c r="M522" i="16"/>
  <c r="M521" i="16"/>
  <c r="M520" i="16"/>
  <c r="M519" i="16"/>
  <c r="M518" i="16"/>
  <c r="M517" i="16"/>
  <c r="M516" i="16"/>
  <c r="M515" i="16"/>
  <c r="M514" i="16"/>
  <c r="M513" i="16"/>
  <c r="M512" i="16"/>
  <c r="M511" i="16"/>
  <c r="M510" i="16"/>
  <c r="M509" i="16"/>
  <c r="M508" i="16"/>
  <c r="M507" i="16"/>
  <c r="M506" i="16"/>
  <c r="M505" i="16"/>
  <c r="M504" i="16"/>
  <c r="I504" i="16"/>
  <c r="M503" i="16"/>
  <c r="I503" i="16"/>
  <c r="M502" i="16"/>
  <c r="I502" i="16"/>
  <c r="M501" i="16"/>
  <c r="I501" i="16"/>
  <c r="M500" i="16"/>
  <c r="I500" i="16"/>
  <c r="M499" i="16"/>
  <c r="I499" i="16"/>
  <c r="M498" i="16"/>
  <c r="I498" i="16"/>
  <c r="M497" i="16"/>
  <c r="I497" i="16"/>
  <c r="M496" i="16"/>
  <c r="I496" i="16"/>
  <c r="M495" i="16"/>
  <c r="I495" i="16"/>
  <c r="M494" i="16"/>
  <c r="I494" i="16"/>
  <c r="M493" i="16"/>
  <c r="I493" i="16"/>
  <c r="M492" i="16"/>
  <c r="M491" i="16"/>
  <c r="M490" i="16"/>
  <c r="M489" i="16"/>
  <c r="I489" i="16"/>
  <c r="M488" i="16"/>
  <c r="I488" i="16"/>
  <c r="M487" i="16"/>
  <c r="I487" i="16"/>
  <c r="M486" i="16"/>
  <c r="I486" i="16"/>
  <c r="M485" i="16"/>
  <c r="I485" i="16"/>
  <c r="M484" i="16"/>
  <c r="I484" i="16"/>
  <c r="M483" i="16"/>
  <c r="I483" i="16"/>
  <c r="M482" i="16"/>
  <c r="I482" i="16"/>
  <c r="M481" i="16"/>
  <c r="I481" i="16"/>
  <c r="M480" i="16"/>
  <c r="M479" i="16"/>
  <c r="I479" i="16"/>
  <c r="M478" i="16"/>
  <c r="I478" i="16"/>
  <c r="M477" i="16"/>
  <c r="I477" i="16"/>
  <c r="M476" i="16"/>
  <c r="I476" i="16"/>
  <c r="M475" i="16"/>
  <c r="I475" i="16"/>
  <c r="M474" i="16"/>
  <c r="M473" i="16"/>
  <c r="I473" i="16"/>
  <c r="M472" i="16"/>
  <c r="I472" i="16"/>
  <c r="M471" i="16"/>
  <c r="M470" i="16"/>
  <c r="I470" i="16"/>
  <c r="M469" i="16"/>
  <c r="I469" i="16"/>
  <c r="M468" i="16"/>
  <c r="I468" i="16"/>
  <c r="M467" i="16"/>
  <c r="M466" i="16"/>
  <c r="I466" i="16"/>
  <c r="M465" i="16"/>
  <c r="M464" i="16"/>
  <c r="I464" i="16"/>
  <c r="M463" i="16"/>
  <c r="M462" i="16"/>
  <c r="I462" i="16"/>
  <c r="M461" i="16"/>
  <c r="M460" i="16"/>
  <c r="I460" i="16"/>
  <c r="M459" i="16"/>
  <c r="I459" i="16"/>
  <c r="M458" i="16"/>
  <c r="M457" i="16"/>
  <c r="M456" i="16"/>
  <c r="M455" i="16"/>
  <c r="M454" i="16"/>
  <c r="M453" i="16"/>
  <c r="M452" i="16"/>
  <c r="M451" i="16"/>
  <c r="M450" i="16"/>
  <c r="M449" i="16"/>
  <c r="M448" i="16"/>
  <c r="M447" i="16"/>
  <c r="M446" i="16"/>
  <c r="M445" i="16"/>
  <c r="M444" i="16"/>
  <c r="M443" i="16"/>
  <c r="M442" i="16"/>
  <c r="M441" i="16"/>
  <c r="M440" i="16"/>
  <c r="M439" i="16"/>
  <c r="M438" i="16"/>
  <c r="M437" i="16"/>
  <c r="M436" i="16"/>
  <c r="M435" i="16"/>
  <c r="M434" i="16"/>
  <c r="M433" i="16"/>
  <c r="M432" i="16"/>
  <c r="M431" i="16"/>
  <c r="M430" i="16"/>
  <c r="M429" i="16"/>
  <c r="M428" i="16"/>
  <c r="M427" i="16"/>
  <c r="M426" i="16"/>
  <c r="M425" i="16"/>
  <c r="M424" i="16"/>
  <c r="M423" i="16"/>
  <c r="M422" i="16"/>
  <c r="M421" i="16"/>
  <c r="M420" i="16"/>
  <c r="M419" i="16"/>
  <c r="M418" i="16"/>
  <c r="M417" i="16"/>
  <c r="M416" i="16"/>
  <c r="M415" i="16"/>
  <c r="M414" i="16"/>
  <c r="M413" i="16"/>
  <c r="M412" i="16"/>
  <c r="M411" i="16"/>
  <c r="M410" i="16"/>
  <c r="M409" i="16"/>
  <c r="M408" i="16"/>
  <c r="M407" i="16"/>
  <c r="M406" i="16"/>
  <c r="M405" i="16"/>
  <c r="M404" i="16"/>
  <c r="M403" i="16"/>
  <c r="M402" i="16"/>
  <c r="M401" i="16"/>
  <c r="M400" i="16"/>
  <c r="M399" i="16"/>
  <c r="M398" i="16"/>
  <c r="M397" i="16"/>
  <c r="M396" i="16"/>
  <c r="M395" i="16"/>
  <c r="M394" i="16"/>
  <c r="M393" i="16"/>
  <c r="M392" i="16"/>
  <c r="M391" i="16"/>
  <c r="M390" i="16"/>
  <c r="M389" i="16"/>
  <c r="M388" i="16"/>
  <c r="M387" i="16"/>
  <c r="M386" i="16"/>
  <c r="M385" i="16"/>
  <c r="M384" i="16"/>
  <c r="M383" i="16"/>
  <c r="M382" i="16"/>
  <c r="M381" i="16"/>
  <c r="M380" i="16"/>
  <c r="M379" i="16"/>
  <c r="M378" i="16"/>
  <c r="M377" i="16"/>
  <c r="M376" i="16"/>
  <c r="M375" i="16"/>
  <c r="M374" i="16"/>
  <c r="M373" i="16"/>
  <c r="M372" i="16"/>
  <c r="M371" i="16"/>
  <c r="M370" i="16"/>
  <c r="M369" i="16"/>
  <c r="M368" i="16"/>
  <c r="M367" i="16"/>
  <c r="M366" i="16"/>
  <c r="M365" i="16"/>
  <c r="M364" i="16"/>
  <c r="M363" i="16"/>
  <c r="M362" i="16"/>
  <c r="M361" i="16"/>
  <c r="M360" i="16"/>
  <c r="M359" i="16"/>
  <c r="M358" i="16"/>
  <c r="M357" i="16"/>
  <c r="M356" i="16"/>
  <c r="M355" i="16"/>
  <c r="M354" i="16"/>
  <c r="M353" i="16"/>
  <c r="M352" i="16"/>
  <c r="M351" i="16"/>
  <c r="M350" i="16"/>
  <c r="M349" i="16"/>
  <c r="M348" i="16"/>
  <c r="M347" i="16"/>
  <c r="M346" i="16"/>
  <c r="M345" i="16"/>
  <c r="M344" i="16"/>
  <c r="M343" i="16"/>
  <c r="M342" i="16"/>
  <c r="M341" i="16"/>
  <c r="M340" i="16"/>
  <c r="M339" i="16"/>
  <c r="M338" i="16"/>
  <c r="M337" i="16"/>
  <c r="M336" i="16"/>
  <c r="M335" i="16"/>
  <c r="M334" i="16"/>
  <c r="M333" i="16"/>
  <c r="M332" i="16"/>
  <c r="M331" i="16"/>
  <c r="M330" i="16"/>
  <c r="M329" i="16"/>
  <c r="M328" i="16"/>
  <c r="M327" i="16"/>
  <c r="M326" i="16"/>
  <c r="M325" i="16"/>
  <c r="M324" i="16"/>
  <c r="M323" i="16"/>
  <c r="M322" i="16"/>
  <c r="M321" i="16"/>
  <c r="M320" i="16"/>
  <c r="M319" i="16"/>
  <c r="M318" i="16"/>
  <c r="M317" i="16"/>
  <c r="M316" i="16"/>
  <c r="M315" i="16"/>
  <c r="M314" i="16"/>
  <c r="M313" i="16"/>
  <c r="M312" i="16"/>
  <c r="M311" i="16"/>
  <c r="M310" i="16"/>
  <c r="M309" i="16"/>
  <c r="M308" i="16"/>
  <c r="M307" i="16"/>
  <c r="M306" i="16"/>
  <c r="M305" i="16"/>
  <c r="M304" i="16"/>
  <c r="M303" i="16"/>
  <c r="M302" i="16"/>
  <c r="M301" i="16"/>
  <c r="M300" i="16"/>
  <c r="M299" i="16"/>
  <c r="M298" i="16"/>
  <c r="M297" i="16"/>
  <c r="M296" i="16"/>
  <c r="M295" i="16"/>
  <c r="M294" i="16"/>
  <c r="M293" i="16"/>
  <c r="M292" i="16"/>
  <c r="M291" i="16"/>
  <c r="M290" i="16"/>
  <c r="M289" i="16"/>
  <c r="M288" i="16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M255" i="16"/>
  <c r="M254" i="16"/>
  <c r="M253" i="16"/>
  <c r="M252" i="16"/>
  <c r="M251" i="16"/>
  <c r="M250" i="16"/>
  <c r="M249" i="16"/>
  <c r="M248" i="16"/>
  <c r="M247" i="16"/>
  <c r="M246" i="16"/>
  <c r="M245" i="16"/>
  <c r="M243" i="16"/>
  <c r="M242" i="16"/>
  <c r="M241" i="16"/>
  <c r="M240" i="16"/>
  <c r="M239" i="16"/>
  <c r="M238" i="16"/>
  <c r="M237" i="16"/>
  <c r="M236" i="16"/>
  <c r="M235" i="16"/>
  <c r="M234" i="16"/>
  <c r="M233" i="16"/>
  <c r="M232" i="16"/>
  <c r="M231" i="16"/>
  <c r="M230" i="16"/>
  <c r="M229" i="16"/>
  <c r="M228" i="16"/>
  <c r="M226" i="16"/>
  <c r="M225" i="16"/>
  <c r="M224" i="16"/>
  <c r="M223" i="16"/>
  <c r="M222" i="16"/>
  <c r="M221" i="16"/>
  <c r="M220" i="16"/>
  <c r="M219" i="16"/>
  <c r="M218" i="16"/>
  <c r="M217" i="16"/>
  <c r="M216" i="16"/>
  <c r="M215" i="16"/>
  <c r="M214" i="16"/>
  <c r="M213" i="16"/>
  <c r="M212" i="16"/>
  <c r="M211" i="16"/>
  <c r="M210" i="16"/>
  <c r="M209" i="16"/>
  <c r="M208" i="16"/>
  <c r="M207" i="16"/>
  <c r="M206" i="16"/>
  <c r="M205" i="16"/>
  <c r="M204" i="16"/>
  <c r="M203" i="16"/>
  <c r="M202" i="16"/>
  <c r="M201" i="16"/>
  <c r="M200" i="16"/>
  <c r="M199" i="16"/>
  <c r="M198" i="16"/>
  <c r="M197" i="16"/>
  <c r="M196" i="16"/>
  <c r="M195" i="16"/>
  <c r="M194" i="16"/>
  <c r="M193" i="16"/>
  <c r="M192" i="16"/>
  <c r="M191" i="16"/>
  <c r="M190" i="16"/>
  <c r="M189" i="16"/>
  <c r="M188" i="16"/>
  <c r="M187" i="16"/>
  <c r="M186" i="16"/>
  <c r="M185" i="16"/>
  <c r="M184" i="16"/>
  <c r="M183" i="16"/>
  <c r="M182" i="16"/>
  <c r="M181" i="16"/>
  <c r="M180" i="16"/>
  <c r="M179" i="16"/>
  <c r="M178" i="16"/>
  <c r="M177" i="16"/>
  <c r="M176" i="16"/>
  <c r="M175" i="16"/>
  <c r="M174" i="16"/>
  <c r="M173" i="16"/>
  <c r="M172" i="16"/>
  <c r="M171" i="16"/>
  <c r="M170" i="16"/>
  <c r="M169" i="16"/>
  <c r="M168" i="16"/>
  <c r="M167" i="16"/>
  <c r="M166" i="16"/>
  <c r="M165" i="16"/>
  <c r="M164" i="16"/>
  <c r="M163" i="16"/>
  <c r="M162" i="16"/>
  <c r="M161" i="16"/>
  <c r="M160" i="16"/>
  <c r="M159" i="16"/>
  <c r="M158" i="16"/>
  <c r="M157" i="16"/>
  <c r="M156" i="16"/>
  <c r="M155" i="16"/>
  <c r="M154" i="16"/>
  <c r="M153" i="16"/>
  <c r="M152" i="16"/>
  <c r="M151" i="16"/>
  <c r="M150" i="16"/>
  <c r="M149" i="16"/>
  <c r="M148" i="16"/>
  <c r="M147" i="16"/>
  <c r="M146" i="16"/>
  <c r="M145" i="16"/>
  <c r="M144" i="16"/>
  <c r="M143" i="16"/>
  <c r="M142" i="16"/>
  <c r="M141" i="16"/>
  <c r="M140" i="16"/>
  <c r="M139" i="16"/>
  <c r="M138" i="16"/>
  <c r="M137" i="16"/>
  <c r="M136" i="16"/>
  <c r="M135" i="16"/>
  <c r="M134" i="16"/>
  <c r="M133" i="16"/>
  <c r="M132" i="16"/>
  <c r="M131" i="16"/>
  <c r="M130" i="16"/>
  <c r="M129" i="16"/>
  <c r="M128" i="16"/>
  <c r="M127" i="16"/>
  <c r="M126" i="16"/>
  <c r="M125" i="16"/>
  <c r="M124" i="16"/>
  <c r="M123" i="16"/>
  <c r="M122" i="16"/>
  <c r="M121" i="16"/>
  <c r="M120" i="16"/>
  <c r="M119" i="16"/>
  <c r="M118" i="16"/>
  <c r="M117" i="16"/>
  <c r="M116" i="16"/>
  <c r="M115" i="16"/>
  <c r="M114" i="16"/>
  <c r="M113" i="16"/>
  <c r="M112" i="16"/>
  <c r="M111" i="16"/>
  <c r="M110" i="16"/>
  <c r="M109" i="16"/>
  <c r="M108" i="16"/>
  <c r="M107" i="16"/>
  <c r="M106" i="16"/>
  <c r="M105" i="16"/>
  <c r="M104" i="16"/>
  <c r="M103" i="16"/>
  <c r="M102" i="16"/>
  <c r="M101" i="16"/>
  <c r="M100" i="16"/>
  <c r="M99" i="16"/>
  <c r="M98" i="16"/>
  <c r="M97" i="16"/>
  <c r="M96" i="16"/>
  <c r="M95" i="16"/>
  <c r="M94" i="16"/>
  <c r="M93" i="16"/>
  <c r="M92" i="16"/>
  <c r="M91" i="16"/>
  <c r="I91" i="16"/>
  <c r="M90" i="16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I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3" i="16"/>
  <c r="M32" i="16"/>
  <c r="M31" i="16"/>
  <c r="I31" i="16"/>
  <c r="M30" i="16"/>
  <c r="I30" i="16"/>
  <c r="M29" i="16"/>
  <c r="I29" i="16"/>
  <c r="M28" i="16"/>
  <c r="I28" i="16"/>
  <c r="M27" i="16"/>
  <c r="M26" i="16"/>
  <c r="M25" i="16"/>
  <c r="M24" i="16"/>
  <c r="M23" i="16"/>
  <c r="M22" i="16"/>
  <c r="M21" i="16"/>
  <c r="M20" i="16"/>
  <c r="M19" i="16"/>
  <c r="M18" i="16"/>
  <c r="I18" i="16"/>
  <c r="M17" i="16"/>
  <c r="I17" i="16"/>
  <c r="M16" i="16"/>
  <c r="I16" i="16"/>
  <c r="M15" i="16"/>
  <c r="M14" i="16"/>
  <c r="M13" i="16"/>
  <c r="M12" i="16"/>
  <c r="I12" i="16"/>
  <c r="M11" i="16"/>
  <c r="I11" i="16"/>
  <c r="M10" i="16"/>
  <c r="M9" i="16"/>
  <c r="M8" i="16"/>
  <c r="M7" i="16"/>
  <c r="M6" i="16"/>
  <c r="M5" i="16"/>
  <c r="M4" i="16"/>
  <c r="M3" i="16"/>
  <c r="M2" i="16"/>
  <c r="T16" i="3" l="1"/>
  <c r="T19" i="3"/>
  <c r="T25" i="3"/>
  <c r="T27" i="3"/>
  <c r="T30" i="3"/>
  <c r="T33" i="3"/>
  <c r="T39" i="3"/>
  <c r="T44" i="3"/>
  <c r="T55" i="3"/>
  <c r="T79" i="3"/>
  <c r="T87" i="3"/>
  <c r="T89" i="3"/>
  <c r="T91" i="3"/>
  <c r="T92" i="3"/>
  <c r="T94" i="3"/>
  <c r="T98" i="3"/>
  <c r="T102" i="3"/>
  <c r="T109" i="3"/>
  <c r="T117" i="3"/>
  <c r="T119" i="3"/>
  <c r="T125" i="3"/>
  <c r="T126" i="3"/>
  <c r="T134" i="3"/>
  <c r="T136" i="3"/>
  <c r="T138" i="3"/>
  <c r="T140" i="3"/>
  <c r="T143" i="3"/>
  <c r="T145" i="3"/>
  <c r="T147" i="3"/>
  <c r="T152" i="3"/>
  <c r="T154" i="3"/>
  <c r="T161" i="3"/>
  <c r="T162" i="3"/>
  <c r="T163" i="3"/>
  <c r="T164" i="3"/>
  <c r="T165" i="3"/>
  <c r="T179" i="3"/>
  <c r="T182" i="3"/>
  <c r="T190" i="3"/>
  <c r="T192" i="3"/>
  <c r="T194" i="3"/>
  <c r="T196" i="3"/>
  <c r="T197" i="3"/>
  <c r="T207" i="3"/>
  <c r="T208" i="3"/>
  <c r="T209" i="3"/>
  <c r="T210" i="3"/>
  <c r="T211" i="3"/>
  <c r="T217" i="3"/>
  <c r="T218" i="3"/>
  <c r="T224" i="3"/>
  <c r="T226" i="3"/>
  <c r="T228" i="3"/>
  <c r="T229" i="3"/>
  <c r="T246" i="3"/>
  <c r="T247" i="3"/>
  <c r="T253" i="3"/>
  <c r="T257" i="3"/>
  <c r="T262" i="3"/>
  <c r="T265" i="3"/>
  <c r="T267" i="3"/>
  <c r="T269" i="3"/>
  <c r="T274" i="3"/>
  <c r="T278" i="3"/>
  <c r="T279" i="3"/>
  <c r="T280" i="3"/>
  <c r="T281" i="3"/>
  <c r="T285" i="3"/>
  <c r="T288" i="3"/>
  <c r="T292" i="3"/>
  <c r="T295" i="3"/>
  <c r="T296" i="3"/>
  <c r="T325" i="3"/>
  <c r="T328" i="3"/>
  <c r="T333" i="3"/>
  <c r="T334" i="3"/>
  <c r="T340" i="3"/>
  <c r="T342" i="3"/>
  <c r="T343" i="3"/>
  <c r="T346" i="3"/>
  <c r="T350" i="3"/>
  <c r="T352" i="3"/>
  <c r="T357" i="3"/>
  <c r="T359" i="3"/>
  <c r="T363" i="3"/>
  <c r="T371" i="3"/>
  <c r="T373" i="3"/>
  <c r="T378" i="3"/>
  <c r="T382" i="3"/>
  <c r="T384" i="3"/>
  <c r="T386" i="3"/>
  <c r="T395" i="3"/>
  <c r="T397" i="3"/>
  <c r="T403" i="3"/>
  <c r="T405" i="3"/>
  <c r="T415" i="3"/>
  <c r="T417" i="3"/>
  <c r="T424" i="3"/>
  <c r="T426" i="3"/>
  <c r="T428" i="3"/>
  <c r="T430" i="3"/>
  <c r="T434" i="3"/>
  <c r="T439" i="3"/>
  <c r="T441" i="3"/>
  <c r="T443" i="3"/>
  <c r="T446" i="3"/>
  <c r="T448" i="3"/>
  <c r="T450" i="3"/>
  <c r="T452" i="3"/>
  <c r="T453" i="3"/>
  <c r="T454" i="3"/>
  <c r="T456" i="3"/>
  <c r="T458" i="3"/>
  <c r="T459" i="3"/>
  <c r="T462" i="3"/>
  <c r="T463" i="3"/>
  <c r="T465" i="3"/>
  <c r="T466" i="3"/>
  <c r="T469" i="3"/>
  <c r="T472" i="3"/>
  <c r="T473" i="3"/>
  <c r="T474" i="3"/>
  <c r="T475" i="3"/>
  <c r="T476" i="3"/>
  <c r="T477" i="3"/>
  <c r="T479" i="3"/>
  <c r="T481" i="3"/>
  <c r="T482" i="3"/>
  <c r="T484" i="3"/>
  <c r="T485" i="3"/>
  <c r="T486" i="3"/>
  <c r="T487" i="3"/>
  <c r="T488" i="3"/>
  <c r="T489" i="3"/>
  <c r="T490" i="3"/>
  <c r="T491" i="3"/>
  <c r="T492" i="3"/>
  <c r="T493" i="3"/>
  <c r="T496" i="3"/>
  <c r="T497" i="3"/>
  <c r="T500" i="3"/>
  <c r="T502" i="3"/>
  <c r="T506" i="3"/>
  <c r="T508" i="3"/>
  <c r="T516" i="3"/>
  <c r="T518" i="3"/>
  <c r="T524" i="3"/>
  <c r="T527" i="3"/>
  <c r="T547" i="3"/>
  <c r="T549" i="3"/>
  <c r="T551" i="3"/>
  <c r="T553" i="3"/>
  <c r="T555" i="3"/>
  <c r="T557" i="3"/>
  <c r="T564" i="3"/>
  <c r="T567" i="3"/>
  <c r="T573" i="3"/>
  <c r="T577" i="3"/>
  <c r="T579" i="3"/>
  <c r="T589" i="3"/>
  <c r="T599" i="3"/>
  <c r="T601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1" i="3"/>
  <c r="T622" i="3"/>
  <c r="T623" i="3"/>
  <c r="T624" i="3"/>
  <c r="T625" i="3"/>
  <c r="T626" i="3"/>
  <c r="T628" i="3"/>
  <c r="T629" i="3"/>
  <c r="T632" i="3"/>
  <c r="T633" i="3"/>
  <c r="T634" i="3"/>
  <c r="T639" i="3"/>
  <c r="T640" i="3"/>
  <c r="T641" i="3"/>
  <c r="T642" i="3"/>
  <c r="T644" i="3"/>
  <c r="T645" i="3"/>
  <c r="T647" i="3"/>
  <c r="T648" i="3"/>
  <c r="T649" i="3"/>
  <c r="T651" i="3"/>
  <c r="T652" i="3"/>
  <c r="T654" i="3"/>
  <c r="T655" i="3"/>
  <c r="T658" i="3"/>
  <c r="T659" i="3"/>
  <c r="T660" i="3"/>
  <c r="T661" i="3"/>
  <c r="T663" i="3"/>
  <c r="T666" i="3"/>
  <c r="T676" i="3"/>
  <c r="T682" i="3"/>
  <c r="T689" i="3"/>
  <c r="T692" i="3"/>
  <c r="T694" i="3"/>
  <c r="T698" i="3"/>
  <c r="T702" i="3"/>
  <c r="T704" i="3"/>
  <c r="T706" i="3"/>
  <c r="T709" i="3"/>
  <c r="T711" i="3"/>
  <c r="T728" i="3"/>
  <c r="T742" i="3"/>
  <c r="T744" i="3"/>
  <c r="T746" i="3"/>
  <c r="T752" i="3"/>
  <c r="T754" i="3"/>
  <c r="T758" i="3"/>
  <c r="T759" i="3"/>
  <c r="T761" i="3"/>
  <c r="T763" i="3"/>
  <c r="T766" i="3"/>
  <c r="T768" i="3"/>
  <c r="T769" i="3"/>
  <c r="T771" i="3"/>
  <c r="T772" i="3"/>
  <c r="T773" i="3"/>
  <c r="T775" i="3"/>
  <c r="T776" i="3"/>
  <c r="T777" i="3"/>
  <c r="T778" i="3"/>
  <c r="T779" i="3"/>
  <c r="T781" i="3"/>
  <c r="T782" i="3"/>
  <c r="T783" i="3"/>
  <c r="T784" i="3"/>
  <c r="T786" i="3"/>
  <c r="T787" i="3"/>
  <c r="T788" i="3"/>
  <c r="T789" i="3"/>
  <c r="T790" i="3"/>
  <c r="T791" i="3"/>
  <c r="T792" i="3"/>
  <c r="T793" i="3"/>
  <c r="T798" i="3"/>
  <c r="T799" i="3"/>
  <c r="T800" i="3"/>
  <c r="T801" i="3"/>
  <c r="T802" i="3"/>
  <c r="T804" i="3"/>
  <c r="T824" i="3"/>
  <c r="T825" i="3"/>
  <c r="T827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56" i="3"/>
  <c r="T857" i="3"/>
  <c r="T860" i="3"/>
  <c r="T902" i="3"/>
  <c r="T910" i="3"/>
  <c r="T914" i="3"/>
  <c r="T915" i="3"/>
  <c r="T919" i="3"/>
  <c r="T932" i="3"/>
  <c r="T933" i="3"/>
  <c r="T938" i="3"/>
  <c r="T945" i="3"/>
  <c r="T954" i="3"/>
  <c r="T956" i="3"/>
  <c r="T962" i="3"/>
  <c r="T969" i="3"/>
  <c r="T973" i="3"/>
  <c r="T978" i="3"/>
  <c r="T986" i="3"/>
  <c r="T987" i="3"/>
  <c r="T991" i="3"/>
  <c r="T993" i="3"/>
  <c r="T996" i="3"/>
  <c r="T997" i="3"/>
  <c r="T998" i="3"/>
  <c r="T1003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32" i="3"/>
  <c r="T1034" i="3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L628" i="15"/>
  <c r="L629" i="15"/>
  <c r="L630" i="15"/>
  <c r="L631" i="15"/>
  <c r="L632" i="15"/>
  <c r="L633" i="15"/>
  <c r="L634" i="15"/>
  <c r="L635" i="15"/>
  <c r="L636" i="15"/>
  <c r="L637" i="15"/>
  <c r="L638" i="15"/>
  <c r="L639" i="15"/>
  <c r="L640" i="15"/>
  <c r="L641" i="15"/>
  <c r="L642" i="15"/>
  <c r="L643" i="15"/>
  <c r="L644" i="15"/>
  <c r="L645" i="15"/>
  <c r="L646" i="15"/>
  <c r="L647" i="15"/>
  <c r="L648" i="15"/>
  <c r="L649" i="15"/>
  <c r="L650" i="15"/>
  <c r="L651" i="15"/>
  <c r="L652" i="15"/>
  <c r="L653" i="15"/>
  <c r="L654" i="15"/>
  <c r="L655" i="15"/>
  <c r="L656" i="15"/>
  <c r="L657" i="15"/>
  <c r="L658" i="15"/>
  <c r="L659" i="15"/>
  <c r="L660" i="15"/>
  <c r="L661" i="15"/>
  <c r="L662" i="15"/>
  <c r="L663" i="15"/>
  <c r="L664" i="15"/>
  <c r="L665" i="15"/>
  <c r="L666" i="15"/>
  <c r="L667" i="15"/>
  <c r="L668" i="15"/>
  <c r="L669" i="15"/>
  <c r="L670" i="15"/>
  <c r="L671" i="15"/>
  <c r="L672" i="15"/>
  <c r="L673" i="15"/>
  <c r="L674" i="15"/>
  <c r="L675" i="15"/>
  <c r="L676" i="15"/>
  <c r="L677" i="15"/>
  <c r="L678" i="15"/>
  <c r="L679" i="15"/>
  <c r="L680" i="15"/>
  <c r="L681" i="15"/>
  <c r="L682" i="15"/>
  <c r="L683" i="15"/>
  <c r="L684" i="15"/>
  <c r="L685" i="15"/>
  <c r="L686" i="15"/>
  <c r="L687" i="15"/>
  <c r="L688" i="15"/>
  <c r="L689" i="15"/>
  <c r="L690" i="15"/>
  <c r="L691" i="15"/>
  <c r="L692" i="15"/>
  <c r="L693" i="15"/>
  <c r="L694" i="15"/>
  <c r="L695" i="15"/>
  <c r="L696" i="15"/>
  <c r="L697" i="15"/>
  <c r="L698" i="15"/>
  <c r="L699" i="15"/>
  <c r="L700" i="15"/>
  <c r="L701" i="15"/>
  <c r="L702" i="15"/>
  <c r="L703" i="15"/>
  <c r="L704" i="15"/>
  <c r="L705" i="15"/>
  <c r="L706" i="15"/>
  <c r="L707" i="15"/>
  <c r="L708" i="15"/>
  <c r="L709" i="15"/>
  <c r="L710" i="15"/>
  <c r="L711" i="15"/>
  <c r="L712" i="15"/>
  <c r="L713" i="15"/>
  <c r="L714" i="15"/>
  <c r="L715" i="15"/>
  <c r="L716" i="15"/>
  <c r="L717" i="15"/>
  <c r="L718" i="15"/>
  <c r="L719" i="15"/>
  <c r="L720" i="15"/>
  <c r="L721" i="15"/>
  <c r="L722" i="15"/>
  <c r="L723" i="15"/>
  <c r="L724" i="15"/>
  <c r="L725" i="15"/>
  <c r="L726" i="15"/>
  <c r="L727" i="15"/>
  <c r="L728" i="15"/>
  <c r="L729" i="15"/>
  <c r="L730" i="15"/>
  <c r="L731" i="15"/>
  <c r="L732" i="15"/>
  <c r="L733" i="15"/>
  <c r="L734" i="15"/>
  <c r="L735" i="15"/>
  <c r="L736" i="15"/>
  <c r="L737" i="15"/>
  <c r="L738" i="15"/>
  <c r="L739" i="15"/>
  <c r="L740" i="15"/>
  <c r="L741" i="15"/>
  <c r="L742" i="15"/>
  <c r="L743" i="15"/>
  <c r="L744" i="15"/>
  <c r="L745" i="15"/>
  <c r="L746" i="15"/>
  <c r="L747" i="15"/>
  <c r="L748" i="15"/>
  <c r="L749" i="15"/>
  <c r="L750" i="15"/>
  <c r="L751" i="15"/>
  <c r="L752" i="15"/>
  <c r="L753" i="15"/>
  <c r="L754" i="15"/>
  <c r="L755" i="15"/>
  <c r="L756" i="15"/>
  <c r="L757" i="15"/>
  <c r="L758" i="15"/>
  <c r="L759" i="15"/>
  <c r="L760" i="15"/>
  <c r="L761" i="15"/>
  <c r="L762" i="15"/>
  <c r="L763" i="15"/>
  <c r="L764" i="15"/>
  <c r="L765" i="15"/>
  <c r="L766" i="15"/>
  <c r="L767" i="15"/>
  <c r="L768" i="15"/>
  <c r="L769" i="15"/>
  <c r="L770" i="15"/>
  <c r="L771" i="15"/>
  <c r="L772" i="15"/>
  <c r="L773" i="15"/>
  <c r="L774" i="15"/>
  <c r="L775" i="15"/>
  <c r="L776" i="15"/>
  <c r="L777" i="15"/>
  <c r="L778" i="15"/>
  <c r="L779" i="15"/>
  <c r="L780" i="15"/>
  <c r="L781" i="15"/>
  <c r="L782" i="15"/>
  <c r="L783" i="15"/>
  <c r="L784" i="15"/>
  <c r="L785" i="15"/>
  <c r="L2" i="15"/>
  <c r="F2" i="15"/>
  <c r="K3" i="15"/>
  <c r="T11" i="3" s="1"/>
  <c r="K4" i="15"/>
  <c r="T99" i="3" s="1"/>
  <c r="K5" i="15"/>
  <c r="T100" i="3" s="1"/>
  <c r="K6" i="15"/>
  <c r="T101" i="3" s="1"/>
  <c r="K7" i="15"/>
  <c r="T103" i="3" s="1"/>
  <c r="K8" i="15"/>
  <c r="T104" i="3" s="1"/>
  <c r="K9" i="15"/>
  <c r="T105" i="3" s="1"/>
  <c r="K10" i="15"/>
  <c r="T106" i="3" s="1"/>
  <c r="K11" i="15"/>
  <c r="T107" i="3" s="1"/>
  <c r="K12" i="15"/>
  <c r="T108" i="3" s="1"/>
  <c r="K13" i="15"/>
  <c r="T12" i="3" s="1"/>
  <c r="K14" i="15"/>
  <c r="T110" i="3" s="1"/>
  <c r="K15" i="15"/>
  <c r="T111" i="3" s="1"/>
  <c r="K16" i="15"/>
  <c r="T112" i="3" s="1"/>
  <c r="K17" i="15"/>
  <c r="T113" i="3" s="1"/>
  <c r="K18" i="15"/>
  <c r="T114" i="3" s="1"/>
  <c r="K19" i="15"/>
  <c r="T115" i="3" s="1"/>
  <c r="K20" i="15"/>
  <c r="T116" i="3" s="1"/>
  <c r="K21" i="15"/>
  <c r="T13" i="3" s="1"/>
  <c r="K22" i="15"/>
  <c r="T118" i="3" s="1"/>
  <c r="K23" i="15"/>
  <c r="T120" i="3" s="1"/>
  <c r="K24" i="15"/>
  <c r="T121" i="3" s="1"/>
  <c r="K25" i="15"/>
  <c r="T122" i="3" s="1"/>
  <c r="K26" i="15"/>
  <c r="T123" i="3" s="1"/>
  <c r="K27" i="15"/>
  <c r="T124" i="3" s="1"/>
  <c r="K28" i="15"/>
  <c r="T14" i="3" s="1"/>
  <c r="K29" i="15"/>
  <c r="T127" i="3" s="1"/>
  <c r="K30" i="15"/>
  <c r="T128" i="3" s="1"/>
  <c r="K31" i="15"/>
  <c r="T129" i="3" s="1"/>
  <c r="K32" i="15"/>
  <c r="T130" i="3" s="1"/>
  <c r="K33" i="15"/>
  <c r="T131" i="3" s="1"/>
  <c r="K34" i="15"/>
  <c r="T132" i="3" s="1"/>
  <c r="K35" i="15"/>
  <c r="T133" i="3" s="1"/>
  <c r="K36" i="15"/>
  <c r="T15" i="3" s="1"/>
  <c r="K37" i="15"/>
  <c r="T135" i="3" s="1"/>
  <c r="K38" i="15"/>
  <c r="T137" i="3" s="1"/>
  <c r="K39" i="15"/>
  <c r="T139" i="3" s="1"/>
  <c r="K40" i="15"/>
  <c r="T141" i="3" s="1"/>
  <c r="K41" i="15"/>
  <c r="T142" i="3" s="1"/>
  <c r="K42" i="15"/>
  <c r="T144" i="3" s="1"/>
  <c r="K43" i="15"/>
  <c r="T146" i="3" s="1"/>
  <c r="K44" i="15"/>
  <c r="T148" i="3" s="1"/>
  <c r="K45" i="15"/>
  <c r="T149" i="3" s="1"/>
  <c r="K46" i="15"/>
  <c r="T150" i="3" s="1"/>
  <c r="K47" i="15"/>
  <c r="T151" i="3" s="1"/>
  <c r="K48" i="15"/>
  <c r="T17" i="3" s="1"/>
  <c r="K49" i="15"/>
  <c r="T153" i="3" s="1"/>
  <c r="K50" i="15"/>
  <c r="T155" i="3" s="1"/>
  <c r="K51" i="15"/>
  <c r="T156" i="3" s="1"/>
  <c r="K52" i="15"/>
  <c r="T157" i="3" s="1"/>
  <c r="K53" i="15"/>
  <c r="T158" i="3" s="1"/>
  <c r="K54" i="15"/>
  <c r="T159" i="3" s="1"/>
  <c r="K55" i="15"/>
  <c r="T160" i="3" s="1"/>
  <c r="K56" i="15"/>
  <c r="T18" i="3" s="1"/>
  <c r="K57" i="15"/>
  <c r="T166" i="3" s="1"/>
  <c r="K58" i="15"/>
  <c r="T167" i="3" s="1"/>
  <c r="K59" i="15"/>
  <c r="T168" i="3" s="1"/>
  <c r="K60" i="15"/>
  <c r="T169" i="3" s="1"/>
  <c r="K61" i="15"/>
  <c r="T170" i="3" s="1"/>
  <c r="K62" i="15"/>
  <c r="T171" i="3" s="1"/>
  <c r="K63" i="15"/>
  <c r="T172" i="3" s="1"/>
  <c r="K64" i="15"/>
  <c r="T173" i="3" s="1"/>
  <c r="K65" i="15"/>
  <c r="T174" i="3" s="1"/>
  <c r="K66" i="15"/>
  <c r="T175" i="3" s="1"/>
  <c r="K67" i="15"/>
  <c r="T176" i="3" s="1"/>
  <c r="K68" i="15"/>
  <c r="T177" i="3" s="1"/>
  <c r="K69" i="15"/>
  <c r="T178" i="3" s="1"/>
  <c r="K70" i="15"/>
  <c r="T20" i="3" s="1"/>
  <c r="K71" i="15"/>
  <c r="T180" i="3" s="1"/>
  <c r="K72" i="15"/>
  <c r="T181" i="3" s="1"/>
  <c r="K73" i="15"/>
  <c r="T183" i="3" s="1"/>
  <c r="K74" i="15"/>
  <c r="T184" i="3" s="1"/>
  <c r="K75" i="15"/>
  <c r="T185" i="3" s="1"/>
  <c r="K76" i="15"/>
  <c r="T186" i="3" s="1"/>
  <c r="K77" i="15"/>
  <c r="T187" i="3" s="1"/>
  <c r="K78" i="15"/>
  <c r="T3" i="3" s="1"/>
  <c r="K79" i="15"/>
  <c r="T21" i="3" s="1"/>
  <c r="K80" i="15"/>
  <c r="T188" i="3" s="1"/>
  <c r="K81" i="15"/>
  <c r="T189" i="3" s="1"/>
  <c r="K82" i="15"/>
  <c r="T191" i="3" s="1"/>
  <c r="K83" i="15"/>
  <c r="T193" i="3" s="1"/>
  <c r="K84" i="15"/>
  <c r="T195" i="3" s="1"/>
  <c r="K85" i="15"/>
  <c r="T22" i="3" s="1"/>
  <c r="K86" i="15"/>
  <c r="T198" i="3" s="1"/>
  <c r="K87" i="15"/>
  <c r="T199" i="3" s="1"/>
  <c r="K88" i="15"/>
  <c r="T200" i="3" s="1"/>
  <c r="K89" i="15"/>
  <c r="T201" i="3" s="1"/>
  <c r="K90" i="15"/>
  <c r="T202" i="3" s="1"/>
  <c r="K91" i="15"/>
  <c r="T203" i="3" s="1"/>
  <c r="K92" i="15"/>
  <c r="T204" i="3" s="1"/>
  <c r="K93" i="15"/>
  <c r="T205" i="3" s="1"/>
  <c r="K94" i="15"/>
  <c r="T206" i="3" s="1"/>
  <c r="K95" i="15"/>
  <c r="T23" i="3" s="1"/>
  <c r="K96" i="15"/>
  <c r="T212" i="3" s="1"/>
  <c r="K97" i="15"/>
  <c r="T213" i="3" s="1"/>
  <c r="K98" i="15"/>
  <c r="T214" i="3" s="1"/>
  <c r="K99" i="15"/>
  <c r="T215" i="3" s="1"/>
  <c r="K100" i="15"/>
  <c r="T216" i="3" s="1"/>
  <c r="K101" i="15"/>
  <c r="T24" i="3" s="1"/>
  <c r="K102" i="15"/>
  <c r="T219" i="3" s="1"/>
  <c r="K103" i="15"/>
  <c r="T220" i="3" s="1"/>
  <c r="K104" i="15"/>
  <c r="T221" i="3" s="1"/>
  <c r="K105" i="15"/>
  <c r="T222" i="3" s="1"/>
  <c r="K106" i="15"/>
  <c r="T223" i="3" s="1"/>
  <c r="K107" i="15"/>
  <c r="T225" i="3" s="1"/>
  <c r="K108" i="15"/>
  <c r="T227" i="3" s="1"/>
  <c r="K109" i="15"/>
  <c r="T230" i="3" s="1"/>
  <c r="K110" i="15"/>
  <c r="T231" i="3" s="1"/>
  <c r="K111" i="15"/>
  <c r="T232" i="3" s="1"/>
  <c r="K112" i="15"/>
  <c r="T233" i="3" s="1"/>
  <c r="K113" i="15"/>
  <c r="T234" i="3" s="1"/>
  <c r="K114" i="15"/>
  <c r="T235" i="3" s="1"/>
  <c r="K115" i="15"/>
  <c r="T26" i="3" s="1"/>
  <c r="K116" i="15"/>
  <c r="T236" i="3" s="1"/>
  <c r="K117" i="15"/>
  <c r="T237" i="3" s="1"/>
  <c r="K118" i="15"/>
  <c r="T238" i="3" s="1"/>
  <c r="K119" i="15"/>
  <c r="T239" i="3" s="1"/>
  <c r="K120" i="15"/>
  <c r="T240" i="3" s="1"/>
  <c r="K121" i="15"/>
  <c r="T241" i="3" s="1"/>
  <c r="K122" i="15"/>
  <c r="T242" i="3" s="1"/>
  <c r="K123" i="15"/>
  <c r="T243" i="3" s="1"/>
  <c r="K124" i="15"/>
  <c r="T244" i="3" s="1"/>
  <c r="K125" i="15"/>
  <c r="T245" i="3" s="1"/>
  <c r="K126" i="15"/>
  <c r="T248" i="3" s="1"/>
  <c r="K127" i="15"/>
  <c r="T249" i="3" s="1"/>
  <c r="K128" i="15"/>
  <c r="T250" i="3" s="1"/>
  <c r="K129" i="15"/>
  <c r="T251" i="3" s="1"/>
  <c r="K130" i="15"/>
  <c r="T252" i="3" s="1"/>
  <c r="K131" i="15"/>
  <c r="T28" i="3" s="1"/>
  <c r="K132" i="15"/>
  <c r="T254" i="3" s="1"/>
  <c r="K133" i="15"/>
  <c r="T255" i="3" s="1"/>
  <c r="K134" i="15"/>
  <c r="T256" i="3" s="1"/>
  <c r="K135" i="15"/>
  <c r="T258" i="3" s="1"/>
  <c r="K136" i="15"/>
  <c r="T259" i="3" s="1"/>
  <c r="K137" i="15"/>
  <c r="T260" i="3" s="1"/>
  <c r="K138" i="15"/>
  <c r="T261" i="3" s="1"/>
  <c r="K139" i="15"/>
  <c r="T29" i="3" s="1"/>
  <c r="K140" i="15"/>
  <c r="T263" i="3" s="1"/>
  <c r="K141" i="15"/>
  <c r="T264" i="3" s="1"/>
  <c r="K142" i="15"/>
  <c r="T266" i="3" s="1"/>
  <c r="K143" i="15"/>
  <c r="T268" i="3" s="1"/>
  <c r="K144" i="15"/>
  <c r="T270" i="3" s="1"/>
  <c r="K145" i="15"/>
  <c r="T271" i="3" s="1"/>
  <c r="K146" i="15"/>
  <c r="T272" i="3" s="1"/>
  <c r="K147" i="15"/>
  <c r="T273" i="3" s="1"/>
  <c r="K148" i="15"/>
  <c r="T275" i="3" s="1"/>
  <c r="K149" i="15"/>
  <c r="T276" i="3" s="1"/>
  <c r="K150" i="15"/>
  <c r="T4" i="3" s="1"/>
  <c r="K151" i="15"/>
  <c r="T31" i="3" s="1"/>
  <c r="K152" i="15"/>
  <c r="T277" i="3" s="1"/>
  <c r="K153" i="15"/>
  <c r="T282" i="3" s="1"/>
  <c r="K154" i="15"/>
  <c r="T283" i="3" s="1"/>
  <c r="K155" i="15"/>
  <c r="T284" i="3" s="1"/>
  <c r="K156" i="15"/>
  <c r="T32" i="3" s="1"/>
  <c r="K157" i="15"/>
  <c r="T286" i="3" s="1"/>
  <c r="K158" i="15"/>
  <c r="T287" i="3" s="1"/>
  <c r="K159" i="15"/>
  <c r="T289" i="3" s="1"/>
  <c r="K160" i="15"/>
  <c r="T290" i="3" s="1"/>
  <c r="K161" i="15"/>
  <c r="T291" i="3" s="1"/>
  <c r="K162" i="15"/>
  <c r="T293" i="3" s="1"/>
  <c r="K163" i="15"/>
  <c r="T294" i="3" s="1"/>
  <c r="K164" i="15"/>
  <c r="T34" i="3" s="1"/>
  <c r="K165" i="15"/>
  <c r="T297" i="3" s="1"/>
  <c r="K166" i="15"/>
  <c r="T298" i="3" s="1"/>
  <c r="K167" i="15"/>
  <c r="T299" i="3" s="1"/>
  <c r="K168" i="15"/>
  <c r="T300" i="3" s="1"/>
  <c r="K169" i="15"/>
  <c r="T301" i="3" s="1"/>
  <c r="K170" i="15"/>
  <c r="T302" i="3" s="1"/>
  <c r="K171" i="15"/>
  <c r="T303" i="3" s="1"/>
  <c r="K172" i="15"/>
  <c r="T304" i="3" s="1"/>
  <c r="K173" i="15"/>
  <c r="T305" i="3" s="1"/>
  <c r="K174" i="15"/>
  <c r="T35" i="3" s="1"/>
  <c r="K175" i="15"/>
  <c r="T306" i="3" s="1"/>
  <c r="K176" i="15"/>
  <c r="T307" i="3" s="1"/>
  <c r="K177" i="15"/>
  <c r="T308" i="3" s="1"/>
  <c r="K178" i="15"/>
  <c r="T309" i="3" s="1"/>
  <c r="K179" i="15"/>
  <c r="T310" i="3" s="1"/>
  <c r="K180" i="15"/>
  <c r="T311" i="3" s="1"/>
  <c r="K181" i="15"/>
  <c r="T312" i="3" s="1"/>
  <c r="K182" i="15"/>
  <c r="T313" i="3" s="1"/>
  <c r="K183" i="15"/>
  <c r="T36" i="3" s="1"/>
  <c r="K184" i="15"/>
  <c r="T314" i="3" s="1"/>
  <c r="K185" i="15"/>
  <c r="T315" i="3" s="1"/>
  <c r="K186" i="15"/>
  <c r="T316" i="3" s="1"/>
  <c r="K187" i="15"/>
  <c r="T317" i="3" s="1"/>
  <c r="K188" i="15"/>
  <c r="T318" i="3" s="1"/>
  <c r="K189" i="15"/>
  <c r="T319" i="3" s="1"/>
  <c r="K190" i="15"/>
  <c r="T320" i="3" s="1"/>
  <c r="K191" i="15"/>
  <c r="T321" i="3" s="1"/>
  <c r="K192" i="15"/>
  <c r="T322" i="3" s="1"/>
  <c r="K193" i="15"/>
  <c r="T323" i="3" s="1"/>
  <c r="K194" i="15"/>
  <c r="T37" i="3" s="1"/>
  <c r="K195" i="15"/>
  <c r="T324" i="3" s="1"/>
  <c r="K196" i="15"/>
  <c r="T326" i="3" s="1"/>
  <c r="K197" i="15"/>
  <c r="T327" i="3" s="1"/>
  <c r="K198" i="15"/>
  <c r="T329" i="3" s="1"/>
  <c r="K199" i="15"/>
  <c r="T330" i="3" s="1"/>
  <c r="K200" i="15"/>
  <c r="T331" i="3" s="1"/>
  <c r="K201" i="15"/>
  <c r="T38" i="3" s="1"/>
  <c r="K202" i="15"/>
  <c r="T332" i="3" s="1"/>
  <c r="K203" i="15"/>
  <c r="T40" i="3" s="1"/>
  <c r="K204" i="15"/>
  <c r="T5" i="3" s="1"/>
  <c r="K205" i="15"/>
  <c r="T41" i="3" s="1"/>
  <c r="K206" i="15"/>
  <c r="T42" i="3" s="1"/>
  <c r="K207" i="15"/>
  <c r="T43" i="3" s="1"/>
  <c r="K208" i="15"/>
  <c r="T45" i="3" s="1"/>
  <c r="K209" i="15"/>
  <c r="T46" i="3" s="1"/>
  <c r="K210" i="15"/>
  <c r="T47" i="3" s="1"/>
  <c r="K211" i="15"/>
  <c r="T48" i="3" s="1"/>
  <c r="K212" i="15"/>
  <c r="T49" i="3" s="1"/>
  <c r="K213" i="15"/>
  <c r="T50" i="3" s="1"/>
  <c r="K214" i="15"/>
  <c r="T6" i="3" s="1"/>
  <c r="K215" i="15"/>
  <c r="T51" i="3" s="1"/>
  <c r="K216" i="15"/>
  <c r="T52" i="3" s="1"/>
  <c r="K217" i="15"/>
  <c r="T53" i="3" s="1"/>
  <c r="K218" i="15"/>
  <c r="T54" i="3" s="1"/>
  <c r="K219" i="15"/>
  <c r="T56" i="3" s="1"/>
  <c r="K220" i="15"/>
  <c r="T57" i="3" s="1"/>
  <c r="K221" i="15"/>
  <c r="T58" i="3" s="1"/>
  <c r="K222" i="15"/>
  <c r="T59" i="3" s="1"/>
  <c r="K223" i="15"/>
  <c r="T60" i="3" s="1"/>
  <c r="K224" i="15"/>
  <c r="T7" i="3" s="1"/>
  <c r="K225" i="15"/>
  <c r="T61" i="3" s="1"/>
  <c r="K226" i="15"/>
  <c r="T62" i="3" s="1"/>
  <c r="K227" i="15"/>
  <c r="T63" i="3" s="1"/>
  <c r="K228" i="15"/>
  <c r="T64" i="3" s="1"/>
  <c r="K229" i="15"/>
  <c r="T65" i="3" s="1"/>
  <c r="K230" i="15"/>
  <c r="T66" i="3" s="1"/>
  <c r="K231" i="15"/>
  <c r="T67" i="3" s="1"/>
  <c r="K232" i="15"/>
  <c r="T68" i="3" s="1"/>
  <c r="K233" i="15"/>
  <c r="T69" i="3" s="1"/>
  <c r="K234" i="15"/>
  <c r="T70" i="3" s="1"/>
  <c r="K235" i="15"/>
  <c r="T8" i="3" s="1"/>
  <c r="K236" i="15"/>
  <c r="T71" i="3" s="1"/>
  <c r="K237" i="15"/>
  <c r="T72" i="3" s="1"/>
  <c r="K238" i="15"/>
  <c r="T73" i="3" s="1"/>
  <c r="K239" i="15"/>
  <c r="T74" i="3" s="1"/>
  <c r="K240" i="15"/>
  <c r="T75" i="3" s="1"/>
  <c r="K241" i="15"/>
  <c r="T76" i="3" s="1"/>
  <c r="K242" i="15"/>
  <c r="T77" i="3" s="1"/>
  <c r="K243" i="15"/>
  <c r="T78" i="3" s="1"/>
  <c r="K244" i="15"/>
  <c r="T80" i="3" s="1"/>
  <c r="K245" i="15"/>
  <c r="T9" i="3" s="1"/>
  <c r="K246" i="15"/>
  <c r="T81" i="3" s="1"/>
  <c r="K247" i="15"/>
  <c r="T82" i="3" s="1"/>
  <c r="K248" i="15"/>
  <c r="T83" i="3" s="1"/>
  <c r="K249" i="15"/>
  <c r="T84" i="3" s="1"/>
  <c r="K250" i="15"/>
  <c r="T85" i="3" s="1"/>
  <c r="K251" i="15"/>
  <c r="T86" i="3" s="1"/>
  <c r="K252" i="15"/>
  <c r="T88" i="3" s="1"/>
  <c r="K253" i="15"/>
  <c r="T10" i="3" s="1"/>
  <c r="K254" i="15"/>
  <c r="T90" i="3" s="1"/>
  <c r="K255" i="15"/>
  <c r="T93" i="3" s="1"/>
  <c r="K256" i="15"/>
  <c r="T95" i="3" s="1"/>
  <c r="K257" i="15"/>
  <c r="T96" i="3" s="1"/>
  <c r="K258" i="15"/>
  <c r="T97" i="3" s="1"/>
  <c r="K259" i="15"/>
  <c r="T483" i="3" s="1"/>
  <c r="K260" i="15"/>
  <c r="T354" i="3" s="1"/>
  <c r="K261" i="15"/>
  <c r="T494" i="3" s="1"/>
  <c r="K262" i="15"/>
  <c r="T495" i="3" s="1"/>
  <c r="K263" i="15"/>
  <c r="T498" i="3" s="1"/>
  <c r="K264" i="15"/>
  <c r="T499" i="3" s="1"/>
  <c r="K265" i="15"/>
  <c r="T501" i="3" s="1"/>
  <c r="K266" i="15"/>
  <c r="T361" i="3" s="1"/>
  <c r="K267" i="15"/>
  <c r="T365" i="3" s="1"/>
  <c r="K268" i="15"/>
  <c r="T367" i="3" s="1"/>
  <c r="K269" i="15"/>
  <c r="T369" i="3" s="1"/>
  <c r="K270" i="15"/>
  <c r="T336" i="3" s="1"/>
  <c r="K271" i="15"/>
  <c r="T376" i="3" s="1"/>
  <c r="K272" i="15"/>
  <c r="T380" i="3" s="1"/>
  <c r="K273" i="15"/>
  <c r="T388" i="3" s="1"/>
  <c r="K274" i="15"/>
  <c r="T338" i="3" s="1"/>
  <c r="K275" i="15"/>
  <c r="T391" i="3" s="1"/>
  <c r="K276" i="15"/>
  <c r="T393" i="3" s="1"/>
  <c r="K277" i="15"/>
  <c r="T399" i="3" s="1"/>
  <c r="K278" i="15"/>
  <c r="T401" i="3" s="1"/>
  <c r="K279" i="15"/>
  <c r="T407" i="3" s="1"/>
  <c r="K280" i="15"/>
  <c r="T409" i="3" s="1"/>
  <c r="K281" i="15"/>
  <c r="T411" i="3" s="1"/>
  <c r="K282" i="15"/>
  <c r="T413" i="3" s="1"/>
  <c r="K283" i="15"/>
  <c r="T419" i="3" s="1"/>
  <c r="K284" i="15"/>
  <c r="K285" i="15"/>
  <c r="T432" i="3" s="1"/>
  <c r="K286" i="15"/>
  <c r="T436" i="3" s="1"/>
  <c r="K287" i="15"/>
  <c r="T438" i="3" s="1"/>
  <c r="K288" i="15"/>
  <c r="T440" i="3" s="1"/>
  <c r="K289" i="15"/>
  <c r="T442" i="3" s="1"/>
  <c r="K290" i="15"/>
  <c r="T444" i="3" s="1"/>
  <c r="K291" i="15"/>
  <c r="T344" i="3" s="1"/>
  <c r="K292" i="15"/>
  <c r="T445" i="3" s="1"/>
  <c r="K293" i="15"/>
  <c r="T447" i="3" s="1"/>
  <c r="K294" i="15"/>
  <c r="T449" i="3" s="1"/>
  <c r="K295" i="15"/>
  <c r="T451" i="3" s="1"/>
  <c r="K296" i="15"/>
  <c r="T455" i="3" s="1"/>
  <c r="K297" i="15"/>
  <c r="T457" i="3" s="1"/>
  <c r="K298" i="15"/>
  <c r="T460" i="3" s="1"/>
  <c r="K299" i="15"/>
  <c r="T461" i="3" s="1"/>
  <c r="K300" i="15"/>
  <c r="T348" i="3" s="1"/>
  <c r="K301" i="15"/>
  <c r="T464" i="3" s="1"/>
  <c r="K302" i="15"/>
  <c r="T467" i="3" s="1"/>
  <c r="K303" i="15"/>
  <c r="T468" i="3" s="1"/>
  <c r="K304" i="15"/>
  <c r="T470" i="3" s="1"/>
  <c r="K305" i="15"/>
  <c r="T471" i="3" s="1"/>
  <c r="K306" i="15"/>
  <c r="T478" i="3" s="1"/>
  <c r="K307" i="15"/>
  <c r="T480" i="3" s="1"/>
  <c r="K308" i="15"/>
  <c r="T335" i="3" s="1"/>
  <c r="K309" i="15"/>
  <c r="T353" i="3" s="1"/>
  <c r="K310" i="15"/>
  <c r="T355" i="3" s="1"/>
  <c r="K311" i="15"/>
  <c r="T356" i="3" s="1"/>
  <c r="K312" i="15"/>
  <c r="T358" i="3" s="1"/>
  <c r="K313" i="15"/>
  <c r="T360" i="3" s="1"/>
  <c r="K314" i="15"/>
  <c r="T362" i="3" s="1"/>
  <c r="K315" i="15"/>
  <c r="T364" i="3" s="1"/>
  <c r="K316" i="15"/>
  <c r="T366" i="3" s="1"/>
  <c r="K317" i="15"/>
  <c r="T368" i="3" s="1"/>
  <c r="K318" i="15"/>
  <c r="T370" i="3" s="1"/>
  <c r="K319" i="15"/>
  <c r="T337" i="3" s="1"/>
  <c r="K320" i="15"/>
  <c r="T372" i="3" s="1"/>
  <c r="K321" i="15"/>
  <c r="T374" i="3" s="1"/>
  <c r="K322" i="15"/>
  <c r="T375" i="3" s="1"/>
  <c r="K323" i="15"/>
  <c r="T377" i="3" s="1"/>
  <c r="K324" i="15"/>
  <c r="T379" i="3" s="1"/>
  <c r="K325" i="15"/>
  <c r="T381" i="3" s="1"/>
  <c r="K326" i="15"/>
  <c r="T383" i="3" s="1"/>
  <c r="K327" i="15"/>
  <c r="T385" i="3" s="1"/>
  <c r="K328" i="15"/>
  <c r="T387" i="3" s="1"/>
  <c r="K329" i="15"/>
  <c r="K330" i="15"/>
  <c r="T339" i="3" s="1"/>
  <c r="K331" i="15"/>
  <c r="T392" i="3" s="1"/>
  <c r="K332" i="15"/>
  <c r="T394" i="3" s="1"/>
  <c r="K333" i="15"/>
  <c r="T396" i="3" s="1"/>
  <c r="K334" i="15"/>
  <c r="T398" i="3" s="1"/>
  <c r="K335" i="15"/>
  <c r="T400" i="3" s="1"/>
  <c r="K336" i="15"/>
  <c r="T402" i="3" s="1"/>
  <c r="K337" i="15"/>
  <c r="T404" i="3" s="1"/>
  <c r="K338" i="15"/>
  <c r="T406" i="3" s="1"/>
  <c r="K339" i="15"/>
  <c r="T408" i="3" s="1"/>
  <c r="K340" i="15"/>
  <c r="T410" i="3" s="1"/>
  <c r="K341" i="15"/>
  <c r="T341" i="3" s="1"/>
  <c r="K342" i="15"/>
  <c r="T412" i="3" s="1"/>
  <c r="K343" i="15"/>
  <c r="T414" i="3" s="1"/>
  <c r="K344" i="15"/>
  <c r="T416" i="3" s="1"/>
  <c r="K345" i="15"/>
  <c r="T418" i="3" s="1"/>
  <c r="K346" i="15"/>
  <c r="T420" i="3" s="1"/>
  <c r="K347" i="15"/>
  <c r="T423" i="3" s="1"/>
  <c r="K348" i="15"/>
  <c r="T425" i="3" s="1"/>
  <c r="K349" i="15"/>
  <c r="T427" i="3" s="1"/>
  <c r="K350" i="15"/>
  <c r="T429" i="3" s="1"/>
  <c r="K351" i="15"/>
  <c r="T431" i="3" s="1"/>
  <c r="K352" i="15"/>
  <c r="T433" i="3" s="1"/>
  <c r="K353" i="15"/>
  <c r="T435" i="3" s="1"/>
  <c r="K354" i="15"/>
  <c r="T437" i="3" s="1"/>
  <c r="K355" i="15"/>
  <c r="T345" i="3" s="1"/>
  <c r="K356" i="15"/>
  <c r="T347" i="3" s="1"/>
  <c r="K357" i="15"/>
  <c r="T349" i="3" s="1"/>
  <c r="K358" i="15"/>
  <c r="T351" i="3" s="1"/>
  <c r="K359" i="15"/>
  <c r="T520" i="3" s="1"/>
  <c r="K360" i="15"/>
  <c r="T650" i="3" s="1"/>
  <c r="K361" i="15"/>
  <c r="T653" i="3" s="1"/>
  <c r="K362" i="15"/>
  <c r="T656" i="3" s="1"/>
  <c r="K363" i="15"/>
  <c r="T522" i="3" s="1"/>
  <c r="K364" i="15"/>
  <c r="T657" i="3" s="1"/>
  <c r="K365" i="15"/>
  <c r="T662" i="3" s="1"/>
  <c r="K366" i="15"/>
  <c r="T664" i="3" s="1"/>
  <c r="K367" i="15"/>
  <c r="T665" i="3" s="1"/>
  <c r="K368" i="15"/>
  <c r="T529" i="3" s="1"/>
  <c r="K369" i="15"/>
  <c r="T531" i="3" s="1"/>
  <c r="K370" i="15"/>
  <c r="T533" i="3" s="1"/>
  <c r="K371" i="15"/>
  <c r="T535" i="3" s="1"/>
  <c r="K372" i="15"/>
  <c r="T537" i="3" s="1"/>
  <c r="K373" i="15"/>
  <c r="T504" i="3" s="1"/>
  <c r="K374" i="15"/>
  <c r="T539" i="3" s="1"/>
  <c r="K375" i="15"/>
  <c r="T541" i="3" s="1"/>
  <c r="K376" i="15"/>
  <c r="T543" i="3" s="1"/>
  <c r="K377" i="15"/>
  <c r="T545" i="3" s="1"/>
  <c r="K378" i="15"/>
  <c r="T559" i="3" s="1"/>
  <c r="K379" i="15"/>
  <c r="T561" i="3" s="1"/>
  <c r="K380" i="15"/>
  <c r="T563" i="3" s="1"/>
  <c r="K381" i="15"/>
  <c r="T565" i="3" s="1"/>
  <c r="K382" i="15"/>
  <c r="T569" i="3" s="1"/>
  <c r="K383" i="15"/>
  <c r="T571" i="3" s="1"/>
  <c r="K384" i="15"/>
  <c r="T575" i="3" s="1"/>
  <c r="K385" i="15"/>
  <c r="T581" i="3" s="1"/>
  <c r="K386" i="15"/>
  <c r="T583" i="3" s="1"/>
  <c r="K387" i="15"/>
  <c r="T585" i="3" s="1"/>
  <c r="K388" i="15"/>
  <c r="T587" i="3" s="1"/>
  <c r="K389" i="15"/>
  <c r="T591" i="3" s="1"/>
  <c r="K390" i="15"/>
  <c r="T593" i="3" s="1"/>
  <c r="K391" i="15"/>
  <c r="T595" i="3" s="1"/>
  <c r="K392" i="15"/>
  <c r="T597" i="3" s="1"/>
  <c r="K393" i="15"/>
  <c r="T510" i="3" s="1"/>
  <c r="K394" i="15"/>
  <c r="T603" i="3" s="1"/>
  <c r="K395" i="15"/>
  <c r="T512" i="3" s="1"/>
  <c r="K396" i="15"/>
  <c r="T620" i="3" s="1"/>
  <c r="K397" i="15"/>
  <c r="T514" i="3" s="1"/>
  <c r="K398" i="15"/>
  <c r="T627" i="3" s="1"/>
  <c r="K399" i="15"/>
  <c r="T630" i="3" s="1"/>
  <c r="K400" i="15"/>
  <c r="T631" i="3" s="1"/>
  <c r="K401" i="15"/>
  <c r="T635" i="3" s="1"/>
  <c r="K402" i="15"/>
  <c r="T636" i="3" s="1"/>
  <c r="K403" i="15"/>
  <c r="T637" i="3" s="1"/>
  <c r="K404" i="15"/>
  <c r="T638" i="3" s="1"/>
  <c r="K405" i="15"/>
  <c r="T643" i="3" s="1"/>
  <c r="K406" i="15"/>
  <c r="T646" i="3" s="1"/>
  <c r="K407" i="15"/>
  <c r="T503" i="3" s="1"/>
  <c r="K408" i="15"/>
  <c r="T521" i="3" s="1"/>
  <c r="K409" i="15"/>
  <c r="T523" i="3" s="1"/>
  <c r="K410" i="15"/>
  <c r="T525" i="3" s="1"/>
  <c r="K411" i="15"/>
  <c r="T526" i="3" s="1"/>
  <c r="K412" i="15"/>
  <c r="T528" i="3" s="1"/>
  <c r="K413" i="15"/>
  <c r="T530" i="3" s="1"/>
  <c r="K414" i="15"/>
  <c r="T532" i="3" s="1"/>
  <c r="K415" i="15"/>
  <c r="T534" i="3" s="1"/>
  <c r="K416" i="15"/>
  <c r="T536" i="3" s="1"/>
  <c r="K417" i="15"/>
  <c r="T538" i="3" s="1"/>
  <c r="K418" i="15"/>
  <c r="T505" i="3" s="1"/>
  <c r="K419" i="15"/>
  <c r="T540" i="3" s="1"/>
  <c r="K420" i="15"/>
  <c r="T542" i="3" s="1"/>
  <c r="K421" i="15"/>
  <c r="T544" i="3" s="1"/>
  <c r="K422" i="15"/>
  <c r="T546" i="3" s="1"/>
  <c r="K423" i="15"/>
  <c r="T548" i="3" s="1"/>
  <c r="K424" i="15"/>
  <c r="T550" i="3" s="1"/>
  <c r="K425" i="15"/>
  <c r="T552" i="3" s="1"/>
  <c r="K426" i="15"/>
  <c r="T554" i="3" s="1"/>
  <c r="K427" i="15"/>
  <c r="T556" i="3" s="1"/>
  <c r="K428" i="15"/>
  <c r="T558" i="3" s="1"/>
  <c r="K429" i="15"/>
  <c r="T507" i="3" s="1"/>
  <c r="K430" i="15"/>
  <c r="T560" i="3" s="1"/>
  <c r="K431" i="15"/>
  <c r="T562" i="3" s="1"/>
  <c r="K432" i="15"/>
  <c r="T566" i="3" s="1"/>
  <c r="K433" i="15"/>
  <c r="T568" i="3" s="1"/>
  <c r="K434" i="15"/>
  <c r="T570" i="3" s="1"/>
  <c r="K435" i="15"/>
  <c r="T572" i="3" s="1"/>
  <c r="K436" i="15"/>
  <c r="T574" i="3" s="1"/>
  <c r="K437" i="15"/>
  <c r="T576" i="3" s="1"/>
  <c r="K438" i="15"/>
  <c r="T578" i="3" s="1"/>
  <c r="K439" i="15"/>
  <c r="T509" i="3" s="1"/>
  <c r="K440" i="15"/>
  <c r="T580" i="3" s="1"/>
  <c r="K441" i="15"/>
  <c r="T582" i="3" s="1"/>
  <c r="K442" i="15"/>
  <c r="T584" i="3" s="1"/>
  <c r="K443" i="15"/>
  <c r="T586" i="3" s="1"/>
  <c r="K444" i="15"/>
  <c r="T588" i="3" s="1"/>
  <c r="K445" i="15"/>
  <c r="T590" i="3" s="1"/>
  <c r="K446" i="15"/>
  <c r="T592" i="3" s="1"/>
  <c r="K447" i="15"/>
  <c r="T594" i="3" s="1"/>
  <c r="K448" i="15"/>
  <c r="T596" i="3" s="1"/>
  <c r="K449" i="15"/>
  <c r="T598" i="3" s="1"/>
  <c r="K450" i="15"/>
  <c r="T511" i="3" s="1"/>
  <c r="K451" i="15"/>
  <c r="T600" i="3" s="1"/>
  <c r="K452" i="15"/>
  <c r="T602" i="3" s="1"/>
  <c r="K453" i="15"/>
  <c r="T604" i="3" s="1"/>
  <c r="K454" i="15"/>
  <c r="T513" i="3" s="1"/>
  <c r="K455" i="15"/>
  <c r="T515" i="3" s="1"/>
  <c r="K456" i="15"/>
  <c r="T517" i="3" s="1"/>
  <c r="K457" i="15"/>
  <c r="T519" i="3" s="1"/>
  <c r="K458" i="15"/>
  <c r="T811" i="3" s="1"/>
  <c r="K459" i="15"/>
  <c r="T812" i="3" s="1"/>
  <c r="K460" i="15"/>
  <c r="T813" i="3" s="1"/>
  <c r="K461" i="15"/>
  <c r="T814" i="3" s="1"/>
  <c r="K462" i="15"/>
  <c r="T815" i="3" s="1"/>
  <c r="K463" i="15"/>
  <c r="T816" i="3" s="1"/>
  <c r="K464" i="15"/>
  <c r="T817" i="3" s="1"/>
  <c r="K465" i="15"/>
  <c r="T818" i="3" s="1"/>
  <c r="K466" i="15"/>
  <c r="T819" i="3" s="1"/>
  <c r="K467" i="15"/>
  <c r="T820" i="3" s="1"/>
  <c r="K468" i="15"/>
  <c r="T685" i="3" s="1"/>
  <c r="K469" i="15"/>
  <c r="T821" i="3" s="1"/>
  <c r="K470" i="15"/>
  <c r="T822" i="3" s="1"/>
  <c r="K471" i="15"/>
  <c r="T823" i="3" s="1"/>
  <c r="K472" i="15"/>
  <c r="T826" i="3" s="1"/>
  <c r="K473" i="15"/>
  <c r="T828" i="3" s="1"/>
  <c r="K474" i="15"/>
  <c r="T829" i="3" s="1"/>
  <c r="K475" i="15"/>
  <c r="T830" i="3" s="1"/>
  <c r="K476" i="15"/>
  <c r="T687" i="3" s="1"/>
  <c r="K477" i="15"/>
  <c r="T831" i="3" s="1"/>
  <c r="K478" i="15"/>
  <c r="T690" i="3" s="1"/>
  <c r="K479" i="15"/>
  <c r="T696" i="3" s="1"/>
  <c r="K480" i="15"/>
  <c r="T700" i="3" s="1"/>
  <c r="K481" i="15"/>
  <c r="T668" i="3" s="1"/>
  <c r="K482" i="15"/>
  <c r="T713" i="3" s="1"/>
  <c r="K483" i="15"/>
  <c r="T716" i="3" s="1"/>
  <c r="K484" i="15"/>
  <c r="T718" i="3" s="1"/>
  <c r="K485" i="15"/>
  <c r="T670" i="3" s="1"/>
  <c r="K486" i="15"/>
  <c r="T720" i="3" s="1"/>
  <c r="K487" i="15"/>
  <c r="T722" i="3" s="1"/>
  <c r="K488" i="15"/>
  <c r="T724" i="3" s="1"/>
  <c r="K489" i="15"/>
  <c r="T726" i="3" s="1"/>
  <c r="K490" i="15"/>
  <c r="T730" i="3" s="1"/>
  <c r="K491" i="15"/>
  <c r="T732" i="3" s="1"/>
  <c r="K492" i="15"/>
  <c r="T734" i="3" s="1"/>
  <c r="K493" i="15"/>
  <c r="T736" i="3" s="1"/>
  <c r="K494" i="15"/>
  <c r="T738" i="3" s="1"/>
  <c r="K495" i="15"/>
  <c r="T672" i="3" s="1"/>
  <c r="K496" i="15"/>
  <c r="T740" i="3" s="1"/>
  <c r="K497" i="15"/>
  <c r="T748" i="3" s="1"/>
  <c r="K498" i="15"/>
  <c r="T750" i="3" s="1"/>
  <c r="K499" i="15"/>
  <c r="T756" i="3" s="1"/>
  <c r="K500" i="15"/>
  <c r="T674" i="3" s="1"/>
  <c r="K501" i="15"/>
  <c r="T765" i="3" s="1"/>
  <c r="K502" i="15"/>
  <c r="T767" i="3" s="1"/>
  <c r="K503" i="15"/>
  <c r="T770" i="3" s="1"/>
  <c r="K504" i="15"/>
  <c r="T774" i="3" s="1"/>
  <c r="K505" i="15"/>
  <c r="T780" i="3" s="1"/>
  <c r="K506" i="15"/>
  <c r="T678" i="3" s="1"/>
  <c r="K507" i="15"/>
  <c r="T785" i="3" s="1"/>
  <c r="K508" i="15"/>
  <c r="T680" i="3" s="1"/>
  <c r="K509" i="15"/>
  <c r="T794" i="3" s="1"/>
  <c r="K510" i="15"/>
  <c r="T795" i="3" s="1"/>
  <c r="K511" i="15"/>
  <c r="T796" i="3" s="1"/>
  <c r="K512" i="15"/>
  <c r="T797" i="3" s="1"/>
  <c r="K513" i="15"/>
  <c r="T803" i="3" s="1"/>
  <c r="K514" i="15"/>
  <c r="T805" i="3" s="1"/>
  <c r="K515" i="15"/>
  <c r="T806" i="3" s="1"/>
  <c r="K516" i="15"/>
  <c r="T807" i="3" s="1"/>
  <c r="K517" i="15"/>
  <c r="T808" i="3" s="1"/>
  <c r="K518" i="15"/>
  <c r="T809" i="3" s="1"/>
  <c r="K519" i="15"/>
  <c r="T810" i="3" s="1"/>
  <c r="K520" i="15"/>
  <c r="T667" i="3" s="1"/>
  <c r="K521" i="15"/>
  <c r="T684" i="3" s="1"/>
  <c r="K522" i="15"/>
  <c r="T686" i="3" s="1"/>
  <c r="K523" i="15"/>
  <c r="T688" i="3" s="1"/>
  <c r="K524" i="15"/>
  <c r="T691" i="3" s="1"/>
  <c r="K525" i="15"/>
  <c r="T693" i="3" s="1"/>
  <c r="K526" i="15"/>
  <c r="T695" i="3" s="1"/>
  <c r="K527" i="15"/>
  <c r="T697" i="3" s="1"/>
  <c r="K528" i="15"/>
  <c r="T699" i="3" s="1"/>
  <c r="K529" i="15"/>
  <c r="T701" i="3" s="1"/>
  <c r="K530" i="15"/>
  <c r="T669" i="3" s="1"/>
  <c r="K531" i="15"/>
  <c r="T703" i="3" s="1"/>
  <c r="K532" i="15"/>
  <c r="T705" i="3" s="1"/>
  <c r="K533" i="15"/>
  <c r="T707" i="3" s="1"/>
  <c r="K534" i="15"/>
  <c r="T708" i="3" s="1"/>
  <c r="K535" i="15"/>
  <c r="T710" i="3" s="1"/>
  <c r="K536" i="15"/>
  <c r="T712" i="3" s="1"/>
  <c r="K537" i="15"/>
  <c r="T714" i="3" s="1"/>
  <c r="K538" i="15"/>
  <c r="T715" i="3" s="1"/>
  <c r="K539" i="15"/>
  <c r="T717" i="3" s="1"/>
  <c r="K540" i="15"/>
  <c r="T719" i="3" s="1"/>
  <c r="K541" i="15"/>
  <c r="T671" i="3" s="1"/>
  <c r="K542" i="15"/>
  <c r="T721" i="3" s="1"/>
  <c r="K543" i="15"/>
  <c r="T723" i="3" s="1"/>
  <c r="K544" i="15"/>
  <c r="T725" i="3" s="1"/>
  <c r="K545" i="15"/>
  <c r="T727" i="3" s="1"/>
  <c r="K546" i="15"/>
  <c r="T729" i="3" s="1"/>
  <c r="K547" i="15"/>
  <c r="T731" i="3" s="1"/>
  <c r="K548" i="15"/>
  <c r="T733" i="3" s="1"/>
  <c r="K549" i="15"/>
  <c r="T735" i="3" s="1"/>
  <c r="K550" i="15"/>
  <c r="T737" i="3" s="1"/>
  <c r="K551" i="15"/>
  <c r="T739" i="3" s="1"/>
  <c r="K552" i="15"/>
  <c r="T673" i="3" s="1"/>
  <c r="K553" i="15"/>
  <c r="T741" i="3" s="1"/>
  <c r="K554" i="15"/>
  <c r="T743" i="3" s="1"/>
  <c r="K555" i="15"/>
  <c r="T745" i="3" s="1"/>
  <c r="K556" i="15"/>
  <c r="T747" i="3" s="1"/>
  <c r="K557" i="15"/>
  <c r="T749" i="3" s="1"/>
  <c r="K558" i="15"/>
  <c r="T751" i="3" s="1"/>
  <c r="K559" i="15"/>
  <c r="T753" i="3" s="1"/>
  <c r="K560" i="15"/>
  <c r="T755" i="3" s="1"/>
  <c r="K561" i="15"/>
  <c r="T757" i="3" s="1"/>
  <c r="K562" i="15"/>
  <c r="T675" i="3" s="1"/>
  <c r="K563" i="15"/>
  <c r="T760" i="3" s="1"/>
  <c r="K564" i="15"/>
  <c r="T762" i="3" s="1"/>
  <c r="K565" i="15"/>
  <c r="T764" i="3" s="1"/>
  <c r="K566" i="15"/>
  <c r="T677" i="3" s="1"/>
  <c r="K567" i="15"/>
  <c r="T679" i="3" s="1"/>
  <c r="K568" i="15"/>
  <c r="T681" i="3" s="1"/>
  <c r="K569" i="15"/>
  <c r="T683" i="3" s="1"/>
  <c r="K570" i="15"/>
  <c r="T848" i="3" s="1"/>
  <c r="K571" i="15"/>
  <c r="T858" i="3" s="1"/>
  <c r="K572" i="15"/>
  <c r="T859" i="3" s="1"/>
  <c r="K573" i="15"/>
  <c r="T861" i="3" s="1"/>
  <c r="K574" i="15"/>
  <c r="T862" i="3" s="1"/>
  <c r="K575" i="15"/>
  <c r="T863" i="3" s="1"/>
  <c r="K576" i="15"/>
  <c r="T864" i="3" s="1"/>
  <c r="K577" i="15"/>
  <c r="T865" i="3" s="1"/>
  <c r="K578" i="15"/>
  <c r="T866" i="3" s="1"/>
  <c r="K579" i="15"/>
  <c r="T849" i="3" s="1"/>
  <c r="K580" i="15"/>
  <c r="T867" i="3" s="1"/>
  <c r="K581" i="15"/>
  <c r="T868" i="3" s="1"/>
  <c r="K582" i="15"/>
  <c r="T869" i="3" s="1"/>
  <c r="K583" i="15"/>
  <c r="T870" i="3" s="1"/>
  <c r="K584" i="15"/>
  <c r="T871" i="3" s="1"/>
  <c r="K585" i="15"/>
  <c r="T872" i="3" s="1"/>
  <c r="K586" i="15"/>
  <c r="T873" i="3" s="1"/>
  <c r="K587" i="15"/>
  <c r="T874" i="3" s="1"/>
  <c r="K588" i="15"/>
  <c r="T875" i="3" s="1"/>
  <c r="K589" i="15"/>
  <c r="T850" i="3" s="1"/>
  <c r="K590" i="15"/>
  <c r="T876" i="3" s="1"/>
  <c r="K591" i="15"/>
  <c r="T877" i="3" s="1"/>
  <c r="K592" i="15"/>
  <c r="T878" i="3" s="1"/>
  <c r="K593" i="15"/>
  <c r="T879" i="3" s="1"/>
  <c r="K594" i="15"/>
  <c r="T880" i="3" s="1"/>
  <c r="K595" i="15"/>
  <c r="T881" i="3" s="1"/>
  <c r="K596" i="15"/>
  <c r="T882" i="3" s="1"/>
  <c r="K597" i="15"/>
  <c r="T883" i="3" s="1"/>
  <c r="K598" i="15"/>
  <c r="T851" i="3" s="1"/>
  <c r="K599" i="15"/>
  <c r="T884" i="3" s="1"/>
  <c r="K600" i="15"/>
  <c r="T885" i="3" s="1"/>
  <c r="K601" i="15"/>
  <c r="T886" i="3" s="1"/>
  <c r="K602" i="15"/>
  <c r="T887" i="3" s="1"/>
  <c r="K603" i="15"/>
  <c r="T888" i="3" s="1"/>
  <c r="K604" i="15"/>
  <c r="T889" i="3" s="1"/>
  <c r="K605" i="15"/>
  <c r="T890" i="3" s="1"/>
  <c r="K606" i="15"/>
  <c r="T891" i="3" s="1"/>
  <c r="K607" i="15"/>
  <c r="T892" i="3" s="1"/>
  <c r="K608" i="15"/>
  <c r="T893" i="3" s="1"/>
  <c r="K609" i="15"/>
  <c r="T852" i="3" s="1"/>
  <c r="K610" i="15"/>
  <c r="T894" i="3" s="1"/>
  <c r="K611" i="15"/>
  <c r="T895" i="3" s="1"/>
  <c r="K612" i="15"/>
  <c r="T896" i="3" s="1"/>
  <c r="K613" i="15"/>
  <c r="T897" i="3" s="1"/>
  <c r="K614" i="15"/>
  <c r="T898" i="3" s="1"/>
  <c r="K615" i="15"/>
  <c r="T899" i="3" s="1"/>
  <c r="K616" i="15"/>
  <c r="T900" i="3" s="1"/>
  <c r="K617" i="15"/>
  <c r="T901" i="3" s="1"/>
  <c r="K618" i="15"/>
  <c r="T903" i="3" s="1"/>
  <c r="K619" i="15"/>
  <c r="T853" i="3" s="1"/>
  <c r="K620" i="15"/>
  <c r="T904" i="3" s="1"/>
  <c r="K621" i="15"/>
  <c r="T854" i="3" s="1"/>
  <c r="K622" i="15"/>
  <c r="T855" i="3" s="1"/>
  <c r="K623" i="15"/>
  <c r="T905" i="3" s="1"/>
  <c r="K624" i="15"/>
  <c r="T916" i="3" s="1"/>
  <c r="K625" i="15"/>
  <c r="T917" i="3" s="1"/>
  <c r="K626" i="15"/>
  <c r="T918" i="3" s="1"/>
  <c r="K627" i="15"/>
  <c r="T920" i="3" s="1"/>
  <c r="K628" i="15"/>
  <c r="T921" i="3" s="1"/>
  <c r="K629" i="15"/>
  <c r="T922" i="3" s="1"/>
  <c r="K630" i="15"/>
  <c r="T923" i="3" s="1"/>
  <c r="K631" i="15"/>
  <c r="T906" i="3" s="1"/>
  <c r="K632" i="15"/>
  <c r="T924" i="3" s="1"/>
  <c r="K633" i="15"/>
  <c r="T925" i="3" s="1"/>
  <c r="K634" i="15"/>
  <c r="T926" i="3" s="1"/>
  <c r="K635" i="15"/>
  <c r="T927" i="3" s="1"/>
  <c r="K636" i="15"/>
  <c r="T928" i="3" s="1"/>
  <c r="K637" i="15"/>
  <c r="T929" i="3" s="1"/>
  <c r="K638" i="15"/>
  <c r="T930" i="3" s="1"/>
  <c r="K639" i="15"/>
  <c r="T931" i="3" s="1"/>
  <c r="K640" i="15"/>
  <c r="T907" i="3" s="1"/>
  <c r="K641" i="15"/>
  <c r="T934" i="3" s="1"/>
  <c r="K642" i="15"/>
  <c r="T935" i="3" s="1"/>
  <c r="K643" i="15"/>
  <c r="T936" i="3" s="1"/>
  <c r="K644" i="15"/>
  <c r="T937" i="3" s="1"/>
  <c r="K645" i="15"/>
  <c r="T939" i="3" s="1"/>
  <c r="K646" i="15"/>
  <c r="T940" i="3" s="1"/>
  <c r="K647" i="15"/>
  <c r="T941" i="3" s="1"/>
  <c r="K648" i="15"/>
  <c r="T942" i="3" s="1"/>
  <c r="K649" i="15"/>
  <c r="T943" i="3" s="1"/>
  <c r="K650" i="15"/>
  <c r="T908" i="3" s="1"/>
  <c r="K651" i="15"/>
  <c r="T944" i="3" s="1"/>
  <c r="K652" i="15"/>
  <c r="T946" i="3" s="1"/>
  <c r="K653" i="15"/>
  <c r="T947" i="3" s="1"/>
  <c r="K654" i="15"/>
  <c r="T948" i="3" s="1"/>
  <c r="K655" i="15"/>
  <c r="T949" i="3" s="1"/>
  <c r="K656" i="15"/>
  <c r="T950" i="3" s="1"/>
  <c r="K657" i="15"/>
  <c r="T951" i="3" s="1"/>
  <c r="K658" i="15"/>
  <c r="T952" i="3" s="1"/>
  <c r="K659" i="15"/>
  <c r="T953" i="3" s="1"/>
  <c r="K660" i="15"/>
  <c r="T909" i="3" s="1"/>
  <c r="K661" i="15"/>
  <c r="T955" i="3" s="1"/>
  <c r="K662" i="15"/>
  <c r="T957" i="3" s="1"/>
  <c r="K663" i="15"/>
  <c r="T958" i="3" s="1"/>
  <c r="K664" i="15"/>
  <c r="T959" i="3" s="1"/>
  <c r="K665" i="15"/>
  <c r="T960" i="3" s="1"/>
  <c r="K666" i="15"/>
  <c r="T961" i="3" s="1"/>
  <c r="K667" i="15"/>
  <c r="T963" i="3" s="1"/>
  <c r="K668" i="15"/>
  <c r="T964" i="3" s="1"/>
  <c r="K669" i="15"/>
  <c r="T965" i="3" s="1"/>
  <c r="K670" i="15"/>
  <c r="T911" i="3" s="1"/>
  <c r="K671" i="15"/>
  <c r="T912" i="3" s="1"/>
  <c r="K672" i="15"/>
  <c r="T913" i="3" s="1"/>
  <c r="K673" i="15"/>
  <c r="T966" i="3" s="1"/>
  <c r="K674" i="15"/>
  <c r="T975" i="3" s="1"/>
  <c r="K675" i="15"/>
  <c r="T976" i="3" s="1"/>
  <c r="K676" i="15"/>
  <c r="T977" i="3" s="1"/>
  <c r="K677" i="15"/>
  <c r="T979" i="3" s="1"/>
  <c r="K678" i="15"/>
  <c r="T980" i="3" s="1"/>
  <c r="K679" i="15"/>
  <c r="T981" i="3" s="1"/>
  <c r="K680" i="15"/>
  <c r="T982" i="3" s="1"/>
  <c r="K681" i="15"/>
  <c r="T983" i="3" s="1"/>
  <c r="K682" i="15"/>
  <c r="T984" i="3" s="1"/>
  <c r="K683" i="15"/>
  <c r="T967" i="3" s="1"/>
  <c r="K684" i="15"/>
  <c r="T985" i="3" s="1"/>
  <c r="K685" i="15"/>
  <c r="T988" i="3" s="1"/>
  <c r="K686" i="15"/>
  <c r="T989" i="3" s="1"/>
  <c r="K687" i="15"/>
  <c r="T990" i="3" s="1"/>
  <c r="K688" i="15"/>
  <c r="T992" i="3" s="1"/>
  <c r="K689" i="15"/>
  <c r="T994" i="3" s="1"/>
  <c r="K690" i="15"/>
  <c r="T968" i="3" s="1"/>
  <c r="K691" i="15"/>
  <c r="T995" i="3" s="1"/>
  <c r="K692" i="15"/>
  <c r="T999" i="3" s="1"/>
  <c r="K693" i="15"/>
  <c r="T1000" i="3" s="1"/>
  <c r="K694" i="15"/>
  <c r="T1001" i="3" s="1"/>
  <c r="K695" i="15"/>
  <c r="T1002" i="3" s="1"/>
  <c r="K696" i="15"/>
  <c r="T1004" i="3" s="1"/>
  <c r="K697" i="15"/>
  <c r="T1005" i="3" s="1"/>
  <c r="K698" i="15"/>
  <c r="T1006" i="3" s="1"/>
  <c r="K699" i="15"/>
  <c r="T970" i="3" s="1"/>
  <c r="K700" i="15"/>
  <c r="T971" i="3" s="1"/>
  <c r="K701" i="15"/>
  <c r="T972" i="3" s="1"/>
  <c r="K702" i="15"/>
  <c r="T974" i="3" s="1"/>
  <c r="K703" i="15"/>
  <c r="T1028" i="3" s="1"/>
  <c r="K704" i="15"/>
  <c r="T1029" i="3" s="1"/>
  <c r="K705" i="15"/>
  <c r="T1030" i="3" s="1"/>
  <c r="K706" i="15"/>
  <c r="T1031" i="3" s="1"/>
  <c r="K707" i="15"/>
  <c r="T1033" i="3" s="1"/>
  <c r="K708" i="15"/>
  <c r="T1035" i="3" s="1"/>
  <c r="K709" i="15"/>
  <c r="T1043" i="3" s="1"/>
  <c r="K710" i="15"/>
  <c r="T1044" i="3" s="1"/>
  <c r="K711" i="15"/>
  <c r="T1045" i="3" s="1"/>
  <c r="K712" i="15"/>
  <c r="T1046" i="3" s="1"/>
  <c r="K713" i="15"/>
  <c r="T1047" i="3" s="1"/>
  <c r="K714" i="15"/>
  <c r="T1048" i="3" s="1"/>
  <c r="K715" i="15"/>
  <c r="T1049" i="3" s="1"/>
  <c r="K716" i="15"/>
  <c r="T1050" i="3" s="1"/>
  <c r="K717" i="15"/>
  <c r="T1051" i="3" s="1"/>
  <c r="K718" i="15"/>
  <c r="T1036" i="3" s="1"/>
  <c r="K719" i="15"/>
  <c r="T1052" i="3" s="1"/>
  <c r="K720" i="15"/>
  <c r="T1053" i="3" s="1"/>
  <c r="K721" i="15"/>
  <c r="T1054" i="3" s="1"/>
  <c r="K722" i="15"/>
  <c r="T1055" i="3" s="1"/>
  <c r="K723" i="15"/>
  <c r="T1056" i="3" s="1"/>
  <c r="K724" i="15"/>
  <c r="T1057" i="3" s="1"/>
  <c r="K725" i="15"/>
  <c r="T1058" i="3" s="1"/>
  <c r="K726" i="15"/>
  <c r="T1059" i="3" s="1"/>
  <c r="K727" i="15"/>
  <c r="T1060" i="3" s="1"/>
  <c r="K728" i="15"/>
  <c r="T1061" i="3" s="1"/>
  <c r="K729" i="15"/>
  <c r="T1037" i="3" s="1"/>
  <c r="K730" i="15"/>
  <c r="T1062" i="3" s="1"/>
  <c r="K731" i="15"/>
  <c r="T1063" i="3" s="1"/>
  <c r="K732" i="15"/>
  <c r="T1064" i="3" s="1"/>
  <c r="K733" i="15"/>
  <c r="T1065" i="3" s="1"/>
  <c r="K734" i="15"/>
  <c r="T1066" i="3" s="1"/>
  <c r="K735" i="15"/>
  <c r="T1067" i="3" s="1"/>
  <c r="K736" i="15"/>
  <c r="T1068" i="3" s="1"/>
  <c r="K737" i="15"/>
  <c r="T1069" i="3" s="1"/>
  <c r="K738" i="15"/>
  <c r="T1038" i="3" s="1"/>
  <c r="K739" i="15"/>
  <c r="T1070" i="3" s="1"/>
  <c r="K740" i="15"/>
  <c r="T1071" i="3" s="1"/>
  <c r="K741" i="15"/>
  <c r="T1072" i="3" s="1"/>
  <c r="K742" i="15"/>
  <c r="T1073" i="3" s="1"/>
  <c r="K743" i="15"/>
  <c r="T1074" i="3" s="1"/>
  <c r="K744" i="15"/>
  <c r="T1075" i="3" s="1"/>
  <c r="K745" i="15"/>
  <c r="T1076" i="3" s="1"/>
  <c r="K746" i="15"/>
  <c r="T1077" i="3" s="1"/>
  <c r="K747" i="15"/>
  <c r="T1078" i="3" s="1"/>
  <c r="K748" i="15"/>
  <c r="T1079" i="3" s="1"/>
  <c r="K749" i="15"/>
  <c r="T1080" i="3" s="1"/>
  <c r="K750" i="15"/>
  <c r="T1039" i="3" s="1"/>
  <c r="K751" i="15"/>
  <c r="T1040" i="3" s="1"/>
  <c r="K752" i="15"/>
  <c r="T1041" i="3" s="1"/>
  <c r="K753" i="15"/>
  <c r="T1042" i="3" s="1"/>
  <c r="K754" i="15"/>
  <c r="T1081" i="3" s="1"/>
  <c r="K755" i="15"/>
  <c r="T1090" i="3" s="1"/>
  <c r="K756" i="15"/>
  <c r="T1091" i="3" s="1"/>
  <c r="K757" i="15"/>
  <c r="T1092" i="3" s="1"/>
  <c r="K758" i="15"/>
  <c r="T1093" i="3" s="1"/>
  <c r="K759" i="15"/>
  <c r="T1094" i="3" s="1"/>
  <c r="K760" i="15"/>
  <c r="T1095" i="3" s="1"/>
  <c r="K761" i="15"/>
  <c r="T1096" i="3" s="1"/>
  <c r="K762" i="15"/>
  <c r="T1097" i="3" s="1"/>
  <c r="K763" i="15"/>
  <c r="T1098" i="3" s="1"/>
  <c r="K764" i="15"/>
  <c r="T1082" i="3" s="1"/>
  <c r="K765" i="15"/>
  <c r="T1099" i="3" s="1"/>
  <c r="K766" i="15"/>
  <c r="T1100" i="3" s="1"/>
  <c r="K767" i="15"/>
  <c r="T1101" i="3" s="1"/>
  <c r="K768" i="15"/>
  <c r="T1102" i="3" s="1"/>
  <c r="K769" i="15"/>
  <c r="T1103" i="3" s="1"/>
  <c r="K770" i="15"/>
  <c r="T1104" i="3" s="1"/>
  <c r="K771" i="15"/>
  <c r="T1083" i="3" s="1"/>
  <c r="K772" i="15"/>
  <c r="T1105" i="3" s="1"/>
  <c r="K773" i="15"/>
  <c r="T1106" i="3" s="1"/>
  <c r="K774" i="15"/>
  <c r="T1107" i="3" s="1"/>
  <c r="K775" i="15"/>
  <c r="T1108" i="3" s="1"/>
  <c r="K776" i="15"/>
  <c r="T1109" i="3" s="1"/>
  <c r="K777" i="15"/>
  <c r="T1110" i="3" s="1"/>
  <c r="K778" i="15"/>
  <c r="T1111" i="3" s="1"/>
  <c r="K779" i="15"/>
  <c r="T1112" i="3" s="1"/>
  <c r="K780" i="15"/>
  <c r="T1084" i="3" s="1"/>
  <c r="K781" i="15"/>
  <c r="T1085" i="3" s="1"/>
  <c r="K782" i="15"/>
  <c r="T1086" i="3" s="1"/>
  <c r="K783" i="15"/>
  <c r="T1087" i="3" s="1"/>
  <c r="K784" i="15"/>
  <c r="T1088" i="3" s="1"/>
  <c r="K785" i="15"/>
  <c r="T1089" i="3" s="1"/>
  <c r="K2" i="15"/>
  <c r="T2" i="3" s="1"/>
  <c r="T421" i="3" l="1"/>
  <c r="T422" i="3"/>
  <c r="T389" i="3"/>
  <c r="T390" i="3"/>
  <c r="N974" i="5"/>
  <c r="N973" i="5"/>
  <c r="N972" i="5"/>
  <c r="N971" i="5"/>
  <c r="N970" i="5"/>
  <c r="N969" i="5"/>
  <c r="N968" i="5"/>
  <c r="N967" i="5"/>
  <c r="N966" i="5"/>
  <c r="N965" i="5"/>
  <c r="L178" i="5"/>
  <c r="M178" i="5"/>
  <c r="N178" i="5"/>
  <c r="L193" i="5"/>
  <c r="M193" i="5"/>
  <c r="N193" i="5"/>
  <c r="L222" i="5"/>
  <c r="M222" i="5"/>
  <c r="N222" i="5"/>
  <c r="L362" i="5"/>
  <c r="M362" i="5"/>
  <c r="N362" i="5"/>
  <c r="L638" i="5"/>
  <c r="M638" i="5"/>
  <c r="N638" i="5"/>
  <c r="L649" i="5"/>
  <c r="M649" i="5"/>
  <c r="N649" i="5"/>
  <c r="L758" i="5"/>
  <c r="M758" i="5"/>
  <c r="N758" i="5"/>
  <c r="L773" i="5"/>
  <c r="M773" i="5"/>
  <c r="N773" i="5"/>
  <c r="L927" i="5"/>
  <c r="M927" i="5"/>
  <c r="N927" i="5"/>
  <c r="N154" i="5"/>
  <c r="M154" i="5"/>
  <c r="L154" i="5"/>
  <c r="N108" i="5"/>
  <c r="M108" i="5"/>
  <c r="L108" i="5"/>
  <c r="N25" i="5"/>
  <c r="M25" i="5"/>
  <c r="L25" i="5"/>
  <c r="L458" i="5"/>
  <c r="M458" i="5"/>
  <c r="N458" i="5"/>
  <c r="L518" i="5"/>
  <c r="M518" i="5"/>
  <c r="N518" i="5"/>
  <c r="L899" i="5"/>
  <c r="M899" i="5"/>
  <c r="N899" i="5"/>
  <c r="L750" i="5"/>
  <c r="M750" i="5"/>
  <c r="N750" i="5"/>
  <c r="L734" i="5"/>
  <c r="M734" i="5"/>
  <c r="N734" i="5"/>
  <c r="L603" i="5"/>
  <c r="M603" i="5"/>
  <c r="N603" i="5"/>
  <c r="L602" i="5"/>
  <c r="M602" i="5"/>
  <c r="N602" i="5"/>
  <c r="L423" i="5"/>
  <c r="M423" i="5"/>
  <c r="N423" i="5"/>
  <c r="C974" i="6"/>
  <c r="C973" i="6"/>
  <c r="C972" i="6"/>
  <c r="C971" i="6"/>
  <c r="C970" i="6"/>
  <c r="C969" i="6"/>
  <c r="C968" i="6"/>
  <c r="C967" i="6"/>
  <c r="E967" i="7"/>
  <c r="E968" i="7"/>
  <c r="E969" i="7"/>
  <c r="E970" i="7"/>
  <c r="E971" i="7"/>
  <c r="E972" i="7"/>
  <c r="E973" i="7"/>
  <c r="E974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P2" i="1"/>
  <c r="F780" i="15" l="1"/>
  <c r="S2" i="3" l="1"/>
  <c r="F760" i="15" l="1"/>
  <c r="F759" i="15"/>
  <c r="F758" i="15"/>
  <c r="F757" i="15"/>
  <c r="F756" i="15"/>
  <c r="F755" i="15"/>
  <c r="F12" i="15"/>
  <c r="F754" i="15"/>
  <c r="F753" i="15"/>
  <c r="F752" i="15"/>
  <c r="F751" i="15"/>
  <c r="F750" i="15"/>
  <c r="F749" i="15"/>
  <c r="F748" i="15"/>
  <c r="F747" i="15"/>
  <c r="F746" i="15"/>
  <c r="F745" i="15"/>
  <c r="F744" i="15"/>
  <c r="F743" i="15"/>
  <c r="F742" i="15"/>
  <c r="F741" i="15"/>
  <c r="F740" i="15"/>
  <c r="F739" i="15"/>
  <c r="F738" i="15"/>
  <c r="F737" i="15"/>
  <c r="F736" i="15"/>
  <c r="F735" i="15"/>
  <c r="F734" i="15"/>
  <c r="F733" i="15"/>
  <c r="F732" i="15"/>
  <c r="F731" i="15"/>
  <c r="F730" i="15"/>
  <c r="F729" i="15"/>
  <c r="F728" i="15"/>
  <c r="F727" i="15"/>
  <c r="F726" i="15"/>
  <c r="F725" i="15"/>
  <c r="F724" i="15"/>
  <c r="F11" i="15"/>
  <c r="F723" i="15"/>
  <c r="F722" i="15"/>
  <c r="F721" i="15"/>
  <c r="F720" i="15"/>
  <c r="F719" i="15"/>
  <c r="F718" i="15"/>
  <c r="F717" i="15"/>
  <c r="F716" i="15"/>
  <c r="F715" i="15"/>
  <c r="F714" i="15"/>
  <c r="F713" i="15"/>
  <c r="F712" i="15"/>
  <c r="F711" i="15"/>
  <c r="F10" i="15"/>
  <c r="F710" i="15"/>
  <c r="F709" i="15"/>
  <c r="F708" i="15"/>
  <c r="F707" i="15"/>
  <c r="F706" i="15"/>
  <c r="F705" i="15"/>
  <c r="F9" i="15"/>
  <c r="F704" i="15"/>
  <c r="F703" i="15"/>
  <c r="F702" i="15"/>
  <c r="F701" i="15"/>
  <c r="F700" i="15"/>
  <c r="F699" i="15"/>
  <c r="F698" i="15"/>
  <c r="F697" i="15"/>
  <c r="F696" i="15"/>
  <c r="F695" i="15"/>
  <c r="F694" i="15"/>
  <c r="F693" i="15"/>
  <c r="F692" i="15"/>
  <c r="F691" i="15"/>
  <c r="F690" i="15"/>
  <c r="F689" i="15"/>
  <c r="F688" i="15"/>
  <c r="F687" i="15"/>
  <c r="F686" i="15"/>
  <c r="F685" i="15"/>
  <c r="F684" i="15"/>
  <c r="F683" i="15"/>
  <c r="F682" i="15"/>
  <c r="F681" i="15"/>
  <c r="F680" i="15"/>
  <c r="F679" i="15"/>
  <c r="F678" i="15"/>
  <c r="F677" i="15"/>
  <c r="F676" i="15"/>
  <c r="F675" i="15"/>
  <c r="F674" i="15"/>
  <c r="F673" i="15"/>
  <c r="F672" i="15"/>
  <c r="F771" i="15"/>
  <c r="F671" i="15"/>
  <c r="F670" i="15"/>
  <c r="F669" i="15"/>
  <c r="F668" i="15"/>
  <c r="F667" i="15"/>
  <c r="F666" i="15"/>
  <c r="F665" i="15"/>
  <c r="F664" i="15"/>
  <c r="F663" i="15"/>
  <c r="F662" i="15"/>
  <c r="F661" i="15"/>
  <c r="F660" i="15"/>
  <c r="F659" i="15"/>
  <c r="F658" i="15"/>
  <c r="F657" i="15"/>
  <c r="F656" i="15"/>
  <c r="F655" i="15"/>
  <c r="F654" i="15"/>
  <c r="F653" i="15"/>
  <c r="F652" i="15"/>
  <c r="F651" i="15"/>
  <c r="F650" i="15"/>
  <c r="F649" i="15"/>
  <c r="F648" i="15"/>
  <c r="F647" i="15"/>
  <c r="F646" i="15"/>
  <c r="F645" i="15"/>
  <c r="F644" i="15"/>
  <c r="F643" i="15"/>
  <c r="F642" i="15"/>
  <c r="F641" i="15"/>
  <c r="F640" i="15"/>
  <c r="F639" i="15"/>
  <c r="F638" i="15"/>
  <c r="F637" i="15"/>
  <c r="F636" i="15"/>
  <c r="F635" i="15"/>
  <c r="F634" i="15"/>
  <c r="F633" i="15"/>
  <c r="F632" i="15"/>
  <c r="F631" i="15"/>
  <c r="F630" i="15"/>
  <c r="F629" i="15"/>
  <c r="F628" i="15"/>
  <c r="F627" i="15"/>
  <c r="F626" i="15"/>
  <c r="F625" i="15"/>
  <c r="F624" i="15"/>
  <c r="F623" i="15"/>
  <c r="F622" i="15"/>
  <c r="F621" i="15"/>
  <c r="F620" i="15"/>
  <c r="F619" i="15"/>
  <c r="F618" i="15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770" i="15"/>
  <c r="F602" i="15"/>
  <c r="F601" i="15"/>
  <c r="F600" i="15"/>
  <c r="F599" i="15"/>
  <c r="F598" i="15"/>
  <c r="F597" i="15"/>
  <c r="F8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7" i="15"/>
  <c r="F573" i="15"/>
  <c r="F572" i="15"/>
  <c r="F571" i="15"/>
  <c r="F570" i="15"/>
  <c r="F569" i="15"/>
  <c r="F6" i="15"/>
  <c r="F568" i="15"/>
  <c r="F567" i="15"/>
  <c r="F566" i="15"/>
  <c r="F565" i="15"/>
  <c r="F564" i="15"/>
  <c r="F563" i="15"/>
  <c r="F562" i="15"/>
  <c r="F561" i="15"/>
  <c r="F560" i="15"/>
  <c r="F559" i="15"/>
  <c r="F5" i="15"/>
  <c r="F558" i="15"/>
  <c r="F557" i="15"/>
  <c r="F556" i="15"/>
  <c r="F555" i="15"/>
  <c r="F554" i="15"/>
  <c r="F553" i="15"/>
  <c r="F552" i="15"/>
  <c r="F551" i="15"/>
  <c r="F550" i="15"/>
  <c r="F549" i="15"/>
  <c r="F548" i="15"/>
  <c r="F769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768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767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764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778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766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763" i="15"/>
  <c r="F319" i="15"/>
  <c r="F318" i="15"/>
  <c r="F317" i="15"/>
  <c r="F316" i="15"/>
  <c r="F315" i="15"/>
  <c r="F314" i="15"/>
  <c r="F313" i="15"/>
  <c r="F312" i="15"/>
  <c r="F311" i="15"/>
  <c r="F777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762" i="15"/>
  <c r="F295" i="15"/>
  <c r="F294" i="15"/>
  <c r="F293" i="15"/>
  <c r="F292" i="15"/>
  <c r="F291" i="15"/>
  <c r="F290" i="15"/>
  <c r="F289" i="15"/>
  <c r="F288" i="15"/>
  <c r="F776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775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77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774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761" i="15"/>
  <c r="F130" i="15"/>
  <c r="F3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765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772" i="15"/>
  <c r="F23" i="15"/>
  <c r="F22" i="15"/>
  <c r="F21" i="15"/>
  <c r="F20" i="15"/>
  <c r="F19" i="15"/>
  <c r="F18" i="15"/>
  <c r="F17" i="15"/>
  <c r="F16" i="15"/>
  <c r="F15" i="15"/>
  <c r="F14" i="15"/>
  <c r="F13" i="15"/>
  <c r="Y1112" i="3" l="1"/>
  <c r="Y1111" i="3"/>
  <c r="Y1110" i="3"/>
  <c r="Y1109" i="3"/>
  <c r="Y1108" i="3"/>
  <c r="Y1107" i="3"/>
  <c r="Y1106" i="3"/>
  <c r="Y1105" i="3"/>
  <c r="Y1104" i="3"/>
  <c r="Y1103" i="3"/>
  <c r="Y1102" i="3"/>
  <c r="Y1101" i="3"/>
  <c r="Y1100" i="3"/>
  <c r="Y1099" i="3"/>
  <c r="Y1098" i="3"/>
  <c r="Y1097" i="3"/>
  <c r="Y1096" i="3"/>
  <c r="Y1095" i="3"/>
  <c r="Y1094" i="3"/>
  <c r="Y1093" i="3"/>
  <c r="Y1092" i="3"/>
  <c r="Y1091" i="3"/>
  <c r="Y1090" i="3"/>
  <c r="Y1089" i="3"/>
  <c r="Y1088" i="3"/>
  <c r="Y1087" i="3"/>
  <c r="Y1086" i="3"/>
  <c r="Y1085" i="3"/>
  <c r="Y1084" i="3"/>
  <c r="Y1083" i="3"/>
  <c r="Y1082" i="3"/>
  <c r="Y1081" i="3"/>
  <c r="Y1080" i="3"/>
  <c r="Y1079" i="3"/>
  <c r="Y1078" i="3"/>
  <c r="Y1077" i="3"/>
  <c r="Y1076" i="3"/>
  <c r="Y1075" i="3"/>
  <c r="Y1074" i="3"/>
  <c r="Y1073" i="3"/>
  <c r="Y1072" i="3"/>
  <c r="Y1071" i="3"/>
  <c r="Y1070" i="3"/>
  <c r="Y1069" i="3"/>
  <c r="Y1068" i="3"/>
  <c r="Y1067" i="3"/>
  <c r="Y1066" i="3"/>
  <c r="Y1065" i="3"/>
  <c r="Y1064" i="3"/>
  <c r="Y1063" i="3"/>
  <c r="Y1062" i="3"/>
  <c r="Y1061" i="3"/>
  <c r="Y1060" i="3"/>
  <c r="Y1059" i="3"/>
  <c r="Y1058" i="3"/>
  <c r="Y1057" i="3"/>
  <c r="Y1056" i="3"/>
  <c r="Y1055" i="3"/>
  <c r="Y1054" i="3"/>
  <c r="Y1053" i="3"/>
  <c r="Y1052" i="3"/>
  <c r="Y1051" i="3"/>
  <c r="Y1050" i="3"/>
  <c r="Y1049" i="3"/>
  <c r="Y1048" i="3"/>
  <c r="Y1047" i="3"/>
  <c r="Y1046" i="3"/>
  <c r="Y1045" i="3"/>
  <c r="Y1044" i="3"/>
  <c r="Y1043" i="3"/>
  <c r="Y1042" i="3"/>
  <c r="Y1041" i="3"/>
  <c r="Y1040" i="3"/>
  <c r="Y1039" i="3"/>
  <c r="Y1038" i="3"/>
  <c r="Y1037" i="3"/>
  <c r="Y1036" i="3"/>
  <c r="Y1035" i="3"/>
  <c r="Y1034" i="3"/>
  <c r="Y1033" i="3"/>
  <c r="Y1032" i="3"/>
  <c r="Y1031" i="3"/>
  <c r="Y1030" i="3"/>
  <c r="Y1029" i="3"/>
  <c r="Y1028" i="3"/>
  <c r="Y1027" i="3"/>
  <c r="Y1026" i="3"/>
  <c r="Y1025" i="3"/>
  <c r="Y1024" i="3"/>
  <c r="Y1023" i="3"/>
  <c r="Y1022" i="3"/>
  <c r="Y1021" i="3"/>
  <c r="Y1020" i="3"/>
  <c r="Y1019" i="3"/>
  <c r="Y1018" i="3"/>
  <c r="Y1017" i="3"/>
  <c r="Y1016" i="3"/>
  <c r="Y1015" i="3"/>
  <c r="Y1014" i="3"/>
  <c r="Y1013" i="3"/>
  <c r="Y1012" i="3"/>
  <c r="Y1011" i="3"/>
  <c r="Y1010" i="3"/>
  <c r="Y1009" i="3"/>
  <c r="Y1008" i="3"/>
  <c r="Y1007" i="3"/>
  <c r="Y1006" i="3"/>
  <c r="Y1005" i="3"/>
  <c r="Y1004" i="3"/>
  <c r="Y1003" i="3"/>
  <c r="Y1002" i="3"/>
  <c r="Y1001" i="3"/>
  <c r="Y1000" i="3"/>
  <c r="Y999" i="3"/>
  <c r="Y998" i="3"/>
  <c r="Y997" i="3"/>
  <c r="Y996" i="3"/>
  <c r="Y995" i="3"/>
  <c r="Y994" i="3"/>
  <c r="Y993" i="3"/>
  <c r="Y992" i="3"/>
  <c r="Y991" i="3"/>
  <c r="Y990" i="3"/>
  <c r="Y989" i="3"/>
  <c r="Y988" i="3"/>
  <c r="Y987" i="3"/>
  <c r="Y986" i="3"/>
  <c r="Y985" i="3"/>
  <c r="Y984" i="3"/>
  <c r="Y983" i="3"/>
  <c r="Y982" i="3"/>
  <c r="Y981" i="3"/>
  <c r="Y980" i="3"/>
  <c r="Y979" i="3"/>
  <c r="Y978" i="3"/>
  <c r="Y977" i="3"/>
  <c r="Y976" i="3"/>
  <c r="Y975" i="3"/>
  <c r="Y974" i="3"/>
  <c r="Y973" i="3"/>
  <c r="Y972" i="3"/>
  <c r="Y971" i="3"/>
  <c r="Y970" i="3"/>
  <c r="Y969" i="3"/>
  <c r="Y968" i="3"/>
  <c r="Y967" i="3"/>
  <c r="Y966" i="3"/>
  <c r="Y965" i="3"/>
  <c r="Y964" i="3"/>
  <c r="Y963" i="3"/>
  <c r="Y962" i="3"/>
  <c r="Y961" i="3"/>
  <c r="Y960" i="3"/>
  <c r="Y959" i="3"/>
  <c r="Y958" i="3"/>
  <c r="Y957" i="3"/>
  <c r="Y956" i="3"/>
  <c r="Y955" i="3"/>
  <c r="Y954" i="3"/>
  <c r="Y953" i="3"/>
  <c r="Y952" i="3"/>
  <c r="Y951" i="3"/>
  <c r="Y950" i="3"/>
  <c r="Y949" i="3"/>
  <c r="Y948" i="3"/>
  <c r="Y947" i="3"/>
  <c r="Y946" i="3"/>
  <c r="Y945" i="3"/>
  <c r="Y944" i="3"/>
  <c r="Y943" i="3"/>
  <c r="Y942" i="3"/>
  <c r="Y941" i="3"/>
  <c r="Y940" i="3"/>
  <c r="Y939" i="3"/>
  <c r="Y938" i="3"/>
  <c r="Y937" i="3"/>
  <c r="Y936" i="3"/>
  <c r="Y935" i="3"/>
  <c r="Y934" i="3"/>
  <c r="Y933" i="3"/>
  <c r="Y932" i="3"/>
  <c r="Y931" i="3"/>
  <c r="Y930" i="3"/>
  <c r="Y929" i="3"/>
  <c r="Y928" i="3"/>
  <c r="Y927" i="3"/>
  <c r="Y926" i="3"/>
  <c r="Y925" i="3"/>
  <c r="Y924" i="3"/>
  <c r="Y923" i="3"/>
  <c r="Y922" i="3"/>
  <c r="Y921" i="3"/>
  <c r="Y920" i="3"/>
  <c r="Y919" i="3"/>
  <c r="Y918" i="3"/>
  <c r="Y917" i="3"/>
  <c r="Y916" i="3"/>
  <c r="Y915" i="3"/>
  <c r="Y914" i="3"/>
  <c r="Y913" i="3"/>
  <c r="Y912" i="3"/>
  <c r="Y911" i="3"/>
  <c r="Y910" i="3"/>
  <c r="Y909" i="3"/>
  <c r="Y908" i="3"/>
  <c r="Y907" i="3"/>
  <c r="Y906" i="3"/>
  <c r="Y905" i="3"/>
  <c r="Y904" i="3"/>
  <c r="Y903" i="3"/>
  <c r="Y902" i="3"/>
  <c r="Y901" i="3"/>
  <c r="Y900" i="3"/>
  <c r="Y899" i="3"/>
  <c r="Y898" i="3"/>
  <c r="Y897" i="3"/>
  <c r="Y896" i="3"/>
  <c r="Y895" i="3"/>
  <c r="Y894" i="3"/>
  <c r="Y893" i="3"/>
  <c r="Y892" i="3"/>
  <c r="Y891" i="3"/>
  <c r="Y890" i="3"/>
  <c r="Y889" i="3"/>
  <c r="Y888" i="3"/>
  <c r="Y887" i="3"/>
  <c r="Y886" i="3"/>
  <c r="Y885" i="3"/>
  <c r="Y884" i="3"/>
  <c r="Y883" i="3"/>
  <c r="Y882" i="3"/>
  <c r="Y881" i="3"/>
  <c r="Y880" i="3"/>
  <c r="Y879" i="3"/>
  <c r="Y878" i="3"/>
  <c r="Y877" i="3"/>
  <c r="Y876" i="3"/>
  <c r="Y875" i="3"/>
  <c r="Y874" i="3"/>
  <c r="Y873" i="3"/>
  <c r="Y872" i="3"/>
  <c r="Y871" i="3"/>
  <c r="Y870" i="3"/>
  <c r="Y869" i="3"/>
  <c r="Y868" i="3"/>
  <c r="Y867" i="3"/>
  <c r="Y866" i="3"/>
  <c r="Y865" i="3"/>
  <c r="Y864" i="3"/>
  <c r="Y863" i="3"/>
  <c r="Y862" i="3"/>
  <c r="Y861" i="3"/>
  <c r="Y860" i="3"/>
  <c r="Y859" i="3"/>
  <c r="Y858" i="3"/>
  <c r="Y857" i="3"/>
  <c r="Y856" i="3"/>
  <c r="Y855" i="3"/>
  <c r="Y854" i="3"/>
  <c r="Y853" i="3"/>
  <c r="Y852" i="3"/>
  <c r="Y851" i="3"/>
  <c r="Y850" i="3"/>
  <c r="Y849" i="3"/>
  <c r="Y848" i="3"/>
  <c r="Y847" i="3"/>
  <c r="Y846" i="3"/>
  <c r="Y845" i="3"/>
  <c r="Y844" i="3"/>
  <c r="Y843" i="3"/>
  <c r="Y842" i="3"/>
  <c r="Y841" i="3"/>
  <c r="Y840" i="3"/>
  <c r="Y839" i="3"/>
  <c r="Y838" i="3"/>
  <c r="Y837" i="3"/>
  <c r="Y836" i="3"/>
  <c r="Y835" i="3"/>
  <c r="Y834" i="3"/>
  <c r="Y833" i="3"/>
  <c r="Y832" i="3"/>
  <c r="Y831" i="3"/>
  <c r="Y830" i="3"/>
  <c r="Y829" i="3"/>
  <c r="Y828" i="3"/>
  <c r="Y827" i="3"/>
  <c r="Y826" i="3"/>
  <c r="Y825" i="3"/>
  <c r="Y824" i="3"/>
  <c r="Y823" i="3"/>
  <c r="Y822" i="3"/>
  <c r="Y821" i="3"/>
  <c r="Y820" i="3"/>
  <c r="Y819" i="3"/>
  <c r="Y818" i="3"/>
  <c r="Y817" i="3"/>
  <c r="Y816" i="3"/>
  <c r="Y815" i="3"/>
  <c r="Y814" i="3"/>
  <c r="Y813" i="3"/>
  <c r="Y812" i="3"/>
  <c r="Y811" i="3"/>
  <c r="Y810" i="3"/>
  <c r="Y809" i="3"/>
  <c r="Y808" i="3"/>
  <c r="Y807" i="3"/>
  <c r="Y806" i="3"/>
  <c r="Y805" i="3"/>
  <c r="Y804" i="3"/>
  <c r="Y803" i="3"/>
  <c r="Y802" i="3"/>
  <c r="Y801" i="3"/>
  <c r="Y800" i="3"/>
  <c r="Y799" i="3"/>
  <c r="Y798" i="3"/>
  <c r="Y797" i="3"/>
  <c r="Y796" i="3"/>
  <c r="Y795" i="3"/>
  <c r="Y794" i="3"/>
  <c r="Y793" i="3"/>
  <c r="Y792" i="3"/>
  <c r="Y791" i="3"/>
  <c r="Y790" i="3"/>
  <c r="Y789" i="3"/>
  <c r="Y788" i="3"/>
  <c r="Y787" i="3"/>
  <c r="Y786" i="3"/>
  <c r="Y785" i="3"/>
  <c r="Y784" i="3"/>
  <c r="Y783" i="3"/>
  <c r="Y782" i="3"/>
  <c r="Y781" i="3"/>
  <c r="Y780" i="3"/>
  <c r="Y779" i="3"/>
  <c r="Y778" i="3"/>
  <c r="Y777" i="3"/>
  <c r="Y776" i="3"/>
  <c r="Y775" i="3"/>
  <c r="Y774" i="3"/>
  <c r="Y773" i="3"/>
  <c r="Y772" i="3"/>
  <c r="Y771" i="3"/>
  <c r="Y770" i="3"/>
  <c r="Y769" i="3"/>
  <c r="Y768" i="3"/>
  <c r="Y767" i="3"/>
  <c r="Y766" i="3"/>
  <c r="Y765" i="3"/>
  <c r="Y764" i="3"/>
  <c r="Y763" i="3"/>
  <c r="Y762" i="3"/>
  <c r="Y761" i="3"/>
  <c r="Y760" i="3"/>
  <c r="Y759" i="3"/>
  <c r="Y758" i="3"/>
  <c r="Y757" i="3"/>
  <c r="Y756" i="3"/>
  <c r="Y755" i="3"/>
  <c r="Y754" i="3"/>
  <c r="Y753" i="3"/>
  <c r="Y752" i="3"/>
  <c r="Y751" i="3"/>
  <c r="Y750" i="3"/>
  <c r="Y749" i="3"/>
  <c r="Y748" i="3"/>
  <c r="Y747" i="3"/>
  <c r="Y746" i="3"/>
  <c r="Y745" i="3"/>
  <c r="Y744" i="3"/>
  <c r="Y743" i="3"/>
  <c r="Y742" i="3"/>
  <c r="Y741" i="3"/>
  <c r="Y740" i="3"/>
  <c r="Y739" i="3"/>
  <c r="Y738" i="3"/>
  <c r="Y737" i="3"/>
  <c r="Y736" i="3"/>
  <c r="Y735" i="3"/>
  <c r="Y734" i="3"/>
  <c r="Y733" i="3"/>
  <c r="Y732" i="3"/>
  <c r="Y731" i="3"/>
  <c r="Y730" i="3"/>
  <c r="Y729" i="3"/>
  <c r="Y728" i="3"/>
  <c r="Y727" i="3"/>
  <c r="Y726" i="3"/>
  <c r="Y725" i="3"/>
  <c r="Y724" i="3"/>
  <c r="Y723" i="3"/>
  <c r="Y722" i="3"/>
  <c r="Y721" i="3"/>
  <c r="Y720" i="3"/>
  <c r="Y719" i="3"/>
  <c r="Y718" i="3"/>
  <c r="Y717" i="3"/>
  <c r="Y716" i="3"/>
  <c r="Y715" i="3"/>
  <c r="Y714" i="3"/>
  <c r="Y713" i="3"/>
  <c r="Y712" i="3"/>
  <c r="Y711" i="3"/>
  <c r="Y710" i="3"/>
  <c r="Y709" i="3"/>
  <c r="Y708" i="3"/>
  <c r="Y707" i="3"/>
  <c r="Y706" i="3"/>
  <c r="Y705" i="3"/>
  <c r="Y704" i="3"/>
  <c r="Y703" i="3"/>
  <c r="Y702" i="3"/>
  <c r="Y701" i="3"/>
  <c r="Y700" i="3"/>
  <c r="Y699" i="3"/>
  <c r="Y698" i="3"/>
  <c r="Y697" i="3"/>
  <c r="Y696" i="3"/>
  <c r="Y695" i="3"/>
  <c r="Y694" i="3"/>
  <c r="Y693" i="3"/>
  <c r="Y692" i="3"/>
  <c r="Y691" i="3"/>
  <c r="Y690" i="3"/>
  <c r="Y689" i="3"/>
  <c r="Y688" i="3"/>
  <c r="Y687" i="3"/>
  <c r="Y686" i="3"/>
  <c r="Y685" i="3"/>
  <c r="Y684" i="3"/>
  <c r="Y683" i="3"/>
  <c r="Y682" i="3"/>
  <c r="Y681" i="3"/>
  <c r="Y680" i="3"/>
  <c r="Y679" i="3"/>
  <c r="Y678" i="3"/>
  <c r="Y677" i="3"/>
  <c r="Y676" i="3"/>
  <c r="Y675" i="3"/>
  <c r="Y674" i="3"/>
  <c r="Y673" i="3"/>
  <c r="Y672" i="3"/>
  <c r="Y671" i="3"/>
  <c r="Y670" i="3"/>
  <c r="Y669" i="3"/>
  <c r="Y668" i="3"/>
  <c r="Y667" i="3"/>
  <c r="Y666" i="3"/>
  <c r="Y665" i="3"/>
  <c r="Y664" i="3"/>
  <c r="Y663" i="3"/>
  <c r="Y662" i="3"/>
  <c r="Y661" i="3"/>
  <c r="Y660" i="3"/>
  <c r="Y659" i="3"/>
  <c r="Y658" i="3"/>
  <c r="Y657" i="3"/>
  <c r="Y656" i="3"/>
  <c r="Y655" i="3"/>
  <c r="Y654" i="3"/>
  <c r="Y653" i="3"/>
  <c r="Y652" i="3"/>
  <c r="Y651" i="3"/>
  <c r="Y650" i="3"/>
  <c r="Y649" i="3"/>
  <c r="Y648" i="3"/>
  <c r="Y647" i="3"/>
  <c r="Y646" i="3"/>
  <c r="Y645" i="3"/>
  <c r="Y644" i="3"/>
  <c r="Y643" i="3"/>
  <c r="Y642" i="3"/>
  <c r="Y641" i="3"/>
  <c r="Y640" i="3"/>
  <c r="Y639" i="3"/>
  <c r="Y638" i="3"/>
  <c r="Y637" i="3"/>
  <c r="Y636" i="3"/>
  <c r="Y635" i="3"/>
  <c r="Y634" i="3"/>
  <c r="Y633" i="3"/>
  <c r="Y632" i="3"/>
  <c r="Y631" i="3"/>
  <c r="Y630" i="3"/>
  <c r="Y629" i="3"/>
  <c r="Y628" i="3"/>
  <c r="Y627" i="3"/>
  <c r="Y626" i="3"/>
  <c r="Y625" i="3"/>
  <c r="Y624" i="3"/>
  <c r="Y623" i="3"/>
  <c r="Y622" i="3"/>
  <c r="Y621" i="3"/>
  <c r="Y620" i="3"/>
  <c r="Y619" i="3"/>
  <c r="Y618" i="3"/>
  <c r="Y617" i="3"/>
  <c r="Y616" i="3"/>
  <c r="Y615" i="3"/>
  <c r="Y614" i="3"/>
  <c r="Y613" i="3"/>
  <c r="Y612" i="3"/>
  <c r="Y611" i="3"/>
  <c r="Y610" i="3"/>
  <c r="Y609" i="3"/>
  <c r="Y608" i="3"/>
  <c r="Y607" i="3"/>
  <c r="Y606" i="3"/>
  <c r="Y605" i="3"/>
  <c r="Y604" i="3"/>
  <c r="Y603" i="3"/>
  <c r="Y602" i="3"/>
  <c r="Y601" i="3"/>
  <c r="Y600" i="3"/>
  <c r="Y599" i="3"/>
  <c r="Y598" i="3"/>
  <c r="Y597" i="3"/>
  <c r="Y596" i="3"/>
  <c r="Y595" i="3"/>
  <c r="Y594" i="3"/>
  <c r="Y593" i="3"/>
  <c r="Y592" i="3"/>
  <c r="Y591" i="3"/>
  <c r="Y590" i="3"/>
  <c r="Y589" i="3"/>
  <c r="Y588" i="3"/>
  <c r="Y587" i="3"/>
  <c r="Y586" i="3"/>
  <c r="Y585" i="3"/>
  <c r="Y584" i="3"/>
  <c r="Y583" i="3"/>
  <c r="Y582" i="3"/>
  <c r="Y581" i="3"/>
  <c r="Y580" i="3"/>
  <c r="Y579" i="3"/>
  <c r="Y578" i="3"/>
  <c r="Y577" i="3"/>
  <c r="Y576" i="3"/>
  <c r="Y575" i="3"/>
  <c r="Y574" i="3"/>
  <c r="Y573" i="3"/>
  <c r="Y572" i="3"/>
  <c r="Y571" i="3"/>
  <c r="Y570" i="3"/>
  <c r="Y569" i="3"/>
  <c r="Y568" i="3"/>
  <c r="Y567" i="3"/>
  <c r="Y566" i="3"/>
  <c r="Y565" i="3"/>
  <c r="Y564" i="3"/>
  <c r="Y563" i="3"/>
  <c r="Y562" i="3"/>
  <c r="Y561" i="3"/>
  <c r="Y560" i="3"/>
  <c r="Y559" i="3"/>
  <c r="Y558" i="3"/>
  <c r="Y557" i="3"/>
  <c r="Y556" i="3"/>
  <c r="Y555" i="3"/>
  <c r="Y554" i="3"/>
  <c r="Y553" i="3"/>
  <c r="Y552" i="3"/>
  <c r="Y551" i="3"/>
  <c r="Y550" i="3"/>
  <c r="Y549" i="3"/>
  <c r="Y548" i="3"/>
  <c r="Y547" i="3"/>
  <c r="Y546" i="3"/>
  <c r="Y545" i="3"/>
  <c r="Y544" i="3"/>
  <c r="Y543" i="3"/>
  <c r="Y542" i="3"/>
  <c r="Y541" i="3"/>
  <c r="Y540" i="3"/>
  <c r="Y539" i="3"/>
  <c r="Y538" i="3"/>
  <c r="Y537" i="3"/>
  <c r="Y536" i="3"/>
  <c r="Y535" i="3"/>
  <c r="Y534" i="3"/>
  <c r="Y533" i="3"/>
  <c r="Y532" i="3"/>
  <c r="Y531" i="3"/>
  <c r="Y530" i="3"/>
  <c r="Y529" i="3"/>
  <c r="Y528" i="3"/>
  <c r="Y527" i="3"/>
  <c r="Y526" i="3"/>
  <c r="Y525" i="3"/>
  <c r="Y524" i="3"/>
  <c r="Y523" i="3"/>
  <c r="Y522" i="3"/>
  <c r="Y521" i="3"/>
  <c r="Y520" i="3"/>
  <c r="Y519" i="3"/>
  <c r="Y518" i="3"/>
  <c r="Y517" i="3"/>
  <c r="Y516" i="3"/>
  <c r="Y515" i="3"/>
  <c r="Y514" i="3"/>
  <c r="Y513" i="3"/>
  <c r="Y512" i="3"/>
  <c r="Y511" i="3"/>
  <c r="Y510" i="3"/>
  <c r="Y509" i="3"/>
  <c r="Y508" i="3"/>
  <c r="Y507" i="3"/>
  <c r="Y506" i="3"/>
  <c r="Y505" i="3"/>
  <c r="Y504" i="3"/>
  <c r="Y503" i="3"/>
  <c r="Y502" i="3"/>
  <c r="Y501" i="3"/>
  <c r="Y500" i="3"/>
  <c r="Y499" i="3"/>
  <c r="Y498" i="3"/>
  <c r="Y497" i="3"/>
  <c r="Y496" i="3"/>
  <c r="Y495" i="3"/>
  <c r="Y494" i="3"/>
  <c r="Y493" i="3"/>
  <c r="Y492" i="3"/>
  <c r="Y491" i="3"/>
  <c r="Y490" i="3"/>
  <c r="Y489" i="3"/>
  <c r="Y488" i="3"/>
  <c r="Y487" i="3"/>
  <c r="Y486" i="3"/>
  <c r="Y485" i="3"/>
  <c r="Y484" i="3"/>
  <c r="Y483" i="3"/>
  <c r="Y482" i="3"/>
  <c r="Y481" i="3"/>
  <c r="Y480" i="3"/>
  <c r="Y479" i="3"/>
  <c r="Y478" i="3"/>
  <c r="Y477" i="3"/>
  <c r="Y476" i="3"/>
  <c r="Y475" i="3"/>
  <c r="Y474" i="3"/>
  <c r="Y473" i="3"/>
  <c r="Y472" i="3"/>
  <c r="Y471" i="3"/>
  <c r="Y470" i="3"/>
  <c r="Y469" i="3"/>
  <c r="Y468" i="3"/>
  <c r="Y467" i="3"/>
  <c r="Y466" i="3"/>
  <c r="Y465" i="3"/>
  <c r="Y464" i="3"/>
  <c r="Y463" i="3"/>
  <c r="Y462" i="3"/>
  <c r="Y461" i="3"/>
  <c r="Y460" i="3"/>
  <c r="Y459" i="3"/>
  <c r="Y458" i="3"/>
  <c r="Y457" i="3"/>
  <c r="Y456" i="3"/>
  <c r="Y455" i="3"/>
  <c r="Y454" i="3"/>
  <c r="Y453" i="3"/>
  <c r="Y452" i="3"/>
  <c r="Y451" i="3"/>
  <c r="Y450" i="3"/>
  <c r="Y449" i="3"/>
  <c r="Y448" i="3"/>
  <c r="Y447" i="3"/>
  <c r="Y446" i="3"/>
  <c r="Y445" i="3"/>
  <c r="Y444" i="3"/>
  <c r="Y443" i="3"/>
  <c r="Y442" i="3"/>
  <c r="Y441" i="3"/>
  <c r="Y440" i="3"/>
  <c r="Y439" i="3"/>
  <c r="Y438" i="3"/>
  <c r="Y437" i="3"/>
  <c r="Y436" i="3"/>
  <c r="Y435" i="3"/>
  <c r="Y434" i="3"/>
  <c r="Y433" i="3"/>
  <c r="Y432" i="3"/>
  <c r="Y431" i="3"/>
  <c r="Y430" i="3"/>
  <c r="Y429" i="3"/>
  <c r="Y428" i="3"/>
  <c r="Y427" i="3"/>
  <c r="Y426" i="3"/>
  <c r="Y425" i="3"/>
  <c r="Y424" i="3"/>
  <c r="Y423" i="3"/>
  <c r="Y422" i="3"/>
  <c r="Y421" i="3"/>
  <c r="Y420" i="3"/>
  <c r="Y419" i="3"/>
  <c r="Y418" i="3"/>
  <c r="Y417" i="3"/>
  <c r="Y416" i="3"/>
  <c r="Y415" i="3"/>
  <c r="Y414" i="3"/>
  <c r="Y413" i="3"/>
  <c r="Y412" i="3"/>
  <c r="Y411" i="3"/>
  <c r="Y410" i="3"/>
  <c r="Y409" i="3"/>
  <c r="Y408" i="3"/>
  <c r="Y407" i="3"/>
  <c r="Y406" i="3"/>
  <c r="Y405" i="3"/>
  <c r="Y404" i="3"/>
  <c r="Y403" i="3"/>
  <c r="Y402" i="3"/>
  <c r="Y401" i="3"/>
  <c r="Y400" i="3"/>
  <c r="Y399" i="3"/>
  <c r="Y398" i="3"/>
  <c r="Y397" i="3"/>
  <c r="Y396" i="3"/>
  <c r="Y395" i="3"/>
  <c r="Y394" i="3"/>
  <c r="Y393" i="3"/>
  <c r="Y392" i="3"/>
  <c r="Y391" i="3"/>
  <c r="Y390" i="3"/>
  <c r="Y389" i="3"/>
  <c r="Y388" i="3"/>
  <c r="Y387" i="3"/>
  <c r="Y386" i="3"/>
  <c r="Y385" i="3"/>
  <c r="Y384" i="3"/>
  <c r="Y383" i="3"/>
  <c r="Y382" i="3"/>
  <c r="Y381" i="3"/>
  <c r="Y380" i="3"/>
  <c r="Y379" i="3"/>
  <c r="Y378" i="3"/>
  <c r="Y377" i="3"/>
  <c r="Y376" i="3"/>
  <c r="Y375" i="3"/>
  <c r="Y374" i="3"/>
  <c r="Y373" i="3"/>
  <c r="Y372" i="3"/>
  <c r="Y371" i="3"/>
  <c r="Y370" i="3"/>
  <c r="Y369" i="3"/>
  <c r="Y368" i="3"/>
  <c r="Y367" i="3"/>
  <c r="Y366" i="3"/>
  <c r="Y365" i="3"/>
  <c r="Y364" i="3"/>
  <c r="Y363" i="3"/>
  <c r="Y362" i="3"/>
  <c r="Y361" i="3"/>
  <c r="Y360" i="3"/>
  <c r="Y359" i="3"/>
  <c r="Y358" i="3"/>
  <c r="Y357" i="3"/>
  <c r="Y356" i="3"/>
  <c r="Y355" i="3"/>
  <c r="Y354" i="3"/>
  <c r="Y353" i="3"/>
  <c r="Y352" i="3"/>
  <c r="Y351" i="3"/>
  <c r="Y350" i="3"/>
  <c r="Y349" i="3"/>
  <c r="Y348" i="3"/>
  <c r="Y347" i="3"/>
  <c r="Y346" i="3"/>
  <c r="Y345" i="3"/>
  <c r="Y344" i="3"/>
  <c r="Y343" i="3"/>
  <c r="Y342" i="3"/>
  <c r="Y341" i="3"/>
  <c r="Y340" i="3"/>
  <c r="Y339" i="3"/>
  <c r="Y338" i="3"/>
  <c r="Y337" i="3"/>
  <c r="Y336" i="3"/>
  <c r="Y335" i="3"/>
  <c r="Y334" i="3"/>
  <c r="Y333" i="3"/>
  <c r="Y332" i="3"/>
  <c r="Y331" i="3"/>
  <c r="Y330" i="3"/>
  <c r="Y329" i="3"/>
  <c r="Y328" i="3"/>
  <c r="Y327" i="3"/>
  <c r="Y326" i="3"/>
  <c r="Y325" i="3"/>
  <c r="Y324" i="3"/>
  <c r="Y323" i="3"/>
  <c r="Y322" i="3"/>
  <c r="Y321" i="3"/>
  <c r="Y320" i="3"/>
  <c r="Y319" i="3"/>
  <c r="Y318" i="3"/>
  <c r="Y317" i="3"/>
  <c r="Y316" i="3"/>
  <c r="Y315" i="3"/>
  <c r="Y314" i="3"/>
  <c r="Y313" i="3"/>
  <c r="Y312" i="3"/>
  <c r="Y311" i="3"/>
  <c r="Y310" i="3"/>
  <c r="Y309" i="3"/>
  <c r="Y308" i="3"/>
  <c r="Y307" i="3"/>
  <c r="Y306" i="3"/>
  <c r="Y305" i="3"/>
  <c r="Y304" i="3"/>
  <c r="Y303" i="3"/>
  <c r="Y302" i="3"/>
  <c r="Y301" i="3"/>
  <c r="Y300" i="3"/>
  <c r="Y299" i="3"/>
  <c r="Y298" i="3"/>
  <c r="Y297" i="3"/>
  <c r="Y296" i="3"/>
  <c r="Y295" i="3"/>
  <c r="Y294" i="3"/>
  <c r="Y293" i="3"/>
  <c r="Y292" i="3"/>
  <c r="Y291" i="3"/>
  <c r="Y290" i="3"/>
  <c r="Y289" i="3"/>
  <c r="Y288" i="3"/>
  <c r="Y287" i="3"/>
  <c r="Y286" i="3"/>
  <c r="Y285" i="3"/>
  <c r="Y284" i="3"/>
  <c r="Y283" i="3"/>
  <c r="Y282" i="3"/>
  <c r="Y281" i="3"/>
  <c r="Y280" i="3"/>
  <c r="Y279" i="3"/>
  <c r="Y278" i="3"/>
  <c r="Y277" i="3"/>
  <c r="Y276" i="3"/>
  <c r="Y275" i="3"/>
  <c r="Y274" i="3"/>
  <c r="Y273" i="3"/>
  <c r="Y272" i="3"/>
  <c r="Y271" i="3"/>
  <c r="Y270" i="3"/>
  <c r="Y269" i="3"/>
  <c r="Y268" i="3"/>
  <c r="Y267" i="3"/>
  <c r="Y266" i="3"/>
  <c r="Y265" i="3"/>
  <c r="Y264" i="3"/>
  <c r="Y263" i="3"/>
  <c r="Y262" i="3"/>
  <c r="Y261" i="3"/>
  <c r="Y260" i="3"/>
  <c r="Y259" i="3"/>
  <c r="Y258" i="3"/>
  <c r="Y257" i="3"/>
  <c r="Y256" i="3"/>
  <c r="Y255" i="3"/>
  <c r="Y254" i="3"/>
  <c r="Y253" i="3"/>
  <c r="Y252" i="3"/>
  <c r="Y251" i="3"/>
  <c r="Y250" i="3"/>
  <c r="Y249" i="3"/>
  <c r="Y248" i="3"/>
  <c r="Y247" i="3"/>
  <c r="Y246" i="3"/>
  <c r="Y245" i="3"/>
  <c r="Y244" i="3"/>
  <c r="Y243" i="3"/>
  <c r="Y242" i="3"/>
  <c r="Y241" i="3"/>
  <c r="Y240" i="3"/>
  <c r="Y239" i="3"/>
  <c r="Y238" i="3"/>
  <c r="Y237" i="3"/>
  <c r="Y236" i="3"/>
  <c r="Y235" i="3"/>
  <c r="Y234" i="3"/>
  <c r="Y233" i="3"/>
  <c r="Y232" i="3"/>
  <c r="Y231" i="3"/>
  <c r="Y230" i="3"/>
  <c r="Y229" i="3"/>
  <c r="Y228" i="3"/>
  <c r="Y227" i="3"/>
  <c r="Y226" i="3"/>
  <c r="Y225" i="3"/>
  <c r="Y224" i="3"/>
  <c r="Y223" i="3"/>
  <c r="Y222" i="3"/>
  <c r="Y221" i="3"/>
  <c r="Y220" i="3"/>
  <c r="Y219" i="3"/>
  <c r="Y218" i="3"/>
  <c r="Y217" i="3"/>
  <c r="Y216" i="3"/>
  <c r="Y215" i="3"/>
  <c r="Y214" i="3"/>
  <c r="Y213" i="3"/>
  <c r="Y212" i="3"/>
  <c r="Y211" i="3"/>
  <c r="Y210" i="3"/>
  <c r="Y209" i="3"/>
  <c r="Y208" i="3"/>
  <c r="Y207" i="3"/>
  <c r="Y206" i="3"/>
  <c r="Y205" i="3"/>
  <c r="Y204" i="3"/>
  <c r="Y203" i="3"/>
  <c r="Y202" i="3"/>
  <c r="Y201" i="3"/>
  <c r="Y200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2" i="3"/>
  <c r="Y161" i="3"/>
  <c r="Y160" i="3"/>
  <c r="Y159" i="3"/>
  <c r="Y158" i="3"/>
  <c r="Y157" i="3"/>
  <c r="Y156" i="3"/>
  <c r="Y155" i="3"/>
  <c r="Y154" i="3"/>
  <c r="Y153" i="3"/>
  <c r="Y152" i="3"/>
  <c r="Y151" i="3"/>
  <c r="Y150" i="3"/>
  <c r="Y149" i="3"/>
  <c r="Y148" i="3"/>
  <c r="Y147" i="3"/>
  <c r="Y146" i="3"/>
  <c r="Y145" i="3"/>
  <c r="Y144" i="3"/>
  <c r="Y143" i="3"/>
  <c r="Y142" i="3"/>
  <c r="Y141" i="3"/>
  <c r="Y140" i="3"/>
  <c r="Y139" i="3"/>
  <c r="Y138" i="3"/>
  <c r="Y137" i="3"/>
  <c r="Y136" i="3"/>
  <c r="Y135" i="3"/>
  <c r="Y134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E13" i="15" l="1"/>
  <c r="E14" i="15"/>
  <c r="E15" i="15"/>
  <c r="E16" i="15"/>
  <c r="E17" i="15"/>
  <c r="E18" i="15"/>
  <c r="E19" i="15"/>
  <c r="E20" i="15"/>
  <c r="E21" i="15"/>
  <c r="E22" i="15"/>
  <c r="E23" i="15"/>
  <c r="E773" i="15"/>
  <c r="E24" i="15"/>
  <c r="E25" i="15"/>
  <c r="E26" i="15"/>
  <c r="E27" i="15"/>
  <c r="E28" i="15"/>
  <c r="E2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765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766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3" i="15"/>
  <c r="E130" i="15"/>
  <c r="E761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775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774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776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777" i="15"/>
  <c r="E288" i="15"/>
  <c r="E289" i="15"/>
  <c r="E290" i="15"/>
  <c r="E291" i="15"/>
  <c r="E292" i="15"/>
  <c r="E293" i="15"/>
  <c r="E294" i="15"/>
  <c r="E295" i="15"/>
  <c r="E762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778" i="15"/>
  <c r="E311" i="15"/>
  <c r="E312" i="15"/>
  <c r="E313" i="15"/>
  <c r="E314" i="15"/>
  <c r="E315" i="15"/>
  <c r="E316" i="15"/>
  <c r="E317" i="15"/>
  <c r="E318" i="15"/>
  <c r="E319" i="15"/>
  <c r="E763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767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779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764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768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4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769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770" i="15"/>
  <c r="E548" i="15"/>
  <c r="E549" i="15"/>
  <c r="E550" i="15"/>
  <c r="E551" i="15"/>
  <c r="E552" i="15"/>
  <c r="E553" i="15"/>
  <c r="E554" i="15"/>
  <c r="E555" i="15"/>
  <c r="E556" i="15"/>
  <c r="E557" i="15"/>
  <c r="E558" i="15"/>
  <c r="E5" i="15"/>
  <c r="E559" i="15"/>
  <c r="E560" i="15"/>
  <c r="E561" i="15"/>
  <c r="E562" i="15"/>
  <c r="E563" i="15"/>
  <c r="E564" i="15"/>
  <c r="E565" i="15"/>
  <c r="E566" i="15"/>
  <c r="E567" i="15"/>
  <c r="E568" i="15"/>
  <c r="E6" i="15"/>
  <c r="E569" i="15"/>
  <c r="E570" i="15"/>
  <c r="E571" i="15"/>
  <c r="E572" i="15"/>
  <c r="E573" i="15"/>
  <c r="E7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8" i="15"/>
  <c r="E597" i="15"/>
  <c r="E598" i="15"/>
  <c r="E599" i="15"/>
  <c r="E600" i="15"/>
  <c r="E601" i="15"/>
  <c r="E602" i="15"/>
  <c r="E771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772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9" i="15"/>
  <c r="E705" i="15"/>
  <c r="E706" i="15"/>
  <c r="E707" i="15"/>
  <c r="E708" i="15"/>
  <c r="E709" i="15"/>
  <c r="E710" i="15"/>
  <c r="E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11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12" i="15"/>
  <c r="E755" i="15"/>
  <c r="E756" i="15"/>
  <c r="E757" i="15"/>
  <c r="E758" i="15"/>
  <c r="E759" i="15"/>
  <c r="E760" i="15"/>
  <c r="M117" i="3" l="1"/>
  <c r="M119" i="3"/>
  <c r="M125" i="3"/>
  <c r="M126" i="3"/>
  <c r="M134" i="3"/>
  <c r="M136" i="3"/>
  <c r="M138" i="3"/>
  <c r="M143" i="3"/>
  <c r="M145" i="3"/>
  <c r="M147" i="3"/>
  <c r="M152" i="3"/>
  <c r="M154" i="3"/>
  <c r="M161" i="3"/>
  <c r="M162" i="3"/>
  <c r="M163" i="3"/>
  <c r="M164" i="3"/>
  <c r="M165" i="3"/>
  <c r="M179" i="3"/>
  <c r="M182" i="3"/>
  <c r="M190" i="3"/>
  <c r="M192" i="3"/>
  <c r="M194" i="3"/>
  <c r="M196" i="3"/>
  <c r="M197" i="3"/>
  <c r="M207" i="3"/>
  <c r="M208" i="3"/>
  <c r="M209" i="3"/>
  <c r="M210" i="3"/>
  <c r="M211" i="3"/>
  <c r="M217" i="3"/>
  <c r="M226" i="3"/>
  <c r="M228" i="3"/>
  <c r="M229" i="3"/>
  <c r="M246" i="3"/>
  <c r="M247" i="3"/>
  <c r="M262" i="3"/>
  <c r="M265" i="3"/>
  <c r="M267" i="3"/>
  <c r="M269" i="3"/>
  <c r="M274" i="3"/>
  <c r="M278" i="3"/>
  <c r="M279" i="3"/>
  <c r="M280" i="3"/>
  <c r="M281" i="3"/>
  <c r="M285" i="3"/>
  <c r="M288" i="3"/>
  <c r="M292" i="3"/>
  <c r="M295" i="3"/>
  <c r="M296" i="3"/>
  <c r="M325" i="3"/>
  <c r="M328" i="3"/>
  <c r="M333" i="3"/>
  <c r="M334" i="3"/>
  <c r="M340" i="3"/>
  <c r="M346" i="3"/>
  <c r="M350" i="3"/>
  <c r="M352" i="3"/>
  <c r="M356" i="3"/>
  <c r="M357" i="3"/>
  <c r="M359" i="3"/>
  <c r="M363" i="3"/>
  <c r="M371" i="3"/>
  <c r="M373" i="3"/>
  <c r="M378" i="3"/>
  <c r="M382" i="3"/>
  <c r="M384" i="3"/>
  <c r="M386" i="3"/>
  <c r="M395" i="3"/>
  <c r="M397" i="3"/>
  <c r="M403" i="3"/>
  <c r="M405" i="3"/>
  <c r="M415" i="3"/>
  <c r="M417" i="3"/>
  <c r="M424" i="3"/>
  <c r="M426" i="3"/>
  <c r="M428" i="3"/>
  <c r="M430" i="3"/>
  <c r="M434" i="3"/>
  <c r="M439" i="3"/>
  <c r="M441" i="3"/>
  <c r="M443" i="3"/>
  <c r="M448" i="3"/>
  <c r="M450" i="3"/>
  <c r="M452" i="3"/>
  <c r="M453" i="3"/>
  <c r="M454" i="3"/>
  <c r="M456" i="3"/>
  <c r="M458" i="3"/>
  <c r="M459" i="3"/>
  <c r="M462" i="3"/>
  <c r="M463" i="3"/>
  <c r="M465" i="3"/>
  <c r="M466" i="3"/>
  <c r="M469" i="3"/>
  <c r="M472" i="3"/>
  <c r="M473" i="3"/>
  <c r="M474" i="3"/>
  <c r="M475" i="3"/>
  <c r="M476" i="3"/>
  <c r="M477" i="3"/>
  <c r="M479" i="3"/>
  <c r="M481" i="3"/>
  <c r="M482" i="3"/>
  <c r="M484" i="3"/>
  <c r="M485" i="3"/>
  <c r="M486" i="3"/>
  <c r="M487" i="3"/>
  <c r="M488" i="3"/>
  <c r="M489" i="3"/>
  <c r="M490" i="3"/>
  <c r="M491" i="3"/>
  <c r="M492" i="3"/>
  <c r="M493" i="3"/>
  <c r="M496" i="3"/>
  <c r="M497" i="3"/>
  <c r="M500" i="3"/>
  <c r="M502" i="3"/>
  <c r="M506" i="3"/>
  <c r="M508" i="3"/>
  <c r="M516" i="3"/>
  <c r="M518" i="3"/>
  <c r="M524" i="3"/>
  <c r="M527" i="3"/>
  <c r="M547" i="3"/>
  <c r="M549" i="3"/>
  <c r="M551" i="3"/>
  <c r="M553" i="3"/>
  <c r="M555" i="3"/>
  <c r="M557" i="3"/>
  <c r="M567" i="3"/>
  <c r="M573" i="3"/>
  <c r="M577" i="3"/>
  <c r="M579" i="3"/>
  <c r="M589" i="3"/>
  <c r="M601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1" i="3"/>
  <c r="M622" i="3"/>
  <c r="M623" i="3"/>
  <c r="M624" i="3"/>
  <c r="M625" i="3"/>
  <c r="M626" i="3"/>
  <c r="M628" i="3"/>
  <c r="M629" i="3"/>
  <c r="M632" i="3"/>
  <c r="M633" i="3"/>
  <c r="M634" i="3"/>
  <c r="M639" i="3"/>
  <c r="M640" i="3"/>
  <c r="M642" i="3"/>
  <c r="M644" i="3"/>
  <c r="M645" i="3"/>
  <c r="M647" i="3"/>
  <c r="M648" i="3"/>
  <c r="M649" i="3"/>
  <c r="M651" i="3"/>
  <c r="M652" i="3"/>
  <c r="M654" i="3"/>
  <c r="M655" i="3"/>
  <c r="M658" i="3"/>
  <c r="M659" i="3"/>
  <c r="M660" i="3"/>
  <c r="M663" i="3"/>
  <c r="M666" i="3"/>
  <c r="M676" i="3"/>
  <c r="M682" i="3"/>
  <c r="M689" i="3"/>
  <c r="M692" i="3"/>
  <c r="M698" i="3"/>
  <c r="M702" i="3"/>
  <c r="M704" i="3"/>
  <c r="M706" i="3"/>
  <c r="M711" i="3"/>
  <c r="M728" i="3"/>
  <c r="M742" i="3"/>
  <c r="M744" i="3"/>
  <c r="M746" i="3"/>
  <c r="M752" i="3"/>
  <c r="M754" i="3"/>
  <c r="M758" i="3"/>
  <c r="M759" i="3"/>
  <c r="M761" i="3"/>
  <c r="M766" i="3"/>
  <c r="M768" i="3"/>
  <c r="M769" i="3"/>
  <c r="M771" i="3"/>
  <c r="M772" i="3"/>
  <c r="M773" i="3"/>
  <c r="M775" i="3"/>
  <c r="M776" i="3"/>
  <c r="M777" i="3"/>
  <c r="M779" i="3"/>
  <c r="M781" i="3"/>
  <c r="M782" i="3"/>
  <c r="M783" i="3"/>
  <c r="M784" i="3"/>
  <c r="M786" i="3"/>
  <c r="M787" i="3"/>
  <c r="M788" i="3"/>
  <c r="M789" i="3"/>
  <c r="M790" i="3"/>
  <c r="M791" i="3"/>
  <c r="M792" i="3"/>
  <c r="M793" i="3"/>
  <c r="M798" i="3"/>
  <c r="M799" i="3"/>
  <c r="M800" i="3"/>
  <c r="M801" i="3"/>
  <c r="M802" i="3"/>
  <c r="M804" i="3"/>
  <c r="M824" i="3"/>
  <c r="M825" i="3"/>
  <c r="M827" i="3"/>
  <c r="M962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N117" i="3"/>
  <c r="N119" i="3"/>
  <c r="N125" i="3"/>
  <c r="N126" i="3"/>
  <c r="N134" i="3"/>
  <c r="N136" i="3"/>
  <c r="N138" i="3"/>
  <c r="N143" i="3"/>
  <c r="N145" i="3"/>
  <c r="N147" i="3"/>
  <c r="N152" i="3"/>
  <c r="N154" i="3"/>
  <c r="N161" i="3"/>
  <c r="N162" i="3"/>
  <c r="N163" i="3"/>
  <c r="N164" i="3"/>
  <c r="N165" i="3"/>
  <c r="N179" i="3"/>
  <c r="N182" i="3"/>
  <c r="N190" i="3"/>
  <c r="N192" i="3"/>
  <c r="N194" i="3"/>
  <c r="N196" i="3"/>
  <c r="N197" i="3"/>
  <c r="N207" i="3"/>
  <c r="N208" i="3"/>
  <c r="N209" i="3"/>
  <c r="N210" i="3"/>
  <c r="N211" i="3"/>
  <c r="N217" i="3"/>
  <c r="N226" i="3"/>
  <c r="N228" i="3"/>
  <c r="N229" i="3"/>
  <c r="N246" i="3"/>
  <c r="N247" i="3"/>
  <c r="N262" i="3"/>
  <c r="N265" i="3"/>
  <c r="N267" i="3"/>
  <c r="N269" i="3"/>
  <c r="N274" i="3"/>
  <c r="N278" i="3"/>
  <c r="N279" i="3"/>
  <c r="N280" i="3"/>
  <c r="N281" i="3"/>
  <c r="N285" i="3"/>
  <c r="N288" i="3"/>
  <c r="N292" i="3"/>
  <c r="N295" i="3"/>
  <c r="N296" i="3"/>
  <c r="N325" i="3"/>
  <c r="N328" i="3"/>
  <c r="N333" i="3"/>
  <c r="N334" i="3"/>
  <c r="N340" i="3"/>
  <c r="N346" i="3"/>
  <c r="N350" i="3"/>
  <c r="N352" i="3"/>
  <c r="N356" i="3"/>
  <c r="N357" i="3"/>
  <c r="N359" i="3"/>
  <c r="N363" i="3"/>
  <c r="N371" i="3"/>
  <c r="N373" i="3"/>
  <c r="N378" i="3"/>
  <c r="N382" i="3"/>
  <c r="N384" i="3"/>
  <c r="N386" i="3"/>
  <c r="N395" i="3"/>
  <c r="N397" i="3"/>
  <c r="N403" i="3"/>
  <c r="N405" i="3"/>
  <c r="N415" i="3"/>
  <c r="N417" i="3"/>
  <c r="N424" i="3"/>
  <c r="N426" i="3"/>
  <c r="N428" i="3"/>
  <c r="N430" i="3"/>
  <c r="N434" i="3"/>
  <c r="N439" i="3"/>
  <c r="N441" i="3"/>
  <c r="N443" i="3"/>
  <c r="N448" i="3"/>
  <c r="N450" i="3"/>
  <c r="N452" i="3"/>
  <c r="N453" i="3"/>
  <c r="N454" i="3"/>
  <c r="N456" i="3"/>
  <c r="N458" i="3"/>
  <c r="N459" i="3"/>
  <c r="N462" i="3"/>
  <c r="N463" i="3"/>
  <c r="N465" i="3"/>
  <c r="N466" i="3"/>
  <c r="N469" i="3"/>
  <c r="N472" i="3"/>
  <c r="N473" i="3"/>
  <c r="N474" i="3"/>
  <c r="N475" i="3"/>
  <c r="N476" i="3"/>
  <c r="N477" i="3"/>
  <c r="N479" i="3"/>
  <c r="N481" i="3"/>
  <c r="N482" i="3"/>
  <c r="N484" i="3"/>
  <c r="N485" i="3"/>
  <c r="N486" i="3"/>
  <c r="N487" i="3"/>
  <c r="N488" i="3"/>
  <c r="N489" i="3"/>
  <c r="N490" i="3"/>
  <c r="N491" i="3"/>
  <c r="N492" i="3"/>
  <c r="N493" i="3"/>
  <c r="N496" i="3"/>
  <c r="N497" i="3"/>
  <c r="N500" i="3"/>
  <c r="N502" i="3"/>
  <c r="N506" i="3"/>
  <c r="N508" i="3"/>
  <c r="N516" i="3"/>
  <c r="N518" i="3"/>
  <c r="N524" i="3"/>
  <c r="N527" i="3"/>
  <c r="N547" i="3"/>
  <c r="N549" i="3"/>
  <c r="N551" i="3"/>
  <c r="N553" i="3"/>
  <c r="N555" i="3"/>
  <c r="N557" i="3"/>
  <c r="N567" i="3"/>
  <c r="N573" i="3"/>
  <c r="N577" i="3"/>
  <c r="N579" i="3"/>
  <c r="N589" i="3"/>
  <c r="N601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1" i="3"/>
  <c r="N622" i="3"/>
  <c r="N623" i="3"/>
  <c r="N624" i="3"/>
  <c r="N625" i="3"/>
  <c r="N626" i="3"/>
  <c r="N628" i="3"/>
  <c r="N629" i="3"/>
  <c r="N632" i="3"/>
  <c r="N633" i="3"/>
  <c r="N634" i="3"/>
  <c r="N639" i="3"/>
  <c r="N640" i="3"/>
  <c r="N642" i="3"/>
  <c r="N644" i="3"/>
  <c r="N645" i="3"/>
  <c r="N647" i="3"/>
  <c r="N648" i="3"/>
  <c r="N649" i="3"/>
  <c r="N651" i="3"/>
  <c r="N652" i="3"/>
  <c r="N654" i="3"/>
  <c r="N655" i="3"/>
  <c r="N658" i="3"/>
  <c r="N659" i="3"/>
  <c r="N660" i="3"/>
  <c r="N663" i="3"/>
  <c r="N666" i="3"/>
  <c r="N676" i="3"/>
  <c r="N682" i="3"/>
  <c r="N689" i="3"/>
  <c r="N692" i="3"/>
  <c r="N698" i="3"/>
  <c r="N702" i="3"/>
  <c r="N704" i="3"/>
  <c r="N706" i="3"/>
  <c r="N711" i="3"/>
  <c r="N728" i="3"/>
  <c r="N742" i="3"/>
  <c r="N744" i="3"/>
  <c r="N746" i="3"/>
  <c r="N752" i="3"/>
  <c r="N754" i="3"/>
  <c r="N758" i="3"/>
  <c r="N759" i="3"/>
  <c r="N761" i="3"/>
  <c r="N766" i="3"/>
  <c r="N768" i="3"/>
  <c r="N769" i="3"/>
  <c r="N771" i="3"/>
  <c r="N772" i="3"/>
  <c r="N773" i="3"/>
  <c r="N775" i="3"/>
  <c r="N776" i="3"/>
  <c r="N777" i="3"/>
  <c r="N779" i="3"/>
  <c r="N781" i="3"/>
  <c r="N782" i="3"/>
  <c r="N783" i="3"/>
  <c r="N784" i="3"/>
  <c r="N786" i="3"/>
  <c r="N787" i="3"/>
  <c r="N788" i="3"/>
  <c r="N789" i="3"/>
  <c r="N790" i="3"/>
  <c r="N791" i="3"/>
  <c r="N792" i="3"/>
  <c r="N793" i="3"/>
  <c r="N798" i="3"/>
  <c r="N799" i="3"/>
  <c r="N800" i="3"/>
  <c r="N801" i="3"/>
  <c r="N802" i="3"/>
  <c r="N804" i="3"/>
  <c r="N824" i="3"/>
  <c r="N825" i="3"/>
  <c r="N827" i="3"/>
  <c r="N962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N662" i="5"/>
  <c r="M662" i="5"/>
  <c r="L662" i="5"/>
  <c r="R1080" i="3"/>
  <c r="Q1080" i="3"/>
  <c r="P1080" i="3"/>
  <c r="O1080" i="3"/>
  <c r="R1079" i="3"/>
  <c r="Q1079" i="3"/>
  <c r="P1079" i="3"/>
  <c r="O1079" i="3"/>
  <c r="R1078" i="3"/>
  <c r="Q1078" i="3"/>
  <c r="P1078" i="3"/>
  <c r="O1078" i="3"/>
  <c r="R1077" i="3"/>
  <c r="Q1077" i="3"/>
  <c r="P1077" i="3"/>
  <c r="O1077" i="3"/>
  <c r="R1076" i="3"/>
  <c r="Q1076" i="3"/>
  <c r="P1076" i="3"/>
  <c r="O1076" i="3"/>
  <c r="R1075" i="3"/>
  <c r="Q1075" i="3"/>
  <c r="P1075" i="3"/>
  <c r="O1075" i="3"/>
  <c r="R1074" i="3"/>
  <c r="Q1074" i="3"/>
  <c r="P1074" i="3"/>
  <c r="O1074" i="3"/>
  <c r="R1073" i="3"/>
  <c r="Q1073" i="3"/>
  <c r="P1073" i="3"/>
  <c r="O1073" i="3"/>
  <c r="R1072" i="3"/>
  <c r="Q1072" i="3"/>
  <c r="P1072" i="3"/>
  <c r="O1072" i="3"/>
  <c r="R1071" i="3"/>
  <c r="Q1071" i="3"/>
  <c r="P1071" i="3"/>
  <c r="O1071" i="3"/>
  <c r="R1070" i="3"/>
  <c r="Q1070" i="3"/>
  <c r="P1070" i="3"/>
  <c r="O1070" i="3"/>
  <c r="R1069" i="3"/>
  <c r="Q1069" i="3"/>
  <c r="P1069" i="3"/>
  <c r="O1069" i="3"/>
  <c r="R1068" i="3"/>
  <c r="Q1068" i="3"/>
  <c r="P1068" i="3"/>
  <c r="O1068" i="3"/>
  <c r="R1112" i="3"/>
  <c r="Q1112" i="3"/>
  <c r="P1112" i="3"/>
  <c r="O1112" i="3"/>
  <c r="R1111" i="3"/>
  <c r="Q1111" i="3"/>
  <c r="P1111" i="3"/>
  <c r="O1111" i="3"/>
  <c r="R1067" i="3"/>
  <c r="Q1067" i="3"/>
  <c r="P1067" i="3"/>
  <c r="O1067" i="3"/>
  <c r="R1066" i="3"/>
  <c r="Q1066" i="3"/>
  <c r="P1066" i="3"/>
  <c r="O1066" i="3"/>
  <c r="R1110" i="3"/>
  <c r="Q1110" i="3"/>
  <c r="P1110" i="3"/>
  <c r="O1110" i="3"/>
  <c r="R1065" i="3"/>
  <c r="Q1065" i="3"/>
  <c r="P1065" i="3"/>
  <c r="O1065" i="3"/>
  <c r="R1109" i="3"/>
  <c r="Q1109" i="3"/>
  <c r="P1109" i="3"/>
  <c r="O1109" i="3"/>
  <c r="R1108" i="3"/>
  <c r="Q1108" i="3"/>
  <c r="P1108" i="3"/>
  <c r="O1108" i="3"/>
  <c r="R1064" i="3"/>
  <c r="Q1064" i="3"/>
  <c r="P1064" i="3"/>
  <c r="O1064" i="3"/>
  <c r="R1107" i="3"/>
  <c r="Q1107" i="3"/>
  <c r="P1107" i="3"/>
  <c r="O1107" i="3"/>
  <c r="R1063" i="3"/>
  <c r="Q1063" i="3"/>
  <c r="P1063" i="3"/>
  <c r="O1063" i="3"/>
  <c r="R1106" i="3"/>
  <c r="Q1106" i="3"/>
  <c r="P1106" i="3"/>
  <c r="O1106" i="3"/>
  <c r="R1062" i="3"/>
  <c r="Q1062" i="3"/>
  <c r="P1062" i="3"/>
  <c r="O1062" i="3"/>
  <c r="R1105" i="3"/>
  <c r="Q1105" i="3"/>
  <c r="P1105" i="3"/>
  <c r="O1105" i="3"/>
  <c r="R1061" i="3"/>
  <c r="Q1061" i="3"/>
  <c r="P1061" i="3"/>
  <c r="O1061" i="3"/>
  <c r="R1060" i="3"/>
  <c r="Q1060" i="3"/>
  <c r="P1060" i="3"/>
  <c r="O1060" i="3"/>
  <c r="R1104" i="3"/>
  <c r="Q1104" i="3"/>
  <c r="P1104" i="3"/>
  <c r="O1104" i="3"/>
  <c r="R1103" i="3"/>
  <c r="Q1103" i="3"/>
  <c r="P1103" i="3"/>
  <c r="O1103" i="3"/>
  <c r="R1059" i="3"/>
  <c r="Q1059" i="3"/>
  <c r="P1059" i="3"/>
  <c r="O1059" i="3"/>
  <c r="R1058" i="3"/>
  <c r="Q1058" i="3"/>
  <c r="P1058" i="3"/>
  <c r="O1058" i="3"/>
  <c r="R1102" i="3"/>
  <c r="Q1102" i="3"/>
  <c r="P1102" i="3"/>
  <c r="O1102" i="3"/>
  <c r="R1057" i="3"/>
  <c r="Q1057" i="3"/>
  <c r="P1057" i="3"/>
  <c r="O1057" i="3"/>
  <c r="R1101" i="3"/>
  <c r="Q1101" i="3"/>
  <c r="P1101" i="3"/>
  <c r="O1101" i="3"/>
  <c r="R1056" i="3"/>
  <c r="Q1056" i="3"/>
  <c r="P1056" i="3"/>
  <c r="O1056" i="3"/>
  <c r="R1100" i="3"/>
  <c r="Q1100" i="3"/>
  <c r="P1100" i="3"/>
  <c r="O1100" i="3"/>
  <c r="R1055" i="3"/>
  <c r="Q1055" i="3"/>
  <c r="P1055" i="3"/>
  <c r="O1055" i="3"/>
  <c r="R1054" i="3"/>
  <c r="Q1054" i="3"/>
  <c r="P1054" i="3"/>
  <c r="O1054" i="3"/>
  <c r="R1053" i="3"/>
  <c r="Q1053" i="3"/>
  <c r="P1053" i="3"/>
  <c r="O1053" i="3"/>
  <c r="R1052" i="3"/>
  <c r="Q1052" i="3"/>
  <c r="P1052" i="3"/>
  <c r="O1052" i="3"/>
  <c r="R1099" i="3"/>
  <c r="Q1099" i="3"/>
  <c r="P1099" i="3"/>
  <c r="O1099" i="3"/>
  <c r="R1051" i="3"/>
  <c r="Q1051" i="3"/>
  <c r="P1051" i="3"/>
  <c r="O1051" i="3"/>
  <c r="R1098" i="3"/>
  <c r="Q1098" i="3"/>
  <c r="P1098" i="3"/>
  <c r="O1098" i="3"/>
  <c r="R1097" i="3"/>
  <c r="Q1097" i="3"/>
  <c r="P1097" i="3"/>
  <c r="O1097" i="3"/>
  <c r="R1050" i="3"/>
  <c r="Q1050" i="3"/>
  <c r="P1050" i="3"/>
  <c r="O1050" i="3"/>
  <c r="R1096" i="3"/>
  <c r="Q1096" i="3"/>
  <c r="P1096" i="3"/>
  <c r="O1096" i="3"/>
  <c r="R1049" i="3"/>
  <c r="Q1049" i="3"/>
  <c r="P1049" i="3"/>
  <c r="O1049" i="3"/>
  <c r="R1048" i="3"/>
  <c r="Q1048" i="3"/>
  <c r="P1048" i="3"/>
  <c r="O1048" i="3"/>
  <c r="R1047" i="3"/>
  <c r="Q1047" i="3"/>
  <c r="P1047" i="3"/>
  <c r="O1047" i="3"/>
  <c r="R1095" i="3"/>
  <c r="Q1095" i="3"/>
  <c r="P1095" i="3"/>
  <c r="O1095" i="3"/>
  <c r="R1046" i="3"/>
  <c r="Q1046" i="3"/>
  <c r="P1046" i="3"/>
  <c r="O1046" i="3"/>
  <c r="R1094" i="3"/>
  <c r="Q1094" i="3"/>
  <c r="P1094" i="3"/>
  <c r="O1094" i="3"/>
  <c r="R1093" i="3"/>
  <c r="Q1093" i="3"/>
  <c r="P1093" i="3"/>
  <c r="O1093" i="3"/>
  <c r="R1045" i="3"/>
  <c r="Q1045" i="3"/>
  <c r="P1045" i="3"/>
  <c r="O1045" i="3"/>
  <c r="R1044" i="3"/>
  <c r="Q1044" i="3"/>
  <c r="P1044" i="3"/>
  <c r="O1044" i="3"/>
  <c r="R1092" i="3"/>
  <c r="Q1092" i="3"/>
  <c r="P1092" i="3"/>
  <c r="O1092" i="3"/>
  <c r="R1091" i="3"/>
  <c r="Q1091" i="3"/>
  <c r="P1091" i="3"/>
  <c r="O1091" i="3"/>
  <c r="R1043" i="3"/>
  <c r="Q1043" i="3"/>
  <c r="P1043" i="3"/>
  <c r="O1043" i="3"/>
  <c r="R1090" i="3"/>
  <c r="Q1090" i="3"/>
  <c r="P1090" i="3"/>
  <c r="O1090" i="3"/>
  <c r="R1042" i="3"/>
  <c r="Q1042" i="3"/>
  <c r="P1042" i="3"/>
  <c r="O1042" i="3"/>
  <c r="R1089" i="3"/>
  <c r="Q1089" i="3"/>
  <c r="P1089" i="3"/>
  <c r="O1089" i="3"/>
  <c r="R1041" i="3"/>
  <c r="Q1041" i="3"/>
  <c r="P1041" i="3"/>
  <c r="O1041" i="3"/>
  <c r="R1088" i="3"/>
  <c r="Q1088" i="3"/>
  <c r="P1088" i="3"/>
  <c r="O1088" i="3"/>
  <c r="R1040" i="3"/>
  <c r="Q1040" i="3"/>
  <c r="P1040" i="3"/>
  <c r="O1040" i="3"/>
  <c r="R1087" i="3"/>
  <c r="Q1087" i="3"/>
  <c r="P1087" i="3"/>
  <c r="O1087" i="3"/>
  <c r="R1039" i="3"/>
  <c r="Q1039" i="3"/>
  <c r="P1039" i="3"/>
  <c r="O1039" i="3"/>
  <c r="R1086" i="3"/>
  <c r="Q1086" i="3"/>
  <c r="P1086" i="3"/>
  <c r="O1086" i="3"/>
  <c r="R1085" i="3"/>
  <c r="Q1085" i="3"/>
  <c r="P1085" i="3"/>
  <c r="O1085" i="3"/>
  <c r="R1038" i="3"/>
  <c r="Q1038" i="3"/>
  <c r="P1038" i="3"/>
  <c r="O1038" i="3"/>
  <c r="R1084" i="3"/>
  <c r="Q1084" i="3"/>
  <c r="P1084" i="3"/>
  <c r="O1084" i="3"/>
  <c r="R1083" i="3"/>
  <c r="Q1083" i="3"/>
  <c r="P1083" i="3"/>
  <c r="O1083" i="3"/>
  <c r="R1037" i="3"/>
  <c r="Q1037" i="3"/>
  <c r="P1037" i="3"/>
  <c r="O1037" i="3"/>
  <c r="R1036" i="3"/>
  <c r="Q1036" i="3"/>
  <c r="P1036" i="3"/>
  <c r="O1036" i="3"/>
  <c r="R1082" i="3"/>
  <c r="Q1082" i="3"/>
  <c r="P1082" i="3"/>
  <c r="O1082" i="3"/>
  <c r="R1081" i="3"/>
  <c r="Q1081" i="3"/>
  <c r="P1081" i="3"/>
  <c r="O1081" i="3"/>
  <c r="R1035" i="3"/>
  <c r="Q1035" i="3"/>
  <c r="P1035" i="3"/>
  <c r="O1035" i="3"/>
  <c r="R1032" i="3"/>
  <c r="Q1032" i="3"/>
  <c r="P1032" i="3"/>
  <c r="O1032" i="3"/>
  <c r="R1031" i="3"/>
  <c r="Q1031" i="3"/>
  <c r="P1031" i="3"/>
  <c r="O1031" i="3"/>
  <c r="R1030" i="3"/>
  <c r="Q1030" i="3"/>
  <c r="P1030" i="3"/>
  <c r="O1030" i="3"/>
  <c r="R1034" i="3"/>
  <c r="Q1034" i="3"/>
  <c r="P1034" i="3"/>
  <c r="O1034" i="3"/>
  <c r="R1029" i="3"/>
  <c r="Q1029" i="3"/>
  <c r="P1029" i="3"/>
  <c r="O1029" i="3"/>
  <c r="R1028" i="3"/>
  <c r="Q1028" i="3"/>
  <c r="P1028" i="3"/>
  <c r="O1028" i="3"/>
  <c r="R1033" i="3"/>
  <c r="Q1033" i="3"/>
  <c r="P1033" i="3"/>
  <c r="O1033" i="3"/>
  <c r="R1027" i="3"/>
  <c r="Q1027" i="3"/>
  <c r="P1027" i="3"/>
  <c r="O1027" i="3"/>
  <c r="L1027" i="3"/>
  <c r="R1026" i="3"/>
  <c r="Q1026" i="3"/>
  <c r="P1026" i="3"/>
  <c r="O1026" i="3"/>
  <c r="L1026" i="3"/>
  <c r="R965" i="3"/>
  <c r="Q965" i="3"/>
  <c r="P965" i="3"/>
  <c r="O965" i="3"/>
  <c r="R1025" i="3"/>
  <c r="Q1025" i="3"/>
  <c r="P1025" i="3"/>
  <c r="O1025" i="3"/>
  <c r="L1025" i="3"/>
  <c r="R904" i="3"/>
  <c r="Q904" i="3"/>
  <c r="P904" i="3"/>
  <c r="O904" i="3"/>
  <c r="R964" i="3"/>
  <c r="Q964" i="3"/>
  <c r="P964" i="3"/>
  <c r="O964" i="3"/>
  <c r="R1024" i="3"/>
  <c r="Q1024" i="3"/>
  <c r="P1024" i="3"/>
  <c r="O1024" i="3"/>
  <c r="L1024" i="3"/>
  <c r="R963" i="3"/>
  <c r="Q963" i="3"/>
  <c r="P963" i="3"/>
  <c r="O963" i="3"/>
  <c r="R903" i="3"/>
  <c r="Q903" i="3"/>
  <c r="P903" i="3"/>
  <c r="O903" i="3"/>
  <c r="R1023" i="3"/>
  <c r="Q1023" i="3"/>
  <c r="P1023" i="3"/>
  <c r="O1023" i="3"/>
  <c r="L1023" i="3"/>
  <c r="R962" i="3"/>
  <c r="Q962" i="3"/>
  <c r="P962" i="3"/>
  <c r="O962" i="3"/>
  <c r="L962" i="3"/>
  <c r="R902" i="3"/>
  <c r="Q902" i="3"/>
  <c r="P902" i="3"/>
  <c r="O902" i="3"/>
  <c r="R1022" i="3"/>
  <c r="Q1022" i="3"/>
  <c r="P1022" i="3"/>
  <c r="O1022" i="3"/>
  <c r="L1022" i="3"/>
  <c r="R901" i="3"/>
  <c r="Q901" i="3"/>
  <c r="P901" i="3"/>
  <c r="O901" i="3"/>
  <c r="R961" i="3"/>
  <c r="Q961" i="3"/>
  <c r="P961" i="3"/>
  <c r="O961" i="3"/>
  <c r="R1021" i="3"/>
  <c r="Q1021" i="3"/>
  <c r="P1021" i="3"/>
  <c r="O1021" i="3"/>
  <c r="L1021" i="3"/>
  <c r="R900" i="3"/>
  <c r="Q900" i="3"/>
  <c r="P900" i="3"/>
  <c r="O900" i="3"/>
  <c r="R960" i="3"/>
  <c r="Q960" i="3"/>
  <c r="P960" i="3"/>
  <c r="O960" i="3"/>
  <c r="R1020" i="3"/>
  <c r="Q1020" i="3"/>
  <c r="P1020" i="3"/>
  <c r="O1020" i="3"/>
  <c r="L1020" i="3"/>
  <c r="R959" i="3"/>
  <c r="Q959" i="3"/>
  <c r="P959" i="3"/>
  <c r="O959" i="3"/>
  <c r="R899" i="3"/>
  <c r="Q899" i="3"/>
  <c r="P899" i="3"/>
  <c r="O899" i="3"/>
  <c r="R1019" i="3"/>
  <c r="Q1019" i="3"/>
  <c r="P1019" i="3"/>
  <c r="O1019" i="3"/>
  <c r="L1019" i="3"/>
  <c r="R958" i="3"/>
  <c r="Q958" i="3"/>
  <c r="P958" i="3"/>
  <c r="O958" i="3"/>
  <c r="R898" i="3"/>
  <c r="Q898" i="3"/>
  <c r="P898" i="3"/>
  <c r="O898" i="3"/>
  <c r="R1018" i="3"/>
  <c r="Q1018" i="3"/>
  <c r="P1018" i="3"/>
  <c r="O1018" i="3"/>
  <c r="L1018" i="3"/>
  <c r="R957" i="3"/>
  <c r="Q957" i="3"/>
  <c r="P957" i="3"/>
  <c r="O957" i="3"/>
  <c r="R897" i="3"/>
  <c r="Q897" i="3"/>
  <c r="P897" i="3"/>
  <c r="O897" i="3"/>
  <c r="R1017" i="3"/>
  <c r="Q1017" i="3"/>
  <c r="P1017" i="3"/>
  <c r="O1017" i="3"/>
  <c r="L1017" i="3"/>
  <c r="R896" i="3"/>
  <c r="Q896" i="3"/>
  <c r="P896" i="3"/>
  <c r="O896" i="3"/>
  <c r="R956" i="3"/>
  <c r="Q956" i="3"/>
  <c r="P956" i="3"/>
  <c r="O956" i="3"/>
  <c r="R1016" i="3"/>
  <c r="Q1016" i="3"/>
  <c r="P1016" i="3"/>
  <c r="O1016" i="3"/>
  <c r="L1016" i="3"/>
  <c r="R955" i="3"/>
  <c r="Q955" i="3"/>
  <c r="P955" i="3"/>
  <c r="O955" i="3"/>
  <c r="R895" i="3"/>
  <c r="Q895" i="3"/>
  <c r="P895" i="3"/>
  <c r="O895" i="3"/>
  <c r="R1015" i="3"/>
  <c r="Q1015" i="3"/>
  <c r="P1015" i="3"/>
  <c r="O1015" i="3"/>
  <c r="L1015" i="3"/>
  <c r="R954" i="3"/>
  <c r="Q954" i="3"/>
  <c r="P954" i="3"/>
  <c r="O954" i="3"/>
  <c r="R894" i="3"/>
  <c r="Q894" i="3"/>
  <c r="P894" i="3"/>
  <c r="O894" i="3"/>
  <c r="R1014" i="3"/>
  <c r="Q1014" i="3"/>
  <c r="P1014" i="3"/>
  <c r="O1014" i="3"/>
  <c r="L1014" i="3"/>
  <c r="R953" i="3"/>
  <c r="Q953" i="3"/>
  <c r="P953" i="3"/>
  <c r="O953" i="3"/>
  <c r="R893" i="3"/>
  <c r="Q893" i="3"/>
  <c r="P893" i="3"/>
  <c r="O893" i="3"/>
  <c r="R1013" i="3"/>
  <c r="Q1013" i="3"/>
  <c r="P1013" i="3"/>
  <c r="O1013" i="3"/>
  <c r="L1013" i="3"/>
  <c r="R952" i="3"/>
  <c r="Q952" i="3"/>
  <c r="P952" i="3"/>
  <c r="O952" i="3"/>
  <c r="R892" i="3"/>
  <c r="Q892" i="3"/>
  <c r="P892" i="3"/>
  <c r="O892" i="3"/>
  <c r="R1012" i="3"/>
  <c r="Q1012" i="3"/>
  <c r="P1012" i="3"/>
  <c r="O1012" i="3"/>
  <c r="L1012" i="3"/>
  <c r="R951" i="3"/>
  <c r="Q951" i="3"/>
  <c r="P951" i="3"/>
  <c r="O951" i="3"/>
  <c r="R891" i="3"/>
  <c r="Q891" i="3"/>
  <c r="P891" i="3"/>
  <c r="O891" i="3"/>
  <c r="R1011" i="3"/>
  <c r="Q1011" i="3"/>
  <c r="P1011" i="3"/>
  <c r="O1011" i="3"/>
  <c r="L1011" i="3"/>
  <c r="R950" i="3"/>
  <c r="Q950" i="3"/>
  <c r="P950" i="3"/>
  <c r="O950" i="3"/>
  <c r="R890" i="3"/>
  <c r="Q890" i="3"/>
  <c r="P890" i="3"/>
  <c r="O890" i="3"/>
  <c r="R1010" i="3"/>
  <c r="Q1010" i="3"/>
  <c r="P1010" i="3"/>
  <c r="O1010" i="3"/>
  <c r="L1010" i="3"/>
  <c r="R889" i="3"/>
  <c r="Q889" i="3"/>
  <c r="P889" i="3"/>
  <c r="O889" i="3"/>
  <c r="R949" i="3"/>
  <c r="Q949" i="3"/>
  <c r="P949" i="3"/>
  <c r="O949" i="3"/>
  <c r="R1009" i="3"/>
  <c r="Q1009" i="3"/>
  <c r="P1009" i="3"/>
  <c r="O1009" i="3"/>
  <c r="L1009" i="3"/>
  <c r="R948" i="3"/>
  <c r="Q948" i="3"/>
  <c r="P948" i="3"/>
  <c r="O948" i="3"/>
  <c r="R888" i="3"/>
  <c r="Q888" i="3"/>
  <c r="P888" i="3"/>
  <c r="O888" i="3"/>
  <c r="R1008" i="3"/>
  <c r="Q1008" i="3"/>
  <c r="P1008" i="3"/>
  <c r="O1008" i="3"/>
  <c r="L1008" i="3"/>
  <c r="R887" i="3"/>
  <c r="Q887" i="3"/>
  <c r="P887" i="3"/>
  <c r="O887" i="3"/>
  <c r="R947" i="3"/>
  <c r="Q947" i="3"/>
  <c r="P947" i="3"/>
  <c r="O947" i="3"/>
  <c r="R946" i="3"/>
  <c r="Q946" i="3"/>
  <c r="P946" i="3"/>
  <c r="O946" i="3"/>
  <c r="R1007" i="3"/>
  <c r="Q1007" i="3"/>
  <c r="P1007" i="3"/>
  <c r="O1007" i="3"/>
  <c r="R886" i="3"/>
  <c r="Q886" i="3"/>
  <c r="P886" i="3"/>
  <c r="O886" i="3"/>
  <c r="R945" i="3"/>
  <c r="Q945" i="3"/>
  <c r="P945" i="3"/>
  <c r="O945" i="3"/>
  <c r="R1006" i="3"/>
  <c r="Q1006" i="3"/>
  <c r="P1006" i="3"/>
  <c r="O1006" i="3"/>
  <c r="R885" i="3"/>
  <c r="Q885" i="3"/>
  <c r="P885" i="3"/>
  <c r="O885" i="3"/>
  <c r="R944" i="3"/>
  <c r="Q944" i="3"/>
  <c r="P944" i="3"/>
  <c r="O944" i="3"/>
  <c r="R1005" i="3"/>
  <c r="Q1005" i="3"/>
  <c r="P1005" i="3"/>
  <c r="O1005" i="3"/>
  <c r="R884" i="3"/>
  <c r="Q884" i="3"/>
  <c r="P884" i="3"/>
  <c r="O884" i="3"/>
  <c r="R943" i="3"/>
  <c r="Q943" i="3"/>
  <c r="P943" i="3"/>
  <c r="O943" i="3"/>
  <c r="R883" i="3"/>
  <c r="Q883" i="3"/>
  <c r="P883" i="3"/>
  <c r="O883" i="3"/>
  <c r="R1004" i="3"/>
  <c r="Q1004" i="3"/>
  <c r="P1004" i="3"/>
  <c r="O1004" i="3"/>
  <c r="R1003" i="3"/>
  <c r="Q1003" i="3"/>
  <c r="P1003" i="3"/>
  <c r="O1003" i="3"/>
  <c r="R942" i="3"/>
  <c r="Q942" i="3"/>
  <c r="P942" i="3"/>
  <c r="O942" i="3"/>
  <c r="R1002" i="3"/>
  <c r="Q1002" i="3"/>
  <c r="P1002" i="3"/>
  <c r="O1002" i="3"/>
  <c r="R941" i="3"/>
  <c r="Q941" i="3"/>
  <c r="P941" i="3"/>
  <c r="O941" i="3"/>
  <c r="R882" i="3"/>
  <c r="Q882" i="3"/>
  <c r="P882" i="3"/>
  <c r="O882" i="3"/>
  <c r="R1001" i="3"/>
  <c r="Q1001" i="3"/>
  <c r="P1001" i="3"/>
  <c r="O1001" i="3"/>
  <c r="R940" i="3"/>
  <c r="Q940" i="3"/>
  <c r="P940" i="3"/>
  <c r="O940" i="3"/>
  <c r="R881" i="3"/>
  <c r="Q881" i="3"/>
  <c r="P881" i="3"/>
  <c r="O881" i="3"/>
  <c r="R939" i="3"/>
  <c r="Q939" i="3"/>
  <c r="P939" i="3"/>
  <c r="O939" i="3"/>
  <c r="R1000" i="3"/>
  <c r="Q1000" i="3"/>
  <c r="P1000" i="3"/>
  <c r="O1000" i="3"/>
  <c r="R880" i="3"/>
  <c r="Q880" i="3"/>
  <c r="P880" i="3"/>
  <c r="O880" i="3"/>
  <c r="R938" i="3"/>
  <c r="Q938" i="3"/>
  <c r="P938" i="3"/>
  <c r="O938" i="3"/>
  <c r="R999" i="3"/>
  <c r="Q999" i="3"/>
  <c r="P999" i="3"/>
  <c r="O999" i="3"/>
  <c r="R879" i="3"/>
  <c r="Q879" i="3"/>
  <c r="P879" i="3"/>
  <c r="O879" i="3"/>
  <c r="R998" i="3"/>
  <c r="Q998" i="3"/>
  <c r="P998" i="3"/>
  <c r="O998" i="3"/>
  <c r="R937" i="3"/>
  <c r="Q937" i="3"/>
  <c r="P937" i="3"/>
  <c r="O937" i="3"/>
  <c r="R878" i="3"/>
  <c r="Q878" i="3"/>
  <c r="P878" i="3"/>
  <c r="O878" i="3"/>
  <c r="R997" i="3"/>
  <c r="Q997" i="3"/>
  <c r="P997" i="3"/>
  <c r="O997" i="3"/>
  <c r="R936" i="3"/>
  <c r="Q936" i="3"/>
  <c r="P936" i="3"/>
  <c r="O936" i="3"/>
  <c r="R996" i="3"/>
  <c r="Q996" i="3"/>
  <c r="P996" i="3"/>
  <c r="O996" i="3"/>
  <c r="R935" i="3"/>
  <c r="Q935" i="3"/>
  <c r="P935" i="3"/>
  <c r="O935" i="3"/>
  <c r="R877" i="3"/>
  <c r="Q877" i="3"/>
  <c r="P877" i="3"/>
  <c r="O877" i="3"/>
  <c r="R995" i="3"/>
  <c r="Q995" i="3"/>
  <c r="P995" i="3"/>
  <c r="O995" i="3"/>
  <c r="R934" i="3"/>
  <c r="Q934" i="3"/>
  <c r="P934" i="3"/>
  <c r="O934" i="3"/>
  <c r="R876" i="3"/>
  <c r="Q876" i="3"/>
  <c r="P876" i="3"/>
  <c r="O876" i="3"/>
  <c r="R933" i="3"/>
  <c r="Q933" i="3"/>
  <c r="P933" i="3"/>
  <c r="O933" i="3"/>
  <c r="R994" i="3"/>
  <c r="Q994" i="3"/>
  <c r="P994" i="3"/>
  <c r="O994" i="3"/>
  <c r="R875" i="3"/>
  <c r="Q875" i="3"/>
  <c r="P875" i="3"/>
  <c r="O875" i="3"/>
  <c r="R993" i="3"/>
  <c r="Q993" i="3"/>
  <c r="P993" i="3"/>
  <c r="O993" i="3"/>
  <c r="R932" i="3"/>
  <c r="Q932" i="3"/>
  <c r="P932" i="3"/>
  <c r="O932" i="3"/>
  <c r="R874" i="3"/>
  <c r="Q874" i="3"/>
  <c r="P874" i="3"/>
  <c r="O874" i="3"/>
  <c r="R931" i="3"/>
  <c r="Q931" i="3"/>
  <c r="P931" i="3"/>
  <c r="O931" i="3"/>
  <c r="R992" i="3"/>
  <c r="Q992" i="3"/>
  <c r="P992" i="3"/>
  <c r="O992" i="3"/>
  <c r="R873" i="3"/>
  <c r="Q873" i="3"/>
  <c r="P873" i="3"/>
  <c r="O873" i="3"/>
  <c r="R991" i="3"/>
  <c r="Q991" i="3"/>
  <c r="P991" i="3"/>
  <c r="O991" i="3"/>
  <c r="R872" i="3"/>
  <c r="Q872" i="3"/>
  <c r="P872" i="3"/>
  <c r="O872" i="3"/>
  <c r="R930" i="3"/>
  <c r="Q930" i="3"/>
  <c r="P930" i="3"/>
  <c r="O930" i="3"/>
  <c r="R990" i="3"/>
  <c r="Q990" i="3"/>
  <c r="P990" i="3"/>
  <c r="O990" i="3"/>
  <c r="R929" i="3"/>
  <c r="Q929" i="3"/>
  <c r="P929" i="3"/>
  <c r="O929" i="3"/>
  <c r="R871" i="3"/>
  <c r="Q871" i="3"/>
  <c r="P871" i="3"/>
  <c r="O871" i="3"/>
  <c r="R870" i="3"/>
  <c r="Q870" i="3"/>
  <c r="P870" i="3"/>
  <c r="O870" i="3"/>
  <c r="R928" i="3"/>
  <c r="Q928" i="3"/>
  <c r="P928" i="3"/>
  <c r="O928" i="3"/>
  <c r="R989" i="3"/>
  <c r="Q989" i="3"/>
  <c r="P989" i="3"/>
  <c r="O989" i="3"/>
  <c r="R988" i="3"/>
  <c r="Q988" i="3"/>
  <c r="P988" i="3"/>
  <c r="O988" i="3"/>
  <c r="R869" i="3"/>
  <c r="Q869" i="3"/>
  <c r="P869" i="3"/>
  <c r="O869" i="3"/>
  <c r="R927" i="3"/>
  <c r="Q927" i="3"/>
  <c r="P927" i="3"/>
  <c r="O927" i="3"/>
  <c r="R987" i="3"/>
  <c r="Q987" i="3"/>
  <c r="P987" i="3"/>
  <c r="O987" i="3"/>
  <c r="R926" i="3"/>
  <c r="Q926" i="3"/>
  <c r="P926" i="3"/>
  <c r="O926" i="3"/>
  <c r="R986" i="3"/>
  <c r="Q986" i="3"/>
  <c r="P986" i="3"/>
  <c r="O986" i="3"/>
  <c r="R868" i="3"/>
  <c r="Q868" i="3"/>
  <c r="P868" i="3"/>
  <c r="O868" i="3"/>
  <c r="R925" i="3"/>
  <c r="Q925" i="3"/>
  <c r="P925" i="3"/>
  <c r="O925" i="3"/>
  <c r="R924" i="3"/>
  <c r="Q924" i="3"/>
  <c r="P924" i="3"/>
  <c r="O924" i="3"/>
  <c r="R985" i="3"/>
  <c r="Q985" i="3"/>
  <c r="P985" i="3"/>
  <c r="O985" i="3"/>
  <c r="R867" i="3"/>
  <c r="Q867" i="3"/>
  <c r="P867" i="3"/>
  <c r="O867" i="3"/>
  <c r="R984" i="3"/>
  <c r="Q984" i="3"/>
  <c r="P984" i="3"/>
  <c r="O984" i="3"/>
  <c r="R866" i="3"/>
  <c r="Q866" i="3"/>
  <c r="P866" i="3"/>
  <c r="O866" i="3"/>
  <c r="R923" i="3"/>
  <c r="Q923" i="3"/>
  <c r="P923" i="3"/>
  <c r="O923" i="3"/>
  <c r="R922" i="3"/>
  <c r="Q922" i="3"/>
  <c r="P922" i="3"/>
  <c r="O922" i="3"/>
  <c r="R865" i="3"/>
  <c r="Q865" i="3"/>
  <c r="P865" i="3"/>
  <c r="O865" i="3"/>
  <c r="R983" i="3"/>
  <c r="Q983" i="3"/>
  <c r="P983" i="3"/>
  <c r="O983" i="3"/>
  <c r="R921" i="3"/>
  <c r="Q921" i="3"/>
  <c r="P921" i="3"/>
  <c r="O921" i="3"/>
  <c r="R864" i="3"/>
  <c r="Q864" i="3"/>
  <c r="P864" i="3"/>
  <c r="O864" i="3"/>
  <c r="R982" i="3"/>
  <c r="Q982" i="3"/>
  <c r="P982" i="3"/>
  <c r="O982" i="3"/>
  <c r="R981" i="3"/>
  <c r="Q981" i="3"/>
  <c r="P981" i="3"/>
  <c r="O981" i="3"/>
  <c r="R920" i="3"/>
  <c r="Q920" i="3"/>
  <c r="P920" i="3"/>
  <c r="O920" i="3"/>
  <c r="R863" i="3"/>
  <c r="Q863" i="3"/>
  <c r="P863" i="3"/>
  <c r="O863" i="3"/>
  <c r="R980" i="3"/>
  <c r="Q980" i="3"/>
  <c r="P980" i="3"/>
  <c r="O980" i="3"/>
  <c r="R862" i="3"/>
  <c r="Q862" i="3"/>
  <c r="P862" i="3"/>
  <c r="O862" i="3"/>
  <c r="R919" i="3"/>
  <c r="Q919" i="3"/>
  <c r="P919" i="3"/>
  <c r="O919" i="3"/>
  <c r="R979" i="3"/>
  <c r="Q979" i="3"/>
  <c r="P979" i="3"/>
  <c r="O979" i="3"/>
  <c r="R861" i="3"/>
  <c r="Q861" i="3"/>
  <c r="P861" i="3"/>
  <c r="O861" i="3"/>
  <c r="R918" i="3"/>
  <c r="Q918" i="3"/>
  <c r="P918" i="3"/>
  <c r="O918" i="3"/>
  <c r="R978" i="3"/>
  <c r="Q978" i="3"/>
  <c r="P978" i="3"/>
  <c r="O978" i="3"/>
  <c r="R860" i="3"/>
  <c r="Q860" i="3"/>
  <c r="P860" i="3"/>
  <c r="O860" i="3"/>
  <c r="R917" i="3"/>
  <c r="Q917" i="3"/>
  <c r="P917" i="3"/>
  <c r="O917" i="3"/>
  <c r="R916" i="3"/>
  <c r="Q916" i="3"/>
  <c r="P916" i="3"/>
  <c r="O916" i="3"/>
  <c r="R859" i="3"/>
  <c r="Q859" i="3"/>
  <c r="P859" i="3"/>
  <c r="O859" i="3"/>
  <c r="R977" i="3"/>
  <c r="Q977" i="3"/>
  <c r="P977" i="3"/>
  <c r="O977" i="3"/>
  <c r="R976" i="3"/>
  <c r="Q976" i="3"/>
  <c r="P976" i="3"/>
  <c r="O976" i="3"/>
  <c r="R915" i="3"/>
  <c r="Q915" i="3"/>
  <c r="P915" i="3"/>
  <c r="O915" i="3"/>
  <c r="R858" i="3"/>
  <c r="Q858" i="3"/>
  <c r="P858" i="3"/>
  <c r="O858" i="3"/>
  <c r="R975" i="3"/>
  <c r="Q975" i="3"/>
  <c r="P975" i="3"/>
  <c r="O975" i="3"/>
  <c r="R914" i="3"/>
  <c r="Q914" i="3"/>
  <c r="P914" i="3"/>
  <c r="O914" i="3"/>
  <c r="R857" i="3"/>
  <c r="Q857" i="3"/>
  <c r="P857" i="3"/>
  <c r="O857" i="3"/>
  <c r="R856" i="3"/>
  <c r="Q856" i="3"/>
  <c r="P856" i="3"/>
  <c r="O856" i="3"/>
  <c r="R974" i="3"/>
  <c r="Q974" i="3"/>
  <c r="P974" i="3"/>
  <c r="O974" i="3"/>
  <c r="R913" i="3"/>
  <c r="Q913" i="3"/>
  <c r="P913" i="3"/>
  <c r="O913" i="3"/>
  <c r="R973" i="3"/>
  <c r="Q973" i="3"/>
  <c r="P973" i="3"/>
  <c r="O973" i="3"/>
  <c r="R912" i="3"/>
  <c r="Q912" i="3"/>
  <c r="P912" i="3"/>
  <c r="O912" i="3"/>
  <c r="R855" i="3"/>
  <c r="Q855" i="3"/>
  <c r="P855" i="3"/>
  <c r="O855" i="3"/>
  <c r="R911" i="3"/>
  <c r="Q911" i="3"/>
  <c r="P911" i="3"/>
  <c r="O911" i="3"/>
  <c r="R854" i="3"/>
  <c r="Q854" i="3"/>
  <c r="P854" i="3"/>
  <c r="O854" i="3"/>
  <c r="R972" i="3"/>
  <c r="Q972" i="3"/>
  <c r="P972" i="3"/>
  <c r="O972" i="3"/>
  <c r="R910" i="3"/>
  <c r="Q910" i="3"/>
  <c r="P910" i="3"/>
  <c r="O910" i="3"/>
  <c r="R971" i="3"/>
  <c r="Q971" i="3"/>
  <c r="P971" i="3"/>
  <c r="O971" i="3"/>
  <c r="R853" i="3"/>
  <c r="Q853" i="3"/>
  <c r="P853" i="3"/>
  <c r="O853" i="3"/>
  <c r="R970" i="3"/>
  <c r="Q970" i="3"/>
  <c r="P970" i="3"/>
  <c r="O970" i="3"/>
  <c r="R909" i="3"/>
  <c r="Q909" i="3"/>
  <c r="P909" i="3"/>
  <c r="O909" i="3"/>
  <c r="R852" i="3"/>
  <c r="Q852" i="3"/>
  <c r="P852" i="3"/>
  <c r="O852" i="3"/>
  <c r="R851" i="3"/>
  <c r="Q851" i="3"/>
  <c r="P851" i="3"/>
  <c r="O851" i="3"/>
  <c r="R908" i="3"/>
  <c r="Q908" i="3"/>
  <c r="P908" i="3"/>
  <c r="O908" i="3"/>
  <c r="R969" i="3"/>
  <c r="Q969" i="3"/>
  <c r="P969" i="3"/>
  <c r="O969" i="3"/>
  <c r="R907" i="3"/>
  <c r="Q907" i="3"/>
  <c r="P907" i="3"/>
  <c r="O907" i="3"/>
  <c r="R968" i="3"/>
  <c r="Q968" i="3"/>
  <c r="P968" i="3"/>
  <c r="O968" i="3"/>
  <c r="R850" i="3"/>
  <c r="Q850" i="3"/>
  <c r="P850" i="3"/>
  <c r="O850" i="3"/>
  <c r="R967" i="3"/>
  <c r="Q967" i="3"/>
  <c r="P967" i="3"/>
  <c r="O967" i="3"/>
  <c r="R849" i="3"/>
  <c r="Q849" i="3"/>
  <c r="P849" i="3"/>
  <c r="O849" i="3"/>
  <c r="R906" i="3"/>
  <c r="Q906" i="3"/>
  <c r="P906" i="3"/>
  <c r="O906" i="3"/>
  <c r="R966" i="3"/>
  <c r="Q966" i="3"/>
  <c r="P966" i="3"/>
  <c r="O966" i="3"/>
  <c r="R848" i="3"/>
  <c r="Q848" i="3"/>
  <c r="P848" i="3"/>
  <c r="O848" i="3"/>
  <c r="R905" i="3"/>
  <c r="Q905" i="3"/>
  <c r="P905" i="3"/>
  <c r="O905" i="3"/>
  <c r="R847" i="3"/>
  <c r="Q847" i="3"/>
  <c r="P847" i="3"/>
  <c r="O847" i="3"/>
  <c r="R846" i="3"/>
  <c r="Q846" i="3"/>
  <c r="P846" i="3"/>
  <c r="O846" i="3"/>
  <c r="R845" i="3"/>
  <c r="Q845" i="3"/>
  <c r="P845" i="3"/>
  <c r="O845" i="3"/>
  <c r="R844" i="3"/>
  <c r="Q844" i="3"/>
  <c r="P844" i="3"/>
  <c r="O844" i="3"/>
  <c r="R843" i="3"/>
  <c r="Q843" i="3"/>
  <c r="P843" i="3"/>
  <c r="O843" i="3"/>
  <c r="R842" i="3"/>
  <c r="Q842" i="3"/>
  <c r="P842" i="3"/>
  <c r="O842" i="3"/>
  <c r="R841" i="3"/>
  <c r="Q841" i="3"/>
  <c r="P841" i="3"/>
  <c r="O841" i="3"/>
  <c r="R840" i="3"/>
  <c r="Q840" i="3"/>
  <c r="P840" i="3"/>
  <c r="O840" i="3"/>
  <c r="R839" i="3"/>
  <c r="Q839" i="3"/>
  <c r="P839" i="3"/>
  <c r="O839" i="3"/>
  <c r="R838" i="3"/>
  <c r="Q838" i="3"/>
  <c r="P838" i="3"/>
  <c r="O838" i="3"/>
  <c r="R837" i="3"/>
  <c r="Q837" i="3"/>
  <c r="P837" i="3"/>
  <c r="O837" i="3"/>
  <c r="R836" i="3"/>
  <c r="Q836" i="3"/>
  <c r="P836" i="3"/>
  <c r="O836" i="3"/>
  <c r="R835" i="3"/>
  <c r="Q835" i="3"/>
  <c r="P835" i="3"/>
  <c r="O835" i="3"/>
  <c r="R834" i="3"/>
  <c r="Q834" i="3"/>
  <c r="P834" i="3"/>
  <c r="O834" i="3"/>
  <c r="R833" i="3"/>
  <c r="Q833" i="3"/>
  <c r="P833" i="3"/>
  <c r="O833" i="3"/>
  <c r="R832" i="3"/>
  <c r="Q832" i="3"/>
  <c r="P832" i="3"/>
  <c r="O832" i="3"/>
  <c r="R831" i="3"/>
  <c r="Q831" i="3"/>
  <c r="P831" i="3"/>
  <c r="O831" i="3"/>
  <c r="R501" i="3"/>
  <c r="Q501" i="3"/>
  <c r="P501" i="3"/>
  <c r="O501" i="3"/>
  <c r="R665" i="3"/>
  <c r="Q665" i="3"/>
  <c r="P665" i="3"/>
  <c r="O665" i="3"/>
  <c r="R500" i="3"/>
  <c r="Q500" i="3"/>
  <c r="P500" i="3"/>
  <c r="O500" i="3"/>
  <c r="L500" i="3"/>
  <c r="R830" i="3"/>
  <c r="Q830" i="3"/>
  <c r="P830" i="3"/>
  <c r="O830" i="3"/>
  <c r="R664" i="3"/>
  <c r="Q664" i="3"/>
  <c r="P664" i="3"/>
  <c r="O664" i="3"/>
  <c r="R663" i="3"/>
  <c r="Q663" i="3"/>
  <c r="P663" i="3"/>
  <c r="O663" i="3"/>
  <c r="L663" i="3"/>
  <c r="R829" i="3"/>
  <c r="Q829" i="3"/>
  <c r="P829" i="3"/>
  <c r="O829" i="3"/>
  <c r="R499" i="3"/>
  <c r="Q499" i="3"/>
  <c r="P499" i="3"/>
  <c r="O499" i="3"/>
  <c r="R498" i="3"/>
  <c r="Q498" i="3"/>
  <c r="P498" i="3"/>
  <c r="O498" i="3"/>
  <c r="R828" i="3"/>
  <c r="Q828" i="3"/>
  <c r="P828" i="3"/>
  <c r="O828" i="3"/>
  <c r="R827" i="3"/>
  <c r="Q827" i="3"/>
  <c r="P827" i="3"/>
  <c r="O827" i="3"/>
  <c r="L827" i="3"/>
  <c r="R497" i="3"/>
  <c r="Q497" i="3"/>
  <c r="P497" i="3"/>
  <c r="O497" i="3"/>
  <c r="L497" i="3"/>
  <c r="R496" i="3"/>
  <c r="Q496" i="3"/>
  <c r="P496" i="3"/>
  <c r="O496" i="3"/>
  <c r="L496" i="3"/>
  <c r="R662" i="3"/>
  <c r="Q662" i="3"/>
  <c r="P662" i="3"/>
  <c r="O662" i="3"/>
  <c r="R826" i="3"/>
  <c r="Q826" i="3"/>
  <c r="P826" i="3"/>
  <c r="O826" i="3"/>
  <c r="R825" i="3"/>
  <c r="Q825" i="3"/>
  <c r="P825" i="3"/>
  <c r="O825" i="3"/>
  <c r="L825" i="3"/>
  <c r="R661" i="3"/>
  <c r="Q661" i="3"/>
  <c r="P661" i="3"/>
  <c r="O661" i="3"/>
  <c r="R495" i="3"/>
  <c r="Q495" i="3"/>
  <c r="P495" i="3"/>
  <c r="O495" i="3"/>
  <c r="R824" i="3"/>
  <c r="Q824" i="3"/>
  <c r="P824" i="3"/>
  <c r="O824" i="3"/>
  <c r="L824" i="3"/>
  <c r="R660" i="3"/>
  <c r="Q660" i="3"/>
  <c r="P660" i="3"/>
  <c r="O660" i="3"/>
  <c r="L660" i="3"/>
  <c r="R494" i="3"/>
  <c r="Q494" i="3"/>
  <c r="P494" i="3"/>
  <c r="O494" i="3"/>
  <c r="R659" i="3"/>
  <c r="Q659" i="3"/>
  <c r="P659" i="3"/>
  <c r="O659" i="3"/>
  <c r="L659" i="3"/>
  <c r="R493" i="3"/>
  <c r="Q493" i="3"/>
  <c r="P493" i="3"/>
  <c r="O493" i="3"/>
  <c r="L493" i="3"/>
  <c r="R823" i="3"/>
  <c r="Q823" i="3"/>
  <c r="P823" i="3"/>
  <c r="O823" i="3"/>
  <c r="R658" i="3"/>
  <c r="Q658" i="3"/>
  <c r="P658" i="3"/>
  <c r="O658" i="3"/>
  <c r="L658" i="3"/>
  <c r="R492" i="3"/>
  <c r="Q492" i="3"/>
  <c r="P492" i="3"/>
  <c r="O492" i="3"/>
  <c r="L492" i="3"/>
  <c r="R822" i="3"/>
  <c r="Q822" i="3"/>
  <c r="P822" i="3"/>
  <c r="O822" i="3"/>
  <c r="R491" i="3"/>
  <c r="Q491" i="3"/>
  <c r="P491" i="3"/>
  <c r="O491" i="3"/>
  <c r="L491" i="3"/>
  <c r="R657" i="3"/>
  <c r="Q657" i="3"/>
  <c r="P657" i="3"/>
  <c r="O657" i="3"/>
  <c r="R821" i="3"/>
  <c r="Q821" i="3"/>
  <c r="P821" i="3"/>
  <c r="O821" i="3"/>
  <c r="R490" i="3"/>
  <c r="Q490" i="3"/>
  <c r="P490" i="3"/>
  <c r="O490" i="3"/>
  <c r="L490" i="3"/>
  <c r="R820" i="3"/>
  <c r="Q820" i="3"/>
  <c r="P820" i="3"/>
  <c r="O820" i="3"/>
  <c r="R656" i="3"/>
  <c r="Q656" i="3"/>
  <c r="P656" i="3"/>
  <c r="O656" i="3"/>
  <c r="R655" i="3"/>
  <c r="Q655" i="3"/>
  <c r="P655" i="3"/>
  <c r="O655" i="3"/>
  <c r="L655" i="3"/>
  <c r="R489" i="3"/>
  <c r="Q489" i="3"/>
  <c r="P489" i="3"/>
  <c r="O489" i="3"/>
  <c r="L489" i="3"/>
  <c r="R819" i="3"/>
  <c r="Q819" i="3"/>
  <c r="P819" i="3"/>
  <c r="O819" i="3"/>
  <c r="R654" i="3"/>
  <c r="Q654" i="3"/>
  <c r="P654" i="3"/>
  <c r="O654" i="3"/>
  <c r="L654" i="3"/>
  <c r="R818" i="3"/>
  <c r="Q818" i="3"/>
  <c r="P818" i="3"/>
  <c r="O818" i="3"/>
  <c r="R488" i="3"/>
  <c r="Q488" i="3"/>
  <c r="P488" i="3"/>
  <c r="O488" i="3"/>
  <c r="L488" i="3"/>
  <c r="R653" i="3"/>
  <c r="Q653" i="3"/>
  <c r="P653" i="3"/>
  <c r="O653" i="3"/>
  <c r="R817" i="3"/>
  <c r="Q817" i="3"/>
  <c r="P817" i="3"/>
  <c r="O817" i="3"/>
  <c r="R652" i="3"/>
  <c r="Q652" i="3"/>
  <c r="P652" i="3"/>
  <c r="O652" i="3"/>
  <c r="L652" i="3"/>
  <c r="R487" i="3"/>
  <c r="Q487" i="3"/>
  <c r="P487" i="3"/>
  <c r="O487" i="3"/>
  <c r="L487" i="3"/>
  <c r="R816" i="3"/>
  <c r="Q816" i="3"/>
  <c r="P816" i="3"/>
  <c r="O816" i="3"/>
  <c r="R651" i="3"/>
  <c r="Q651" i="3"/>
  <c r="P651" i="3"/>
  <c r="O651" i="3"/>
  <c r="L651" i="3"/>
  <c r="R486" i="3"/>
  <c r="Q486" i="3"/>
  <c r="P486" i="3"/>
  <c r="O486" i="3"/>
  <c r="L486" i="3"/>
  <c r="R815" i="3"/>
  <c r="Q815" i="3"/>
  <c r="P815" i="3"/>
  <c r="O815" i="3"/>
  <c r="R485" i="3"/>
  <c r="Q485" i="3"/>
  <c r="P485" i="3"/>
  <c r="O485" i="3"/>
  <c r="L485" i="3"/>
  <c r="R650" i="3"/>
  <c r="Q650" i="3"/>
  <c r="P650" i="3"/>
  <c r="O650" i="3"/>
  <c r="R814" i="3"/>
  <c r="Q814" i="3"/>
  <c r="P814" i="3"/>
  <c r="O814" i="3"/>
  <c r="R649" i="3"/>
  <c r="Q649" i="3"/>
  <c r="P649" i="3"/>
  <c r="O649" i="3"/>
  <c r="L649" i="3"/>
  <c r="R484" i="3"/>
  <c r="Q484" i="3"/>
  <c r="P484" i="3"/>
  <c r="O484" i="3"/>
  <c r="L484" i="3"/>
  <c r="R813" i="3"/>
  <c r="Q813" i="3"/>
  <c r="P813" i="3"/>
  <c r="O813" i="3"/>
  <c r="R648" i="3"/>
  <c r="Q648" i="3"/>
  <c r="P648" i="3"/>
  <c r="O648" i="3"/>
  <c r="L648" i="3"/>
  <c r="R812" i="3"/>
  <c r="Q812" i="3"/>
  <c r="P812" i="3"/>
  <c r="O812" i="3"/>
  <c r="R483" i="3"/>
  <c r="Q483" i="3"/>
  <c r="P483" i="3"/>
  <c r="O483" i="3"/>
  <c r="R647" i="3"/>
  <c r="Q647" i="3"/>
  <c r="P647" i="3"/>
  <c r="O647" i="3"/>
  <c r="L647" i="3"/>
  <c r="R811" i="3"/>
  <c r="Q811" i="3"/>
  <c r="P811" i="3"/>
  <c r="O811" i="3"/>
  <c r="R482" i="3"/>
  <c r="Q482" i="3"/>
  <c r="P482" i="3"/>
  <c r="O482" i="3"/>
  <c r="L482" i="3"/>
  <c r="R646" i="3"/>
  <c r="Q646" i="3"/>
  <c r="P646" i="3"/>
  <c r="O646" i="3"/>
  <c r="R810" i="3"/>
  <c r="Q810" i="3"/>
  <c r="P810" i="3"/>
  <c r="O810" i="3"/>
  <c r="R645" i="3"/>
  <c r="Q645" i="3"/>
  <c r="P645" i="3"/>
  <c r="O645" i="3"/>
  <c r="L645" i="3"/>
  <c r="R481" i="3"/>
  <c r="Q481" i="3"/>
  <c r="P481" i="3"/>
  <c r="O481" i="3"/>
  <c r="L481" i="3"/>
  <c r="R809" i="3"/>
  <c r="Q809" i="3"/>
  <c r="P809" i="3"/>
  <c r="O809" i="3"/>
  <c r="R644" i="3"/>
  <c r="Q644" i="3"/>
  <c r="P644" i="3"/>
  <c r="O644" i="3"/>
  <c r="L644" i="3"/>
  <c r="R808" i="3"/>
  <c r="Q808" i="3"/>
  <c r="P808" i="3"/>
  <c r="O808" i="3"/>
  <c r="R480" i="3"/>
  <c r="Q480" i="3"/>
  <c r="P480" i="3"/>
  <c r="O480" i="3"/>
  <c r="R479" i="3"/>
  <c r="Q479" i="3"/>
  <c r="P479" i="3"/>
  <c r="O479" i="3"/>
  <c r="L479" i="3"/>
  <c r="R643" i="3"/>
  <c r="Q643" i="3"/>
  <c r="P643" i="3"/>
  <c r="O643" i="3"/>
  <c r="R807" i="3"/>
  <c r="Q807" i="3"/>
  <c r="P807" i="3"/>
  <c r="O807" i="3"/>
  <c r="R642" i="3"/>
  <c r="Q642" i="3"/>
  <c r="P642" i="3"/>
  <c r="O642" i="3"/>
  <c r="L642" i="3"/>
  <c r="R806" i="3"/>
  <c r="Q806" i="3"/>
  <c r="P806" i="3"/>
  <c r="O806" i="3"/>
  <c r="R478" i="3"/>
  <c r="Q478" i="3"/>
  <c r="P478" i="3"/>
  <c r="O478" i="3"/>
  <c r="R477" i="3"/>
  <c r="Q477" i="3"/>
  <c r="P477" i="3"/>
  <c r="O477" i="3"/>
  <c r="L477" i="3"/>
  <c r="R805" i="3"/>
  <c r="Q805" i="3"/>
  <c r="P805" i="3"/>
  <c r="O805" i="3"/>
  <c r="R641" i="3"/>
  <c r="Q641" i="3"/>
  <c r="P641" i="3"/>
  <c r="O641" i="3"/>
  <c r="R804" i="3"/>
  <c r="Q804" i="3"/>
  <c r="P804" i="3"/>
  <c r="O804" i="3"/>
  <c r="L804" i="3"/>
  <c r="R640" i="3"/>
  <c r="Q640" i="3"/>
  <c r="P640" i="3"/>
  <c r="O640" i="3"/>
  <c r="L640" i="3"/>
  <c r="R476" i="3"/>
  <c r="Q476" i="3"/>
  <c r="P476" i="3"/>
  <c r="O476" i="3"/>
  <c r="L476" i="3"/>
  <c r="R475" i="3"/>
  <c r="Q475" i="3"/>
  <c r="P475" i="3"/>
  <c r="O475" i="3"/>
  <c r="L475" i="3"/>
  <c r="R803" i="3"/>
  <c r="Q803" i="3"/>
  <c r="P803" i="3"/>
  <c r="O803" i="3"/>
  <c r="R802" i="3"/>
  <c r="Q802" i="3"/>
  <c r="P802" i="3"/>
  <c r="O802" i="3"/>
  <c r="L802" i="3"/>
  <c r="R639" i="3"/>
  <c r="Q639" i="3"/>
  <c r="P639" i="3"/>
  <c r="O639" i="3"/>
  <c r="L639" i="3"/>
  <c r="R474" i="3"/>
  <c r="Q474" i="3"/>
  <c r="P474" i="3"/>
  <c r="O474" i="3"/>
  <c r="L474" i="3"/>
  <c r="R801" i="3"/>
  <c r="Q801" i="3"/>
  <c r="P801" i="3"/>
  <c r="O801" i="3"/>
  <c r="L801" i="3"/>
  <c r="R638" i="3"/>
  <c r="Q638" i="3"/>
  <c r="P638" i="3"/>
  <c r="O638" i="3"/>
  <c r="R800" i="3"/>
  <c r="Q800" i="3"/>
  <c r="P800" i="3"/>
  <c r="O800" i="3"/>
  <c r="L800" i="3"/>
  <c r="R473" i="3"/>
  <c r="Q473" i="3"/>
  <c r="P473" i="3"/>
  <c r="O473" i="3"/>
  <c r="L473" i="3"/>
  <c r="R637" i="3"/>
  <c r="Q637" i="3"/>
  <c r="P637" i="3"/>
  <c r="O637" i="3"/>
  <c r="R799" i="3"/>
  <c r="Q799" i="3"/>
  <c r="P799" i="3"/>
  <c r="O799" i="3"/>
  <c r="L799" i="3"/>
  <c r="R472" i="3"/>
  <c r="Q472" i="3"/>
  <c r="P472" i="3"/>
  <c r="O472" i="3"/>
  <c r="L472" i="3"/>
  <c r="R636" i="3"/>
  <c r="Q636" i="3"/>
  <c r="P636" i="3"/>
  <c r="O636" i="3"/>
  <c r="R798" i="3"/>
  <c r="Q798" i="3"/>
  <c r="P798" i="3"/>
  <c r="O798" i="3"/>
  <c r="L798" i="3"/>
  <c r="R635" i="3"/>
  <c r="Q635" i="3"/>
  <c r="P635" i="3"/>
  <c r="O635" i="3"/>
  <c r="R471" i="3"/>
  <c r="Q471" i="3"/>
  <c r="P471" i="3"/>
  <c r="O471" i="3"/>
  <c r="R634" i="3"/>
  <c r="Q634" i="3"/>
  <c r="P634" i="3"/>
  <c r="O634" i="3"/>
  <c r="L634" i="3"/>
  <c r="R797" i="3"/>
  <c r="Q797" i="3"/>
  <c r="P797" i="3"/>
  <c r="O797" i="3"/>
  <c r="R470" i="3"/>
  <c r="Q470" i="3"/>
  <c r="P470" i="3"/>
  <c r="O470" i="3"/>
  <c r="R633" i="3"/>
  <c r="Q633" i="3"/>
  <c r="P633" i="3"/>
  <c r="O633" i="3"/>
  <c r="L633" i="3"/>
  <c r="R469" i="3"/>
  <c r="Q469" i="3"/>
  <c r="P469" i="3"/>
  <c r="O469" i="3"/>
  <c r="L469" i="3"/>
  <c r="R796" i="3"/>
  <c r="Q796" i="3"/>
  <c r="P796" i="3"/>
  <c r="O796" i="3"/>
  <c r="R795" i="3"/>
  <c r="Q795" i="3"/>
  <c r="P795" i="3"/>
  <c r="O795" i="3"/>
  <c r="R468" i="3"/>
  <c r="Q468" i="3"/>
  <c r="P468" i="3"/>
  <c r="O468" i="3"/>
  <c r="R632" i="3"/>
  <c r="Q632" i="3"/>
  <c r="P632" i="3"/>
  <c r="O632" i="3"/>
  <c r="L632" i="3"/>
  <c r="R467" i="3"/>
  <c r="Q467" i="3"/>
  <c r="P467" i="3"/>
  <c r="O467" i="3"/>
  <c r="R794" i="3"/>
  <c r="Q794" i="3"/>
  <c r="P794" i="3"/>
  <c r="O794" i="3"/>
  <c r="R793" i="3"/>
  <c r="Q793" i="3"/>
  <c r="P793" i="3"/>
  <c r="O793" i="3"/>
  <c r="L793" i="3"/>
  <c r="R466" i="3"/>
  <c r="Q466" i="3"/>
  <c r="P466" i="3"/>
  <c r="O466" i="3"/>
  <c r="L466" i="3"/>
  <c r="R631" i="3"/>
  <c r="Q631" i="3"/>
  <c r="P631" i="3"/>
  <c r="O631" i="3"/>
  <c r="R792" i="3"/>
  <c r="Q792" i="3"/>
  <c r="P792" i="3"/>
  <c r="O792" i="3"/>
  <c r="L792" i="3"/>
  <c r="R465" i="3"/>
  <c r="Q465" i="3"/>
  <c r="P465" i="3"/>
  <c r="O465" i="3"/>
  <c r="L465" i="3"/>
  <c r="R630" i="3"/>
  <c r="Q630" i="3"/>
  <c r="P630" i="3"/>
  <c r="O630" i="3"/>
  <c r="R791" i="3"/>
  <c r="Q791" i="3"/>
  <c r="P791" i="3"/>
  <c r="O791" i="3"/>
  <c r="L791" i="3"/>
  <c r="R629" i="3"/>
  <c r="Q629" i="3"/>
  <c r="P629" i="3"/>
  <c r="O629" i="3"/>
  <c r="L629" i="3"/>
  <c r="R464" i="3"/>
  <c r="Q464" i="3"/>
  <c r="P464" i="3"/>
  <c r="O464" i="3"/>
  <c r="R790" i="3"/>
  <c r="Q790" i="3"/>
  <c r="P790" i="3"/>
  <c r="O790" i="3"/>
  <c r="L790" i="3"/>
  <c r="R628" i="3"/>
  <c r="Q628" i="3"/>
  <c r="P628" i="3"/>
  <c r="O628" i="3"/>
  <c r="L628" i="3"/>
  <c r="R463" i="3"/>
  <c r="Q463" i="3"/>
  <c r="P463" i="3"/>
  <c r="O463" i="3"/>
  <c r="L463" i="3"/>
  <c r="R789" i="3"/>
  <c r="Q789" i="3"/>
  <c r="P789" i="3"/>
  <c r="O789" i="3"/>
  <c r="L789" i="3"/>
  <c r="R462" i="3"/>
  <c r="Q462" i="3"/>
  <c r="P462" i="3"/>
  <c r="O462" i="3"/>
  <c r="L462" i="3"/>
  <c r="R788" i="3"/>
  <c r="Q788" i="3"/>
  <c r="P788" i="3"/>
  <c r="O788" i="3"/>
  <c r="L788" i="3"/>
  <c r="R461" i="3"/>
  <c r="Q461" i="3"/>
  <c r="P461" i="3"/>
  <c r="O461" i="3"/>
  <c r="R627" i="3"/>
  <c r="Q627" i="3"/>
  <c r="P627" i="3"/>
  <c r="O627" i="3"/>
  <c r="R787" i="3"/>
  <c r="Q787" i="3"/>
  <c r="P787" i="3"/>
  <c r="O787" i="3"/>
  <c r="L787" i="3"/>
  <c r="R626" i="3"/>
  <c r="Q626" i="3"/>
  <c r="P626" i="3"/>
  <c r="O626" i="3"/>
  <c r="L626" i="3"/>
  <c r="R460" i="3"/>
  <c r="Q460" i="3"/>
  <c r="P460" i="3"/>
  <c r="O460" i="3"/>
  <c r="R786" i="3"/>
  <c r="Q786" i="3"/>
  <c r="P786" i="3"/>
  <c r="O786" i="3"/>
  <c r="L786" i="3"/>
  <c r="R625" i="3"/>
  <c r="Q625" i="3"/>
  <c r="P625" i="3"/>
  <c r="O625" i="3"/>
  <c r="L625" i="3"/>
  <c r="R459" i="3"/>
  <c r="Q459" i="3"/>
  <c r="P459" i="3"/>
  <c r="O459" i="3"/>
  <c r="L459" i="3"/>
  <c r="R624" i="3"/>
  <c r="Q624" i="3"/>
  <c r="P624" i="3"/>
  <c r="O624" i="3"/>
  <c r="L624" i="3"/>
  <c r="R458" i="3"/>
  <c r="Q458" i="3"/>
  <c r="P458" i="3"/>
  <c r="O458" i="3"/>
  <c r="L458" i="3"/>
  <c r="R785" i="3"/>
  <c r="Q785" i="3"/>
  <c r="P785" i="3"/>
  <c r="O785" i="3"/>
  <c r="R784" i="3"/>
  <c r="Q784" i="3"/>
  <c r="P784" i="3"/>
  <c r="O784" i="3"/>
  <c r="L784" i="3"/>
  <c r="R623" i="3"/>
  <c r="Q623" i="3"/>
  <c r="P623" i="3"/>
  <c r="O623" i="3"/>
  <c r="L623" i="3"/>
  <c r="R457" i="3"/>
  <c r="Q457" i="3"/>
  <c r="P457" i="3"/>
  <c r="O457" i="3"/>
  <c r="R783" i="3"/>
  <c r="Q783" i="3"/>
  <c r="P783" i="3"/>
  <c r="O783" i="3"/>
  <c r="L783" i="3"/>
  <c r="R622" i="3"/>
  <c r="Q622" i="3"/>
  <c r="P622" i="3"/>
  <c r="O622" i="3"/>
  <c r="L622" i="3"/>
  <c r="R456" i="3"/>
  <c r="Q456" i="3"/>
  <c r="P456" i="3"/>
  <c r="O456" i="3"/>
  <c r="L456" i="3"/>
  <c r="R782" i="3"/>
  <c r="Q782" i="3"/>
  <c r="P782" i="3"/>
  <c r="O782" i="3"/>
  <c r="L782" i="3"/>
  <c r="R455" i="3"/>
  <c r="Q455" i="3"/>
  <c r="P455" i="3"/>
  <c r="O455" i="3"/>
  <c r="R781" i="3"/>
  <c r="Q781" i="3"/>
  <c r="P781" i="3"/>
  <c r="O781" i="3"/>
  <c r="L781" i="3"/>
  <c r="R621" i="3"/>
  <c r="Q621" i="3"/>
  <c r="P621" i="3"/>
  <c r="O621" i="3"/>
  <c r="L621" i="3"/>
  <c r="R454" i="3"/>
  <c r="Q454" i="3"/>
  <c r="P454" i="3"/>
  <c r="O454" i="3"/>
  <c r="L454" i="3"/>
  <c r="R453" i="3"/>
  <c r="Q453" i="3"/>
  <c r="P453" i="3"/>
  <c r="O453" i="3"/>
  <c r="L453" i="3"/>
  <c r="R780" i="3"/>
  <c r="Q780" i="3"/>
  <c r="P780" i="3"/>
  <c r="O780" i="3"/>
  <c r="R620" i="3"/>
  <c r="Q620" i="3"/>
  <c r="P620" i="3"/>
  <c r="O620" i="3"/>
  <c r="R779" i="3"/>
  <c r="Q779" i="3"/>
  <c r="P779" i="3"/>
  <c r="O779" i="3"/>
  <c r="L779" i="3"/>
  <c r="R619" i="3"/>
  <c r="Q619" i="3"/>
  <c r="P619" i="3"/>
  <c r="O619" i="3"/>
  <c r="L619" i="3"/>
  <c r="R452" i="3"/>
  <c r="Q452" i="3"/>
  <c r="P452" i="3"/>
  <c r="O452" i="3"/>
  <c r="L452" i="3"/>
  <c r="R618" i="3"/>
  <c r="Q618" i="3"/>
  <c r="P618" i="3"/>
  <c r="O618" i="3"/>
  <c r="L618" i="3"/>
  <c r="R451" i="3"/>
  <c r="Q451" i="3"/>
  <c r="P451" i="3"/>
  <c r="O451" i="3"/>
  <c r="R778" i="3"/>
  <c r="Q778" i="3"/>
  <c r="P778" i="3"/>
  <c r="O778" i="3"/>
  <c r="R777" i="3"/>
  <c r="Q777" i="3"/>
  <c r="P777" i="3"/>
  <c r="O777" i="3"/>
  <c r="L777" i="3"/>
  <c r="R617" i="3"/>
  <c r="Q617" i="3"/>
  <c r="P617" i="3"/>
  <c r="O617" i="3"/>
  <c r="L617" i="3"/>
  <c r="R450" i="3"/>
  <c r="Q450" i="3"/>
  <c r="P450" i="3"/>
  <c r="O450" i="3"/>
  <c r="L450" i="3"/>
  <c r="R776" i="3"/>
  <c r="Q776" i="3"/>
  <c r="P776" i="3"/>
  <c r="O776" i="3"/>
  <c r="L776" i="3"/>
  <c r="R616" i="3"/>
  <c r="Q616" i="3"/>
  <c r="P616" i="3"/>
  <c r="O616" i="3"/>
  <c r="L616" i="3"/>
  <c r="R449" i="3"/>
  <c r="Q449" i="3"/>
  <c r="P449" i="3"/>
  <c r="O449" i="3"/>
  <c r="R775" i="3"/>
  <c r="Q775" i="3"/>
  <c r="P775" i="3"/>
  <c r="O775" i="3"/>
  <c r="L775" i="3"/>
  <c r="R615" i="3"/>
  <c r="Q615" i="3"/>
  <c r="P615" i="3"/>
  <c r="O615" i="3"/>
  <c r="L615" i="3"/>
  <c r="R614" i="3"/>
  <c r="Q614" i="3"/>
  <c r="P614" i="3"/>
  <c r="O614" i="3"/>
  <c r="L614" i="3"/>
  <c r="R448" i="3"/>
  <c r="Q448" i="3"/>
  <c r="P448" i="3"/>
  <c r="O448" i="3"/>
  <c r="L448" i="3"/>
  <c r="R774" i="3"/>
  <c r="Q774" i="3"/>
  <c r="P774" i="3"/>
  <c r="O774" i="3"/>
  <c r="R773" i="3"/>
  <c r="Q773" i="3"/>
  <c r="P773" i="3"/>
  <c r="O773" i="3"/>
  <c r="L773" i="3"/>
  <c r="R447" i="3"/>
  <c r="Q447" i="3"/>
  <c r="P447" i="3"/>
  <c r="O447" i="3"/>
  <c r="R772" i="3"/>
  <c r="Q772" i="3"/>
  <c r="P772" i="3"/>
  <c r="O772" i="3"/>
  <c r="L772" i="3"/>
  <c r="R613" i="3"/>
  <c r="Q613" i="3"/>
  <c r="P613" i="3"/>
  <c r="O613" i="3"/>
  <c r="L613" i="3"/>
  <c r="R446" i="3"/>
  <c r="Q446" i="3"/>
  <c r="P446" i="3"/>
  <c r="O446" i="3"/>
  <c r="R771" i="3"/>
  <c r="Q771" i="3"/>
  <c r="P771" i="3"/>
  <c r="O771" i="3"/>
  <c r="L771" i="3"/>
  <c r="R612" i="3"/>
  <c r="Q612" i="3"/>
  <c r="P612" i="3"/>
  <c r="O612" i="3"/>
  <c r="L612" i="3"/>
  <c r="R445" i="3"/>
  <c r="Q445" i="3"/>
  <c r="P445" i="3"/>
  <c r="O445" i="3"/>
  <c r="R611" i="3"/>
  <c r="Q611" i="3"/>
  <c r="P611" i="3"/>
  <c r="O611" i="3"/>
  <c r="L611" i="3"/>
  <c r="R770" i="3"/>
  <c r="Q770" i="3"/>
  <c r="P770" i="3"/>
  <c r="O770" i="3"/>
  <c r="R444" i="3"/>
  <c r="Q444" i="3"/>
  <c r="P444" i="3"/>
  <c r="O444" i="3"/>
  <c r="R769" i="3"/>
  <c r="Q769" i="3"/>
  <c r="P769" i="3"/>
  <c r="O769" i="3"/>
  <c r="L769" i="3"/>
  <c r="R610" i="3"/>
  <c r="Q610" i="3"/>
  <c r="P610" i="3"/>
  <c r="O610" i="3"/>
  <c r="L610" i="3"/>
  <c r="R443" i="3"/>
  <c r="Q443" i="3"/>
  <c r="P443" i="3"/>
  <c r="O443" i="3"/>
  <c r="L443" i="3"/>
  <c r="R768" i="3"/>
  <c r="Q768" i="3"/>
  <c r="P768" i="3"/>
  <c r="O768" i="3"/>
  <c r="L768" i="3"/>
  <c r="R609" i="3"/>
  <c r="Q609" i="3"/>
  <c r="P609" i="3"/>
  <c r="O609" i="3"/>
  <c r="L609" i="3"/>
  <c r="R442" i="3"/>
  <c r="Q442" i="3"/>
  <c r="P442" i="3"/>
  <c r="O442" i="3"/>
  <c r="R608" i="3"/>
  <c r="Q608" i="3"/>
  <c r="P608" i="3"/>
  <c r="O608" i="3"/>
  <c r="L608" i="3"/>
  <c r="R441" i="3"/>
  <c r="Q441" i="3"/>
  <c r="P441" i="3"/>
  <c r="O441" i="3"/>
  <c r="L441" i="3"/>
  <c r="R767" i="3"/>
  <c r="Q767" i="3"/>
  <c r="P767" i="3"/>
  <c r="O767" i="3"/>
  <c r="R766" i="3"/>
  <c r="Q766" i="3"/>
  <c r="P766" i="3"/>
  <c r="O766" i="3"/>
  <c r="L766" i="3"/>
  <c r="R607" i="3"/>
  <c r="Q607" i="3"/>
  <c r="P607" i="3"/>
  <c r="O607" i="3"/>
  <c r="L607" i="3"/>
  <c r="R440" i="3"/>
  <c r="Q440" i="3"/>
  <c r="P440" i="3"/>
  <c r="O440" i="3"/>
  <c r="R606" i="3"/>
  <c r="Q606" i="3"/>
  <c r="P606" i="3"/>
  <c r="O606" i="3"/>
  <c r="L606" i="3"/>
  <c r="R439" i="3"/>
  <c r="Q439" i="3"/>
  <c r="P439" i="3"/>
  <c r="O439" i="3"/>
  <c r="L439" i="3"/>
  <c r="R765" i="3"/>
  <c r="Q765" i="3"/>
  <c r="P765" i="3"/>
  <c r="O765" i="3"/>
  <c r="R605" i="3"/>
  <c r="Q605" i="3"/>
  <c r="P605" i="3"/>
  <c r="O605" i="3"/>
  <c r="L605" i="3"/>
  <c r="R438" i="3"/>
  <c r="Q438" i="3"/>
  <c r="P438" i="3"/>
  <c r="O438" i="3"/>
  <c r="R436" i="3"/>
  <c r="Q436" i="3"/>
  <c r="P436" i="3"/>
  <c r="O436" i="3"/>
  <c r="R763" i="3"/>
  <c r="Q763" i="3"/>
  <c r="P763" i="3"/>
  <c r="O763" i="3"/>
  <c r="R603" i="3"/>
  <c r="Q603" i="3"/>
  <c r="P603" i="3"/>
  <c r="O603" i="3"/>
  <c r="R604" i="3"/>
  <c r="Q604" i="3"/>
  <c r="P604" i="3"/>
  <c r="O604" i="3"/>
  <c r="R437" i="3"/>
  <c r="Q437" i="3"/>
  <c r="P437" i="3"/>
  <c r="O437" i="3"/>
  <c r="R764" i="3"/>
  <c r="Q764" i="3"/>
  <c r="P764" i="3"/>
  <c r="O764" i="3"/>
  <c r="R761" i="3"/>
  <c r="Q761" i="3"/>
  <c r="P761" i="3"/>
  <c r="O761" i="3"/>
  <c r="L761" i="3"/>
  <c r="R601" i="3"/>
  <c r="Q601" i="3"/>
  <c r="P601" i="3"/>
  <c r="O601" i="3"/>
  <c r="L601" i="3"/>
  <c r="R434" i="3"/>
  <c r="Q434" i="3"/>
  <c r="P434" i="3"/>
  <c r="O434" i="3"/>
  <c r="L434" i="3"/>
  <c r="R602" i="3"/>
  <c r="Q602" i="3"/>
  <c r="P602" i="3"/>
  <c r="O602" i="3"/>
  <c r="R762" i="3"/>
  <c r="Q762" i="3"/>
  <c r="P762" i="3"/>
  <c r="O762" i="3"/>
  <c r="R435" i="3"/>
  <c r="Q435" i="3"/>
  <c r="P435" i="3"/>
  <c r="O435" i="3"/>
  <c r="R759" i="3"/>
  <c r="Q759" i="3"/>
  <c r="P759" i="3"/>
  <c r="O759" i="3"/>
  <c r="L759" i="3"/>
  <c r="R432" i="3"/>
  <c r="Q432" i="3"/>
  <c r="P432" i="3"/>
  <c r="O432" i="3"/>
  <c r="R760" i="3"/>
  <c r="Q760" i="3"/>
  <c r="P760" i="3"/>
  <c r="O760" i="3"/>
  <c r="R433" i="3"/>
  <c r="Q433" i="3"/>
  <c r="P433" i="3"/>
  <c r="O433" i="3"/>
  <c r="R599" i="3"/>
  <c r="Q599" i="3"/>
  <c r="P599" i="3"/>
  <c r="O599" i="3"/>
  <c r="R600" i="3"/>
  <c r="Q600" i="3"/>
  <c r="P600" i="3"/>
  <c r="O600" i="3"/>
  <c r="R758" i="3"/>
  <c r="Q758" i="3"/>
  <c r="P758" i="3"/>
  <c r="O758" i="3"/>
  <c r="L758" i="3"/>
  <c r="R430" i="3"/>
  <c r="Q430" i="3"/>
  <c r="P430" i="3"/>
  <c r="O430" i="3"/>
  <c r="L430" i="3"/>
  <c r="R598" i="3"/>
  <c r="Q598" i="3"/>
  <c r="P598" i="3"/>
  <c r="O598" i="3"/>
  <c r="R597" i="3"/>
  <c r="Q597" i="3"/>
  <c r="P597" i="3"/>
  <c r="O597" i="3"/>
  <c r="R431" i="3"/>
  <c r="Q431" i="3"/>
  <c r="P431" i="3"/>
  <c r="O431" i="3"/>
  <c r="R428" i="3"/>
  <c r="Q428" i="3"/>
  <c r="P428" i="3"/>
  <c r="O428" i="3"/>
  <c r="L428" i="3"/>
  <c r="R756" i="3"/>
  <c r="Q756" i="3"/>
  <c r="P756" i="3"/>
  <c r="O756" i="3"/>
  <c r="R757" i="3"/>
  <c r="Q757" i="3"/>
  <c r="P757" i="3"/>
  <c r="O757" i="3"/>
  <c r="R595" i="3"/>
  <c r="Q595" i="3"/>
  <c r="P595" i="3"/>
  <c r="O595" i="3"/>
  <c r="R429" i="3"/>
  <c r="Q429" i="3"/>
  <c r="P429" i="3"/>
  <c r="O429" i="3"/>
  <c r="R596" i="3"/>
  <c r="Q596" i="3"/>
  <c r="P596" i="3"/>
  <c r="O596" i="3"/>
  <c r="R754" i="3"/>
  <c r="Q754" i="3"/>
  <c r="P754" i="3"/>
  <c r="O754" i="3"/>
  <c r="L754" i="3"/>
  <c r="R426" i="3"/>
  <c r="Q426" i="3"/>
  <c r="P426" i="3"/>
  <c r="O426" i="3"/>
  <c r="L426" i="3"/>
  <c r="R594" i="3"/>
  <c r="Q594" i="3"/>
  <c r="P594" i="3"/>
  <c r="O594" i="3"/>
  <c r="R755" i="3"/>
  <c r="Q755" i="3"/>
  <c r="P755" i="3"/>
  <c r="O755" i="3"/>
  <c r="R427" i="3"/>
  <c r="Q427" i="3"/>
  <c r="P427" i="3"/>
  <c r="O427" i="3"/>
  <c r="R593" i="3"/>
  <c r="Q593" i="3"/>
  <c r="P593" i="3"/>
  <c r="O593" i="3"/>
  <c r="R752" i="3"/>
  <c r="Q752" i="3"/>
  <c r="P752" i="3"/>
  <c r="O752" i="3"/>
  <c r="L752" i="3"/>
  <c r="R424" i="3"/>
  <c r="Q424" i="3"/>
  <c r="P424" i="3"/>
  <c r="O424" i="3"/>
  <c r="L424" i="3"/>
  <c r="R591" i="3"/>
  <c r="Q591" i="3"/>
  <c r="P591" i="3"/>
  <c r="O591" i="3"/>
  <c r="R592" i="3"/>
  <c r="Q592" i="3"/>
  <c r="P592" i="3"/>
  <c r="O592" i="3"/>
  <c r="R425" i="3"/>
  <c r="Q425" i="3"/>
  <c r="P425" i="3"/>
  <c r="O425" i="3"/>
  <c r="R753" i="3"/>
  <c r="Q753" i="3"/>
  <c r="P753" i="3"/>
  <c r="O753" i="3"/>
  <c r="R589" i="3"/>
  <c r="Q589" i="3"/>
  <c r="P589" i="3"/>
  <c r="O589" i="3"/>
  <c r="L589" i="3"/>
  <c r="R750" i="3"/>
  <c r="Q750" i="3"/>
  <c r="P750" i="3"/>
  <c r="O750" i="3"/>
  <c r="R422" i="3"/>
  <c r="Q422" i="3"/>
  <c r="P422" i="3"/>
  <c r="O422" i="3"/>
  <c r="R421" i="3"/>
  <c r="Q421" i="3"/>
  <c r="P421" i="3"/>
  <c r="O421" i="3"/>
  <c r="R423" i="3"/>
  <c r="Q423" i="3"/>
  <c r="P423" i="3"/>
  <c r="O423" i="3"/>
  <c r="R590" i="3"/>
  <c r="Q590" i="3"/>
  <c r="P590" i="3"/>
  <c r="O590" i="3"/>
  <c r="R751" i="3"/>
  <c r="Q751" i="3"/>
  <c r="P751" i="3"/>
  <c r="O751" i="3"/>
  <c r="R749" i="3"/>
  <c r="Q749" i="3"/>
  <c r="P749" i="3"/>
  <c r="O749" i="3"/>
  <c r="R587" i="3"/>
  <c r="Q587" i="3"/>
  <c r="P587" i="3"/>
  <c r="O587" i="3"/>
  <c r="R748" i="3"/>
  <c r="Q748" i="3"/>
  <c r="P748" i="3"/>
  <c r="O748" i="3"/>
  <c r="R419" i="3"/>
  <c r="Q419" i="3"/>
  <c r="P419" i="3"/>
  <c r="O419" i="3"/>
  <c r="R420" i="3"/>
  <c r="Q420" i="3"/>
  <c r="P420" i="3"/>
  <c r="O420" i="3"/>
  <c r="R588" i="3"/>
  <c r="Q588" i="3"/>
  <c r="P588" i="3"/>
  <c r="O588" i="3"/>
  <c r="R746" i="3"/>
  <c r="Q746" i="3"/>
  <c r="P746" i="3"/>
  <c r="O746" i="3"/>
  <c r="L746" i="3"/>
  <c r="R417" i="3"/>
  <c r="Q417" i="3"/>
  <c r="P417" i="3"/>
  <c r="O417" i="3"/>
  <c r="L417" i="3"/>
  <c r="R585" i="3"/>
  <c r="Q585" i="3"/>
  <c r="P585" i="3"/>
  <c r="O585" i="3"/>
  <c r="R586" i="3"/>
  <c r="Q586" i="3"/>
  <c r="P586" i="3"/>
  <c r="O586" i="3"/>
  <c r="R418" i="3"/>
  <c r="Q418" i="3"/>
  <c r="P418" i="3"/>
  <c r="O418" i="3"/>
  <c r="R747" i="3"/>
  <c r="Q747" i="3"/>
  <c r="P747" i="3"/>
  <c r="O747" i="3"/>
  <c r="R744" i="3"/>
  <c r="Q744" i="3"/>
  <c r="P744" i="3"/>
  <c r="O744" i="3"/>
  <c r="L744" i="3"/>
  <c r="R415" i="3"/>
  <c r="Q415" i="3"/>
  <c r="P415" i="3"/>
  <c r="O415" i="3"/>
  <c r="L415" i="3"/>
  <c r="R583" i="3"/>
  <c r="Q583" i="3"/>
  <c r="P583" i="3"/>
  <c r="O583" i="3"/>
  <c r="R584" i="3"/>
  <c r="Q584" i="3"/>
  <c r="P584" i="3"/>
  <c r="O584" i="3"/>
  <c r="R416" i="3"/>
  <c r="Q416" i="3"/>
  <c r="P416" i="3"/>
  <c r="O416" i="3"/>
  <c r="R745" i="3"/>
  <c r="Q745" i="3"/>
  <c r="P745" i="3"/>
  <c r="O745" i="3"/>
  <c r="R742" i="3"/>
  <c r="Q742" i="3"/>
  <c r="P742" i="3"/>
  <c r="O742" i="3"/>
  <c r="L742" i="3"/>
  <c r="R581" i="3"/>
  <c r="Q581" i="3"/>
  <c r="P581" i="3"/>
  <c r="O581" i="3"/>
  <c r="R413" i="3"/>
  <c r="Q413" i="3"/>
  <c r="P413" i="3"/>
  <c r="O413" i="3"/>
  <c r="R414" i="3"/>
  <c r="Q414" i="3"/>
  <c r="P414" i="3"/>
  <c r="O414" i="3"/>
  <c r="R743" i="3"/>
  <c r="Q743" i="3"/>
  <c r="P743" i="3"/>
  <c r="O743" i="3"/>
  <c r="R582" i="3"/>
  <c r="Q582" i="3"/>
  <c r="P582" i="3"/>
  <c r="O582" i="3"/>
  <c r="R579" i="3"/>
  <c r="Q579" i="3"/>
  <c r="P579" i="3"/>
  <c r="O579" i="3"/>
  <c r="L579" i="3"/>
  <c r="R740" i="3"/>
  <c r="Q740" i="3"/>
  <c r="P740" i="3"/>
  <c r="O740" i="3"/>
  <c r="R411" i="3"/>
  <c r="Q411" i="3"/>
  <c r="P411" i="3"/>
  <c r="O411" i="3"/>
  <c r="R580" i="3"/>
  <c r="Q580" i="3"/>
  <c r="P580" i="3"/>
  <c r="O580" i="3"/>
  <c r="R741" i="3"/>
  <c r="Q741" i="3"/>
  <c r="P741" i="3"/>
  <c r="O741" i="3"/>
  <c r="R412" i="3"/>
  <c r="Q412" i="3"/>
  <c r="P412" i="3"/>
  <c r="O412" i="3"/>
  <c r="R577" i="3"/>
  <c r="Q577" i="3"/>
  <c r="P577" i="3"/>
  <c r="O577" i="3"/>
  <c r="L577" i="3"/>
  <c r="R738" i="3"/>
  <c r="Q738" i="3"/>
  <c r="P738" i="3"/>
  <c r="O738" i="3"/>
  <c r="R409" i="3"/>
  <c r="Q409" i="3"/>
  <c r="P409" i="3"/>
  <c r="O409" i="3"/>
  <c r="R578" i="3"/>
  <c r="Q578" i="3"/>
  <c r="P578" i="3"/>
  <c r="O578" i="3"/>
  <c r="R410" i="3"/>
  <c r="Q410" i="3"/>
  <c r="P410" i="3"/>
  <c r="O410" i="3"/>
  <c r="R739" i="3"/>
  <c r="Q739" i="3"/>
  <c r="P739" i="3"/>
  <c r="O739" i="3"/>
  <c r="R408" i="3"/>
  <c r="Q408" i="3"/>
  <c r="P408" i="3"/>
  <c r="O408" i="3"/>
  <c r="R407" i="3"/>
  <c r="Q407" i="3"/>
  <c r="P407" i="3"/>
  <c r="O407" i="3"/>
  <c r="R575" i="3"/>
  <c r="Q575" i="3"/>
  <c r="P575" i="3"/>
  <c r="O575" i="3"/>
  <c r="R736" i="3"/>
  <c r="Q736" i="3"/>
  <c r="P736" i="3"/>
  <c r="O736" i="3"/>
  <c r="R576" i="3"/>
  <c r="Q576" i="3"/>
  <c r="P576" i="3"/>
  <c r="O576" i="3"/>
  <c r="R737" i="3"/>
  <c r="Q737" i="3"/>
  <c r="P737" i="3"/>
  <c r="O737" i="3"/>
  <c r="R573" i="3"/>
  <c r="Q573" i="3"/>
  <c r="P573" i="3"/>
  <c r="O573" i="3"/>
  <c r="L573" i="3"/>
  <c r="R405" i="3"/>
  <c r="Q405" i="3"/>
  <c r="P405" i="3"/>
  <c r="O405" i="3"/>
  <c r="L405" i="3"/>
  <c r="R406" i="3"/>
  <c r="Q406" i="3"/>
  <c r="P406" i="3"/>
  <c r="O406" i="3"/>
  <c r="R734" i="3"/>
  <c r="Q734" i="3"/>
  <c r="P734" i="3"/>
  <c r="O734" i="3"/>
  <c r="R735" i="3"/>
  <c r="Q735" i="3"/>
  <c r="P735" i="3"/>
  <c r="O735" i="3"/>
  <c r="R574" i="3"/>
  <c r="Q574" i="3"/>
  <c r="P574" i="3"/>
  <c r="O574" i="3"/>
  <c r="R403" i="3"/>
  <c r="Q403" i="3"/>
  <c r="P403" i="3"/>
  <c r="O403" i="3"/>
  <c r="L403" i="3"/>
  <c r="R732" i="3"/>
  <c r="Q732" i="3"/>
  <c r="P732" i="3"/>
  <c r="O732" i="3"/>
  <c r="R571" i="3"/>
  <c r="Q571" i="3"/>
  <c r="P571" i="3"/>
  <c r="O571" i="3"/>
  <c r="R572" i="3"/>
  <c r="Q572" i="3"/>
  <c r="P572" i="3"/>
  <c r="O572" i="3"/>
  <c r="R733" i="3"/>
  <c r="Q733" i="3"/>
  <c r="P733" i="3"/>
  <c r="O733" i="3"/>
  <c r="R404" i="3"/>
  <c r="Q404" i="3"/>
  <c r="P404" i="3"/>
  <c r="O404" i="3"/>
  <c r="R401" i="3"/>
  <c r="Q401" i="3"/>
  <c r="P401" i="3"/>
  <c r="O401" i="3"/>
  <c r="R569" i="3"/>
  <c r="Q569" i="3"/>
  <c r="P569" i="3"/>
  <c r="O569" i="3"/>
  <c r="R731" i="3"/>
  <c r="Q731" i="3"/>
  <c r="P731" i="3"/>
  <c r="O731" i="3"/>
  <c r="R730" i="3"/>
  <c r="Q730" i="3"/>
  <c r="P730" i="3"/>
  <c r="O730" i="3"/>
  <c r="R402" i="3"/>
  <c r="Q402" i="3"/>
  <c r="P402" i="3"/>
  <c r="O402" i="3"/>
  <c r="R570" i="3"/>
  <c r="Q570" i="3"/>
  <c r="P570" i="3"/>
  <c r="O570" i="3"/>
  <c r="R728" i="3"/>
  <c r="Q728" i="3"/>
  <c r="P728" i="3"/>
  <c r="O728" i="3"/>
  <c r="L728" i="3"/>
  <c r="R567" i="3"/>
  <c r="Q567" i="3"/>
  <c r="P567" i="3"/>
  <c r="O567" i="3"/>
  <c r="L567" i="3"/>
  <c r="R399" i="3"/>
  <c r="Q399" i="3"/>
  <c r="P399" i="3"/>
  <c r="O399" i="3"/>
  <c r="R568" i="3"/>
  <c r="Q568" i="3"/>
  <c r="P568" i="3"/>
  <c r="O568" i="3"/>
  <c r="R400" i="3"/>
  <c r="Q400" i="3"/>
  <c r="P400" i="3"/>
  <c r="O400" i="3"/>
  <c r="R729" i="3"/>
  <c r="Q729" i="3"/>
  <c r="P729" i="3"/>
  <c r="O729" i="3"/>
  <c r="R397" i="3"/>
  <c r="Q397" i="3"/>
  <c r="P397" i="3"/>
  <c r="O397" i="3"/>
  <c r="L397" i="3"/>
  <c r="R565" i="3"/>
  <c r="Q565" i="3"/>
  <c r="P565" i="3"/>
  <c r="O565" i="3"/>
  <c r="R566" i="3"/>
  <c r="Q566" i="3"/>
  <c r="P566" i="3"/>
  <c r="O566" i="3"/>
  <c r="R726" i="3"/>
  <c r="Q726" i="3"/>
  <c r="P726" i="3"/>
  <c r="O726" i="3"/>
  <c r="R727" i="3"/>
  <c r="Q727" i="3"/>
  <c r="P727" i="3"/>
  <c r="O727" i="3"/>
  <c r="R398" i="3"/>
  <c r="Q398" i="3"/>
  <c r="P398" i="3"/>
  <c r="O398" i="3"/>
  <c r="R395" i="3"/>
  <c r="Q395" i="3"/>
  <c r="P395" i="3"/>
  <c r="O395" i="3"/>
  <c r="L395" i="3"/>
  <c r="R724" i="3"/>
  <c r="Q724" i="3"/>
  <c r="P724" i="3"/>
  <c r="O724" i="3"/>
  <c r="R563" i="3"/>
  <c r="Q563" i="3"/>
  <c r="P563" i="3"/>
  <c r="O563" i="3"/>
  <c r="R396" i="3"/>
  <c r="Q396" i="3"/>
  <c r="P396" i="3"/>
  <c r="O396" i="3"/>
  <c r="R725" i="3"/>
  <c r="Q725" i="3"/>
  <c r="P725" i="3"/>
  <c r="O725" i="3"/>
  <c r="R564" i="3"/>
  <c r="Q564" i="3"/>
  <c r="P564" i="3"/>
  <c r="O564" i="3"/>
  <c r="R722" i="3"/>
  <c r="Q722" i="3"/>
  <c r="P722" i="3"/>
  <c r="O722" i="3"/>
  <c r="R393" i="3"/>
  <c r="Q393" i="3"/>
  <c r="P393" i="3"/>
  <c r="O393" i="3"/>
  <c r="R561" i="3"/>
  <c r="Q561" i="3"/>
  <c r="P561" i="3"/>
  <c r="O561" i="3"/>
  <c r="R723" i="3"/>
  <c r="Q723" i="3"/>
  <c r="P723" i="3"/>
  <c r="O723" i="3"/>
  <c r="R394" i="3"/>
  <c r="Q394" i="3"/>
  <c r="P394" i="3"/>
  <c r="O394" i="3"/>
  <c r="R562" i="3"/>
  <c r="Q562" i="3"/>
  <c r="P562" i="3"/>
  <c r="O562" i="3"/>
  <c r="R720" i="3"/>
  <c r="Q720" i="3"/>
  <c r="P720" i="3"/>
  <c r="O720" i="3"/>
  <c r="R391" i="3"/>
  <c r="Q391" i="3"/>
  <c r="P391" i="3"/>
  <c r="O391" i="3"/>
  <c r="R392" i="3"/>
  <c r="Q392" i="3"/>
  <c r="P392" i="3"/>
  <c r="O392" i="3"/>
  <c r="R721" i="3"/>
  <c r="Q721" i="3"/>
  <c r="P721" i="3"/>
  <c r="O721" i="3"/>
  <c r="R559" i="3"/>
  <c r="Q559" i="3"/>
  <c r="P559" i="3"/>
  <c r="O559" i="3"/>
  <c r="R560" i="3"/>
  <c r="Q560" i="3"/>
  <c r="P560" i="3"/>
  <c r="O560" i="3"/>
  <c r="R557" i="3"/>
  <c r="Q557" i="3"/>
  <c r="P557" i="3"/>
  <c r="O557" i="3"/>
  <c r="L557" i="3"/>
  <c r="R718" i="3"/>
  <c r="Q718" i="3"/>
  <c r="P718" i="3"/>
  <c r="O718" i="3"/>
  <c r="R388" i="3"/>
  <c r="Q388" i="3"/>
  <c r="P388" i="3"/>
  <c r="O388" i="3"/>
  <c r="R719" i="3"/>
  <c r="Q719" i="3"/>
  <c r="P719" i="3"/>
  <c r="O719" i="3"/>
  <c r="R390" i="3"/>
  <c r="Q390" i="3"/>
  <c r="P390" i="3"/>
  <c r="O390" i="3"/>
  <c r="R389" i="3"/>
  <c r="Q389" i="3"/>
  <c r="P389" i="3"/>
  <c r="O389" i="3"/>
  <c r="R558" i="3"/>
  <c r="Q558" i="3"/>
  <c r="P558" i="3"/>
  <c r="O558" i="3"/>
  <c r="R555" i="3"/>
  <c r="Q555" i="3"/>
  <c r="P555" i="3"/>
  <c r="O555" i="3"/>
  <c r="L555" i="3"/>
  <c r="R386" i="3"/>
  <c r="Q386" i="3"/>
  <c r="P386" i="3"/>
  <c r="O386" i="3"/>
  <c r="L386" i="3"/>
  <c r="R716" i="3"/>
  <c r="Q716" i="3"/>
  <c r="P716" i="3"/>
  <c r="O716" i="3"/>
  <c r="R387" i="3"/>
  <c r="Q387" i="3"/>
  <c r="P387" i="3"/>
  <c r="O387" i="3"/>
  <c r="R717" i="3"/>
  <c r="Q717" i="3"/>
  <c r="P717" i="3"/>
  <c r="O717" i="3"/>
  <c r="R556" i="3"/>
  <c r="Q556" i="3"/>
  <c r="P556" i="3"/>
  <c r="O556" i="3"/>
  <c r="R553" i="3"/>
  <c r="Q553" i="3"/>
  <c r="P553" i="3"/>
  <c r="O553" i="3"/>
  <c r="L553" i="3"/>
  <c r="R384" i="3"/>
  <c r="Q384" i="3"/>
  <c r="P384" i="3"/>
  <c r="O384" i="3"/>
  <c r="L384" i="3"/>
  <c r="R385" i="3"/>
  <c r="Q385" i="3"/>
  <c r="P385" i="3"/>
  <c r="O385" i="3"/>
  <c r="R554" i="3"/>
  <c r="Q554" i="3"/>
  <c r="P554" i="3"/>
  <c r="O554" i="3"/>
  <c r="R715" i="3"/>
  <c r="Q715" i="3"/>
  <c r="P715" i="3"/>
  <c r="O715" i="3"/>
  <c r="R551" i="3"/>
  <c r="Q551" i="3"/>
  <c r="P551" i="3"/>
  <c r="O551" i="3"/>
  <c r="L551" i="3"/>
  <c r="R382" i="3"/>
  <c r="Q382" i="3"/>
  <c r="P382" i="3"/>
  <c r="O382" i="3"/>
  <c r="L382" i="3"/>
  <c r="R714" i="3"/>
  <c r="Q714" i="3"/>
  <c r="P714" i="3"/>
  <c r="O714" i="3"/>
  <c r="R713" i="3"/>
  <c r="Q713" i="3"/>
  <c r="P713" i="3"/>
  <c r="O713" i="3"/>
  <c r="R552" i="3"/>
  <c r="Q552" i="3"/>
  <c r="P552" i="3"/>
  <c r="O552" i="3"/>
  <c r="R383" i="3"/>
  <c r="Q383" i="3"/>
  <c r="P383" i="3"/>
  <c r="O383" i="3"/>
  <c r="R711" i="3"/>
  <c r="Q711" i="3"/>
  <c r="P711" i="3"/>
  <c r="O711" i="3"/>
  <c r="L711" i="3"/>
  <c r="R549" i="3"/>
  <c r="Q549" i="3"/>
  <c r="P549" i="3"/>
  <c r="O549" i="3"/>
  <c r="L549" i="3"/>
  <c r="R550" i="3"/>
  <c r="Q550" i="3"/>
  <c r="P550" i="3"/>
  <c r="O550" i="3"/>
  <c r="R712" i="3"/>
  <c r="Q712" i="3"/>
  <c r="P712" i="3"/>
  <c r="O712" i="3"/>
  <c r="R381" i="3"/>
  <c r="Q381" i="3"/>
  <c r="P381" i="3"/>
  <c r="O381" i="3"/>
  <c r="R380" i="3"/>
  <c r="Q380" i="3"/>
  <c r="P380" i="3"/>
  <c r="O380" i="3"/>
  <c r="R547" i="3"/>
  <c r="Q547" i="3"/>
  <c r="P547" i="3"/>
  <c r="O547" i="3"/>
  <c r="L547" i="3"/>
  <c r="R378" i="3"/>
  <c r="Q378" i="3"/>
  <c r="P378" i="3"/>
  <c r="O378" i="3"/>
  <c r="L378" i="3"/>
  <c r="R710" i="3"/>
  <c r="Q710" i="3"/>
  <c r="P710" i="3"/>
  <c r="O710" i="3"/>
  <c r="R709" i="3"/>
  <c r="Q709" i="3"/>
  <c r="P709" i="3"/>
  <c r="O709" i="3"/>
  <c r="R379" i="3"/>
  <c r="Q379" i="3"/>
  <c r="P379" i="3"/>
  <c r="O379" i="3"/>
  <c r="R548" i="3"/>
  <c r="Q548" i="3"/>
  <c r="P548" i="3"/>
  <c r="O548" i="3"/>
  <c r="R376" i="3"/>
  <c r="Q376" i="3"/>
  <c r="P376" i="3"/>
  <c r="O376" i="3"/>
  <c r="R545" i="3"/>
  <c r="Q545" i="3"/>
  <c r="P545" i="3"/>
  <c r="O545" i="3"/>
  <c r="R708" i="3"/>
  <c r="Q708" i="3"/>
  <c r="P708" i="3"/>
  <c r="O708" i="3"/>
  <c r="R377" i="3"/>
  <c r="Q377" i="3"/>
  <c r="P377" i="3"/>
  <c r="O377" i="3"/>
  <c r="R546" i="3"/>
  <c r="Q546" i="3"/>
  <c r="P546" i="3"/>
  <c r="O546" i="3"/>
  <c r="R706" i="3"/>
  <c r="Q706" i="3"/>
  <c r="P706" i="3"/>
  <c r="O706" i="3"/>
  <c r="L706" i="3"/>
  <c r="R543" i="3"/>
  <c r="Q543" i="3"/>
  <c r="P543" i="3"/>
  <c r="O543" i="3"/>
  <c r="R375" i="3"/>
  <c r="Q375" i="3"/>
  <c r="P375" i="3"/>
  <c r="O375" i="3"/>
  <c r="R707" i="3"/>
  <c r="Q707" i="3"/>
  <c r="P707" i="3"/>
  <c r="O707" i="3"/>
  <c r="R544" i="3"/>
  <c r="Q544" i="3"/>
  <c r="P544" i="3"/>
  <c r="O544" i="3"/>
  <c r="R704" i="3"/>
  <c r="Q704" i="3"/>
  <c r="P704" i="3"/>
  <c r="O704" i="3"/>
  <c r="L704" i="3"/>
  <c r="R373" i="3"/>
  <c r="Q373" i="3"/>
  <c r="P373" i="3"/>
  <c r="O373" i="3"/>
  <c r="L373" i="3"/>
  <c r="R541" i="3"/>
  <c r="Q541" i="3"/>
  <c r="P541" i="3"/>
  <c r="O541" i="3"/>
  <c r="R705" i="3"/>
  <c r="Q705" i="3"/>
  <c r="P705" i="3"/>
  <c r="O705" i="3"/>
  <c r="R374" i="3"/>
  <c r="Q374" i="3"/>
  <c r="P374" i="3"/>
  <c r="O374" i="3"/>
  <c r="R542" i="3"/>
  <c r="Q542" i="3"/>
  <c r="P542" i="3"/>
  <c r="O542" i="3"/>
  <c r="R702" i="3"/>
  <c r="Q702" i="3"/>
  <c r="P702" i="3"/>
  <c r="O702" i="3"/>
  <c r="L702" i="3"/>
  <c r="R371" i="3"/>
  <c r="Q371" i="3"/>
  <c r="P371" i="3"/>
  <c r="O371" i="3"/>
  <c r="L371" i="3"/>
  <c r="R372" i="3"/>
  <c r="Q372" i="3"/>
  <c r="P372" i="3"/>
  <c r="O372" i="3"/>
  <c r="R539" i="3"/>
  <c r="Q539" i="3"/>
  <c r="P539" i="3"/>
  <c r="O539" i="3"/>
  <c r="R540" i="3"/>
  <c r="Q540" i="3"/>
  <c r="P540" i="3"/>
  <c r="O540" i="3"/>
  <c r="R703" i="3"/>
  <c r="Q703" i="3"/>
  <c r="P703" i="3"/>
  <c r="O703" i="3"/>
  <c r="R700" i="3"/>
  <c r="Q700" i="3"/>
  <c r="P700" i="3"/>
  <c r="O700" i="3"/>
  <c r="R537" i="3"/>
  <c r="Q537" i="3"/>
  <c r="P537" i="3"/>
  <c r="O537" i="3"/>
  <c r="R369" i="3"/>
  <c r="Q369" i="3"/>
  <c r="P369" i="3"/>
  <c r="O369" i="3"/>
  <c r="R370" i="3"/>
  <c r="Q370" i="3"/>
  <c r="P370" i="3"/>
  <c r="O370" i="3"/>
  <c r="R701" i="3"/>
  <c r="Q701" i="3"/>
  <c r="P701" i="3"/>
  <c r="O701" i="3"/>
  <c r="R538" i="3"/>
  <c r="Q538" i="3"/>
  <c r="P538" i="3"/>
  <c r="O538" i="3"/>
  <c r="R698" i="3"/>
  <c r="Q698" i="3"/>
  <c r="P698" i="3"/>
  <c r="O698" i="3"/>
  <c r="L698" i="3"/>
  <c r="R536" i="3"/>
  <c r="Q536" i="3"/>
  <c r="P536" i="3"/>
  <c r="O536" i="3"/>
  <c r="R535" i="3"/>
  <c r="Q535" i="3"/>
  <c r="P535" i="3"/>
  <c r="O535" i="3"/>
  <c r="R367" i="3"/>
  <c r="Q367" i="3"/>
  <c r="P367" i="3"/>
  <c r="O367" i="3"/>
  <c r="R368" i="3"/>
  <c r="Q368" i="3"/>
  <c r="P368" i="3"/>
  <c r="O368" i="3"/>
  <c r="R699" i="3"/>
  <c r="Q699" i="3"/>
  <c r="P699" i="3"/>
  <c r="O699" i="3"/>
  <c r="R366" i="3"/>
  <c r="Q366" i="3"/>
  <c r="P366" i="3"/>
  <c r="O366" i="3"/>
  <c r="R365" i="3"/>
  <c r="Q365" i="3"/>
  <c r="P365" i="3"/>
  <c r="O365" i="3"/>
  <c r="R696" i="3"/>
  <c r="Q696" i="3"/>
  <c r="P696" i="3"/>
  <c r="O696" i="3"/>
  <c r="R533" i="3"/>
  <c r="Q533" i="3"/>
  <c r="P533" i="3"/>
  <c r="O533" i="3"/>
  <c r="R697" i="3"/>
  <c r="Q697" i="3"/>
  <c r="P697" i="3"/>
  <c r="O697" i="3"/>
  <c r="R534" i="3"/>
  <c r="Q534" i="3"/>
  <c r="P534" i="3"/>
  <c r="O534" i="3"/>
  <c r="R363" i="3"/>
  <c r="Q363" i="3"/>
  <c r="P363" i="3"/>
  <c r="O363" i="3"/>
  <c r="L363" i="3"/>
  <c r="R531" i="3"/>
  <c r="Q531" i="3"/>
  <c r="P531" i="3"/>
  <c r="O531" i="3"/>
  <c r="R695" i="3"/>
  <c r="Q695" i="3"/>
  <c r="P695" i="3"/>
  <c r="O695" i="3"/>
  <c r="R532" i="3"/>
  <c r="Q532" i="3"/>
  <c r="P532" i="3"/>
  <c r="O532" i="3"/>
  <c r="R364" i="3"/>
  <c r="Q364" i="3"/>
  <c r="P364" i="3"/>
  <c r="O364" i="3"/>
  <c r="R694" i="3"/>
  <c r="Q694" i="3"/>
  <c r="P694" i="3"/>
  <c r="O694" i="3"/>
  <c r="R693" i="3"/>
  <c r="Q693" i="3"/>
  <c r="P693" i="3"/>
  <c r="O693" i="3"/>
  <c r="L693" i="3"/>
  <c r="R692" i="3"/>
  <c r="Q692" i="3"/>
  <c r="P692" i="3"/>
  <c r="O692" i="3"/>
  <c r="L692" i="3"/>
  <c r="R530" i="3"/>
  <c r="Q530" i="3"/>
  <c r="P530" i="3"/>
  <c r="O530" i="3"/>
  <c r="R361" i="3"/>
  <c r="Q361" i="3"/>
  <c r="P361" i="3"/>
  <c r="O361" i="3"/>
  <c r="R529" i="3"/>
  <c r="Q529" i="3"/>
  <c r="P529" i="3"/>
  <c r="O529" i="3"/>
  <c r="R362" i="3"/>
  <c r="Q362" i="3"/>
  <c r="P362" i="3"/>
  <c r="O362" i="3"/>
  <c r="R691" i="3"/>
  <c r="Q691" i="3"/>
  <c r="P691" i="3"/>
  <c r="O691" i="3"/>
  <c r="R527" i="3"/>
  <c r="Q527" i="3"/>
  <c r="P527" i="3"/>
  <c r="O527" i="3"/>
  <c r="L527" i="3"/>
  <c r="R359" i="3"/>
  <c r="Q359" i="3"/>
  <c r="P359" i="3"/>
  <c r="O359" i="3"/>
  <c r="L359" i="3"/>
  <c r="R690" i="3"/>
  <c r="Q690" i="3"/>
  <c r="P690" i="3"/>
  <c r="O690" i="3"/>
  <c r="R360" i="3"/>
  <c r="Q360" i="3"/>
  <c r="P360" i="3"/>
  <c r="O360" i="3"/>
  <c r="R528" i="3"/>
  <c r="Q528" i="3"/>
  <c r="P528" i="3"/>
  <c r="O528" i="3"/>
  <c r="R689" i="3"/>
  <c r="Q689" i="3"/>
  <c r="P689" i="3"/>
  <c r="O689" i="3"/>
  <c r="L689" i="3"/>
  <c r="R357" i="3"/>
  <c r="Q357" i="3"/>
  <c r="P357" i="3"/>
  <c r="O357" i="3"/>
  <c r="L357" i="3"/>
  <c r="R526" i="3"/>
  <c r="Q526" i="3"/>
  <c r="P526" i="3"/>
  <c r="O526" i="3"/>
  <c r="R358" i="3"/>
  <c r="Q358" i="3"/>
  <c r="P358" i="3"/>
  <c r="O358" i="3"/>
  <c r="R688" i="3"/>
  <c r="Q688" i="3"/>
  <c r="P688" i="3"/>
  <c r="O688" i="3"/>
  <c r="R524" i="3"/>
  <c r="Q524" i="3"/>
  <c r="P524" i="3"/>
  <c r="O524" i="3"/>
  <c r="L524" i="3"/>
  <c r="R356" i="3"/>
  <c r="Q356" i="3"/>
  <c r="P356" i="3"/>
  <c r="O356" i="3"/>
  <c r="L356" i="3"/>
  <c r="R687" i="3"/>
  <c r="Q687" i="3"/>
  <c r="P687" i="3"/>
  <c r="O687" i="3"/>
  <c r="R525" i="3"/>
  <c r="Q525" i="3"/>
  <c r="P525" i="3"/>
  <c r="O525" i="3"/>
  <c r="R685" i="3"/>
  <c r="Q685" i="3"/>
  <c r="P685" i="3"/>
  <c r="O685" i="3"/>
  <c r="R354" i="3"/>
  <c r="Q354" i="3"/>
  <c r="P354" i="3"/>
  <c r="O354" i="3"/>
  <c r="R355" i="3"/>
  <c r="Q355" i="3"/>
  <c r="P355" i="3"/>
  <c r="O355" i="3"/>
  <c r="R522" i="3"/>
  <c r="Q522" i="3"/>
  <c r="P522" i="3"/>
  <c r="O522" i="3"/>
  <c r="R686" i="3"/>
  <c r="Q686" i="3"/>
  <c r="P686" i="3"/>
  <c r="O686" i="3"/>
  <c r="R523" i="3"/>
  <c r="Q523" i="3"/>
  <c r="P523" i="3"/>
  <c r="O523" i="3"/>
  <c r="R352" i="3"/>
  <c r="Q352" i="3"/>
  <c r="P352" i="3"/>
  <c r="O352" i="3"/>
  <c r="L352" i="3"/>
  <c r="R520" i="3"/>
  <c r="Q520" i="3"/>
  <c r="P520" i="3"/>
  <c r="O520" i="3"/>
  <c r="R521" i="3"/>
  <c r="Q521" i="3"/>
  <c r="P521" i="3"/>
  <c r="O521" i="3"/>
  <c r="R684" i="3"/>
  <c r="Q684" i="3"/>
  <c r="P684" i="3"/>
  <c r="O684" i="3"/>
  <c r="R353" i="3"/>
  <c r="Q353" i="3"/>
  <c r="P353" i="3"/>
  <c r="O353" i="3"/>
  <c r="R682" i="3"/>
  <c r="Q682" i="3"/>
  <c r="P682" i="3"/>
  <c r="O682" i="3"/>
  <c r="L682" i="3"/>
  <c r="R518" i="3"/>
  <c r="Q518" i="3"/>
  <c r="P518" i="3"/>
  <c r="O518" i="3"/>
  <c r="L518" i="3"/>
  <c r="R350" i="3"/>
  <c r="Q350" i="3"/>
  <c r="P350" i="3"/>
  <c r="O350" i="3"/>
  <c r="L350" i="3"/>
  <c r="R351" i="3"/>
  <c r="Q351" i="3"/>
  <c r="P351" i="3"/>
  <c r="O351" i="3"/>
  <c r="R519" i="3"/>
  <c r="Q519" i="3"/>
  <c r="P519" i="3"/>
  <c r="O519" i="3"/>
  <c r="R683" i="3"/>
  <c r="Q683" i="3"/>
  <c r="P683" i="3"/>
  <c r="O683" i="3"/>
  <c r="R516" i="3"/>
  <c r="Q516" i="3"/>
  <c r="P516" i="3"/>
  <c r="O516" i="3"/>
  <c r="L516" i="3"/>
  <c r="R680" i="3"/>
  <c r="Q680" i="3"/>
  <c r="P680" i="3"/>
  <c r="O680" i="3"/>
  <c r="R348" i="3"/>
  <c r="Q348" i="3"/>
  <c r="P348" i="3"/>
  <c r="O348" i="3"/>
  <c r="R517" i="3"/>
  <c r="Q517" i="3"/>
  <c r="P517" i="3"/>
  <c r="O517" i="3"/>
  <c r="R349" i="3"/>
  <c r="Q349" i="3"/>
  <c r="P349" i="3"/>
  <c r="O349" i="3"/>
  <c r="R681" i="3"/>
  <c r="Q681" i="3"/>
  <c r="P681" i="3"/>
  <c r="O681" i="3"/>
  <c r="R346" i="3"/>
  <c r="Q346" i="3"/>
  <c r="P346" i="3"/>
  <c r="O346" i="3"/>
  <c r="L346" i="3"/>
  <c r="R679" i="3"/>
  <c r="Q679" i="3"/>
  <c r="P679" i="3"/>
  <c r="O679" i="3"/>
  <c r="R515" i="3"/>
  <c r="Q515" i="3"/>
  <c r="P515" i="3"/>
  <c r="O515" i="3"/>
  <c r="R514" i="3"/>
  <c r="Q514" i="3"/>
  <c r="P514" i="3"/>
  <c r="O514" i="3"/>
  <c r="R678" i="3"/>
  <c r="Q678" i="3"/>
  <c r="P678" i="3"/>
  <c r="O678" i="3"/>
  <c r="R347" i="3"/>
  <c r="Q347" i="3"/>
  <c r="P347" i="3"/>
  <c r="O347" i="3"/>
  <c r="R676" i="3"/>
  <c r="Q676" i="3"/>
  <c r="P676" i="3"/>
  <c r="O676" i="3"/>
  <c r="L676" i="3"/>
  <c r="R344" i="3"/>
  <c r="Q344" i="3"/>
  <c r="P344" i="3"/>
  <c r="O344" i="3"/>
  <c r="R345" i="3"/>
  <c r="Q345" i="3"/>
  <c r="P345" i="3"/>
  <c r="O345" i="3"/>
  <c r="R512" i="3"/>
  <c r="Q512" i="3"/>
  <c r="P512" i="3"/>
  <c r="O512" i="3"/>
  <c r="R677" i="3"/>
  <c r="Q677" i="3"/>
  <c r="P677" i="3"/>
  <c r="O677" i="3"/>
  <c r="R513" i="3"/>
  <c r="Q513" i="3"/>
  <c r="P513" i="3"/>
  <c r="O513" i="3"/>
  <c r="R510" i="3"/>
  <c r="Q510" i="3"/>
  <c r="P510" i="3"/>
  <c r="O510" i="3"/>
  <c r="R674" i="3"/>
  <c r="Q674" i="3"/>
  <c r="P674" i="3"/>
  <c r="O674" i="3"/>
  <c r="R675" i="3"/>
  <c r="Q675" i="3"/>
  <c r="P675" i="3"/>
  <c r="O675" i="3"/>
  <c r="R511" i="3"/>
  <c r="Q511" i="3"/>
  <c r="P511" i="3"/>
  <c r="O511" i="3"/>
  <c r="R343" i="3"/>
  <c r="Q343" i="3"/>
  <c r="P343" i="3"/>
  <c r="O343" i="3"/>
  <c r="R342" i="3"/>
  <c r="Q342" i="3"/>
  <c r="P342" i="3"/>
  <c r="O342" i="3"/>
  <c r="R508" i="3"/>
  <c r="Q508" i="3"/>
  <c r="P508" i="3"/>
  <c r="O508" i="3"/>
  <c r="L508" i="3"/>
  <c r="R340" i="3"/>
  <c r="Q340" i="3"/>
  <c r="P340" i="3"/>
  <c r="O340" i="3"/>
  <c r="L340" i="3"/>
  <c r="R509" i="3"/>
  <c r="Q509" i="3"/>
  <c r="P509" i="3"/>
  <c r="O509" i="3"/>
  <c r="R672" i="3"/>
  <c r="Q672" i="3"/>
  <c r="P672" i="3"/>
  <c r="O672" i="3"/>
  <c r="R341" i="3"/>
  <c r="Q341" i="3"/>
  <c r="P341" i="3"/>
  <c r="O341" i="3"/>
  <c r="R673" i="3"/>
  <c r="Q673" i="3"/>
  <c r="P673" i="3"/>
  <c r="O673" i="3"/>
  <c r="R506" i="3"/>
  <c r="Q506" i="3"/>
  <c r="P506" i="3"/>
  <c r="O506" i="3"/>
  <c r="L506" i="3"/>
  <c r="R338" i="3"/>
  <c r="Q338" i="3"/>
  <c r="P338" i="3"/>
  <c r="O338" i="3"/>
  <c r="R670" i="3"/>
  <c r="Q670" i="3"/>
  <c r="P670" i="3"/>
  <c r="O670" i="3"/>
  <c r="R671" i="3"/>
  <c r="Q671" i="3"/>
  <c r="P671" i="3"/>
  <c r="O671" i="3"/>
  <c r="R507" i="3"/>
  <c r="Q507" i="3"/>
  <c r="P507" i="3"/>
  <c r="O507" i="3"/>
  <c r="R339" i="3"/>
  <c r="Q339" i="3"/>
  <c r="P339" i="3"/>
  <c r="O339" i="3"/>
  <c r="R504" i="3"/>
  <c r="Q504" i="3"/>
  <c r="P504" i="3"/>
  <c r="O504" i="3"/>
  <c r="R336" i="3"/>
  <c r="Q336" i="3"/>
  <c r="P336" i="3"/>
  <c r="O336" i="3"/>
  <c r="R668" i="3"/>
  <c r="Q668" i="3"/>
  <c r="P668" i="3"/>
  <c r="O668" i="3"/>
  <c r="R505" i="3"/>
  <c r="Q505" i="3"/>
  <c r="P505" i="3"/>
  <c r="O505" i="3"/>
  <c r="R669" i="3"/>
  <c r="Q669" i="3"/>
  <c r="P669" i="3"/>
  <c r="O669" i="3"/>
  <c r="R337" i="3"/>
  <c r="Q337" i="3"/>
  <c r="P337" i="3"/>
  <c r="O337" i="3"/>
  <c r="R666" i="3"/>
  <c r="Q666" i="3"/>
  <c r="P666" i="3"/>
  <c r="O666" i="3"/>
  <c r="L666" i="3"/>
  <c r="R503" i="3"/>
  <c r="Q503" i="3"/>
  <c r="P503" i="3"/>
  <c r="O503" i="3"/>
  <c r="R502" i="3"/>
  <c r="Q502" i="3"/>
  <c r="P502" i="3"/>
  <c r="O502" i="3"/>
  <c r="L502" i="3"/>
  <c r="R334" i="3"/>
  <c r="Q334" i="3"/>
  <c r="P334" i="3"/>
  <c r="O334" i="3"/>
  <c r="L334" i="3"/>
  <c r="R667" i="3"/>
  <c r="Q667" i="3"/>
  <c r="P667" i="3"/>
  <c r="O667" i="3"/>
  <c r="R335" i="3"/>
  <c r="Q335" i="3"/>
  <c r="P335" i="3"/>
  <c r="O335" i="3"/>
  <c r="R333" i="3"/>
  <c r="Q333" i="3"/>
  <c r="P333" i="3"/>
  <c r="O333" i="3"/>
  <c r="L333" i="3"/>
  <c r="R332" i="3"/>
  <c r="Q332" i="3"/>
  <c r="P332" i="3"/>
  <c r="O332" i="3"/>
  <c r="R331" i="3"/>
  <c r="Q331" i="3"/>
  <c r="P331" i="3"/>
  <c r="O331" i="3"/>
  <c r="R330" i="3"/>
  <c r="Q330" i="3"/>
  <c r="P330" i="3"/>
  <c r="O330" i="3"/>
  <c r="R329" i="3"/>
  <c r="Q329" i="3"/>
  <c r="P329" i="3"/>
  <c r="O329" i="3"/>
  <c r="R328" i="3"/>
  <c r="Q328" i="3"/>
  <c r="P328" i="3"/>
  <c r="O328" i="3"/>
  <c r="L328" i="3"/>
  <c r="R327" i="3"/>
  <c r="Q327" i="3"/>
  <c r="P327" i="3"/>
  <c r="O327" i="3"/>
  <c r="R326" i="3"/>
  <c r="Q326" i="3"/>
  <c r="P326" i="3"/>
  <c r="O326" i="3"/>
  <c r="R325" i="3"/>
  <c r="Q325" i="3"/>
  <c r="P325" i="3"/>
  <c r="O325" i="3"/>
  <c r="L325" i="3"/>
  <c r="R324" i="3"/>
  <c r="Q324" i="3"/>
  <c r="P324" i="3"/>
  <c r="O324" i="3"/>
  <c r="R323" i="3"/>
  <c r="Q323" i="3"/>
  <c r="P323" i="3"/>
  <c r="O323" i="3"/>
  <c r="R322" i="3"/>
  <c r="Q322" i="3"/>
  <c r="P322" i="3"/>
  <c r="O322" i="3"/>
  <c r="R321" i="3"/>
  <c r="Q321" i="3"/>
  <c r="P321" i="3"/>
  <c r="O321" i="3"/>
  <c r="R320" i="3"/>
  <c r="Q320" i="3"/>
  <c r="P320" i="3"/>
  <c r="O320" i="3"/>
  <c r="R319" i="3"/>
  <c r="Q319" i="3"/>
  <c r="P319" i="3"/>
  <c r="O319" i="3"/>
  <c r="R318" i="3"/>
  <c r="Q318" i="3"/>
  <c r="P318" i="3"/>
  <c r="O318" i="3"/>
  <c r="R317" i="3"/>
  <c r="Q317" i="3"/>
  <c r="P317" i="3"/>
  <c r="O317" i="3"/>
  <c r="R316" i="3"/>
  <c r="Q316" i="3"/>
  <c r="P316" i="3"/>
  <c r="O316" i="3"/>
  <c r="R315" i="3"/>
  <c r="Q315" i="3"/>
  <c r="P315" i="3"/>
  <c r="O315" i="3"/>
  <c r="R314" i="3"/>
  <c r="Q314" i="3"/>
  <c r="P314" i="3"/>
  <c r="O314" i="3"/>
  <c r="R313" i="3"/>
  <c r="Q313" i="3"/>
  <c r="P313" i="3"/>
  <c r="O313" i="3"/>
  <c r="R312" i="3"/>
  <c r="Q312" i="3"/>
  <c r="P312" i="3"/>
  <c r="O312" i="3"/>
  <c r="R311" i="3"/>
  <c r="Q311" i="3"/>
  <c r="P311" i="3"/>
  <c r="O311" i="3"/>
  <c r="R310" i="3"/>
  <c r="Q310" i="3"/>
  <c r="P310" i="3"/>
  <c r="O310" i="3"/>
  <c r="R309" i="3"/>
  <c r="Q309" i="3"/>
  <c r="P309" i="3"/>
  <c r="O309" i="3"/>
  <c r="R308" i="3"/>
  <c r="Q308" i="3"/>
  <c r="P308" i="3"/>
  <c r="O308" i="3"/>
  <c r="R307" i="3"/>
  <c r="Q307" i="3"/>
  <c r="P307" i="3"/>
  <c r="O307" i="3"/>
  <c r="R306" i="3"/>
  <c r="Q306" i="3"/>
  <c r="P306" i="3"/>
  <c r="O306" i="3"/>
  <c r="R305" i="3"/>
  <c r="Q305" i="3"/>
  <c r="P305" i="3"/>
  <c r="O305" i="3"/>
  <c r="R304" i="3"/>
  <c r="Q304" i="3"/>
  <c r="P304" i="3"/>
  <c r="O304" i="3"/>
  <c r="R303" i="3"/>
  <c r="Q303" i="3"/>
  <c r="P303" i="3"/>
  <c r="O303" i="3"/>
  <c r="R302" i="3"/>
  <c r="Q302" i="3"/>
  <c r="P302" i="3"/>
  <c r="O302" i="3"/>
  <c r="R301" i="3"/>
  <c r="Q301" i="3"/>
  <c r="P301" i="3"/>
  <c r="O301" i="3"/>
  <c r="R300" i="3"/>
  <c r="Q300" i="3"/>
  <c r="P300" i="3"/>
  <c r="O300" i="3"/>
  <c r="R299" i="3"/>
  <c r="Q299" i="3"/>
  <c r="P299" i="3"/>
  <c r="O299" i="3"/>
  <c r="R298" i="3"/>
  <c r="Q298" i="3"/>
  <c r="P298" i="3"/>
  <c r="O298" i="3"/>
  <c r="R297" i="3"/>
  <c r="Q297" i="3"/>
  <c r="P297" i="3"/>
  <c r="O297" i="3"/>
  <c r="R296" i="3"/>
  <c r="Q296" i="3"/>
  <c r="P296" i="3"/>
  <c r="O296" i="3"/>
  <c r="L296" i="3"/>
  <c r="R295" i="3"/>
  <c r="Q295" i="3"/>
  <c r="P295" i="3"/>
  <c r="O295" i="3"/>
  <c r="L295" i="3"/>
  <c r="R294" i="3"/>
  <c r="Q294" i="3"/>
  <c r="P294" i="3"/>
  <c r="O294" i="3"/>
  <c r="R293" i="3"/>
  <c r="Q293" i="3"/>
  <c r="P293" i="3"/>
  <c r="O293" i="3"/>
  <c r="R292" i="3"/>
  <c r="Q292" i="3"/>
  <c r="P292" i="3"/>
  <c r="O292" i="3"/>
  <c r="L292" i="3"/>
  <c r="R291" i="3"/>
  <c r="Q291" i="3"/>
  <c r="P291" i="3"/>
  <c r="O291" i="3"/>
  <c r="R290" i="3"/>
  <c r="Q290" i="3"/>
  <c r="P290" i="3"/>
  <c r="O290" i="3"/>
  <c r="R289" i="3"/>
  <c r="Q289" i="3"/>
  <c r="P289" i="3"/>
  <c r="O289" i="3"/>
  <c r="R288" i="3"/>
  <c r="Q288" i="3"/>
  <c r="P288" i="3"/>
  <c r="O288" i="3"/>
  <c r="L288" i="3"/>
  <c r="R287" i="3"/>
  <c r="Q287" i="3"/>
  <c r="P287" i="3"/>
  <c r="O287" i="3"/>
  <c r="R286" i="3"/>
  <c r="Q286" i="3"/>
  <c r="P286" i="3"/>
  <c r="O286" i="3"/>
  <c r="R285" i="3"/>
  <c r="Q285" i="3"/>
  <c r="P285" i="3"/>
  <c r="O285" i="3"/>
  <c r="L285" i="3"/>
  <c r="R284" i="3"/>
  <c r="Q284" i="3"/>
  <c r="P284" i="3"/>
  <c r="O284" i="3"/>
  <c r="R283" i="3"/>
  <c r="Q283" i="3"/>
  <c r="P283" i="3"/>
  <c r="O283" i="3"/>
  <c r="R282" i="3"/>
  <c r="Q282" i="3"/>
  <c r="P282" i="3"/>
  <c r="O282" i="3"/>
  <c r="R281" i="3"/>
  <c r="Q281" i="3"/>
  <c r="P281" i="3"/>
  <c r="O281" i="3"/>
  <c r="L281" i="3"/>
  <c r="R280" i="3"/>
  <c r="Q280" i="3"/>
  <c r="P280" i="3"/>
  <c r="O280" i="3"/>
  <c r="L280" i="3"/>
  <c r="R279" i="3"/>
  <c r="Q279" i="3"/>
  <c r="P279" i="3"/>
  <c r="O279" i="3"/>
  <c r="L279" i="3"/>
  <c r="R278" i="3"/>
  <c r="Q278" i="3"/>
  <c r="P278" i="3"/>
  <c r="O278" i="3"/>
  <c r="L278" i="3"/>
  <c r="R277" i="3"/>
  <c r="Q277" i="3"/>
  <c r="P277" i="3"/>
  <c r="O277" i="3"/>
  <c r="R276" i="3"/>
  <c r="Q276" i="3"/>
  <c r="P276" i="3"/>
  <c r="O276" i="3"/>
  <c r="R275" i="3"/>
  <c r="Q275" i="3"/>
  <c r="P275" i="3"/>
  <c r="O275" i="3"/>
  <c r="R274" i="3"/>
  <c r="Q274" i="3"/>
  <c r="P274" i="3"/>
  <c r="O274" i="3"/>
  <c r="L274" i="3"/>
  <c r="R273" i="3"/>
  <c r="Q273" i="3"/>
  <c r="P273" i="3"/>
  <c r="O273" i="3"/>
  <c r="R272" i="3"/>
  <c r="Q272" i="3"/>
  <c r="P272" i="3"/>
  <c r="O272" i="3"/>
  <c r="R271" i="3"/>
  <c r="Q271" i="3"/>
  <c r="P271" i="3"/>
  <c r="O271" i="3"/>
  <c r="R270" i="3"/>
  <c r="Q270" i="3"/>
  <c r="P270" i="3"/>
  <c r="O270" i="3"/>
  <c r="R269" i="3"/>
  <c r="Q269" i="3"/>
  <c r="P269" i="3"/>
  <c r="O269" i="3"/>
  <c r="L269" i="3"/>
  <c r="R268" i="3"/>
  <c r="Q268" i="3"/>
  <c r="P268" i="3"/>
  <c r="O268" i="3"/>
  <c r="R267" i="3"/>
  <c r="Q267" i="3"/>
  <c r="P267" i="3"/>
  <c r="O267" i="3"/>
  <c r="L267" i="3"/>
  <c r="R266" i="3"/>
  <c r="Q266" i="3"/>
  <c r="P266" i="3"/>
  <c r="O266" i="3"/>
  <c r="R265" i="3"/>
  <c r="Q265" i="3"/>
  <c r="P265" i="3"/>
  <c r="O265" i="3"/>
  <c r="L265" i="3"/>
  <c r="R264" i="3"/>
  <c r="Q264" i="3"/>
  <c r="P264" i="3"/>
  <c r="O264" i="3"/>
  <c r="R263" i="3"/>
  <c r="Q263" i="3"/>
  <c r="P263" i="3"/>
  <c r="O263" i="3"/>
  <c r="R262" i="3"/>
  <c r="Q262" i="3"/>
  <c r="P262" i="3"/>
  <c r="O262" i="3"/>
  <c r="L262" i="3"/>
  <c r="R261" i="3"/>
  <c r="Q261" i="3"/>
  <c r="P261" i="3"/>
  <c r="O261" i="3"/>
  <c r="R260" i="3"/>
  <c r="Q260" i="3"/>
  <c r="P260" i="3"/>
  <c r="O260" i="3"/>
  <c r="R259" i="3"/>
  <c r="Q259" i="3"/>
  <c r="P259" i="3"/>
  <c r="O259" i="3"/>
  <c r="R258" i="3"/>
  <c r="Q258" i="3"/>
  <c r="P258" i="3"/>
  <c r="O258" i="3"/>
  <c r="R257" i="3"/>
  <c r="Q257" i="3"/>
  <c r="P257" i="3"/>
  <c r="O257" i="3"/>
  <c r="R256" i="3"/>
  <c r="Q256" i="3"/>
  <c r="P256" i="3"/>
  <c r="O256" i="3"/>
  <c r="R255" i="3"/>
  <c r="Q255" i="3"/>
  <c r="P255" i="3"/>
  <c r="O255" i="3"/>
  <c r="R254" i="3"/>
  <c r="Q254" i="3"/>
  <c r="P254" i="3"/>
  <c r="O254" i="3"/>
  <c r="R253" i="3"/>
  <c r="Q253" i="3"/>
  <c r="P253" i="3"/>
  <c r="O253" i="3"/>
  <c r="R252" i="3"/>
  <c r="Q252" i="3"/>
  <c r="P252" i="3"/>
  <c r="O252" i="3"/>
  <c r="R251" i="3"/>
  <c r="Q251" i="3"/>
  <c r="P251" i="3"/>
  <c r="O251" i="3"/>
  <c r="R250" i="3"/>
  <c r="Q250" i="3"/>
  <c r="P250" i="3"/>
  <c r="O250" i="3"/>
  <c r="R249" i="3"/>
  <c r="Q249" i="3"/>
  <c r="P249" i="3"/>
  <c r="O249" i="3"/>
  <c r="R248" i="3"/>
  <c r="Q248" i="3"/>
  <c r="P248" i="3"/>
  <c r="O248" i="3"/>
  <c r="R247" i="3"/>
  <c r="Q247" i="3"/>
  <c r="P247" i="3"/>
  <c r="O247" i="3"/>
  <c r="L247" i="3"/>
  <c r="R246" i="3"/>
  <c r="Q246" i="3"/>
  <c r="P246" i="3"/>
  <c r="O246" i="3"/>
  <c r="L246" i="3"/>
  <c r="R245" i="3"/>
  <c r="Q245" i="3"/>
  <c r="P245" i="3"/>
  <c r="O245" i="3"/>
  <c r="R244" i="3"/>
  <c r="Q244" i="3"/>
  <c r="P244" i="3"/>
  <c r="O244" i="3"/>
  <c r="R243" i="3"/>
  <c r="Q243" i="3"/>
  <c r="P243" i="3"/>
  <c r="O243" i="3"/>
  <c r="R242" i="3"/>
  <c r="Q242" i="3"/>
  <c r="P242" i="3"/>
  <c r="O242" i="3"/>
  <c r="R241" i="3"/>
  <c r="Q241" i="3"/>
  <c r="P241" i="3"/>
  <c r="O241" i="3"/>
  <c r="R240" i="3"/>
  <c r="Q240" i="3"/>
  <c r="P240" i="3"/>
  <c r="O240" i="3"/>
  <c r="R239" i="3"/>
  <c r="Q239" i="3"/>
  <c r="P239" i="3"/>
  <c r="O239" i="3"/>
  <c r="R238" i="3"/>
  <c r="Q238" i="3"/>
  <c r="P238" i="3"/>
  <c r="O238" i="3"/>
  <c r="R237" i="3"/>
  <c r="Q237" i="3"/>
  <c r="P237" i="3"/>
  <c r="O237" i="3"/>
  <c r="R236" i="3"/>
  <c r="Q236" i="3"/>
  <c r="P236" i="3"/>
  <c r="O236" i="3"/>
  <c r="R235" i="3"/>
  <c r="Q235" i="3"/>
  <c r="P235" i="3"/>
  <c r="O235" i="3"/>
  <c r="R234" i="3"/>
  <c r="Q234" i="3"/>
  <c r="P234" i="3"/>
  <c r="O234" i="3"/>
  <c r="R233" i="3"/>
  <c r="Q233" i="3"/>
  <c r="P233" i="3"/>
  <c r="O233" i="3"/>
  <c r="R232" i="3"/>
  <c r="Q232" i="3"/>
  <c r="P232" i="3"/>
  <c r="O232" i="3"/>
  <c r="R231" i="3"/>
  <c r="Q231" i="3"/>
  <c r="P231" i="3"/>
  <c r="O231" i="3"/>
  <c r="R230" i="3"/>
  <c r="Q230" i="3"/>
  <c r="P230" i="3"/>
  <c r="O230" i="3"/>
  <c r="R229" i="3"/>
  <c r="Q229" i="3"/>
  <c r="P229" i="3"/>
  <c r="O229" i="3"/>
  <c r="L229" i="3"/>
  <c r="R228" i="3"/>
  <c r="Q228" i="3"/>
  <c r="P228" i="3"/>
  <c r="O228" i="3"/>
  <c r="L228" i="3"/>
  <c r="R227" i="3"/>
  <c r="Q227" i="3"/>
  <c r="P227" i="3"/>
  <c r="O227" i="3"/>
  <c r="R226" i="3"/>
  <c r="Q226" i="3"/>
  <c r="P226" i="3"/>
  <c r="O226" i="3"/>
  <c r="L226" i="3"/>
  <c r="R225" i="3"/>
  <c r="Q225" i="3"/>
  <c r="P225" i="3"/>
  <c r="O225" i="3"/>
  <c r="R224" i="3"/>
  <c r="Q224" i="3"/>
  <c r="P224" i="3"/>
  <c r="O224" i="3"/>
  <c r="R223" i="3"/>
  <c r="Q223" i="3"/>
  <c r="P223" i="3"/>
  <c r="O223" i="3"/>
  <c r="R222" i="3"/>
  <c r="Q222" i="3"/>
  <c r="P222" i="3"/>
  <c r="O222" i="3"/>
  <c r="R221" i="3"/>
  <c r="Q221" i="3"/>
  <c r="P221" i="3"/>
  <c r="O221" i="3"/>
  <c r="R220" i="3"/>
  <c r="Q220" i="3"/>
  <c r="P220" i="3"/>
  <c r="O220" i="3"/>
  <c r="R219" i="3"/>
  <c r="Q219" i="3"/>
  <c r="P219" i="3"/>
  <c r="O219" i="3"/>
  <c r="R218" i="3"/>
  <c r="Q218" i="3"/>
  <c r="P218" i="3"/>
  <c r="O218" i="3"/>
  <c r="R217" i="3"/>
  <c r="Q217" i="3"/>
  <c r="P217" i="3"/>
  <c r="O217" i="3"/>
  <c r="L217" i="3"/>
  <c r="R216" i="3"/>
  <c r="Q216" i="3"/>
  <c r="P216" i="3"/>
  <c r="O216" i="3"/>
  <c r="R215" i="3"/>
  <c r="Q215" i="3"/>
  <c r="P215" i="3"/>
  <c r="O215" i="3"/>
  <c r="R214" i="3"/>
  <c r="Q214" i="3"/>
  <c r="P214" i="3"/>
  <c r="O214" i="3"/>
  <c r="R213" i="3"/>
  <c r="Q213" i="3"/>
  <c r="P213" i="3"/>
  <c r="O213" i="3"/>
  <c r="R212" i="3"/>
  <c r="Q212" i="3"/>
  <c r="P212" i="3"/>
  <c r="O212" i="3"/>
  <c r="R211" i="3"/>
  <c r="Q211" i="3"/>
  <c r="P211" i="3"/>
  <c r="O211" i="3"/>
  <c r="L211" i="3"/>
  <c r="R210" i="3"/>
  <c r="Q210" i="3"/>
  <c r="P210" i="3"/>
  <c r="O210" i="3"/>
  <c r="L210" i="3"/>
  <c r="R209" i="3"/>
  <c r="Q209" i="3"/>
  <c r="P209" i="3"/>
  <c r="O209" i="3"/>
  <c r="L209" i="3"/>
  <c r="R208" i="3"/>
  <c r="Q208" i="3"/>
  <c r="P208" i="3"/>
  <c r="O208" i="3"/>
  <c r="L208" i="3"/>
  <c r="R207" i="3"/>
  <c r="Q207" i="3"/>
  <c r="P207" i="3"/>
  <c r="O207" i="3"/>
  <c r="L207" i="3"/>
  <c r="R206" i="3"/>
  <c r="Q206" i="3"/>
  <c r="P206" i="3"/>
  <c r="O206" i="3"/>
  <c r="R205" i="3"/>
  <c r="Q205" i="3"/>
  <c r="P205" i="3"/>
  <c r="O205" i="3"/>
  <c r="R204" i="3"/>
  <c r="Q204" i="3"/>
  <c r="P204" i="3"/>
  <c r="O204" i="3"/>
  <c r="R203" i="3"/>
  <c r="Q203" i="3"/>
  <c r="P203" i="3"/>
  <c r="O203" i="3"/>
  <c r="R202" i="3"/>
  <c r="Q202" i="3"/>
  <c r="P202" i="3"/>
  <c r="O202" i="3"/>
  <c r="R201" i="3"/>
  <c r="Q201" i="3"/>
  <c r="P201" i="3"/>
  <c r="O201" i="3"/>
  <c r="R200" i="3"/>
  <c r="Q200" i="3"/>
  <c r="P200" i="3"/>
  <c r="O200" i="3"/>
  <c r="R199" i="3"/>
  <c r="Q199" i="3"/>
  <c r="P199" i="3"/>
  <c r="O199" i="3"/>
  <c r="R198" i="3"/>
  <c r="Q198" i="3"/>
  <c r="P198" i="3"/>
  <c r="O198" i="3"/>
  <c r="R197" i="3"/>
  <c r="Q197" i="3"/>
  <c r="P197" i="3"/>
  <c r="O197" i="3"/>
  <c r="L197" i="3"/>
  <c r="R196" i="3"/>
  <c r="Q196" i="3"/>
  <c r="P196" i="3"/>
  <c r="O196" i="3"/>
  <c r="L196" i="3"/>
  <c r="R195" i="3"/>
  <c r="Q195" i="3"/>
  <c r="P195" i="3"/>
  <c r="O195" i="3"/>
  <c r="R194" i="3"/>
  <c r="Q194" i="3"/>
  <c r="P194" i="3"/>
  <c r="O194" i="3"/>
  <c r="L194" i="3"/>
  <c r="R193" i="3"/>
  <c r="Q193" i="3"/>
  <c r="P193" i="3"/>
  <c r="O193" i="3"/>
  <c r="R192" i="3"/>
  <c r="Q192" i="3"/>
  <c r="P192" i="3"/>
  <c r="O192" i="3"/>
  <c r="L192" i="3"/>
  <c r="R191" i="3"/>
  <c r="Q191" i="3"/>
  <c r="P191" i="3"/>
  <c r="O191" i="3"/>
  <c r="R190" i="3"/>
  <c r="Q190" i="3"/>
  <c r="P190" i="3"/>
  <c r="O190" i="3"/>
  <c r="L190" i="3"/>
  <c r="R189" i="3"/>
  <c r="Q189" i="3"/>
  <c r="P189" i="3"/>
  <c r="O189" i="3"/>
  <c r="R188" i="3"/>
  <c r="Q188" i="3"/>
  <c r="P188" i="3"/>
  <c r="O188" i="3"/>
  <c r="R187" i="3"/>
  <c r="Q187" i="3"/>
  <c r="P187" i="3"/>
  <c r="O187" i="3"/>
  <c r="R186" i="3"/>
  <c r="Q186" i="3"/>
  <c r="P186" i="3"/>
  <c r="O186" i="3"/>
  <c r="R185" i="3"/>
  <c r="Q185" i="3"/>
  <c r="P185" i="3"/>
  <c r="O185" i="3"/>
  <c r="R184" i="3"/>
  <c r="Q184" i="3"/>
  <c r="P184" i="3"/>
  <c r="O184" i="3"/>
  <c r="R183" i="3"/>
  <c r="Q183" i="3"/>
  <c r="P183" i="3"/>
  <c r="O183" i="3"/>
  <c r="R182" i="3"/>
  <c r="Q182" i="3"/>
  <c r="P182" i="3"/>
  <c r="O182" i="3"/>
  <c r="L182" i="3"/>
  <c r="R181" i="3"/>
  <c r="Q181" i="3"/>
  <c r="P181" i="3"/>
  <c r="O181" i="3"/>
  <c r="R180" i="3"/>
  <c r="Q180" i="3"/>
  <c r="P180" i="3"/>
  <c r="O180" i="3"/>
  <c r="R179" i="3"/>
  <c r="Q179" i="3"/>
  <c r="P179" i="3"/>
  <c r="O179" i="3"/>
  <c r="L179" i="3"/>
  <c r="R178" i="3"/>
  <c r="Q178" i="3"/>
  <c r="P178" i="3"/>
  <c r="O178" i="3"/>
  <c r="R177" i="3"/>
  <c r="Q177" i="3"/>
  <c r="P177" i="3"/>
  <c r="O177" i="3"/>
  <c r="R176" i="3"/>
  <c r="Q176" i="3"/>
  <c r="P176" i="3"/>
  <c r="O176" i="3"/>
  <c r="R175" i="3"/>
  <c r="Q175" i="3"/>
  <c r="P175" i="3"/>
  <c r="O175" i="3"/>
  <c r="R174" i="3"/>
  <c r="Q174" i="3"/>
  <c r="P174" i="3"/>
  <c r="O174" i="3"/>
  <c r="R173" i="3"/>
  <c r="Q173" i="3"/>
  <c r="P173" i="3"/>
  <c r="O173" i="3"/>
  <c r="R172" i="3"/>
  <c r="Q172" i="3"/>
  <c r="P172" i="3"/>
  <c r="O172" i="3"/>
  <c r="R171" i="3"/>
  <c r="Q171" i="3"/>
  <c r="P171" i="3"/>
  <c r="O171" i="3"/>
  <c r="R170" i="3"/>
  <c r="Q170" i="3"/>
  <c r="P170" i="3"/>
  <c r="O170" i="3"/>
  <c r="R169" i="3"/>
  <c r="Q169" i="3"/>
  <c r="P169" i="3"/>
  <c r="O169" i="3"/>
  <c r="R168" i="3"/>
  <c r="Q168" i="3"/>
  <c r="P168" i="3"/>
  <c r="O168" i="3"/>
  <c r="R167" i="3"/>
  <c r="Q167" i="3"/>
  <c r="P167" i="3"/>
  <c r="O167" i="3"/>
  <c r="R166" i="3"/>
  <c r="Q166" i="3"/>
  <c r="P166" i="3"/>
  <c r="O166" i="3"/>
  <c r="R165" i="3"/>
  <c r="Q165" i="3"/>
  <c r="P165" i="3"/>
  <c r="O165" i="3"/>
  <c r="L165" i="3"/>
  <c r="R164" i="3"/>
  <c r="Q164" i="3"/>
  <c r="P164" i="3"/>
  <c r="O164" i="3"/>
  <c r="L164" i="3"/>
  <c r="R163" i="3"/>
  <c r="Q163" i="3"/>
  <c r="P163" i="3"/>
  <c r="O163" i="3"/>
  <c r="L163" i="3"/>
  <c r="R162" i="3"/>
  <c r="Q162" i="3"/>
  <c r="P162" i="3"/>
  <c r="O162" i="3"/>
  <c r="L162" i="3"/>
  <c r="R161" i="3"/>
  <c r="Q161" i="3"/>
  <c r="P161" i="3"/>
  <c r="O161" i="3"/>
  <c r="L161" i="3"/>
  <c r="R160" i="3"/>
  <c r="Q160" i="3"/>
  <c r="P160" i="3"/>
  <c r="O160" i="3"/>
  <c r="R159" i="3"/>
  <c r="Q159" i="3"/>
  <c r="P159" i="3"/>
  <c r="O159" i="3"/>
  <c r="R158" i="3"/>
  <c r="Q158" i="3"/>
  <c r="P158" i="3"/>
  <c r="O158" i="3"/>
  <c r="R157" i="3"/>
  <c r="Q157" i="3"/>
  <c r="P157" i="3"/>
  <c r="O157" i="3"/>
  <c r="R156" i="3"/>
  <c r="Q156" i="3"/>
  <c r="P156" i="3"/>
  <c r="O156" i="3"/>
  <c r="R155" i="3"/>
  <c r="Q155" i="3"/>
  <c r="P155" i="3"/>
  <c r="O155" i="3"/>
  <c r="R154" i="3"/>
  <c r="Q154" i="3"/>
  <c r="P154" i="3"/>
  <c r="O154" i="3"/>
  <c r="L154" i="3"/>
  <c r="R153" i="3"/>
  <c r="Q153" i="3"/>
  <c r="P153" i="3"/>
  <c r="O153" i="3"/>
  <c r="R152" i="3"/>
  <c r="Q152" i="3"/>
  <c r="P152" i="3"/>
  <c r="O152" i="3"/>
  <c r="L152" i="3"/>
  <c r="R151" i="3"/>
  <c r="Q151" i="3"/>
  <c r="P151" i="3"/>
  <c r="O151" i="3"/>
  <c r="R150" i="3"/>
  <c r="Q150" i="3"/>
  <c r="P150" i="3"/>
  <c r="O150" i="3"/>
  <c r="R149" i="3"/>
  <c r="Q149" i="3"/>
  <c r="P149" i="3"/>
  <c r="O149" i="3"/>
  <c r="R148" i="3"/>
  <c r="Q148" i="3"/>
  <c r="P148" i="3"/>
  <c r="O148" i="3"/>
  <c r="R147" i="3"/>
  <c r="Q147" i="3"/>
  <c r="P147" i="3"/>
  <c r="O147" i="3"/>
  <c r="L147" i="3"/>
  <c r="R146" i="3"/>
  <c r="Q146" i="3"/>
  <c r="P146" i="3"/>
  <c r="O146" i="3"/>
  <c r="R145" i="3"/>
  <c r="Q145" i="3"/>
  <c r="P145" i="3"/>
  <c r="O145" i="3"/>
  <c r="L145" i="3"/>
  <c r="R144" i="3"/>
  <c r="Q144" i="3"/>
  <c r="P144" i="3"/>
  <c r="O144" i="3"/>
  <c r="R143" i="3"/>
  <c r="Q143" i="3"/>
  <c r="P143" i="3"/>
  <c r="O143" i="3"/>
  <c r="L143" i="3"/>
  <c r="R142" i="3"/>
  <c r="Q142" i="3"/>
  <c r="P142" i="3"/>
  <c r="O142" i="3"/>
  <c r="R141" i="3"/>
  <c r="Q141" i="3"/>
  <c r="P141" i="3"/>
  <c r="O141" i="3"/>
  <c r="R140" i="3"/>
  <c r="Q140" i="3"/>
  <c r="P140" i="3"/>
  <c r="O140" i="3"/>
  <c r="R139" i="3"/>
  <c r="Q139" i="3"/>
  <c r="P139" i="3"/>
  <c r="O139" i="3"/>
  <c r="R138" i="3"/>
  <c r="Q138" i="3"/>
  <c r="P138" i="3"/>
  <c r="O138" i="3"/>
  <c r="L138" i="3"/>
  <c r="R137" i="3"/>
  <c r="Q137" i="3"/>
  <c r="P137" i="3"/>
  <c r="O137" i="3"/>
  <c r="R136" i="3"/>
  <c r="Q136" i="3"/>
  <c r="P136" i="3"/>
  <c r="O136" i="3"/>
  <c r="L136" i="3"/>
  <c r="R135" i="3"/>
  <c r="Q135" i="3"/>
  <c r="P135" i="3"/>
  <c r="O135" i="3"/>
  <c r="R134" i="3"/>
  <c r="Q134" i="3"/>
  <c r="P134" i="3"/>
  <c r="O134" i="3"/>
  <c r="L134" i="3"/>
  <c r="R133" i="3"/>
  <c r="Q133" i="3"/>
  <c r="P133" i="3"/>
  <c r="O133" i="3"/>
  <c r="R132" i="3"/>
  <c r="Q132" i="3"/>
  <c r="P132" i="3"/>
  <c r="O132" i="3"/>
  <c r="R131" i="3"/>
  <c r="Q131" i="3"/>
  <c r="P131" i="3"/>
  <c r="O131" i="3"/>
  <c r="R130" i="3"/>
  <c r="Q130" i="3"/>
  <c r="P130" i="3"/>
  <c r="O130" i="3"/>
  <c r="R129" i="3"/>
  <c r="Q129" i="3"/>
  <c r="P129" i="3"/>
  <c r="O129" i="3"/>
  <c r="R128" i="3"/>
  <c r="Q128" i="3"/>
  <c r="P128" i="3"/>
  <c r="O128" i="3"/>
  <c r="R127" i="3"/>
  <c r="Q127" i="3"/>
  <c r="P127" i="3"/>
  <c r="O127" i="3"/>
  <c r="R126" i="3"/>
  <c r="Q126" i="3"/>
  <c r="P126" i="3"/>
  <c r="O126" i="3"/>
  <c r="L126" i="3"/>
  <c r="R125" i="3"/>
  <c r="Q125" i="3"/>
  <c r="P125" i="3"/>
  <c r="O125" i="3"/>
  <c r="L125" i="3"/>
  <c r="R124" i="3"/>
  <c r="Q124" i="3"/>
  <c r="P124" i="3"/>
  <c r="O124" i="3"/>
  <c r="R123" i="3"/>
  <c r="Q123" i="3"/>
  <c r="P123" i="3"/>
  <c r="O123" i="3"/>
  <c r="R122" i="3"/>
  <c r="Q122" i="3"/>
  <c r="P122" i="3"/>
  <c r="O122" i="3"/>
  <c r="R121" i="3"/>
  <c r="Q121" i="3"/>
  <c r="P121" i="3"/>
  <c r="O121" i="3"/>
  <c r="R120" i="3"/>
  <c r="Q120" i="3"/>
  <c r="P120" i="3"/>
  <c r="O120" i="3"/>
  <c r="R119" i="3"/>
  <c r="Q119" i="3"/>
  <c r="P119" i="3"/>
  <c r="O119" i="3"/>
  <c r="L119" i="3"/>
  <c r="R118" i="3"/>
  <c r="Q118" i="3"/>
  <c r="P118" i="3"/>
  <c r="O118" i="3"/>
  <c r="R117" i="3"/>
  <c r="Q117" i="3"/>
  <c r="P117" i="3"/>
  <c r="O117" i="3"/>
  <c r="L117" i="3"/>
  <c r="R116" i="3"/>
  <c r="Q116" i="3"/>
  <c r="P116" i="3"/>
  <c r="O116" i="3"/>
  <c r="R115" i="3"/>
  <c r="Q115" i="3"/>
  <c r="P115" i="3"/>
  <c r="O115" i="3"/>
  <c r="R114" i="3"/>
  <c r="Q114" i="3"/>
  <c r="P114" i="3"/>
  <c r="O114" i="3"/>
  <c r="R113" i="3"/>
  <c r="Q113" i="3"/>
  <c r="P113" i="3"/>
  <c r="O113" i="3"/>
  <c r="R112" i="3"/>
  <c r="Q112" i="3"/>
  <c r="P112" i="3"/>
  <c r="O112" i="3"/>
  <c r="R111" i="3"/>
  <c r="Q111" i="3"/>
  <c r="P111" i="3"/>
  <c r="O111" i="3"/>
  <c r="R110" i="3"/>
  <c r="Q110" i="3"/>
  <c r="P110" i="3"/>
  <c r="O110" i="3"/>
  <c r="R109" i="3"/>
  <c r="Q109" i="3"/>
  <c r="P109" i="3"/>
  <c r="O109" i="3"/>
  <c r="R108" i="3"/>
  <c r="Q108" i="3"/>
  <c r="P108" i="3"/>
  <c r="O108" i="3"/>
  <c r="R107" i="3"/>
  <c r="Q107" i="3"/>
  <c r="P107" i="3"/>
  <c r="O107" i="3"/>
  <c r="R106" i="3"/>
  <c r="Q106" i="3"/>
  <c r="P106" i="3"/>
  <c r="O106" i="3"/>
  <c r="R105" i="3"/>
  <c r="Q105" i="3"/>
  <c r="P105" i="3"/>
  <c r="O105" i="3"/>
  <c r="R104" i="3"/>
  <c r="Q104" i="3"/>
  <c r="P104" i="3"/>
  <c r="O104" i="3"/>
  <c r="R103" i="3"/>
  <c r="Q103" i="3"/>
  <c r="P103" i="3"/>
  <c r="O103" i="3"/>
  <c r="R102" i="3"/>
  <c r="Q102" i="3"/>
  <c r="P102" i="3"/>
  <c r="O102" i="3"/>
  <c r="R101" i="3"/>
  <c r="Q101" i="3"/>
  <c r="P101" i="3"/>
  <c r="O101" i="3"/>
  <c r="R100" i="3"/>
  <c r="Q100" i="3"/>
  <c r="P100" i="3"/>
  <c r="O100" i="3"/>
  <c r="R99" i="3"/>
  <c r="Q99" i="3"/>
  <c r="P99" i="3"/>
  <c r="O99" i="3"/>
  <c r="R98" i="3"/>
  <c r="Q98" i="3"/>
  <c r="P98" i="3"/>
  <c r="O98" i="3"/>
  <c r="R97" i="3"/>
  <c r="Q97" i="3"/>
  <c r="P97" i="3"/>
  <c r="O97" i="3"/>
  <c r="R96" i="3"/>
  <c r="Q96" i="3"/>
  <c r="P96" i="3"/>
  <c r="O96" i="3"/>
  <c r="R95" i="3"/>
  <c r="Q95" i="3"/>
  <c r="P95" i="3"/>
  <c r="O95" i="3"/>
  <c r="R94" i="3"/>
  <c r="Q94" i="3"/>
  <c r="P94" i="3"/>
  <c r="O94" i="3"/>
  <c r="R93" i="3"/>
  <c r="Q93" i="3"/>
  <c r="P93" i="3"/>
  <c r="O93" i="3"/>
  <c r="R92" i="3"/>
  <c r="Q92" i="3"/>
  <c r="P92" i="3"/>
  <c r="O92" i="3"/>
  <c r="R91" i="3"/>
  <c r="Q91" i="3"/>
  <c r="P91" i="3"/>
  <c r="O91" i="3"/>
  <c r="R90" i="3"/>
  <c r="Q90" i="3"/>
  <c r="P90" i="3"/>
  <c r="O90" i="3"/>
  <c r="R89" i="3"/>
  <c r="Q89" i="3"/>
  <c r="P89" i="3"/>
  <c r="O89" i="3"/>
  <c r="R88" i="3"/>
  <c r="Q88" i="3"/>
  <c r="P88" i="3"/>
  <c r="O88" i="3"/>
  <c r="R87" i="3"/>
  <c r="Q87" i="3"/>
  <c r="P87" i="3"/>
  <c r="O87" i="3"/>
  <c r="R86" i="3"/>
  <c r="Q86" i="3"/>
  <c r="P86" i="3"/>
  <c r="O86" i="3"/>
  <c r="R85" i="3"/>
  <c r="Q85" i="3"/>
  <c r="P85" i="3"/>
  <c r="O85" i="3"/>
  <c r="R84" i="3"/>
  <c r="Q84" i="3"/>
  <c r="P84" i="3"/>
  <c r="O84" i="3"/>
  <c r="R83" i="3"/>
  <c r="Q83" i="3"/>
  <c r="P83" i="3"/>
  <c r="O83" i="3"/>
  <c r="R82" i="3"/>
  <c r="Q82" i="3"/>
  <c r="P82" i="3"/>
  <c r="O82" i="3"/>
  <c r="R81" i="3"/>
  <c r="Q81" i="3"/>
  <c r="P81" i="3"/>
  <c r="O81" i="3"/>
  <c r="R80" i="3"/>
  <c r="Q80" i="3"/>
  <c r="P80" i="3"/>
  <c r="O80" i="3"/>
  <c r="R79" i="3"/>
  <c r="Q79" i="3"/>
  <c r="P79" i="3"/>
  <c r="O79" i="3"/>
  <c r="R78" i="3"/>
  <c r="Q78" i="3"/>
  <c r="P78" i="3"/>
  <c r="O78" i="3"/>
  <c r="R77" i="3"/>
  <c r="Q77" i="3"/>
  <c r="P77" i="3"/>
  <c r="O77" i="3"/>
  <c r="R76" i="3"/>
  <c r="Q76" i="3"/>
  <c r="P76" i="3"/>
  <c r="O76" i="3"/>
  <c r="R75" i="3"/>
  <c r="Q75" i="3"/>
  <c r="P75" i="3"/>
  <c r="O75" i="3"/>
  <c r="R74" i="3"/>
  <c r="Q74" i="3"/>
  <c r="P74" i="3"/>
  <c r="O74" i="3"/>
  <c r="R73" i="3"/>
  <c r="Q73" i="3"/>
  <c r="P73" i="3"/>
  <c r="O73" i="3"/>
  <c r="R72" i="3"/>
  <c r="Q72" i="3"/>
  <c r="P72" i="3"/>
  <c r="O72" i="3"/>
  <c r="R71" i="3"/>
  <c r="Q71" i="3"/>
  <c r="P71" i="3"/>
  <c r="O71" i="3"/>
  <c r="R70" i="3"/>
  <c r="Q70" i="3"/>
  <c r="P70" i="3"/>
  <c r="O70" i="3"/>
  <c r="R69" i="3"/>
  <c r="Q69" i="3"/>
  <c r="P69" i="3"/>
  <c r="O69" i="3"/>
  <c r="R68" i="3"/>
  <c r="Q68" i="3"/>
  <c r="P68" i="3"/>
  <c r="O68" i="3"/>
  <c r="R67" i="3"/>
  <c r="Q67" i="3"/>
  <c r="P67" i="3"/>
  <c r="O67" i="3"/>
  <c r="R66" i="3"/>
  <c r="Q66" i="3"/>
  <c r="P66" i="3"/>
  <c r="O66" i="3"/>
  <c r="R65" i="3"/>
  <c r="Q65" i="3"/>
  <c r="P65" i="3"/>
  <c r="O65" i="3"/>
  <c r="R64" i="3"/>
  <c r="Q64" i="3"/>
  <c r="P64" i="3"/>
  <c r="O64" i="3"/>
  <c r="R63" i="3"/>
  <c r="Q63" i="3"/>
  <c r="P63" i="3"/>
  <c r="O63" i="3"/>
  <c r="R62" i="3"/>
  <c r="Q62" i="3"/>
  <c r="P62" i="3"/>
  <c r="O62" i="3"/>
  <c r="R61" i="3"/>
  <c r="Q61" i="3"/>
  <c r="P61" i="3"/>
  <c r="O61" i="3"/>
  <c r="R60" i="3"/>
  <c r="Q60" i="3"/>
  <c r="P60" i="3"/>
  <c r="O60" i="3"/>
  <c r="R59" i="3"/>
  <c r="Q59" i="3"/>
  <c r="P59" i="3"/>
  <c r="O59" i="3"/>
  <c r="R58" i="3"/>
  <c r="Q58" i="3"/>
  <c r="P58" i="3"/>
  <c r="O58" i="3"/>
  <c r="R57" i="3"/>
  <c r="Q57" i="3"/>
  <c r="P57" i="3"/>
  <c r="O57" i="3"/>
  <c r="R56" i="3"/>
  <c r="Q56" i="3"/>
  <c r="P56" i="3"/>
  <c r="O56" i="3"/>
  <c r="R55" i="3"/>
  <c r="Q55" i="3"/>
  <c r="P55" i="3"/>
  <c r="O55" i="3"/>
  <c r="R54" i="3"/>
  <c r="Q54" i="3"/>
  <c r="P54" i="3"/>
  <c r="O54" i="3"/>
  <c r="R53" i="3"/>
  <c r="Q53" i="3"/>
  <c r="P53" i="3"/>
  <c r="O53" i="3"/>
  <c r="R52" i="3"/>
  <c r="Q52" i="3"/>
  <c r="P52" i="3"/>
  <c r="O52" i="3"/>
  <c r="R51" i="3"/>
  <c r="Q51" i="3"/>
  <c r="P51" i="3"/>
  <c r="O51" i="3"/>
  <c r="R50" i="3"/>
  <c r="Q50" i="3"/>
  <c r="P50" i="3"/>
  <c r="O50" i="3"/>
  <c r="R49" i="3"/>
  <c r="Q49" i="3"/>
  <c r="P49" i="3"/>
  <c r="O49" i="3"/>
  <c r="R48" i="3"/>
  <c r="Q48" i="3"/>
  <c r="P48" i="3"/>
  <c r="O48" i="3"/>
  <c r="R47" i="3"/>
  <c r="Q47" i="3"/>
  <c r="P47" i="3"/>
  <c r="O47" i="3"/>
  <c r="R46" i="3"/>
  <c r="Q46" i="3"/>
  <c r="P46" i="3"/>
  <c r="O46" i="3"/>
  <c r="R45" i="3"/>
  <c r="Q45" i="3"/>
  <c r="P45" i="3"/>
  <c r="O45" i="3"/>
  <c r="R44" i="3"/>
  <c r="Q44" i="3"/>
  <c r="P44" i="3"/>
  <c r="O44" i="3"/>
  <c r="R43" i="3"/>
  <c r="Q43" i="3"/>
  <c r="P43" i="3"/>
  <c r="O43" i="3"/>
  <c r="R42" i="3"/>
  <c r="Q42" i="3"/>
  <c r="P42" i="3"/>
  <c r="O42" i="3"/>
  <c r="R41" i="3"/>
  <c r="Q41" i="3"/>
  <c r="P41" i="3"/>
  <c r="O41" i="3"/>
  <c r="R40" i="3"/>
  <c r="Q40" i="3"/>
  <c r="P40" i="3"/>
  <c r="O40" i="3"/>
  <c r="R39" i="3"/>
  <c r="Q39" i="3"/>
  <c r="P39" i="3"/>
  <c r="O39" i="3"/>
  <c r="R38" i="3"/>
  <c r="Q38" i="3"/>
  <c r="P38" i="3"/>
  <c r="O38" i="3"/>
  <c r="R37" i="3"/>
  <c r="Q37" i="3"/>
  <c r="P37" i="3"/>
  <c r="O37" i="3"/>
  <c r="R36" i="3"/>
  <c r="Q36" i="3"/>
  <c r="P36" i="3"/>
  <c r="O36" i="3"/>
  <c r="R35" i="3"/>
  <c r="Q35" i="3"/>
  <c r="P35" i="3"/>
  <c r="O35" i="3"/>
  <c r="R34" i="3"/>
  <c r="Q34" i="3"/>
  <c r="P34" i="3"/>
  <c r="O34" i="3"/>
  <c r="R33" i="3"/>
  <c r="Q33" i="3"/>
  <c r="P33" i="3"/>
  <c r="O33" i="3"/>
  <c r="R32" i="3"/>
  <c r="Q32" i="3"/>
  <c r="P32" i="3"/>
  <c r="O32" i="3"/>
  <c r="R31" i="3"/>
  <c r="Q31" i="3"/>
  <c r="P31" i="3"/>
  <c r="O31" i="3"/>
  <c r="R30" i="3"/>
  <c r="Q30" i="3"/>
  <c r="P30" i="3"/>
  <c r="O30" i="3"/>
  <c r="R29" i="3"/>
  <c r="Q29" i="3"/>
  <c r="P29" i="3"/>
  <c r="O29" i="3"/>
  <c r="R28" i="3"/>
  <c r="Q28" i="3"/>
  <c r="P28" i="3"/>
  <c r="O28" i="3"/>
  <c r="R27" i="3"/>
  <c r="Q27" i="3"/>
  <c r="P27" i="3"/>
  <c r="O27" i="3"/>
  <c r="R26" i="3"/>
  <c r="Q26" i="3"/>
  <c r="P26" i="3"/>
  <c r="O26" i="3"/>
  <c r="R25" i="3"/>
  <c r="Q25" i="3"/>
  <c r="P25" i="3"/>
  <c r="O25" i="3"/>
  <c r="R24" i="3"/>
  <c r="Q24" i="3"/>
  <c r="P24" i="3"/>
  <c r="O24" i="3"/>
  <c r="R23" i="3"/>
  <c r="Q23" i="3"/>
  <c r="P23" i="3"/>
  <c r="O23" i="3"/>
  <c r="R22" i="3"/>
  <c r="Q22" i="3"/>
  <c r="P22" i="3"/>
  <c r="O22" i="3"/>
  <c r="R21" i="3"/>
  <c r="Q21" i="3"/>
  <c r="P21" i="3"/>
  <c r="O21" i="3"/>
  <c r="R20" i="3"/>
  <c r="Q20" i="3"/>
  <c r="P20" i="3"/>
  <c r="O20" i="3"/>
  <c r="R19" i="3"/>
  <c r="Q19" i="3"/>
  <c r="P19" i="3"/>
  <c r="O19" i="3"/>
  <c r="R18" i="3"/>
  <c r="Q18" i="3"/>
  <c r="P18" i="3"/>
  <c r="O18" i="3"/>
  <c r="R17" i="3"/>
  <c r="Q17" i="3"/>
  <c r="P17" i="3"/>
  <c r="O17" i="3"/>
  <c r="R16" i="3"/>
  <c r="Q16" i="3"/>
  <c r="P16" i="3"/>
  <c r="O16" i="3"/>
  <c r="R15" i="3"/>
  <c r="Q15" i="3"/>
  <c r="P15" i="3"/>
  <c r="O15" i="3"/>
  <c r="R14" i="3"/>
  <c r="Q14" i="3"/>
  <c r="P14" i="3"/>
  <c r="O14" i="3"/>
  <c r="R13" i="3"/>
  <c r="Q13" i="3"/>
  <c r="P13" i="3"/>
  <c r="O13" i="3"/>
  <c r="R12" i="3"/>
  <c r="Q12" i="3"/>
  <c r="P12" i="3"/>
  <c r="O12" i="3"/>
  <c r="R11" i="3"/>
  <c r="Q11" i="3"/>
  <c r="P11" i="3"/>
  <c r="O11" i="3"/>
  <c r="R10" i="3"/>
  <c r="Q10" i="3"/>
  <c r="P10" i="3"/>
  <c r="O10" i="3"/>
  <c r="R9" i="3"/>
  <c r="Q9" i="3"/>
  <c r="P9" i="3"/>
  <c r="O9" i="3"/>
  <c r="R8" i="3"/>
  <c r="Q8" i="3"/>
  <c r="P8" i="3"/>
  <c r="O8" i="3"/>
  <c r="R7" i="3"/>
  <c r="Q7" i="3"/>
  <c r="P7" i="3"/>
  <c r="O7" i="3"/>
  <c r="R6" i="3"/>
  <c r="Q6" i="3"/>
  <c r="P6" i="3"/>
  <c r="O6" i="3"/>
  <c r="R5" i="3"/>
  <c r="Q5" i="3"/>
  <c r="P5" i="3"/>
  <c r="O5" i="3"/>
  <c r="R4" i="3"/>
  <c r="Q4" i="3"/>
  <c r="P4" i="3"/>
  <c r="O4" i="3"/>
  <c r="R3" i="3"/>
  <c r="Q3" i="3"/>
  <c r="P3" i="3"/>
  <c r="O3" i="3"/>
  <c r="R2" i="3"/>
  <c r="Q2" i="3"/>
  <c r="P2" i="3"/>
  <c r="O2" i="3"/>
  <c r="L634" i="5"/>
  <c r="M634" i="5"/>
  <c r="N634" i="5"/>
  <c r="L371" i="5"/>
  <c r="M371" i="5"/>
  <c r="N371" i="5"/>
  <c r="L524" i="5"/>
  <c r="M524" i="5"/>
  <c r="N524" i="5"/>
  <c r="L3" i="5"/>
  <c r="M3" i="5"/>
  <c r="N3" i="5"/>
  <c r="L278" i="5"/>
  <c r="M278" i="5"/>
  <c r="N278" i="5"/>
  <c r="L512" i="5"/>
  <c r="M512" i="5"/>
  <c r="N512" i="5"/>
  <c r="L327" i="5"/>
  <c r="M327" i="5"/>
  <c r="N327" i="5"/>
  <c r="L233" i="5"/>
  <c r="M233" i="5"/>
  <c r="N233" i="5"/>
  <c r="L208" i="5"/>
  <c r="M208" i="5"/>
  <c r="N208" i="5"/>
  <c r="L441" i="5"/>
  <c r="M733" i="3" s="1"/>
  <c r="M441" i="5"/>
  <c r="N733" i="3" s="1"/>
  <c r="N441" i="5"/>
  <c r="L26" i="5"/>
  <c r="M26" i="5"/>
  <c r="N26" i="5"/>
  <c r="L709" i="5"/>
  <c r="M709" i="5"/>
  <c r="N709" i="5"/>
  <c r="L725" i="5"/>
  <c r="M725" i="5"/>
  <c r="N725" i="5"/>
  <c r="L544" i="5"/>
  <c r="M544" i="5"/>
  <c r="N544" i="5"/>
  <c r="L468" i="5"/>
  <c r="M468" i="5"/>
  <c r="N468" i="5"/>
  <c r="L510" i="5"/>
  <c r="M510" i="5"/>
  <c r="N510" i="5"/>
  <c r="L922" i="5"/>
  <c r="M922" i="5"/>
  <c r="N922" i="5"/>
  <c r="L941" i="5"/>
  <c r="M941" i="5"/>
  <c r="N941" i="5"/>
  <c r="L337" i="5"/>
  <c r="M337" i="5"/>
  <c r="N337" i="5"/>
  <c r="L599" i="5"/>
  <c r="M599" i="5"/>
  <c r="N599" i="5"/>
  <c r="L244" i="5"/>
  <c r="M244" i="5"/>
  <c r="N244" i="5"/>
  <c r="L707" i="5"/>
  <c r="M707" i="5"/>
  <c r="N707" i="5"/>
  <c r="L584" i="5"/>
  <c r="M584" i="5"/>
  <c r="N584" i="5"/>
  <c r="L643" i="5"/>
  <c r="M643" i="5"/>
  <c r="N643" i="5"/>
  <c r="L533" i="5"/>
  <c r="M533" i="5"/>
  <c r="N533" i="5"/>
  <c r="L282" i="5"/>
  <c r="M282" i="5"/>
  <c r="N282" i="5"/>
  <c r="L394" i="5"/>
  <c r="M394" i="5"/>
  <c r="N394" i="5"/>
  <c r="L765" i="5"/>
  <c r="M765" i="5"/>
  <c r="N765" i="5"/>
  <c r="L263" i="5"/>
  <c r="M263" i="5"/>
  <c r="N263" i="5"/>
  <c r="L882" i="5"/>
  <c r="M882" i="5"/>
  <c r="N882" i="5"/>
  <c r="L924" i="5"/>
  <c r="M924" i="5"/>
  <c r="N924" i="5"/>
  <c r="L443" i="5"/>
  <c r="M443" i="5"/>
  <c r="N443" i="5"/>
  <c r="L535" i="5"/>
  <c r="M535" i="5"/>
  <c r="N535" i="5"/>
  <c r="L807" i="5"/>
  <c r="M807" i="5"/>
  <c r="N807" i="5"/>
  <c r="L823" i="5"/>
  <c r="M823" i="5"/>
  <c r="N823" i="5"/>
  <c r="L727" i="5"/>
  <c r="M727" i="5"/>
  <c r="N727" i="5"/>
  <c r="L40" i="5"/>
  <c r="M40" i="5"/>
  <c r="N40" i="5"/>
  <c r="L477" i="5"/>
  <c r="M477" i="5"/>
  <c r="N477" i="5"/>
  <c r="L206" i="5"/>
  <c r="M206" i="5"/>
  <c r="N206" i="5"/>
  <c r="L777" i="5"/>
  <c r="M777" i="5"/>
  <c r="N271" i="3" s="1"/>
  <c r="N777" i="5"/>
  <c r="L147" i="5"/>
  <c r="M147" i="5"/>
  <c r="N147" i="5"/>
  <c r="L866" i="5"/>
  <c r="M866" i="5"/>
  <c r="N866" i="5"/>
  <c r="L901" i="5"/>
  <c r="M901" i="5"/>
  <c r="N901" i="5"/>
  <c r="L951" i="5"/>
  <c r="M951" i="5"/>
  <c r="N951" i="5"/>
  <c r="L266" i="5"/>
  <c r="M266" i="5"/>
  <c r="N266" i="5"/>
  <c r="L614" i="5"/>
  <c r="M614" i="5"/>
  <c r="N614" i="5"/>
  <c r="L751" i="5"/>
  <c r="M751" i="5"/>
  <c r="N751" i="5"/>
  <c r="L637" i="5"/>
  <c r="M637" i="5"/>
  <c r="N637" i="5"/>
  <c r="L257" i="5"/>
  <c r="M257" i="5"/>
  <c r="N257" i="5"/>
  <c r="L256" i="5"/>
  <c r="M256" i="5"/>
  <c r="N256" i="5"/>
  <c r="L768" i="5"/>
  <c r="M768" i="5"/>
  <c r="N768" i="5"/>
  <c r="L415" i="5"/>
  <c r="M415" i="5"/>
  <c r="N415" i="5"/>
  <c r="L95" i="5"/>
  <c r="M95" i="5"/>
  <c r="N95" i="5"/>
  <c r="L319" i="5"/>
  <c r="M319" i="5"/>
  <c r="N319" i="5"/>
  <c r="L551" i="5"/>
  <c r="M551" i="5"/>
  <c r="N551" i="5"/>
  <c r="L252" i="5"/>
  <c r="M252" i="5"/>
  <c r="N252" i="5"/>
  <c r="L629" i="5"/>
  <c r="M629" i="5"/>
  <c r="N629" i="5"/>
  <c r="L250" i="5"/>
  <c r="M250" i="5"/>
  <c r="N250" i="5"/>
  <c r="L391" i="5"/>
  <c r="M391" i="5"/>
  <c r="N391" i="5"/>
  <c r="L11" i="5"/>
  <c r="M11" i="5"/>
  <c r="N11" i="5"/>
  <c r="L2" i="5"/>
  <c r="M2" i="5"/>
  <c r="N2" i="5"/>
  <c r="L875" i="5"/>
  <c r="M875" i="5"/>
  <c r="N875" i="5"/>
  <c r="L940" i="5"/>
  <c r="M940" i="5"/>
  <c r="N940" i="5"/>
  <c r="L236" i="5"/>
  <c r="M236" i="5"/>
  <c r="N236" i="5"/>
  <c r="L757" i="5"/>
  <c r="M757" i="5"/>
  <c r="N757" i="5"/>
  <c r="L752" i="5"/>
  <c r="M752" i="5"/>
  <c r="N752" i="5"/>
  <c r="L292" i="5"/>
  <c r="M292" i="5"/>
  <c r="N292" i="5"/>
  <c r="L778" i="5"/>
  <c r="M778" i="5"/>
  <c r="N778" i="5"/>
  <c r="L781" i="5"/>
  <c r="M781" i="5"/>
  <c r="N781" i="5"/>
  <c r="L950" i="5"/>
  <c r="M950" i="5"/>
  <c r="N950" i="5"/>
  <c r="L60" i="5"/>
  <c r="M60" i="5"/>
  <c r="N60" i="5"/>
  <c r="L851" i="5"/>
  <c r="M851" i="5"/>
  <c r="N851" i="5"/>
  <c r="L243" i="5"/>
  <c r="M243" i="5"/>
  <c r="N243" i="5"/>
  <c r="N70" i="3"/>
  <c r="L330" i="5"/>
  <c r="M330" i="5"/>
  <c r="N330" i="5"/>
  <c r="L676" i="5"/>
  <c r="M676" i="5"/>
  <c r="N676" i="5"/>
  <c r="L61" i="5"/>
  <c r="M61" i="5"/>
  <c r="N61" i="5"/>
  <c r="L215" i="5"/>
  <c r="M215" i="5"/>
  <c r="N215" i="5"/>
  <c r="L499" i="5"/>
  <c r="M499" i="5"/>
  <c r="N499" i="5"/>
  <c r="L218" i="5"/>
  <c r="M218" i="5"/>
  <c r="N218" i="5"/>
  <c r="L321" i="5"/>
  <c r="M321" i="5"/>
  <c r="N321" i="5"/>
  <c r="L347" i="5"/>
  <c r="M347" i="5"/>
  <c r="N347" i="5"/>
  <c r="L232" i="5"/>
  <c r="M232" i="5"/>
  <c r="N232" i="5"/>
  <c r="L711" i="5"/>
  <c r="M711" i="5"/>
  <c r="N711" i="5"/>
  <c r="L467" i="5"/>
  <c r="M467" i="5"/>
  <c r="N467" i="5"/>
  <c r="L722" i="5"/>
  <c r="M722" i="5"/>
  <c r="N722" i="5"/>
  <c r="L962" i="5"/>
  <c r="M962" i="5"/>
  <c r="N962" i="5"/>
  <c r="L287" i="5"/>
  <c r="M287" i="5"/>
  <c r="N287" i="5"/>
  <c r="L948" i="5"/>
  <c r="M948" i="5"/>
  <c r="N948" i="5"/>
  <c r="L301" i="5"/>
  <c r="M301" i="5"/>
  <c r="N301" i="5"/>
  <c r="L792" i="5"/>
  <c r="M792" i="5"/>
  <c r="N792" i="5"/>
  <c r="L504" i="5"/>
  <c r="M504" i="5"/>
  <c r="N504" i="5"/>
  <c r="L279" i="5"/>
  <c r="M279" i="5"/>
  <c r="N279" i="5"/>
  <c r="L365" i="5"/>
  <c r="M365" i="5"/>
  <c r="N365" i="5"/>
  <c r="L540" i="5"/>
  <c r="M540" i="5"/>
  <c r="N540" i="5"/>
  <c r="L572" i="5"/>
  <c r="M572" i="5"/>
  <c r="N572" i="5"/>
  <c r="L332" i="5"/>
  <c r="M332" i="5"/>
  <c r="N332" i="5"/>
  <c r="L424" i="5"/>
  <c r="M424" i="5"/>
  <c r="N424" i="5"/>
  <c r="L6" i="5"/>
  <c r="M6" i="5"/>
  <c r="N6" i="5"/>
  <c r="L517" i="5"/>
  <c r="M517" i="5"/>
  <c r="N517" i="5"/>
  <c r="N88" i="3"/>
  <c r="L150" i="5"/>
  <c r="M150" i="5"/>
  <c r="N150" i="5"/>
  <c r="L260" i="5"/>
  <c r="M260" i="5"/>
  <c r="N260" i="5"/>
  <c r="L453" i="5"/>
  <c r="M453" i="5"/>
  <c r="N453" i="5"/>
  <c r="L945" i="5"/>
  <c r="M945" i="5"/>
  <c r="N945" i="5"/>
  <c r="L790" i="5"/>
  <c r="M790" i="5"/>
  <c r="N790" i="5"/>
  <c r="L419" i="5"/>
  <c r="M419" i="5"/>
  <c r="N419" i="5"/>
  <c r="L558" i="5"/>
  <c r="M558" i="5"/>
  <c r="N558" i="5"/>
  <c r="L736" i="5"/>
  <c r="M736" i="5"/>
  <c r="N736" i="5"/>
  <c r="L197" i="5"/>
  <c r="M197" i="5"/>
  <c r="N197" i="5"/>
  <c r="L7" i="5"/>
  <c r="M7" i="5"/>
  <c r="N7" i="5"/>
  <c r="L92" i="5"/>
  <c r="M92" i="5"/>
  <c r="N92" i="5"/>
  <c r="L934" i="5"/>
  <c r="M934" i="5"/>
  <c r="N934" i="5"/>
  <c r="L955" i="5"/>
  <c r="M955" i="5"/>
  <c r="N955" i="5"/>
  <c r="L340" i="5"/>
  <c r="M340" i="5"/>
  <c r="N340" i="5"/>
  <c r="L145" i="5"/>
  <c r="M145" i="5"/>
  <c r="N145" i="5"/>
  <c r="L217" i="5"/>
  <c r="M217" i="5"/>
  <c r="N217" i="5"/>
  <c r="L204" i="5"/>
  <c r="M204" i="5"/>
  <c r="N204" i="5"/>
  <c r="L701" i="5"/>
  <c r="M701" i="5"/>
  <c r="N701" i="5"/>
  <c r="L245" i="5"/>
  <c r="M245" i="5"/>
  <c r="N245" i="5"/>
  <c r="L952" i="5"/>
  <c r="M952" i="5"/>
  <c r="N952" i="5"/>
  <c r="L20" i="5"/>
  <c r="M20" i="5"/>
  <c r="N20" i="5"/>
  <c r="L17" i="5"/>
  <c r="M17" i="5"/>
  <c r="N17" i="5"/>
  <c r="L363" i="5"/>
  <c r="M363" i="5"/>
  <c r="N363" i="5"/>
  <c r="L199" i="5"/>
  <c r="M199" i="5"/>
  <c r="N199" i="5"/>
  <c r="L70" i="5"/>
  <c r="M70" i="5"/>
  <c r="N70" i="5"/>
  <c r="L782" i="5"/>
  <c r="M782" i="5"/>
  <c r="N782" i="5"/>
  <c r="L418" i="5"/>
  <c r="M418" i="5"/>
  <c r="N418" i="5"/>
  <c r="L54" i="5"/>
  <c r="M54" i="5"/>
  <c r="N54" i="5"/>
  <c r="L626" i="5"/>
  <c r="M626" i="5"/>
  <c r="N626" i="5"/>
  <c r="L608" i="5"/>
  <c r="M608" i="5"/>
  <c r="N608" i="5"/>
  <c r="N60" i="3"/>
  <c r="L766" i="5"/>
  <c r="M1032" i="3" s="1"/>
  <c r="M766" i="5"/>
  <c r="N1032" i="3" s="1"/>
  <c r="N766" i="5"/>
  <c r="L808" i="5"/>
  <c r="M808" i="5"/>
  <c r="N808" i="5"/>
  <c r="L326" i="5"/>
  <c r="M326" i="5"/>
  <c r="N326" i="5"/>
  <c r="L345" i="5"/>
  <c r="M345" i="5"/>
  <c r="N345" i="5"/>
  <c r="L342" i="5"/>
  <c r="M342" i="5"/>
  <c r="N342" i="5"/>
  <c r="L226" i="5"/>
  <c r="M226" i="5"/>
  <c r="N226" i="5"/>
  <c r="L180" i="5"/>
  <c r="M180" i="5"/>
  <c r="N180" i="5"/>
  <c r="L128" i="5"/>
  <c r="M128" i="5"/>
  <c r="N128" i="5"/>
  <c r="L303" i="5"/>
  <c r="M303" i="5"/>
  <c r="N303" i="5"/>
  <c r="L349" i="5"/>
  <c r="M349" i="5"/>
  <c r="N349" i="5"/>
  <c r="L838" i="5"/>
  <c r="M838" i="5"/>
  <c r="N838" i="5"/>
  <c r="L313" i="5"/>
  <c r="M669" i="3" s="1"/>
  <c r="M313" i="5"/>
  <c r="N313" i="5"/>
  <c r="L133" i="5"/>
  <c r="M133" i="5"/>
  <c r="N133" i="5"/>
  <c r="L545" i="5"/>
  <c r="M545" i="5"/>
  <c r="N545" i="5"/>
  <c r="L84" i="5"/>
  <c r="M84" i="5"/>
  <c r="N84" i="5"/>
  <c r="L379" i="5"/>
  <c r="M379" i="5"/>
  <c r="N688" i="3" s="1"/>
  <c r="N379" i="5"/>
  <c r="L810" i="5"/>
  <c r="M810" i="5"/>
  <c r="N810" i="5"/>
  <c r="L674" i="5"/>
  <c r="M674" i="5"/>
  <c r="N674" i="5"/>
  <c r="L521" i="5"/>
  <c r="M521" i="5"/>
  <c r="N521" i="5"/>
  <c r="L719" i="5"/>
  <c r="M719" i="5"/>
  <c r="N719" i="5"/>
  <c r="L868" i="5"/>
  <c r="M868" i="5"/>
  <c r="N868" i="5"/>
  <c r="L455" i="5"/>
  <c r="M455" i="5"/>
  <c r="N455" i="5"/>
  <c r="L693" i="5"/>
  <c r="M693" i="5"/>
  <c r="N693" i="5"/>
  <c r="L89" i="5"/>
  <c r="M89" i="5"/>
  <c r="N89" i="5"/>
  <c r="L690" i="5"/>
  <c r="M690" i="5"/>
  <c r="N690" i="5"/>
  <c r="L139" i="5"/>
  <c r="M139" i="5"/>
  <c r="N139" i="5"/>
  <c r="L404" i="5"/>
  <c r="M404" i="5"/>
  <c r="N404" i="5"/>
  <c r="L157" i="5"/>
  <c r="M157" i="5"/>
  <c r="N157" i="5"/>
  <c r="L954" i="5"/>
  <c r="M954" i="5"/>
  <c r="N954" i="5"/>
  <c r="L352" i="5"/>
  <c r="M352" i="5"/>
  <c r="N352" i="5"/>
  <c r="L672" i="5"/>
  <c r="M672" i="5"/>
  <c r="N672" i="5"/>
  <c r="L111" i="5"/>
  <c r="M111" i="5"/>
  <c r="N111" i="5"/>
  <c r="L88" i="5"/>
  <c r="M853" i="3" s="1"/>
  <c r="M88" i="5"/>
  <c r="N853" i="3" s="1"/>
  <c r="N88" i="5"/>
  <c r="L706" i="5"/>
  <c r="M706" i="5"/>
  <c r="N706" i="5"/>
  <c r="L446" i="5"/>
  <c r="M446" i="5"/>
  <c r="N446" i="5"/>
  <c r="L138" i="5"/>
  <c r="M138" i="5"/>
  <c r="N138" i="5"/>
  <c r="L537" i="5"/>
  <c r="M537" i="5"/>
  <c r="N537" i="5"/>
  <c r="L142" i="5"/>
  <c r="M142" i="5"/>
  <c r="N142" i="5"/>
  <c r="L812" i="5"/>
  <c r="M812" i="5"/>
  <c r="N812" i="5"/>
  <c r="L670" i="5"/>
  <c r="M670" i="5"/>
  <c r="N670" i="5"/>
  <c r="L624" i="5"/>
  <c r="M91" i="3" s="1"/>
  <c r="M624" i="5"/>
  <c r="N624" i="5"/>
  <c r="L140" i="5"/>
  <c r="M140" i="5"/>
  <c r="N140" i="5"/>
  <c r="L827" i="5"/>
  <c r="M827" i="5"/>
  <c r="N827" i="5"/>
  <c r="N959" i="5"/>
  <c r="L881" i="5"/>
  <c r="M881" i="5"/>
  <c r="N881" i="5"/>
  <c r="L896" i="5"/>
  <c r="M896" i="5"/>
  <c r="N896" i="5"/>
  <c r="L963" i="5"/>
  <c r="M963" i="5"/>
  <c r="N963" i="5"/>
  <c r="L274" i="5"/>
  <c r="M274" i="5"/>
  <c r="N274" i="5"/>
  <c r="L65" i="5"/>
  <c r="M65" i="5"/>
  <c r="N65" i="5"/>
  <c r="L860" i="5"/>
  <c r="M860" i="5"/>
  <c r="N860" i="5"/>
  <c r="L207" i="5"/>
  <c r="M207" i="5"/>
  <c r="N207" i="5"/>
  <c r="L569" i="5"/>
  <c r="M569" i="5"/>
  <c r="N569" i="5"/>
  <c r="L234" i="5"/>
  <c r="M234" i="5"/>
  <c r="N234" i="5"/>
  <c r="L305" i="5"/>
  <c r="M974" i="3" s="1"/>
  <c r="M305" i="5"/>
  <c r="N974" i="3" s="1"/>
  <c r="N305" i="5"/>
  <c r="L376" i="5"/>
  <c r="M376" i="5"/>
  <c r="N376" i="5"/>
  <c r="L267" i="5"/>
  <c r="M267" i="5"/>
  <c r="N267" i="5"/>
  <c r="L879" i="5"/>
  <c r="M232" i="3" s="1"/>
  <c r="M879" i="5"/>
  <c r="N232" i="3" s="1"/>
  <c r="N879" i="5"/>
  <c r="L149" i="5"/>
  <c r="M149" i="5"/>
  <c r="N149" i="5"/>
  <c r="L209" i="5"/>
  <c r="M209" i="5"/>
  <c r="N209" i="5"/>
  <c r="L699" i="5"/>
  <c r="M699" i="5"/>
  <c r="N699" i="5"/>
  <c r="L698" i="5"/>
  <c r="M698" i="5"/>
  <c r="N698" i="5"/>
  <c r="L306" i="5"/>
  <c r="M306" i="5"/>
  <c r="N306" i="5"/>
  <c r="L465" i="5"/>
  <c r="M465" i="5"/>
  <c r="N465" i="5"/>
  <c r="L623" i="5"/>
  <c r="M623" i="5"/>
  <c r="N623" i="5"/>
  <c r="L926" i="5"/>
  <c r="M926" i="5"/>
  <c r="N926" i="5"/>
  <c r="L27" i="5"/>
  <c r="M27" i="5"/>
  <c r="N27" i="5"/>
  <c r="L430" i="5"/>
  <c r="M430" i="5"/>
  <c r="N430" i="5"/>
  <c r="L953" i="5"/>
  <c r="M953" i="5"/>
  <c r="N953" i="5"/>
  <c r="L705" i="5"/>
  <c r="M705" i="5"/>
  <c r="N705" i="5"/>
  <c r="L565" i="5"/>
  <c r="M565" i="5"/>
  <c r="N565" i="5"/>
  <c r="L724" i="5"/>
  <c r="M724" i="5"/>
  <c r="N724" i="5"/>
  <c r="L652" i="5"/>
  <c r="M652" i="5"/>
  <c r="N652" i="5"/>
  <c r="L718" i="5"/>
  <c r="M718" i="5"/>
  <c r="N718" i="5"/>
  <c r="L908" i="5"/>
  <c r="M908" i="5"/>
  <c r="N908" i="5"/>
  <c r="L498" i="5"/>
  <c r="M498" i="5"/>
  <c r="N498" i="5"/>
  <c r="L437" i="5"/>
  <c r="M437" i="5"/>
  <c r="N437" i="5"/>
  <c r="L163" i="5"/>
  <c r="M163" i="5"/>
  <c r="N163" i="5"/>
  <c r="L182" i="5"/>
  <c r="M182" i="5"/>
  <c r="N182" i="5"/>
  <c r="L152" i="5"/>
  <c r="M152" i="5"/>
  <c r="N152" i="5"/>
  <c r="L459" i="5"/>
  <c r="M459" i="5"/>
  <c r="N459" i="5"/>
  <c r="L270" i="5"/>
  <c r="M270" i="5"/>
  <c r="N270" i="5"/>
  <c r="L399" i="5"/>
  <c r="M399" i="5"/>
  <c r="N399" i="5"/>
  <c r="L400" i="5"/>
  <c r="M400" i="5"/>
  <c r="N400" i="5"/>
  <c r="L618" i="5"/>
  <c r="M816" i="3" s="1"/>
  <c r="M618" i="5"/>
  <c r="N816" i="3" s="1"/>
  <c r="N618" i="5"/>
  <c r="L348" i="5"/>
  <c r="M348" i="5"/>
  <c r="N348" i="5"/>
  <c r="L590" i="5"/>
  <c r="M590" i="5"/>
  <c r="N590" i="5"/>
  <c r="L775" i="5"/>
  <c r="M775" i="5"/>
  <c r="N775" i="5"/>
  <c r="L654" i="5"/>
  <c r="M654" i="5"/>
  <c r="N654" i="5"/>
  <c r="L239" i="5"/>
  <c r="M239" i="5"/>
  <c r="N239" i="5"/>
  <c r="L958" i="5"/>
  <c r="M958" i="5"/>
  <c r="N958" i="5"/>
  <c r="L151" i="5"/>
  <c r="M151" i="5"/>
  <c r="N151" i="5"/>
  <c r="L846" i="5"/>
  <c r="M846" i="5"/>
  <c r="N846" i="5"/>
  <c r="L610" i="5"/>
  <c r="M610" i="5"/>
  <c r="N610" i="5"/>
  <c r="L401" i="5"/>
  <c r="M313" i="3" s="1"/>
  <c r="M401" i="5"/>
  <c r="N401" i="5"/>
  <c r="L573" i="5"/>
  <c r="M573" i="5"/>
  <c r="N573" i="5"/>
  <c r="L225" i="5"/>
  <c r="M225" i="5"/>
  <c r="N225" i="5"/>
  <c r="L269" i="5"/>
  <c r="M269" i="5"/>
  <c r="N269" i="5"/>
  <c r="L829" i="5"/>
  <c r="M829" i="5"/>
  <c r="N829" i="5"/>
  <c r="L921" i="5"/>
  <c r="M921" i="5"/>
  <c r="N921" i="5"/>
  <c r="L916" i="5"/>
  <c r="M916" i="5"/>
  <c r="N916" i="5"/>
  <c r="L582" i="5"/>
  <c r="M932" i="3" s="1"/>
  <c r="M582" i="5"/>
  <c r="N582" i="5"/>
  <c r="L77" i="5"/>
  <c r="M77" i="5"/>
  <c r="N77" i="5"/>
  <c r="L555" i="5"/>
  <c r="M555" i="5"/>
  <c r="N555" i="5"/>
  <c r="L277" i="5"/>
  <c r="M277" i="5"/>
  <c r="N277" i="5"/>
  <c r="L190" i="5"/>
  <c r="M190" i="5"/>
  <c r="N190" i="5"/>
  <c r="L863" i="5"/>
  <c r="M863" i="5"/>
  <c r="N863" i="5"/>
  <c r="L475" i="5"/>
  <c r="M475" i="5"/>
  <c r="N475" i="5"/>
  <c r="L483" i="5"/>
  <c r="M483" i="5"/>
  <c r="N483" i="5"/>
  <c r="L472" i="5"/>
  <c r="M472" i="5"/>
  <c r="N472" i="5"/>
  <c r="N172" i="3"/>
  <c r="L21" i="5"/>
  <c r="M856" i="3" s="1"/>
  <c r="M21" i="5"/>
  <c r="N21" i="5"/>
  <c r="L49" i="5"/>
  <c r="M49" i="5"/>
  <c r="N49" i="5"/>
  <c r="L742" i="5"/>
  <c r="M339" i="3" s="1"/>
  <c r="M742" i="5"/>
  <c r="N339" i="3" s="1"/>
  <c r="N742" i="5"/>
  <c r="L164" i="5"/>
  <c r="M164" i="5"/>
  <c r="N65" i="3" s="1"/>
  <c r="N164" i="5"/>
  <c r="L81" i="5"/>
  <c r="M81" i="5"/>
  <c r="N81" i="5"/>
  <c r="L280" i="5"/>
  <c r="M280" i="5"/>
  <c r="N280" i="5"/>
  <c r="L231" i="5"/>
  <c r="M231" i="5"/>
  <c r="N231" i="5"/>
  <c r="L196" i="5"/>
  <c r="M196" i="5"/>
  <c r="N196" i="5"/>
  <c r="L769" i="5"/>
  <c r="M769" i="5"/>
  <c r="N769" i="5"/>
  <c r="L311" i="5"/>
  <c r="M311" i="5"/>
  <c r="N311" i="5"/>
  <c r="L251" i="5"/>
  <c r="M251" i="5"/>
  <c r="N251" i="5"/>
  <c r="L255" i="5"/>
  <c r="M255" i="5"/>
  <c r="N255" i="5"/>
  <c r="L72" i="5"/>
  <c r="M72" i="5"/>
  <c r="N72" i="5"/>
  <c r="L29" i="5"/>
  <c r="M906" i="3" s="1"/>
  <c r="M29" i="5"/>
  <c r="N906" i="3" s="1"/>
  <c r="N29" i="5"/>
  <c r="L35" i="5"/>
  <c r="M35" i="5"/>
  <c r="N35" i="5"/>
  <c r="L137" i="5"/>
  <c r="M137" i="5"/>
  <c r="N137" i="5"/>
  <c r="L914" i="5"/>
  <c r="M914" i="5"/>
  <c r="N914" i="5"/>
  <c r="L462" i="5"/>
  <c r="M462" i="5"/>
  <c r="N462" i="5"/>
  <c r="L661" i="5"/>
  <c r="M661" i="5"/>
  <c r="N661" i="5"/>
  <c r="L409" i="5"/>
  <c r="M409" i="5"/>
  <c r="N409" i="5"/>
  <c r="L221" i="5"/>
  <c r="M221" i="5"/>
  <c r="N221" i="5"/>
  <c r="L837" i="5"/>
  <c r="M837" i="5"/>
  <c r="N837" i="5"/>
  <c r="L167" i="5"/>
  <c r="M167" i="5"/>
  <c r="N657" i="3" s="1"/>
  <c r="N167" i="5"/>
  <c r="L471" i="5"/>
  <c r="M471" i="5"/>
  <c r="N471" i="5"/>
  <c r="L187" i="5"/>
  <c r="M187" i="5"/>
  <c r="N187" i="5"/>
  <c r="L368" i="5"/>
  <c r="M368" i="5"/>
  <c r="N368" i="5"/>
  <c r="L780" i="5"/>
  <c r="M780" i="5"/>
  <c r="N780" i="5"/>
  <c r="L605" i="5"/>
  <c r="M605" i="5"/>
  <c r="N605" i="5"/>
  <c r="L502" i="5"/>
  <c r="M502" i="5"/>
  <c r="N502" i="5"/>
  <c r="L307" i="5"/>
  <c r="M307" i="5"/>
  <c r="N307" i="5"/>
  <c r="L821" i="5"/>
  <c r="M821" i="5"/>
  <c r="N821" i="5"/>
  <c r="L904" i="5"/>
  <c r="M1062" i="3" s="1"/>
  <c r="M904" i="5"/>
  <c r="N1062" i="3" s="1"/>
  <c r="N904" i="5"/>
  <c r="L185" i="5"/>
  <c r="M185" i="5"/>
  <c r="N185" i="5"/>
  <c r="L171" i="5"/>
  <c r="M171" i="5"/>
  <c r="N171" i="5"/>
  <c r="L737" i="5"/>
  <c r="M737" i="5"/>
  <c r="N737" i="5"/>
  <c r="L668" i="5"/>
  <c r="M347" i="3" s="1"/>
  <c r="M668" i="5"/>
  <c r="N347" i="3" s="1"/>
  <c r="N668" i="5"/>
  <c r="L429" i="5"/>
  <c r="M429" i="5"/>
  <c r="N429" i="5"/>
  <c r="L861" i="5"/>
  <c r="M861" i="5"/>
  <c r="N861" i="5"/>
  <c r="L272" i="5"/>
  <c r="M272" i="5"/>
  <c r="N272" i="5"/>
  <c r="L56" i="5"/>
  <c r="M56" i="5"/>
  <c r="N56" i="5"/>
  <c r="L560" i="5"/>
  <c r="M362" i="3" s="1"/>
  <c r="M560" i="5"/>
  <c r="N560" i="5"/>
  <c r="L703" i="5"/>
  <c r="M703" i="5"/>
  <c r="N703" i="5"/>
  <c r="L205" i="5"/>
  <c r="M205" i="5"/>
  <c r="N205" i="5"/>
  <c r="L847" i="5"/>
  <c r="M847" i="5"/>
  <c r="N847" i="5"/>
  <c r="L696" i="5"/>
  <c r="M696" i="5"/>
  <c r="N696" i="5"/>
  <c r="L577" i="5"/>
  <c r="M577" i="5"/>
  <c r="N577" i="5"/>
  <c r="L489" i="5"/>
  <c r="M489" i="5"/>
  <c r="N489" i="5"/>
  <c r="L258" i="5"/>
  <c r="M258" i="5"/>
  <c r="N258" i="5"/>
  <c r="L284" i="5"/>
  <c r="M284" i="5"/>
  <c r="N284" i="5"/>
  <c r="L107" i="5"/>
  <c r="M107" i="5"/>
  <c r="N107" i="5"/>
  <c r="L801" i="5"/>
  <c r="M801" i="5"/>
  <c r="N801" i="5"/>
  <c r="L786" i="5"/>
  <c r="M786" i="5"/>
  <c r="N786" i="5"/>
  <c r="L687" i="5"/>
  <c r="M687" i="5"/>
  <c r="N687" i="5"/>
  <c r="L291" i="5"/>
  <c r="M291" i="5"/>
  <c r="N291" i="5"/>
  <c r="L913" i="5"/>
  <c r="M913" i="5"/>
  <c r="N913" i="5"/>
  <c r="L85" i="5"/>
  <c r="M85" i="5"/>
  <c r="N85" i="5"/>
  <c r="L454" i="5"/>
  <c r="M454" i="5"/>
  <c r="N454" i="5"/>
  <c r="L47" i="5"/>
  <c r="M47" i="5"/>
  <c r="N47" i="5"/>
  <c r="L333" i="5"/>
  <c r="M333" i="5"/>
  <c r="N333" i="5"/>
  <c r="L334" i="5"/>
  <c r="M334" i="5"/>
  <c r="N334" i="5"/>
  <c r="L664" i="5"/>
  <c r="M664" i="5"/>
  <c r="N664" i="5"/>
  <c r="L636" i="5"/>
  <c r="M636" i="5"/>
  <c r="N636" i="5"/>
  <c r="L224" i="5"/>
  <c r="M224" i="5"/>
  <c r="N224" i="5"/>
  <c r="L822" i="5"/>
  <c r="M822" i="5"/>
  <c r="N822" i="5"/>
  <c r="L834" i="5"/>
  <c r="M834" i="5"/>
  <c r="N834" i="5"/>
  <c r="L42" i="5"/>
  <c r="M42" i="5"/>
  <c r="N42" i="5"/>
  <c r="L576" i="5"/>
  <c r="M576" i="5"/>
  <c r="N576" i="5"/>
  <c r="L421" i="5"/>
  <c r="M421" i="5"/>
  <c r="N421" i="5"/>
  <c r="L804" i="5"/>
  <c r="M804" i="5"/>
  <c r="N804" i="5"/>
  <c r="L51" i="5"/>
  <c r="M51" i="5"/>
  <c r="N435" i="3" s="1"/>
  <c r="N51" i="5"/>
  <c r="L745" i="5"/>
  <c r="M745" i="5"/>
  <c r="N745" i="5"/>
  <c r="L864" i="5"/>
  <c r="M864" i="5"/>
  <c r="N864" i="5"/>
  <c r="L98" i="5"/>
  <c r="M98" i="5"/>
  <c r="N98" i="5"/>
  <c r="L755" i="5"/>
  <c r="M755" i="5"/>
  <c r="N755" i="5"/>
  <c r="L726" i="5"/>
  <c r="M726" i="5"/>
  <c r="N726" i="5"/>
  <c r="L761" i="5"/>
  <c r="M761" i="5"/>
  <c r="N761" i="5"/>
  <c r="L617" i="5"/>
  <c r="M617" i="5"/>
  <c r="N617" i="5"/>
  <c r="L344" i="5"/>
  <c r="M344" i="5"/>
  <c r="N344" i="5"/>
  <c r="L68" i="5"/>
  <c r="M68" i="5"/>
  <c r="N68" i="5"/>
  <c r="L929" i="5"/>
  <c r="M929" i="5"/>
  <c r="N929" i="5"/>
  <c r="L381" i="5"/>
  <c r="M381" i="5"/>
  <c r="N381" i="5"/>
  <c r="L635" i="5"/>
  <c r="M635" i="5"/>
  <c r="N635" i="5"/>
  <c r="L438" i="5"/>
  <c r="M438" i="5"/>
  <c r="N438" i="5"/>
  <c r="L339" i="5"/>
  <c r="M339" i="5"/>
  <c r="N339" i="5"/>
  <c r="L748" i="5"/>
  <c r="M748" i="5"/>
  <c r="N748" i="5"/>
  <c r="L937" i="5"/>
  <c r="M937" i="5"/>
  <c r="N937" i="5"/>
  <c r="L214" i="5"/>
  <c r="M214" i="5"/>
  <c r="N214" i="5"/>
  <c r="L575" i="5"/>
  <c r="M575" i="5"/>
  <c r="N575" i="5"/>
  <c r="L543" i="5"/>
  <c r="M543" i="5"/>
  <c r="N543" i="5"/>
  <c r="L712" i="5"/>
  <c r="M712" i="5"/>
  <c r="N712" i="5"/>
  <c r="L655" i="5"/>
  <c r="M655" i="5"/>
  <c r="N655" i="5"/>
  <c r="L770" i="5"/>
  <c r="M770" i="5"/>
  <c r="N770" i="5"/>
  <c r="L66" i="5"/>
  <c r="M66" i="5"/>
  <c r="N66" i="5"/>
  <c r="L541" i="5"/>
  <c r="M541" i="5"/>
  <c r="N541" i="5"/>
  <c r="L487" i="5"/>
  <c r="M487" i="5"/>
  <c r="N487" i="5"/>
  <c r="L744" i="5"/>
  <c r="M744" i="5"/>
  <c r="N744" i="5"/>
  <c r="L588" i="5"/>
  <c r="M588" i="5"/>
  <c r="N588" i="5"/>
  <c r="L417" i="5"/>
  <c r="M417" i="5"/>
  <c r="N417" i="5"/>
  <c r="L642" i="5"/>
  <c r="M642" i="5"/>
  <c r="N642" i="5"/>
  <c r="L33" i="5"/>
  <c r="M33" i="5"/>
  <c r="N33" i="5"/>
  <c r="L803" i="5"/>
  <c r="M803" i="5"/>
  <c r="N803" i="5"/>
  <c r="L179" i="5"/>
  <c r="M179" i="5"/>
  <c r="N179" i="5"/>
  <c r="L779" i="5"/>
  <c r="M779" i="5"/>
  <c r="N779" i="5"/>
  <c r="L452" i="5"/>
  <c r="M452" i="5"/>
  <c r="N452" i="5"/>
  <c r="L13" i="5"/>
  <c r="M13" i="5"/>
  <c r="N13" i="5"/>
  <c r="L19" i="5"/>
  <c r="M19" i="5"/>
  <c r="N19" i="5"/>
  <c r="L343" i="5"/>
  <c r="M343" i="5"/>
  <c r="N343" i="5"/>
  <c r="L281" i="5"/>
  <c r="M281" i="5"/>
  <c r="N281" i="5"/>
  <c r="L616" i="5"/>
  <c r="M616" i="5"/>
  <c r="N616" i="5"/>
  <c r="L28" i="5"/>
  <c r="M28" i="5"/>
  <c r="N28" i="5"/>
  <c r="L523" i="5"/>
  <c r="M523" i="5"/>
  <c r="N523" i="5"/>
  <c r="L612" i="5"/>
  <c r="M612" i="5"/>
  <c r="N612" i="5"/>
  <c r="L131" i="5"/>
  <c r="M131" i="5"/>
  <c r="N131" i="5"/>
  <c r="L134" i="5"/>
  <c r="M134" i="5"/>
  <c r="N134" i="5"/>
  <c r="L797" i="5"/>
  <c r="M797" i="5"/>
  <c r="N797" i="5"/>
  <c r="L622" i="5"/>
  <c r="M622" i="5"/>
  <c r="N622" i="5"/>
  <c r="L158" i="5"/>
  <c r="M158" i="5"/>
  <c r="N158" i="5"/>
  <c r="L805" i="5"/>
  <c r="M805" i="5"/>
  <c r="N805" i="5"/>
  <c r="L159" i="5"/>
  <c r="M159" i="5"/>
  <c r="N159" i="5"/>
  <c r="L62" i="5"/>
  <c r="M62" i="5"/>
  <c r="N62" i="5"/>
  <c r="L566" i="5"/>
  <c r="M566" i="5"/>
  <c r="N566" i="5"/>
  <c r="L254" i="5"/>
  <c r="M254" i="5"/>
  <c r="N254" i="5"/>
  <c r="L91" i="5"/>
  <c r="M91" i="5"/>
  <c r="N91" i="5"/>
  <c r="L681" i="5"/>
  <c r="M681" i="5"/>
  <c r="N681" i="5"/>
  <c r="L515" i="5"/>
  <c r="M515" i="5"/>
  <c r="N515" i="5"/>
  <c r="L211" i="5"/>
  <c r="M211" i="5"/>
  <c r="N211" i="5"/>
  <c r="L534" i="5"/>
  <c r="M534" i="5"/>
  <c r="N534" i="5"/>
  <c r="L684" i="5"/>
  <c r="M684" i="5"/>
  <c r="N684" i="5"/>
  <c r="L799" i="5"/>
  <c r="M799" i="5"/>
  <c r="N799" i="5"/>
  <c r="L229" i="5"/>
  <c r="M229" i="5"/>
  <c r="N229" i="5"/>
  <c r="L63" i="5"/>
  <c r="M63" i="5"/>
  <c r="N63" i="5"/>
  <c r="L906" i="5"/>
  <c r="M906" i="5"/>
  <c r="N906" i="5"/>
  <c r="L356" i="5"/>
  <c r="M356" i="5"/>
  <c r="N356" i="5"/>
  <c r="L615" i="5"/>
  <c r="M615" i="5"/>
  <c r="N615" i="5"/>
  <c r="L740" i="5"/>
  <c r="M740" i="5"/>
  <c r="N740" i="5"/>
  <c r="L833" i="5"/>
  <c r="M833" i="5"/>
  <c r="N833" i="5"/>
  <c r="N926" i="3"/>
  <c r="L556" i="5"/>
  <c r="M556" i="5"/>
  <c r="N556" i="5"/>
  <c r="L646" i="5"/>
  <c r="M646" i="5"/>
  <c r="N646" i="5"/>
  <c r="L683" i="5"/>
  <c r="M683" i="5"/>
  <c r="N683" i="5"/>
  <c r="L689" i="5"/>
  <c r="M689" i="5"/>
  <c r="N689" i="5"/>
  <c r="L135" i="5"/>
  <c r="M135" i="5"/>
  <c r="N135" i="5"/>
  <c r="L288" i="5"/>
  <c r="M288" i="5"/>
  <c r="N288" i="5"/>
  <c r="L597" i="5"/>
  <c r="M597" i="5"/>
  <c r="N597" i="5"/>
  <c r="L880" i="5"/>
  <c r="M880" i="5"/>
  <c r="N880" i="5"/>
  <c r="L213" i="5"/>
  <c r="M213" i="5"/>
  <c r="N213" i="5"/>
  <c r="L633" i="5"/>
  <c r="M633" i="5"/>
  <c r="N633" i="5"/>
  <c r="L143" i="5"/>
  <c r="M143" i="5"/>
  <c r="N143" i="5"/>
  <c r="L666" i="5"/>
  <c r="M666" i="5"/>
  <c r="N31" i="3" s="1"/>
  <c r="N666" i="5"/>
  <c r="L760" i="5"/>
  <c r="M760" i="5"/>
  <c r="N760" i="5"/>
  <c r="L121" i="5"/>
  <c r="M121" i="5"/>
  <c r="N121" i="5"/>
  <c r="L713" i="5"/>
  <c r="M713" i="5"/>
  <c r="N713" i="5"/>
  <c r="L246" i="5"/>
  <c r="M246" i="5"/>
  <c r="N246" i="5"/>
  <c r="L97" i="5"/>
  <c r="M891" i="3" s="1"/>
  <c r="M97" i="5"/>
  <c r="N97" i="5"/>
  <c r="L440" i="5"/>
  <c r="M440" i="5"/>
  <c r="N440" i="5"/>
  <c r="L341" i="5"/>
  <c r="M341" i="5"/>
  <c r="N341" i="5"/>
  <c r="L754" i="5"/>
  <c r="M754" i="5"/>
  <c r="N754" i="5"/>
  <c r="L247" i="5"/>
  <c r="M247" i="5"/>
  <c r="N247" i="5"/>
  <c r="L422" i="5"/>
  <c r="M366" i="3" s="1"/>
  <c r="M422" i="5"/>
  <c r="N366" i="3" s="1"/>
  <c r="N422" i="5"/>
  <c r="L892" i="5"/>
  <c r="M892" i="5"/>
  <c r="N892" i="5"/>
  <c r="L561" i="5"/>
  <c r="M561" i="5"/>
  <c r="N561" i="5"/>
  <c r="L625" i="5"/>
  <c r="M625" i="5"/>
  <c r="N625" i="5"/>
  <c r="L393" i="5"/>
  <c r="M393" i="5"/>
  <c r="N393" i="5"/>
  <c r="L631" i="5"/>
  <c r="M631" i="5"/>
  <c r="N631" i="5"/>
  <c r="L451" i="5"/>
  <c r="M451" i="5"/>
  <c r="N451" i="5"/>
  <c r="L212" i="5"/>
  <c r="M212" i="5"/>
  <c r="N212" i="5"/>
  <c r="L360" i="5"/>
  <c r="M360" i="5"/>
  <c r="N360" i="5"/>
  <c r="L579" i="5"/>
  <c r="M54" i="3" s="1"/>
  <c r="M579" i="5"/>
  <c r="N579" i="5"/>
  <c r="L241" i="5"/>
  <c r="M241" i="5"/>
  <c r="N241" i="5"/>
  <c r="L528" i="5"/>
  <c r="M528" i="5"/>
  <c r="N528" i="5"/>
  <c r="L715" i="5"/>
  <c r="M715" i="5"/>
  <c r="N715" i="5"/>
  <c r="L897" i="5"/>
  <c r="M897" i="5"/>
  <c r="N897" i="5"/>
  <c r="L53" i="5"/>
  <c r="M53" i="5"/>
  <c r="N53" i="5"/>
  <c r="L547" i="5"/>
  <c r="M547" i="5"/>
  <c r="N547" i="5"/>
  <c r="L480" i="5"/>
  <c r="M480" i="5"/>
  <c r="N480" i="5"/>
  <c r="L261" i="5"/>
  <c r="M261" i="5"/>
  <c r="N261" i="5"/>
  <c r="L44" i="5"/>
  <c r="M44" i="5"/>
  <c r="N44" i="5"/>
  <c r="L127" i="5"/>
  <c r="M127" i="5"/>
  <c r="N127" i="5"/>
  <c r="L680" i="5"/>
  <c r="M680" i="5"/>
  <c r="N680" i="5"/>
  <c r="L22" i="5"/>
  <c r="M22" i="5"/>
  <c r="N22" i="5"/>
  <c r="L772" i="5"/>
  <c r="M772" i="5"/>
  <c r="N772" i="5"/>
  <c r="L293" i="5"/>
  <c r="M293" i="5"/>
  <c r="N293" i="5"/>
  <c r="L74" i="5"/>
  <c r="M74" i="5"/>
  <c r="N74" i="5"/>
  <c r="L403" i="5"/>
  <c r="M403" i="5"/>
  <c r="N403" i="5"/>
  <c r="L700" i="5"/>
  <c r="M700" i="5"/>
  <c r="N700" i="5"/>
  <c r="L776" i="5"/>
  <c r="M776" i="5"/>
  <c r="N776" i="5"/>
  <c r="L38" i="5"/>
  <c r="M38" i="5"/>
  <c r="N38" i="5"/>
  <c r="L873" i="5"/>
  <c r="M873" i="5"/>
  <c r="N873" i="5"/>
  <c r="L519" i="5"/>
  <c r="M519" i="5"/>
  <c r="N519" i="5"/>
  <c r="L4" i="5"/>
  <c r="M4" i="5"/>
  <c r="N4" i="5"/>
  <c r="L900" i="5"/>
  <c r="M900" i="5"/>
  <c r="N900" i="5"/>
  <c r="L611" i="5"/>
  <c r="M611" i="5"/>
  <c r="N611" i="5"/>
  <c r="L925" i="5"/>
  <c r="M925" i="5"/>
  <c r="N925" i="5"/>
  <c r="L162" i="5"/>
  <c r="M162" i="5"/>
  <c r="N162" i="5"/>
  <c r="L264" i="5"/>
  <c r="M982" i="3" s="1"/>
  <c r="M264" i="5"/>
  <c r="N982" i="3" s="1"/>
  <c r="N264" i="5"/>
  <c r="L486" i="5"/>
  <c r="M486" i="5"/>
  <c r="N486" i="5"/>
  <c r="L621" i="5"/>
  <c r="M897" i="3" s="1"/>
  <c r="M621" i="5"/>
  <c r="N621" i="5"/>
  <c r="L886" i="5"/>
  <c r="M886" i="5"/>
  <c r="N886" i="5"/>
  <c r="L841" i="5"/>
  <c r="M227" i="3" s="1"/>
  <c r="M841" i="5"/>
  <c r="N227" i="3" s="1"/>
  <c r="N841" i="5"/>
  <c r="L238" i="5"/>
  <c r="M238" i="5"/>
  <c r="N238" i="5"/>
  <c r="L103" i="5"/>
  <c r="M103" i="5"/>
  <c r="N103" i="5"/>
  <c r="L942" i="5"/>
  <c r="M942" i="5"/>
  <c r="N942" i="5"/>
  <c r="L444" i="5"/>
  <c r="M444" i="5"/>
  <c r="N444" i="5"/>
  <c r="L184" i="5"/>
  <c r="M184" i="5"/>
  <c r="N184" i="5"/>
  <c r="L691" i="5"/>
  <c r="M691" i="5"/>
  <c r="N353" i="3" s="1"/>
  <c r="N691" i="5"/>
  <c r="L220" i="5"/>
  <c r="M220" i="5"/>
  <c r="N220" i="5"/>
  <c r="L228" i="5"/>
  <c r="M228" i="5"/>
  <c r="N910" i="3" s="1"/>
  <c r="N228" i="5"/>
  <c r="L328" i="5"/>
  <c r="M328" i="5"/>
  <c r="N328" i="5"/>
  <c r="L961" i="5"/>
  <c r="M961" i="5"/>
  <c r="N961" i="5"/>
  <c r="L323" i="5"/>
  <c r="M323" i="5"/>
  <c r="N323" i="5"/>
  <c r="L427" i="5"/>
  <c r="M427" i="5"/>
  <c r="N427" i="5"/>
  <c r="L230" i="5"/>
  <c r="M972" i="3" s="1"/>
  <c r="M230" i="5"/>
  <c r="N972" i="3" s="1"/>
  <c r="N230" i="5"/>
  <c r="L563" i="5"/>
  <c r="M563" i="5"/>
  <c r="N563" i="5"/>
  <c r="L299" i="5"/>
  <c r="M299" i="5"/>
  <c r="N299" i="5"/>
  <c r="L392" i="5"/>
  <c r="M392" i="5"/>
  <c r="N392" i="5"/>
  <c r="L433" i="5"/>
  <c r="M433" i="5"/>
  <c r="N433" i="5"/>
  <c r="L312" i="5"/>
  <c r="M312" i="5"/>
  <c r="N312" i="5"/>
  <c r="L905" i="5"/>
  <c r="M905" i="5"/>
  <c r="N905" i="5"/>
  <c r="L657" i="5"/>
  <c r="M657" i="5"/>
  <c r="N657" i="5"/>
  <c r="L756" i="5"/>
  <c r="M756" i="5"/>
  <c r="N756" i="5"/>
  <c r="L619" i="5"/>
  <c r="M619" i="5"/>
  <c r="N619" i="5"/>
  <c r="L289" i="5"/>
  <c r="M289" i="5"/>
  <c r="N289" i="5"/>
  <c r="L478" i="5"/>
  <c r="M478" i="5"/>
  <c r="N258" i="3" s="1"/>
  <c r="N478" i="5"/>
  <c r="L276" i="5"/>
  <c r="M276" i="5"/>
  <c r="N276" i="5"/>
  <c r="L759" i="5"/>
  <c r="M759" i="5"/>
  <c r="N759" i="5"/>
  <c r="L389" i="5"/>
  <c r="M842" i="3" s="1"/>
  <c r="M389" i="5"/>
  <c r="N389" i="5"/>
  <c r="L390" i="5"/>
  <c r="M390" i="5"/>
  <c r="N503" i="3" s="1"/>
  <c r="N390" i="5"/>
  <c r="L155" i="5"/>
  <c r="M155" i="5"/>
  <c r="N808" i="3" s="1"/>
  <c r="N155" i="5"/>
  <c r="L613" i="5"/>
  <c r="M841" i="3" s="1"/>
  <c r="M613" i="5"/>
  <c r="N613" i="5"/>
  <c r="L491" i="5"/>
  <c r="M838" i="3" s="1"/>
  <c r="M491" i="5"/>
  <c r="N838" i="3" s="1"/>
  <c r="N491" i="5"/>
  <c r="L889" i="5"/>
  <c r="M889" i="5"/>
  <c r="N889" i="5"/>
  <c r="L494" i="5"/>
  <c r="M494" i="5"/>
  <c r="N494" i="5"/>
  <c r="L685" i="5"/>
  <c r="M685" i="5"/>
  <c r="N685" i="5"/>
  <c r="L39" i="5"/>
  <c r="M39" i="5"/>
  <c r="N833" i="3" s="1"/>
  <c r="N39" i="5"/>
  <c r="L450" i="5"/>
  <c r="M450" i="5"/>
  <c r="N450" i="5"/>
  <c r="L479" i="5"/>
  <c r="M479" i="5"/>
  <c r="N479" i="5"/>
  <c r="L386" i="5"/>
  <c r="M386" i="5"/>
  <c r="N386" i="5"/>
  <c r="L411" i="5"/>
  <c r="M411" i="5"/>
  <c r="N411" i="5"/>
  <c r="L659" i="5"/>
  <c r="M659" i="5"/>
  <c r="N659" i="5"/>
  <c r="L893" i="5"/>
  <c r="M844" i="3" s="1"/>
  <c r="M893" i="5"/>
  <c r="N893" i="5"/>
  <c r="L539" i="5"/>
  <c r="M539" i="5"/>
  <c r="N539" i="5"/>
  <c r="L69" i="5"/>
  <c r="M69" i="5"/>
  <c r="N69" i="5"/>
  <c r="L402" i="5"/>
  <c r="M457" i="3" s="1"/>
  <c r="M402" i="5"/>
  <c r="N402" i="5"/>
  <c r="L848" i="5"/>
  <c r="M848" i="5"/>
  <c r="N848" i="5"/>
  <c r="L165" i="5"/>
  <c r="M165" i="5"/>
  <c r="N165" i="5"/>
  <c r="L435" i="5"/>
  <c r="M435" i="5"/>
  <c r="N435" i="5"/>
  <c r="L101" i="5"/>
  <c r="M101" i="5"/>
  <c r="N101" i="5"/>
  <c r="L933" i="5"/>
  <c r="M933" i="5"/>
  <c r="N933" i="5"/>
  <c r="L570" i="5"/>
  <c r="M570" i="5"/>
  <c r="N570" i="5"/>
  <c r="L731" i="5"/>
  <c r="M785" i="3" s="1"/>
  <c r="M731" i="5"/>
  <c r="N731" i="5"/>
  <c r="L286" i="5"/>
  <c r="M286" i="5"/>
  <c r="N286" i="5"/>
  <c r="L357" i="5"/>
  <c r="M357" i="5"/>
  <c r="N357" i="5"/>
  <c r="L374" i="5"/>
  <c r="M374" i="5"/>
  <c r="N374" i="5"/>
  <c r="L102" i="5"/>
  <c r="M102" i="5"/>
  <c r="N102" i="5"/>
  <c r="L176" i="5"/>
  <c r="M176" i="5"/>
  <c r="N176" i="5"/>
  <c r="L45" i="5"/>
  <c r="M712" i="3" s="1"/>
  <c r="M45" i="5"/>
  <c r="N45" i="5"/>
  <c r="L219" i="5"/>
  <c r="M219" i="5"/>
  <c r="N219" i="5"/>
  <c r="L767" i="5"/>
  <c r="M662" i="3" s="1"/>
  <c r="M767" i="5"/>
  <c r="N767" i="5"/>
  <c r="L853" i="5"/>
  <c r="M853" i="5"/>
  <c r="N853" i="5"/>
  <c r="L688" i="5"/>
  <c r="M688" i="5"/>
  <c r="N688" i="5"/>
  <c r="L397" i="5"/>
  <c r="M397" i="5"/>
  <c r="N397" i="5"/>
  <c r="L903" i="5"/>
  <c r="M903" i="5"/>
  <c r="N903" i="5"/>
  <c r="L73" i="5"/>
  <c r="M73" i="5"/>
  <c r="N598" i="3" s="1"/>
  <c r="N73" i="5"/>
  <c r="L923" i="5"/>
  <c r="M923" i="5"/>
  <c r="N923" i="5"/>
  <c r="L679" i="5"/>
  <c r="M679" i="5"/>
  <c r="N679" i="5"/>
  <c r="L730" i="5"/>
  <c r="M845" i="3" s="1"/>
  <c r="M730" i="5"/>
  <c r="N730" i="5"/>
  <c r="L583" i="5"/>
  <c r="M583" i="5"/>
  <c r="N583" i="5"/>
  <c r="L852" i="5"/>
  <c r="M852" i="5"/>
  <c r="N852" i="5"/>
  <c r="L651" i="5"/>
  <c r="M651" i="5"/>
  <c r="N651" i="5"/>
  <c r="L71" i="5"/>
  <c r="M71" i="5"/>
  <c r="N71" i="5"/>
  <c r="L373" i="5"/>
  <c r="M373" i="5"/>
  <c r="N373" i="5"/>
  <c r="L457" i="5"/>
  <c r="M457" i="5"/>
  <c r="N814" i="3" s="1"/>
  <c r="N457" i="5"/>
  <c r="L720" i="5"/>
  <c r="M828" i="3" s="1"/>
  <c r="M720" i="5"/>
  <c r="N828" i="3" s="1"/>
  <c r="N720" i="5"/>
  <c r="L304" i="5"/>
  <c r="M304" i="5"/>
  <c r="N304" i="5"/>
  <c r="L735" i="5"/>
  <c r="M735" i="5"/>
  <c r="N735" i="5"/>
  <c r="L898" i="5"/>
  <c r="M898" i="5"/>
  <c r="N898" i="5"/>
  <c r="L398" i="5"/>
  <c r="M388" i="3" s="1"/>
  <c r="M398" i="5"/>
  <c r="N388" i="3" s="1"/>
  <c r="N398" i="5"/>
  <c r="L490" i="5"/>
  <c r="M490" i="5"/>
  <c r="N490" i="5"/>
  <c r="L488" i="5"/>
  <c r="M488" i="5"/>
  <c r="N488" i="5"/>
  <c r="L114" i="5"/>
  <c r="M114" i="5"/>
  <c r="N114" i="5"/>
  <c r="L416" i="5"/>
  <c r="M416" i="5"/>
  <c r="N416" i="5"/>
  <c r="L473" i="5"/>
  <c r="M473" i="5"/>
  <c r="N473" i="5"/>
  <c r="L329" i="5"/>
  <c r="M329" i="5"/>
  <c r="N329" i="5"/>
  <c r="L723" i="5"/>
  <c r="M433" i="3" s="1"/>
  <c r="M723" i="5"/>
  <c r="N723" i="5"/>
  <c r="L366" i="5"/>
  <c r="M366" i="5"/>
  <c r="N366" i="5"/>
  <c r="L549" i="5"/>
  <c r="M549" i="5"/>
  <c r="N549" i="5"/>
  <c r="L749" i="5"/>
  <c r="M749" i="5"/>
  <c r="N797" i="3" s="1"/>
  <c r="N749" i="5"/>
  <c r="L87" i="5"/>
  <c r="M87" i="5"/>
  <c r="N87" i="5"/>
  <c r="L10" i="5"/>
  <c r="M10" i="5"/>
  <c r="N10" i="5"/>
  <c r="L578" i="5"/>
  <c r="M501" i="3" s="1"/>
  <c r="M578" i="5"/>
  <c r="N501" i="3" s="1"/>
  <c r="N578" i="5"/>
  <c r="L878" i="5"/>
  <c r="M878" i="5"/>
  <c r="N878" i="5"/>
  <c r="L771" i="5"/>
  <c r="M216" i="3" s="1"/>
  <c r="M771" i="5"/>
  <c r="N216" i="3" s="1"/>
  <c r="N771" i="5"/>
  <c r="L335" i="5"/>
  <c r="M335" i="5"/>
  <c r="N335" i="5"/>
  <c r="L469" i="5"/>
  <c r="M469" i="5"/>
  <c r="N469" i="5"/>
  <c r="L173" i="5"/>
  <c r="M173" i="5"/>
  <c r="N173" i="5"/>
  <c r="L542" i="5"/>
  <c r="M298" i="3" s="1"/>
  <c r="M542" i="5"/>
  <c r="N542" i="5"/>
  <c r="L351" i="5"/>
  <c r="M351" i="5"/>
  <c r="N351" i="5"/>
  <c r="L585" i="5"/>
  <c r="M585" i="5"/>
  <c r="N585" i="5"/>
  <c r="L717" i="5"/>
  <c r="M717" i="5"/>
  <c r="N717" i="5"/>
  <c r="L532" i="5"/>
  <c r="M535" i="3" s="1"/>
  <c r="M532" i="5"/>
  <c r="N532" i="5"/>
  <c r="L428" i="5"/>
  <c r="M428" i="5"/>
  <c r="N428" i="5"/>
  <c r="L86" i="5"/>
  <c r="M86" i="5"/>
  <c r="N86" i="5"/>
  <c r="L168" i="5"/>
  <c r="M168" i="5"/>
  <c r="N168" i="5"/>
  <c r="L732" i="5"/>
  <c r="M732" i="5"/>
  <c r="N732" i="5"/>
  <c r="L355" i="5"/>
  <c r="M819" i="3" s="1"/>
  <c r="M355" i="5"/>
  <c r="N819" i="3" s="1"/>
  <c r="N355" i="5"/>
  <c r="L877" i="5"/>
  <c r="M877" i="5"/>
  <c r="N877" i="5"/>
  <c r="L729" i="5"/>
  <c r="M729" i="5"/>
  <c r="N729" i="5"/>
  <c r="L714" i="5"/>
  <c r="M714" i="5"/>
  <c r="N714" i="5"/>
  <c r="L470" i="5"/>
  <c r="M470" i="5"/>
  <c r="N470" i="5"/>
  <c r="L858" i="5"/>
  <c r="M858" i="5"/>
  <c r="N858" i="5"/>
  <c r="L24" i="5"/>
  <c r="M24" i="5"/>
  <c r="N24" i="5"/>
  <c r="L136" i="5"/>
  <c r="M136" i="5"/>
  <c r="N136" i="5"/>
  <c r="L296" i="5"/>
  <c r="M296" i="5"/>
  <c r="N296" i="5"/>
  <c r="L12" i="5"/>
  <c r="M12" i="5"/>
  <c r="N12" i="5"/>
  <c r="L314" i="5"/>
  <c r="M314" i="5"/>
  <c r="N314" i="5"/>
  <c r="L198" i="5"/>
  <c r="M198" i="5"/>
  <c r="N198" i="5"/>
  <c r="L507" i="5"/>
  <c r="M507" i="5"/>
  <c r="N507" i="5"/>
  <c r="L865" i="5"/>
  <c r="M865" i="5"/>
  <c r="N865" i="5"/>
  <c r="L183" i="5"/>
  <c r="M183" i="5"/>
  <c r="N183" i="5"/>
  <c r="L660" i="5"/>
  <c r="M660" i="5"/>
  <c r="N660" i="5"/>
  <c r="L798" i="5"/>
  <c r="M798" i="5"/>
  <c r="N798" i="5"/>
  <c r="L645" i="5"/>
  <c r="M645" i="5"/>
  <c r="N645" i="5"/>
  <c r="L665" i="5"/>
  <c r="M665" i="5"/>
  <c r="N665" i="5"/>
  <c r="L431" i="5"/>
  <c r="M406" i="3" s="1"/>
  <c r="M431" i="5"/>
  <c r="N431" i="5"/>
  <c r="L445" i="5"/>
  <c r="M445" i="5"/>
  <c r="N445" i="5"/>
  <c r="L505" i="5"/>
  <c r="M505" i="5"/>
  <c r="N505" i="5"/>
  <c r="L784" i="5"/>
  <c r="M784" i="5"/>
  <c r="N784" i="5"/>
  <c r="L817" i="5"/>
  <c r="M817" i="5"/>
  <c r="N817" i="5"/>
  <c r="L509" i="5"/>
  <c r="M509" i="5"/>
  <c r="N509" i="5"/>
  <c r="L871" i="5"/>
  <c r="M678" i="3" s="1"/>
  <c r="M871" i="5"/>
  <c r="N871" i="5"/>
  <c r="L325" i="5"/>
  <c r="M325" i="5"/>
  <c r="N325" i="5"/>
  <c r="L378" i="5"/>
  <c r="M378" i="5"/>
  <c r="N378" i="5"/>
  <c r="L600" i="5"/>
  <c r="M600" i="5"/>
  <c r="N600" i="5"/>
  <c r="L592" i="5"/>
  <c r="M592" i="5"/>
  <c r="N592" i="5"/>
  <c r="L708" i="5"/>
  <c r="M708" i="5"/>
  <c r="N708" i="5"/>
  <c r="L835" i="5"/>
  <c r="M835" i="5"/>
  <c r="N839" i="3" s="1"/>
  <c r="N835" i="5"/>
  <c r="L359" i="5"/>
  <c r="M359" i="5"/>
  <c r="N359" i="5"/>
  <c r="L456" i="5"/>
  <c r="M456" i="5"/>
  <c r="N456" i="5"/>
  <c r="L275" i="5"/>
  <c r="M275" i="5"/>
  <c r="N275" i="5"/>
  <c r="L656" i="5"/>
  <c r="M656" i="5"/>
  <c r="N656" i="5"/>
  <c r="L23" i="5"/>
  <c r="M23" i="5"/>
  <c r="N23" i="5"/>
  <c r="L692" i="5"/>
  <c r="M692" i="5"/>
  <c r="N692" i="5"/>
  <c r="L283" i="5"/>
  <c r="M283" i="5"/>
  <c r="N283" i="5"/>
  <c r="L644" i="5"/>
  <c r="M21" i="3" s="1"/>
  <c r="M644" i="5"/>
  <c r="N644" i="5"/>
  <c r="L919" i="5"/>
  <c r="M919" i="5"/>
  <c r="N919" i="5"/>
  <c r="L733" i="5"/>
  <c r="M533" i="3" s="1"/>
  <c r="M733" i="5"/>
  <c r="N733" i="5"/>
  <c r="L407" i="5"/>
  <c r="M407" i="5"/>
  <c r="N407" i="5"/>
  <c r="L492" i="5"/>
  <c r="M492" i="5"/>
  <c r="N492" i="5"/>
  <c r="L806" i="5"/>
  <c r="M806" i="5"/>
  <c r="N806" i="5"/>
  <c r="L405" i="5"/>
  <c r="M405" i="5"/>
  <c r="N405" i="5"/>
  <c r="L831" i="5"/>
  <c r="M831" i="5"/>
  <c r="N831" i="5"/>
  <c r="L909" i="5"/>
  <c r="M909" i="5"/>
  <c r="N909" i="5"/>
  <c r="L789" i="5"/>
  <c r="M789" i="5"/>
  <c r="N789" i="5"/>
  <c r="L146" i="5"/>
  <c r="M120" i="3" s="1"/>
  <c r="M146" i="5"/>
  <c r="N146" i="5"/>
  <c r="L322" i="5"/>
  <c r="M25" i="3" s="1"/>
  <c r="M322" i="5"/>
  <c r="N322" i="5"/>
  <c r="L501" i="5"/>
  <c r="M726" i="3" s="1"/>
  <c r="M501" i="5"/>
  <c r="N501" i="5"/>
  <c r="L669" i="5"/>
  <c r="M669" i="5"/>
  <c r="N669" i="5"/>
  <c r="L811" i="5"/>
  <c r="M811" i="5"/>
  <c r="N811" i="5"/>
  <c r="L564" i="5"/>
  <c r="M564" i="5"/>
  <c r="N369" i="3" s="1"/>
  <c r="N564" i="5"/>
  <c r="L8" i="5"/>
  <c r="M8" i="5"/>
  <c r="N8" i="5"/>
  <c r="L420" i="5"/>
  <c r="M420" i="5"/>
  <c r="N420" i="5"/>
  <c r="L912" i="5"/>
  <c r="M912" i="5"/>
  <c r="N912" i="5"/>
  <c r="L639" i="5"/>
  <c r="M381" i="3" s="1"/>
  <c r="M639" i="5"/>
  <c r="N381" i="3" s="1"/>
  <c r="N639" i="5"/>
  <c r="L930" i="5"/>
  <c r="M930" i="5"/>
  <c r="N930" i="5"/>
  <c r="L562" i="5"/>
  <c r="M562" i="5"/>
  <c r="N562" i="5"/>
  <c r="L802" i="5"/>
  <c r="M802" i="5"/>
  <c r="N802" i="5"/>
  <c r="L248" i="5"/>
  <c r="M248" i="5"/>
  <c r="N248" i="5"/>
  <c r="L364" i="5"/>
  <c r="M364" i="5"/>
  <c r="N364" i="5"/>
  <c r="L763" i="5"/>
  <c r="M763" i="5"/>
  <c r="N583" i="3" s="1"/>
  <c r="N763" i="5"/>
  <c r="L601" i="5"/>
  <c r="M601" i="5"/>
  <c r="N601" i="5"/>
  <c r="L595" i="5"/>
  <c r="M260" i="3" s="1"/>
  <c r="M595" i="5"/>
  <c r="N595" i="5"/>
  <c r="L630" i="5"/>
  <c r="M630" i="5"/>
  <c r="N630" i="5"/>
  <c r="L186" i="5"/>
  <c r="M186" i="5"/>
  <c r="N186" i="5"/>
  <c r="L721" i="5"/>
  <c r="M721" i="5"/>
  <c r="N721" i="5"/>
  <c r="L568" i="5"/>
  <c r="M222" i="3" s="1"/>
  <c r="M568" i="5"/>
  <c r="N222" i="3" s="1"/>
  <c r="N568" i="5"/>
  <c r="L235" i="5"/>
  <c r="M235" i="5"/>
  <c r="N235" i="5"/>
  <c r="L408" i="5"/>
  <c r="M408" i="5"/>
  <c r="N249" i="3" s="1"/>
  <c r="N408" i="5"/>
  <c r="L500" i="5"/>
  <c r="M259" i="3" s="1"/>
  <c r="M500" i="5"/>
  <c r="N500" i="5"/>
  <c r="L331" i="5"/>
  <c r="M331" i="5"/>
  <c r="N331" i="5"/>
  <c r="L839" i="5"/>
  <c r="M193" i="3" s="1"/>
  <c r="M839" i="5"/>
  <c r="N839" i="5"/>
  <c r="L554" i="5"/>
  <c r="M554" i="5"/>
  <c r="N554" i="5"/>
  <c r="L55" i="5"/>
  <c r="M55" i="5"/>
  <c r="N925" i="3" s="1"/>
  <c r="N55" i="5"/>
  <c r="L78" i="5"/>
  <c r="M78" i="5"/>
  <c r="N78" i="5"/>
  <c r="L764" i="5"/>
  <c r="M764" i="5"/>
  <c r="N764" i="5"/>
  <c r="L123" i="5"/>
  <c r="M123" i="5"/>
  <c r="N14" i="3" s="1"/>
  <c r="N123" i="5"/>
  <c r="L41" i="5"/>
  <c r="M41" i="5"/>
  <c r="N41" i="5"/>
  <c r="L34" i="5"/>
  <c r="M34" i="5"/>
  <c r="N34" i="5"/>
  <c r="L132" i="5"/>
  <c r="M132" i="5"/>
  <c r="N132" i="5"/>
  <c r="L594" i="5"/>
  <c r="M594" i="5"/>
  <c r="N408" i="3" s="1"/>
  <c r="N594" i="5"/>
  <c r="L890" i="5"/>
  <c r="M890" i="5"/>
  <c r="N890" i="5"/>
  <c r="L581" i="5"/>
  <c r="M581" i="5"/>
  <c r="N581" i="5"/>
  <c r="L18" i="5"/>
  <c r="M807" i="3" s="1"/>
  <c r="M18" i="5"/>
  <c r="N18" i="5"/>
  <c r="L794" i="5"/>
  <c r="M794" i="5"/>
  <c r="N302" i="3" s="1"/>
  <c r="N794" i="5"/>
  <c r="L647" i="5"/>
  <c r="M203" i="3" s="1"/>
  <c r="M647" i="5"/>
  <c r="N647" i="5"/>
  <c r="L83" i="5"/>
  <c r="M83" i="5"/>
  <c r="N83" i="5"/>
  <c r="L144" i="5"/>
  <c r="M144" i="5"/>
  <c r="N144" i="5"/>
  <c r="L716" i="5"/>
  <c r="M716" i="5"/>
  <c r="N716" i="5"/>
  <c r="L678" i="5"/>
  <c r="M678" i="5"/>
  <c r="N678" i="5"/>
  <c r="L497" i="5"/>
  <c r="M497" i="5"/>
  <c r="N497" i="5"/>
  <c r="L884" i="5"/>
  <c r="M884" i="5"/>
  <c r="N884" i="5"/>
  <c r="L361" i="5"/>
  <c r="M820" i="3" s="1"/>
  <c r="M361" i="5"/>
  <c r="N820" i="3" s="1"/>
  <c r="N361" i="5"/>
  <c r="L824" i="5"/>
  <c r="M824" i="5"/>
  <c r="N824" i="5"/>
  <c r="L843" i="5"/>
  <c r="M843" i="5"/>
  <c r="N843" i="5"/>
  <c r="L788" i="5"/>
  <c r="M788" i="5"/>
  <c r="N788" i="5"/>
  <c r="L567" i="5"/>
  <c r="M567" i="5"/>
  <c r="N576" i="3" s="1"/>
  <c r="N567" i="5"/>
  <c r="L530" i="5"/>
  <c r="M530" i="5"/>
  <c r="N530" i="5"/>
  <c r="L795" i="5"/>
  <c r="M795" i="5"/>
  <c r="N795" i="5"/>
  <c r="L338" i="5"/>
  <c r="M338" i="5"/>
  <c r="N338" i="5"/>
  <c r="L14" i="5"/>
  <c r="M14" i="5"/>
  <c r="N14" i="5"/>
  <c r="L156" i="5"/>
  <c r="M156" i="5"/>
  <c r="N156" i="5"/>
  <c r="L538" i="5"/>
  <c r="M538" i="5"/>
  <c r="N538" i="5"/>
  <c r="L414" i="5"/>
  <c r="M414" i="5"/>
  <c r="N414" i="5"/>
  <c r="L383" i="5"/>
  <c r="M383" i="5"/>
  <c r="N383" i="5"/>
  <c r="L31" i="5"/>
  <c r="M31" i="5"/>
  <c r="N31" i="5"/>
  <c r="L117" i="5"/>
  <c r="M117" i="5"/>
  <c r="N117" i="5"/>
  <c r="L943" i="5"/>
  <c r="M943" i="5"/>
  <c r="N943" i="5"/>
  <c r="L596" i="5"/>
  <c r="M596" i="5"/>
  <c r="N596" i="5"/>
  <c r="L753" i="5"/>
  <c r="M753" i="5"/>
  <c r="N753" i="5"/>
  <c r="L842" i="5"/>
  <c r="M842" i="5"/>
  <c r="N842" i="5"/>
  <c r="L552" i="5"/>
  <c r="M668" i="3" s="1"/>
  <c r="M552" i="5"/>
  <c r="N552" i="5"/>
  <c r="L75" i="5"/>
  <c r="M75" i="5"/>
  <c r="N75" i="5"/>
  <c r="L826" i="5"/>
  <c r="M826" i="5"/>
  <c r="N826" i="5"/>
  <c r="L104" i="5"/>
  <c r="M104" i="5"/>
  <c r="N176" i="3" s="1"/>
  <c r="N104" i="5"/>
  <c r="L290" i="5"/>
  <c r="M290" i="5"/>
  <c r="N290" i="5"/>
  <c r="L413" i="5"/>
  <c r="M413" i="5"/>
  <c r="N413" i="5"/>
  <c r="L883" i="5"/>
  <c r="M883" i="5"/>
  <c r="N883" i="5"/>
  <c r="L116" i="5"/>
  <c r="M116" i="5"/>
  <c r="N116" i="5"/>
  <c r="L387" i="5"/>
  <c r="M387" i="5"/>
  <c r="N387" i="5"/>
  <c r="L856" i="5"/>
  <c r="M856" i="5"/>
  <c r="N856" i="5"/>
  <c r="L9" i="5"/>
  <c r="M9" i="5"/>
  <c r="N9" i="5"/>
  <c r="L956" i="5"/>
  <c r="M956" i="5"/>
  <c r="N956" i="5"/>
  <c r="L315" i="5"/>
  <c r="M331" i="3" s="1"/>
  <c r="M315" i="5"/>
  <c r="N315" i="5"/>
  <c r="L141" i="5"/>
  <c r="M141" i="5"/>
  <c r="N141" i="5"/>
  <c r="L935" i="5"/>
  <c r="M935" i="5"/>
  <c r="N935" i="5"/>
  <c r="L862" i="5"/>
  <c r="M862" i="5"/>
  <c r="N862" i="5"/>
  <c r="L43" i="5"/>
  <c r="M43" i="5"/>
  <c r="N43" i="5"/>
  <c r="L671" i="5"/>
  <c r="M671" i="5"/>
  <c r="N671" i="5"/>
  <c r="L58" i="5"/>
  <c r="M58" i="5"/>
  <c r="N58" i="5"/>
  <c r="L369" i="5"/>
  <c r="M369" i="5"/>
  <c r="N122" i="3" s="1"/>
  <c r="N369" i="5"/>
  <c r="L375" i="5"/>
  <c r="M407" i="3" s="1"/>
  <c r="M375" i="5"/>
  <c r="N375" i="5"/>
  <c r="L273" i="5"/>
  <c r="M273" i="5"/>
  <c r="N273" i="5"/>
  <c r="L785" i="5"/>
  <c r="M30" i="3" s="1"/>
  <c r="M785" i="5"/>
  <c r="N785" i="5"/>
  <c r="L265" i="5"/>
  <c r="M265" i="5"/>
  <c r="N265" i="5"/>
  <c r="L854" i="5"/>
  <c r="M287" i="3" s="1"/>
  <c r="M854" i="5"/>
  <c r="N287" i="3" s="1"/>
  <c r="N854" i="5"/>
  <c r="L210" i="5"/>
  <c r="M210" i="5"/>
  <c r="N210" i="5"/>
  <c r="L918" i="5"/>
  <c r="M918" i="5"/>
  <c r="N918" i="5"/>
  <c r="L702" i="5"/>
  <c r="M702" i="5"/>
  <c r="N237" i="3" s="1"/>
  <c r="N702" i="5"/>
  <c r="L870" i="5"/>
  <c r="M870" i="5"/>
  <c r="N870" i="5"/>
  <c r="L710" i="5"/>
  <c r="M710" i="5"/>
  <c r="N710" i="5"/>
  <c r="L891" i="5"/>
  <c r="M323" i="3" s="1"/>
  <c r="M891" i="5"/>
  <c r="N323" i="3" s="1"/>
  <c r="N891" i="5"/>
  <c r="L675" i="5"/>
  <c r="M675" i="5"/>
  <c r="N675" i="5"/>
  <c r="L580" i="5"/>
  <c r="M580" i="5"/>
  <c r="N580" i="5"/>
  <c r="L522" i="5"/>
  <c r="M153" i="3" s="1"/>
  <c r="M522" i="5"/>
  <c r="N153" i="3" s="1"/>
  <c r="N522" i="5"/>
  <c r="L384" i="5"/>
  <c r="M384" i="5"/>
  <c r="N384" i="5"/>
  <c r="L695" i="5"/>
  <c r="M695" i="5"/>
  <c r="N185" i="3" s="1"/>
  <c r="N695" i="5"/>
  <c r="L855" i="5"/>
  <c r="M855" i="5"/>
  <c r="N855" i="5"/>
  <c r="L548" i="5"/>
  <c r="M548" i="5"/>
  <c r="N548" i="5"/>
  <c r="L964" i="5"/>
  <c r="M964" i="5"/>
  <c r="N964" i="5"/>
  <c r="L632" i="5"/>
  <c r="M632" i="5"/>
  <c r="N632" i="5"/>
  <c r="L593" i="5"/>
  <c r="M593" i="5"/>
  <c r="N593" i="5"/>
  <c r="L318" i="5"/>
  <c r="M318" i="5"/>
  <c r="N318" i="5"/>
  <c r="L191" i="5"/>
  <c r="M191" i="5"/>
  <c r="N191" i="5"/>
  <c r="L907" i="5"/>
  <c r="M907" i="5"/>
  <c r="N907" i="5"/>
  <c r="L482" i="5"/>
  <c r="M142" i="3" s="1"/>
  <c r="M482" i="5"/>
  <c r="N142" i="3" s="1"/>
  <c r="N482" i="5"/>
  <c r="L816" i="5"/>
  <c r="M816" i="5"/>
  <c r="N816" i="5"/>
  <c r="L94" i="5"/>
  <c r="M144" i="3" s="1"/>
  <c r="M94" i="5"/>
  <c r="N94" i="5"/>
  <c r="L52" i="5"/>
  <c r="M52" i="5"/>
  <c r="N52" i="5"/>
  <c r="L106" i="5"/>
  <c r="M106" i="5"/>
  <c r="N106" i="5"/>
  <c r="L32" i="5"/>
  <c r="M32" i="5"/>
  <c r="N32" i="5"/>
  <c r="L902" i="5"/>
  <c r="M902" i="5"/>
  <c r="N902" i="5"/>
  <c r="L667" i="5"/>
  <c r="M667" i="5"/>
  <c r="N299" i="3" s="1"/>
  <c r="N667" i="5"/>
  <c r="L663" i="5"/>
  <c r="M101" i="3" s="1"/>
  <c r="M663" i="5"/>
  <c r="N663" i="5"/>
  <c r="L59" i="5"/>
  <c r="M59" i="5"/>
  <c r="N59" i="5"/>
  <c r="L464" i="5"/>
  <c r="M464" i="5"/>
  <c r="N464" i="5"/>
  <c r="L253" i="5"/>
  <c r="M1002" i="3" s="1"/>
  <c r="M253" i="5"/>
  <c r="N253" i="5"/>
  <c r="L302" i="5"/>
  <c r="M964" i="3" s="1"/>
  <c r="M302" i="5"/>
  <c r="N964" i="3" s="1"/>
  <c r="N302" i="5"/>
  <c r="L876" i="5"/>
  <c r="M876" i="5"/>
  <c r="N876" i="5"/>
  <c r="L316" i="5"/>
  <c r="M316" i="5"/>
  <c r="N316" i="5"/>
  <c r="L242" i="5"/>
  <c r="M242" i="5"/>
  <c r="N242" i="5"/>
  <c r="L202" i="5"/>
  <c r="M963" i="3" s="1"/>
  <c r="M202" i="5"/>
  <c r="N202" i="5"/>
  <c r="L514" i="5"/>
  <c r="M514" i="5"/>
  <c r="N514" i="5"/>
  <c r="L129" i="5"/>
  <c r="M674" i="3" s="1"/>
  <c r="M129" i="5"/>
  <c r="N129" i="5"/>
  <c r="L148" i="5"/>
  <c r="M148" i="5"/>
  <c r="N148" i="5"/>
  <c r="L650" i="5"/>
  <c r="M650" i="5"/>
  <c r="N650" i="5"/>
  <c r="L262" i="5"/>
  <c r="M262" i="5"/>
  <c r="N262" i="5"/>
  <c r="L682" i="5"/>
  <c r="M630" i="3" s="1"/>
  <c r="M682" i="5"/>
  <c r="N630" i="3" s="1"/>
  <c r="N682" i="5"/>
  <c r="L917" i="5"/>
  <c r="M917" i="5"/>
  <c r="N316" i="3" s="1"/>
  <c r="N917" i="5"/>
  <c r="L553" i="5"/>
  <c r="M146" i="3" s="1"/>
  <c r="M553" i="5"/>
  <c r="N146" i="3" s="1"/>
  <c r="N553" i="5"/>
  <c r="L536" i="5"/>
  <c r="M536" i="5"/>
  <c r="N536" i="5"/>
  <c r="L268" i="5"/>
  <c r="M268" i="5"/>
  <c r="N268" i="5"/>
  <c r="L809" i="5"/>
  <c r="M809" i="5"/>
  <c r="N809" i="5"/>
  <c r="L174" i="5"/>
  <c r="M174" i="5"/>
  <c r="N174" i="5"/>
  <c r="L216" i="5"/>
  <c r="M216" i="5"/>
  <c r="N971" i="3" s="1"/>
  <c r="N216" i="5"/>
  <c r="L175" i="5"/>
  <c r="M901" i="3" s="1"/>
  <c r="M175" i="5"/>
  <c r="N901" i="3" s="1"/>
  <c r="N175" i="5"/>
  <c r="L90" i="5"/>
  <c r="M90" i="5"/>
  <c r="N90" i="5"/>
  <c r="L119" i="5"/>
  <c r="M119" i="5"/>
  <c r="N119" i="5"/>
  <c r="L249" i="5"/>
  <c r="M249" i="5"/>
  <c r="N249" i="5"/>
  <c r="L259" i="5"/>
  <c r="M1007" i="3" s="1"/>
  <c r="M259" i="5"/>
  <c r="N259" i="5"/>
  <c r="L931" i="5"/>
  <c r="M15" i="3" s="1"/>
  <c r="M931" i="5"/>
  <c r="N931" i="5"/>
  <c r="L82" i="5"/>
  <c r="M82" i="5"/>
  <c r="N82" i="5"/>
  <c r="L113" i="5"/>
  <c r="M113" i="5"/>
  <c r="N175" i="3" s="1"/>
  <c r="N113" i="5"/>
  <c r="L170" i="5"/>
  <c r="M170" i="5"/>
  <c r="N170" i="5"/>
  <c r="L449" i="5"/>
  <c r="M449" i="5"/>
  <c r="N16" i="3" s="1"/>
  <c r="N449" i="5"/>
  <c r="L620" i="5"/>
  <c r="M620" i="5"/>
  <c r="N561" i="3" s="1"/>
  <c r="N620" i="5"/>
  <c r="L946" i="5"/>
  <c r="M946" i="5"/>
  <c r="N946" i="5"/>
  <c r="L125" i="5"/>
  <c r="M186" i="3" s="1"/>
  <c r="M125" i="5"/>
  <c r="N125" i="5"/>
  <c r="L503" i="5"/>
  <c r="M503" i="5"/>
  <c r="N503" i="5"/>
  <c r="L609" i="5"/>
  <c r="M609" i="5"/>
  <c r="N609" i="5"/>
  <c r="L686" i="5"/>
  <c r="M686" i="5"/>
  <c r="N686" i="5"/>
  <c r="L872" i="5"/>
  <c r="M872" i="5"/>
  <c r="N872" i="5"/>
  <c r="L201" i="5"/>
  <c r="M996" i="3" s="1"/>
  <c r="M201" i="5"/>
  <c r="N996" i="3" s="1"/>
  <c r="N201" i="5"/>
  <c r="L188" i="5"/>
  <c r="M188" i="5"/>
  <c r="N188" i="5"/>
  <c r="L587" i="5"/>
  <c r="M587" i="5"/>
  <c r="N173" i="3" s="1"/>
  <c r="N587" i="5"/>
  <c r="L476" i="5"/>
  <c r="M476" i="5"/>
  <c r="N940" i="3" s="1"/>
  <c r="N476" i="5"/>
  <c r="L627" i="5"/>
  <c r="M627" i="5"/>
  <c r="N627" i="5"/>
  <c r="L200" i="5"/>
  <c r="M1001" i="3" s="1"/>
  <c r="M200" i="5"/>
  <c r="N200" i="5"/>
  <c r="L516" i="5"/>
  <c r="M516" i="5"/>
  <c r="N516" i="5"/>
  <c r="L153" i="5"/>
  <c r="M153" i="5"/>
  <c r="N153" i="5"/>
  <c r="L166" i="5"/>
  <c r="M716" i="3" s="1"/>
  <c r="M166" i="5"/>
  <c r="N716" i="3" s="1"/>
  <c r="N166" i="5"/>
  <c r="L96" i="5"/>
  <c r="M96" i="5"/>
  <c r="N96" i="5"/>
  <c r="L377" i="5"/>
  <c r="M377" i="5"/>
  <c r="N377" i="5"/>
  <c r="L885" i="5"/>
  <c r="M885" i="5"/>
  <c r="N885" i="5"/>
  <c r="L944" i="5"/>
  <c r="M944" i="5"/>
  <c r="N944" i="5"/>
  <c r="L704" i="5"/>
  <c r="M664" i="3" s="1"/>
  <c r="M704" i="5"/>
  <c r="N704" i="5"/>
  <c r="L434" i="5"/>
  <c r="M529" i="3" s="1"/>
  <c r="M434" i="5"/>
  <c r="N434" i="5"/>
  <c r="L192" i="5"/>
  <c r="M192" i="5"/>
  <c r="N192" i="5"/>
  <c r="L37" i="5"/>
  <c r="M37" i="5"/>
  <c r="N184" i="3" s="1"/>
  <c r="N37" i="5"/>
  <c r="L300" i="5"/>
  <c r="M300" i="5"/>
  <c r="N300" i="5"/>
  <c r="L380" i="5"/>
  <c r="M380" i="5"/>
  <c r="N276" i="3" s="1"/>
  <c r="N380" i="5"/>
  <c r="L439" i="5"/>
  <c r="M439" i="5"/>
  <c r="N879" i="3" s="1"/>
  <c r="N439" i="5"/>
  <c r="L947" i="5"/>
  <c r="M947" i="5"/>
  <c r="N947" i="5"/>
  <c r="L169" i="5"/>
  <c r="M169" i="5"/>
  <c r="N169" i="5"/>
  <c r="L324" i="5"/>
  <c r="M324" i="5"/>
  <c r="N324" i="5"/>
  <c r="L100" i="5"/>
  <c r="M100" i="5"/>
  <c r="N100" i="5"/>
  <c r="L557" i="5"/>
  <c r="M557" i="5"/>
  <c r="N557" i="5"/>
  <c r="L112" i="5"/>
  <c r="M112" i="5"/>
  <c r="N112" i="5"/>
  <c r="L787" i="5"/>
  <c r="M140" i="3" s="1"/>
  <c r="M787" i="5"/>
  <c r="N140" i="3" s="1"/>
  <c r="N787" i="5"/>
  <c r="L746" i="5"/>
  <c r="M746" i="5"/>
  <c r="N746" i="5"/>
  <c r="L813" i="5"/>
  <c r="M813" i="5"/>
  <c r="N813" i="5"/>
  <c r="L484" i="5"/>
  <c r="M300" i="3" s="1"/>
  <c r="M484" i="5"/>
  <c r="N484" i="5"/>
  <c r="L353" i="5"/>
  <c r="M353" i="5"/>
  <c r="N353" i="5"/>
  <c r="L815" i="5"/>
  <c r="M815" i="5"/>
  <c r="N815" i="5"/>
  <c r="L346" i="5"/>
  <c r="M346" i="5"/>
  <c r="N774" i="3" s="1"/>
  <c r="N346" i="5"/>
  <c r="L298" i="5"/>
  <c r="M298" i="5"/>
  <c r="N298" i="5"/>
  <c r="L814" i="5"/>
  <c r="M814" i="5"/>
  <c r="N814" i="5"/>
  <c r="L76" i="5"/>
  <c r="M76" i="5"/>
  <c r="N76" i="5"/>
  <c r="L442" i="5"/>
  <c r="M442" i="5"/>
  <c r="N442" i="5"/>
  <c r="L461" i="5"/>
  <c r="M38" i="3" s="1"/>
  <c r="M461" i="5"/>
  <c r="N461" i="5"/>
  <c r="L531" i="5"/>
  <c r="M531" i="5"/>
  <c r="N531" i="5"/>
  <c r="L194" i="5"/>
  <c r="M194" i="5"/>
  <c r="N194" i="5"/>
  <c r="L447" i="5"/>
  <c r="M447" i="5"/>
  <c r="N303" i="3" s="1"/>
  <c r="N447" i="5"/>
  <c r="L285" i="5"/>
  <c r="M294" i="3" s="1"/>
  <c r="M285" i="5"/>
  <c r="N294" i="3" s="1"/>
  <c r="N285" i="5"/>
  <c r="L586" i="5"/>
  <c r="M586" i="5"/>
  <c r="N252" i="3" s="1"/>
  <c r="N586" i="5"/>
  <c r="L317" i="5"/>
  <c r="M317" i="5"/>
  <c r="N317" i="5"/>
  <c r="L911" i="5"/>
  <c r="M911" i="5"/>
  <c r="N911" i="5"/>
  <c r="L67" i="5"/>
  <c r="M67" i="5"/>
  <c r="N900" i="3" s="1"/>
  <c r="N67" i="5"/>
  <c r="L126" i="5"/>
  <c r="M126" i="5"/>
  <c r="N126" i="5"/>
  <c r="L118" i="5"/>
  <c r="M118" i="5"/>
  <c r="N118" i="5"/>
  <c r="L115" i="5"/>
  <c r="M461" i="3" s="1"/>
  <c r="M115" i="5"/>
  <c r="N115" i="5"/>
  <c r="L591" i="5"/>
  <c r="M156" i="3" s="1"/>
  <c r="M591" i="5"/>
  <c r="N591" i="5"/>
  <c r="L160" i="5"/>
  <c r="M750" i="3" s="1"/>
  <c r="M160" i="5"/>
  <c r="N750" i="3" s="1"/>
  <c r="N160" i="5"/>
  <c r="L237" i="5"/>
  <c r="M237" i="5"/>
  <c r="N237" i="5"/>
  <c r="L932" i="5"/>
  <c r="M932" i="5"/>
  <c r="N932" i="5"/>
  <c r="L910" i="5"/>
  <c r="M910" i="5"/>
  <c r="N289" i="3" s="1"/>
  <c r="N910" i="5"/>
  <c r="L506" i="5"/>
  <c r="M506" i="5"/>
  <c r="N506" i="5"/>
  <c r="L177" i="5"/>
  <c r="M177" i="5"/>
  <c r="N177" i="5"/>
  <c r="L395" i="5"/>
  <c r="M449" i="3" s="1"/>
  <c r="M395" i="5"/>
  <c r="N449" i="3" s="1"/>
  <c r="N395" i="5"/>
  <c r="L432" i="5"/>
  <c r="M155" i="3" s="1"/>
  <c r="M432" i="5"/>
  <c r="N155" i="3" s="1"/>
  <c r="N432" i="5"/>
  <c r="L850" i="5"/>
  <c r="M850" i="5"/>
  <c r="N850" i="5"/>
  <c r="L412" i="5"/>
  <c r="M309" i="3" s="1"/>
  <c r="M412" i="5"/>
  <c r="N412" i="5"/>
  <c r="L367" i="5"/>
  <c r="M367" i="5"/>
  <c r="N367" i="5"/>
  <c r="L495" i="5"/>
  <c r="M495" i="5"/>
  <c r="N495" i="5"/>
  <c r="L526" i="5"/>
  <c r="M526" i="5"/>
  <c r="N46" i="3" s="1"/>
  <c r="N526" i="5"/>
  <c r="L485" i="5"/>
  <c r="M485" i="5"/>
  <c r="N485" i="5"/>
  <c r="L529" i="5"/>
  <c r="M584" i="3" s="1"/>
  <c r="M529" i="5"/>
  <c r="N584" i="3" s="1"/>
  <c r="N529" i="5"/>
  <c r="N957" i="5"/>
  <c r="L436" i="5"/>
  <c r="M436" i="5"/>
  <c r="N436" i="5"/>
  <c r="L741" i="5"/>
  <c r="M200" i="3" s="1"/>
  <c r="M741" i="5"/>
  <c r="N200" i="3" s="1"/>
  <c r="N741" i="5"/>
  <c r="L641" i="5"/>
  <c r="M641" i="5"/>
  <c r="N641" i="5"/>
  <c r="L189" i="5"/>
  <c r="M189" i="5"/>
  <c r="N189" i="5"/>
  <c r="L673" i="5"/>
  <c r="M673" i="5"/>
  <c r="N93" i="3" s="1"/>
  <c r="N673" i="5"/>
  <c r="L388" i="5"/>
  <c r="M388" i="5"/>
  <c r="N388" i="5"/>
  <c r="L16" i="5"/>
  <c r="M16" i="5"/>
  <c r="N16" i="5"/>
  <c r="L938" i="5"/>
  <c r="M938" i="5"/>
  <c r="N938" i="5"/>
  <c r="L895" i="5"/>
  <c r="M505" i="3" s="1"/>
  <c r="M895" i="5"/>
  <c r="N505" i="3" s="1"/>
  <c r="N895" i="5"/>
  <c r="L223" i="5"/>
  <c r="M223" i="5"/>
  <c r="N998" i="3" s="1"/>
  <c r="N223" i="5"/>
  <c r="L396" i="5"/>
  <c r="M396" i="5"/>
  <c r="N396" i="5"/>
  <c r="L791" i="5"/>
  <c r="M791" i="5"/>
  <c r="N791" i="5"/>
  <c r="L697" i="5"/>
  <c r="M697" i="5"/>
  <c r="N697" i="5"/>
  <c r="L46" i="5"/>
  <c r="M46" i="5"/>
  <c r="N46" i="5"/>
  <c r="L425" i="5"/>
  <c r="M425" i="5"/>
  <c r="N425" i="5"/>
  <c r="L93" i="5"/>
  <c r="M93" i="5"/>
  <c r="N93" i="5"/>
  <c r="L511" i="5"/>
  <c r="M511" i="5"/>
  <c r="N511" i="5"/>
  <c r="L820" i="5"/>
  <c r="M820" i="5"/>
  <c r="N820" i="5"/>
  <c r="L271" i="5"/>
  <c r="M271" i="5"/>
  <c r="N984" i="3" s="1"/>
  <c r="N271" i="5"/>
  <c r="L448" i="5"/>
  <c r="M448" i="5"/>
  <c r="N448" i="5"/>
  <c r="L574" i="5"/>
  <c r="M574" i="5"/>
  <c r="N574" i="5"/>
  <c r="L30" i="5"/>
  <c r="M723" i="3" s="1"/>
  <c r="M30" i="5"/>
  <c r="N723" i="3" s="1"/>
  <c r="N30" i="5"/>
  <c r="L928" i="5"/>
  <c r="M928" i="5"/>
  <c r="N928" i="5"/>
  <c r="L294" i="5"/>
  <c r="M294" i="5"/>
  <c r="N294" i="5"/>
  <c r="L203" i="5"/>
  <c r="M973" i="3" s="1"/>
  <c r="M203" i="5"/>
  <c r="N203" i="5"/>
  <c r="L819" i="5"/>
  <c r="M1069" i="3" s="1"/>
  <c r="M819" i="5"/>
  <c r="N819" i="5"/>
  <c r="L845" i="5"/>
  <c r="M385" i="3" s="1"/>
  <c r="M845" i="5"/>
  <c r="N845" i="5"/>
  <c r="L867" i="5"/>
  <c r="M867" i="5"/>
  <c r="N867" i="5"/>
  <c r="L694" i="5"/>
  <c r="M694" i="5"/>
  <c r="N694" i="5"/>
  <c r="L598" i="5"/>
  <c r="M598" i="5"/>
  <c r="N598" i="5"/>
  <c r="L336" i="5"/>
  <c r="M336" i="5"/>
  <c r="N336" i="5"/>
  <c r="L830" i="5"/>
  <c r="M830" i="5"/>
  <c r="N830" i="5"/>
  <c r="L124" i="5"/>
  <c r="M124" i="5"/>
  <c r="N124" i="5"/>
  <c r="L120" i="5"/>
  <c r="M120" i="5"/>
  <c r="N120" i="5"/>
  <c r="L840" i="5"/>
  <c r="M840" i="5"/>
  <c r="N840" i="5"/>
  <c r="L130" i="5"/>
  <c r="M130" i="5"/>
  <c r="N130" i="5"/>
  <c r="L849" i="5"/>
  <c r="M849" i="5"/>
  <c r="N849" i="5"/>
  <c r="L607" i="5"/>
  <c r="M387" i="3" s="1"/>
  <c r="M607" i="5"/>
  <c r="N387" i="3" s="1"/>
  <c r="N607" i="5"/>
  <c r="L172" i="5"/>
  <c r="M172" i="5"/>
  <c r="N172" i="5"/>
  <c r="L309" i="5"/>
  <c r="M309" i="5"/>
  <c r="N309" i="5"/>
  <c r="L227" i="5"/>
  <c r="M227" i="5"/>
  <c r="N227" i="5"/>
  <c r="L936" i="5"/>
  <c r="M936" i="5"/>
  <c r="N936" i="5"/>
  <c r="L520" i="5"/>
  <c r="M520" i="5"/>
  <c r="N520" i="5"/>
  <c r="L122" i="5"/>
  <c r="M122" i="5"/>
  <c r="N727" i="3" s="1"/>
  <c r="N122" i="5"/>
  <c r="L463" i="5"/>
  <c r="M463" i="5"/>
  <c r="N463" i="5"/>
  <c r="L658" i="5"/>
  <c r="M806" i="3" s="1"/>
  <c r="M658" i="5"/>
  <c r="N806" i="3" s="1"/>
  <c r="N658" i="5"/>
  <c r="L110" i="5"/>
  <c r="M110" i="5"/>
  <c r="N110" i="5"/>
  <c r="L372" i="5"/>
  <c r="M372" i="5"/>
  <c r="N372" i="5"/>
  <c r="L308" i="5"/>
  <c r="M308" i="5"/>
  <c r="N308" i="5"/>
  <c r="L738" i="5"/>
  <c r="M738" i="5"/>
  <c r="N738" i="5"/>
  <c r="L295" i="5"/>
  <c r="M295" i="5"/>
  <c r="N295" i="5"/>
  <c r="L493" i="5"/>
  <c r="M493" i="5"/>
  <c r="N493" i="5"/>
  <c r="L796" i="5"/>
  <c r="M796" i="5"/>
  <c r="N796" i="5"/>
  <c r="L546" i="5"/>
  <c r="M590" i="3" s="1"/>
  <c r="M546" i="5"/>
  <c r="N546" i="5"/>
  <c r="L793" i="5"/>
  <c r="M793" i="5"/>
  <c r="N793" i="5"/>
  <c r="L525" i="5"/>
  <c r="M525" i="5"/>
  <c r="N525" i="5"/>
  <c r="L869" i="5"/>
  <c r="M869" i="5"/>
  <c r="N869" i="5"/>
  <c r="L800" i="5"/>
  <c r="M800" i="5"/>
  <c r="N416" i="3" s="1"/>
  <c r="N800" i="5"/>
  <c r="L550" i="5"/>
  <c r="M550" i="5"/>
  <c r="N550" i="5"/>
  <c r="L818" i="5"/>
  <c r="M818" i="5"/>
  <c r="N818" i="5"/>
  <c r="L496" i="5"/>
  <c r="M496" i="5"/>
  <c r="N496" i="5"/>
  <c r="L747" i="5"/>
  <c r="M1070" i="3" s="1"/>
  <c r="M747" i="5"/>
  <c r="N747" i="5"/>
  <c r="L677" i="5"/>
  <c r="M677" i="5"/>
  <c r="N677" i="5"/>
  <c r="L354" i="5"/>
  <c r="M354" i="5"/>
  <c r="N354" i="5"/>
  <c r="L5" i="5"/>
  <c r="M5" i="5"/>
  <c r="N5" i="5"/>
  <c r="L589" i="5"/>
  <c r="M1038" i="3" s="1"/>
  <c r="M589" i="5"/>
  <c r="N1038" i="3" s="1"/>
  <c r="N589" i="5"/>
  <c r="L481" i="5"/>
  <c r="M686" i="3" s="1"/>
  <c r="M481" i="5"/>
  <c r="N686" i="3" s="1"/>
  <c r="N481" i="5"/>
  <c r="L161" i="5"/>
  <c r="M161" i="5"/>
  <c r="N161" i="5"/>
  <c r="L874" i="5"/>
  <c r="M874" i="5"/>
  <c r="N874" i="5"/>
  <c r="L832" i="5"/>
  <c r="M832" i="5"/>
  <c r="N832" i="5"/>
  <c r="L406" i="5"/>
  <c r="M406" i="5"/>
  <c r="N406" i="5"/>
  <c r="L310" i="5"/>
  <c r="M310" i="5"/>
  <c r="N26" i="3" s="1"/>
  <c r="N310" i="5"/>
  <c r="L358" i="5"/>
  <c r="M131" i="3" s="1"/>
  <c r="M358" i="5"/>
  <c r="N358" i="5"/>
  <c r="L508" i="5"/>
  <c r="M508" i="5"/>
  <c r="N508" i="5"/>
  <c r="L949" i="5"/>
  <c r="M949" i="5"/>
  <c r="N721" i="3" s="1"/>
  <c r="N949" i="5"/>
  <c r="L50" i="5"/>
  <c r="M50" i="5"/>
  <c r="N50" i="5"/>
  <c r="L513" i="5"/>
  <c r="M513" i="5"/>
  <c r="N513" i="5"/>
  <c r="L571" i="5"/>
  <c r="M368" i="3" s="1"/>
  <c r="M571" i="5"/>
  <c r="N571" i="5"/>
  <c r="N960" i="5"/>
  <c r="L920" i="5"/>
  <c r="M920" i="5"/>
  <c r="N920" i="5"/>
  <c r="L628" i="5"/>
  <c r="M1042" i="3" s="1"/>
  <c r="M628" i="5"/>
  <c r="N1042" i="3" s="1"/>
  <c r="N628" i="5"/>
  <c r="L57" i="5"/>
  <c r="M57" i="5"/>
  <c r="N57" i="5"/>
  <c r="L887" i="5"/>
  <c r="M887" i="5"/>
  <c r="N887" i="5"/>
  <c r="L181" i="5"/>
  <c r="M286" i="3" s="1"/>
  <c r="M181" i="5"/>
  <c r="N286" i="3" s="1"/>
  <c r="N181" i="5"/>
  <c r="L320" i="5"/>
  <c r="M320" i="5"/>
  <c r="N320" i="5"/>
  <c r="L48" i="5"/>
  <c r="M48" i="5"/>
  <c r="N48" i="5"/>
  <c r="L527" i="5"/>
  <c r="M527" i="5"/>
  <c r="N527" i="5"/>
  <c r="L739" i="5"/>
  <c r="M739" i="5"/>
  <c r="N739" i="5"/>
  <c r="L240" i="5"/>
  <c r="M240" i="5"/>
  <c r="N240" i="5"/>
  <c r="L385" i="5"/>
  <c r="M385" i="5"/>
  <c r="N385" i="5"/>
  <c r="L80" i="5"/>
  <c r="M80" i="5"/>
  <c r="N413" i="3" s="1"/>
  <c r="N80" i="5"/>
  <c r="L888" i="5"/>
  <c r="M680" i="3" s="1"/>
  <c r="M888" i="5"/>
  <c r="N888" i="5"/>
  <c r="L762" i="5"/>
  <c r="M762" i="5"/>
  <c r="N762" i="5"/>
  <c r="L648" i="5"/>
  <c r="M648" i="5"/>
  <c r="N648" i="5"/>
  <c r="L297" i="5"/>
  <c r="M730" i="3" s="1"/>
  <c r="M297" i="5"/>
  <c r="N297" i="5"/>
  <c r="L939" i="5"/>
  <c r="M939" i="5"/>
  <c r="N939" i="5"/>
  <c r="L774" i="5"/>
  <c r="M1047" i="3" s="1"/>
  <c r="M774" i="5"/>
  <c r="N774" i="5"/>
  <c r="L15" i="5"/>
  <c r="M15" i="5"/>
  <c r="N15" i="5"/>
  <c r="L606" i="5"/>
  <c r="M606" i="5"/>
  <c r="N606" i="5"/>
  <c r="L783" i="5"/>
  <c r="M783" i="5"/>
  <c r="N783" i="5"/>
  <c r="L604" i="5"/>
  <c r="M604" i="5"/>
  <c r="N604" i="5"/>
  <c r="L857" i="5"/>
  <c r="M442" i="3" s="1"/>
  <c r="M857" i="5"/>
  <c r="N857" i="5"/>
  <c r="L426" i="5"/>
  <c r="M426" i="5"/>
  <c r="N426" i="5"/>
  <c r="L743" i="5"/>
  <c r="M743" i="5"/>
  <c r="N743" i="5"/>
  <c r="L640" i="5"/>
  <c r="M1044" i="3" s="1"/>
  <c r="M640" i="5"/>
  <c r="N1044" i="3" s="1"/>
  <c r="N640" i="5"/>
  <c r="L728" i="5"/>
  <c r="M728" i="5"/>
  <c r="N728" i="5"/>
  <c r="L828" i="5"/>
  <c r="M828" i="5"/>
  <c r="N828" i="5"/>
  <c r="L99" i="5"/>
  <c r="M534" i="3" s="1"/>
  <c r="M99" i="5"/>
  <c r="N99" i="5"/>
  <c r="L64" i="5"/>
  <c r="M64" i="5"/>
  <c r="N64" i="5"/>
  <c r="L460" i="5"/>
  <c r="M460" i="5"/>
  <c r="N460" i="5"/>
  <c r="L79" i="5"/>
  <c r="M513" i="3" s="1"/>
  <c r="M79" i="5"/>
  <c r="N79" i="5"/>
  <c r="L894" i="5"/>
  <c r="M894" i="5"/>
  <c r="N894" i="5"/>
  <c r="L836" i="5"/>
  <c r="M420" i="3" s="1"/>
  <c r="M836" i="5"/>
  <c r="N420" i="3" s="1"/>
  <c r="N836" i="5"/>
  <c r="L915" i="5"/>
  <c r="M915" i="5"/>
  <c r="N915" i="5"/>
  <c r="L474" i="5"/>
  <c r="M474" i="5"/>
  <c r="N474" i="5"/>
  <c r="L382" i="5"/>
  <c r="M327" i="3" s="1"/>
  <c r="M382" i="5"/>
  <c r="N382" i="5"/>
  <c r="L653" i="5"/>
  <c r="M653" i="5"/>
  <c r="N653" i="5"/>
  <c r="L466" i="5"/>
  <c r="M466" i="5"/>
  <c r="N396" i="3" s="1"/>
  <c r="N466" i="5"/>
  <c r="L195" i="5"/>
  <c r="M1006" i="3" s="1"/>
  <c r="M195" i="5"/>
  <c r="N195" i="5"/>
  <c r="L105" i="5"/>
  <c r="M105" i="5"/>
  <c r="N105" i="5"/>
  <c r="L825" i="5"/>
  <c r="M418" i="3" s="1"/>
  <c r="M825" i="5"/>
  <c r="N418" i="3" s="1"/>
  <c r="N825" i="5"/>
  <c r="L859" i="5"/>
  <c r="M1077" i="3" s="1"/>
  <c r="M859" i="5"/>
  <c r="N1077" i="3" s="1"/>
  <c r="N859" i="5"/>
  <c r="L844" i="5"/>
  <c r="M844" i="5"/>
  <c r="N844" i="5"/>
  <c r="L559" i="5"/>
  <c r="M404" i="3" s="1"/>
  <c r="M559" i="5"/>
  <c r="N559" i="5"/>
  <c r="L350" i="5"/>
  <c r="M350" i="5"/>
  <c r="N350" i="5"/>
  <c r="L410" i="5"/>
  <c r="M1073" i="3" s="1"/>
  <c r="M410" i="5"/>
  <c r="N1073" i="3" s="1"/>
  <c r="N410" i="5"/>
  <c r="L36" i="5"/>
  <c r="M36" i="5"/>
  <c r="N36" i="5"/>
  <c r="N370" i="5"/>
  <c r="M370" i="5"/>
  <c r="L370" i="5"/>
  <c r="L981" i="3"/>
  <c r="L1033" i="3"/>
  <c r="L978" i="3"/>
  <c r="L1032" i="3"/>
  <c r="L837" i="3"/>
  <c r="L536" i="3"/>
  <c r="C472" i="6"/>
  <c r="C471" i="6"/>
  <c r="C470" i="6"/>
  <c r="C382" i="6"/>
  <c r="C381" i="6"/>
  <c r="C378" i="6"/>
  <c r="C377" i="6"/>
  <c r="C376" i="6"/>
  <c r="C375" i="6"/>
  <c r="C374" i="6"/>
  <c r="C553" i="6"/>
  <c r="C373" i="6"/>
  <c r="C372" i="6"/>
  <c r="C371" i="6"/>
  <c r="C584" i="6"/>
  <c r="C582" i="6"/>
  <c r="C581" i="6"/>
  <c r="C580" i="6"/>
  <c r="C579" i="6"/>
  <c r="C577" i="6"/>
  <c r="C485" i="6"/>
  <c r="C576" i="6"/>
  <c r="C469" i="6"/>
  <c r="C467" i="6"/>
  <c r="C465" i="6"/>
  <c r="C463" i="6"/>
  <c r="C462" i="6"/>
  <c r="C369" i="6"/>
  <c r="C367" i="6"/>
  <c r="C364" i="6"/>
  <c r="C363" i="6"/>
  <c r="C483" i="6"/>
  <c r="C362" i="6"/>
  <c r="C361" i="6"/>
  <c r="C459" i="6"/>
  <c r="C456" i="6"/>
  <c r="C454" i="6"/>
  <c r="C575" i="6"/>
  <c r="C574" i="6"/>
  <c r="C479" i="6"/>
  <c r="C573" i="6"/>
  <c r="C571" i="6"/>
  <c r="C570" i="6"/>
  <c r="C569" i="6"/>
  <c r="C360" i="6"/>
  <c r="C359" i="6"/>
  <c r="C356" i="6"/>
  <c r="C355" i="6"/>
  <c r="C354" i="6"/>
  <c r="C353" i="6"/>
  <c r="C457" i="6"/>
  <c r="C565" i="6"/>
  <c r="C564" i="6"/>
  <c r="C563" i="6"/>
  <c r="C562" i="6"/>
  <c r="C560" i="6"/>
  <c r="C559" i="6"/>
  <c r="C558" i="6"/>
  <c r="C451" i="6"/>
  <c r="C450" i="6"/>
  <c r="C449" i="6"/>
  <c r="C446" i="6"/>
  <c r="C448" i="6"/>
  <c r="C447" i="6"/>
  <c r="C445" i="6"/>
  <c r="C444" i="6"/>
  <c r="C351" i="6"/>
  <c r="C350" i="6"/>
  <c r="C349" i="6"/>
  <c r="C348" i="6"/>
  <c r="C345" i="6"/>
  <c r="C344" i="6"/>
  <c r="C385" i="6"/>
  <c r="C557" i="6"/>
  <c r="C556" i="6"/>
  <c r="C555" i="6"/>
  <c r="C554" i="6"/>
  <c r="C600" i="6"/>
  <c r="C443" i="6"/>
  <c r="C442" i="6"/>
  <c r="C441" i="6"/>
  <c r="C440" i="6"/>
  <c r="C438" i="6"/>
  <c r="C384" i="6"/>
  <c r="C486" i="6"/>
  <c r="C343" i="6"/>
  <c r="C342" i="6"/>
  <c r="C341" i="6"/>
  <c r="C599" i="6"/>
  <c r="C597" i="6"/>
  <c r="C593" i="6"/>
  <c r="C439" i="6"/>
  <c r="C379" i="6"/>
  <c r="C357" i="6"/>
  <c r="C337" i="6"/>
  <c r="C595" i="6"/>
  <c r="C591" i="6"/>
  <c r="C590" i="6"/>
  <c r="C589" i="6"/>
  <c r="C572" i="6"/>
  <c r="C587" i="6"/>
  <c r="C586" i="6"/>
  <c r="C482" i="6"/>
  <c r="C480" i="6"/>
  <c r="C477" i="6"/>
  <c r="C476" i="6"/>
  <c r="C475" i="6"/>
  <c r="C474" i="6"/>
  <c r="C473" i="6"/>
  <c r="C561" i="6"/>
  <c r="C346" i="6"/>
  <c r="C583" i="6"/>
  <c r="N978" i="3" l="1"/>
  <c r="M97" i="3"/>
  <c r="M896" i="3"/>
  <c r="M266" i="3"/>
  <c r="M150" i="3"/>
  <c r="N884" i="3"/>
  <c r="N918" i="3"/>
  <c r="N521" i="3"/>
  <c r="N17" i="3"/>
  <c r="M724" i="3"/>
  <c r="M560" i="3"/>
  <c r="N238" i="3"/>
  <c r="M877" i="3"/>
  <c r="N1075" i="3"/>
  <c r="M275" i="3"/>
  <c r="N670" i="3"/>
  <c r="N158" i="3"/>
  <c r="N939" i="3"/>
  <c r="N52" i="3"/>
  <c r="N11" i="3"/>
  <c r="M882" i="3"/>
  <c r="M954" i="3"/>
  <c r="M918" i="3"/>
  <c r="N1080" i="3"/>
  <c r="N23" i="3"/>
  <c r="M521" i="3"/>
  <c r="N543" i="3"/>
  <c r="N74" i="3"/>
  <c r="M9" i="3"/>
  <c r="M318" i="3"/>
  <c r="M939" i="3"/>
  <c r="N364" i="3"/>
  <c r="N762" i="3"/>
  <c r="N380" i="3"/>
  <c r="M409" i="3"/>
  <c r="M423" i="3"/>
  <c r="M998" i="3"/>
  <c r="M900" i="3"/>
  <c r="N218" i="3"/>
  <c r="M594" i="3"/>
  <c r="N327" i="3"/>
  <c r="M1110" i="3"/>
  <c r="M967" i="3"/>
  <c r="N174" i="3"/>
  <c r="M902" i="3"/>
  <c r="M261" i="3"/>
  <c r="M740" i="3"/>
  <c r="M810" i="3"/>
  <c r="N830" i="3"/>
  <c r="M889" i="3"/>
  <c r="M230" i="3"/>
  <c r="N559" i="3"/>
  <c r="N965" i="3"/>
  <c r="M306" i="3"/>
  <c r="N870" i="3"/>
  <c r="N332" i="3"/>
  <c r="N115" i="3"/>
  <c r="M204" i="3"/>
  <c r="N19" i="3"/>
  <c r="N718" i="3"/>
  <c r="N478" i="3"/>
  <c r="N796" i="3"/>
  <c r="N372" i="3"/>
  <c r="M351" i="3"/>
  <c r="M749" i="3"/>
  <c r="N471" i="3"/>
  <c r="M637" i="3"/>
  <c r="N826" i="3"/>
  <c r="N835" i="3"/>
  <c r="N393" i="3"/>
  <c r="N846" i="3"/>
  <c r="N653" i="3"/>
  <c r="M523" i="3"/>
  <c r="M40" i="3"/>
  <c r="M435" i="3"/>
  <c r="M913" i="3"/>
  <c r="N50" i="3"/>
  <c r="N855" i="3"/>
  <c r="N242" i="3"/>
  <c r="M762" i="3"/>
  <c r="N358" i="3"/>
  <c r="M380" i="3"/>
  <c r="M543" i="3"/>
  <c r="M74" i="3"/>
  <c r="M671" i="3"/>
  <c r="N277" i="3"/>
  <c r="M218" i="3"/>
  <c r="N212" i="3"/>
  <c r="M173" i="3"/>
  <c r="N494" i="3"/>
  <c r="M330" i="3"/>
  <c r="N765" i="3"/>
  <c r="N55" i="3"/>
  <c r="M718" i="3"/>
  <c r="N823" i="3"/>
  <c r="M302" i="3"/>
  <c r="N72" i="3"/>
  <c r="M583" i="3"/>
  <c r="M471" i="3"/>
  <c r="N495" i="3"/>
  <c r="M835" i="3"/>
  <c r="N361" i="3"/>
  <c r="N832" i="3"/>
  <c r="N27" i="3"/>
  <c r="N84" i="3"/>
  <c r="N414" i="3"/>
  <c r="N526" i="3"/>
  <c r="M242" i="3"/>
  <c r="N513" i="3"/>
  <c r="N822" i="3"/>
  <c r="M1111" i="3"/>
  <c r="N730" i="3"/>
  <c r="N1099" i="3"/>
  <c r="M1107" i="3"/>
  <c r="N131" i="3"/>
  <c r="M358" i="3"/>
  <c r="N528" i="3"/>
  <c r="M727" i="3"/>
  <c r="N973" i="3"/>
  <c r="M1004" i="3"/>
  <c r="M961" i="3"/>
  <c r="M311" i="3"/>
  <c r="N169" i="3"/>
  <c r="M55" i="3"/>
  <c r="M812" i="3"/>
  <c r="N392" i="3"/>
  <c r="M925" i="3"/>
  <c r="N260" i="3"/>
  <c r="N348" i="3"/>
  <c r="N514" i="3"/>
  <c r="N457" i="3"/>
  <c r="M27" i="3"/>
  <c r="N349" i="3"/>
  <c r="N92" i="3"/>
  <c r="M414" i="3"/>
  <c r="N877" i="3"/>
  <c r="M721" i="3"/>
  <c r="N594" i="3"/>
  <c r="M984" i="3"/>
  <c r="N97" i="3"/>
  <c r="N896" i="3"/>
  <c r="N9" i="3"/>
  <c r="N150" i="3"/>
  <c r="N724" i="3"/>
  <c r="M879" i="3"/>
  <c r="M690" i="3"/>
  <c r="M833" i="3"/>
  <c r="M65" i="3"/>
  <c r="N913" i="3"/>
  <c r="M1076" i="3"/>
  <c r="M898" i="3"/>
  <c r="M552" i="3"/>
  <c r="M187" i="3"/>
  <c r="M245" i="3"/>
  <c r="N710" i="3"/>
  <c r="M160" i="3"/>
  <c r="M808" i="3"/>
  <c r="M180" i="3"/>
  <c r="M205" i="3"/>
  <c r="N1004" i="3"/>
  <c r="N961" i="3"/>
  <c r="M965" i="3"/>
  <c r="M870" i="3"/>
  <c r="M332" i="3"/>
  <c r="M1034" i="3"/>
  <c r="M855" i="3"/>
  <c r="N1110" i="3"/>
  <c r="M212" i="3"/>
  <c r="N902" i="3"/>
  <c r="M494" i="3"/>
  <c r="N261" i="3"/>
  <c r="N740" i="3"/>
  <c r="M72" i="3"/>
  <c r="M148" i="3"/>
  <c r="M564" i="3"/>
  <c r="M822" i="3"/>
  <c r="M1099" i="3"/>
  <c r="N368" i="3"/>
  <c r="N1070" i="3"/>
  <c r="M528" i="3"/>
  <c r="N590" i="3"/>
  <c r="M392" i="3"/>
  <c r="N298" i="3"/>
  <c r="M348" i="3"/>
  <c r="M349" i="3"/>
  <c r="N425" i="3"/>
  <c r="N167" i="3"/>
  <c r="M105" i="3"/>
  <c r="M1090" i="3"/>
  <c r="M157" i="3"/>
  <c r="M195" i="3"/>
  <c r="M748" i="3"/>
  <c r="N225" i="3"/>
  <c r="M520" i="3"/>
  <c r="M66" i="3"/>
  <c r="N283" i="3"/>
  <c r="M110" i="3"/>
  <c r="N22" i="3"/>
  <c r="M257" i="3"/>
  <c r="M36" i="3"/>
  <c r="M756" i="3"/>
  <c r="N923" i="3"/>
  <c r="M912" i="3"/>
  <c r="N1082" i="3"/>
  <c r="M987" i="3"/>
  <c r="N1065" i="3"/>
  <c r="N525" i="3"/>
  <c r="M413" i="3"/>
  <c r="M697" i="3"/>
  <c r="N177" i="3"/>
  <c r="M239" i="3"/>
  <c r="M1028" i="3"/>
  <c r="N981" i="3"/>
  <c r="M519" i="3"/>
  <c r="N1093" i="3"/>
  <c r="N419" i="3"/>
  <c r="N345" i="3"/>
  <c r="M283" i="3"/>
  <c r="M445" i="3"/>
  <c r="M198" i="3"/>
  <c r="N273" i="3"/>
  <c r="M5" i="3"/>
  <c r="M401" i="3"/>
  <c r="N133" i="3"/>
  <c r="N244" i="3"/>
  <c r="M253" i="3"/>
  <c r="N101" i="3"/>
  <c r="N33" i="3"/>
  <c r="M282" i="3"/>
  <c r="M336" i="3"/>
  <c r="M22" i="3"/>
  <c r="N480" i="3"/>
  <c r="N183" i="3"/>
  <c r="N813" i="3"/>
  <c r="M763" i="3"/>
  <c r="M202" i="3"/>
  <c r="N71" i="3"/>
  <c r="M569" i="3"/>
  <c r="N714" i="3"/>
  <c r="N837" i="3"/>
  <c r="M354" i="3"/>
  <c r="N712" i="3"/>
  <c r="N844" i="3"/>
  <c r="M831" i="3"/>
  <c r="M917" i="3"/>
  <c r="M923" i="3"/>
  <c r="M68" i="3"/>
  <c r="N969" i="3"/>
  <c r="N975" i="3"/>
  <c r="N45" i="3"/>
  <c r="N741" i="3"/>
  <c r="N599" i="3"/>
  <c r="N860" i="3"/>
  <c r="N1104" i="3"/>
  <c r="N1096" i="3"/>
  <c r="N818" i="3"/>
  <c r="M738" i="3"/>
  <c r="M720" i="3"/>
  <c r="M297" i="3"/>
  <c r="N195" i="3"/>
  <c r="N748" i="3"/>
  <c r="N308" i="3"/>
  <c r="M795" i="3"/>
  <c r="M603" i="3"/>
  <c r="M464" i="3"/>
  <c r="N1061" i="3"/>
  <c r="N821" i="3"/>
  <c r="M167" i="3"/>
  <c r="N483" i="3"/>
  <c r="N110" i="3"/>
  <c r="N468" i="3"/>
  <c r="M149" i="3"/>
  <c r="N756" i="3"/>
  <c r="N650" i="3"/>
  <c r="M4" i="3"/>
  <c r="N1108" i="3"/>
  <c r="N511" i="3"/>
  <c r="N123" i="3"/>
  <c r="M483" i="3"/>
  <c r="N5" i="3"/>
  <c r="N282" i="3"/>
  <c r="M581" i="3"/>
  <c r="M823" i="3"/>
  <c r="N763" i="3"/>
  <c r="N569" i="3"/>
  <c r="M650" i="3"/>
  <c r="N917" i="3"/>
  <c r="N68" i="3"/>
  <c r="M84" i="3"/>
  <c r="M1108" i="3"/>
  <c r="M511" i="3"/>
  <c r="M1065" i="3"/>
  <c r="M525" i="3"/>
  <c r="M177" i="3"/>
  <c r="N636" i="3"/>
  <c r="N402" i="3"/>
  <c r="M981" i="3"/>
  <c r="M1093" i="3"/>
  <c r="N10" i="3"/>
  <c r="N1033" i="3"/>
  <c r="N455" i="3"/>
  <c r="N1066" i="3"/>
  <c r="N687" i="3"/>
  <c r="M960" i="3"/>
  <c r="N529" i="3"/>
  <c r="N116" i="3"/>
  <c r="M133" i="3"/>
  <c r="N137" i="3"/>
  <c r="M561" i="3"/>
  <c r="M244" i="3"/>
  <c r="M33" i="3"/>
  <c r="N1003" i="3"/>
  <c r="N310" i="3"/>
  <c r="M480" i="3"/>
  <c r="N921" i="3"/>
  <c r="M591" i="3"/>
  <c r="N132" i="3"/>
  <c r="M71" i="3"/>
  <c r="M714" i="3"/>
  <c r="N685" i="3"/>
  <c r="M837" i="3"/>
  <c r="M814" i="3"/>
  <c r="N672" i="3"/>
  <c r="M969" i="3"/>
  <c r="N924" i="3"/>
  <c r="M45" i="3"/>
  <c r="M945" i="3"/>
  <c r="M69" i="3"/>
  <c r="M741" i="3"/>
  <c r="M599" i="3"/>
  <c r="N888" i="3"/>
  <c r="M860" i="3"/>
  <c r="N995" i="3"/>
  <c r="M1104" i="3"/>
  <c r="N542" i="3"/>
  <c r="N738" i="3"/>
  <c r="N780" i="3"/>
  <c r="M425" i="3"/>
  <c r="M818" i="3"/>
  <c r="M52" i="3"/>
  <c r="N157" i="3"/>
  <c r="M11" i="3"/>
  <c r="N338" i="3"/>
  <c r="N520" i="3"/>
  <c r="N149" i="3"/>
  <c r="M836" i="3"/>
  <c r="M548" i="3"/>
  <c r="N168" i="3"/>
  <c r="M308" i="3"/>
  <c r="N139" i="3"/>
  <c r="N257" i="3"/>
  <c r="N928" i="3"/>
  <c r="M735" i="3"/>
  <c r="N1028" i="3"/>
  <c r="M821" i="3"/>
  <c r="N401" i="3"/>
  <c r="N336" i="3"/>
  <c r="M139" i="3"/>
  <c r="M225" i="3"/>
  <c r="N734" i="3"/>
  <c r="N831" i="3"/>
  <c r="M709" i="3"/>
  <c r="M928" i="3"/>
  <c r="N437" i="3"/>
  <c r="M1052" i="3"/>
  <c r="N444" i="3"/>
  <c r="N1006" i="3"/>
  <c r="M444" i="3"/>
  <c r="M23" i="3"/>
  <c r="N1107" i="3"/>
  <c r="M636" i="3"/>
  <c r="M402" i="3"/>
  <c r="M326" i="3"/>
  <c r="M10" i="3"/>
  <c r="M1033" i="3"/>
  <c r="M46" i="3"/>
  <c r="N309" i="3"/>
  <c r="M455" i="3"/>
  <c r="N275" i="3"/>
  <c r="M1066" i="3"/>
  <c r="M687" i="3"/>
  <c r="N266" i="3"/>
  <c r="M116" i="3"/>
  <c r="M137" i="3"/>
  <c r="N186" i="3"/>
  <c r="N1007" i="3"/>
  <c r="M999" i="3"/>
  <c r="N674" i="3"/>
  <c r="M512" i="3"/>
  <c r="N144" i="3"/>
  <c r="M171" i="3"/>
  <c r="M1003" i="3"/>
  <c r="N30" i="3"/>
  <c r="M310" i="3"/>
  <c r="M631" i="3"/>
  <c r="N203" i="3"/>
  <c r="N690" i="3"/>
  <c r="N120" i="3"/>
  <c r="M132" i="3"/>
  <c r="N678" i="3"/>
  <c r="M661" i="3"/>
  <c r="M539" i="3"/>
  <c r="M685" i="3"/>
  <c r="N845" i="3"/>
  <c r="N662" i="3"/>
  <c r="M924" i="3"/>
  <c r="M31" i="3"/>
  <c r="N669" i="3"/>
  <c r="N1068" i="3"/>
  <c r="N1048" i="3"/>
  <c r="M364" i="3"/>
  <c r="N427" i="3"/>
  <c r="M1080" i="3"/>
  <c r="N1111" i="3"/>
  <c r="M398" i="3"/>
  <c r="N697" i="3"/>
  <c r="N239" i="3"/>
  <c r="N519" i="3"/>
  <c r="M170" i="3"/>
  <c r="N385" i="3"/>
  <c r="M174" i="3"/>
  <c r="M355" i="3"/>
  <c r="N221" i="3"/>
  <c r="M504" i="3"/>
  <c r="M341" i="3"/>
  <c r="M571" i="3"/>
  <c r="M427" i="3"/>
  <c r="N620" i="3"/>
  <c r="N383" i="3"/>
  <c r="M26" i="3"/>
  <c r="N673" i="3"/>
  <c r="N326" i="3"/>
  <c r="N499" i="3"/>
  <c r="N219" i="3"/>
  <c r="M252" i="3"/>
  <c r="N42" i="3"/>
  <c r="M276" i="3"/>
  <c r="M559" i="3"/>
  <c r="N324" i="3"/>
  <c r="N311" i="3"/>
  <c r="M115" i="3"/>
  <c r="M19" i="3"/>
  <c r="N812" i="3"/>
  <c r="M796" i="3"/>
  <c r="M372" i="3"/>
  <c r="M338" i="3"/>
  <c r="N36" i="3"/>
  <c r="M826" i="3"/>
  <c r="M846" i="3"/>
  <c r="M556" i="3"/>
  <c r="N284" i="3"/>
  <c r="N40" i="3"/>
  <c r="M884" i="3"/>
  <c r="M1035" i="3"/>
  <c r="M1109" i="3"/>
  <c r="M440" i="3"/>
  <c r="N803" i="3"/>
  <c r="N1047" i="3"/>
  <c r="N409" i="3"/>
  <c r="N423" i="3"/>
  <c r="N1058" i="3"/>
  <c r="M93" i="3"/>
  <c r="N15" i="3"/>
  <c r="N253" i="3"/>
  <c r="N1002" i="3"/>
  <c r="N307" i="3"/>
  <c r="M765" i="3"/>
  <c r="M468" i="3"/>
  <c r="N25" i="3"/>
  <c r="N202" i="3"/>
  <c r="N810" i="3"/>
  <c r="M495" i="3"/>
  <c r="N656" i="3"/>
  <c r="N354" i="3"/>
  <c r="M361" i="3"/>
  <c r="M832" i="3"/>
  <c r="N889" i="3"/>
  <c r="M17" i="3"/>
  <c r="N954" i="3"/>
  <c r="N98" i="3"/>
  <c r="M978" i="3"/>
  <c r="N1036" i="3"/>
  <c r="M1068" i="3"/>
  <c r="M1048" i="3"/>
  <c r="N330" i="3"/>
  <c r="M290" i="3"/>
  <c r="M1075" i="3"/>
  <c r="N442" i="3"/>
  <c r="M416" i="3"/>
  <c r="N671" i="3"/>
  <c r="N1046" i="3"/>
  <c r="N963" i="3"/>
  <c r="M169" i="3"/>
  <c r="N407" i="3"/>
  <c r="N331" i="3"/>
  <c r="N807" i="3"/>
  <c r="N591" i="3"/>
  <c r="N21" i="3"/>
  <c r="M734" i="3"/>
  <c r="M514" i="3"/>
  <c r="N54" i="3"/>
  <c r="N912" i="3"/>
  <c r="N313" i="3"/>
  <c r="M1096" i="3"/>
  <c r="N107" i="3"/>
  <c r="N966" i="3"/>
  <c r="N156" i="3"/>
  <c r="M201" i="3"/>
  <c r="M273" i="3"/>
  <c r="N999" i="3"/>
  <c r="N512" i="3"/>
  <c r="N631" i="3"/>
  <c r="M183" i="3"/>
  <c r="N531" i="3"/>
  <c r="N240" i="3"/>
  <c r="M813" i="3"/>
  <c r="M839" i="3"/>
  <c r="N661" i="3"/>
  <c r="N539" i="3"/>
  <c r="M830" i="3"/>
  <c r="N841" i="3"/>
  <c r="N897" i="3"/>
  <c r="M975" i="3"/>
  <c r="N127" i="3"/>
  <c r="M542" i="3"/>
  <c r="N985" i="3"/>
  <c r="M123" i="3"/>
  <c r="M305" i="3"/>
  <c r="M396" i="3"/>
  <c r="N1094" i="3"/>
  <c r="N967" i="3"/>
  <c r="N956" i="3"/>
  <c r="M780" i="3"/>
  <c r="N507" i="3"/>
  <c r="M289" i="3"/>
  <c r="M130" i="3"/>
  <c r="N694" i="3"/>
  <c r="M175" i="3"/>
  <c r="M971" i="3"/>
  <c r="N955" i="3"/>
  <c r="N318" i="3"/>
  <c r="M576" i="3"/>
  <c r="M921" i="3"/>
  <c r="M408" i="3"/>
  <c r="N259" i="3"/>
  <c r="M672" i="3"/>
  <c r="N785" i="3"/>
  <c r="N842" i="3"/>
  <c r="M353" i="3"/>
  <c r="N560" i="3"/>
  <c r="N891" i="3"/>
  <c r="N945" i="3"/>
  <c r="M50" i="3"/>
  <c r="N91" i="3"/>
  <c r="M271" i="3"/>
  <c r="N445" i="3"/>
  <c r="M277" i="3"/>
  <c r="M168" i="3"/>
  <c r="N440" i="3"/>
  <c r="N198" i="3"/>
  <c r="M303" i="3"/>
  <c r="N38" i="3"/>
  <c r="M774" i="3"/>
  <c r="N300" i="3"/>
  <c r="M670" i="3"/>
  <c r="N230" i="3"/>
  <c r="M184" i="3"/>
  <c r="N664" i="3"/>
  <c r="N1001" i="3"/>
  <c r="M16" i="3"/>
  <c r="N898" i="3"/>
  <c r="M460" i="3"/>
  <c r="N720" i="3"/>
  <c r="M316" i="3"/>
  <c r="N306" i="3"/>
  <c r="M958" i="3"/>
  <c r="M299" i="3"/>
  <c r="N297" i="3"/>
  <c r="M231" i="3"/>
  <c r="N552" i="3"/>
  <c r="M185" i="3"/>
  <c r="N204" i="3"/>
  <c r="M237" i="3"/>
  <c r="M122" i="3"/>
  <c r="N290" i="3"/>
  <c r="M158" i="3"/>
  <c r="N305" i="3"/>
  <c r="M176" i="3"/>
  <c r="N668" i="3"/>
  <c r="M344" i="3"/>
  <c r="M320" i="3"/>
  <c r="N105" i="3"/>
  <c r="M809" i="3"/>
  <c r="N187" i="3"/>
  <c r="M20" i="3"/>
  <c r="N795" i="3"/>
  <c r="M566" i="3"/>
  <c r="N193" i="3"/>
  <c r="N245" i="3"/>
  <c r="M585" i="3"/>
  <c r="N201" i="3"/>
  <c r="M369" i="3"/>
  <c r="N726" i="3"/>
  <c r="M18" i="3"/>
  <c r="N603" i="3"/>
  <c r="M563" i="3"/>
  <c r="N351" i="3"/>
  <c r="M111" i="3"/>
  <c r="N749" i="3"/>
  <c r="N406" i="3"/>
  <c r="M522" i="3"/>
  <c r="N637" i="3"/>
  <c r="M376" i="3"/>
  <c r="N355" i="3"/>
  <c r="M731" i="3"/>
  <c r="N535" i="3"/>
  <c r="M391" i="3"/>
  <c r="M797" i="3"/>
  <c r="N433" i="3"/>
  <c r="M602" i="3"/>
  <c r="N464" i="3"/>
  <c r="N160" i="3"/>
  <c r="M598" i="3"/>
  <c r="N504" i="3"/>
  <c r="N341" i="3"/>
  <c r="M834" i="3"/>
  <c r="N571" i="3"/>
  <c r="M2" i="3"/>
  <c r="N836" i="3"/>
  <c r="M770" i="3"/>
  <c r="M258" i="3"/>
  <c r="N180" i="3"/>
  <c r="M881" i="3"/>
  <c r="M910" i="3"/>
  <c r="N523" i="3"/>
  <c r="M995" i="3"/>
  <c r="M92" i="3"/>
  <c r="M1082" i="3"/>
  <c r="N586" i="3"/>
  <c r="M526" i="3"/>
  <c r="N843" i="3"/>
  <c r="N857" i="3"/>
  <c r="N41" i="3"/>
  <c r="M85" i="3"/>
  <c r="N934" i="3"/>
  <c r="N58" i="3"/>
  <c r="M840" i="3"/>
  <c r="M691" i="3"/>
  <c r="N717" i="3"/>
  <c r="M940" i="3"/>
  <c r="M178" i="3"/>
  <c r="N534" i="3"/>
  <c r="N680" i="3"/>
  <c r="M620" i="3"/>
  <c r="N394" i="3"/>
  <c r="M419" i="3"/>
  <c r="M345" i="3"/>
  <c r="M934" i="3"/>
  <c r="M58" i="3"/>
  <c r="M312" i="3"/>
  <c r="N109" i="3"/>
  <c r="N243" i="3"/>
  <c r="N129" i="3"/>
  <c r="N581" i="3"/>
  <c r="N189" i="3"/>
  <c r="M803" i="3"/>
  <c r="M14" i="3"/>
  <c r="M249" i="3"/>
  <c r="M478" i="3"/>
  <c r="N148" i="3"/>
  <c r="N575" i="3"/>
  <c r="M710" i="3"/>
  <c r="N794" i="3"/>
  <c r="N713" i="3"/>
  <c r="N206" i="3"/>
  <c r="N178" i="3"/>
  <c r="N312" i="3"/>
  <c r="N1041" i="3"/>
  <c r="M394" i="3"/>
  <c r="M673" i="3"/>
  <c r="M499" i="3"/>
  <c r="N1069" i="3"/>
  <c r="M219" i="3"/>
  <c r="N904" i="3"/>
  <c r="N53" i="3"/>
  <c r="M42" i="3"/>
  <c r="M324" i="3"/>
  <c r="M109" i="3"/>
  <c r="M243" i="3"/>
  <c r="M129" i="3"/>
  <c r="N322" i="3"/>
  <c r="N191" i="3"/>
  <c r="M189" i="3"/>
  <c r="N515" i="3"/>
  <c r="N220" i="3"/>
  <c r="N151" i="3"/>
  <c r="N438" i="3"/>
  <c r="N757" i="3"/>
  <c r="M575" i="3"/>
  <c r="M794" i="3"/>
  <c r="M713" i="3"/>
  <c r="N811" i="3"/>
  <c r="M206" i="3"/>
  <c r="M124" i="3"/>
  <c r="M467" i="3"/>
  <c r="M383" i="3"/>
  <c r="N861" i="3"/>
  <c r="N701" i="3"/>
  <c r="N545" i="3"/>
  <c r="M861" i="3"/>
  <c r="N735" i="3"/>
  <c r="N907" i="3"/>
  <c r="N28" i="3"/>
  <c r="M1041" i="3"/>
  <c r="N755" i="3"/>
  <c r="N736" i="3"/>
  <c r="M1058" i="3"/>
  <c r="N700" i="3"/>
  <c r="N461" i="3"/>
  <c r="M904" i="3"/>
  <c r="N895" i="3"/>
  <c r="M53" i="3"/>
  <c r="N960" i="3"/>
  <c r="M307" i="3"/>
  <c r="N537" i="3"/>
  <c r="M322" i="3"/>
  <c r="M191" i="3"/>
  <c r="N436" i="3"/>
  <c r="N241" i="3"/>
  <c r="M515" i="3"/>
  <c r="M220" i="3"/>
  <c r="N301" i="3"/>
  <c r="M151" i="3"/>
  <c r="M438" i="3"/>
  <c r="N1000" i="3"/>
  <c r="N498" i="3"/>
  <c r="M757" i="3"/>
  <c r="N550" i="3"/>
  <c r="N679" i="3"/>
  <c r="M1089" i="3"/>
  <c r="M530" i="3"/>
  <c r="N635" i="3"/>
  <c r="M717" i="3"/>
  <c r="M701" i="3"/>
  <c r="N1052" i="3"/>
  <c r="M545" i="3"/>
  <c r="M907" i="3"/>
  <c r="M28" i="3"/>
  <c r="N568" i="3"/>
  <c r="M755" i="3"/>
  <c r="M736" i="3"/>
  <c r="N77" i="3"/>
  <c r="N3" i="3"/>
  <c r="M1046" i="3"/>
  <c r="M700" i="3"/>
  <c r="N815" i="3"/>
  <c r="M895" i="3"/>
  <c r="N130" i="3"/>
  <c r="N899" i="3"/>
  <c r="N171" i="3"/>
  <c r="M537" i="3"/>
  <c r="N99" i="3"/>
  <c r="N141" i="3"/>
  <c r="M436" i="3"/>
  <c r="M241" i="3"/>
  <c r="M301" i="3"/>
  <c r="N112" i="3"/>
  <c r="M1000" i="3"/>
  <c r="M498" i="3"/>
  <c r="N638" i="3"/>
  <c r="N597" i="3"/>
  <c r="N13" i="3"/>
  <c r="M550" i="3"/>
  <c r="M679" i="3"/>
  <c r="N510" i="3"/>
  <c r="M432" i="3"/>
  <c r="N213" i="3"/>
  <c r="M933" i="3"/>
  <c r="M73" i="3"/>
  <c r="N840" i="3"/>
  <c r="N691" i="3"/>
  <c r="N540" i="3"/>
  <c r="M1094" i="3"/>
  <c r="N868" i="3"/>
  <c r="M568" i="3"/>
  <c r="M77" i="3"/>
  <c r="N554" i="3"/>
  <c r="M3" i="3"/>
  <c r="N1101" i="3"/>
  <c r="M815" i="3"/>
  <c r="N935" i="3"/>
  <c r="N947" i="3"/>
  <c r="N451" i="3"/>
  <c r="N447" i="3"/>
  <c r="M899" i="3"/>
  <c r="N329" i="3"/>
  <c r="M99" i="3"/>
  <c r="M141" i="3"/>
  <c r="N102" i="3"/>
  <c r="N920" i="3"/>
  <c r="N223" i="3"/>
  <c r="M112" i="3"/>
  <c r="M531" i="3"/>
  <c r="N113" i="3"/>
  <c r="M240" i="3"/>
  <c r="M638" i="3"/>
  <c r="N533" i="3"/>
  <c r="N646" i="3"/>
  <c r="M597" i="3"/>
  <c r="N1089" i="3"/>
  <c r="N530" i="3"/>
  <c r="M509" i="3"/>
  <c r="N404" i="3"/>
  <c r="M540" i="3"/>
  <c r="N398" i="3"/>
  <c r="M868" i="3"/>
  <c r="N933" i="3"/>
  <c r="N73" i="3"/>
  <c r="M956" i="3"/>
  <c r="M554" i="3"/>
  <c r="N170" i="3"/>
  <c r="M1101" i="3"/>
  <c r="M507" i="3"/>
  <c r="M935" i="3"/>
  <c r="M947" i="3"/>
  <c r="M451" i="3"/>
  <c r="M694" i="3"/>
  <c r="N460" i="3"/>
  <c r="M955" i="3"/>
  <c r="N958" i="3"/>
  <c r="M447" i="3"/>
  <c r="N231" i="3"/>
  <c r="M329" i="3"/>
  <c r="M102" i="3"/>
  <c r="M920" i="3"/>
  <c r="N344" i="3"/>
  <c r="N320" i="3"/>
  <c r="M223" i="3"/>
  <c r="N809" i="3"/>
  <c r="N20" i="3"/>
  <c r="N566" i="3"/>
  <c r="M113" i="3"/>
  <c r="N585" i="3"/>
  <c r="N18" i="3"/>
  <c r="N563" i="3"/>
  <c r="M646" i="3"/>
  <c r="N111" i="3"/>
  <c r="N124" i="3"/>
  <c r="M199" i="3"/>
  <c r="N522" i="3"/>
  <c r="M121" i="3"/>
  <c r="N376" i="3"/>
  <c r="M693" i="3"/>
  <c r="M221" i="3"/>
  <c r="N627" i="3"/>
  <c r="N12" i="3"/>
  <c r="N760" i="3"/>
  <c r="M393" i="3"/>
  <c r="M635" i="3"/>
  <c r="M653" i="3"/>
  <c r="M843" i="3"/>
  <c r="N272" i="3"/>
  <c r="N909" i="3"/>
  <c r="M857" i="3"/>
  <c r="M41" i="3"/>
  <c r="N1112" i="3"/>
  <c r="M181" i="3"/>
  <c r="N44" i="3"/>
  <c r="M39" i="3"/>
  <c r="M977" i="3"/>
  <c r="N166" i="3"/>
  <c r="N431" i="3"/>
  <c r="M988" i="3"/>
  <c r="N1054" i="3"/>
  <c r="M1067" i="3"/>
  <c r="M926" i="3"/>
  <c r="N1005" i="3"/>
  <c r="M335" i="3"/>
  <c r="M7" i="3"/>
  <c r="M850" i="3"/>
  <c r="N67" i="3"/>
  <c r="M270" i="3"/>
  <c r="N558" i="3"/>
  <c r="M908" i="3"/>
  <c r="M118" i="3"/>
  <c r="M188" i="3"/>
  <c r="N858" i="3"/>
  <c r="N951" i="3"/>
  <c r="N114" i="3"/>
  <c r="N314" i="3"/>
  <c r="N268" i="3"/>
  <c r="M778" i="3"/>
  <c r="M767" i="3"/>
  <c r="N871" i="3"/>
  <c r="M517" i="3"/>
  <c r="N236" i="3"/>
  <c r="M927" i="3"/>
  <c r="N1071" i="3"/>
  <c r="M911" i="3"/>
  <c r="N374" i="3"/>
  <c r="M952" i="3"/>
  <c r="N263" i="3"/>
  <c r="M254" i="3"/>
  <c r="N1045" i="3"/>
  <c r="M725" i="3"/>
  <c r="N587" i="3"/>
  <c r="M1083" i="3"/>
  <c r="N596" i="3"/>
  <c r="M1088" i="3"/>
  <c r="N47" i="3"/>
  <c r="M412" i="3"/>
  <c r="N930" i="3"/>
  <c r="M936" i="3"/>
  <c r="M60" i="3"/>
  <c r="N29" i="3"/>
  <c r="M864" i="3"/>
  <c r="M400" i="3"/>
  <c r="N1076" i="3"/>
  <c r="N696" i="3"/>
  <c r="M1072" i="3"/>
  <c r="N255" i="3"/>
  <c r="M677" i="3"/>
  <c r="M719" i="3"/>
  <c r="M684" i="3"/>
  <c r="N159" i="3"/>
  <c r="N1037" i="3"/>
  <c r="M1051" i="3"/>
  <c r="N595" i="3"/>
  <c r="M377" i="3"/>
  <c r="N580" i="3"/>
  <c r="M675" i="3"/>
  <c r="M1055" i="3"/>
  <c r="M695" i="3"/>
  <c r="N604" i="3"/>
  <c r="M1097" i="3"/>
  <c r="N992" i="3"/>
  <c r="M1084" i="3"/>
  <c r="N1100" i="3"/>
  <c r="N997" i="3"/>
  <c r="N536" i="3"/>
  <c r="M627" i="3"/>
  <c r="N367" i="3"/>
  <c r="M12" i="3"/>
  <c r="M760" i="3"/>
  <c r="N214" i="3"/>
  <c r="N847" i="3"/>
  <c r="M272" i="3"/>
  <c r="M909" i="3"/>
  <c r="M1112" i="3"/>
  <c r="N81" i="3"/>
  <c r="M44" i="3"/>
  <c r="N1095" i="3"/>
  <c r="M166" i="3"/>
  <c r="N48" i="3"/>
  <c r="M431" i="3"/>
  <c r="M1054" i="3"/>
  <c r="M284" i="3"/>
  <c r="M1005" i="3"/>
  <c r="N872" i="3"/>
  <c r="M238" i="3"/>
  <c r="N681" i="3"/>
  <c r="M67" i="3"/>
  <c r="M558" i="3"/>
  <c r="N256" i="3"/>
  <c r="N56" i="3"/>
  <c r="N989" i="3"/>
  <c r="N1031" i="3"/>
  <c r="M858" i="3"/>
  <c r="N890" i="3"/>
  <c r="M951" i="3"/>
  <c r="M114" i="3"/>
  <c r="M314" i="3"/>
  <c r="M268" i="3"/>
  <c r="N1029" i="3"/>
  <c r="M871" i="3"/>
  <c r="M236" i="3"/>
  <c r="N250" i="3"/>
  <c r="M1071" i="3"/>
  <c r="N106" i="3"/>
  <c r="M374" i="3"/>
  <c r="N747" i="3"/>
  <c r="M263" i="3"/>
  <c r="M1045" i="3"/>
  <c r="M587" i="3"/>
  <c r="N862" i="3"/>
  <c r="M596" i="3"/>
  <c r="M47" i="3"/>
  <c r="N304" i="3"/>
  <c r="M930" i="3"/>
  <c r="N886" i="3"/>
  <c r="M29" i="3"/>
  <c r="N991" i="3"/>
  <c r="N953" i="3"/>
  <c r="M696" i="3"/>
  <c r="N319" i="3"/>
  <c r="N708" i="3"/>
  <c r="M255" i="3"/>
  <c r="N1043" i="3"/>
  <c r="N993" i="3"/>
  <c r="N937" i="3"/>
  <c r="M159" i="3"/>
  <c r="M1037" i="3"/>
  <c r="N705" i="3"/>
  <c r="M595" i="3"/>
  <c r="N1079" i="3"/>
  <c r="M580" i="3"/>
  <c r="N729" i="3"/>
  <c r="N865" i="3"/>
  <c r="M604" i="3"/>
  <c r="N1081" i="3"/>
  <c r="M992" i="3"/>
  <c r="M1100" i="3"/>
  <c r="N432" i="3"/>
  <c r="M811" i="3"/>
  <c r="M367" i="3"/>
  <c r="M656" i="3"/>
  <c r="M214" i="3"/>
  <c r="N470" i="3"/>
  <c r="N365" i="3"/>
  <c r="M847" i="3"/>
  <c r="M503" i="3"/>
  <c r="N986" i="3"/>
  <c r="N24" i="3"/>
  <c r="N79" i="3"/>
  <c r="N315" i="3"/>
  <c r="M81" i="3"/>
  <c r="N854" i="3"/>
  <c r="M1095" i="3"/>
  <c r="M48" i="3"/>
  <c r="N1098" i="3"/>
  <c r="N37" i="3"/>
  <c r="N108" i="3"/>
  <c r="M872" i="3"/>
  <c r="N49" i="3"/>
  <c r="M681" i="3"/>
  <c r="N86" i="3"/>
  <c r="N410" i="3"/>
  <c r="N874" i="3"/>
  <c r="M256" i="3"/>
  <c r="N95" i="3"/>
  <c r="N57" i="3"/>
  <c r="M56" i="3"/>
  <c r="N919" i="3"/>
  <c r="M989" i="3"/>
  <c r="N709" i="3"/>
  <c r="M1031" i="3"/>
  <c r="N1078" i="3"/>
  <c r="M890" i="3"/>
  <c r="N905" i="3"/>
  <c r="N894" i="3"/>
  <c r="N931" i="3"/>
  <c r="N205" i="3"/>
  <c r="M1029" i="3"/>
  <c r="N848" i="3"/>
  <c r="M250" i="3"/>
  <c r="N949" i="3"/>
  <c r="M106" i="3"/>
  <c r="N94" i="3"/>
  <c r="M747" i="3"/>
  <c r="M98" i="3"/>
  <c r="N753" i="3"/>
  <c r="M862" i="3"/>
  <c r="N866" i="3"/>
  <c r="M304" i="3"/>
  <c r="N976" i="3"/>
  <c r="M886" i="3"/>
  <c r="N745" i="3"/>
  <c r="M991" i="3"/>
  <c r="N950" i="3"/>
  <c r="M953" i="3"/>
  <c r="N903" i="3"/>
  <c r="M319" i="3"/>
  <c r="N337" i="3"/>
  <c r="M708" i="3"/>
  <c r="N667" i="3"/>
  <c r="M1043" i="3"/>
  <c r="N946" i="3"/>
  <c r="M993" i="3"/>
  <c r="N360" i="3"/>
  <c r="M937" i="3"/>
  <c r="N863" i="3"/>
  <c r="M705" i="3"/>
  <c r="N1063" i="3"/>
  <c r="M1079" i="3"/>
  <c r="N873" i="3"/>
  <c r="M1036" i="3"/>
  <c r="N87" i="3"/>
  <c r="M729" i="3"/>
  <c r="N1086" i="3"/>
  <c r="M865" i="3"/>
  <c r="M1081" i="3"/>
  <c r="N548" i="3"/>
  <c r="N375" i="3"/>
  <c r="M688" i="3"/>
  <c r="M88" i="3"/>
  <c r="N399" i="3"/>
  <c r="N817" i="3"/>
  <c r="M470" i="3"/>
  <c r="N722" i="3"/>
  <c r="N565" i="3"/>
  <c r="M365" i="3"/>
  <c r="M986" i="3"/>
  <c r="N829" i="3"/>
  <c r="M24" i="3"/>
  <c r="N34" i="3"/>
  <c r="M79" i="3"/>
  <c r="M315" i="3"/>
  <c r="M854" i="3"/>
  <c r="N83" i="3"/>
  <c r="M1098" i="3"/>
  <c r="M37" i="3"/>
  <c r="N1064" i="3"/>
  <c r="M108" i="3"/>
  <c r="N234" i="3"/>
  <c r="M49" i="3"/>
  <c r="N291" i="3"/>
  <c r="M86" i="3"/>
  <c r="M410" i="3"/>
  <c r="N1103" i="3"/>
  <c r="M874" i="3"/>
  <c r="M95" i="3"/>
  <c r="M57" i="3"/>
  <c r="M919" i="3"/>
  <c r="N96" i="3"/>
  <c r="M1078" i="3"/>
  <c r="N968" i="3"/>
  <c r="M905" i="3"/>
  <c r="N1085" i="3"/>
  <c r="M894" i="3"/>
  <c r="N915" i="3"/>
  <c r="M931" i="3"/>
  <c r="M172" i="3"/>
  <c r="N1034" i="3"/>
  <c r="N446" i="3"/>
  <c r="M848" i="3"/>
  <c r="N885" i="3"/>
  <c r="M949" i="3"/>
  <c r="M94" i="3"/>
  <c r="N941" i="3"/>
  <c r="M753" i="3"/>
  <c r="N916" i="3"/>
  <c r="N532" i="3"/>
  <c r="M866" i="3"/>
  <c r="M976" i="3"/>
  <c r="N699" i="3"/>
  <c r="M107" i="3"/>
  <c r="N880" i="3"/>
  <c r="M745" i="3"/>
  <c r="N990" i="3"/>
  <c r="M950" i="3"/>
  <c r="N743" i="3"/>
  <c r="M903" i="3"/>
  <c r="N104" i="3"/>
  <c r="M337" i="3"/>
  <c r="N737" i="3"/>
  <c r="M667" i="3"/>
  <c r="M946" i="3"/>
  <c r="N1030" i="3"/>
  <c r="M360" i="3"/>
  <c r="N588" i="3"/>
  <c r="M966" i="3"/>
  <c r="N957" i="3"/>
  <c r="M863" i="3"/>
  <c r="N994" i="3"/>
  <c r="M1063" i="3"/>
  <c r="N429" i="3"/>
  <c r="M873" i="3"/>
  <c r="M87" i="3"/>
  <c r="N922" i="3"/>
  <c r="M1086" i="3"/>
  <c r="N683" i="3"/>
  <c r="N805" i="3"/>
  <c r="M375" i="3"/>
  <c r="N693" i="3"/>
  <c r="M13" i="3"/>
  <c r="N199" i="3"/>
  <c r="N121" i="3"/>
  <c r="M510" i="3"/>
  <c r="N135" i="3"/>
  <c r="M213" i="3"/>
  <c r="N732" i="3"/>
  <c r="N665" i="3"/>
  <c r="N959" i="3"/>
  <c r="M399" i="3"/>
  <c r="M817" i="3"/>
  <c r="M722" i="3"/>
  <c r="N411" i="3"/>
  <c r="M565" i="3"/>
  <c r="M829" i="3"/>
  <c r="N51" i="3"/>
  <c r="M34" i="3"/>
  <c r="N76" i="3"/>
  <c r="N544" i="3"/>
  <c r="N35" i="3"/>
  <c r="N75" i="3"/>
  <c r="N90" i="3"/>
  <c r="M83" i="3"/>
  <c r="N251" i="3"/>
  <c r="M1064" i="3"/>
  <c r="M234" i="3"/>
  <c r="M291" i="3"/>
  <c r="N69" i="3"/>
  <c r="M1103" i="3"/>
  <c r="N82" i="3"/>
  <c r="N582" i="3"/>
  <c r="N851" i="3"/>
  <c r="M96" i="3"/>
  <c r="N128" i="3"/>
  <c r="N887" i="3"/>
  <c r="N62" i="3"/>
  <c r="M968" i="3"/>
  <c r="N859" i="3"/>
  <c r="M1085" i="3"/>
  <c r="M915" i="3"/>
  <c r="M446" i="3"/>
  <c r="N564" i="3"/>
  <c r="N869" i="3"/>
  <c r="M885" i="3"/>
  <c r="N1091" i="3"/>
  <c r="M127" i="3"/>
  <c r="M941" i="3"/>
  <c r="M916" i="3"/>
  <c r="M532" i="3"/>
  <c r="N574" i="3"/>
  <c r="N948" i="3"/>
  <c r="M699" i="3"/>
  <c r="M880" i="3"/>
  <c r="M990" i="3"/>
  <c r="M743" i="3"/>
  <c r="N1060" i="3"/>
  <c r="M104" i="3"/>
  <c r="N932" i="3"/>
  <c r="M737" i="3"/>
  <c r="M985" i="3"/>
  <c r="M1030" i="3"/>
  <c r="N317" i="3"/>
  <c r="M588" i="3"/>
  <c r="N1050" i="3"/>
  <c r="M957" i="3"/>
  <c r="M994" i="3"/>
  <c r="M429" i="3"/>
  <c r="N987" i="3"/>
  <c r="M922" i="3"/>
  <c r="N983" i="3"/>
  <c r="M683" i="3"/>
  <c r="M1061" i="3"/>
  <c r="N578" i="3"/>
  <c r="M805" i="3"/>
  <c r="N979" i="3"/>
  <c r="M536" i="3"/>
  <c r="M135" i="3"/>
  <c r="N731" i="3"/>
  <c r="M732" i="3"/>
  <c r="N391" i="3"/>
  <c r="M665" i="3"/>
  <c r="N602" i="3"/>
  <c r="M959" i="3"/>
  <c r="N467" i="3"/>
  <c r="N509" i="3"/>
  <c r="N834" i="3"/>
  <c r="M411" i="3"/>
  <c r="N2" i="3"/>
  <c r="N770" i="3"/>
  <c r="M51" i="3"/>
  <c r="N881" i="3"/>
  <c r="M76" i="3"/>
  <c r="M544" i="3"/>
  <c r="M35" i="3"/>
  <c r="N89" i="3"/>
  <c r="M75" i="3"/>
  <c r="N875" i="3"/>
  <c r="M90" i="3"/>
  <c r="N641" i="3"/>
  <c r="N215" i="3"/>
  <c r="M251" i="3"/>
  <c r="N1087" i="3"/>
  <c r="N892" i="3"/>
  <c r="N43" i="3"/>
  <c r="N914" i="3"/>
  <c r="N103" i="3"/>
  <c r="M82" i="3"/>
  <c r="N893" i="3"/>
  <c r="M582" i="3"/>
  <c r="M851" i="3"/>
  <c r="N233" i="3"/>
  <c r="M128" i="3"/>
  <c r="M887" i="3"/>
  <c r="M62" i="3"/>
  <c r="M859" i="3"/>
  <c r="N852" i="3"/>
  <c r="N61" i="3"/>
  <c r="N6" i="3"/>
  <c r="N1102" i="3"/>
  <c r="M869" i="3"/>
  <c r="N64" i="3"/>
  <c r="M1091" i="3"/>
  <c r="N1056" i="3"/>
  <c r="N1059" i="3"/>
  <c r="N867" i="3"/>
  <c r="N546" i="3"/>
  <c r="M574" i="3"/>
  <c r="N1040" i="3"/>
  <c r="M948" i="3"/>
  <c r="N980" i="3"/>
  <c r="N570" i="3"/>
  <c r="N1106" i="3"/>
  <c r="N224" i="3"/>
  <c r="M1060" i="3"/>
  <c r="N1074" i="3"/>
  <c r="N707" i="3"/>
  <c r="N944" i="3"/>
  <c r="M317" i="3"/>
  <c r="N938" i="3"/>
  <c r="M1050" i="3"/>
  <c r="N1039" i="3"/>
  <c r="N970" i="3"/>
  <c r="N715" i="3"/>
  <c r="N379" i="3"/>
  <c r="M983" i="3"/>
  <c r="N942" i="3"/>
  <c r="N593" i="3"/>
  <c r="M578" i="3"/>
  <c r="M979" i="3"/>
  <c r="N370" i="3"/>
  <c r="N85" i="3"/>
  <c r="M89" i="3"/>
  <c r="N1090" i="3"/>
  <c r="M875" i="3"/>
  <c r="N78" i="3"/>
  <c r="M641" i="3"/>
  <c r="M215" i="3"/>
  <c r="M1087" i="3"/>
  <c r="M892" i="3"/>
  <c r="N59" i="3"/>
  <c r="M43" i="3"/>
  <c r="N1092" i="3"/>
  <c r="M914" i="3"/>
  <c r="M103" i="3"/>
  <c r="N293" i="3"/>
  <c r="N63" i="3"/>
  <c r="M888" i="3"/>
  <c r="M893" i="3"/>
  <c r="N883" i="3"/>
  <c r="N764" i="3"/>
  <c r="N100" i="3"/>
  <c r="N541" i="3"/>
  <c r="M233" i="3"/>
  <c r="N343" i="3"/>
  <c r="M657" i="3"/>
  <c r="N703" i="3"/>
  <c r="M852" i="3"/>
  <c r="N235" i="3"/>
  <c r="N342" i="3"/>
  <c r="N80" i="3"/>
  <c r="M61" i="3"/>
  <c r="M6" i="3"/>
  <c r="N8" i="3"/>
  <c r="M1102" i="3"/>
  <c r="N1057" i="3"/>
  <c r="M64" i="3"/>
  <c r="N849" i="3"/>
  <c r="M1056" i="3"/>
  <c r="N878" i="3"/>
  <c r="M1059" i="3"/>
  <c r="N32" i="3"/>
  <c r="M867" i="3"/>
  <c r="N1049" i="3"/>
  <c r="M546" i="3"/>
  <c r="N264" i="3"/>
  <c r="M1040" i="3"/>
  <c r="N876" i="3"/>
  <c r="M980" i="3"/>
  <c r="N538" i="3"/>
  <c r="M570" i="3"/>
  <c r="M1106" i="3"/>
  <c r="N572" i="3"/>
  <c r="M224" i="3"/>
  <c r="N929" i="3"/>
  <c r="M1074" i="3"/>
  <c r="M707" i="3"/>
  <c r="M944" i="3"/>
  <c r="N1053" i="3"/>
  <c r="N751" i="3"/>
  <c r="M938" i="3"/>
  <c r="N1105" i="3"/>
  <c r="M1039" i="3"/>
  <c r="N600" i="3"/>
  <c r="M970" i="3"/>
  <c r="M715" i="3"/>
  <c r="N248" i="3"/>
  <c r="M379" i="3"/>
  <c r="M437" i="3"/>
  <c r="N592" i="3"/>
  <c r="M942" i="3"/>
  <c r="N562" i="3"/>
  <c r="M593" i="3"/>
  <c r="N321" i="3"/>
  <c r="N943" i="3"/>
  <c r="M370" i="3"/>
  <c r="M70" i="3"/>
  <c r="N4" i="3"/>
  <c r="N181" i="3"/>
  <c r="M78" i="3"/>
  <c r="N39" i="3"/>
  <c r="N977" i="3"/>
  <c r="N66" i="3"/>
  <c r="N988" i="3"/>
  <c r="M59" i="3"/>
  <c r="N556" i="3"/>
  <c r="N1067" i="3"/>
  <c r="M1092" i="3"/>
  <c r="N335" i="3"/>
  <c r="N7" i="3"/>
  <c r="N850" i="3"/>
  <c r="M293" i="3"/>
  <c r="N882" i="3"/>
  <c r="M63" i="3"/>
  <c r="N270" i="3"/>
  <c r="M883" i="3"/>
  <c r="M764" i="3"/>
  <c r="M100" i="3"/>
  <c r="M541" i="3"/>
  <c r="N908" i="3"/>
  <c r="M343" i="3"/>
  <c r="N362" i="3"/>
  <c r="N118" i="3"/>
  <c r="N188" i="3"/>
  <c r="M703" i="3"/>
  <c r="M235" i="3"/>
  <c r="N856" i="3"/>
  <c r="M342" i="3"/>
  <c r="M80" i="3"/>
  <c r="N778" i="3"/>
  <c r="M8" i="3"/>
  <c r="N767" i="3"/>
  <c r="M1057" i="3"/>
  <c r="N517" i="3"/>
  <c r="M849" i="3"/>
  <c r="N927" i="3"/>
  <c r="N911" i="3"/>
  <c r="M878" i="3"/>
  <c r="N952" i="3"/>
  <c r="M32" i="3"/>
  <c r="N254" i="3"/>
  <c r="M1049" i="3"/>
  <c r="N725" i="3"/>
  <c r="N1083" i="3"/>
  <c r="M264" i="3"/>
  <c r="N1088" i="3"/>
  <c r="M876" i="3"/>
  <c r="N412" i="3"/>
  <c r="M538" i="3"/>
  <c r="N936" i="3"/>
  <c r="N864" i="3"/>
  <c r="M572" i="3"/>
  <c r="N400" i="3"/>
  <c r="M929" i="3"/>
  <c r="N1035" i="3"/>
  <c r="M586" i="3"/>
  <c r="N1072" i="3"/>
  <c r="M1053" i="3"/>
  <c r="N677" i="3"/>
  <c r="M751" i="3"/>
  <c r="N719" i="3"/>
  <c r="M1105" i="3"/>
  <c r="N684" i="3"/>
  <c r="M600" i="3"/>
  <c r="N1109" i="3"/>
  <c r="N1051" i="3"/>
  <c r="M248" i="3"/>
  <c r="N377" i="3"/>
  <c r="N675" i="3"/>
  <c r="M592" i="3"/>
  <c r="N1055" i="3"/>
  <c r="M562" i="3"/>
  <c r="N695" i="3"/>
  <c r="M321" i="3"/>
  <c r="N1097" i="3"/>
  <c r="M943" i="3"/>
  <c r="N1084" i="3"/>
  <c r="M997" i="3"/>
  <c r="L1034" i="3"/>
  <c r="L973" i="3"/>
  <c r="L835" i="3"/>
  <c r="L995" i="3"/>
  <c r="L64" i="3"/>
  <c r="L976" i="3"/>
  <c r="L839" i="3"/>
  <c r="L845" i="3"/>
  <c r="L25" i="3"/>
  <c r="L954" i="3"/>
  <c r="L691" i="3"/>
  <c r="L503" i="3"/>
  <c r="L945" i="3"/>
  <c r="L938" i="3"/>
  <c r="L914" i="3"/>
  <c r="N421" i="3"/>
  <c r="N422" i="3"/>
  <c r="M390" i="3"/>
  <c r="M389" i="3"/>
  <c r="N389" i="3"/>
  <c r="N390" i="3"/>
  <c r="M422" i="3"/>
  <c r="M421" i="3"/>
  <c r="U3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5" i="3"/>
  <c r="V335" i="3"/>
  <c r="U667" i="3"/>
  <c r="V667" i="3"/>
  <c r="U334" i="3"/>
  <c r="V334" i="3"/>
  <c r="U502" i="3"/>
  <c r="V502" i="3"/>
  <c r="U503" i="3"/>
  <c r="V503" i="3"/>
  <c r="U666" i="3"/>
  <c r="V666" i="3"/>
  <c r="U337" i="3"/>
  <c r="V337" i="3"/>
  <c r="U669" i="3"/>
  <c r="V669" i="3"/>
  <c r="U505" i="3"/>
  <c r="V505" i="3"/>
  <c r="U668" i="3"/>
  <c r="V668" i="3"/>
  <c r="U336" i="3"/>
  <c r="V336" i="3"/>
  <c r="U504" i="3"/>
  <c r="V504" i="3"/>
  <c r="U339" i="3"/>
  <c r="V339" i="3"/>
  <c r="U507" i="3"/>
  <c r="V507" i="3"/>
  <c r="U671" i="3"/>
  <c r="V671" i="3"/>
  <c r="U670" i="3"/>
  <c r="V670" i="3"/>
  <c r="U338" i="3"/>
  <c r="V338" i="3"/>
  <c r="U506" i="3"/>
  <c r="V506" i="3"/>
  <c r="U673" i="3"/>
  <c r="V673" i="3"/>
  <c r="U341" i="3"/>
  <c r="V341" i="3"/>
  <c r="U672" i="3"/>
  <c r="V672" i="3"/>
  <c r="U509" i="3"/>
  <c r="V509" i="3"/>
  <c r="U340" i="3"/>
  <c r="V340" i="3"/>
  <c r="U508" i="3"/>
  <c r="V508" i="3"/>
  <c r="U342" i="3"/>
  <c r="V342" i="3"/>
  <c r="U343" i="3"/>
  <c r="V343" i="3"/>
  <c r="U511" i="3"/>
  <c r="V511" i="3"/>
  <c r="U675" i="3"/>
  <c r="V675" i="3"/>
  <c r="U674" i="3"/>
  <c r="V674" i="3"/>
  <c r="U510" i="3"/>
  <c r="V510" i="3"/>
  <c r="U513" i="3"/>
  <c r="V513" i="3"/>
  <c r="U677" i="3"/>
  <c r="V677" i="3"/>
  <c r="U512" i="3"/>
  <c r="V512" i="3"/>
  <c r="U345" i="3"/>
  <c r="V345" i="3"/>
  <c r="U344" i="3"/>
  <c r="V344" i="3"/>
  <c r="U676" i="3"/>
  <c r="V676" i="3"/>
  <c r="U347" i="3"/>
  <c r="V347" i="3"/>
  <c r="U678" i="3"/>
  <c r="V678" i="3"/>
  <c r="U514" i="3"/>
  <c r="V514" i="3"/>
  <c r="U515" i="3"/>
  <c r="V515" i="3"/>
  <c r="U679" i="3"/>
  <c r="V679" i="3"/>
  <c r="U346" i="3"/>
  <c r="V346" i="3"/>
  <c r="U681" i="3"/>
  <c r="V681" i="3"/>
  <c r="U349" i="3"/>
  <c r="V349" i="3"/>
  <c r="U517" i="3"/>
  <c r="V517" i="3"/>
  <c r="U348" i="3"/>
  <c r="V348" i="3"/>
  <c r="U680" i="3"/>
  <c r="V680" i="3"/>
  <c r="U516" i="3"/>
  <c r="V516" i="3"/>
  <c r="U683" i="3"/>
  <c r="V683" i="3"/>
  <c r="U519" i="3"/>
  <c r="V519" i="3"/>
  <c r="U351" i="3"/>
  <c r="V351" i="3"/>
  <c r="U350" i="3"/>
  <c r="V350" i="3"/>
  <c r="U518" i="3"/>
  <c r="V518" i="3"/>
  <c r="U682" i="3"/>
  <c r="V682" i="3"/>
  <c r="U353" i="3"/>
  <c r="V353" i="3"/>
  <c r="U684" i="3"/>
  <c r="V684" i="3"/>
  <c r="U521" i="3"/>
  <c r="V521" i="3"/>
  <c r="U520" i="3"/>
  <c r="V520" i="3"/>
  <c r="U352" i="3"/>
  <c r="V352" i="3"/>
  <c r="U523" i="3"/>
  <c r="V523" i="3"/>
  <c r="U686" i="3"/>
  <c r="V686" i="3"/>
  <c r="U522" i="3"/>
  <c r="V522" i="3"/>
  <c r="U355" i="3"/>
  <c r="V355" i="3"/>
  <c r="U354" i="3"/>
  <c r="V354" i="3"/>
  <c r="U685" i="3"/>
  <c r="V685" i="3"/>
  <c r="U525" i="3"/>
  <c r="V525" i="3"/>
  <c r="U687" i="3"/>
  <c r="V687" i="3"/>
  <c r="U356" i="3"/>
  <c r="V356" i="3"/>
  <c r="U524" i="3"/>
  <c r="V524" i="3"/>
  <c r="U688" i="3"/>
  <c r="V688" i="3"/>
  <c r="U358" i="3"/>
  <c r="V358" i="3"/>
  <c r="U526" i="3"/>
  <c r="V526" i="3"/>
  <c r="U357" i="3"/>
  <c r="V357" i="3"/>
  <c r="U689" i="3"/>
  <c r="V689" i="3"/>
  <c r="U528" i="3"/>
  <c r="V528" i="3"/>
  <c r="U360" i="3"/>
  <c r="V360" i="3"/>
  <c r="U690" i="3"/>
  <c r="V690" i="3"/>
  <c r="U359" i="3"/>
  <c r="V359" i="3"/>
  <c r="U527" i="3"/>
  <c r="V527" i="3"/>
  <c r="U691" i="3"/>
  <c r="V691" i="3"/>
  <c r="U362" i="3"/>
  <c r="V362" i="3"/>
  <c r="U529" i="3"/>
  <c r="V529" i="3"/>
  <c r="U361" i="3"/>
  <c r="V361" i="3"/>
  <c r="U530" i="3"/>
  <c r="V530" i="3"/>
  <c r="U692" i="3"/>
  <c r="V692" i="3"/>
  <c r="U693" i="3"/>
  <c r="V693" i="3"/>
  <c r="U694" i="3"/>
  <c r="V694" i="3"/>
  <c r="U364" i="3"/>
  <c r="V364" i="3"/>
  <c r="U532" i="3"/>
  <c r="V532" i="3"/>
  <c r="U695" i="3"/>
  <c r="V695" i="3"/>
  <c r="U531" i="3"/>
  <c r="V531" i="3"/>
  <c r="U363" i="3"/>
  <c r="V363" i="3"/>
  <c r="U534" i="3"/>
  <c r="V534" i="3"/>
  <c r="U697" i="3"/>
  <c r="V697" i="3"/>
  <c r="U533" i="3"/>
  <c r="V533" i="3"/>
  <c r="U696" i="3"/>
  <c r="V696" i="3"/>
  <c r="U365" i="3"/>
  <c r="V365" i="3"/>
  <c r="U366" i="3"/>
  <c r="V366" i="3"/>
  <c r="U699" i="3"/>
  <c r="V699" i="3"/>
  <c r="U368" i="3"/>
  <c r="V368" i="3"/>
  <c r="U367" i="3"/>
  <c r="V367" i="3"/>
  <c r="U535" i="3"/>
  <c r="V535" i="3"/>
  <c r="U536" i="3"/>
  <c r="V536" i="3"/>
  <c r="U698" i="3"/>
  <c r="V698" i="3"/>
  <c r="U538" i="3"/>
  <c r="V538" i="3"/>
  <c r="U701" i="3"/>
  <c r="V701" i="3"/>
  <c r="U370" i="3"/>
  <c r="V370" i="3"/>
  <c r="U369" i="3"/>
  <c r="V369" i="3"/>
  <c r="U537" i="3"/>
  <c r="V537" i="3"/>
  <c r="U700" i="3"/>
  <c r="V700" i="3"/>
  <c r="U703" i="3"/>
  <c r="V703" i="3"/>
  <c r="U540" i="3"/>
  <c r="V540" i="3"/>
  <c r="U539" i="3"/>
  <c r="V539" i="3"/>
  <c r="U372" i="3"/>
  <c r="V372" i="3"/>
  <c r="U371" i="3"/>
  <c r="V371" i="3"/>
  <c r="U702" i="3"/>
  <c r="V702" i="3"/>
  <c r="U542" i="3"/>
  <c r="V542" i="3"/>
  <c r="U374" i="3"/>
  <c r="V374" i="3"/>
  <c r="U705" i="3"/>
  <c r="V705" i="3"/>
  <c r="U541" i="3"/>
  <c r="V541" i="3"/>
  <c r="U373" i="3"/>
  <c r="V373" i="3"/>
  <c r="U704" i="3"/>
  <c r="V704" i="3"/>
  <c r="U544" i="3"/>
  <c r="V544" i="3"/>
  <c r="U707" i="3"/>
  <c r="V707" i="3"/>
  <c r="U375" i="3"/>
  <c r="V375" i="3"/>
  <c r="U543" i="3"/>
  <c r="V543" i="3"/>
  <c r="U706" i="3"/>
  <c r="V706" i="3"/>
  <c r="U546" i="3"/>
  <c r="V546" i="3"/>
  <c r="U377" i="3"/>
  <c r="V377" i="3"/>
  <c r="U708" i="3"/>
  <c r="V708" i="3"/>
  <c r="U545" i="3"/>
  <c r="V545" i="3"/>
  <c r="U376" i="3"/>
  <c r="V376" i="3"/>
  <c r="U548" i="3"/>
  <c r="V548" i="3"/>
  <c r="U379" i="3"/>
  <c r="V379" i="3"/>
  <c r="U709" i="3"/>
  <c r="V709" i="3"/>
  <c r="U710" i="3"/>
  <c r="V710" i="3"/>
  <c r="U378" i="3"/>
  <c r="V378" i="3"/>
  <c r="U547" i="3"/>
  <c r="V547" i="3"/>
  <c r="U380" i="3"/>
  <c r="V380" i="3"/>
  <c r="U381" i="3"/>
  <c r="V381" i="3"/>
  <c r="U712" i="3"/>
  <c r="V712" i="3"/>
  <c r="U550" i="3"/>
  <c r="V550" i="3"/>
  <c r="U549" i="3"/>
  <c r="V549" i="3"/>
  <c r="U711" i="3"/>
  <c r="V711" i="3"/>
  <c r="U383" i="3"/>
  <c r="V383" i="3"/>
  <c r="U552" i="3"/>
  <c r="V552" i="3"/>
  <c r="U713" i="3"/>
  <c r="V713" i="3"/>
  <c r="U714" i="3"/>
  <c r="V714" i="3"/>
  <c r="U382" i="3"/>
  <c r="V382" i="3"/>
  <c r="U551" i="3"/>
  <c r="V551" i="3"/>
  <c r="U715" i="3"/>
  <c r="V715" i="3"/>
  <c r="U554" i="3"/>
  <c r="V554" i="3"/>
  <c r="U385" i="3"/>
  <c r="V385" i="3"/>
  <c r="U384" i="3"/>
  <c r="V384" i="3"/>
  <c r="U553" i="3"/>
  <c r="V553" i="3"/>
  <c r="U556" i="3"/>
  <c r="V556" i="3"/>
  <c r="U717" i="3"/>
  <c r="V717" i="3"/>
  <c r="U387" i="3"/>
  <c r="V387" i="3"/>
  <c r="U716" i="3"/>
  <c r="V716" i="3"/>
  <c r="U386" i="3"/>
  <c r="V386" i="3"/>
  <c r="U555" i="3"/>
  <c r="V555" i="3"/>
  <c r="U558" i="3"/>
  <c r="V558" i="3"/>
  <c r="U389" i="3"/>
  <c r="V389" i="3"/>
  <c r="U390" i="3"/>
  <c r="V390" i="3"/>
  <c r="U719" i="3"/>
  <c r="V719" i="3"/>
  <c r="U388" i="3"/>
  <c r="V388" i="3"/>
  <c r="U718" i="3"/>
  <c r="V718" i="3"/>
  <c r="U557" i="3"/>
  <c r="V557" i="3"/>
  <c r="U560" i="3"/>
  <c r="V560" i="3"/>
  <c r="U559" i="3"/>
  <c r="V559" i="3"/>
  <c r="U721" i="3"/>
  <c r="V721" i="3"/>
  <c r="U392" i="3"/>
  <c r="V392" i="3"/>
  <c r="U391" i="3"/>
  <c r="V391" i="3"/>
  <c r="U720" i="3"/>
  <c r="V720" i="3"/>
  <c r="U562" i="3"/>
  <c r="V562" i="3"/>
  <c r="U394" i="3"/>
  <c r="V394" i="3"/>
  <c r="U723" i="3"/>
  <c r="V723" i="3"/>
  <c r="U561" i="3"/>
  <c r="V561" i="3"/>
  <c r="U393" i="3"/>
  <c r="V393" i="3"/>
  <c r="U722" i="3"/>
  <c r="V722" i="3"/>
  <c r="U564" i="3"/>
  <c r="V564" i="3"/>
  <c r="U725" i="3"/>
  <c r="V725" i="3"/>
  <c r="U396" i="3"/>
  <c r="V396" i="3"/>
  <c r="U563" i="3"/>
  <c r="V563" i="3"/>
  <c r="U724" i="3"/>
  <c r="V724" i="3"/>
  <c r="U395" i="3"/>
  <c r="V395" i="3"/>
  <c r="U398" i="3"/>
  <c r="V398" i="3"/>
  <c r="U727" i="3"/>
  <c r="V727" i="3"/>
  <c r="U726" i="3"/>
  <c r="V726" i="3"/>
  <c r="U566" i="3"/>
  <c r="V566" i="3"/>
  <c r="U565" i="3"/>
  <c r="V565" i="3"/>
  <c r="U397" i="3"/>
  <c r="V397" i="3"/>
  <c r="U729" i="3"/>
  <c r="V729" i="3"/>
  <c r="U400" i="3"/>
  <c r="V400" i="3"/>
  <c r="U568" i="3"/>
  <c r="V568" i="3"/>
  <c r="U399" i="3"/>
  <c r="V399" i="3"/>
  <c r="U567" i="3"/>
  <c r="V567" i="3"/>
  <c r="U728" i="3"/>
  <c r="V728" i="3"/>
  <c r="U570" i="3"/>
  <c r="V570" i="3"/>
  <c r="U402" i="3"/>
  <c r="V402" i="3"/>
  <c r="U730" i="3"/>
  <c r="V730" i="3"/>
  <c r="U731" i="3"/>
  <c r="V731" i="3"/>
  <c r="U569" i="3"/>
  <c r="V569" i="3"/>
  <c r="U401" i="3"/>
  <c r="V401" i="3"/>
  <c r="U404" i="3"/>
  <c r="V404" i="3"/>
  <c r="U733" i="3"/>
  <c r="V733" i="3"/>
  <c r="U572" i="3"/>
  <c r="V572" i="3"/>
  <c r="U571" i="3"/>
  <c r="V571" i="3"/>
  <c r="U732" i="3"/>
  <c r="V732" i="3"/>
  <c r="U403" i="3"/>
  <c r="V403" i="3"/>
  <c r="U574" i="3"/>
  <c r="V574" i="3"/>
  <c r="U735" i="3"/>
  <c r="V735" i="3"/>
  <c r="U734" i="3"/>
  <c r="V734" i="3"/>
  <c r="U406" i="3"/>
  <c r="V406" i="3"/>
  <c r="U405" i="3"/>
  <c r="V405" i="3"/>
  <c r="U573" i="3"/>
  <c r="V573" i="3"/>
  <c r="U737" i="3"/>
  <c r="V737" i="3"/>
  <c r="U576" i="3"/>
  <c r="V576" i="3"/>
  <c r="U736" i="3"/>
  <c r="V736" i="3"/>
  <c r="U575" i="3"/>
  <c r="V575" i="3"/>
  <c r="U407" i="3"/>
  <c r="V407" i="3"/>
  <c r="U408" i="3"/>
  <c r="V408" i="3"/>
  <c r="U739" i="3"/>
  <c r="V739" i="3"/>
  <c r="U410" i="3"/>
  <c r="V410" i="3"/>
  <c r="U578" i="3"/>
  <c r="V578" i="3"/>
  <c r="U409" i="3"/>
  <c r="V409" i="3"/>
  <c r="U738" i="3"/>
  <c r="V738" i="3"/>
  <c r="U577" i="3"/>
  <c r="V577" i="3"/>
  <c r="U412" i="3"/>
  <c r="V412" i="3"/>
  <c r="U741" i="3"/>
  <c r="V741" i="3"/>
  <c r="U580" i="3"/>
  <c r="V580" i="3"/>
  <c r="U411" i="3"/>
  <c r="V411" i="3"/>
  <c r="U740" i="3"/>
  <c r="V740" i="3"/>
  <c r="U579" i="3"/>
  <c r="V579" i="3"/>
  <c r="U582" i="3"/>
  <c r="V582" i="3"/>
  <c r="U743" i="3"/>
  <c r="V743" i="3"/>
  <c r="U414" i="3"/>
  <c r="V414" i="3"/>
  <c r="U413" i="3"/>
  <c r="V413" i="3"/>
  <c r="U581" i="3"/>
  <c r="V581" i="3"/>
  <c r="U742" i="3"/>
  <c r="V742" i="3"/>
  <c r="U745" i="3"/>
  <c r="V745" i="3"/>
  <c r="U416" i="3"/>
  <c r="V416" i="3"/>
  <c r="U584" i="3"/>
  <c r="V584" i="3"/>
  <c r="U583" i="3"/>
  <c r="V583" i="3"/>
  <c r="U415" i="3"/>
  <c r="V415" i="3"/>
  <c r="U744" i="3"/>
  <c r="V744" i="3"/>
  <c r="U747" i="3"/>
  <c r="V747" i="3"/>
  <c r="U418" i="3"/>
  <c r="V418" i="3"/>
  <c r="U586" i="3"/>
  <c r="V586" i="3"/>
  <c r="U585" i="3"/>
  <c r="V585" i="3"/>
  <c r="U417" i="3"/>
  <c r="V417" i="3"/>
  <c r="U746" i="3"/>
  <c r="V746" i="3"/>
  <c r="U588" i="3"/>
  <c r="V588" i="3"/>
  <c r="U420" i="3"/>
  <c r="V420" i="3"/>
  <c r="U419" i="3"/>
  <c r="V419" i="3"/>
  <c r="U748" i="3"/>
  <c r="V748" i="3"/>
  <c r="U587" i="3"/>
  <c r="V587" i="3"/>
  <c r="U749" i="3"/>
  <c r="V749" i="3"/>
  <c r="U751" i="3"/>
  <c r="V751" i="3"/>
  <c r="U590" i="3"/>
  <c r="V590" i="3"/>
  <c r="U423" i="3"/>
  <c r="V423" i="3"/>
  <c r="U421" i="3"/>
  <c r="V421" i="3"/>
  <c r="U422" i="3"/>
  <c r="V422" i="3"/>
  <c r="U750" i="3"/>
  <c r="V750" i="3"/>
  <c r="U589" i="3"/>
  <c r="V589" i="3"/>
  <c r="U753" i="3"/>
  <c r="V753" i="3"/>
  <c r="U425" i="3"/>
  <c r="V425" i="3"/>
  <c r="U592" i="3"/>
  <c r="V592" i="3"/>
  <c r="U591" i="3"/>
  <c r="V591" i="3"/>
  <c r="U424" i="3"/>
  <c r="V424" i="3"/>
  <c r="U752" i="3"/>
  <c r="V752" i="3"/>
  <c r="U593" i="3"/>
  <c r="V593" i="3"/>
  <c r="U427" i="3"/>
  <c r="V427" i="3"/>
  <c r="U755" i="3"/>
  <c r="V755" i="3"/>
  <c r="U594" i="3"/>
  <c r="V594" i="3"/>
  <c r="U426" i="3"/>
  <c r="V426" i="3"/>
  <c r="U754" i="3"/>
  <c r="V754" i="3"/>
  <c r="U596" i="3"/>
  <c r="V596" i="3"/>
  <c r="U429" i="3"/>
  <c r="V429" i="3"/>
  <c r="U595" i="3"/>
  <c r="V595" i="3"/>
  <c r="U757" i="3"/>
  <c r="V757" i="3"/>
  <c r="U756" i="3"/>
  <c r="V756" i="3"/>
  <c r="U428" i="3"/>
  <c r="V428" i="3"/>
  <c r="U431" i="3"/>
  <c r="V431" i="3"/>
  <c r="U597" i="3"/>
  <c r="V597" i="3"/>
  <c r="U598" i="3"/>
  <c r="V598" i="3"/>
  <c r="U430" i="3"/>
  <c r="V430" i="3"/>
  <c r="U758" i="3"/>
  <c r="V758" i="3"/>
  <c r="U600" i="3"/>
  <c r="V600" i="3"/>
  <c r="U599" i="3"/>
  <c r="V599" i="3"/>
  <c r="U433" i="3"/>
  <c r="V433" i="3"/>
  <c r="U760" i="3"/>
  <c r="V760" i="3"/>
  <c r="U432" i="3"/>
  <c r="V432" i="3"/>
  <c r="U759" i="3"/>
  <c r="V759" i="3"/>
  <c r="U435" i="3"/>
  <c r="V435" i="3"/>
  <c r="U762" i="3"/>
  <c r="V762" i="3"/>
  <c r="U602" i="3"/>
  <c r="V602" i="3"/>
  <c r="U434" i="3"/>
  <c r="V434" i="3"/>
  <c r="U601" i="3"/>
  <c r="V601" i="3"/>
  <c r="U761" i="3"/>
  <c r="V761" i="3"/>
  <c r="U764" i="3"/>
  <c r="V764" i="3"/>
  <c r="U437" i="3"/>
  <c r="V437" i="3"/>
  <c r="U604" i="3"/>
  <c r="V604" i="3"/>
  <c r="U603" i="3"/>
  <c r="V603" i="3"/>
  <c r="U763" i="3"/>
  <c r="V763" i="3"/>
  <c r="U436" i="3"/>
  <c r="V436" i="3"/>
  <c r="U438" i="3"/>
  <c r="V438" i="3"/>
  <c r="U605" i="3"/>
  <c r="V605" i="3"/>
  <c r="U765" i="3"/>
  <c r="V765" i="3"/>
  <c r="U439" i="3"/>
  <c r="V439" i="3"/>
  <c r="U606" i="3"/>
  <c r="V606" i="3"/>
  <c r="U440" i="3"/>
  <c r="V440" i="3"/>
  <c r="U607" i="3"/>
  <c r="V607" i="3"/>
  <c r="U766" i="3"/>
  <c r="V766" i="3"/>
  <c r="U767" i="3"/>
  <c r="V767" i="3"/>
  <c r="U441" i="3"/>
  <c r="V441" i="3"/>
  <c r="U608" i="3"/>
  <c r="V608" i="3"/>
  <c r="U442" i="3"/>
  <c r="V442" i="3"/>
  <c r="U609" i="3"/>
  <c r="V609" i="3"/>
  <c r="U768" i="3"/>
  <c r="V768" i="3"/>
  <c r="U443" i="3"/>
  <c r="V443" i="3"/>
  <c r="U610" i="3"/>
  <c r="V610" i="3"/>
  <c r="U769" i="3"/>
  <c r="V769" i="3"/>
  <c r="U444" i="3"/>
  <c r="V444" i="3"/>
  <c r="U770" i="3"/>
  <c r="V770" i="3"/>
  <c r="U611" i="3"/>
  <c r="V611" i="3"/>
  <c r="U445" i="3"/>
  <c r="V445" i="3"/>
  <c r="U612" i="3"/>
  <c r="V612" i="3"/>
  <c r="U771" i="3"/>
  <c r="V771" i="3"/>
  <c r="U446" i="3"/>
  <c r="V446" i="3"/>
  <c r="U613" i="3"/>
  <c r="V613" i="3"/>
  <c r="U772" i="3"/>
  <c r="V772" i="3"/>
  <c r="U447" i="3"/>
  <c r="V447" i="3"/>
  <c r="U773" i="3"/>
  <c r="V773" i="3"/>
  <c r="U774" i="3"/>
  <c r="V774" i="3"/>
  <c r="U448" i="3"/>
  <c r="V448" i="3"/>
  <c r="U614" i="3"/>
  <c r="V614" i="3"/>
  <c r="U615" i="3"/>
  <c r="V615" i="3"/>
  <c r="U775" i="3"/>
  <c r="V775" i="3"/>
  <c r="U449" i="3"/>
  <c r="V449" i="3"/>
  <c r="U616" i="3"/>
  <c r="V616" i="3"/>
  <c r="U776" i="3"/>
  <c r="V776" i="3"/>
  <c r="U450" i="3"/>
  <c r="V450" i="3"/>
  <c r="U617" i="3"/>
  <c r="V617" i="3"/>
  <c r="U777" i="3"/>
  <c r="V777" i="3"/>
  <c r="U778" i="3"/>
  <c r="V778" i="3"/>
  <c r="U451" i="3"/>
  <c r="V451" i="3"/>
  <c r="U618" i="3"/>
  <c r="V618" i="3"/>
  <c r="U452" i="3"/>
  <c r="V452" i="3"/>
  <c r="U619" i="3"/>
  <c r="V619" i="3"/>
  <c r="U779" i="3"/>
  <c r="V779" i="3"/>
  <c r="U620" i="3"/>
  <c r="V620" i="3"/>
  <c r="U780" i="3"/>
  <c r="V780" i="3"/>
  <c r="U453" i="3"/>
  <c r="V453" i="3"/>
  <c r="U454" i="3"/>
  <c r="V454" i="3"/>
  <c r="U621" i="3"/>
  <c r="V621" i="3"/>
  <c r="U781" i="3"/>
  <c r="V781" i="3"/>
  <c r="U455" i="3"/>
  <c r="V455" i="3"/>
  <c r="U782" i="3"/>
  <c r="V782" i="3"/>
  <c r="U456" i="3"/>
  <c r="V456" i="3"/>
  <c r="U622" i="3"/>
  <c r="V622" i="3"/>
  <c r="U783" i="3"/>
  <c r="V783" i="3"/>
  <c r="U457" i="3"/>
  <c r="V457" i="3"/>
  <c r="U623" i="3"/>
  <c r="V623" i="3"/>
  <c r="U784" i="3"/>
  <c r="V784" i="3"/>
  <c r="U785" i="3"/>
  <c r="V785" i="3"/>
  <c r="U458" i="3"/>
  <c r="V458" i="3"/>
  <c r="U624" i="3"/>
  <c r="V624" i="3"/>
  <c r="U459" i="3"/>
  <c r="V459" i="3"/>
  <c r="U625" i="3"/>
  <c r="V625" i="3"/>
  <c r="U786" i="3"/>
  <c r="V786" i="3"/>
  <c r="U460" i="3"/>
  <c r="V460" i="3"/>
  <c r="U626" i="3"/>
  <c r="V626" i="3"/>
  <c r="U787" i="3"/>
  <c r="V787" i="3"/>
  <c r="U627" i="3"/>
  <c r="V627" i="3"/>
  <c r="U461" i="3"/>
  <c r="V461" i="3"/>
  <c r="U788" i="3"/>
  <c r="V788" i="3"/>
  <c r="U462" i="3"/>
  <c r="V462" i="3"/>
  <c r="U789" i="3"/>
  <c r="V789" i="3"/>
  <c r="U463" i="3"/>
  <c r="V463" i="3"/>
  <c r="U628" i="3"/>
  <c r="V628" i="3"/>
  <c r="U790" i="3"/>
  <c r="V790" i="3"/>
  <c r="U464" i="3"/>
  <c r="V464" i="3"/>
  <c r="U629" i="3"/>
  <c r="V629" i="3"/>
  <c r="U791" i="3"/>
  <c r="V791" i="3"/>
  <c r="U630" i="3"/>
  <c r="V630" i="3"/>
  <c r="U465" i="3"/>
  <c r="V465" i="3"/>
  <c r="U792" i="3"/>
  <c r="V792" i="3"/>
  <c r="U631" i="3"/>
  <c r="V631" i="3"/>
  <c r="U466" i="3"/>
  <c r="V466" i="3"/>
  <c r="U793" i="3"/>
  <c r="V793" i="3"/>
  <c r="U794" i="3"/>
  <c r="V794" i="3"/>
  <c r="U467" i="3"/>
  <c r="V467" i="3"/>
  <c r="U632" i="3"/>
  <c r="V632" i="3"/>
  <c r="U468" i="3"/>
  <c r="V468" i="3"/>
  <c r="U795" i="3"/>
  <c r="V795" i="3"/>
  <c r="U796" i="3"/>
  <c r="V796" i="3"/>
  <c r="U469" i="3"/>
  <c r="V469" i="3"/>
  <c r="U633" i="3"/>
  <c r="V633" i="3"/>
  <c r="U470" i="3"/>
  <c r="V470" i="3"/>
  <c r="U797" i="3"/>
  <c r="V797" i="3"/>
  <c r="U634" i="3"/>
  <c r="V634" i="3"/>
  <c r="U471" i="3"/>
  <c r="V471" i="3"/>
  <c r="U635" i="3"/>
  <c r="V635" i="3"/>
  <c r="U798" i="3"/>
  <c r="V798" i="3"/>
  <c r="U636" i="3"/>
  <c r="V636" i="3"/>
  <c r="U472" i="3"/>
  <c r="V472" i="3"/>
  <c r="U799" i="3"/>
  <c r="V799" i="3"/>
  <c r="U637" i="3"/>
  <c r="V637" i="3"/>
  <c r="U473" i="3"/>
  <c r="V473" i="3"/>
  <c r="U800" i="3"/>
  <c r="V800" i="3"/>
  <c r="U638" i="3"/>
  <c r="V638" i="3"/>
  <c r="U801" i="3"/>
  <c r="V801" i="3"/>
  <c r="U474" i="3"/>
  <c r="V474" i="3"/>
  <c r="U639" i="3"/>
  <c r="V639" i="3"/>
  <c r="U802" i="3"/>
  <c r="V802" i="3"/>
  <c r="U803" i="3"/>
  <c r="V803" i="3"/>
  <c r="U475" i="3"/>
  <c r="V475" i="3"/>
  <c r="U476" i="3"/>
  <c r="V476" i="3"/>
  <c r="U640" i="3"/>
  <c r="V640" i="3"/>
  <c r="U804" i="3"/>
  <c r="V804" i="3"/>
  <c r="U641" i="3"/>
  <c r="V641" i="3"/>
  <c r="U805" i="3"/>
  <c r="V805" i="3"/>
  <c r="U477" i="3"/>
  <c r="V477" i="3"/>
  <c r="U478" i="3"/>
  <c r="V478" i="3"/>
  <c r="U806" i="3"/>
  <c r="V806" i="3"/>
  <c r="U642" i="3"/>
  <c r="V642" i="3"/>
  <c r="U807" i="3"/>
  <c r="V807" i="3"/>
  <c r="U643" i="3"/>
  <c r="V643" i="3"/>
  <c r="U479" i="3"/>
  <c r="V479" i="3"/>
  <c r="U480" i="3"/>
  <c r="V480" i="3"/>
  <c r="U808" i="3"/>
  <c r="V808" i="3"/>
  <c r="U644" i="3"/>
  <c r="V644" i="3"/>
  <c r="U809" i="3"/>
  <c r="V809" i="3"/>
  <c r="U481" i="3"/>
  <c r="V481" i="3"/>
  <c r="U645" i="3"/>
  <c r="V645" i="3"/>
  <c r="U810" i="3"/>
  <c r="V810" i="3"/>
  <c r="U646" i="3"/>
  <c r="V646" i="3"/>
  <c r="U482" i="3"/>
  <c r="V482" i="3"/>
  <c r="U811" i="3"/>
  <c r="V811" i="3"/>
  <c r="U647" i="3"/>
  <c r="V647" i="3"/>
  <c r="U483" i="3"/>
  <c r="V483" i="3"/>
  <c r="U812" i="3"/>
  <c r="V812" i="3"/>
  <c r="U648" i="3"/>
  <c r="V648" i="3"/>
  <c r="U813" i="3"/>
  <c r="V813" i="3"/>
  <c r="U484" i="3"/>
  <c r="V484" i="3"/>
  <c r="U649" i="3"/>
  <c r="V649" i="3"/>
  <c r="U814" i="3"/>
  <c r="V814" i="3"/>
  <c r="U650" i="3"/>
  <c r="V650" i="3"/>
  <c r="U485" i="3"/>
  <c r="V485" i="3"/>
  <c r="U815" i="3"/>
  <c r="V815" i="3"/>
  <c r="U486" i="3"/>
  <c r="V486" i="3"/>
  <c r="U651" i="3"/>
  <c r="V651" i="3"/>
  <c r="U816" i="3"/>
  <c r="V816" i="3"/>
  <c r="U487" i="3"/>
  <c r="V487" i="3"/>
  <c r="U652" i="3"/>
  <c r="V652" i="3"/>
  <c r="U817" i="3"/>
  <c r="V817" i="3"/>
  <c r="U653" i="3"/>
  <c r="V653" i="3"/>
  <c r="U488" i="3"/>
  <c r="V488" i="3"/>
  <c r="U818" i="3"/>
  <c r="V818" i="3"/>
  <c r="U654" i="3"/>
  <c r="V654" i="3"/>
  <c r="U819" i="3"/>
  <c r="V819" i="3"/>
  <c r="U489" i="3"/>
  <c r="V489" i="3"/>
  <c r="U655" i="3"/>
  <c r="V655" i="3"/>
  <c r="U656" i="3"/>
  <c r="V656" i="3"/>
  <c r="U820" i="3"/>
  <c r="V820" i="3"/>
  <c r="U490" i="3"/>
  <c r="V490" i="3"/>
  <c r="U821" i="3"/>
  <c r="V821" i="3"/>
  <c r="U657" i="3"/>
  <c r="V657" i="3"/>
  <c r="U491" i="3"/>
  <c r="V491" i="3"/>
  <c r="U822" i="3"/>
  <c r="V822" i="3"/>
  <c r="U492" i="3"/>
  <c r="V492" i="3"/>
  <c r="U658" i="3"/>
  <c r="V658" i="3"/>
  <c r="U823" i="3"/>
  <c r="V823" i="3"/>
  <c r="U493" i="3"/>
  <c r="V493" i="3"/>
  <c r="U659" i="3"/>
  <c r="V659" i="3"/>
  <c r="U494" i="3"/>
  <c r="V494" i="3"/>
  <c r="U660" i="3"/>
  <c r="V660" i="3"/>
  <c r="U824" i="3"/>
  <c r="V824" i="3"/>
  <c r="U495" i="3"/>
  <c r="V495" i="3"/>
  <c r="U661" i="3"/>
  <c r="V661" i="3"/>
  <c r="U825" i="3"/>
  <c r="V825" i="3"/>
  <c r="U826" i="3"/>
  <c r="V826" i="3"/>
  <c r="U662" i="3"/>
  <c r="V662" i="3"/>
  <c r="U496" i="3"/>
  <c r="V496" i="3"/>
  <c r="U497" i="3"/>
  <c r="V497" i="3"/>
  <c r="U827" i="3"/>
  <c r="V827" i="3"/>
  <c r="U828" i="3"/>
  <c r="V828" i="3"/>
  <c r="U498" i="3"/>
  <c r="V498" i="3"/>
  <c r="U499" i="3"/>
  <c r="V499" i="3"/>
  <c r="U829" i="3"/>
  <c r="V829" i="3"/>
  <c r="U663" i="3"/>
  <c r="V663" i="3"/>
  <c r="U664" i="3"/>
  <c r="V664" i="3"/>
  <c r="U830" i="3"/>
  <c r="V830" i="3"/>
  <c r="U500" i="3"/>
  <c r="V500" i="3"/>
  <c r="U665" i="3"/>
  <c r="V665" i="3"/>
  <c r="U501" i="3"/>
  <c r="V501" i="3"/>
  <c r="U831" i="3"/>
  <c r="V831" i="3"/>
  <c r="U832" i="3"/>
  <c r="V832" i="3"/>
  <c r="U833" i="3"/>
  <c r="V833" i="3"/>
  <c r="U834" i="3"/>
  <c r="V834" i="3"/>
  <c r="U835" i="3"/>
  <c r="V835" i="3"/>
  <c r="U836" i="3"/>
  <c r="V836" i="3"/>
  <c r="U837" i="3"/>
  <c r="V837" i="3"/>
  <c r="U838" i="3"/>
  <c r="V838" i="3"/>
  <c r="U839" i="3"/>
  <c r="V839" i="3"/>
  <c r="U840" i="3"/>
  <c r="V840" i="3"/>
  <c r="U841" i="3"/>
  <c r="V841" i="3"/>
  <c r="U842" i="3"/>
  <c r="V842" i="3"/>
  <c r="U843" i="3"/>
  <c r="V843" i="3"/>
  <c r="U844" i="3"/>
  <c r="V844" i="3"/>
  <c r="U845" i="3"/>
  <c r="V845" i="3"/>
  <c r="U846" i="3"/>
  <c r="V846" i="3"/>
  <c r="U847" i="3"/>
  <c r="V847" i="3"/>
  <c r="U905" i="3"/>
  <c r="V905" i="3"/>
  <c r="U848" i="3"/>
  <c r="V848" i="3"/>
  <c r="U966" i="3"/>
  <c r="V966" i="3"/>
  <c r="U906" i="3"/>
  <c r="V906" i="3"/>
  <c r="U849" i="3"/>
  <c r="V849" i="3"/>
  <c r="U967" i="3"/>
  <c r="V967" i="3"/>
  <c r="U850" i="3"/>
  <c r="V850" i="3"/>
  <c r="U968" i="3"/>
  <c r="V968" i="3"/>
  <c r="U907" i="3"/>
  <c r="V907" i="3"/>
  <c r="U969" i="3"/>
  <c r="V969" i="3"/>
  <c r="U908" i="3"/>
  <c r="V908" i="3"/>
  <c r="U851" i="3"/>
  <c r="V851" i="3"/>
  <c r="U852" i="3"/>
  <c r="V852" i="3"/>
  <c r="U909" i="3"/>
  <c r="V909" i="3"/>
  <c r="U970" i="3"/>
  <c r="V970" i="3"/>
  <c r="U853" i="3"/>
  <c r="V853" i="3"/>
  <c r="U971" i="3"/>
  <c r="V971" i="3"/>
  <c r="U910" i="3"/>
  <c r="V910" i="3"/>
  <c r="U972" i="3"/>
  <c r="V972" i="3"/>
  <c r="U854" i="3"/>
  <c r="V854" i="3"/>
  <c r="U911" i="3"/>
  <c r="V911" i="3"/>
  <c r="U855" i="3"/>
  <c r="V855" i="3"/>
  <c r="U912" i="3"/>
  <c r="V912" i="3"/>
  <c r="U973" i="3"/>
  <c r="V973" i="3"/>
  <c r="U913" i="3"/>
  <c r="V913" i="3"/>
  <c r="U974" i="3"/>
  <c r="V974" i="3"/>
  <c r="U856" i="3"/>
  <c r="V856" i="3"/>
  <c r="U857" i="3"/>
  <c r="V857" i="3"/>
  <c r="U914" i="3"/>
  <c r="V914" i="3"/>
  <c r="U975" i="3"/>
  <c r="V975" i="3"/>
  <c r="U858" i="3"/>
  <c r="V858" i="3"/>
  <c r="U915" i="3"/>
  <c r="V915" i="3"/>
  <c r="U976" i="3"/>
  <c r="V976" i="3"/>
  <c r="U977" i="3"/>
  <c r="V977" i="3"/>
  <c r="U859" i="3"/>
  <c r="V859" i="3"/>
  <c r="U916" i="3"/>
  <c r="V916" i="3"/>
  <c r="U917" i="3"/>
  <c r="V917" i="3"/>
  <c r="U860" i="3"/>
  <c r="V860" i="3"/>
  <c r="U978" i="3"/>
  <c r="V978" i="3"/>
  <c r="U918" i="3"/>
  <c r="V918" i="3"/>
  <c r="U861" i="3"/>
  <c r="V861" i="3"/>
  <c r="U979" i="3"/>
  <c r="V979" i="3"/>
  <c r="U919" i="3"/>
  <c r="V919" i="3"/>
  <c r="U862" i="3"/>
  <c r="V862" i="3"/>
  <c r="U980" i="3"/>
  <c r="V980" i="3"/>
  <c r="U863" i="3"/>
  <c r="V863" i="3"/>
  <c r="U920" i="3"/>
  <c r="V920" i="3"/>
  <c r="U981" i="3"/>
  <c r="V981" i="3"/>
  <c r="U982" i="3"/>
  <c r="V982" i="3"/>
  <c r="U864" i="3"/>
  <c r="V864" i="3"/>
  <c r="U921" i="3"/>
  <c r="V921" i="3"/>
  <c r="U983" i="3"/>
  <c r="V983" i="3"/>
  <c r="U865" i="3"/>
  <c r="V865" i="3"/>
  <c r="U922" i="3"/>
  <c r="V922" i="3"/>
  <c r="U923" i="3"/>
  <c r="V923" i="3"/>
  <c r="U866" i="3"/>
  <c r="V866" i="3"/>
  <c r="U984" i="3"/>
  <c r="V984" i="3"/>
  <c r="U867" i="3"/>
  <c r="V867" i="3"/>
  <c r="U985" i="3"/>
  <c r="V985" i="3"/>
  <c r="U924" i="3"/>
  <c r="V924" i="3"/>
  <c r="U925" i="3"/>
  <c r="V925" i="3"/>
  <c r="U868" i="3"/>
  <c r="V868" i="3"/>
  <c r="U986" i="3"/>
  <c r="V986" i="3"/>
  <c r="U926" i="3"/>
  <c r="V926" i="3"/>
  <c r="U987" i="3"/>
  <c r="V987" i="3"/>
  <c r="U927" i="3"/>
  <c r="V927" i="3"/>
  <c r="U869" i="3"/>
  <c r="V869" i="3"/>
  <c r="U988" i="3"/>
  <c r="V988" i="3"/>
  <c r="U989" i="3"/>
  <c r="V989" i="3"/>
  <c r="U928" i="3"/>
  <c r="V928" i="3"/>
  <c r="U870" i="3"/>
  <c r="V870" i="3"/>
  <c r="U871" i="3"/>
  <c r="V871" i="3"/>
  <c r="U929" i="3"/>
  <c r="V929" i="3"/>
  <c r="U990" i="3"/>
  <c r="V990" i="3"/>
  <c r="U930" i="3"/>
  <c r="V930" i="3"/>
  <c r="U872" i="3"/>
  <c r="V872" i="3"/>
  <c r="U991" i="3"/>
  <c r="V991" i="3"/>
  <c r="U873" i="3"/>
  <c r="V873" i="3"/>
  <c r="U992" i="3"/>
  <c r="V992" i="3"/>
  <c r="U931" i="3"/>
  <c r="V931" i="3"/>
  <c r="U874" i="3"/>
  <c r="V874" i="3"/>
  <c r="U932" i="3"/>
  <c r="V932" i="3"/>
  <c r="U993" i="3"/>
  <c r="V993" i="3"/>
  <c r="U875" i="3"/>
  <c r="V875" i="3"/>
  <c r="U994" i="3"/>
  <c r="V994" i="3"/>
  <c r="U933" i="3"/>
  <c r="V933" i="3"/>
  <c r="U876" i="3"/>
  <c r="V876" i="3"/>
  <c r="U934" i="3"/>
  <c r="V934" i="3"/>
  <c r="U995" i="3"/>
  <c r="V995" i="3"/>
  <c r="U877" i="3"/>
  <c r="V877" i="3"/>
  <c r="U935" i="3"/>
  <c r="V935" i="3"/>
  <c r="U996" i="3"/>
  <c r="V996" i="3"/>
  <c r="U936" i="3"/>
  <c r="V936" i="3"/>
  <c r="U997" i="3"/>
  <c r="V997" i="3"/>
  <c r="U878" i="3"/>
  <c r="V878" i="3"/>
  <c r="U937" i="3"/>
  <c r="V937" i="3"/>
  <c r="U998" i="3"/>
  <c r="V998" i="3"/>
  <c r="U879" i="3"/>
  <c r="V879" i="3"/>
  <c r="U999" i="3"/>
  <c r="V999" i="3"/>
  <c r="U938" i="3"/>
  <c r="V938" i="3"/>
  <c r="U880" i="3"/>
  <c r="V880" i="3"/>
  <c r="U1000" i="3"/>
  <c r="V1000" i="3"/>
  <c r="U939" i="3"/>
  <c r="V939" i="3"/>
  <c r="U881" i="3"/>
  <c r="V881" i="3"/>
  <c r="U940" i="3"/>
  <c r="V940" i="3"/>
  <c r="U1001" i="3"/>
  <c r="V1001" i="3"/>
  <c r="U882" i="3"/>
  <c r="V882" i="3"/>
  <c r="U941" i="3"/>
  <c r="V941" i="3"/>
  <c r="U1002" i="3"/>
  <c r="V1002" i="3"/>
  <c r="U942" i="3"/>
  <c r="V942" i="3"/>
  <c r="U1003" i="3"/>
  <c r="V1003" i="3"/>
  <c r="U1004" i="3"/>
  <c r="V1004" i="3"/>
  <c r="U883" i="3"/>
  <c r="V883" i="3"/>
  <c r="U943" i="3"/>
  <c r="V943" i="3"/>
  <c r="U884" i="3"/>
  <c r="V884" i="3"/>
  <c r="U1005" i="3"/>
  <c r="V1005" i="3"/>
  <c r="U944" i="3"/>
  <c r="V944" i="3"/>
  <c r="U885" i="3"/>
  <c r="V885" i="3"/>
  <c r="U1006" i="3"/>
  <c r="V1006" i="3"/>
  <c r="U945" i="3"/>
  <c r="V945" i="3"/>
  <c r="U886" i="3"/>
  <c r="V886" i="3"/>
  <c r="U1007" i="3"/>
  <c r="V1007" i="3"/>
  <c r="U946" i="3"/>
  <c r="V946" i="3"/>
  <c r="U947" i="3"/>
  <c r="V947" i="3"/>
  <c r="U887" i="3"/>
  <c r="V887" i="3"/>
  <c r="U1008" i="3"/>
  <c r="V1008" i="3"/>
  <c r="U888" i="3"/>
  <c r="V888" i="3"/>
  <c r="U948" i="3"/>
  <c r="V948" i="3"/>
  <c r="U1009" i="3"/>
  <c r="V1009" i="3"/>
  <c r="U949" i="3"/>
  <c r="V949" i="3"/>
  <c r="U889" i="3"/>
  <c r="V889" i="3"/>
  <c r="U1010" i="3"/>
  <c r="V1010" i="3"/>
  <c r="U890" i="3"/>
  <c r="V890" i="3"/>
  <c r="U950" i="3"/>
  <c r="V950" i="3"/>
  <c r="U1011" i="3"/>
  <c r="V1011" i="3"/>
  <c r="U891" i="3"/>
  <c r="V891" i="3"/>
  <c r="U951" i="3"/>
  <c r="V951" i="3"/>
  <c r="U1012" i="3"/>
  <c r="V1012" i="3"/>
  <c r="U892" i="3"/>
  <c r="V892" i="3"/>
  <c r="U952" i="3"/>
  <c r="V952" i="3"/>
  <c r="U1013" i="3"/>
  <c r="V1013" i="3"/>
  <c r="U893" i="3"/>
  <c r="V893" i="3"/>
  <c r="U953" i="3"/>
  <c r="V953" i="3"/>
  <c r="U1014" i="3"/>
  <c r="V1014" i="3"/>
  <c r="U894" i="3"/>
  <c r="V894" i="3"/>
  <c r="U954" i="3"/>
  <c r="V954" i="3"/>
  <c r="U1015" i="3"/>
  <c r="V1015" i="3"/>
  <c r="U895" i="3"/>
  <c r="V895" i="3"/>
  <c r="U955" i="3"/>
  <c r="V955" i="3"/>
  <c r="U1016" i="3"/>
  <c r="V1016" i="3"/>
  <c r="U956" i="3"/>
  <c r="V956" i="3"/>
  <c r="U896" i="3"/>
  <c r="V896" i="3"/>
  <c r="U1017" i="3"/>
  <c r="V1017" i="3"/>
  <c r="U897" i="3"/>
  <c r="V897" i="3"/>
  <c r="U957" i="3"/>
  <c r="V957" i="3"/>
  <c r="U1018" i="3"/>
  <c r="V1018" i="3"/>
  <c r="U898" i="3"/>
  <c r="V898" i="3"/>
  <c r="U958" i="3"/>
  <c r="V958" i="3"/>
  <c r="U1019" i="3"/>
  <c r="V1019" i="3"/>
  <c r="U899" i="3"/>
  <c r="V899" i="3"/>
  <c r="U959" i="3"/>
  <c r="V959" i="3"/>
  <c r="U1020" i="3"/>
  <c r="V1020" i="3"/>
  <c r="U960" i="3"/>
  <c r="V960" i="3"/>
  <c r="U900" i="3"/>
  <c r="V900" i="3"/>
  <c r="U1021" i="3"/>
  <c r="V1021" i="3"/>
  <c r="U961" i="3"/>
  <c r="V961" i="3"/>
  <c r="U901" i="3"/>
  <c r="V901" i="3"/>
  <c r="U1022" i="3"/>
  <c r="V1022" i="3"/>
  <c r="U902" i="3"/>
  <c r="V902" i="3"/>
  <c r="U962" i="3"/>
  <c r="V962" i="3"/>
  <c r="U1023" i="3"/>
  <c r="V1023" i="3"/>
  <c r="U903" i="3"/>
  <c r="V903" i="3"/>
  <c r="U963" i="3"/>
  <c r="V963" i="3"/>
  <c r="U1024" i="3"/>
  <c r="V1024" i="3"/>
  <c r="U964" i="3"/>
  <c r="V964" i="3"/>
  <c r="U904" i="3"/>
  <c r="V904" i="3"/>
  <c r="U1025" i="3"/>
  <c r="V1025" i="3"/>
  <c r="U965" i="3"/>
  <c r="V965" i="3"/>
  <c r="U1026" i="3"/>
  <c r="V1026" i="3"/>
  <c r="U1027" i="3"/>
  <c r="V1027" i="3"/>
  <c r="U1033" i="3"/>
  <c r="V1033" i="3"/>
  <c r="U1028" i="3"/>
  <c r="V1028" i="3"/>
  <c r="U1029" i="3"/>
  <c r="V1029" i="3"/>
  <c r="U1034" i="3"/>
  <c r="V1034" i="3"/>
  <c r="U1030" i="3"/>
  <c r="V1030" i="3"/>
  <c r="U1031" i="3"/>
  <c r="V1031" i="3"/>
  <c r="U1032" i="3"/>
  <c r="V1032" i="3"/>
  <c r="U1035" i="3"/>
  <c r="V1035" i="3"/>
  <c r="U1081" i="3"/>
  <c r="V1081" i="3"/>
  <c r="U1082" i="3"/>
  <c r="V1082" i="3"/>
  <c r="U1036" i="3"/>
  <c r="V1036" i="3"/>
  <c r="U1037" i="3"/>
  <c r="V1037" i="3"/>
  <c r="U1083" i="3"/>
  <c r="V1083" i="3"/>
  <c r="U1084" i="3"/>
  <c r="V1084" i="3"/>
  <c r="U1038" i="3"/>
  <c r="V1038" i="3"/>
  <c r="U1085" i="3"/>
  <c r="V1085" i="3"/>
  <c r="U1086" i="3"/>
  <c r="V1086" i="3"/>
  <c r="U1039" i="3"/>
  <c r="V1039" i="3"/>
  <c r="U1087" i="3"/>
  <c r="V1087" i="3"/>
  <c r="U1040" i="3"/>
  <c r="V1040" i="3"/>
  <c r="U1088" i="3"/>
  <c r="V1088" i="3"/>
  <c r="U1041" i="3"/>
  <c r="V1041" i="3"/>
  <c r="U1089" i="3"/>
  <c r="V1089" i="3"/>
  <c r="U1042" i="3"/>
  <c r="V1042" i="3"/>
  <c r="U1090" i="3"/>
  <c r="V1090" i="3"/>
  <c r="U1043" i="3"/>
  <c r="V1043" i="3"/>
  <c r="U1091" i="3"/>
  <c r="V1091" i="3"/>
  <c r="U1092" i="3"/>
  <c r="V1092" i="3"/>
  <c r="U1044" i="3"/>
  <c r="V1044" i="3"/>
  <c r="U1045" i="3"/>
  <c r="V1045" i="3"/>
  <c r="U1093" i="3"/>
  <c r="V1093" i="3"/>
  <c r="U1094" i="3"/>
  <c r="V1094" i="3"/>
  <c r="U1046" i="3"/>
  <c r="V1046" i="3"/>
  <c r="U1095" i="3"/>
  <c r="V1095" i="3"/>
  <c r="U1047" i="3"/>
  <c r="V1047" i="3"/>
  <c r="U1048" i="3"/>
  <c r="V1048" i="3"/>
  <c r="U1049" i="3"/>
  <c r="V1049" i="3"/>
  <c r="U1096" i="3"/>
  <c r="V1096" i="3"/>
  <c r="U1050" i="3"/>
  <c r="V1050" i="3"/>
  <c r="U1097" i="3"/>
  <c r="V1097" i="3"/>
  <c r="U1098" i="3"/>
  <c r="V1098" i="3"/>
  <c r="U1051" i="3"/>
  <c r="V1051" i="3"/>
  <c r="U1099" i="3"/>
  <c r="V1099" i="3"/>
  <c r="U1052" i="3"/>
  <c r="V1052" i="3"/>
  <c r="U1053" i="3"/>
  <c r="V1053" i="3"/>
  <c r="U1054" i="3"/>
  <c r="V1054" i="3"/>
  <c r="U1055" i="3"/>
  <c r="V1055" i="3"/>
  <c r="U1100" i="3"/>
  <c r="V1100" i="3"/>
  <c r="U1056" i="3"/>
  <c r="V1056" i="3"/>
  <c r="U1101" i="3"/>
  <c r="V1101" i="3"/>
  <c r="U1057" i="3"/>
  <c r="V1057" i="3"/>
  <c r="U1102" i="3"/>
  <c r="V1102" i="3"/>
  <c r="U1058" i="3"/>
  <c r="V1058" i="3"/>
  <c r="U1059" i="3"/>
  <c r="V1059" i="3"/>
  <c r="U1103" i="3"/>
  <c r="V1103" i="3"/>
  <c r="U1104" i="3"/>
  <c r="V1104" i="3"/>
  <c r="U1060" i="3"/>
  <c r="V1060" i="3"/>
  <c r="U1061" i="3"/>
  <c r="V1061" i="3"/>
  <c r="U1105" i="3"/>
  <c r="V1105" i="3"/>
  <c r="U1062" i="3"/>
  <c r="V1062" i="3"/>
  <c r="U1106" i="3"/>
  <c r="V1106" i="3"/>
  <c r="U1063" i="3"/>
  <c r="V1063" i="3"/>
  <c r="U1107" i="3"/>
  <c r="V1107" i="3"/>
  <c r="U1064" i="3"/>
  <c r="V1064" i="3"/>
  <c r="U1108" i="3"/>
  <c r="V1108" i="3"/>
  <c r="U1109" i="3"/>
  <c r="V1109" i="3"/>
  <c r="U1065" i="3"/>
  <c r="V1065" i="3"/>
  <c r="U1110" i="3"/>
  <c r="V1110" i="3"/>
  <c r="U1066" i="3"/>
  <c r="V1066" i="3"/>
  <c r="U1067" i="3"/>
  <c r="V1067" i="3"/>
  <c r="U1111" i="3"/>
  <c r="V1111" i="3"/>
  <c r="U1112" i="3"/>
  <c r="V1112" i="3"/>
  <c r="U1068" i="3"/>
  <c r="V1068" i="3"/>
  <c r="U1069" i="3"/>
  <c r="V1069" i="3"/>
  <c r="U1070" i="3"/>
  <c r="V1070" i="3"/>
  <c r="U1071" i="3"/>
  <c r="V1071" i="3"/>
  <c r="U1072" i="3"/>
  <c r="V1072" i="3"/>
  <c r="U1073" i="3"/>
  <c r="V1073" i="3"/>
  <c r="U1074" i="3"/>
  <c r="V1074" i="3"/>
  <c r="U1075" i="3"/>
  <c r="V1075" i="3"/>
  <c r="U1076" i="3"/>
  <c r="V1076" i="3"/>
  <c r="U1077" i="3"/>
  <c r="V1077" i="3"/>
  <c r="U1078" i="3"/>
  <c r="V1078" i="3"/>
  <c r="U1079" i="3"/>
  <c r="V1079" i="3"/>
  <c r="U1080" i="3"/>
  <c r="V1080" i="3"/>
  <c r="V2" i="3"/>
  <c r="U2" i="3"/>
  <c r="W3" i="3"/>
  <c r="X3" i="3"/>
  <c r="W4" i="3"/>
  <c r="X4" i="3"/>
  <c r="W5" i="3"/>
  <c r="X5" i="3"/>
  <c r="W6" i="3"/>
  <c r="X6" i="3"/>
  <c r="W7" i="3"/>
  <c r="X7" i="3"/>
  <c r="W8" i="3"/>
  <c r="X8" i="3"/>
  <c r="W9" i="3"/>
  <c r="X9" i="3"/>
  <c r="W10" i="3"/>
  <c r="X10" i="3"/>
  <c r="W11" i="3"/>
  <c r="X11" i="3"/>
  <c r="W12" i="3"/>
  <c r="X12" i="3"/>
  <c r="W13" i="3"/>
  <c r="X13" i="3"/>
  <c r="W14" i="3"/>
  <c r="X14" i="3"/>
  <c r="W15" i="3"/>
  <c r="X15" i="3"/>
  <c r="W16" i="3"/>
  <c r="X16" i="3"/>
  <c r="W17" i="3"/>
  <c r="X17" i="3"/>
  <c r="W18" i="3"/>
  <c r="X18" i="3"/>
  <c r="W19" i="3"/>
  <c r="X19" i="3"/>
  <c r="W20" i="3"/>
  <c r="X20" i="3"/>
  <c r="W21" i="3"/>
  <c r="X21" i="3"/>
  <c r="W22" i="3"/>
  <c r="X22" i="3"/>
  <c r="W23" i="3"/>
  <c r="X23" i="3"/>
  <c r="W24" i="3"/>
  <c r="X24" i="3"/>
  <c r="W25" i="3"/>
  <c r="X25" i="3"/>
  <c r="W26" i="3"/>
  <c r="X26" i="3"/>
  <c r="W27" i="3"/>
  <c r="X27" i="3"/>
  <c r="W28" i="3"/>
  <c r="X28" i="3"/>
  <c r="W29" i="3"/>
  <c r="X29" i="3"/>
  <c r="W30" i="3"/>
  <c r="X30" i="3"/>
  <c r="W31" i="3"/>
  <c r="X31" i="3"/>
  <c r="W32" i="3"/>
  <c r="X32" i="3"/>
  <c r="W33" i="3"/>
  <c r="X33" i="3"/>
  <c r="W34" i="3"/>
  <c r="X34" i="3"/>
  <c r="W35" i="3"/>
  <c r="X35" i="3"/>
  <c r="W36" i="3"/>
  <c r="X36" i="3"/>
  <c r="W37" i="3"/>
  <c r="X37" i="3"/>
  <c r="W38" i="3"/>
  <c r="X38" i="3"/>
  <c r="W39" i="3"/>
  <c r="X39" i="3"/>
  <c r="W40" i="3"/>
  <c r="X40" i="3"/>
  <c r="W41" i="3"/>
  <c r="X41" i="3"/>
  <c r="W42" i="3"/>
  <c r="X42" i="3"/>
  <c r="W43" i="3"/>
  <c r="X43" i="3"/>
  <c r="W44" i="3"/>
  <c r="X44" i="3"/>
  <c r="W45" i="3"/>
  <c r="X45" i="3"/>
  <c r="W46" i="3"/>
  <c r="X46" i="3"/>
  <c r="W47" i="3"/>
  <c r="X47" i="3"/>
  <c r="W48" i="3"/>
  <c r="X48" i="3"/>
  <c r="W49" i="3"/>
  <c r="X49" i="3"/>
  <c r="W50" i="3"/>
  <c r="X50" i="3"/>
  <c r="W51" i="3"/>
  <c r="X51" i="3"/>
  <c r="W52" i="3"/>
  <c r="X52" i="3"/>
  <c r="W53" i="3"/>
  <c r="X53" i="3"/>
  <c r="W54" i="3"/>
  <c r="X54" i="3"/>
  <c r="W55" i="3"/>
  <c r="X55" i="3"/>
  <c r="W56" i="3"/>
  <c r="X56" i="3"/>
  <c r="W57" i="3"/>
  <c r="X57" i="3"/>
  <c r="W58" i="3"/>
  <c r="X58" i="3"/>
  <c r="W59" i="3"/>
  <c r="X59" i="3"/>
  <c r="W60" i="3"/>
  <c r="X60" i="3"/>
  <c r="W61" i="3"/>
  <c r="X61" i="3"/>
  <c r="W62" i="3"/>
  <c r="X62" i="3"/>
  <c r="W63" i="3"/>
  <c r="X63" i="3"/>
  <c r="W64" i="3"/>
  <c r="X64" i="3"/>
  <c r="W65" i="3"/>
  <c r="X65" i="3"/>
  <c r="W66" i="3"/>
  <c r="X66" i="3"/>
  <c r="W67" i="3"/>
  <c r="X67" i="3"/>
  <c r="W68" i="3"/>
  <c r="X68" i="3"/>
  <c r="W69" i="3"/>
  <c r="X69" i="3"/>
  <c r="W70" i="3"/>
  <c r="X70" i="3"/>
  <c r="W71" i="3"/>
  <c r="X71" i="3"/>
  <c r="W72" i="3"/>
  <c r="X72" i="3"/>
  <c r="W73" i="3"/>
  <c r="X73" i="3"/>
  <c r="W74" i="3"/>
  <c r="X74" i="3"/>
  <c r="W75" i="3"/>
  <c r="X75" i="3"/>
  <c r="W76" i="3"/>
  <c r="X76" i="3"/>
  <c r="W77" i="3"/>
  <c r="X77" i="3"/>
  <c r="W78" i="3"/>
  <c r="X78" i="3"/>
  <c r="W79" i="3"/>
  <c r="X79" i="3"/>
  <c r="W80" i="3"/>
  <c r="X80" i="3"/>
  <c r="W81" i="3"/>
  <c r="X81" i="3"/>
  <c r="W82" i="3"/>
  <c r="X82" i="3"/>
  <c r="W83" i="3"/>
  <c r="X83" i="3"/>
  <c r="W84" i="3"/>
  <c r="X84" i="3"/>
  <c r="W85" i="3"/>
  <c r="X85" i="3"/>
  <c r="W86" i="3"/>
  <c r="X86" i="3"/>
  <c r="W87" i="3"/>
  <c r="X87" i="3"/>
  <c r="W88" i="3"/>
  <c r="X88" i="3"/>
  <c r="W89" i="3"/>
  <c r="X89" i="3"/>
  <c r="W90" i="3"/>
  <c r="X90" i="3"/>
  <c r="W91" i="3"/>
  <c r="X91" i="3"/>
  <c r="W92" i="3"/>
  <c r="X92" i="3"/>
  <c r="W93" i="3"/>
  <c r="X93" i="3"/>
  <c r="W94" i="3"/>
  <c r="X94" i="3"/>
  <c r="W95" i="3"/>
  <c r="X95" i="3"/>
  <c r="W96" i="3"/>
  <c r="X96" i="3"/>
  <c r="W97" i="3"/>
  <c r="X97" i="3"/>
  <c r="W98" i="3"/>
  <c r="X98" i="3"/>
  <c r="W99" i="3"/>
  <c r="X99" i="3"/>
  <c r="W100" i="3"/>
  <c r="X100" i="3"/>
  <c r="W101" i="3"/>
  <c r="X101" i="3"/>
  <c r="W102" i="3"/>
  <c r="X102" i="3"/>
  <c r="W103" i="3"/>
  <c r="X103" i="3"/>
  <c r="W104" i="3"/>
  <c r="X104" i="3"/>
  <c r="W105" i="3"/>
  <c r="X105" i="3"/>
  <c r="W106" i="3"/>
  <c r="X106" i="3"/>
  <c r="W107" i="3"/>
  <c r="X107" i="3"/>
  <c r="W108" i="3"/>
  <c r="X108" i="3"/>
  <c r="W109" i="3"/>
  <c r="X109" i="3"/>
  <c r="W110" i="3"/>
  <c r="X110" i="3"/>
  <c r="W111" i="3"/>
  <c r="X111" i="3"/>
  <c r="W112" i="3"/>
  <c r="X112" i="3"/>
  <c r="W113" i="3"/>
  <c r="X113" i="3"/>
  <c r="W114" i="3"/>
  <c r="X114" i="3"/>
  <c r="W115" i="3"/>
  <c r="X115" i="3"/>
  <c r="W116" i="3"/>
  <c r="X116" i="3"/>
  <c r="W117" i="3"/>
  <c r="X117" i="3"/>
  <c r="W118" i="3"/>
  <c r="X118" i="3"/>
  <c r="W119" i="3"/>
  <c r="X119" i="3"/>
  <c r="W120" i="3"/>
  <c r="X120" i="3"/>
  <c r="W121" i="3"/>
  <c r="X121" i="3"/>
  <c r="W122" i="3"/>
  <c r="X122" i="3"/>
  <c r="W123" i="3"/>
  <c r="X123" i="3"/>
  <c r="W124" i="3"/>
  <c r="X124" i="3"/>
  <c r="W125" i="3"/>
  <c r="X125" i="3"/>
  <c r="W126" i="3"/>
  <c r="X126" i="3"/>
  <c r="W127" i="3"/>
  <c r="X127" i="3"/>
  <c r="W128" i="3"/>
  <c r="X128" i="3"/>
  <c r="W129" i="3"/>
  <c r="X129" i="3"/>
  <c r="W130" i="3"/>
  <c r="X130" i="3"/>
  <c r="W131" i="3"/>
  <c r="X131" i="3"/>
  <c r="W132" i="3"/>
  <c r="X132" i="3"/>
  <c r="W133" i="3"/>
  <c r="X133" i="3"/>
  <c r="W134" i="3"/>
  <c r="X134" i="3"/>
  <c r="W135" i="3"/>
  <c r="X135" i="3"/>
  <c r="W136" i="3"/>
  <c r="X136" i="3"/>
  <c r="W137" i="3"/>
  <c r="X137" i="3"/>
  <c r="W138" i="3"/>
  <c r="X138" i="3"/>
  <c r="W139" i="3"/>
  <c r="X139" i="3"/>
  <c r="W140" i="3"/>
  <c r="X140" i="3"/>
  <c r="W141" i="3"/>
  <c r="X141" i="3"/>
  <c r="W142" i="3"/>
  <c r="X142" i="3"/>
  <c r="W143" i="3"/>
  <c r="X143" i="3"/>
  <c r="W144" i="3"/>
  <c r="X144" i="3"/>
  <c r="W145" i="3"/>
  <c r="X145" i="3"/>
  <c r="W146" i="3"/>
  <c r="X146" i="3"/>
  <c r="W147" i="3"/>
  <c r="X147" i="3"/>
  <c r="W148" i="3"/>
  <c r="X148" i="3"/>
  <c r="W149" i="3"/>
  <c r="X149" i="3"/>
  <c r="W150" i="3"/>
  <c r="X150" i="3"/>
  <c r="W151" i="3"/>
  <c r="X151" i="3"/>
  <c r="W152" i="3"/>
  <c r="X152" i="3"/>
  <c r="W153" i="3"/>
  <c r="X153" i="3"/>
  <c r="W154" i="3"/>
  <c r="X154" i="3"/>
  <c r="W155" i="3"/>
  <c r="X155" i="3"/>
  <c r="W156" i="3"/>
  <c r="X156" i="3"/>
  <c r="W157" i="3"/>
  <c r="X157" i="3"/>
  <c r="W158" i="3"/>
  <c r="X158" i="3"/>
  <c r="W159" i="3"/>
  <c r="X159" i="3"/>
  <c r="W160" i="3"/>
  <c r="X160" i="3"/>
  <c r="W161" i="3"/>
  <c r="X161" i="3"/>
  <c r="W162" i="3"/>
  <c r="X162" i="3"/>
  <c r="W163" i="3"/>
  <c r="X163" i="3"/>
  <c r="W164" i="3"/>
  <c r="X164" i="3"/>
  <c r="W165" i="3"/>
  <c r="X165" i="3"/>
  <c r="W166" i="3"/>
  <c r="X166" i="3"/>
  <c r="W167" i="3"/>
  <c r="X167" i="3"/>
  <c r="W168" i="3"/>
  <c r="X168" i="3"/>
  <c r="W169" i="3"/>
  <c r="X169" i="3"/>
  <c r="W170" i="3"/>
  <c r="X170" i="3"/>
  <c r="W171" i="3"/>
  <c r="X171" i="3"/>
  <c r="W172" i="3"/>
  <c r="X172" i="3"/>
  <c r="W173" i="3"/>
  <c r="X173" i="3"/>
  <c r="W174" i="3"/>
  <c r="X174" i="3"/>
  <c r="W175" i="3"/>
  <c r="X175" i="3"/>
  <c r="W176" i="3"/>
  <c r="X176" i="3"/>
  <c r="W177" i="3"/>
  <c r="X177" i="3"/>
  <c r="W178" i="3"/>
  <c r="X178" i="3"/>
  <c r="W179" i="3"/>
  <c r="X179" i="3"/>
  <c r="W180" i="3"/>
  <c r="X180" i="3"/>
  <c r="W181" i="3"/>
  <c r="X181" i="3"/>
  <c r="W182" i="3"/>
  <c r="X182" i="3"/>
  <c r="W183" i="3"/>
  <c r="X183" i="3"/>
  <c r="W184" i="3"/>
  <c r="X184" i="3"/>
  <c r="W185" i="3"/>
  <c r="X185" i="3"/>
  <c r="W186" i="3"/>
  <c r="X186" i="3"/>
  <c r="W187" i="3"/>
  <c r="X187" i="3"/>
  <c r="W188" i="3"/>
  <c r="X188" i="3"/>
  <c r="W189" i="3"/>
  <c r="X189" i="3"/>
  <c r="W190" i="3"/>
  <c r="X190" i="3"/>
  <c r="W191" i="3"/>
  <c r="X191" i="3"/>
  <c r="W192" i="3"/>
  <c r="X192" i="3"/>
  <c r="W193" i="3"/>
  <c r="X193" i="3"/>
  <c r="W194" i="3"/>
  <c r="X194" i="3"/>
  <c r="W195" i="3"/>
  <c r="X195" i="3"/>
  <c r="W196" i="3"/>
  <c r="X196" i="3"/>
  <c r="W197" i="3"/>
  <c r="X197" i="3"/>
  <c r="W198" i="3"/>
  <c r="X198" i="3"/>
  <c r="W199" i="3"/>
  <c r="X199" i="3"/>
  <c r="W200" i="3"/>
  <c r="X200" i="3"/>
  <c r="W201" i="3"/>
  <c r="X201" i="3"/>
  <c r="W202" i="3"/>
  <c r="X202" i="3"/>
  <c r="W203" i="3"/>
  <c r="X203" i="3"/>
  <c r="W204" i="3"/>
  <c r="X204" i="3"/>
  <c r="W205" i="3"/>
  <c r="X205" i="3"/>
  <c r="W206" i="3"/>
  <c r="X206" i="3"/>
  <c r="W207" i="3"/>
  <c r="X207" i="3"/>
  <c r="W208" i="3"/>
  <c r="X208" i="3"/>
  <c r="W209" i="3"/>
  <c r="X209" i="3"/>
  <c r="W210" i="3"/>
  <c r="X210" i="3"/>
  <c r="W211" i="3"/>
  <c r="X211" i="3"/>
  <c r="W212" i="3"/>
  <c r="X212" i="3"/>
  <c r="W213" i="3"/>
  <c r="X213" i="3"/>
  <c r="W214" i="3"/>
  <c r="X214" i="3"/>
  <c r="W215" i="3"/>
  <c r="X215" i="3"/>
  <c r="W216" i="3"/>
  <c r="X216" i="3"/>
  <c r="W217" i="3"/>
  <c r="X217" i="3"/>
  <c r="W218" i="3"/>
  <c r="X218" i="3"/>
  <c r="W219" i="3"/>
  <c r="X219" i="3"/>
  <c r="W220" i="3"/>
  <c r="X220" i="3"/>
  <c r="W221" i="3"/>
  <c r="X221" i="3"/>
  <c r="W222" i="3"/>
  <c r="X222" i="3"/>
  <c r="W223" i="3"/>
  <c r="X223" i="3"/>
  <c r="W224" i="3"/>
  <c r="X224" i="3"/>
  <c r="W225" i="3"/>
  <c r="X225" i="3"/>
  <c r="W226" i="3"/>
  <c r="X226" i="3"/>
  <c r="W227" i="3"/>
  <c r="X227" i="3"/>
  <c r="W228" i="3"/>
  <c r="X228" i="3"/>
  <c r="W229" i="3"/>
  <c r="X229" i="3"/>
  <c r="W230" i="3"/>
  <c r="X230" i="3"/>
  <c r="W231" i="3"/>
  <c r="X231" i="3"/>
  <c r="W232" i="3"/>
  <c r="X232" i="3"/>
  <c r="W233" i="3"/>
  <c r="X233" i="3"/>
  <c r="W234" i="3"/>
  <c r="X234" i="3"/>
  <c r="W235" i="3"/>
  <c r="X235" i="3"/>
  <c r="W236" i="3"/>
  <c r="X236" i="3"/>
  <c r="W237" i="3"/>
  <c r="X237" i="3"/>
  <c r="W238" i="3"/>
  <c r="X238" i="3"/>
  <c r="W239" i="3"/>
  <c r="X239" i="3"/>
  <c r="W240" i="3"/>
  <c r="X240" i="3"/>
  <c r="W241" i="3"/>
  <c r="X241" i="3"/>
  <c r="W242" i="3"/>
  <c r="X242" i="3"/>
  <c r="W243" i="3"/>
  <c r="X243" i="3"/>
  <c r="W244" i="3"/>
  <c r="X244" i="3"/>
  <c r="W245" i="3"/>
  <c r="X245" i="3"/>
  <c r="W246" i="3"/>
  <c r="X246" i="3"/>
  <c r="W247" i="3"/>
  <c r="X247" i="3"/>
  <c r="W248" i="3"/>
  <c r="X248" i="3"/>
  <c r="W249" i="3"/>
  <c r="X249" i="3"/>
  <c r="W250" i="3"/>
  <c r="X250" i="3"/>
  <c r="W251" i="3"/>
  <c r="X251" i="3"/>
  <c r="W252" i="3"/>
  <c r="X252" i="3"/>
  <c r="W253" i="3"/>
  <c r="X253" i="3"/>
  <c r="W254" i="3"/>
  <c r="X254" i="3"/>
  <c r="W255" i="3"/>
  <c r="X255" i="3"/>
  <c r="W256" i="3"/>
  <c r="X256" i="3"/>
  <c r="W257" i="3"/>
  <c r="X257" i="3"/>
  <c r="W258" i="3"/>
  <c r="X258" i="3"/>
  <c r="W259" i="3"/>
  <c r="X259" i="3"/>
  <c r="W260" i="3"/>
  <c r="X260" i="3"/>
  <c r="W261" i="3"/>
  <c r="X261" i="3"/>
  <c r="W262" i="3"/>
  <c r="X262" i="3"/>
  <c r="W263" i="3"/>
  <c r="X263" i="3"/>
  <c r="W264" i="3"/>
  <c r="X264" i="3"/>
  <c r="W265" i="3"/>
  <c r="X265" i="3"/>
  <c r="W266" i="3"/>
  <c r="X266" i="3"/>
  <c r="W267" i="3"/>
  <c r="X267" i="3"/>
  <c r="W268" i="3"/>
  <c r="X268" i="3"/>
  <c r="W269" i="3"/>
  <c r="X269" i="3"/>
  <c r="W270" i="3"/>
  <c r="X270" i="3"/>
  <c r="W271" i="3"/>
  <c r="X271" i="3"/>
  <c r="W272" i="3"/>
  <c r="X272" i="3"/>
  <c r="W273" i="3"/>
  <c r="X273" i="3"/>
  <c r="W274" i="3"/>
  <c r="X274" i="3"/>
  <c r="W275" i="3"/>
  <c r="X275" i="3"/>
  <c r="W276" i="3"/>
  <c r="X276" i="3"/>
  <c r="W277" i="3"/>
  <c r="X277" i="3"/>
  <c r="W278" i="3"/>
  <c r="X278" i="3"/>
  <c r="W279" i="3"/>
  <c r="X279" i="3"/>
  <c r="W280" i="3"/>
  <c r="X280" i="3"/>
  <c r="W281" i="3"/>
  <c r="X281" i="3"/>
  <c r="W282" i="3"/>
  <c r="X282" i="3"/>
  <c r="W283" i="3"/>
  <c r="X283" i="3"/>
  <c r="W284" i="3"/>
  <c r="X284" i="3"/>
  <c r="W285" i="3"/>
  <c r="X285" i="3"/>
  <c r="W286" i="3"/>
  <c r="X286" i="3"/>
  <c r="W287" i="3"/>
  <c r="X287" i="3"/>
  <c r="W288" i="3"/>
  <c r="X288" i="3"/>
  <c r="W289" i="3"/>
  <c r="X289" i="3"/>
  <c r="W290" i="3"/>
  <c r="X290" i="3"/>
  <c r="W291" i="3"/>
  <c r="X291" i="3"/>
  <c r="W292" i="3"/>
  <c r="X292" i="3"/>
  <c r="W293" i="3"/>
  <c r="X293" i="3"/>
  <c r="W294" i="3"/>
  <c r="X294" i="3"/>
  <c r="W295" i="3"/>
  <c r="X295" i="3"/>
  <c r="W296" i="3"/>
  <c r="X296" i="3"/>
  <c r="W297" i="3"/>
  <c r="X297" i="3"/>
  <c r="W298" i="3"/>
  <c r="X298" i="3"/>
  <c r="W299" i="3"/>
  <c r="X299" i="3"/>
  <c r="W300" i="3"/>
  <c r="X300" i="3"/>
  <c r="W301" i="3"/>
  <c r="X301" i="3"/>
  <c r="W302" i="3"/>
  <c r="X302" i="3"/>
  <c r="W303" i="3"/>
  <c r="X303" i="3"/>
  <c r="W304" i="3"/>
  <c r="X304" i="3"/>
  <c r="W305" i="3"/>
  <c r="X305" i="3"/>
  <c r="W306" i="3"/>
  <c r="X306" i="3"/>
  <c r="W307" i="3"/>
  <c r="X307" i="3"/>
  <c r="W308" i="3"/>
  <c r="X308" i="3"/>
  <c r="W309" i="3"/>
  <c r="X309" i="3"/>
  <c r="W310" i="3"/>
  <c r="X310" i="3"/>
  <c r="W311" i="3"/>
  <c r="X311" i="3"/>
  <c r="W312" i="3"/>
  <c r="X312" i="3"/>
  <c r="W313" i="3"/>
  <c r="X313" i="3"/>
  <c r="W314" i="3"/>
  <c r="X314" i="3"/>
  <c r="W315" i="3"/>
  <c r="X315" i="3"/>
  <c r="W316" i="3"/>
  <c r="X316" i="3"/>
  <c r="W317" i="3"/>
  <c r="X317" i="3"/>
  <c r="W318" i="3"/>
  <c r="X318" i="3"/>
  <c r="W319" i="3"/>
  <c r="X319" i="3"/>
  <c r="W320" i="3"/>
  <c r="X320" i="3"/>
  <c r="W321" i="3"/>
  <c r="X321" i="3"/>
  <c r="W322" i="3"/>
  <c r="X322" i="3"/>
  <c r="W323" i="3"/>
  <c r="X323" i="3"/>
  <c r="W324" i="3"/>
  <c r="X324" i="3"/>
  <c r="W325" i="3"/>
  <c r="X325" i="3"/>
  <c r="W326" i="3"/>
  <c r="X326" i="3"/>
  <c r="W327" i="3"/>
  <c r="X327" i="3"/>
  <c r="W328" i="3"/>
  <c r="X328" i="3"/>
  <c r="W329" i="3"/>
  <c r="X329" i="3"/>
  <c r="W330" i="3"/>
  <c r="X330" i="3"/>
  <c r="W331" i="3"/>
  <c r="X331" i="3"/>
  <c r="W332" i="3"/>
  <c r="X332" i="3"/>
  <c r="W333" i="3"/>
  <c r="X333" i="3"/>
  <c r="W335" i="3"/>
  <c r="X335" i="3"/>
  <c r="W667" i="3"/>
  <c r="X667" i="3"/>
  <c r="W334" i="3"/>
  <c r="X334" i="3"/>
  <c r="W502" i="3"/>
  <c r="X502" i="3"/>
  <c r="W503" i="3"/>
  <c r="X503" i="3"/>
  <c r="W666" i="3"/>
  <c r="X666" i="3"/>
  <c r="W337" i="3"/>
  <c r="X337" i="3"/>
  <c r="W669" i="3"/>
  <c r="X669" i="3"/>
  <c r="W505" i="3"/>
  <c r="X505" i="3"/>
  <c r="W668" i="3"/>
  <c r="X668" i="3"/>
  <c r="W336" i="3"/>
  <c r="X336" i="3"/>
  <c r="W504" i="3"/>
  <c r="X504" i="3"/>
  <c r="W339" i="3"/>
  <c r="X339" i="3"/>
  <c r="W507" i="3"/>
  <c r="X507" i="3"/>
  <c r="W671" i="3"/>
  <c r="X671" i="3"/>
  <c r="W670" i="3"/>
  <c r="X670" i="3"/>
  <c r="W338" i="3"/>
  <c r="X338" i="3"/>
  <c r="W506" i="3"/>
  <c r="X506" i="3"/>
  <c r="W673" i="3"/>
  <c r="X673" i="3"/>
  <c r="W341" i="3"/>
  <c r="X341" i="3"/>
  <c r="W672" i="3"/>
  <c r="X672" i="3"/>
  <c r="W509" i="3"/>
  <c r="X509" i="3"/>
  <c r="W340" i="3"/>
  <c r="X340" i="3"/>
  <c r="W508" i="3"/>
  <c r="X508" i="3"/>
  <c r="W342" i="3"/>
  <c r="X342" i="3"/>
  <c r="W343" i="3"/>
  <c r="X343" i="3"/>
  <c r="W511" i="3"/>
  <c r="X511" i="3"/>
  <c r="W675" i="3"/>
  <c r="X675" i="3"/>
  <c r="W674" i="3"/>
  <c r="X674" i="3"/>
  <c r="W510" i="3"/>
  <c r="X510" i="3"/>
  <c r="W513" i="3"/>
  <c r="X513" i="3"/>
  <c r="W677" i="3"/>
  <c r="X677" i="3"/>
  <c r="W512" i="3"/>
  <c r="X512" i="3"/>
  <c r="W345" i="3"/>
  <c r="X345" i="3"/>
  <c r="W344" i="3"/>
  <c r="X344" i="3"/>
  <c r="W676" i="3"/>
  <c r="X676" i="3"/>
  <c r="W347" i="3"/>
  <c r="X347" i="3"/>
  <c r="W678" i="3"/>
  <c r="X678" i="3"/>
  <c r="W514" i="3"/>
  <c r="X514" i="3"/>
  <c r="W515" i="3"/>
  <c r="X515" i="3"/>
  <c r="W679" i="3"/>
  <c r="X679" i="3"/>
  <c r="W346" i="3"/>
  <c r="X346" i="3"/>
  <c r="W681" i="3"/>
  <c r="X681" i="3"/>
  <c r="W349" i="3"/>
  <c r="X349" i="3"/>
  <c r="W517" i="3"/>
  <c r="X517" i="3"/>
  <c r="W348" i="3"/>
  <c r="X348" i="3"/>
  <c r="W680" i="3"/>
  <c r="X680" i="3"/>
  <c r="W516" i="3"/>
  <c r="X516" i="3"/>
  <c r="W683" i="3"/>
  <c r="X683" i="3"/>
  <c r="W519" i="3"/>
  <c r="X519" i="3"/>
  <c r="W351" i="3"/>
  <c r="X351" i="3"/>
  <c r="W350" i="3"/>
  <c r="X350" i="3"/>
  <c r="W518" i="3"/>
  <c r="X518" i="3"/>
  <c r="W682" i="3"/>
  <c r="X682" i="3"/>
  <c r="W353" i="3"/>
  <c r="X353" i="3"/>
  <c r="W684" i="3"/>
  <c r="X684" i="3"/>
  <c r="W521" i="3"/>
  <c r="X521" i="3"/>
  <c r="W520" i="3"/>
  <c r="X520" i="3"/>
  <c r="W352" i="3"/>
  <c r="X352" i="3"/>
  <c r="W523" i="3"/>
  <c r="X523" i="3"/>
  <c r="W686" i="3"/>
  <c r="X686" i="3"/>
  <c r="W522" i="3"/>
  <c r="X522" i="3"/>
  <c r="W355" i="3"/>
  <c r="X355" i="3"/>
  <c r="W354" i="3"/>
  <c r="X354" i="3"/>
  <c r="W685" i="3"/>
  <c r="X685" i="3"/>
  <c r="W525" i="3"/>
  <c r="X525" i="3"/>
  <c r="W687" i="3"/>
  <c r="X687" i="3"/>
  <c r="W356" i="3"/>
  <c r="X356" i="3"/>
  <c r="W524" i="3"/>
  <c r="X524" i="3"/>
  <c r="W688" i="3"/>
  <c r="X688" i="3"/>
  <c r="W358" i="3"/>
  <c r="X358" i="3"/>
  <c r="W526" i="3"/>
  <c r="X526" i="3"/>
  <c r="W357" i="3"/>
  <c r="X357" i="3"/>
  <c r="W689" i="3"/>
  <c r="X689" i="3"/>
  <c r="W528" i="3"/>
  <c r="X528" i="3"/>
  <c r="W360" i="3"/>
  <c r="X360" i="3"/>
  <c r="W690" i="3"/>
  <c r="X690" i="3"/>
  <c r="W359" i="3"/>
  <c r="X359" i="3"/>
  <c r="W527" i="3"/>
  <c r="X527" i="3"/>
  <c r="W691" i="3"/>
  <c r="X691" i="3"/>
  <c r="W362" i="3"/>
  <c r="X362" i="3"/>
  <c r="W529" i="3"/>
  <c r="X529" i="3"/>
  <c r="W361" i="3"/>
  <c r="X361" i="3"/>
  <c r="W530" i="3"/>
  <c r="X530" i="3"/>
  <c r="W692" i="3"/>
  <c r="X692" i="3"/>
  <c r="W693" i="3"/>
  <c r="X693" i="3"/>
  <c r="W694" i="3"/>
  <c r="X694" i="3"/>
  <c r="W364" i="3"/>
  <c r="X364" i="3"/>
  <c r="W532" i="3"/>
  <c r="X532" i="3"/>
  <c r="W695" i="3"/>
  <c r="X695" i="3"/>
  <c r="W531" i="3"/>
  <c r="X531" i="3"/>
  <c r="W363" i="3"/>
  <c r="X363" i="3"/>
  <c r="W534" i="3"/>
  <c r="X534" i="3"/>
  <c r="W697" i="3"/>
  <c r="X697" i="3"/>
  <c r="W533" i="3"/>
  <c r="X533" i="3"/>
  <c r="W696" i="3"/>
  <c r="X696" i="3"/>
  <c r="W365" i="3"/>
  <c r="X365" i="3"/>
  <c r="W366" i="3"/>
  <c r="X366" i="3"/>
  <c r="W699" i="3"/>
  <c r="X699" i="3"/>
  <c r="W368" i="3"/>
  <c r="X368" i="3"/>
  <c r="W367" i="3"/>
  <c r="X367" i="3"/>
  <c r="W535" i="3"/>
  <c r="X535" i="3"/>
  <c r="W536" i="3"/>
  <c r="X536" i="3"/>
  <c r="W698" i="3"/>
  <c r="X698" i="3"/>
  <c r="W538" i="3"/>
  <c r="X538" i="3"/>
  <c r="W701" i="3"/>
  <c r="X701" i="3"/>
  <c r="W370" i="3"/>
  <c r="X370" i="3"/>
  <c r="W369" i="3"/>
  <c r="X369" i="3"/>
  <c r="W537" i="3"/>
  <c r="X537" i="3"/>
  <c r="W700" i="3"/>
  <c r="X700" i="3"/>
  <c r="W703" i="3"/>
  <c r="X703" i="3"/>
  <c r="W540" i="3"/>
  <c r="X540" i="3"/>
  <c r="W539" i="3"/>
  <c r="X539" i="3"/>
  <c r="W372" i="3"/>
  <c r="X372" i="3"/>
  <c r="W371" i="3"/>
  <c r="X371" i="3"/>
  <c r="W702" i="3"/>
  <c r="X702" i="3"/>
  <c r="W542" i="3"/>
  <c r="X542" i="3"/>
  <c r="W374" i="3"/>
  <c r="X374" i="3"/>
  <c r="W705" i="3"/>
  <c r="X705" i="3"/>
  <c r="W541" i="3"/>
  <c r="X541" i="3"/>
  <c r="W373" i="3"/>
  <c r="X373" i="3"/>
  <c r="W704" i="3"/>
  <c r="X704" i="3"/>
  <c r="W544" i="3"/>
  <c r="X544" i="3"/>
  <c r="W707" i="3"/>
  <c r="X707" i="3"/>
  <c r="W375" i="3"/>
  <c r="X375" i="3"/>
  <c r="W543" i="3"/>
  <c r="X543" i="3"/>
  <c r="W706" i="3"/>
  <c r="X706" i="3"/>
  <c r="W546" i="3"/>
  <c r="X546" i="3"/>
  <c r="W377" i="3"/>
  <c r="X377" i="3"/>
  <c r="W708" i="3"/>
  <c r="X708" i="3"/>
  <c r="W545" i="3"/>
  <c r="X545" i="3"/>
  <c r="W376" i="3"/>
  <c r="X376" i="3"/>
  <c r="W548" i="3"/>
  <c r="X548" i="3"/>
  <c r="W379" i="3"/>
  <c r="X379" i="3"/>
  <c r="W709" i="3"/>
  <c r="X709" i="3"/>
  <c r="W710" i="3"/>
  <c r="X710" i="3"/>
  <c r="W378" i="3"/>
  <c r="X378" i="3"/>
  <c r="W547" i="3"/>
  <c r="X547" i="3"/>
  <c r="W380" i="3"/>
  <c r="X380" i="3"/>
  <c r="W381" i="3"/>
  <c r="X381" i="3"/>
  <c r="W712" i="3"/>
  <c r="X712" i="3"/>
  <c r="W550" i="3"/>
  <c r="X550" i="3"/>
  <c r="W549" i="3"/>
  <c r="X549" i="3"/>
  <c r="W711" i="3"/>
  <c r="X711" i="3"/>
  <c r="W383" i="3"/>
  <c r="X383" i="3"/>
  <c r="W552" i="3"/>
  <c r="X552" i="3"/>
  <c r="W713" i="3"/>
  <c r="X713" i="3"/>
  <c r="W714" i="3"/>
  <c r="X714" i="3"/>
  <c r="W382" i="3"/>
  <c r="X382" i="3"/>
  <c r="W551" i="3"/>
  <c r="X551" i="3"/>
  <c r="W715" i="3"/>
  <c r="X715" i="3"/>
  <c r="W554" i="3"/>
  <c r="X554" i="3"/>
  <c r="W385" i="3"/>
  <c r="X385" i="3"/>
  <c r="W384" i="3"/>
  <c r="X384" i="3"/>
  <c r="W553" i="3"/>
  <c r="X553" i="3"/>
  <c r="W556" i="3"/>
  <c r="X556" i="3"/>
  <c r="W717" i="3"/>
  <c r="X717" i="3"/>
  <c r="W387" i="3"/>
  <c r="X387" i="3"/>
  <c r="W716" i="3"/>
  <c r="X716" i="3"/>
  <c r="W386" i="3"/>
  <c r="X386" i="3"/>
  <c r="W555" i="3"/>
  <c r="X555" i="3"/>
  <c r="W558" i="3"/>
  <c r="X558" i="3"/>
  <c r="W389" i="3"/>
  <c r="X389" i="3"/>
  <c r="W390" i="3"/>
  <c r="X390" i="3"/>
  <c r="W719" i="3"/>
  <c r="X719" i="3"/>
  <c r="W388" i="3"/>
  <c r="X388" i="3"/>
  <c r="W718" i="3"/>
  <c r="X718" i="3"/>
  <c r="W557" i="3"/>
  <c r="X557" i="3"/>
  <c r="W560" i="3"/>
  <c r="X560" i="3"/>
  <c r="W559" i="3"/>
  <c r="X559" i="3"/>
  <c r="W721" i="3"/>
  <c r="X721" i="3"/>
  <c r="W392" i="3"/>
  <c r="X392" i="3"/>
  <c r="W391" i="3"/>
  <c r="X391" i="3"/>
  <c r="W720" i="3"/>
  <c r="X720" i="3"/>
  <c r="W562" i="3"/>
  <c r="X562" i="3"/>
  <c r="W394" i="3"/>
  <c r="X394" i="3"/>
  <c r="W723" i="3"/>
  <c r="X723" i="3"/>
  <c r="W561" i="3"/>
  <c r="X561" i="3"/>
  <c r="W393" i="3"/>
  <c r="X393" i="3"/>
  <c r="W722" i="3"/>
  <c r="X722" i="3"/>
  <c r="W564" i="3"/>
  <c r="X564" i="3"/>
  <c r="W725" i="3"/>
  <c r="X725" i="3"/>
  <c r="W396" i="3"/>
  <c r="X396" i="3"/>
  <c r="W563" i="3"/>
  <c r="X563" i="3"/>
  <c r="W724" i="3"/>
  <c r="X724" i="3"/>
  <c r="W395" i="3"/>
  <c r="X395" i="3"/>
  <c r="W398" i="3"/>
  <c r="X398" i="3"/>
  <c r="W727" i="3"/>
  <c r="X727" i="3"/>
  <c r="W726" i="3"/>
  <c r="X726" i="3"/>
  <c r="W566" i="3"/>
  <c r="X566" i="3"/>
  <c r="W565" i="3"/>
  <c r="X565" i="3"/>
  <c r="W397" i="3"/>
  <c r="X397" i="3"/>
  <c r="W729" i="3"/>
  <c r="X729" i="3"/>
  <c r="W400" i="3"/>
  <c r="X400" i="3"/>
  <c r="W568" i="3"/>
  <c r="X568" i="3"/>
  <c r="W399" i="3"/>
  <c r="X399" i="3"/>
  <c r="W567" i="3"/>
  <c r="X567" i="3"/>
  <c r="W728" i="3"/>
  <c r="X728" i="3"/>
  <c r="W570" i="3"/>
  <c r="X570" i="3"/>
  <c r="W402" i="3"/>
  <c r="X402" i="3"/>
  <c r="W730" i="3"/>
  <c r="X730" i="3"/>
  <c r="W731" i="3"/>
  <c r="X731" i="3"/>
  <c r="W569" i="3"/>
  <c r="X569" i="3"/>
  <c r="W401" i="3"/>
  <c r="X401" i="3"/>
  <c r="W404" i="3"/>
  <c r="X404" i="3"/>
  <c r="W733" i="3"/>
  <c r="X733" i="3"/>
  <c r="W572" i="3"/>
  <c r="X572" i="3"/>
  <c r="W571" i="3"/>
  <c r="X571" i="3"/>
  <c r="W732" i="3"/>
  <c r="X732" i="3"/>
  <c r="W403" i="3"/>
  <c r="X403" i="3"/>
  <c r="W574" i="3"/>
  <c r="X574" i="3"/>
  <c r="W735" i="3"/>
  <c r="X735" i="3"/>
  <c r="W734" i="3"/>
  <c r="X734" i="3"/>
  <c r="W406" i="3"/>
  <c r="X406" i="3"/>
  <c r="W405" i="3"/>
  <c r="X405" i="3"/>
  <c r="W573" i="3"/>
  <c r="X573" i="3"/>
  <c r="W737" i="3"/>
  <c r="X737" i="3"/>
  <c r="W576" i="3"/>
  <c r="X576" i="3"/>
  <c r="W736" i="3"/>
  <c r="X736" i="3"/>
  <c r="W575" i="3"/>
  <c r="X575" i="3"/>
  <c r="W407" i="3"/>
  <c r="X407" i="3"/>
  <c r="W408" i="3"/>
  <c r="X408" i="3"/>
  <c r="W739" i="3"/>
  <c r="X739" i="3"/>
  <c r="W410" i="3"/>
  <c r="X410" i="3"/>
  <c r="W578" i="3"/>
  <c r="X578" i="3"/>
  <c r="W409" i="3"/>
  <c r="X409" i="3"/>
  <c r="W738" i="3"/>
  <c r="X738" i="3"/>
  <c r="W577" i="3"/>
  <c r="X577" i="3"/>
  <c r="W412" i="3"/>
  <c r="X412" i="3"/>
  <c r="W741" i="3"/>
  <c r="X741" i="3"/>
  <c r="W580" i="3"/>
  <c r="X580" i="3"/>
  <c r="W411" i="3"/>
  <c r="X411" i="3"/>
  <c r="W740" i="3"/>
  <c r="X740" i="3"/>
  <c r="W579" i="3"/>
  <c r="X579" i="3"/>
  <c r="W582" i="3"/>
  <c r="X582" i="3"/>
  <c r="W743" i="3"/>
  <c r="X743" i="3"/>
  <c r="W414" i="3"/>
  <c r="X414" i="3"/>
  <c r="W413" i="3"/>
  <c r="X413" i="3"/>
  <c r="W581" i="3"/>
  <c r="X581" i="3"/>
  <c r="W742" i="3"/>
  <c r="X742" i="3"/>
  <c r="W745" i="3"/>
  <c r="X745" i="3"/>
  <c r="W416" i="3"/>
  <c r="X416" i="3"/>
  <c r="W584" i="3"/>
  <c r="X584" i="3"/>
  <c r="W583" i="3"/>
  <c r="X583" i="3"/>
  <c r="W415" i="3"/>
  <c r="X415" i="3"/>
  <c r="W744" i="3"/>
  <c r="X744" i="3"/>
  <c r="W747" i="3"/>
  <c r="X747" i="3"/>
  <c r="W418" i="3"/>
  <c r="X418" i="3"/>
  <c r="W586" i="3"/>
  <c r="X586" i="3"/>
  <c r="W585" i="3"/>
  <c r="X585" i="3"/>
  <c r="W417" i="3"/>
  <c r="X417" i="3"/>
  <c r="W746" i="3"/>
  <c r="X746" i="3"/>
  <c r="W588" i="3"/>
  <c r="X588" i="3"/>
  <c r="W420" i="3"/>
  <c r="X420" i="3"/>
  <c r="W419" i="3"/>
  <c r="X419" i="3"/>
  <c r="W748" i="3"/>
  <c r="X748" i="3"/>
  <c r="W587" i="3"/>
  <c r="X587" i="3"/>
  <c r="W749" i="3"/>
  <c r="X749" i="3"/>
  <c r="W751" i="3"/>
  <c r="X751" i="3"/>
  <c r="W590" i="3"/>
  <c r="X590" i="3"/>
  <c r="W423" i="3"/>
  <c r="X423" i="3"/>
  <c r="W421" i="3"/>
  <c r="X421" i="3"/>
  <c r="W422" i="3"/>
  <c r="X422" i="3"/>
  <c r="W750" i="3"/>
  <c r="X750" i="3"/>
  <c r="W589" i="3"/>
  <c r="X589" i="3"/>
  <c r="W753" i="3"/>
  <c r="X753" i="3"/>
  <c r="W425" i="3"/>
  <c r="X425" i="3"/>
  <c r="W592" i="3"/>
  <c r="X592" i="3"/>
  <c r="W591" i="3"/>
  <c r="X591" i="3"/>
  <c r="W424" i="3"/>
  <c r="X424" i="3"/>
  <c r="W752" i="3"/>
  <c r="X752" i="3"/>
  <c r="W593" i="3"/>
  <c r="X593" i="3"/>
  <c r="W427" i="3"/>
  <c r="X427" i="3"/>
  <c r="W755" i="3"/>
  <c r="X755" i="3"/>
  <c r="W594" i="3"/>
  <c r="X594" i="3"/>
  <c r="W426" i="3"/>
  <c r="X426" i="3"/>
  <c r="W754" i="3"/>
  <c r="X754" i="3"/>
  <c r="W596" i="3"/>
  <c r="X596" i="3"/>
  <c r="W429" i="3"/>
  <c r="X429" i="3"/>
  <c r="W595" i="3"/>
  <c r="X595" i="3"/>
  <c r="W757" i="3"/>
  <c r="X757" i="3"/>
  <c r="W756" i="3"/>
  <c r="X756" i="3"/>
  <c r="W428" i="3"/>
  <c r="X428" i="3"/>
  <c r="W431" i="3"/>
  <c r="X431" i="3"/>
  <c r="W597" i="3"/>
  <c r="X597" i="3"/>
  <c r="W598" i="3"/>
  <c r="X598" i="3"/>
  <c r="W430" i="3"/>
  <c r="X430" i="3"/>
  <c r="W758" i="3"/>
  <c r="X758" i="3"/>
  <c r="W600" i="3"/>
  <c r="X600" i="3"/>
  <c r="W599" i="3"/>
  <c r="X599" i="3"/>
  <c r="W433" i="3"/>
  <c r="X433" i="3"/>
  <c r="W760" i="3"/>
  <c r="X760" i="3"/>
  <c r="W432" i="3"/>
  <c r="X432" i="3"/>
  <c r="W759" i="3"/>
  <c r="X759" i="3"/>
  <c r="W435" i="3"/>
  <c r="X435" i="3"/>
  <c r="W762" i="3"/>
  <c r="X762" i="3"/>
  <c r="W602" i="3"/>
  <c r="X602" i="3"/>
  <c r="W434" i="3"/>
  <c r="X434" i="3"/>
  <c r="W601" i="3"/>
  <c r="X601" i="3"/>
  <c r="W761" i="3"/>
  <c r="X761" i="3"/>
  <c r="W764" i="3"/>
  <c r="X764" i="3"/>
  <c r="W437" i="3"/>
  <c r="X437" i="3"/>
  <c r="W604" i="3"/>
  <c r="X604" i="3"/>
  <c r="W603" i="3"/>
  <c r="X603" i="3"/>
  <c r="W763" i="3"/>
  <c r="X763" i="3"/>
  <c r="W436" i="3"/>
  <c r="X436" i="3"/>
  <c r="W438" i="3"/>
  <c r="X438" i="3"/>
  <c r="W605" i="3"/>
  <c r="X605" i="3"/>
  <c r="W765" i="3"/>
  <c r="X765" i="3"/>
  <c r="W439" i="3"/>
  <c r="X439" i="3"/>
  <c r="W606" i="3"/>
  <c r="X606" i="3"/>
  <c r="W440" i="3"/>
  <c r="X440" i="3"/>
  <c r="W607" i="3"/>
  <c r="X607" i="3"/>
  <c r="W766" i="3"/>
  <c r="X766" i="3"/>
  <c r="W767" i="3"/>
  <c r="X767" i="3"/>
  <c r="W441" i="3"/>
  <c r="X441" i="3"/>
  <c r="W608" i="3"/>
  <c r="X608" i="3"/>
  <c r="W442" i="3"/>
  <c r="X442" i="3"/>
  <c r="W609" i="3"/>
  <c r="X609" i="3"/>
  <c r="W768" i="3"/>
  <c r="X768" i="3"/>
  <c r="W443" i="3"/>
  <c r="X443" i="3"/>
  <c r="W610" i="3"/>
  <c r="X610" i="3"/>
  <c r="W769" i="3"/>
  <c r="X769" i="3"/>
  <c r="W444" i="3"/>
  <c r="X444" i="3"/>
  <c r="W770" i="3"/>
  <c r="X770" i="3"/>
  <c r="W611" i="3"/>
  <c r="X611" i="3"/>
  <c r="W445" i="3"/>
  <c r="X445" i="3"/>
  <c r="W612" i="3"/>
  <c r="X612" i="3"/>
  <c r="W771" i="3"/>
  <c r="X771" i="3"/>
  <c r="W446" i="3"/>
  <c r="X446" i="3"/>
  <c r="W613" i="3"/>
  <c r="X613" i="3"/>
  <c r="W772" i="3"/>
  <c r="X772" i="3"/>
  <c r="W447" i="3"/>
  <c r="X447" i="3"/>
  <c r="W773" i="3"/>
  <c r="X773" i="3"/>
  <c r="W774" i="3"/>
  <c r="X774" i="3"/>
  <c r="W448" i="3"/>
  <c r="X448" i="3"/>
  <c r="W614" i="3"/>
  <c r="X614" i="3"/>
  <c r="W615" i="3"/>
  <c r="X615" i="3"/>
  <c r="W775" i="3"/>
  <c r="X775" i="3"/>
  <c r="W449" i="3"/>
  <c r="X449" i="3"/>
  <c r="W616" i="3"/>
  <c r="X616" i="3"/>
  <c r="W776" i="3"/>
  <c r="X776" i="3"/>
  <c r="W450" i="3"/>
  <c r="X450" i="3"/>
  <c r="W617" i="3"/>
  <c r="X617" i="3"/>
  <c r="W777" i="3"/>
  <c r="X777" i="3"/>
  <c r="W778" i="3"/>
  <c r="X778" i="3"/>
  <c r="W451" i="3"/>
  <c r="X451" i="3"/>
  <c r="W618" i="3"/>
  <c r="X618" i="3"/>
  <c r="W452" i="3"/>
  <c r="X452" i="3"/>
  <c r="W619" i="3"/>
  <c r="X619" i="3"/>
  <c r="W779" i="3"/>
  <c r="X779" i="3"/>
  <c r="W620" i="3"/>
  <c r="X620" i="3"/>
  <c r="W780" i="3"/>
  <c r="X780" i="3"/>
  <c r="W453" i="3"/>
  <c r="X453" i="3"/>
  <c r="W454" i="3"/>
  <c r="X454" i="3"/>
  <c r="W621" i="3"/>
  <c r="X621" i="3"/>
  <c r="W781" i="3"/>
  <c r="X781" i="3"/>
  <c r="W455" i="3"/>
  <c r="X455" i="3"/>
  <c r="W782" i="3"/>
  <c r="X782" i="3"/>
  <c r="W456" i="3"/>
  <c r="X456" i="3"/>
  <c r="W622" i="3"/>
  <c r="X622" i="3"/>
  <c r="W783" i="3"/>
  <c r="X783" i="3"/>
  <c r="W457" i="3"/>
  <c r="X457" i="3"/>
  <c r="W623" i="3"/>
  <c r="X623" i="3"/>
  <c r="W784" i="3"/>
  <c r="X784" i="3"/>
  <c r="W785" i="3"/>
  <c r="X785" i="3"/>
  <c r="W458" i="3"/>
  <c r="X458" i="3"/>
  <c r="W624" i="3"/>
  <c r="X624" i="3"/>
  <c r="W459" i="3"/>
  <c r="X459" i="3"/>
  <c r="W625" i="3"/>
  <c r="X625" i="3"/>
  <c r="W786" i="3"/>
  <c r="X786" i="3"/>
  <c r="W460" i="3"/>
  <c r="X460" i="3"/>
  <c r="W626" i="3"/>
  <c r="X626" i="3"/>
  <c r="W787" i="3"/>
  <c r="X787" i="3"/>
  <c r="W627" i="3"/>
  <c r="X627" i="3"/>
  <c r="W461" i="3"/>
  <c r="X461" i="3"/>
  <c r="W788" i="3"/>
  <c r="X788" i="3"/>
  <c r="W462" i="3"/>
  <c r="X462" i="3"/>
  <c r="W789" i="3"/>
  <c r="X789" i="3"/>
  <c r="W463" i="3"/>
  <c r="X463" i="3"/>
  <c r="W628" i="3"/>
  <c r="X628" i="3"/>
  <c r="W790" i="3"/>
  <c r="X790" i="3"/>
  <c r="W464" i="3"/>
  <c r="X464" i="3"/>
  <c r="W629" i="3"/>
  <c r="X629" i="3"/>
  <c r="W791" i="3"/>
  <c r="X791" i="3"/>
  <c r="W630" i="3"/>
  <c r="X630" i="3"/>
  <c r="W465" i="3"/>
  <c r="X465" i="3"/>
  <c r="W792" i="3"/>
  <c r="X792" i="3"/>
  <c r="W631" i="3"/>
  <c r="X631" i="3"/>
  <c r="W466" i="3"/>
  <c r="X466" i="3"/>
  <c r="W793" i="3"/>
  <c r="X793" i="3"/>
  <c r="W794" i="3"/>
  <c r="X794" i="3"/>
  <c r="W467" i="3"/>
  <c r="X467" i="3"/>
  <c r="W632" i="3"/>
  <c r="X632" i="3"/>
  <c r="W468" i="3"/>
  <c r="X468" i="3"/>
  <c r="W795" i="3"/>
  <c r="X795" i="3"/>
  <c r="W796" i="3"/>
  <c r="X796" i="3"/>
  <c r="W469" i="3"/>
  <c r="X469" i="3"/>
  <c r="W633" i="3"/>
  <c r="X633" i="3"/>
  <c r="W470" i="3"/>
  <c r="X470" i="3"/>
  <c r="W797" i="3"/>
  <c r="X797" i="3"/>
  <c r="W634" i="3"/>
  <c r="X634" i="3"/>
  <c r="W471" i="3"/>
  <c r="X471" i="3"/>
  <c r="W635" i="3"/>
  <c r="X635" i="3"/>
  <c r="W798" i="3"/>
  <c r="X798" i="3"/>
  <c r="W636" i="3"/>
  <c r="X636" i="3"/>
  <c r="W472" i="3"/>
  <c r="X472" i="3"/>
  <c r="W799" i="3"/>
  <c r="X799" i="3"/>
  <c r="W637" i="3"/>
  <c r="X637" i="3"/>
  <c r="W473" i="3"/>
  <c r="X473" i="3"/>
  <c r="W800" i="3"/>
  <c r="X800" i="3"/>
  <c r="W638" i="3"/>
  <c r="X638" i="3"/>
  <c r="W801" i="3"/>
  <c r="X801" i="3"/>
  <c r="W474" i="3"/>
  <c r="X474" i="3"/>
  <c r="W639" i="3"/>
  <c r="X639" i="3"/>
  <c r="W802" i="3"/>
  <c r="X802" i="3"/>
  <c r="W803" i="3"/>
  <c r="X803" i="3"/>
  <c r="W475" i="3"/>
  <c r="X475" i="3"/>
  <c r="W476" i="3"/>
  <c r="X476" i="3"/>
  <c r="W640" i="3"/>
  <c r="X640" i="3"/>
  <c r="W804" i="3"/>
  <c r="X804" i="3"/>
  <c r="W641" i="3"/>
  <c r="X641" i="3"/>
  <c r="W805" i="3"/>
  <c r="X805" i="3"/>
  <c r="W477" i="3"/>
  <c r="X477" i="3"/>
  <c r="W478" i="3"/>
  <c r="X478" i="3"/>
  <c r="W806" i="3"/>
  <c r="X806" i="3"/>
  <c r="W642" i="3"/>
  <c r="X642" i="3"/>
  <c r="W807" i="3"/>
  <c r="X807" i="3"/>
  <c r="W643" i="3"/>
  <c r="X643" i="3"/>
  <c r="W479" i="3"/>
  <c r="X479" i="3"/>
  <c r="W480" i="3"/>
  <c r="X480" i="3"/>
  <c r="W808" i="3"/>
  <c r="X808" i="3"/>
  <c r="W644" i="3"/>
  <c r="X644" i="3"/>
  <c r="W809" i="3"/>
  <c r="X809" i="3"/>
  <c r="W481" i="3"/>
  <c r="X481" i="3"/>
  <c r="W645" i="3"/>
  <c r="X645" i="3"/>
  <c r="W810" i="3"/>
  <c r="X810" i="3"/>
  <c r="W646" i="3"/>
  <c r="X646" i="3"/>
  <c r="W482" i="3"/>
  <c r="X482" i="3"/>
  <c r="W811" i="3"/>
  <c r="X811" i="3"/>
  <c r="W647" i="3"/>
  <c r="X647" i="3"/>
  <c r="W483" i="3"/>
  <c r="X483" i="3"/>
  <c r="W812" i="3"/>
  <c r="X812" i="3"/>
  <c r="W648" i="3"/>
  <c r="X648" i="3"/>
  <c r="W813" i="3"/>
  <c r="X813" i="3"/>
  <c r="W484" i="3"/>
  <c r="X484" i="3"/>
  <c r="W649" i="3"/>
  <c r="X649" i="3"/>
  <c r="W814" i="3"/>
  <c r="X814" i="3"/>
  <c r="W650" i="3"/>
  <c r="X650" i="3"/>
  <c r="W485" i="3"/>
  <c r="X485" i="3"/>
  <c r="W815" i="3"/>
  <c r="X815" i="3"/>
  <c r="W486" i="3"/>
  <c r="X486" i="3"/>
  <c r="W651" i="3"/>
  <c r="X651" i="3"/>
  <c r="W816" i="3"/>
  <c r="X816" i="3"/>
  <c r="W487" i="3"/>
  <c r="X487" i="3"/>
  <c r="W652" i="3"/>
  <c r="X652" i="3"/>
  <c r="W817" i="3"/>
  <c r="X817" i="3"/>
  <c r="W653" i="3"/>
  <c r="X653" i="3"/>
  <c r="W488" i="3"/>
  <c r="X488" i="3"/>
  <c r="W818" i="3"/>
  <c r="X818" i="3"/>
  <c r="W654" i="3"/>
  <c r="X654" i="3"/>
  <c r="W819" i="3"/>
  <c r="X819" i="3"/>
  <c r="W489" i="3"/>
  <c r="X489" i="3"/>
  <c r="W655" i="3"/>
  <c r="X655" i="3"/>
  <c r="W656" i="3"/>
  <c r="X656" i="3"/>
  <c r="W820" i="3"/>
  <c r="X820" i="3"/>
  <c r="W490" i="3"/>
  <c r="X490" i="3"/>
  <c r="W821" i="3"/>
  <c r="X821" i="3"/>
  <c r="W657" i="3"/>
  <c r="X657" i="3"/>
  <c r="W491" i="3"/>
  <c r="X491" i="3"/>
  <c r="W822" i="3"/>
  <c r="X822" i="3"/>
  <c r="W492" i="3"/>
  <c r="X492" i="3"/>
  <c r="W658" i="3"/>
  <c r="X658" i="3"/>
  <c r="W823" i="3"/>
  <c r="X823" i="3"/>
  <c r="W493" i="3"/>
  <c r="X493" i="3"/>
  <c r="W659" i="3"/>
  <c r="X659" i="3"/>
  <c r="W494" i="3"/>
  <c r="X494" i="3"/>
  <c r="W660" i="3"/>
  <c r="X660" i="3"/>
  <c r="W824" i="3"/>
  <c r="X824" i="3"/>
  <c r="W495" i="3"/>
  <c r="X495" i="3"/>
  <c r="W661" i="3"/>
  <c r="X661" i="3"/>
  <c r="W825" i="3"/>
  <c r="X825" i="3"/>
  <c r="W826" i="3"/>
  <c r="X826" i="3"/>
  <c r="W662" i="3"/>
  <c r="X662" i="3"/>
  <c r="W496" i="3"/>
  <c r="X496" i="3"/>
  <c r="W497" i="3"/>
  <c r="X497" i="3"/>
  <c r="W827" i="3"/>
  <c r="X827" i="3"/>
  <c r="W828" i="3"/>
  <c r="X828" i="3"/>
  <c r="W498" i="3"/>
  <c r="X498" i="3"/>
  <c r="W499" i="3"/>
  <c r="X499" i="3"/>
  <c r="W829" i="3"/>
  <c r="X829" i="3"/>
  <c r="W663" i="3"/>
  <c r="X663" i="3"/>
  <c r="W664" i="3"/>
  <c r="X664" i="3"/>
  <c r="W830" i="3"/>
  <c r="X830" i="3"/>
  <c r="W500" i="3"/>
  <c r="X500" i="3"/>
  <c r="W665" i="3"/>
  <c r="X665" i="3"/>
  <c r="W501" i="3"/>
  <c r="X501" i="3"/>
  <c r="W831" i="3"/>
  <c r="X831" i="3"/>
  <c r="W832" i="3"/>
  <c r="X832" i="3"/>
  <c r="W833" i="3"/>
  <c r="X833" i="3"/>
  <c r="W834" i="3"/>
  <c r="X834" i="3"/>
  <c r="W835" i="3"/>
  <c r="X835" i="3"/>
  <c r="W836" i="3"/>
  <c r="X836" i="3"/>
  <c r="W837" i="3"/>
  <c r="X837" i="3"/>
  <c r="W838" i="3"/>
  <c r="X838" i="3"/>
  <c r="W839" i="3"/>
  <c r="X839" i="3"/>
  <c r="W840" i="3"/>
  <c r="X840" i="3"/>
  <c r="W841" i="3"/>
  <c r="X841" i="3"/>
  <c r="W842" i="3"/>
  <c r="X842" i="3"/>
  <c r="W843" i="3"/>
  <c r="X843" i="3"/>
  <c r="W844" i="3"/>
  <c r="X844" i="3"/>
  <c r="W845" i="3"/>
  <c r="X845" i="3"/>
  <c r="W846" i="3"/>
  <c r="X846" i="3"/>
  <c r="W847" i="3"/>
  <c r="X847" i="3"/>
  <c r="W905" i="3"/>
  <c r="X905" i="3"/>
  <c r="W848" i="3"/>
  <c r="X848" i="3"/>
  <c r="W966" i="3"/>
  <c r="X966" i="3"/>
  <c r="W906" i="3"/>
  <c r="X906" i="3"/>
  <c r="W849" i="3"/>
  <c r="X849" i="3"/>
  <c r="W967" i="3"/>
  <c r="X967" i="3"/>
  <c r="W850" i="3"/>
  <c r="X850" i="3"/>
  <c r="W968" i="3"/>
  <c r="X968" i="3"/>
  <c r="W907" i="3"/>
  <c r="X907" i="3"/>
  <c r="W969" i="3"/>
  <c r="X969" i="3"/>
  <c r="W908" i="3"/>
  <c r="X908" i="3"/>
  <c r="W851" i="3"/>
  <c r="X851" i="3"/>
  <c r="W852" i="3"/>
  <c r="X852" i="3"/>
  <c r="W909" i="3"/>
  <c r="X909" i="3"/>
  <c r="W970" i="3"/>
  <c r="X970" i="3"/>
  <c r="W853" i="3"/>
  <c r="X853" i="3"/>
  <c r="W971" i="3"/>
  <c r="X971" i="3"/>
  <c r="W910" i="3"/>
  <c r="X910" i="3"/>
  <c r="W972" i="3"/>
  <c r="X972" i="3"/>
  <c r="W854" i="3"/>
  <c r="X854" i="3"/>
  <c r="W911" i="3"/>
  <c r="X911" i="3"/>
  <c r="W855" i="3"/>
  <c r="X855" i="3"/>
  <c r="W912" i="3"/>
  <c r="X912" i="3"/>
  <c r="W973" i="3"/>
  <c r="X973" i="3"/>
  <c r="W913" i="3"/>
  <c r="X913" i="3"/>
  <c r="W974" i="3"/>
  <c r="X974" i="3"/>
  <c r="W856" i="3"/>
  <c r="X856" i="3"/>
  <c r="W857" i="3"/>
  <c r="X857" i="3"/>
  <c r="W914" i="3"/>
  <c r="X914" i="3"/>
  <c r="W975" i="3"/>
  <c r="X975" i="3"/>
  <c r="W858" i="3"/>
  <c r="X858" i="3"/>
  <c r="W915" i="3"/>
  <c r="X915" i="3"/>
  <c r="W976" i="3"/>
  <c r="X976" i="3"/>
  <c r="W977" i="3"/>
  <c r="X977" i="3"/>
  <c r="W859" i="3"/>
  <c r="X859" i="3"/>
  <c r="W916" i="3"/>
  <c r="X916" i="3"/>
  <c r="W917" i="3"/>
  <c r="X917" i="3"/>
  <c r="W860" i="3"/>
  <c r="X860" i="3"/>
  <c r="W978" i="3"/>
  <c r="X978" i="3"/>
  <c r="W918" i="3"/>
  <c r="X918" i="3"/>
  <c r="W861" i="3"/>
  <c r="X861" i="3"/>
  <c r="W979" i="3"/>
  <c r="X979" i="3"/>
  <c r="W919" i="3"/>
  <c r="X919" i="3"/>
  <c r="W862" i="3"/>
  <c r="X862" i="3"/>
  <c r="W980" i="3"/>
  <c r="X980" i="3"/>
  <c r="W863" i="3"/>
  <c r="X863" i="3"/>
  <c r="W920" i="3"/>
  <c r="X920" i="3"/>
  <c r="W981" i="3"/>
  <c r="X981" i="3"/>
  <c r="W982" i="3"/>
  <c r="X982" i="3"/>
  <c r="W864" i="3"/>
  <c r="X864" i="3"/>
  <c r="W921" i="3"/>
  <c r="X921" i="3"/>
  <c r="W983" i="3"/>
  <c r="X983" i="3"/>
  <c r="W865" i="3"/>
  <c r="X865" i="3"/>
  <c r="W922" i="3"/>
  <c r="X922" i="3"/>
  <c r="W923" i="3"/>
  <c r="X923" i="3"/>
  <c r="W866" i="3"/>
  <c r="X866" i="3"/>
  <c r="W984" i="3"/>
  <c r="X984" i="3"/>
  <c r="W867" i="3"/>
  <c r="X867" i="3"/>
  <c r="W985" i="3"/>
  <c r="X985" i="3"/>
  <c r="W924" i="3"/>
  <c r="X924" i="3"/>
  <c r="W925" i="3"/>
  <c r="X925" i="3"/>
  <c r="W868" i="3"/>
  <c r="X868" i="3"/>
  <c r="W986" i="3"/>
  <c r="X986" i="3"/>
  <c r="W926" i="3"/>
  <c r="X926" i="3"/>
  <c r="W987" i="3"/>
  <c r="X987" i="3"/>
  <c r="W927" i="3"/>
  <c r="X927" i="3"/>
  <c r="W869" i="3"/>
  <c r="X869" i="3"/>
  <c r="W988" i="3"/>
  <c r="X988" i="3"/>
  <c r="W989" i="3"/>
  <c r="X989" i="3"/>
  <c r="W928" i="3"/>
  <c r="X928" i="3"/>
  <c r="W870" i="3"/>
  <c r="X870" i="3"/>
  <c r="W871" i="3"/>
  <c r="X871" i="3"/>
  <c r="W929" i="3"/>
  <c r="X929" i="3"/>
  <c r="W990" i="3"/>
  <c r="X990" i="3"/>
  <c r="W930" i="3"/>
  <c r="X930" i="3"/>
  <c r="W872" i="3"/>
  <c r="X872" i="3"/>
  <c r="W991" i="3"/>
  <c r="X991" i="3"/>
  <c r="W873" i="3"/>
  <c r="X873" i="3"/>
  <c r="W992" i="3"/>
  <c r="X992" i="3"/>
  <c r="W931" i="3"/>
  <c r="X931" i="3"/>
  <c r="W874" i="3"/>
  <c r="X874" i="3"/>
  <c r="W932" i="3"/>
  <c r="X932" i="3"/>
  <c r="W993" i="3"/>
  <c r="X993" i="3"/>
  <c r="W875" i="3"/>
  <c r="X875" i="3"/>
  <c r="W994" i="3"/>
  <c r="X994" i="3"/>
  <c r="W933" i="3"/>
  <c r="X933" i="3"/>
  <c r="W876" i="3"/>
  <c r="X876" i="3"/>
  <c r="W934" i="3"/>
  <c r="X934" i="3"/>
  <c r="W995" i="3"/>
  <c r="X995" i="3"/>
  <c r="W877" i="3"/>
  <c r="X877" i="3"/>
  <c r="W935" i="3"/>
  <c r="X935" i="3"/>
  <c r="W996" i="3"/>
  <c r="X996" i="3"/>
  <c r="W936" i="3"/>
  <c r="X936" i="3"/>
  <c r="W997" i="3"/>
  <c r="X997" i="3"/>
  <c r="W878" i="3"/>
  <c r="X878" i="3"/>
  <c r="W937" i="3"/>
  <c r="X937" i="3"/>
  <c r="W998" i="3"/>
  <c r="X998" i="3"/>
  <c r="W879" i="3"/>
  <c r="X879" i="3"/>
  <c r="W999" i="3"/>
  <c r="X999" i="3"/>
  <c r="W938" i="3"/>
  <c r="X938" i="3"/>
  <c r="W880" i="3"/>
  <c r="X880" i="3"/>
  <c r="W1000" i="3"/>
  <c r="X1000" i="3"/>
  <c r="W939" i="3"/>
  <c r="X939" i="3"/>
  <c r="W881" i="3"/>
  <c r="X881" i="3"/>
  <c r="W940" i="3"/>
  <c r="X940" i="3"/>
  <c r="W1001" i="3"/>
  <c r="X1001" i="3"/>
  <c r="W882" i="3"/>
  <c r="X882" i="3"/>
  <c r="W941" i="3"/>
  <c r="X941" i="3"/>
  <c r="W1002" i="3"/>
  <c r="X1002" i="3"/>
  <c r="W942" i="3"/>
  <c r="X942" i="3"/>
  <c r="W1003" i="3"/>
  <c r="X1003" i="3"/>
  <c r="W1004" i="3"/>
  <c r="X1004" i="3"/>
  <c r="W883" i="3"/>
  <c r="X883" i="3"/>
  <c r="W943" i="3"/>
  <c r="X943" i="3"/>
  <c r="W884" i="3"/>
  <c r="X884" i="3"/>
  <c r="W1005" i="3"/>
  <c r="X1005" i="3"/>
  <c r="W944" i="3"/>
  <c r="X944" i="3"/>
  <c r="W885" i="3"/>
  <c r="X885" i="3"/>
  <c r="W1006" i="3"/>
  <c r="X1006" i="3"/>
  <c r="W945" i="3"/>
  <c r="X945" i="3"/>
  <c r="W886" i="3"/>
  <c r="X886" i="3"/>
  <c r="W1007" i="3"/>
  <c r="X1007" i="3"/>
  <c r="W946" i="3"/>
  <c r="X946" i="3"/>
  <c r="W947" i="3"/>
  <c r="X947" i="3"/>
  <c r="W887" i="3"/>
  <c r="X887" i="3"/>
  <c r="W1008" i="3"/>
  <c r="X1008" i="3"/>
  <c r="W888" i="3"/>
  <c r="X888" i="3"/>
  <c r="W948" i="3"/>
  <c r="X948" i="3"/>
  <c r="W1009" i="3"/>
  <c r="X1009" i="3"/>
  <c r="W949" i="3"/>
  <c r="X949" i="3"/>
  <c r="W889" i="3"/>
  <c r="X889" i="3"/>
  <c r="W1010" i="3"/>
  <c r="X1010" i="3"/>
  <c r="W890" i="3"/>
  <c r="X890" i="3"/>
  <c r="W950" i="3"/>
  <c r="X950" i="3"/>
  <c r="W1011" i="3"/>
  <c r="X1011" i="3"/>
  <c r="W891" i="3"/>
  <c r="X891" i="3"/>
  <c r="W951" i="3"/>
  <c r="X951" i="3"/>
  <c r="W1012" i="3"/>
  <c r="X1012" i="3"/>
  <c r="W892" i="3"/>
  <c r="X892" i="3"/>
  <c r="W952" i="3"/>
  <c r="X952" i="3"/>
  <c r="W1013" i="3"/>
  <c r="X1013" i="3"/>
  <c r="W893" i="3"/>
  <c r="X893" i="3"/>
  <c r="W953" i="3"/>
  <c r="X953" i="3"/>
  <c r="W1014" i="3"/>
  <c r="X1014" i="3"/>
  <c r="W894" i="3"/>
  <c r="X894" i="3"/>
  <c r="W954" i="3"/>
  <c r="X954" i="3"/>
  <c r="W1015" i="3"/>
  <c r="X1015" i="3"/>
  <c r="W895" i="3"/>
  <c r="X895" i="3"/>
  <c r="W955" i="3"/>
  <c r="X955" i="3"/>
  <c r="W1016" i="3"/>
  <c r="X1016" i="3"/>
  <c r="W956" i="3"/>
  <c r="X956" i="3"/>
  <c r="W896" i="3"/>
  <c r="X896" i="3"/>
  <c r="W1017" i="3"/>
  <c r="X1017" i="3"/>
  <c r="W897" i="3"/>
  <c r="X897" i="3"/>
  <c r="W957" i="3"/>
  <c r="X957" i="3"/>
  <c r="W1018" i="3"/>
  <c r="X1018" i="3"/>
  <c r="W898" i="3"/>
  <c r="X898" i="3"/>
  <c r="W958" i="3"/>
  <c r="X958" i="3"/>
  <c r="W1019" i="3"/>
  <c r="X1019" i="3"/>
  <c r="W899" i="3"/>
  <c r="X899" i="3"/>
  <c r="W959" i="3"/>
  <c r="X959" i="3"/>
  <c r="W1020" i="3"/>
  <c r="X1020" i="3"/>
  <c r="W960" i="3"/>
  <c r="X960" i="3"/>
  <c r="W900" i="3"/>
  <c r="X900" i="3"/>
  <c r="W1021" i="3"/>
  <c r="X1021" i="3"/>
  <c r="W961" i="3"/>
  <c r="X961" i="3"/>
  <c r="W901" i="3"/>
  <c r="X901" i="3"/>
  <c r="W1022" i="3"/>
  <c r="X1022" i="3"/>
  <c r="W902" i="3"/>
  <c r="X902" i="3"/>
  <c r="W962" i="3"/>
  <c r="X962" i="3"/>
  <c r="W1023" i="3"/>
  <c r="X1023" i="3"/>
  <c r="W903" i="3"/>
  <c r="X903" i="3"/>
  <c r="W963" i="3"/>
  <c r="X963" i="3"/>
  <c r="W1024" i="3"/>
  <c r="X1024" i="3"/>
  <c r="W964" i="3"/>
  <c r="X964" i="3"/>
  <c r="W904" i="3"/>
  <c r="X904" i="3"/>
  <c r="W1025" i="3"/>
  <c r="X1025" i="3"/>
  <c r="W965" i="3"/>
  <c r="X965" i="3"/>
  <c r="W1026" i="3"/>
  <c r="X1026" i="3"/>
  <c r="W1027" i="3"/>
  <c r="X1027" i="3"/>
  <c r="W1033" i="3"/>
  <c r="X1033" i="3"/>
  <c r="W1028" i="3"/>
  <c r="X1028" i="3"/>
  <c r="W1029" i="3"/>
  <c r="X1029" i="3"/>
  <c r="W1034" i="3"/>
  <c r="X1034" i="3"/>
  <c r="W1030" i="3"/>
  <c r="X1030" i="3"/>
  <c r="W1031" i="3"/>
  <c r="X1031" i="3"/>
  <c r="W1032" i="3"/>
  <c r="X1032" i="3"/>
  <c r="W1035" i="3"/>
  <c r="X1035" i="3"/>
  <c r="W1081" i="3"/>
  <c r="X1081" i="3"/>
  <c r="W1082" i="3"/>
  <c r="X1082" i="3"/>
  <c r="W1036" i="3"/>
  <c r="X1036" i="3"/>
  <c r="W1037" i="3"/>
  <c r="X1037" i="3"/>
  <c r="W1083" i="3"/>
  <c r="X1083" i="3"/>
  <c r="W1084" i="3"/>
  <c r="X1084" i="3"/>
  <c r="W1038" i="3"/>
  <c r="X1038" i="3"/>
  <c r="W1085" i="3"/>
  <c r="X1085" i="3"/>
  <c r="W1086" i="3"/>
  <c r="X1086" i="3"/>
  <c r="W1039" i="3"/>
  <c r="X1039" i="3"/>
  <c r="W1087" i="3"/>
  <c r="X1087" i="3"/>
  <c r="W1040" i="3"/>
  <c r="X1040" i="3"/>
  <c r="W1088" i="3"/>
  <c r="X1088" i="3"/>
  <c r="W1041" i="3"/>
  <c r="X1041" i="3"/>
  <c r="W1089" i="3"/>
  <c r="X1089" i="3"/>
  <c r="W1042" i="3"/>
  <c r="X1042" i="3"/>
  <c r="W1090" i="3"/>
  <c r="X1090" i="3"/>
  <c r="W1043" i="3"/>
  <c r="X1043" i="3"/>
  <c r="W1091" i="3"/>
  <c r="X1091" i="3"/>
  <c r="W1092" i="3"/>
  <c r="X1092" i="3"/>
  <c r="W1044" i="3"/>
  <c r="X1044" i="3"/>
  <c r="W1045" i="3"/>
  <c r="X1045" i="3"/>
  <c r="W1093" i="3"/>
  <c r="X1093" i="3"/>
  <c r="W1094" i="3"/>
  <c r="X1094" i="3"/>
  <c r="W1046" i="3"/>
  <c r="X1046" i="3"/>
  <c r="W1095" i="3"/>
  <c r="X1095" i="3"/>
  <c r="W1047" i="3"/>
  <c r="X1047" i="3"/>
  <c r="W1048" i="3"/>
  <c r="X1048" i="3"/>
  <c r="W1049" i="3"/>
  <c r="X1049" i="3"/>
  <c r="W1096" i="3"/>
  <c r="X1096" i="3"/>
  <c r="W1050" i="3"/>
  <c r="X1050" i="3"/>
  <c r="W1097" i="3"/>
  <c r="X1097" i="3"/>
  <c r="W1098" i="3"/>
  <c r="X1098" i="3"/>
  <c r="W1051" i="3"/>
  <c r="X1051" i="3"/>
  <c r="W1099" i="3"/>
  <c r="X1099" i="3"/>
  <c r="W1052" i="3"/>
  <c r="X1052" i="3"/>
  <c r="W1053" i="3"/>
  <c r="X1053" i="3"/>
  <c r="W1054" i="3"/>
  <c r="X1054" i="3"/>
  <c r="W1055" i="3"/>
  <c r="X1055" i="3"/>
  <c r="W1100" i="3"/>
  <c r="X1100" i="3"/>
  <c r="W1056" i="3"/>
  <c r="X1056" i="3"/>
  <c r="W1101" i="3"/>
  <c r="X1101" i="3"/>
  <c r="W1057" i="3"/>
  <c r="X1057" i="3"/>
  <c r="W1102" i="3"/>
  <c r="X1102" i="3"/>
  <c r="W1058" i="3"/>
  <c r="X1058" i="3"/>
  <c r="W1059" i="3"/>
  <c r="X1059" i="3"/>
  <c r="W1103" i="3"/>
  <c r="X1103" i="3"/>
  <c r="W1104" i="3"/>
  <c r="X1104" i="3"/>
  <c r="W1060" i="3"/>
  <c r="X1060" i="3"/>
  <c r="W1061" i="3"/>
  <c r="X1061" i="3"/>
  <c r="W1105" i="3"/>
  <c r="X1105" i="3"/>
  <c r="W1062" i="3"/>
  <c r="X1062" i="3"/>
  <c r="W1106" i="3"/>
  <c r="X1106" i="3"/>
  <c r="W1063" i="3"/>
  <c r="X1063" i="3"/>
  <c r="W1107" i="3"/>
  <c r="X1107" i="3"/>
  <c r="W1064" i="3"/>
  <c r="X1064" i="3"/>
  <c r="W1108" i="3"/>
  <c r="X1108" i="3"/>
  <c r="W1109" i="3"/>
  <c r="X1109" i="3"/>
  <c r="W1065" i="3"/>
  <c r="X1065" i="3"/>
  <c r="W1110" i="3"/>
  <c r="X1110" i="3"/>
  <c r="W1066" i="3"/>
  <c r="X1066" i="3"/>
  <c r="W1067" i="3"/>
  <c r="X1067" i="3"/>
  <c r="W1111" i="3"/>
  <c r="X1111" i="3"/>
  <c r="W1112" i="3"/>
  <c r="X1112" i="3"/>
  <c r="W1068" i="3"/>
  <c r="X1068" i="3"/>
  <c r="W1069" i="3"/>
  <c r="X1069" i="3"/>
  <c r="W1070" i="3"/>
  <c r="X1070" i="3"/>
  <c r="W1071" i="3"/>
  <c r="X1071" i="3"/>
  <c r="W1072" i="3"/>
  <c r="X1072" i="3"/>
  <c r="W1073" i="3"/>
  <c r="X1073" i="3"/>
  <c r="W1074" i="3"/>
  <c r="X1074" i="3"/>
  <c r="W1075" i="3"/>
  <c r="X1075" i="3"/>
  <c r="W1076" i="3"/>
  <c r="X1076" i="3"/>
  <c r="W1077" i="3"/>
  <c r="X1077" i="3"/>
  <c r="W1078" i="3"/>
  <c r="X1078" i="3"/>
  <c r="W1079" i="3"/>
  <c r="X1079" i="3"/>
  <c r="W1080" i="3"/>
  <c r="X1080" i="3"/>
  <c r="X2" i="3"/>
  <c r="W2" i="3"/>
  <c r="L109" i="5"/>
  <c r="M739" i="3" s="1"/>
  <c r="M109" i="5"/>
  <c r="N739" i="3" s="1"/>
  <c r="N109" i="5"/>
  <c r="L975" i="3"/>
  <c r="L13" i="3"/>
  <c r="L393" i="3"/>
  <c r="L54" i="3"/>
  <c r="L883" i="3"/>
  <c r="L853" i="3"/>
  <c r="L764" i="3"/>
  <c r="L175" i="3"/>
  <c r="L414" i="3"/>
  <c r="L823" i="3"/>
  <c r="L177" i="3"/>
  <c r="L203" i="3"/>
  <c r="L446" i="3"/>
  <c r="L327" i="3"/>
  <c r="L332" i="3"/>
  <c r="L816" i="3"/>
  <c r="L480" i="3"/>
  <c r="L672" i="3"/>
  <c r="L661" i="3"/>
  <c r="L591" i="3"/>
  <c r="L959" i="3"/>
  <c r="L137" i="3"/>
  <c r="L326" i="3"/>
  <c r="L105" i="3"/>
  <c r="L200" i="3"/>
  <c r="L374" i="3"/>
  <c r="L201" i="3"/>
  <c r="L110" i="3"/>
  <c r="L564" i="3"/>
  <c r="L48" i="3"/>
  <c r="L716" i="3"/>
  <c r="L818" i="3"/>
  <c r="L338" i="3"/>
  <c r="L1096" i="3"/>
  <c r="L316" i="3"/>
  <c r="L890" i="3"/>
  <c r="L635" i="3"/>
  <c r="L464" i="3"/>
  <c r="L168" i="3"/>
  <c r="L461" i="3"/>
  <c r="L437" i="3"/>
  <c r="L323" i="3"/>
  <c r="L1111" i="3"/>
  <c r="L310" i="3"/>
  <c r="L336" i="3"/>
  <c r="L593" i="3"/>
  <c r="L400" i="3"/>
  <c r="L912" i="3"/>
  <c r="L539" i="3"/>
  <c r="L61" i="3"/>
  <c r="L587" i="3"/>
  <c r="L846" i="3"/>
  <c r="L244" i="3"/>
  <c r="L664" i="3"/>
  <c r="L318" i="3"/>
  <c r="L72" i="3"/>
  <c r="L941" i="3"/>
  <c r="L855" i="3"/>
  <c r="L1000" i="3"/>
  <c r="L641" i="3"/>
  <c r="L302" i="3"/>
  <c r="L411" i="3"/>
  <c r="L922" i="3"/>
  <c r="L709" i="3"/>
  <c r="L985" i="3"/>
  <c r="L991" i="3"/>
  <c r="L1046" i="3"/>
  <c r="L289" i="3"/>
  <c r="L130" i="3"/>
  <c r="L946" i="3"/>
  <c r="L133" i="3"/>
  <c r="L283" i="3"/>
  <c r="L307" i="3"/>
  <c r="L84" i="3"/>
  <c r="L218" i="3"/>
  <c r="L865" i="3"/>
  <c r="L86" i="3"/>
  <c r="L933" i="3"/>
  <c r="L40" i="3"/>
  <c r="L643" i="3"/>
  <c r="L169" i="3"/>
  <c r="L513" i="3"/>
  <c r="L756" i="3"/>
  <c r="L1077" i="3"/>
  <c r="L604" i="3"/>
  <c r="L174" i="3"/>
  <c r="L3" i="3"/>
  <c r="L337" i="3"/>
  <c r="L460" i="3"/>
  <c r="L732" i="3"/>
  <c r="L915" i="3"/>
  <c r="L870" i="3"/>
  <c r="L726" i="3"/>
  <c r="L1108" i="3"/>
  <c r="L242" i="3"/>
  <c r="L989" i="3"/>
  <c r="L819" i="3"/>
  <c r="L444" i="3"/>
  <c r="L598" i="3"/>
  <c r="L556" i="3"/>
  <c r="L385" i="3"/>
  <c r="L578" i="3"/>
  <c r="L157" i="3"/>
  <c r="L232" i="3"/>
  <c r="L679" i="3"/>
  <c r="L240" i="3"/>
  <c r="L942" i="3"/>
  <c r="L955" i="3"/>
  <c r="L309" i="3"/>
  <c r="L379" i="3"/>
  <c r="L627" i="3"/>
  <c r="L505" i="3"/>
  <c r="L678" i="3"/>
  <c r="L306" i="3"/>
  <c r="L868" i="3"/>
  <c r="L11" i="3"/>
  <c r="L592" i="3"/>
  <c r="L22" i="3"/>
  <c r="L998" i="3"/>
  <c r="L139" i="3"/>
  <c r="L320" i="3"/>
  <c r="L710" i="3"/>
  <c r="L597" i="3"/>
  <c r="L108" i="3"/>
  <c r="L671" i="3"/>
  <c r="L501" i="3"/>
  <c r="L924" i="3"/>
  <c r="L115" i="3"/>
  <c r="L308" i="3"/>
  <c r="L1061" i="3"/>
  <c r="L342" i="3"/>
  <c r="L123" i="3"/>
  <c r="L406" i="3"/>
  <c r="L829" i="3"/>
  <c r="L122" i="3"/>
  <c r="L249" i="3"/>
  <c r="L544" i="3"/>
  <c r="L407" i="3"/>
  <c r="L216" i="3"/>
  <c r="L33" i="3"/>
  <c r="L81" i="3"/>
  <c r="L588" i="3"/>
  <c r="L14" i="3"/>
  <c r="L19" i="3"/>
  <c r="L29" i="3"/>
  <c r="L765" i="3"/>
  <c r="L852" i="3"/>
  <c r="L266" i="3"/>
  <c r="L370" i="3"/>
  <c r="L276" i="3"/>
  <c r="L1080" i="3"/>
  <c r="L387" i="3"/>
  <c r="L235" i="3"/>
  <c r="L93" i="3"/>
  <c r="L494" i="3"/>
  <c r="L42" i="3"/>
  <c r="L778" i="3"/>
  <c r="L1056" i="3"/>
  <c r="L1047" i="3"/>
  <c r="L943" i="3"/>
  <c r="L394" i="3"/>
  <c r="L889" i="3"/>
  <c r="L70" i="3"/>
  <c r="L1053" i="3"/>
  <c r="L560" i="3"/>
  <c r="L876" i="3"/>
  <c r="L5" i="3"/>
  <c r="L299" i="3"/>
  <c r="L738" i="3"/>
  <c r="L562" i="3"/>
  <c r="L252" i="3"/>
  <c r="L532" i="3"/>
  <c r="L358" i="3"/>
  <c r="L996" i="3"/>
  <c r="L690" i="3"/>
  <c r="L940" i="3"/>
  <c r="L877" i="3"/>
  <c r="L863" i="3"/>
  <c r="L684" i="3"/>
  <c r="L857" i="3"/>
  <c r="L250" i="3"/>
  <c r="L372" i="3"/>
  <c r="L300" i="3"/>
  <c r="L739" i="3"/>
  <c r="L187" i="3"/>
  <c r="L442" i="3"/>
  <c r="L158" i="3"/>
  <c r="L425" i="3"/>
  <c r="L277" i="3"/>
  <c r="L184" i="3"/>
  <c r="L331" i="3"/>
  <c r="L303" i="3"/>
  <c r="L550" i="3"/>
  <c r="L1067" i="3"/>
  <c r="L930" i="3"/>
  <c r="L220" i="3"/>
  <c r="L18" i="3"/>
  <c r="L805" i="3"/>
  <c r="L887" i="3"/>
  <c r="L631" i="3"/>
  <c r="L674" i="3"/>
  <c r="L927" i="3"/>
  <c r="L1092" i="3"/>
  <c r="L944" i="3"/>
  <c r="L181" i="3"/>
  <c r="L243" i="3"/>
  <c r="L807" i="3"/>
  <c r="L339" i="3"/>
  <c r="L142" i="3"/>
  <c r="L353" i="3"/>
  <c r="L275" i="3"/>
  <c r="L595" i="3"/>
  <c r="L543" i="3"/>
  <c r="L402" i="3"/>
  <c r="L794" i="3"/>
  <c r="L368" i="3"/>
  <c r="L273" i="3"/>
  <c r="L1093" i="3"/>
  <c r="L141" i="3"/>
  <c r="L253" i="3"/>
  <c r="L198" i="3"/>
  <c r="L287" i="3"/>
  <c r="L961" i="3"/>
  <c r="L552" i="3"/>
  <c r="L50" i="3"/>
  <c r="L380" i="3"/>
  <c r="L514" i="3"/>
  <c r="L714" i="3"/>
  <c r="L408" i="3"/>
  <c r="L895" i="3"/>
  <c r="L237" i="3"/>
  <c r="L416" i="3"/>
  <c r="L214" i="3"/>
  <c r="L747" i="3"/>
  <c r="L77" i="3"/>
  <c r="L52" i="3"/>
  <c r="L918" i="3"/>
  <c r="L705" i="3"/>
  <c r="L565" i="3"/>
  <c r="L901" i="3"/>
  <c r="L859" i="3"/>
  <c r="L680" i="3"/>
  <c r="L193" i="3"/>
  <c r="L594" i="3"/>
  <c r="L987" i="3"/>
  <c r="L1081" i="3"/>
  <c r="L128" i="3"/>
  <c r="L98" i="3"/>
  <c r="L815" i="3"/>
  <c r="L540" i="3"/>
  <c r="L699" i="3"/>
  <c r="L199" i="3"/>
  <c r="L908" i="3"/>
  <c r="L529" i="3"/>
  <c r="L571" i="3"/>
  <c r="L1041" i="3"/>
  <c r="L977" i="3"/>
  <c r="L120" i="3"/>
  <c r="L468" i="3"/>
  <c r="L884" i="3"/>
  <c r="L753" i="3"/>
  <c r="L849" i="3"/>
  <c r="L979" i="3"/>
  <c r="L1003" i="3"/>
  <c r="L902" i="3"/>
  <c r="L436" i="3"/>
  <c r="L1050" i="3"/>
  <c r="L349" i="3"/>
  <c r="L213" i="3"/>
  <c r="L321" i="3"/>
  <c r="L921" i="3"/>
  <c r="L586" i="3"/>
  <c r="L1031" i="3"/>
  <c r="L1004" i="3"/>
  <c r="L1078" i="3"/>
  <c r="L135" i="3"/>
  <c r="L112" i="3"/>
  <c r="L873" i="3"/>
  <c r="L160" i="3"/>
  <c r="L826" i="3"/>
  <c r="L854" i="3"/>
  <c r="L1107" i="3"/>
  <c r="L129" i="3"/>
  <c r="L1066" i="3"/>
  <c r="L91" i="3"/>
  <c r="L952" i="3"/>
  <c r="L236" i="3"/>
  <c r="L686" i="3"/>
  <c r="L519" i="3"/>
  <c r="L87" i="3"/>
  <c r="L1001" i="3"/>
  <c r="L21" i="3"/>
  <c r="L435" i="3"/>
  <c r="L1099" i="3"/>
  <c r="L355" i="3"/>
  <c r="L270" i="3"/>
  <c r="L867" i="3"/>
  <c r="L721" i="3"/>
  <c r="L264" i="3"/>
  <c r="L85" i="3"/>
  <c r="L396" i="3"/>
  <c r="L30" i="3"/>
  <c r="L1037" i="3"/>
  <c r="L1073" i="3"/>
  <c r="L1097" i="3"/>
  <c r="L71" i="3"/>
  <c r="L523" i="3"/>
  <c r="L20" i="3"/>
  <c r="L111" i="3"/>
  <c r="L947" i="3"/>
  <c r="L404" i="3"/>
  <c r="L813" i="3"/>
  <c r="L7" i="3"/>
  <c r="L669" i="3"/>
  <c r="L903" i="3"/>
  <c r="L227" i="3"/>
  <c r="L866" i="3"/>
  <c r="L1075" i="3"/>
  <c r="L438" i="3"/>
  <c r="L304" i="3"/>
  <c r="L100" i="3"/>
  <c r="L1083" i="3"/>
  <c r="L495" i="3"/>
  <c r="L1094" i="3"/>
  <c r="L665" i="3"/>
  <c r="L222" i="3"/>
  <c r="L891" i="3"/>
  <c r="L965" i="3"/>
  <c r="L166" i="3"/>
  <c r="L313" i="3"/>
  <c r="L695" i="3"/>
  <c r="L1029" i="3"/>
  <c r="L785" i="3"/>
  <c r="L546" i="3"/>
  <c r="L79" i="3"/>
  <c r="L763" i="3"/>
  <c r="L972" i="3"/>
  <c r="L525" i="3"/>
  <c r="L580" i="3"/>
  <c r="L188" i="3"/>
  <c r="L69" i="3"/>
  <c r="L1044" i="3"/>
  <c r="L78" i="3"/>
  <c r="L960" i="3"/>
  <c r="L871" i="3"/>
  <c r="L293" i="3"/>
  <c r="L1104" i="3"/>
  <c r="L80" i="3"/>
  <c r="L1045" i="3"/>
  <c r="L507" i="3"/>
  <c r="L28" i="3"/>
  <c r="L62" i="3"/>
  <c r="L875" i="3"/>
  <c r="L245" i="3"/>
  <c r="L994" i="3"/>
  <c r="L843" i="3"/>
  <c r="L1085" i="3"/>
  <c r="L398" i="3"/>
  <c r="L715" i="3"/>
  <c r="L56" i="3"/>
  <c r="L172" i="3"/>
  <c r="L904" i="3"/>
  <c r="L583" i="3"/>
  <c r="L375" i="3"/>
  <c r="L348" i="3"/>
  <c r="L314" i="3"/>
  <c r="L47" i="3"/>
  <c r="L590" i="3"/>
  <c r="L36" i="3"/>
  <c r="L937" i="3"/>
  <c r="L189" i="3"/>
  <c r="L548" i="3"/>
  <c r="L968" i="3"/>
  <c r="L990" i="3"/>
  <c r="L46" i="3"/>
  <c r="L733" i="3"/>
  <c r="L219" i="3"/>
  <c r="L360" i="3"/>
  <c r="L936" i="3"/>
  <c r="L423" i="3"/>
  <c r="L737" i="3"/>
  <c r="L967" i="3"/>
  <c r="L848" i="3"/>
  <c r="L6" i="3"/>
  <c r="L1109" i="3"/>
  <c r="L35" i="3"/>
  <c r="L576" i="3"/>
  <c r="L26" i="3"/>
  <c r="L101" i="3"/>
  <c r="L254" i="3"/>
  <c r="L82" i="3"/>
  <c r="L934" i="3"/>
  <c r="L974" i="3"/>
  <c r="L707" i="3"/>
  <c r="L151" i="3"/>
  <c r="L1055" i="3"/>
  <c r="L729" i="3"/>
  <c r="L538" i="3"/>
  <c r="L32" i="3"/>
  <c r="L59" i="3"/>
  <c r="L861" i="3"/>
  <c r="L73" i="3"/>
  <c r="L957" i="3"/>
  <c r="L43" i="3"/>
  <c r="L63" i="3"/>
  <c r="L1059" i="3"/>
  <c r="L76" i="3"/>
  <c r="L745" i="3"/>
  <c r="L1100" i="3"/>
  <c r="L886" i="3"/>
  <c r="L509" i="3"/>
  <c r="L582" i="3"/>
  <c r="L383" i="3"/>
  <c r="L191" i="3"/>
  <c r="L412" i="3"/>
  <c r="L569" i="3"/>
  <c r="L239" i="3"/>
  <c r="L149" i="3"/>
  <c r="L570" i="3"/>
  <c r="L879" i="3"/>
  <c r="L708" i="3"/>
  <c r="L858" i="3"/>
  <c r="L1006" i="3"/>
  <c r="L268" i="3"/>
  <c r="L909" i="3"/>
  <c r="L49" i="3"/>
  <c r="L1101" i="3"/>
  <c r="L248" i="3"/>
  <c r="L928" i="3"/>
  <c r="L1082" i="3"/>
  <c r="L53" i="3"/>
  <c r="L881" i="3"/>
  <c r="L167" i="3"/>
  <c r="L335" i="3"/>
  <c r="L23" i="3"/>
  <c r="L535" i="3"/>
  <c r="L261" i="3"/>
  <c r="L700" i="3"/>
  <c r="L388" i="3"/>
  <c r="L749" i="3"/>
  <c r="L810" i="3"/>
  <c r="L743" i="3"/>
  <c r="L911" i="3"/>
  <c r="L449" i="3"/>
  <c r="L1062" i="3"/>
  <c r="L820" i="3"/>
  <c r="L39" i="3"/>
  <c r="L1052" i="3"/>
  <c r="L1005" i="3"/>
  <c r="K840" i="3"/>
  <c r="K841" i="3"/>
  <c r="K847" i="3"/>
  <c r="K839" i="3"/>
  <c r="K837" i="3"/>
  <c r="K843" i="3"/>
  <c r="K833" i="3"/>
  <c r="K832" i="3"/>
  <c r="K846" i="3"/>
  <c r="K845" i="3"/>
  <c r="K844" i="3"/>
  <c r="K838" i="3"/>
  <c r="K834" i="3"/>
  <c r="K836" i="3"/>
  <c r="K835" i="3"/>
  <c r="K842" i="3"/>
  <c r="P3" i="1"/>
  <c r="P35" i="1"/>
  <c r="P67" i="1"/>
  <c r="P99" i="1"/>
  <c r="P131" i="1"/>
  <c r="P163" i="1"/>
  <c r="P195" i="1"/>
  <c r="P227" i="1"/>
  <c r="P259" i="1"/>
  <c r="P291" i="1"/>
  <c r="P323" i="1"/>
  <c r="P355" i="1"/>
  <c r="P387" i="1"/>
  <c r="P419" i="1"/>
  <c r="P451" i="1"/>
  <c r="P483" i="1"/>
  <c r="P5" i="1"/>
  <c r="P48" i="1"/>
  <c r="P90" i="1"/>
  <c r="P133" i="1"/>
  <c r="P176" i="1"/>
  <c r="P218" i="1"/>
  <c r="P261" i="1"/>
  <c r="P304" i="1"/>
  <c r="P346" i="1"/>
  <c r="P389" i="1"/>
  <c r="P432" i="1"/>
  <c r="P474" i="1"/>
  <c r="P515" i="1"/>
  <c r="P547" i="1"/>
  <c r="P28" i="1"/>
  <c r="P70" i="1"/>
  <c r="P113" i="1"/>
  <c r="P156" i="1"/>
  <c r="P198" i="1"/>
  <c r="P241" i="1"/>
  <c r="P284" i="1"/>
  <c r="P326" i="1"/>
  <c r="P369" i="1"/>
  <c r="P412" i="1"/>
  <c r="P454" i="1"/>
  <c r="P497" i="1"/>
  <c r="P532" i="1"/>
  <c r="P564" i="1"/>
  <c r="P596" i="1"/>
  <c r="P628" i="1"/>
  <c r="P45" i="1"/>
  <c r="P130" i="1"/>
  <c r="P216" i="1"/>
  <c r="P301" i="1"/>
  <c r="P386" i="1"/>
  <c r="P472" i="1"/>
  <c r="P545" i="1"/>
  <c r="P593" i="1"/>
  <c r="P635" i="1"/>
  <c r="P668" i="1"/>
  <c r="P700" i="1"/>
  <c r="P732" i="1"/>
  <c r="P764" i="1"/>
  <c r="P796" i="1"/>
  <c r="P828" i="1"/>
  <c r="P860" i="1"/>
  <c r="P892" i="1"/>
  <c r="P924" i="1"/>
  <c r="P956" i="1"/>
  <c r="P988" i="1"/>
  <c r="P1020" i="1"/>
  <c r="P1052" i="1"/>
  <c r="P1084" i="1"/>
  <c r="P68" i="1"/>
  <c r="P153" i="1"/>
  <c r="P238" i="1"/>
  <c r="P324" i="1"/>
  <c r="P409" i="1"/>
  <c r="P494" i="1"/>
  <c r="P562" i="1"/>
  <c r="P605" i="1"/>
  <c r="P645" i="1"/>
  <c r="P677" i="1"/>
  <c r="P709" i="1"/>
  <c r="P741" i="1"/>
  <c r="P773" i="1"/>
  <c r="P805" i="1"/>
  <c r="P837" i="1"/>
  <c r="P869" i="1"/>
  <c r="P82" i="1"/>
  <c r="P168" i="1"/>
  <c r="P253" i="1"/>
  <c r="P338" i="1"/>
  <c r="P424" i="1"/>
  <c r="P509" i="1"/>
  <c r="P569" i="1"/>
  <c r="P611" i="1"/>
  <c r="P650" i="1"/>
  <c r="P682" i="1"/>
  <c r="P714" i="1"/>
  <c r="P746" i="1"/>
  <c r="P778" i="1"/>
  <c r="P810" i="1"/>
  <c r="P842" i="1"/>
  <c r="P874" i="1"/>
  <c r="P318" i="1"/>
  <c r="P602" i="1"/>
  <c r="P739" i="1"/>
  <c r="P867" i="1"/>
  <c r="P915" i="1"/>
  <c r="P958" i="1"/>
  <c r="P1001" i="1"/>
  <c r="P1043" i="1"/>
  <c r="P1086" i="1"/>
  <c r="P1120" i="1"/>
  <c r="P1152" i="1"/>
  <c r="P158" i="1"/>
  <c r="P500" i="1"/>
  <c r="P679" i="1"/>
  <c r="P807" i="1"/>
  <c r="P895" i="1"/>
  <c r="P938" i="1"/>
  <c r="P7" i="1"/>
  <c r="P39" i="1"/>
  <c r="P71" i="1"/>
  <c r="P103" i="1"/>
  <c r="P135" i="1"/>
  <c r="P167" i="1"/>
  <c r="P199" i="1"/>
  <c r="P231" i="1"/>
  <c r="P263" i="1"/>
  <c r="P295" i="1"/>
  <c r="P327" i="1"/>
  <c r="P359" i="1"/>
  <c r="P391" i="1"/>
  <c r="P423" i="1"/>
  <c r="P455" i="1"/>
  <c r="P487" i="1"/>
  <c r="P10" i="1"/>
  <c r="P53" i="1"/>
  <c r="P96" i="1"/>
  <c r="P138" i="1"/>
  <c r="P181" i="1"/>
  <c r="P224" i="1"/>
  <c r="P266" i="1"/>
  <c r="P309" i="1"/>
  <c r="P352" i="1"/>
  <c r="P394" i="1"/>
  <c r="P437" i="1"/>
  <c r="P480" i="1"/>
  <c r="P519" i="1"/>
  <c r="P551" i="1"/>
  <c r="P33" i="1"/>
  <c r="P76" i="1"/>
  <c r="P118" i="1"/>
  <c r="P161" i="1"/>
  <c r="P204" i="1"/>
  <c r="P246" i="1"/>
  <c r="P289" i="1"/>
  <c r="P332" i="1"/>
  <c r="P374" i="1"/>
  <c r="P417" i="1"/>
  <c r="P460" i="1"/>
  <c r="P502" i="1"/>
  <c r="P536" i="1"/>
  <c r="P568" i="1"/>
  <c r="P600" i="1"/>
  <c r="P632" i="1"/>
  <c r="P56" i="1"/>
  <c r="P141" i="1"/>
  <c r="P226" i="1"/>
  <c r="P312" i="1"/>
  <c r="P397" i="1"/>
  <c r="P482" i="1"/>
  <c r="P553" i="1"/>
  <c r="P598" i="1"/>
  <c r="P640" i="1"/>
  <c r="P672" i="1"/>
  <c r="P704" i="1"/>
  <c r="P736" i="1"/>
  <c r="P768" i="1"/>
  <c r="P800" i="1"/>
  <c r="P832" i="1"/>
  <c r="P864" i="1"/>
  <c r="P896" i="1"/>
  <c r="P928" i="1"/>
  <c r="P960" i="1"/>
  <c r="P992" i="1"/>
  <c r="P1024" i="1"/>
  <c r="P1056" i="1"/>
  <c r="P1088" i="1"/>
  <c r="P78" i="1"/>
  <c r="P164" i="1"/>
  <c r="P249" i="1"/>
  <c r="P334" i="1"/>
  <c r="P420" i="1"/>
  <c r="P505" i="1"/>
  <c r="P567" i="1"/>
  <c r="P610" i="1"/>
  <c r="P649" i="1"/>
  <c r="P681" i="1"/>
  <c r="P713" i="1"/>
  <c r="P745" i="1"/>
  <c r="P777" i="1"/>
  <c r="P809" i="1"/>
  <c r="P841" i="1"/>
  <c r="P873" i="1"/>
  <c r="P93" i="1"/>
  <c r="P178" i="1"/>
  <c r="P264" i="1"/>
  <c r="P349" i="1"/>
  <c r="P434" i="1"/>
  <c r="P517" i="1"/>
  <c r="P574" i="1"/>
  <c r="P617" i="1"/>
  <c r="P654" i="1"/>
  <c r="P686" i="1"/>
  <c r="P718" i="1"/>
  <c r="P750" i="1"/>
  <c r="P782" i="1"/>
  <c r="P814" i="1"/>
  <c r="P846" i="1"/>
  <c r="P20" i="1"/>
  <c r="P361" i="1"/>
  <c r="P623" i="1"/>
  <c r="P755" i="1"/>
  <c r="P878" i="1"/>
  <c r="P921" i="1"/>
  <c r="P963" i="1"/>
  <c r="P1006" i="1"/>
  <c r="P1049" i="1"/>
  <c r="P1091" i="1"/>
  <c r="P1124" i="1"/>
  <c r="P1145" i="1"/>
  <c r="P201" i="1"/>
  <c r="P534" i="1"/>
  <c r="P695" i="1"/>
  <c r="P823" i="1"/>
  <c r="P901" i="1"/>
  <c r="P943" i="1"/>
  <c r="P11" i="1"/>
  <c r="P43" i="1"/>
  <c r="P75" i="1"/>
  <c r="P107" i="1"/>
  <c r="P139" i="1"/>
  <c r="P171" i="1"/>
  <c r="P203" i="1"/>
  <c r="P235" i="1"/>
  <c r="P267" i="1"/>
  <c r="P299" i="1"/>
  <c r="P331" i="1"/>
  <c r="P363" i="1"/>
  <c r="P395" i="1"/>
  <c r="P427" i="1"/>
  <c r="P459" i="1"/>
  <c r="P491" i="1"/>
  <c r="P16" i="1"/>
  <c r="P58" i="1"/>
  <c r="P101" i="1"/>
  <c r="P144" i="1"/>
  <c r="P186" i="1"/>
  <c r="P229" i="1"/>
  <c r="P272" i="1"/>
  <c r="P314" i="1"/>
  <c r="P357" i="1"/>
  <c r="P400" i="1"/>
  <c r="P442" i="1"/>
  <c r="P485" i="1"/>
  <c r="P523" i="1"/>
  <c r="P555" i="1"/>
  <c r="P38" i="1"/>
  <c r="P81" i="1"/>
  <c r="P124" i="1"/>
  <c r="P166" i="1"/>
  <c r="P209" i="1"/>
  <c r="P252" i="1"/>
  <c r="P294" i="1"/>
  <c r="P337" i="1"/>
  <c r="P380" i="1"/>
  <c r="P422" i="1"/>
  <c r="P465" i="1"/>
  <c r="P508" i="1"/>
  <c r="P540" i="1"/>
  <c r="P572" i="1"/>
  <c r="P604" i="1"/>
  <c r="P636" i="1"/>
  <c r="P66" i="1"/>
  <c r="P152" i="1"/>
  <c r="P237" i="1"/>
  <c r="P322" i="1"/>
  <c r="P408" i="1"/>
  <c r="P493" i="1"/>
  <c r="P561" i="1"/>
  <c r="P603" i="1"/>
  <c r="P644" i="1"/>
  <c r="P676" i="1"/>
  <c r="P708" i="1"/>
  <c r="P740" i="1"/>
  <c r="P772" i="1"/>
  <c r="P804" i="1"/>
  <c r="P836" i="1"/>
  <c r="P868" i="1"/>
  <c r="P900" i="1"/>
  <c r="P932" i="1"/>
  <c r="P964" i="1"/>
  <c r="P996" i="1"/>
  <c r="P1028" i="1"/>
  <c r="P1060" i="1"/>
  <c r="P1092" i="1"/>
  <c r="P89" i="1"/>
  <c r="P174" i="1"/>
  <c r="P260" i="1"/>
  <c r="P345" i="1"/>
  <c r="P430" i="1"/>
  <c r="P514" i="1"/>
  <c r="P573" i="1"/>
  <c r="P615" i="1"/>
  <c r="P653" i="1"/>
  <c r="P685" i="1"/>
  <c r="P717" i="1"/>
  <c r="P749" i="1"/>
  <c r="P781" i="1"/>
  <c r="P813" i="1"/>
  <c r="P845" i="1"/>
  <c r="P18" i="1"/>
  <c r="P104" i="1"/>
  <c r="P189" i="1"/>
  <c r="P274" i="1"/>
  <c r="P360" i="1"/>
  <c r="P445" i="1"/>
  <c r="P525" i="1"/>
  <c r="P579" i="1"/>
  <c r="P622" i="1"/>
  <c r="P658" i="1"/>
  <c r="P690" i="1"/>
  <c r="P722" i="1"/>
  <c r="P754" i="1"/>
  <c r="P786" i="1"/>
  <c r="P818" i="1"/>
  <c r="P850" i="1"/>
  <c r="P62" i="1"/>
  <c r="P404" i="1"/>
  <c r="P643" i="1"/>
  <c r="P771" i="1"/>
  <c r="P883" i="1"/>
  <c r="P926" i="1"/>
  <c r="P969" i="1"/>
  <c r="P1011" i="1"/>
  <c r="P1054" i="1"/>
  <c r="P1096" i="1"/>
  <c r="P1128" i="1"/>
  <c r="P1149" i="1"/>
  <c r="P244" i="1"/>
  <c r="P565" i="1"/>
  <c r="P711" i="1"/>
  <c r="P839" i="1"/>
  <c r="P906" i="1"/>
  <c r="P949" i="1"/>
  <c r="P991" i="1"/>
  <c r="P1034" i="1"/>
  <c r="P1077" i="1"/>
  <c r="P1113" i="1"/>
  <c r="P41" i="1"/>
  <c r="P382" i="1"/>
  <c r="P634" i="1"/>
  <c r="P763" i="1"/>
  <c r="P881" i="1"/>
  <c r="P15" i="1"/>
  <c r="P47" i="1"/>
  <c r="P79" i="1"/>
  <c r="P111" i="1"/>
  <c r="P143" i="1"/>
  <c r="P175" i="1"/>
  <c r="P207" i="1"/>
  <c r="P239" i="1"/>
  <c r="P271" i="1"/>
  <c r="P303" i="1"/>
  <c r="P335" i="1"/>
  <c r="P367" i="1"/>
  <c r="P399" i="1"/>
  <c r="P431" i="1"/>
  <c r="P463" i="1"/>
  <c r="P495" i="1"/>
  <c r="P21" i="1"/>
  <c r="P64" i="1"/>
  <c r="P106" i="1"/>
  <c r="P149" i="1"/>
  <c r="P192" i="1"/>
  <c r="P234" i="1"/>
  <c r="P277" i="1"/>
  <c r="P320" i="1"/>
  <c r="P362" i="1"/>
  <c r="P405" i="1"/>
  <c r="P448" i="1"/>
  <c r="P490" i="1"/>
  <c r="P527" i="1"/>
  <c r="P559" i="1"/>
  <c r="P44" i="1"/>
  <c r="P86" i="1"/>
  <c r="P129" i="1"/>
  <c r="P172" i="1"/>
  <c r="P214" i="1"/>
  <c r="P257" i="1"/>
  <c r="P300" i="1"/>
  <c r="P342" i="1"/>
  <c r="P385" i="1"/>
  <c r="P428" i="1"/>
  <c r="P470" i="1"/>
  <c r="P512" i="1"/>
  <c r="P544" i="1"/>
  <c r="P576" i="1"/>
  <c r="P608" i="1"/>
  <c r="P8" i="1"/>
  <c r="P77" i="1"/>
  <c r="P162" i="1"/>
  <c r="P248" i="1"/>
  <c r="P333" i="1"/>
  <c r="P418" i="1"/>
  <c r="P504" i="1"/>
  <c r="P566" i="1"/>
  <c r="P609" i="1"/>
  <c r="P648" i="1"/>
  <c r="P680" i="1"/>
  <c r="P712" i="1"/>
  <c r="P744" i="1"/>
  <c r="P776" i="1"/>
  <c r="P808" i="1"/>
  <c r="P840" i="1"/>
  <c r="P872" i="1"/>
  <c r="P904" i="1"/>
  <c r="P936" i="1"/>
  <c r="P968" i="1"/>
  <c r="P1000" i="1"/>
  <c r="P1032" i="1"/>
  <c r="P1064" i="1"/>
  <c r="P14" i="1"/>
  <c r="P100" i="1"/>
  <c r="P185" i="1"/>
  <c r="P270" i="1"/>
  <c r="P356" i="1"/>
  <c r="P441" i="1"/>
  <c r="P522" i="1"/>
  <c r="P578" i="1"/>
  <c r="P621" i="1"/>
  <c r="P657" i="1"/>
  <c r="P689" i="1"/>
  <c r="P721" i="1"/>
  <c r="P753" i="1"/>
  <c r="P785" i="1"/>
  <c r="P817" i="1"/>
  <c r="P849" i="1"/>
  <c r="P29" i="1"/>
  <c r="P114" i="1"/>
  <c r="P200" i="1"/>
  <c r="P285" i="1"/>
  <c r="P370" i="1"/>
  <c r="P456" i="1"/>
  <c r="P533" i="1"/>
  <c r="P585" i="1"/>
  <c r="P627" i="1"/>
  <c r="P662" i="1"/>
  <c r="P694" i="1"/>
  <c r="P726" i="1"/>
  <c r="P758" i="1"/>
  <c r="P790" i="1"/>
  <c r="P822" i="1"/>
  <c r="P854" i="1"/>
  <c r="P105" i="1"/>
  <c r="P446" i="1"/>
  <c r="P659" i="1"/>
  <c r="P787" i="1"/>
  <c r="P889" i="1"/>
  <c r="P19" i="1"/>
  <c r="P51" i="1"/>
  <c r="P83" i="1"/>
  <c r="P115" i="1"/>
  <c r="P147" i="1"/>
  <c r="P179" i="1"/>
  <c r="P211" i="1"/>
  <c r="P243" i="1"/>
  <c r="P275" i="1"/>
  <c r="P307" i="1"/>
  <c r="P339" i="1"/>
  <c r="P371" i="1"/>
  <c r="P403" i="1"/>
  <c r="P435" i="1"/>
  <c r="P467" i="1"/>
  <c r="P499" i="1"/>
  <c r="P26" i="1"/>
  <c r="P69" i="1"/>
  <c r="P112" i="1"/>
  <c r="P154" i="1"/>
  <c r="P197" i="1"/>
  <c r="P240" i="1"/>
  <c r="P282" i="1"/>
  <c r="P325" i="1"/>
  <c r="P368" i="1"/>
  <c r="P410" i="1"/>
  <c r="P453" i="1"/>
  <c r="P496" i="1"/>
  <c r="P531" i="1"/>
  <c r="P6" i="1"/>
  <c r="P49" i="1"/>
  <c r="P92" i="1"/>
  <c r="P134" i="1"/>
  <c r="P177" i="1"/>
  <c r="P220" i="1"/>
  <c r="P262" i="1"/>
  <c r="P305" i="1"/>
  <c r="P348" i="1"/>
  <c r="P390" i="1"/>
  <c r="P433" i="1"/>
  <c r="P476" i="1"/>
  <c r="P516" i="1"/>
  <c r="P548" i="1"/>
  <c r="P580" i="1"/>
  <c r="P612" i="1"/>
  <c r="P9" i="1"/>
  <c r="P88" i="1"/>
  <c r="P173" i="1"/>
  <c r="P258" i="1"/>
  <c r="P344" i="1"/>
  <c r="P429" i="1"/>
  <c r="P513" i="1"/>
  <c r="P571" i="1"/>
  <c r="P614" i="1"/>
  <c r="P652" i="1"/>
  <c r="P684" i="1"/>
  <c r="P716" i="1"/>
  <c r="P748" i="1"/>
  <c r="P780" i="1"/>
  <c r="P812" i="1"/>
  <c r="P844" i="1"/>
  <c r="P876" i="1"/>
  <c r="P908" i="1"/>
  <c r="P940" i="1"/>
  <c r="P972" i="1"/>
  <c r="P1004" i="1"/>
  <c r="P1036" i="1"/>
  <c r="P1068" i="1"/>
  <c r="P25" i="1"/>
  <c r="P110" i="1"/>
  <c r="P196" i="1"/>
  <c r="P281" i="1"/>
  <c r="P366" i="1"/>
  <c r="P452" i="1"/>
  <c r="P530" i="1"/>
  <c r="P583" i="1"/>
  <c r="P626" i="1"/>
  <c r="P661" i="1"/>
  <c r="P693" i="1"/>
  <c r="P725" i="1"/>
  <c r="P757" i="1"/>
  <c r="P789" i="1"/>
  <c r="P821" i="1"/>
  <c r="P853" i="1"/>
  <c r="P40" i="1"/>
  <c r="P125" i="1"/>
  <c r="P210" i="1"/>
  <c r="P296" i="1"/>
  <c r="P381" i="1"/>
  <c r="P466" i="1"/>
  <c r="P541" i="1"/>
  <c r="P590" i="1"/>
  <c r="P633" i="1"/>
  <c r="P666" i="1"/>
  <c r="P698" i="1"/>
  <c r="P730" i="1"/>
  <c r="P762" i="1"/>
  <c r="P794" i="1"/>
  <c r="P826" i="1"/>
  <c r="P858" i="1"/>
  <c r="P148" i="1"/>
  <c r="P489" i="1"/>
  <c r="P675" i="1"/>
  <c r="P803" i="1"/>
  <c r="P894" i="1"/>
  <c r="P63" i="1"/>
  <c r="P155" i="1"/>
  <c r="P247" i="1"/>
  <c r="P319" i="1"/>
  <c r="P411" i="1"/>
  <c r="P503" i="1"/>
  <c r="P85" i="1"/>
  <c r="P208" i="1"/>
  <c r="P330" i="1"/>
  <c r="P426" i="1"/>
  <c r="P539" i="1"/>
  <c r="P97" i="1"/>
  <c r="P193" i="1"/>
  <c r="P316" i="1"/>
  <c r="P438" i="1"/>
  <c r="P528" i="1"/>
  <c r="P620" i="1"/>
  <c r="P184" i="1"/>
  <c r="P376" i="1"/>
  <c r="P582" i="1"/>
  <c r="P688" i="1"/>
  <c r="P760" i="1"/>
  <c r="P852" i="1"/>
  <c r="P944" i="1"/>
  <c r="P1016" i="1"/>
  <c r="P46" i="1"/>
  <c r="P292" i="1"/>
  <c r="P484" i="1"/>
  <c r="P637" i="1"/>
  <c r="P729" i="1"/>
  <c r="P801" i="1"/>
  <c r="P61" i="1"/>
  <c r="P306" i="1"/>
  <c r="P498" i="1"/>
  <c r="P642" i="1"/>
  <c r="P734" i="1"/>
  <c r="P806" i="1"/>
  <c r="P233" i="1"/>
  <c r="P819" i="1"/>
  <c r="P942" i="1"/>
  <c r="P1017" i="1"/>
  <c r="P1075" i="1"/>
  <c r="P1136" i="1"/>
  <c r="P116" i="1"/>
  <c r="P629" i="1"/>
  <c r="P855" i="1"/>
  <c r="P927" i="1"/>
  <c r="P986" i="1"/>
  <c r="P1039" i="1"/>
  <c r="P1087" i="1"/>
  <c r="P1125" i="1"/>
  <c r="P212" i="1"/>
  <c r="P570" i="1"/>
  <c r="P731" i="1"/>
  <c r="P875" i="1"/>
  <c r="P923" i="1"/>
  <c r="P966" i="1"/>
  <c r="P1009" i="1"/>
  <c r="P1051" i="1"/>
  <c r="P1094" i="1"/>
  <c r="P1126" i="1"/>
  <c r="P94" i="1"/>
  <c r="P436" i="1"/>
  <c r="P671" i="1"/>
  <c r="P799" i="1"/>
  <c r="P893" i="1"/>
  <c r="P935" i="1"/>
  <c r="P978" i="1"/>
  <c r="P1021" i="1"/>
  <c r="P1063" i="1"/>
  <c r="P1103" i="1"/>
  <c r="P1135" i="1"/>
  <c r="P122" i="1"/>
  <c r="P353" i="1"/>
  <c r="P205" i="1"/>
  <c r="P696" i="1"/>
  <c r="P952" i="1"/>
  <c r="P313" i="1"/>
  <c r="P665" i="1"/>
  <c r="P136" i="1"/>
  <c r="P557" i="1"/>
  <c r="P834" i="1"/>
  <c r="P851" i="1"/>
  <c r="P1100" i="1"/>
  <c r="P329" i="1"/>
  <c r="P954" i="1"/>
  <c r="P1050" i="1"/>
  <c r="P297" i="1"/>
  <c r="P779" i="1"/>
  <c r="P977" i="1"/>
  <c r="P1062" i="1"/>
  <c r="P180" i="1"/>
  <c r="P703" i="1"/>
  <c r="P946" i="1"/>
  <c r="P1031" i="1"/>
  <c r="P1143" i="1"/>
  <c r="P939" i="1"/>
  <c r="P1067" i="1"/>
  <c r="P719" i="1"/>
  <c r="P994" i="1"/>
  <c r="P1147" i="1"/>
  <c r="P1110" i="1"/>
  <c r="P914" i="1"/>
  <c r="P1151" i="1"/>
  <c r="P31" i="1"/>
  <c r="P379" i="1"/>
  <c r="P288" i="1"/>
  <c r="P54" i="1"/>
  <c r="P588" i="1"/>
  <c r="P656" i="1"/>
  <c r="P984" i="1"/>
  <c r="P697" i="1"/>
  <c r="P601" i="1"/>
  <c r="P910" i="1"/>
  <c r="P457" i="1"/>
  <c r="P1066" i="1"/>
  <c r="P827" i="1"/>
  <c r="P1078" i="1"/>
  <c r="P751" i="1"/>
  <c r="P1047" i="1"/>
  <c r="P383" i="1"/>
  <c r="P109" i="1"/>
  <c r="P217" i="1"/>
  <c r="P606" i="1"/>
  <c r="P990" i="1"/>
  <c r="P917" i="1"/>
  <c r="P126" i="1"/>
  <c r="P87" i="1"/>
  <c r="P159" i="1"/>
  <c r="P251" i="1"/>
  <c r="P343" i="1"/>
  <c r="P415" i="1"/>
  <c r="P507" i="1"/>
  <c r="P117" i="1"/>
  <c r="P213" i="1"/>
  <c r="P336" i="1"/>
  <c r="P458" i="1"/>
  <c r="P543" i="1"/>
  <c r="P102" i="1"/>
  <c r="P225" i="1"/>
  <c r="P321" i="1"/>
  <c r="P444" i="1"/>
  <c r="P552" i="1"/>
  <c r="P624" i="1"/>
  <c r="P194" i="1"/>
  <c r="P440" i="1"/>
  <c r="P587" i="1"/>
  <c r="P692" i="1"/>
  <c r="P784" i="1"/>
  <c r="P856" i="1"/>
  <c r="P948" i="1"/>
  <c r="P1040" i="1"/>
  <c r="P57" i="1"/>
  <c r="P302" i="1"/>
  <c r="P538" i="1"/>
  <c r="P641" i="1"/>
  <c r="P733" i="1"/>
  <c r="P825" i="1"/>
  <c r="P72" i="1"/>
  <c r="P317" i="1"/>
  <c r="P549" i="1"/>
  <c r="P646" i="1"/>
  <c r="P738" i="1"/>
  <c r="P830" i="1"/>
  <c r="P276" i="1"/>
  <c r="P835" i="1"/>
  <c r="P947" i="1"/>
  <c r="P1022" i="1"/>
  <c r="P1081" i="1"/>
  <c r="P1140" i="1"/>
  <c r="P286" i="1"/>
  <c r="P647" i="1"/>
  <c r="P871" i="1"/>
  <c r="P933" i="1"/>
  <c r="P997" i="1"/>
  <c r="P1045" i="1"/>
  <c r="P1093" i="1"/>
  <c r="P1129" i="1"/>
  <c r="P254" i="1"/>
  <c r="P591" i="1"/>
  <c r="P747" i="1"/>
  <c r="P886" i="1"/>
  <c r="P929" i="1"/>
  <c r="P971" i="1"/>
  <c r="P1014" i="1"/>
  <c r="P1057" i="1"/>
  <c r="P1098" i="1"/>
  <c r="P1130" i="1"/>
  <c r="P137" i="1"/>
  <c r="P478" i="1"/>
  <c r="P687" i="1"/>
  <c r="P815" i="1"/>
  <c r="P898" i="1"/>
  <c r="P941" i="1"/>
  <c r="P983" i="1"/>
  <c r="P1026" i="1"/>
  <c r="P1069" i="1"/>
  <c r="P1107" i="1"/>
  <c r="P1139" i="1"/>
  <c r="P245" i="1"/>
  <c r="P449" i="1"/>
  <c r="P450" i="1"/>
  <c r="P788" i="1"/>
  <c r="P1044" i="1"/>
  <c r="P546" i="1"/>
  <c r="P737" i="1"/>
  <c r="P328" i="1"/>
  <c r="P670" i="1"/>
  <c r="P526" i="1"/>
  <c r="P953" i="1"/>
  <c r="P1144" i="1"/>
  <c r="P663" i="1"/>
  <c r="P1002" i="1"/>
  <c r="P1097" i="1"/>
  <c r="P613" i="1"/>
  <c r="P891" i="1"/>
  <c r="P1019" i="1"/>
  <c r="P1102" i="1"/>
  <c r="P518" i="1"/>
  <c r="P831" i="1"/>
  <c r="P989" i="1"/>
  <c r="P1074" i="1"/>
  <c r="P795" i="1"/>
  <c r="P1138" i="1"/>
  <c r="P847" i="1"/>
  <c r="P1037" i="1"/>
  <c r="P945" i="1"/>
  <c r="P265" i="1"/>
  <c r="P1042" i="1"/>
  <c r="P123" i="1"/>
  <c r="P287" i="1"/>
  <c r="P165" i="1"/>
  <c r="P506" i="1"/>
  <c r="P492" i="1"/>
  <c r="P529" i="1"/>
  <c r="P912" i="1"/>
  <c r="P594" i="1"/>
  <c r="P413" i="1"/>
  <c r="P691" i="1"/>
  <c r="P550" i="1"/>
  <c r="P1018" i="1"/>
  <c r="P683" i="1"/>
  <c r="P1035" i="1"/>
  <c r="P618" i="1"/>
  <c r="P1005" i="1"/>
  <c r="P74" i="1"/>
  <c r="P660" i="1"/>
  <c r="P793" i="1"/>
  <c r="P870" i="1"/>
  <c r="P1116" i="1"/>
  <c r="P975" i="1"/>
  <c r="P510" i="1"/>
  <c r="P91" i="1"/>
  <c r="P183" i="1"/>
  <c r="P255" i="1"/>
  <c r="P347" i="1"/>
  <c r="P439" i="1"/>
  <c r="P4" i="1"/>
  <c r="P341" i="1"/>
  <c r="P464" i="1"/>
  <c r="P12" i="1"/>
  <c r="P108" i="1"/>
  <c r="P230" i="1"/>
  <c r="P556" i="1"/>
  <c r="P13" i="1"/>
  <c r="P619" i="1"/>
  <c r="P880" i="1"/>
  <c r="P121" i="1"/>
  <c r="P829" i="1"/>
  <c r="P742" i="1"/>
  <c r="P1027" i="1"/>
  <c r="P879" i="1"/>
  <c r="P1133" i="1"/>
  <c r="P934" i="1"/>
  <c r="P1134" i="1"/>
  <c r="P903" i="1"/>
  <c r="P1111" i="1"/>
  <c r="P982" i="1"/>
  <c r="P575" i="1"/>
  <c r="P909" i="1"/>
  <c r="P1079" i="1"/>
  <c r="P1115" i="1"/>
  <c r="P987" i="1"/>
  <c r="P1142" i="1"/>
  <c r="P735" i="1"/>
  <c r="P999" i="1"/>
  <c r="P1119" i="1"/>
  <c r="P215" i="1"/>
  <c r="P384" i="1"/>
  <c r="P396" i="1"/>
  <c r="P98" i="1"/>
  <c r="P820" i="1"/>
  <c r="P398" i="1"/>
  <c r="P221" i="1"/>
  <c r="P866" i="1"/>
  <c r="P1112" i="1"/>
  <c r="P970" i="1"/>
  <c r="P468" i="1"/>
  <c r="P993" i="1"/>
  <c r="P308" i="1"/>
  <c r="P919" i="1"/>
  <c r="P1123" i="1"/>
  <c r="P55" i="1"/>
  <c r="P311" i="1"/>
  <c r="P475" i="1"/>
  <c r="P293" i="1"/>
  <c r="P511" i="1"/>
  <c r="P182" i="1"/>
  <c r="P520" i="1"/>
  <c r="P354" i="1"/>
  <c r="P824" i="1"/>
  <c r="P1080" i="1"/>
  <c r="P701" i="1"/>
  <c r="P232" i="1"/>
  <c r="P706" i="1"/>
  <c r="P931" i="1"/>
  <c r="P586" i="1"/>
  <c r="P1071" i="1"/>
  <c r="P843" i="1"/>
  <c r="P23" i="1"/>
  <c r="P95" i="1"/>
  <c r="P187" i="1"/>
  <c r="P279" i="1"/>
  <c r="P351" i="1"/>
  <c r="P443" i="1"/>
  <c r="P32" i="1"/>
  <c r="P128" i="1"/>
  <c r="P250" i="1"/>
  <c r="P373" i="1"/>
  <c r="P469" i="1"/>
  <c r="P17" i="1"/>
  <c r="P140" i="1"/>
  <c r="P236" i="1"/>
  <c r="P358" i="1"/>
  <c r="P481" i="1"/>
  <c r="P560" i="1"/>
  <c r="P24" i="1"/>
  <c r="P269" i="1"/>
  <c r="P461" i="1"/>
  <c r="P625" i="1"/>
  <c r="P720" i="1"/>
  <c r="P792" i="1"/>
  <c r="P884" i="1"/>
  <c r="P976" i="1"/>
  <c r="P1048" i="1"/>
  <c r="P132" i="1"/>
  <c r="P377" i="1"/>
  <c r="P554" i="1"/>
  <c r="P669" i="1"/>
  <c r="P761" i="1"/>
  <c r="P833" i="1"/>
  <c r="P146" i="1"/>
  <c r="P392" i="1"/>
  <c r="P563" i="1"/>
  <c r="P674" i="1"/>
  <c r="P766" i="1"/>
  <c r="P838" i="1"/>
  <c r="P558" i="1"/>
  <c r="P899" i="1"/>
  <c r="P974" i="1"/>
  <c r="P1033" i="1"/>
  <c r="P1104" i="1"/>
  <c r="P1148" i="1"/>
  <c r="P372" i="1"/>
  <c r="P727" i="1"/>
  <c r="P885" i="1"/>
  <c r="P959" i="1"/>
  <c r="P1007" i="1"/>
  <c r="P1055" i="1"/>
  <c r="P1101" i="1"/>
  <c r="P1137" i="1"/>
  <c r="P340" i="1"/>
  <c r="P651" i="1"/>
  <c r="P897" i="1"/>
  <c r="P1025" i="1"/>
  <c r="P1106" i="1"/>
  <c r="P222" i="1"/>
  <c r="P951" i="1"/>
  <c r="P1030" i="1"/>
  <c r="P597" i="1"/>
  <c r="P957" i="1"/>
  <c r="P1085" i="1"/>
  <c r="P471" i="1"/>
  <c r="P273" i="1"/>
  <c r="P728" i="1"/>
  <c r="P206" i="1"/>
  <c r="P861" i="1"/>
  <c r="P774" i="1"/>
  <c r="P1059" i="1"/>
  <c r="P911" i="1"/>
  <c r="P84" i="1"/>
  <c r="P950" i="1"/>
  <c r="P1146" i="1"/>
  <c r="P962" i="1"/>
  <c r="P219" i="1"/>
  <c r="P170" i="1"/>
  <c r="P60" i="1"/>
  <c r="P401" i="1"/>
  <c r="P592" i="1"/>
  <c r="P752" i="1"/>
  <c r="P1008" i="1"/>
  <c r="P599" i="1"/>
  <c r="P865" i="1"/>
  <c r="P798" i="1"/>
  <c r="P1065" i="1"/>
  <c r="P775" i="1"/>
  <c r="P1117" i="1"/>
  <c r="P913" i="1"/>
  <c r="P27" i="1"/>
  <c r="P119" i="1"/>
  <c r="P191" i="1"/>
  <c r="P283" i="1"/>
  <c r="P375" i="1"/>
  <c r="P447" i="1"/>
  <c r="P37" i="1"/>
  <c r="P160" i="1"/>
  <c r="P256" i="1"/>
  <c r="P378" i="1"/>
  <c r="P501" i="1"/>
  <c r="P22" i="1"/>
  <c r="P145" i="1"/>
  <c r="P268" i="1"/>
  <c r="P364" i="1"/>
  <c r="P486" i="1"/>
  <c r="P584" i="1"/>
  <c r="P34" i="1"/>
  <c r="P280" i="1"/>
  <c r="P521" i="1"/>
  <c r="P630" i="1"/>
  <c r="P724" i="1"/>
  <c r="P816" i="1"/>
  <c r="P888" i="1"/>
  <c r="P980" i="1"/>
  <c r="P1072" i="1"/>
  <c r="P142" i="1"/>
  <c r="P388" i="1"/>
  <c r="P589" i="1"/>
  <c r="P673" i="1"/>
  <c r="P765" i="1"/>
  <c r="P857" i="1"/>
  <c r="P157" i="1"/>
  <c r="P402" i="1"/>
  <c r="P595" i="1"/>
  <c r="P678" i="1"/>
  <c r="P770" i="1"/>
  <c r="P862" i="1"/>
  <c r="P581" i="1"/>
  <c r="P905" i="1"/>
  <c r="P979" i="1"/>
  <c r="P1038" i="1"/>
  <c r="P1108" i="1"/>
  <c r="P1153" i="1"/>
  <c r="P414" i="1"/>
  <c r="P743" i="1"/>
  <c r="P890" i="1"/>
  <c r="P965" i="1"/>
  <c r="P1013" i="1"/>
  <c r="P1061" i="1"/>
  <c r="P1105" i="1"/>
  <c r="P1141" i="1"/>
  <c r="P425" i="1"/>
  <c r="P667" i="1"/>
  <c r="P811" i="1"/>
  <c r="P902" i="1"/>
  <c r="P1073" i="1"/>
  <c r="P863" i="1"/>
  <c r="P42" i="1"/>
  <c r="P150" i="1"/>
  <c r="P290" i="1"/>
  <c r="P1076" i="1"/>
  <c r="P769" i="1"/>
  <c r="P702" i="1"/>
  <c r="P985" i="1"/>
  <c r="P759" i="1"/>
  <c r="P1109" i="1"/>
  <c r="P907" i="1"/>
  <c r="P1114" i="1"/>
  <c r="P877" i="1"/>
  <c r="P1090" i="1"/>
  <c r="P127" i="1"/>
  <c r="P416" i="1"/>
  <c r="P278" i="1"/>
  <c r="P537" i="1"/>
  <c r="P916" i="1"/>
  <c r="P462" i="1"/>
  <c r="P477" i="1"/>
  <c r="P707" i="1"/>
  <c r="P30" i="1"/>
  <c r="P1023" i="1"/>
  <c r="P699" i="1"/>
  <c r="P407" i="1"/>
  <c r="P188" i="1"/>
  <c r="P664" i="1"/>
  <c r="P631" i="1"/>
  <c r="P802" i="1"/>
  <c r="P607" i="1"/>
  <c r="P542" i="1"/>
  <c r="P1041" i="1"/>
  <c r="P350" i="1"/>
  <c r="P925" i="1"/>
  <c r="P1095" i="1"/>
  <c r="P797" i="1"/>
  <c r="P955" i="1"/>
  <c r="P1010" i="1"/>
  <c r="P151" i="1"/>
  <c r="P36" i="1"/>
  <c r="P1070" i="1"/>
  <c r="P961" i="1"/>
  <c r="P783" i="1"/>
  <c r="P535" i="1"/>
  <c r="P1132" i="1"/>
  <c r="P882" i="1"/>
  <c r="P65" i="1"/>
  <c r="P73" i="1"/>
  <c r="P52" i="1"/>
  <c r="P479" i="1"/>
  <c r="P310" i="1"/>
  <c r="P756" i="1"/>
  <c r="P705" i="1"/>
  <c r="P190" i="1"/>
  <c r="P791" i="1"/>
  <c r="P715" i="1"/>
  <c r="P1046" i="1"/>
  <c r="P393" i="1"/>
  <c r="P930" i="1"/>
  <c r="P1099" i="1"/>
  <c r="P723" i="1"/>
  <c r="P1029" i="1"/>
  <c r="P421" i="1"/>
  <c r="P488" i="1"/>
  <c r="P1082" i="1"/>
  <c r="P1122" i="1"/>
  <c r="P1015" i="1"/>
  <c r="P223" i="1"/>
  <c r="P638" i="1"/>
  <c r="P998" i="1"/>
  <c r="P577" i="1"/>
  <c r="P169" i="1"/>
  <c r="P1058" i="1"/>
  <c r="P80" i="1"/>
  <c r="P406" i="1"/>
  <c r="P848" i="1"/>
  <c r="P922" i="1"/>
  <c r="P859" i="1"/>
  <c r="P1083" i="1"/>
  <c r="P639" i="1"/>
  <c r="P967" i="1"/>
  <c r="P1127" i="1"/>
  <c r="P202" i="1"/>
  <c r="P920" i="1"/>
  <c r="P50" i="1"/>
  <c r="P937" i="1"/>
  <c r="P981" i="1"/>
  <c r="P918" i="1"/>
  <c r="P1089" i="1"/>
  <c r="P655" i="1"/>
  <c r="P973" i="1"/>
  <c r="P1131" i="1"/>
  <c r="P1012" i="1"/>
  <c r="P995" i="1"/>
  <c r="P1118" i="1"/>
  <c r="P120" i="1"/>
  <c r="P228" i="1"/>
  <c r="P1121" i="1"/>
  <c r="P1053" i="1"/>
  <c r="P315" i="1"/>
  <c r="P473" i="1"/>
  <c r="P1003" i="1"/>
  <c r="P524" i="1"/>
  <c r="P1150" i="1"/>
  <c r="P887" i="1"/>
  <c r="P59" i="1"/>
  <c r="P298" i="1"/>
  <c r="P616" i="1"/>
  <c r="P242" i="1"/>
  <c r="P767" i="1"/>
  <c r="P365" i="1"/>
  <c r="P710" i="1"/>
  <c r="N643" i="3" l="1"/>
  <c r="M643" i="3"/>
  <c r="L291" i="3"/>
  <c r="L27" i="3"/>
  <c r="L953" i="3"/>
  <c r="L584" i="3"/>
  <c r="L114" i="3"/>
  <c r="L499" i="3"/>
  <c r="L241" i="3"/>
  <c r="L365" i="3"/>
  <c r="L498" i="3"/>
  <c r="L814" i="3"/>
  <c r="L916" i="3"/>
  <c r="L88" i="3"/>
  <c r="L755" i="3"/>
  <c r="L542" i="3"/>
  <c r="L900" i="3"/>
  <c r="L600" i="3"/>
  <c r="L830" i="3"/>
  <c r="L146" i="3"/>
  <c r="L284" i="3"/>
  <c r="L767" i="3"/>
  <c r="L440" i="3"/>
  <c r="L521" i="3"/>
  <c r="L929" i="3"/>
  <c r="L720" i="3"/>
  <c r="L185" i="3"/>
  <c r="L354" i="3"/>
  <c r="L923" i="3"/>
  <c r="L910" i="3"/>
  <c r="L99" i="3"/>
  <c r="L1051" i="3"/>
  <c r="L34" i="3"/>
  <c r="L762" i="3"/>
  <c r="L224" i="3"/>
  <c r="L251" i="3"/>
  <c r="L1048" i="3"/>
  <c r="L1068" i="3"/>
  <c r="L1072" i="3"/>
  <c r="L144" i="3"/>
  <c r="L812" i="3"/>
  <c r="L662" i="3"/>
  <c r="L722" i="3"/>
  <c r="L15" i="3"/>
  <c r="L156" i="3"/>
  <c r="L104" i="3"/>
  <c r="L831" i="3"/>
  <c r="L282" i="3"/>
  <c r="L563" i="3"/>
  <c r="L445" i="3"/>
  <c r="L545" i="3"/>
  <c r="L522" i="3"/>
  <c r="L537" i="3"/>
  <c r="L650" i="3"/>
  <c r="L1069" i="3"/>
  <c r="L736" i="3"/>
  <c r="L41" i="3"/>
  <c r="L770" i="3"/>
  <c r="L724" i="3"/>
  <c r="L951" i="3"/>
  <c r="L290" i="3"/>
  <c r="L361" i="3"/>
  <c r="L471" i="3"/>
  <c r="L964" i="3"/>
  <c r="L581" i="3"/>
  <c r="L102" i="3"/>
  <c r="L983" i="3"/>
  <c r="L351" i="3"/>
  <c r="L58" i="3"/>
  <c r="L57" i="3"/>
  <c r="L838" i="3"/>
  <c r="L834" i="3"/>
  <c r="L113" i="3"/>
  <c r="L377" i="3"/>
  <c r="L90" i="3"/>
  <c r="L317" i="3"/>
  <c r="L92" i="3"/>
  <c r="L433" i="3"/>
  <c r="L636" i="3"/>
  <c r="L180" i="3"/>
  <c r="L322" i="3"/>
  <c r="L988" i="3"/>
  <c r="L638" i="3"/>
  <c r="L362" i="3"/>
  <c r="L9" i="3"/>
  <c r="L55" i="3"/>
  <c r="L1057" i="3"/>
  <c r="L376" i="3"/>
  <c r="L1040" i="3"/>
  <c r="L10" i="3"/>
  <c r="L1049" i="3"/>
  <c r="L880" i="3"/>
  <c r="L74" i="3"/>
  <c r="L176" i="3"/>
  <c r="L980" i="3"/>
  <c r="L432" i="3"/>
  <c r="L740" i="3"/>
  <c r="L399" i="3"/>
  <c r="L45" i="3"/>
  <c r="L697" i="3"/>
  <c r="L83" i="3"/>
  <c r="L1106" i="3"/>
  <c r="L451" i="3"/>
  <c r="L1054" i="3"/>
  <c r="L457" i="3"/>
  <c r="L1079" i="3"/>
  <c r="L1035" i="3"/>
  <c r="L343" i="3"/>
  <c r="L999" i="3"/>
  <c r="L646" i="3"/>
  <c r="L470" i="3"/>
  <c r="L795" i="3"/>
  <c r="L905" i="3"/>
  <c r="L186" i="3"/>
  <c r="L223" i="3"/>
  <c r="L301" i="3"/>
  <c r="L286" i="3"/>
  <c r="L418" i="3"/>
  <c r="L4" i="3"/>
  <c r="L410" i="3"/>
  <c r="L893" i="3"/>
  <c r="L324" i="3"/>
  <c r="L68" i="3"/>
  <c r="L531" i="3"/>
  <c r="L431" i="3"/>
  <c r="L107" i="3"/>
  <c r="L341" i="3"/>
  <c r="L1060" i="3"/>
  <c r="L894" i="3"/>
  <c r="L926" i="3"/>
  <c r="L741" i="3"/>
  <c r="L369" i="3"/>
  <c r="L828" i="3"/>
  <c r="L725" i="3"/>
  <c r="L215" i="3"/>
  <c r="L504" i="3"/>
  <c r="L1086" i="3"/>
  <c r="L997" i="3"/>
  <c r="L735" i="3"/>
  <c r="L1030" i="3"/>
  <c r="L1089" i="3"/>
  <c r="L530" i="3"/>
  <c r="L888" i="3"/>
  <c r="L806" i="3"/>
  <c r="L51" i="3"/>
  <c r="L653" i="3"/>
  <c r="L230" i="3"/>
  <c r="L483" i="3"/>
  <c r="L212" i="3"/>
  <c r="L734" i="3"/>
  <c r="L65" i="3"/>
  <c r="L760" i="3"/>
  <c r="L305" i="3"/>
  <c r="L511" i="3"/>
  <c r="L541" i="3"/>
  <c r="L585" i="3"/>
  <c r="L455" i="3"/>
  <c r="L677" i="3"/>
  <c r="L95" i="3"/>
  <c r="L155" i="3"/>
  <c r="L260" i="3"/>
  <c r="L178" i="3"/>
  <c r="L231" i="3"/>
  <c r="L667" i="3"/>
  <c r="L153" i="3"/>
  <c r="L311" i="3"/>
  <c r="L1058" i="3"/>
  <c r="L657" i="3"/>
  <c r="L864" i="3"/>
  <c r="L906" i="3"/>
  <c r="L106" i="3"/>
  <c r="L919" i="3"/>
  <c r="L517" i="3"/>
  <c r="L150" i="3"/>
  <c r="L528" i="3"/>
  <c r="L1065" i="3"/>
  <c r="L687" i="3"/>
  <c r="L1091" i="3"/>
  <c r="L183" i="3"/>
  <c r="L882" i="3"/>
  <c r="L703" i="3"/>
  <c r="L367" i="3"/>
  <c r="L512" i="3"/>
  <c r="L780" i="3"/>
  <c r="L939" i="3"/>
  <c r="L993" i="3"/>
  <c r="L345" i="3"/>
  <c r="L970" i="3"/>
  <c r="L683" i="3"/>
  <c r="L195" i="3"/>
  <c r="L510" i="3"/>
  <c r="L234" i="3"/>
  <c r="L992" i="3"/>
  <c r="L984" i="3"/>
  <c r="L701" i="3"/>
  <c r="L907" i="3"/>
  <c r="L935" i="3"/>
  <c r="L572" i="3"/>
  <c r="L561" i="3"/>
  <c r="L131" i="3"/>
  <c r="L1088" i="3"/>
  <c r="L688" i="3"/>
  <c r="L381" i="3"/>
  <c r="L1039" i="3"/>
  <c r="L97" i="3"/>
  <c r="L17" i="3"/>
  <c r="L75" i="3"/>
  <c r="L797" i="3"/>
  <c r="L717" i="3"/>
  <c r="L225" i="3"/>
  <c r="L67" i="3"/>
  <c r="L263" i="3"/>
  <c r="L16" i="3"/>
  <c r="L574" i="3"/>
  <c r="L344" i="3"/>
  <c r="L171" i="3"/>
  <c r="L272" i="3"/>
  <c r="L670" i="3"/>
  <c r="L24" i="3"/>
  <c r="L1002" i="3"/>
  <c r="L467" i="3"/>
  <c r="L969" i="3"/>
  <c r="L312" i="3"/>
  <c r="L948" i="3"/>
  <c r="L520" i="3"/>
  <c r="L872" i="3"/>
  <c r="L885" i="3"/>
  <c r="L821" i="3"/>
  <c r="L204" i="3"/>
  <c r="L12" i="3"/>
  <c r="L2" i="3"/>
  <c r="L60" i="3"/>
  <c r="L89" i="3"/>
  <c r="L297" i="3"/>
  <c r="L602" i="3"/>
  <c r="L420" i="3"/>
  <c r="L685" i="3"/>
  <c r="L526" i="3"/>
  <c r="L694" i="3"/>
  <c r="L330" i="3"/>
  <c r="L447" i="3"/>
  <c r="L419" i="3"/>
  <c r="L429" i="3"/>
  <c r="L808" i="3"/>
  <c r="L673" i="3"/>
  <c r="L958" i="3"/>
  <c r="L256" i="3"/>
  <c r="L949" i="3"/>
  <c r="L132" i="3"/>
  <c r="L575" i="3"/>
  <c r="L599" i="3"/>
  <c r="L844" i="3"/>
  <c r="L856" i="3"/>
  <c r="L840" i="3"/>
  <c r="L515" i="3"/>
  <c r="L723" i="3"/>
  <c r="L1087" i="3"/>
  <c r="L366" i="3"/>
  <c r="L681" i="3"/>
  <c r="L329" i="3"/>
  <c r="L558" i="3"/>
  <c r="L757" i="3"/>
  <c r="L925" i="3"/>
  <c r="L898" i="3"/>
  <c r="L298" i="3"/>
  <c r="L603" i="3"/>
  <c r="L124" i="3"/>
  <c r="L803" i="3"/>
  <c r="L956" i="3"/>
  <c r="L963" i="3"/>
  <c r="L258" i="3"/>
  <c r="L118" i="3"/>
  <c r="L233" i="3"/>
  <c r="L971" i="3"/>
  <c r="L750" i="3"/>
  <c r="L1042" i="3"/>
  <c r="L238" i="3"/>
  <c r="L950" i="3"/>
  <c r="L401" i="3"/>
  <c r="L170" i="3"/>
  <c r="L892" i="3"/>
  <c r="L696" i="3"/>
  <c r="L712" i="3"/>
  <c r="L206" i="3"/>
  <c r="L8" i="3"/>
  <c r="L982" i="3"/>
  <c r="L1110" i="3"/>
  <c r="L727" i="3"/>
  <c r="L1071" i="3"/>
  <c r="L897" i="3"/>
  <c r="L913" i="3"/>
  <c r="L559" i="3"/>
  <c r="L1074" i="3"/>
  <c r="L668" i="3"/>
  <c r="L554" i="3"/>
  <c r="L255" i="3"/>
  <c r="L748" i="3"/>
  <c r="L1076" i="3"/>
  <c r="L917" i="3"/>
  <c r="L718" i="3"/>
  <c r="L121" i="3"/>
  <c r="L127" i="3"/>
  <c r="L109" i="3"/>
  <c r="L899" i="3"/>
  <c r="L1063" i="3"/>
  <c r="L205" i="3"/>
  <c r="L713" i="3"/>
  <c r="L294" i="3"/>
  <c r="L37" i="3"/>
  <c r="L392" i="3"/>
  <c r="L731" i="3"/>
  <c r="L103" i="3"/>
  <c r="L1043" i="3"/>
  <c r="L896" i="3"/>
  <c r="L96" i="3"/>
  <c r="L719" i="3"/>
  <c r="L116" i="3"/>
  <c r="L833" i="3"/>
  <c r="L842" i="3"/>
  <c r="L841" i="3"/>
  <c r="L832" i="3"/>
  <c r="L920" i="3"/>
  <c r="L851" i="3"/>
  <c r="L1064" i="3"/>
  <c r="L1103" i="3"/>
  <c r="L751" i="3"/>
  <c r="L869" i="3"/>
  <c r="L221" i="3"/>
  <c r="L159" i="3"/>
  <c r="L675" i="3"/>
  <c r="L319" i="3"/>
  <c r="L568" i="3"/>
  <c r="L534" i="3"/>
  <c r="L1028" i="3"/>
  <c r="L1084" i="3"/>
  <c r="L315" i="3"/>
  <c r="L259" i="3"/>
  <c r="L364" i="3"/>
  <c r="L31" i="3"/>
  <c r="L148" i="3"/>
  <c r="L774" i="3"/>
  <c r="L533" i="3"/>
  <c r="L822" i="3"/>
  <c r="L66" i="3"/>
  <c r="L1007" i="3"/>
  <c r="L850" i="3"/>
  <c r="L730" i="3"/>
  <c r="L630" i="3"/>
  <c r="L1102" i="3"/>
  <c r="L44" i="3"/>
  <c r="L931" i="3"/>
  <c r="L596" i="3"/>
  <c r="L202" i="3"/>
  <c r="L391" i="3"/>
  <c r="L1036" i="3"/>
  <c r="L566" i="3"/>
  <c r="L257" i="3"/>
  <c r="L38" i="3"/>
  <c r="L427" i="3"/>
  <c r="L173" i="3"/>
  <c r="L1098" i="3"/>
  <c r="L1090" i="3"/>
  <c r="L409" i="3"/>
  <c r="L1112" i="3"/>
  <c r="L478" i="3"/>
  <c r="L878" i="3"/>
  <c r="L796" i="3"/>
  <c r="L862" i="3"/>
  <c r="L656" i="3"/>
  <c r="L817" i="3"/>
  <c r="L874" i="3"/>
  <c r="L271" i="3"/>
  <c r="L94" i="3"/>
  <c r="L140" i="3"/>
  <c r="L1095" i="3"/>
  <c r="L637" i="3"/>
  <c r="L1105" i="3"/>
  <c r="L809" i="3"/>
  <c r="L620" i="3"/>
  <c r="L413" i="3"/>
  <c r="L1038" i="3"/>
  <c r="L347" i="3"/>
  <c r="L1070" i="3"/>
  <c r="L811" i="3"/>
  <c r="L966" i="3"/>
  <c r="L847" i="3"/>
  <c r="L932" i="3"/>
  <c r="L860" i="3"/>
  <c r="L836" i="3"/>
  <c r="L986" i="3"/>
  <c r="L422" i="3"/>
  <c r="L421" i="3"/>
  <c r="L390" i="3"/>
  <c r="L389" i="3"/>
  <c r="J248" i="3"/>
  <c r="I248" i="3" s="1"/>
  <c r="J233" i="3"/>
  <c r="I233" i="3" s="1"/>
  <c r="J291" i="3"/>
  <c r="I291" i="3" s="1"/>
  <c r="J286" i="3"/>
  <c r="I286" i="3" s="1"/>
  <c r="J14" i="3"/>
  <c r="I14" i="3" s="1"/>
  <c r="J214" i="3"/>
  <c r="I214" i="3" s="1"/>
  <c r="J321" i="3"/>
  <c r="I321" i="3" s="1"/>
  <c r="J237" i="3"/>
  <c r="I237" i="3" s="1"/>
  <c r="J235" i="3"/>
  <c r="I235" i="3" s="1"/>
  <c r="J227" i="3"/>
  <c r="I227" i="3" s="1"/>
  <c r="J245" i="3"/>
  <c r="I245" i="3" s="1"/>
  <c r="J205" i="3"/>
  <c r="I205" i="3" s="1"/>
  <c r="J271" i="3"/>
  <c r="I271" i="3" s="1"/>
  <c r="J54" i="3"/>
  <c r="I54" i="3" s="1"/>
  <c r="J298" i="3"/>
  <c r="I298" i="3" s="1"/>
  <c r="J317" i="3"/>
  <c r="I317" i="3" s="1"/>
  <c r="J234" i="3"/>
  <c r="I234" i="3" s="1"/>
  <c r="J242" i="3"/>
  <c r="I242" i="3" s="1"/>
  <c r="J314" i="3"/>
  <c r="I314" i="3" s="1"/>
  <c r="J232" i="3"/>
  <c r="I232" i="3" s="1"/>
  <c r="J206" i="3"/>
  <c r="I206" i="3" s="1"/>
  <c r="J300" i="3"/>
  <c r="I300" i="3" s="1"/>
  <c r="J304" i="3"/>
  <c r="I304" i="3" s="1"/>
  <c r="J293" i="3"/>
  <c r="I293" i="3" s="1"/>
  <c r="J268" i="3"/>
  <c r="I268" i="3" s="1"/>
  <c r="J254" i="3"/>
  <c r="I254" i="3" s="1"/>
  <c r="J315" i="3"/>
  <c r="I315" i="3" s="1"/>
  <c r="J213" i="3"/>
  <c r="I213" i="3" s="1"/>
  <c r="J264" i="3"/>
  <c r="I264" i="3" s="1"/>
  <c r="J236" i="3"/>
  <c r="I236" i="3" s="1"/>
  <c r="J239" i="3"/>
  <c r="I239" i="3" s="1"/>
  <c r="J215" i="3"/>
  <c r="I215" i="3" s="1"/>
  <c r="J273" i="3"/>
  <c r="I273" i="3" s="1"/>
  <c r="J219" i="3"/>
  <c r="I219" i="3" s="1"/>
  <c r="J202" i="3"/>
  <c r="I202" i="3" s="1"/>
  <c r="J221" i="3"/>
  <c r="I221" i="3" s="1"/>
  <c r="J270" i="3"/>
  <c r="I270" i="3" s="1"/>
  <c r="J224" i="3"/>
  <c r="I224" i="3" s="1"/>
  <c r="J251" i="3"/>
  <c r="I251" i="3" s="1"/>
  <c r="J256" i="3"/>
  <c r="I256" i="3" s="1"/>
  <c r="J216" i="3"/>
  <c r="I216" i="3" s="1"/>
  <c r="J103" i="3"/>
  <c r="I103" i="3" s="1"/>
  <c r="J108" i="3"/>
  <c r="I108" i="3" s="1"/>
  <c r="J168" i="3"/>
  <c r="I168" i="3" s="1"/>
  <c r="J78" i="3"/>
  <c r="I78" i="3" s="1"/>
  <c r="J30" i="3"/>
  <c r="I30" i="3" s="1"/>
  <c r="J87" i="3"/>
  <c r="I87" i="3" s="1"/>
  <c r="J8" i="3"/>
  <c r="I8" i="3" s="1"/>
  <c r="J10" i="3"/>
  <c r="I10" i="3" s="1"/>
  <c r="J5" i="3"/>
  <c r="I5" i="3" s="1"/>
  <c r="J67" i="3"/>
  <c r="I67" i="3" s="1"/>
  <c r="J319" i="3"/>
  <c r="I319" i="3" s="1"/>
  <c r="J255" i="3"/>
  <c r="I255" i="3" s="1"/>
  <c r="J253" i="3"/>
  <c r="I253" i="3" s="1"/>
  <c r="J38" i="3"/>
  <c r="I38" i="3" s="1"/>
  <c r="J16" i="3"/>
  <c r="I16" i="3" s="1"/>
  <c r="J42" i="3"/>
  <c r="I42" i="3" s="1"/>
  <c r="J107" i="3"/>
  <c r="I107" i="3" s="1"/>
  <c r="J115" i="3"/>
  <c r="I115" i="3" s="1"/>
  <c r="J110" i="3"/>
  <c r="I110" i="3" s="1"/>
  <c r="J45" i="3"/>
  <c r="I45" i="3" s="1"/>
  <c r="J73" i="3"/>
  <c r="I73" i="3" s="1"/>
  <c r="J238" i="3"/>
  <c r="I238" i="3" s="1"/>
  <c r="J52" i="3"/>
  <c r="I52" i="3" s="1"/>
  <c r="J4" i="3"/>
  <c r="I4" i="3" s="1"/>
  <c r="J41" i="3"/>
  <c r="I41" i="3" s="1"/>
  <c r="J98" i="3"/>
  <c r="I98" i="3" s="1"/>
  <c r="J95" i="3"/>
  <c r="I95" i="3" s="1"/>
  <c r="J15" i="3"/>
  <c r="I15" i="3" s="1"/>
  <c r="J43" i="3"/>
  <c r="I43" i="3" s="1"/>
  <c r="J12" i="3"/>
  <c r="I12" i="3" s="1"/>
  <c r="J70" i="3"/>
  <c r="I70" i="3" s="1"/>
  <c r="J19" i="3"/>
  <c r="I19" i="3" s="1"/>
  <c r="J93" i="3"/>
  <c r="I93" i="3" s="1"/>
  <c r="J46" i="3"/>
  <c r="I46" i="3" s="1"/>
  <c r="J102" i="3"/>
  <c r="I102" i="3" s="1"/>
  <c r="J59" i="3"/>
  <c r="I59" i="3" s="1"/>
  <c r="J212" i="3"/>
  <c r="I212" i="3" s="1"/>
  <c r="J69" i="3"/>
  <c r="I69" i="3" s="1"/>
  <c r="J96" i="3"/>
  <c r="I96" i="3" s="1"/>
  <c r="J34" i="3"/>
  <c r="I34" i="3" s="1"/>
  <c r="J198" i="3"/>
  <c r="I198" i="3" s="1"/>
  <c r="J44" i="3"/>
  <c r="I44" i="3" s="1"/>
  <c r="J55" i="3"/>
  <c r="I55" i="3" s="1"/>
  <c r="J79" i="3"/>
  <c r="I79" i="3" s="1"/>
  <c r="J56" i="3"/>
  <c r="I56" i="3" s="1"/>
  <c r="J28" i="3"/>
  <c r="I28" i="3" s="1"/>
  <c r="J7" i="3"/>
  <c r="I7" i="3" s="1"/>
  <c r="J62" i="3"/>
  <c r="I62" i="3" s="1"/>
  <c r="J17" i="3"/>
  <c r="I17" i="3" s="1"/>
  <c r="J91" i="3"/>
  <c r="I91" i="3" s="1"/>
  <c r="J127" i="3"/>
  <c r="I127" i="3" s="1"/>
  <c r="J94" i="3"/>
  <c r="I94" i="3" s="1"/>
  <c r="J114" i="3"/>
  <c r="I114" i="3" s="1"/>
  <c r="J60" i="3"/>
  <c r="I60" i="3" s="1"/>
  <c r="J284" i="3"/>
  <c r="I284" i="3" s="1"/>
  <c r="J97" i="3"/>
  <c r="I97" i="3" s="1"/>
  <c r="J272" i="3"/>
  <c r="I272" i="3" s="1"/>
  <c r="J13" i="3"/>
  <c r="I13" i="3" s="1"/>
  <c r="J20" i="3"/>
  <c r="I20" i="3" s="1"/>
  <c r="J31" i="3"/>
  <c r="I31" i="3" s="1"/>
  <c r="J65" i="3"/>
  <c r="I65" i="3" s="1"/>
  <c r="J101" i="3"/>
  <c r="I101" i="3" s="1"/>
  <c r="J40" i="3"/>
  <c r="I40" i="3" s="1"/>
  <c r="J26" i="3"/>
  <c r="I26" i="3" s="1"/>
  <c r="J258" i="3"/>
  <c r="I258" i="3" s="1"/>
  <c r="J66" i="3"/>
  <c r="I66" i="3" s="1"/>
  <c r="J88" i="3"/>
  <c r="I88" i="3" s="1"/>
  <c r="J72" i="3"/>
  <c r="I72" i="3" s="1"/>
  <c r="J77" i="3"/>
  <c r="I77" i="3" s="1"/>
  <c r="J92" i="3"/>
  <c r="I92" i="3" s="1"/>
  <c r="J6" i="3"/>
  <c r="I6" i="3" s="1"/>
  <c r="J48" i="3"/>
  <c r="I48" i="3" s="1"/>
  <c r="J23" i="3"/>
  <c r="I23" i="3" s="1"/>
  <c r="J84" i="3"/>
  <c r="I84" i="3" s="1"/>
  <c r="J313" i="3"/>
  <c r="I313" i="3" s="1"/>
  <c r="J139" i="3"/>
  <c r="I139" i="3" s="1"/>
  <c r="J104" i="3"/>
  <c r="I104" i="3" s="1"/>
  <c r="J47" i="3"/>
  <c r="I47" i="3" s="1"/>
  <c r="J99" i="3"/>
  <c r="I99" i="3" s="1"/>
  <c r="J21" i="3"/>
  <c r="I21" i="3" s="1"/>
  <c r="J80" i="3"/>
  <c r="I80" i="3" s="1"/>
  <c r="J263" i="3"/>
  <c r="I263" i="3" s="1"/>
  <c r="J155" i="3"/>
  <c r="I155" i="3" s="1"/>
  <c r="J58" i="3"/>
  <c r="I58" i="3" s="1"/>
  <c r="J74" i="3"/>
  <c r="I74" i="3" s="1"/>
  <c r="J89" i="3"/>
  <c r="I89" i="3" s="1"/>
  <c r="J9" i="3"/>
  <c r="I9" i="3" s="1"/>
  <c r="J35" i="3"/>
  <c r="I35" i="3" s="1"/>
  <c r="J231" i="3"/>
  <c r="I231" i="3" s="1"/>
  <c r="J82" i="3"/>
  <c r="I82" i="3" s="1"/>
  <c r="J249" i="3"/>
  <c r="I249" i="3" s="1"/>
  <c r="J85" i="3"/>
  <c r="I85" i="3" s="1"/>
  <c r="J33" i="3"/>
  <c r="I33" i="3" s="1"/>
  <c r="J18" i="3"/>
  <c r="I18" i="3" s="1"/>
  <c r="J22" i="3"/>
  <c r="I22" i="3" s="1"/>
  <c r="J68" i="3"/>
  <c r="I68" i="3" s="1"/>
  <c r="J262" i="3"/>
  <c r="I262" i="3" s="1"/>
  <c r="J140" i="3"/>
  <c r="I140" i="3" s="1"/>
  <c r="J142" i="3"/>
  <c r="I142" i="3" s="1"/>
  <c r="J136" i="3"/>
  <c r="I136" i="3" s="1"/>
  <c r="J119" i="3"/>
  <c r="I119" i="3" s="1"/>
  <c r="J170" i="3"/>
  <c r="I170" i="3" s="1"/>
  <c r="J164" i="3"/>
  <c r="I164" i="3" s="1"/>
  <c r="J187" i="3"/>
  <c r="I187" i="3" s="1"/>
  <c r="J177" i="3"/>
  <c r="I177" i="3" s="1"/>
  <c r="J125" i="3"/>
  <c r="I125" i="3" s="1"/>
  <c r="J225" i="3"/>
  <c r="I225" i="3" s="1"/>
  <c r="J179" i="3"/>
  <c r="I179" i="3" s="1"/>
  <c r="J141" i="3"/>
  <c r="I141" i="3" s="1"/>
  <c r="J157" i="3"/>
  <c r="I157" i="3" s="1"/>
  <c r="J183" i="3"/>
  <c r="I183" i="3" s="1"/>
  <c r="J259" i="3"/>
  <c r="I259" i="3" s="1"/>
  <c r="J76" i="3"/>
  <c r="I76" i="3" s="1"/>
  <c r="J222" i="3"/>
  <c r="I222" i="3" s="1"/>
  <c r="J203" i="3"/>
  <c r="I203" i="3" s="1"/>
  <c r="J252" i="3"/>
  <c r="I252" i="3" s="1"/>
  <c r="J133" i="3"/>
  <c r="I133" i="3" s="1"/>
  <c r="J163" i="3"/>
  <c r="I163" i="3" s="1"/>
  <c r="J208" i="3"/>
  <c r="I208" i="3" s="1"/>
  <c r="J186" i="3"/>
  <c r="I186" i="3" s="1"/>
  <c r="J147" i="3"/>
  <c r="I147" i="3" s="1"/>
  <c r="J200" i="3"/>
  <c r="I200" i="3" s="1"/>
  <c r="J113" i="3"/>
  <c r="I113" i="3" s="1"/>
  <c r="J145" i="3"/>
  <c r="I145" i="3" s="1"/>
  <c r="J36" i="3"/>
  <c r="I36" i="3" s="1"/>
  <c r="J71" i="3"/>
  <c r="I71" i="3" s="1"/>
  <c r="J260" i="3"/>
  <c r="I260" i="3" s="1"/>
  <c r="J158" i="3"/>
  <c r="I158" i="3" s="1"/>
  <c r="J240" i="3"/>
  <c r="I240" i="3" s="1"/>
  <c r="J182" i="3"/>
  <c r="I182" i="3" s="1"/>
  <c r="J176" i="3"/>
  <c r="I176" i="3" s="1"/>
  <c r="J209" i="3"/>
  <c r="I209" i="3" s="1"/>
  <c r="J207" i="3"/>
  <c r="I207" i="3" s="1"/>
  <c r="J211" i="3"/>
  <c r="I211" i="3" s="1"/>
  <c r="J32" i="3"/>
  <c r="I32" i="3" s="1"/>
  <c r="J204" i="3"/>
  <c r="I204" i="3" s="1"/>
  <c r="J190" i="3"/>
  <c r="I190" i="3" s="1"/>
  <c r="J152" i="3"/>
  <c r="I152" i="3" s="1"/>
  <c r="J241" i="3"/>
  <c r="I241" i="3" s="1"/>
  <c r="J246" i="3"/>
  <c r="I246" i="3" s="1"/>
  <c r="J194" i="3"/>
  <c r="I194" i="3" s="1"/>
  <c r="J144" i="3"/>
  <c r="I144" i="3" s="1"/>
  <c r="J195" i="3"/>
  <c r="I195" i="3" s="1"/>
  <c r="J86" i="3"/>
  <c r="I86" i="3" s="1"/>
  <c r="J261" i="3"/>
  <c r="I261" i="3" s="1"/>
  <c r="J218" i="3"/>
  <c r="I218" i="3" s="1"/>
  <c r="J165" i="3"/>
  <c r="I165" i="3" s="1"/>
  <c r="J196" i="3"/>
  <c r="I196" i="3" s="1"/>
  <c r="J162" i="3"/>
  <c r="I162" i="3" s="1"/>
  <c r="J3" i="3"/>
  <c r="I3" i="3" s="1"/>
  <c r="J220" i="3"/>
  <c r="I220" i="3" s="1"/>
  <c r="J161" i="3"/>
  <c r="I161" i="3" s="1"/>
  <c r="J250" i="3"/>
  <c r="I250" i="3" s="1"/>
  <c r="J132" i="3"/>
  <c r="I132" i="3" s="1"/>
  <c r="J243" i="3"/>
  <c r="I243" i="3" s="1"/>
  <c r="J116" i="3"/>
  <c r="I116" i="3" s="1"/>
  <c r="J230" i="3"/>
  <c r="I230" i="3" s="1"/>
  <c r="J228" i="3"/>
  <c r="I228" i="3" s="1"/>
  <c r="J210" i="3"/>
  <c r="I210" i="3" s="1"/>
  <c r="J192" i="3"/>
  <c r="I192" i="3" s="1"/>
  <c r="J156" i="3"/>
  <c r="I156" i="3" s="1"/>
  <c r="J90" i="3"/>
  <c r="I90" i="3" s="1"/>
  <c r="J185" i="3"/>
  <c r="I185" i="3" s="1"/>
  <c r="J134" i="3"/>
  <c r="I134" i="3" s="1"/>
  <c r="J217" i="3"/>
  <c r="I217" i="3" s="1"/>
  <c r="J226" i="3"/>
  <c r="I226" i="3" s="1"/>
  <c r="J201" i="3"/>
  <c r="I201" i="3" s="1"/>
  <c r="J197" i="3"/>
  <c r="I197" i="3" s="1"/>
  <c r="J257" i="3"/>
  <c r="I257" i="3" s="1"/>
  <c r="J169" i="3"/>
  <c r="I169" i="3" s="1"/>
  <c r="J126" i="3"/>
  <c r="I126" i="3" s="1"/>
  <c r="J63" i="3"/>
  <c r="I63" i="3" s="1"/>
  <c r="J223" i="3"/>
  <c r="I223" i="3" s="1"/>
  <c r="J244" i="3"/>
  <c r="I244" i="3" s="1"/>
  <c r="J75" i="3"/>
  <c r="I75" i="3" s="1"/>
  <c r="J184" i="3"/>
  <c r="I184" i="3" s="1"/>
  <c r="J247" i="3"/>
  <c r="I247" i="3" s="1"/>
  <c r="J297" i="3"/>
  <c r="I297" i="3" s="1"/>
  <c r="J331" i="3"/>
  <c r="I331" i="3" s="1"/>
  <c r="J326" i="3"/>
  <c r="I326" i="3" s="1"/>
  <c r="J295" i="3"/>
  <c r="I295" i="3" s="1"/>
  <c r="J266" i="3"/>
  <c r="I266" i="3" s="1"/>
  <c r="J288" i="3"/>
  <c r="I288" i="3" s="1"/>
  <c r="J282" i="3"/>
  <c r="I282" i="3" s="1"/>
  <c r="J267" i="3"/>
  <c r="I267" i="3" s="1"/>
  <c r="J289" i="3"/>
  <c r="I289" i="3" s="1"/>
  <c r="J323" i="3"/>
  <c r="I323" i="3" s="1"/>
  <c r="J106" i="3"/>
  <c r="I106" i="3" s="1"/>
  <c r="J178" i="3"/>
  <c r="I178" i="3" s="1"/>
  <c r="J135" i="3"/>
  <c r="I135" i="3" s="1"/>
  <c r="J327" i="3"/>
  <c r="I327" i="3" s="1"/>
  <c r="J294" i="3"/>
  <c r="I294" i="3" s="1"/>
  <c r="J275" i="3"/>
  <c r="I275" i="3" s="1"/>
  <c r="J330" i="3"/>
  <c r="I330" i="3" s="1"/>
  <c r="J274" i="3"/>
  <c r="I274" i="3" s="1"/>
  <c r="J311" i="3"/>
  <c r="I311" i="3" s="1"/>
  <c r="J312" i="3"/>
  <c r="I312" i="3" s="1"/>
  <c r="J325" i="3"/>
  <c r="I325" i="3" s="1"/>
  <c r="J173" i="3"/>
  <c r="I173" i="3" s="1"/>
  <c r="J306" i="3"/>
  <c r="I306" i="3" s="1"/>
  <c r="J302" i="3"/>
  <c r="I302" i="3" s="1"/>
  <c r="J276" i="3"/>
  <c r="I276" i="3" s="1"/>
  <c r="J318" i="3"/>
  <c r="I318" i="3" s="1"/>
  <c r="J117" i="3"/>
  <c r="I117" i="3" s="1"/>
  <c r="J149" i="3"/>
  <c r="I149" i="3" s="1"/>
  <c r="J118" i="3"/>
  <c r="I118" i="3" s="1"/>
  <c r="J287" i="3"/>
  <c r="I287" i="3" s="1"/>
  <c r="J322" i="3"/>
  <c r="I322" i="3" s="1"/>
  <c r="J137" i="3"/>
  <c r="I137" i="3" s="1"/>
  <c r="J309" i="3"/>
  <c r="I309" i="3" s="1"/>
  <c r="J320" i="3"/>
  <c r="I320" i="3" s="1"/>
  <c r="J229" i="3"/>
  <c r="I229" i="3" s="1"/>
  <c r="J296" i="3"/>
  <c r="I296" i="3" s="1"/>
  <c r="J105" i="3"/>
  <c r="I105" i="3" s="1"/>
  <c r="J332" i="3"/>
  <c r="I332" i="3" s="1"/>
  <c r="J277" i="3"/>
  <c r="I277" i="3" s="1"/>
  <c r="J305" i="3"/>
  <c r="I305" i="3" s="1"/>
  <c r="J283" i="3"/>
  <c r="I283" i="3" s="1"/>
  <c r="J299" i="3"/>
  <c r="I299" i="3" s="1"/>
  <c r="J310" i="3"/>
  <c r="I310" i="3" s="1"/>
  <c r="J148" i="3"/>
  <c r="I148" i="3" s="1"/>
  <c r="J109" i="3"/>
  <c r="I109" i="3" s="1"/>
  <c r="J303" i="3"/>
  <c r="I303" i="3" s="1"/>
  <c r="J153" i="3"/>
  <c r="I153" i="3" s="1"/>
  <c r="J307" i="3"/>
  <c r="I307" i="3" s="1"/>
  <c r="J329" i="3"/>
  <c r="I329" i="3" s="1"/>
  <c r="J308" i="3"/>
  <c r="I308" i="3" s="1"/>
  <c r="J131" i="3"/>
  <c r="I131" i="3" s="1"/>
  <c r="J49" i="3"/>
  <c r="I49" i="3" s="1"/>
  <c r="J281" i="3"/>
  <c r="I281" i="3" s="1"/>
  <c r="J290" i="3"/>
  <c r="I290" i="3" s="1"/>
  <c r="J278" i="3"/>
  <c r="I278" i="3" s="1"/>
  <c r="J280" i="3"/>
  <c r="I280" i="3" s="1"/>
  <c r="J316" i="3"/>
  <c r="I316" i="3" s="1"/>
  <c r="J333" i="3"/>
  <c r="I333" i="3" s="1"/>
  <c r="J129" i="3"/>
  <c r="I129" i="3" s="1"/>
  <c r="J301" i="3"/>
  <c r="I301" i="3" s="1"/>
  <c r="J324" i="3"/>
  <c r="I324" i="3" s="1"/>
  <c r="J51" i="3"/>
  <c r="I51" i="3" s="1"/>
  <c r="J154" i="3"/>
  <c r="I154" i="3" s="1"/>
  <c r="J181" i="3"/>
  <c r="I181" i="3" s="1"/>
  <c r="J81" i="3"/>
  <c r="I81" i="3" s="1"/>
  <c r="J159" i="3"/>
  <c r="I159" i="3" s="1"/>
  <c r="J285" i="3"/>
  <c r="I285" i="3" s="1"/>
  <c r="J111" i="3"/>
  <c r="I111" i="3" s="1"/>
  <c r="J188" i="3"/>
  <c r="I188" i="3" s="1"/>
  <c r="J193" i="3"/>
  <c r="I193" i="3" s="1"/>
  <c r="J83" i="3"/>
  <c r="I83" i="3" s="1"/>
  <c r="J151" i="3"/>
  <c r="I151" i="3" s="1"/>
  <c r="J167" i="3"/>
  <c r="I167" i="3" s="1"/>
  <c r="J146" i="3"/>
  <c r="I146" i="3" s="1"/>
  <c r="J265" i="3"/>
  <c r="I265" i="3" s="1"/>
  <c r="J143" i="3"/>
  <c r="I143" i="3" s="1"/>
  <c r="J29" i="3"/>
  <c r="I29" i="3" s="1"/>
  <c r="J172" i="3"/>
  <c r="I172" i="3" s="1"/>
  <c r="J50" i="3"/>
  <c r="I50" i="3" s="1"/>
  <c r="J269" i="3"/>
  <c r="I269" i="3" s="1"/>
  <c r="J128" i="3"/>
  <c r="I128" i="3" s="1"/>
  <c r="J64" i="3"/>
  <c r="I64" i="3" s="1"/>
  <c r="J166" i="3"/>
  <c r="I166" i="3" s="1"/>
  <c r="J121" i="3"/>
  <c r="I121" i="3" s="1"/>
  <c r="J122" i="3"/>
  <c r="I122" i="3" s="1"/>
  <c r="J189" i="3"/>
  <c r="I189" i="3" s="1"/>
  <c r="J124" i="3"/>
  <c r="I124" i="3" s="1"/>
  <c r="J112" i="3"/>
  <c r="I112" i="3" s="1"/>
  <c r="J171" i="3"/>
  <c r="I171" i="3" s="1"/>
  <c r="J174" i="3"/>
  <c r="I174" i="3" s="1"/>
  <c r="J150" i="3"/>
  <c r="I150" i="3" s="1"/>
  <c r="J130" i="3"/>
  <c r="I130" i="3" s="1"/>
  <c r="J120" i="3"/>
  <c r="I120" i="3" s="1"/>
  <c r="J61" i="3"/>
  <c r="I61" i="3" s="1"/>
  <c r="J180" i="3"/>
  <c r="I180" i="3" s="1"/>
  <c r="J279" i="3"/>
  <c r="I279" i="3" s="1"/>
  <c r="J175" i="3"/>
  <c r="I175" i="3" s="1"/>
  <c r="J292" i="3"/>
  <c r="I292" i="3" s="1"/>
  <c r="J57" i="3"/>
  <c r="I57" i="3" s="1"/>
  <c r="J191" i="3"/>
  <c r="I191" i="3" s="1"/>
  <c r="J123" i="3"/>
  <c r="I123" i="3" s="1"/>
  <c r="J199" i="3"/>
  <c r="I199" i="3" s="1"/>
  <c r="J25" i="3"/>
  <c r="I25" i="3" s="1"/>
  <c r="J39" i="3"/>
  <c r="I39" i="3" s="1"/>
  <c r="J11" i="3"/>
  <c r="I11" i="3" s="1"/>
  <c r="J2" i="3"/>
  <c r="I2" i="3" s="1"/>
  <c r="J24" i="3"/>
  <c r="I24" i="3" s="1"/>
  <c r="J27" i="3"/>
  <c r="I27" i="3" s="1"/>
  <c r="J53" i="3"/>
  <c r="I53" i="3" s="1"/>
  <c r="J138" i="3"/>
  <c r="I138" i="3" s="1"/>
  <c r="J160" i="3"/>
  <c r="I160" i="3" s="1"/>
  <c r="J328" i="3"/>
  <c r="I328" i="3" s="1"/>
  <c r="J37" i="3"/>
  <c r="I37" i="3" s="1"/>
  <c r="J100" i="3"/>
  <c r="I100" i="3" s="1"/>
  <c r="G439" i="3"/>
  <c r="G493" i="3"/>
  <c r="G456" i="3"/>
  <c r="G779" i="3"/>
  <c r="G486" i="3"/>
  <c r="G776" i="3"/>
  <c r="G591" i="3"/>
  <c r="G777" i="3"/>
  <c r="G799" i="3"/>
  <c r="G754" i="3"/>
  <c r="G744" i="3"/>
  <c r="G455" i="3"/>
  <c r="G491" i="3"/>
  <c r="G386" i="3"/>
  <c r="G473" i="3"/>
  <c r="G800" i="3"/>
  <c r="G458" i="3"/>
  <c r="G786" i="3"/>
  <c r="G633" i="3"/>
  <c r="G750" i="3"/>
  <c r="G487" i="3"/>
  <c r="G768" i="3"/>
  <c r="G801" i="3"/>
  <c r="G446" i="3"/>
  <c r="G488" i="3"/>
  <c r="G474" i="3"/>
  <c r="G448" i="3"/>
  <c r="G748" i="3"/>
  <c r="G643" i="3"/>
  <c r="G783" i="3"/>
  <c r="G457" i="3"/>
  <c r="G766" i="3"/>
  <c r="G756" i="3"/>
  <c r="G792" i="3"/>
  <c r="G409" i="3"/>
  <c r="G494" i="3"/>
  <c r="G342" i="3"/>
  <c r="G481" i="3"/>
  <c r="G490" i="3"/>
  <c r="G778" i="3"/>
  <c r="G434" i="3"/>
  <c r="G767" i="3"/>
  <c r="G628" i="3"/>
  <c r="G772" i="3"/>
  <c r="G775" i="3"/>
  <c r="G758" i="3"/>
  <c r="G638" i="3"/>
  <c r="G461" i="3"/>
  <c r="G459" i="3"/>
  <c r="G426" i="3"/>
  <c r="G477" i="3"/>
  <c r="G476" i="3"/>
  <c r="G627" i="3"/>
  <c r="G774" i="3"/>
  <c r="G788" i="3"/>
  <c r="G791" i="3"/>
  <c r="G831" i="3"/>
  <c r="G793" i="3"/>
  <c r="G338" i="3"/>
  <c r="G444" i="3"/>
  <c r="G465" i="3"/>
  <c r="G489" i="3"/>
  <c r="G428" i="3"/>
  <c r="G482" i="3"/>
  <c r="G399" i="3"/>
  <c r="G763" i="3"/>
  <c r="G830" i="3"/>
  <c r="G752" i="3"/>
  <c r="G441" i="3"/>
  <c r="G759" i="3"/>
  <c r="G411" i="3"/>
  <c r="G460" i="3"/>
  <c r="G452" i="3"/>
  <c r="G484" i="3"/>
  <c r="G742" i="3"/>
  <c r="G472" i="3"/>
  <c r="G470" i="3"/>
  <c r="G421" i="3"/>
  <c r="G761" i="3"/>
  <c r="G802" i="3"/>
  <c r="G746" i="3"/>
  <c r="G773" i="3"/>
  <c r="G635" i="3"/>
  <c r="G466" i="3"/>
  <c r="G497" i="3"/>
  <c r="G334" i="3"/>
  <c r="G769" i="3"/>
  <c r="G492" i="3"/>
  <c r="G436" i="3"/>
  <c r="G636" i="3"/>
  <c r="G782" i="3"/>
  <c r="G771" i="3"/>
  <c r="G790" i="3"/>
  <c r="G781" i="3"/>
  <c r="G464" i="3"/>
  <c r="G518" i="3"/>
  <c r="G454" i="3"/>
  <c r="G419" i="3"/>
  <c r="G480" i="3"/>
  <c r="G789" i="3"/>
  <c r="G350" i="3"/>
  <c r="G453" i="3"/>
  <c r="G569" i="3"/>
  <c r="G479" i="3"/>
  <c r="G376" i="3"/>
  <c r="G380" i="3"/>
  <c r="G407" i="3"/>
  <c r="G502" i="3"/>
  <c r="G575" i="3"/>
  <c r="G780" i="3"/>
  <c r="G463" i="3"/>
  <c r="G577" i="3"/>
  <c r="G478" i="3"/>
  <c r="G555" i="3"/>
  <c r="G422" i="3"/>
  <c r="G573" i="3"/>
  <c r="G354" i="3"/>
  <c r="G403" i="3"/>
  <c r="G365" i="3"/>
  <c r="G510" i="3"/>
  <c r="G512" i="3"/>
  <c r="G469" i="3"/>
  <c r="G445" i="3"/>
  <c r="G504" i="3"/>
  <c r="G430" i="3"/>
  <c r="G587" i="3"/>
  <c r="G438" i="3"/>
  <c r="G417" i="3"/>
  <c r="G348" i="3"/>
  <c r="G336" i="3"/>
  <c r="G340" i="3"/>
  <c r="G500" i="3"/>
  <c r="G516" i="3"/>
  <c r="G467" i="3"/>
  <c r="G483" i="3"/>
  <c r="G784" i="3"/>
  <c r="G571" i="3"/>
  <c r="G508" i="3"/>
  <c r="G527" i="3"/>
  <c r="G352" i="3"/>
  <c r="G391" i="3"/>
  <c r="G393" i="3"/>
  <c r="G384" i="3"/>
  <c r="G495" i="3"/>
  <c r="G765" i="3"/>
  <c r="G432" i="3"/>
  <c r="G369" i="3"/>
  <c r="G475" i="3"/>
  <c r="G415" i="3"/>
  <c r="G443" i="3"/>
  <c r="G496" i="3"/>
  <c r="G382" i="3"/>
  <c r="G371" i="3"/>
  <c r="G388" i="3"/>
  <c r="G357" i="3"/>
  <c r="G579" i="3"/>
  <c r="G770" i="3"/>
  <c r="G631" i="3"/>
  <c r="G440" i="3"/>
  <c r="G585" i="3"/>
  <c r="G529" i="3"/>
  <c r="G397" i="3"/>
  <c r="G485" i="3"/>
  <c r="G395" i="3"/>
  <c r="G367" i="3"/>
  <c r="G424" i="3"/>
  <c r="G401" i="3"/>
  <c r="G545" i="3"/>
  <c r="G581" i="3"/>
  <c r="G637" i="3"/>
  <c r="G787" i="3"/>
  <c r="G462" i="3"/>
  <c r="G595" i="3"/>
  <c r="G373" i="3"/>
  <c r="G553" i="3"/>
  <c r="G359" i="3"/>
  <c r="G361" i="3"/>
  <c r="G413" i="3"/>
  <c r="G405" i="3"/>
  <c r="G524" i="3"/>
  <c r="G471" i="3"/>
  <c r="G785" i="3"/>
  <c r="G551" i="3"/>
  <c r="G520" i="3"/>
  <c r="G450" i="3"/>
  <c r="G589" i="3"/>
  <c r="G565" i="3"/>
  <c r="G378" i="3"/>
  <c r="G346" i="3"/>
  <c r="G344" i="3"/>
  <c r="G363" i="3"/>
  <c r="G618" i="3"/>
  <c r="G561" i="3"/>
  <c r="G533" i="3"/>
  <c r="G535" i="3"/>
  <c r="G646" i="3"/>
  <c r="G654" i="3"/>
  <c r="G807" i="3"/>
  <c r="G804" i="3"/>
  <c r="G653" i="3"/>
  <c r="G704" i="3"/>
  <c r="G651" i="3"/>
  <c r="G724" i="3"/>
  <c r="G626" i="3"/>
  <c r="G557" i="3"/>
  <c r="G468" i="3"/>
  <c r="G498" i="3"/>
  <c r="G644" i="3"/>
  <c r="G700" i="3"/>
  <c r="G827" i="3"/>
  <c r="G824" i="3"/>
  <c r="G678" i="3"/>
  <c r="G696" i="3"/>
  <c r="G607" i="3"/>
  <c r="G828" i="3"/>
  <c r="G650" i="3"/>
  <c r="G541" i="3"/>
  <c r="G514" i="3"/>
  <c r="G543" i="3"/>
  <c r="G597" i="3"/>
  <c r="G685" i="3"/>
  <c r="G680" i="3"/>
  <c r="G798" i="3"/>
  <c r="G692" i="3"/>
  <c r="G666" i="3"/>
  <c r="G620" i="3"/>
  <c r="G612" i="3"/>
  <c r="G629" i="3"/>
  <c r="G442" i="3"/>
  <c r="G447" i="3"/>
  <c r="G567" i="3"/>
  <c r="G639" i="3"/>
  <c r="G658" i="3"/>
  <c r="G670" i="3"/>
  <c r="G728" i="3"/>
  <c r="G663" i="3"/>
  <c r="G676" i="3"/>
  <c r="G640" i="3"/>
  <c r="G506" i="3"/>
  <c r="G645" i="3"/>
  <c r="G539" i="3"/>
  <c r="G563" i="3"/>
  <c r="G522" i="3"/>
  <c r="G687" i="3"/>
  <c r="G711" i="3"/>
  <c r="G655" i="3"/>
  <c r="G662" i="3"/>
  <c r="G682" i="3"/>
  <c r="G690" i="3"/>
  <c r="G716" i="3"/>
  <c r="G649" i="3"/>
  <c r="G624" i="3"/>
  <c r="G559" i="3"/>
  <c r="G599" i="3"/>
  <c r="G501" i="3"/>
  <c r="G657" i="3"/>
  <c r="G664" i="3"/>
  <c r="G825" i="3"/>
  <c r="G694" i="3"/>
  <c r="G698" i="3"/>
  <c r="G660" i="3"/>
  <c r="G794" i="3"/>
  <c r="G608" i="3"/>
  <c r="G583" i="3"/>
  <c r="G531" i="3"/>
  <c r="G593" i="3"/>
  <c r="G647" i="3"/>
  <c r="G689" i="3"/>
  <c r="G668" i="3"/>
  <c r="G713" i="3"/>
  <c r="G674" i="3"/>
  <c r="G665" i="3"/>
  <c r="G605" i="3"/>
  <c r="G796" i="3"/>
  <c r="G614" i="3"/>
  <c r="G449" i="3"/>
  <c r="G537" i="3"/>
  <c r="G499" i="3"/>
  <c r="G652" i="3"/>
  <c r="G709" i="3"/>
  <c r="G672" i="3"/>
  <c r="G736" i="3"/>
  <c r="G661" i="3"/>
  <c r="G656" i="3"/>
  <c r="G547" i="3"/>
  <c r="G730" i="3"/>
  <c r="G615" i="3"/>
  <c r="G248" i="3"/>
  <c r="G233" i="3"/>
  <c r="G291" i="3"/>
  <c r="G286" i="3"/>
  <c r="G14" i="3"/>
  <c r="G214" i="3"/>
  <c r="G812" i="3"/>
  <c r="G797" i="3"/>
  <c r="G632" i="3"/>
  <c r="G726" i="3"/>
  <c r="G820" i="3"/>
  <c r="G616" i="3"/>
  <c r="G321" i="3"/>
  <c r="G237" i="3"/>
  <c r="G235" i="3"/>
  <c r="G227" i="3"/>
  <c r="G245" i="3"/>
  <c r="G205" i="3"/>
  <c r="G813" i="3"/>
  <c r="G718" i="3"/>
  <c r="G648" i="3"/>
  <c r="G819" i="3"/>
  <c r="G740" i="3"/>
  <c r="G641" i="3"/>
  <c r="G271" i="3"/>
  <c r="G54" i="3"/>
  <c r="G298" i="3"/>
  <c r="G317" i="3"/>
  <c r="G234" i="3"/>
  <c r="G617" i="3"/>
  <c r="G795" i="3"/>
  <c r="G821" i="3"/>
  <c r="G808" i="3"/>
  <c r="G818" i="3"/>
  <c r="G826" i="3"/>
  <c r="G619" i="3"/>
  <c r="G242" i="3"/>
  <c r="G314" i="3"/>
  <c r="G232" i="3"/>
  <c r="G206" i="3"/>
  <c r="G300" i="3"/>
  <c r="G609" i="3"/>
  <c r="G823" i="3"/>
  <c r="G809" i="3"/>
  <c r="G734" i="3"/>
  <c r="G829" i="3"/>
  <c r="G722" i="3"/>
  <c r="G621" i="3"/>
  <c r="G304" i="3"/>
  <c r="G293" i="3"/>
  <c r="G268" i="3"/>
  <c r="G254" i="3"/>
  <c r="G315" i="3"/>
  <c r="G706" i="3"/>
  <c r="G817" i="3"/>
  <c r="G623" i="3"/>
  <c r="G816" i="3"/>
  <c r="G803" i="3"/>
  <c r="G606" i="3"/>
  <c r="G622" i="3"/>
  <c r="G213" i="3"/>
  <c r="G264" i="3"/>
  <c r="G236" i="3"/>
  <c r="G239" i="3"/>
  <c r="G805" i="3"/>
  <c r="G659" i="3"/>
  <c r="G811" i="3"/>
  <c r="G634" i="3"/>
  <c r="G815" i="3"/>
  <c r="G814" i="3"/>
  <c r="G611" i="3"/>
  <c r="G549" i="3"/>
  <c r="G215" i="3"/>
  <c r="G273" i="3"/>
  <c r="G219" i="3"/>
  <c r="G202" i="3"/>
  <c r="G221" i="3"/>
  <c r="G702" i="3"/>
  <c r="G806" i="3"/>
  <c r="G603" i="3"/>
  <c r="G738" i="3"/>
  <c r="G810" i="3"/>
  <c r="G610" i="3"/>
  <c r="G613" i="3"/>
  <c r="G270" i="3"/>
  <c r="G224" i="3"/>
  <c r="G251" i="3"/>
  <c r="G256" i="3"/>
  <c r="G216" i="3"/>
  <c r="G601" i="3"/>
  <c r="G720" i="3"/>
  <c r="G630" i="3"/>
  <c r="G732" i="3"/>
  <c r="G822" i="3"/>
  <c r="G625" i="3"/>
  <c r="G642" i="3"/>
  <c r="G103" i="3"/>
  <c r="G108" i="3"/>
  <c r="G168" i="3"/>
  <c r="G78" i="3"/>
  <c r="G30" i="3"/>
  <c r="G87" i="3"/>
  <c r="G8" i="3"/>
  <c r="G10" i="3"/>
  <c r="G5" i="3"/>
  <c r="G67" i="3"/>
  <c r="G319" i="3"/>
  <c r="G255" i="3"/>
  <c r="G253" i="3"/>
  <c r="G38" i="3"/>
  <c r="G16" i="3"/>
  <c r="G42" i="3"/>
  <c r="G107" i="3"/>
  <c r="G115" i="3"/>
  <c r="G110" i="3"/>
  <c r="G45" i="3"/>
  <c r="G73" i="3"/>
  <c r="G238" i="3"/>
  <c r="G52" i="3"/>
  <c r="G4" i="3"/>
  <c r="G41" i="3"/>
  <c r="G98" i="3"/>
  <c r="G95" i="3"/>
  <c r="G15" i="3"/>
  <c r="G43" i="3"/>
  <c r="G12" i="3"/>
  <c r="G70" i="3"/>
  <c r="G19" i="3"/>
  <c r="G93" i="3"/>
  <c r="G46" i="3"/>
  <c r="G102" i="3"/>
  <c r="G59" i="3"/>
  <c r="G212" i="3"/>
  <c r="G69" i="3"/>
  <c r="G96" i="3"/>
  <c r="G34" i="3"/>
  <c r="G198" i="3"/>
  <c r="G44" i="3"/>
  <c r="G55" i="3"/>
  <c r="G79" i="3"/>
  <c r="G56" i="3"/>
  <c r="G28" i="3"/>
  <c r="G7" i="3"/>
  <c r="G62" i="3"/>
  <c r="G17" i="3"/>
  <c r="G91" i="3"/>
  <c r="G127" i="3"/>
  <c r="G94" i="3"/>
  <c r="G114" i="3"/>
  <c r="G60" i="3"/>
  <c r="G284" i="3"/>
  <c r="G97" i="3"/>
  <c r="G272" i="3"/>
  <c r="G13" i="3"/>
  <c r="G20" i="3"/>
  <c r="G31" i="3"/>
  <c r="G65" i="3"/>
  <c r="G101" i="3"/>
  <c r="G40" i="3"/>
  <c r="G26" i="3"/>
  <c r="G258" i="3"/>
  <c r="G66" i="3"/>
  <c r="G88" i="3"/>
  <c r="G72" i="3"/>
  <c r="G77" i="3"/>
  <c r="G92" i="3"/>
  <c r="G6" i="3"/>
  <c r="G48" i="3"/>
  <c r="G23" i="3"/>
  <c r="G84" i="3"/>
  <c r="G313" i="3"/>
  <c r="G139" i="3"/>
  <c r="G104" i="3"/>
  <c r="G47" i="3"/>
  <c r="G99" i="3"/>
  <c r="G21" i="3"/>
  <c r="G80" i="3"/>
  <c r="G263" i="3"/>
  <c r="G155" i="3"/>
  <c r="G58" i="3"/>
  <c r="G74" i="3"/>
  <c r="G89" i="3"/>
  <c r="G9" i="3"/>
  <c r="G35" i="3"/>
  <c r="G231" i="3"/>
  <c r="G82" i="3"/>
  <c r="G249" i="3"/>
  <c r="G85" i="3"/>
  <c r="G33" i="3"/>
  <c r="G18" i="3"/>
  <c r="G22" i="3"/>
  <c r="G68" i="3"/>
  <c r="G262" i="3"/>
  <c r="G140" i="3"/>
  <c r="G142" i="3"/>
  <c r="G136" i="3"/>
  <c r="G119" i="3"/>
  <c r="G170" i="3"/>
  <c r="G164" i="3"/>
  <c r="G883" i="3"/>
  <c r="G187" i="3"/>
  <c r="G939" i="3"/>
  <c r="G1003" i="3"/>
  <c r="G177" i="3"/>
  <c r="G125" i="3"/>
  <c r="G225" i="3"/>
  <c r="G179" i="3"/>
  <c r="G141" i="3"/>
  <c r="G157" i="3"/>
  <c r="G906" i="3"/>
  <c r="G183" i="3"/>
  <c r="G975" i="3"/>
  <c r="G259" i="3"/>
  <c r="G76" i="3"/>
  <c r="G222" i="3"/>
  <c r="G203" i="3"/>
  <c r="G252" i="3"/>
  <c r="G133" i="3"/>
  <c r="G163" i="3"/>
  <c r="G208" i="3"/>
  <c r="G186" i="3"/>
  <c r="G147" i="3"/>
  <c r="G200" i="3"/>
  <c r="G113" i="3"/>
  <c r="G145" i="3"/>
  <c r="G858" i="3"/>
  <c r="G36" i="3"/>
  <c r="G71" i="3"/>
  <c r="G260" i="3"/>
  <c r="G158" i="3"/>
  <c r="G240" i="3"/>
  <c r="G182" i="3"/>
  <c r="G176" i="3"/>
  <c r="G209" i="3"/>
  <c r="G207" i="3"/>
  <c r="G940" i="3"/>
  <c r="G211" i="3"/>
  <c r="G885" i="3"/>
  <c r="G981" i="3"/>
  <c r="G32" i="3"/>
  <c r="G204" i="3"/>
  <c r="G190" i="3"/>
  <c r="G152" i="3"/>
  <c r="G241" i="3"/>
  <c r="G900" i="3"/>
  <c r="G246" i="3"/>
  <c r="G194" i="3"/>
  <c r="G144" i="3"/>
  <c r="G195" i="3"/>
  <c r="G86" i="3"/>
  <c r="G261" i="3"/>
  <c r="G859" i="3"/>
  <c r="G218" i="3"/>
  <c r="G165" i="3"/>
  <c r="G196" i="3"/>
  <c r="G162" i="3"/>
  <c r="G3" i="3"/>
  <c r="G220" i="3"/>
  <c r="G161" i="3"/>
  <c r="G250" i="3"/>
  <c r="G132" i="3"/>
  <c r="G955" i="3"/>
  <c r="G243" i="3"/>
  <c r="G116" i="3"/>
  <c r="G230" i="3"/>
  <c r="G228" i="3"/>
  <c r="G210" i="3"/>
  <c r="G192" i="3"/>
  <c r="G969" i="3"/>
  <c r="G156" i="3"/>
  <c r="G90" i="3"/>
  <c r="G185" i="3"/>
  <c r="G134" i="3"/>
  <c r="G928" i="3"/>
  <c r="G217" i="3"/>
  <c r="G226" i="3"/>
  <c r="G201" i="3"/>
  <c r="G197" i="3"/>
  <c r="G257" i="3"/>
  <c r="G169" i="3"/>
  <c r="G953" i="3"/>
  <c r="G126" i="3"/>
  <c r="G63" i="3"/>
  <c r="G223" i="3"/>
  <c r="G244" i="3"/>
  <c r="G75" i="3"/>
  <c r="G184" i="3"/>
  <c r="G247" i="3"/>
  <c r="G297" i="3"/>
  <c r="G866" i="3"/>
  <c r="G331" i="3"/>
  <c r="G326" i="3"/>
  <c r="G849" i="3"/>
  <c r="G854" i="3"/>
  <c r="G295" i="3"/>
  <c r="G266" i="3"/>
  <c r="G288" i="3"/>
  <c r="G282" i="3"/>
  <c r="G749" i="3"/>
  <c r="G267" i="3"/>
  <c r="G289" i="3"/>
  <c r="G848" i="3"/>
  <c r="G566" i="3"/>
  <c r="G323" i="3"/>
  <c r="G550" i="3"/>
  <c r="G381" i="3"/>
  <c r="G106" i="3"/>
  <c r="G178" i="3"/>
  <c r="G135" i="3"/>
  <c r="G327" i="3"/>
  <c r="G294" i="3"/>
  <c r="G275" i="3"/>
  <c r="G330" i="3"/>
  <c r="G274" i="3"/>
  <c r="G311" i="3"/>
  <c r="G887" i="3"/>
  <c r="G875" i="3"/>
  <c r="G312" i="3"/>
  <c r="G325" i="3"/>
  <c r="G173" i="3"/>
  <c r="G306" i="3"/>
  <c r="G302" i="3"/>
  <c r="G276" i="3"/>
  <c r="G318" i="3"/>
  <c r="G890" i="3"/>
  <c r="G372" i="3"/>
  <c r="G884" i="3"/>
  <c r="G392" i="3"/>
  <c r="G576" i="3"/>
  <c r="G117" i="3"/>
  <c r="G149" i="3"/>
  <c r="G118" i="3"/>
  <c r="G287" i="3"/>
  <c r="G322" i="3"/>
  <c r="G137" i="3"/>
  <c r="G309" i="3"/>
  <c r="G894" i="3"/>
  <c r="G320" i="3"/>
  <c r="G865" i="3"/>
  <c r="G857" i="3"/>
  <c r="G891" i="3"/>
  <c r="G229" i="3"/>
  <c r="G296" i="3"/>
  <c r="G105" i="3"/>
  <c r="G515" i="3"/>
  <c r="G332" i="3"/>
  <c r="G277" i="3"/>
  <c r="G305" i="3"/>
  <c r="G283" i="3"/>
  <c r="G863" i="3"/>
  <c r="G299" i="3"/>
  <c r="G310" i="3"/>
  <c r="G345" i="3"/>
  <c r="G406" i="3"/>
  <c r="G148" i="3"/>
  <c r="G109" i="3"/>
  <c r="G303" i="3"/>
  <c r="G153" i="3"/>
  <c r="G710" i="3"/>
  <c r="G307" i="3"/>
  <c r="G893" i="3"/>
  <c r="G329" i="3"/>
  <c r="G308" i="3"/>
  <c r="G408" i="3"/>
  <c r="G874" i="3"/>
  <c r="G856" i="3"/>
  <c r="G131" i="3"/>
  <c r="G49" i="3"/>
  <c r="G281" i="3"/>
  <c r="G290" i="3"/>
  <c r="G278" i="3"/>
  <c r="G280" i="3"/>
  <c r="G869" i="3"/>
  <c r="G316" i="3"/>
  <c r="G877" i="3"/>
  <c r="G892" i="3"/>
  <c r="G881" i="3"/>
  <c r="G872" i="3"/>
  <c r="G333" i="3"/>
  <c r="G129" i="3"/>
  <c r="G868" i="3"/>
  <c r="G301" i="3"/>
  <c r="G572" i="3"/>
  <c r="G324" i="3"/>
  <c r="G760" i="3"/>
  <c r="G368" i="3"/>
  <c r="G528" i="3"/>
  <c r="G762" i="3"/>
  <c r="G703" i="3"/>
  <c r="G755" i="3"/>
  <c r="G353" i="3"/>
  <c r="G51" i="3"/>
  <c r="G764" i="3"/>
  <c r="G686" i="3"/>
  <c r="G596" i="3"/>
  <c r="G154" i="3"/>
  <c r="G181" i="3"/>
  <c r="G598" i="3"/>
  <c r="G534" i="3"/>
  <c r="G584" i="3"/>
  <c r="G708" i="3"/>
  <c r="G701" i="3"/>
  <c r="G81" i="3"/>
  <c r="G574" i="3"/>
  <c r="G159" i="3"/>
  <c r="G542" i="3"/>
  <c r="G285" i="3"/>
  <c r="G111" i="3"/>
  <c r="G412" i="3"/>
  <c r="G699" i="3"/>
  <c r="G364" i="3"/>
  <c r="G188" i="3"/>
  <c r="G193" i="3"/>
  <c r="G552" i="3"/>
  <c r="G83" i="3"/>
  <c r="G151" i="3"/>
  <c r="G167" i="3"/>
  <c r="G525" i="3"/>
  <c r="G146" i="3"/>
  <c r="G265" i="3"/>
  <c r="G707" i="3"/>
  <c r="G697" i="3"/>
  <c r="G360" i="3"/>
  <c r="G143" i="3"/>
  <c r="G29" i="3"/>
  <c r="G172" i="3"/>
  <c r="G50" i="3"/>
  <c r="G540" i="3"/>
  <c r="G530" i="3"/>
  <c r="G377" i="3"/>
  <c r="G269" i="3"/>
  <c r="G128" i="3"/>
  <c r="G705" i="3"/>
  <c r="G379" i="3"/>
  <c r="G356" i="3"/>
  <c r="G546" i="3"/>
  <c r="G64" i="3"/>
  <c r="G166" i="3"/>
  <c r="G121" i="3"/>
  <c r="G122" i="3"/>
  <c r="G725" i="3"/>
  <c r="G189" i="3"/>
  <c r="G124" i="3"/>
  <c r="G112" i="3"/>
  <c r="G693" i="3"/>
  <c r="G757" i="3"/>
  <c r="G431" i="3"/>
  <c r="G526" i="3"/>
  <c r="G548" i="3"/>
  <c r="G375" i="3"/>
  <c r="G171" i="3"/>
  <c r="G358" i="3"/>
  <c r="G684" i="3"/>
  <c r="G695" i="3"/>
  <c r="G174" i="3"/>
  <c r="G150" i="3"/>
  <c r="G688" i="3"/>
  <c r="G130" i="3"/>
  <c r="G120" i="3"/>
  <c r="G374" i="3"/>
  <c r="G61" i="3"/>
  <c r="G712" i="3"/>
  <c r="G180" i="3"/>
  <c r="G714" i="3"/>
  <c r="G532" i="3"/>
  <c r="G279" i="3"/>
  <c r="G175" i="3"/>
  <c r="G292" i="3"/>
  <c r="G604" i="3"/>
  <c r="G681" i="3"/>
  <c r="G691" i="3"/>
  <c r="G370" i="3"/>
  <c r="G602" i="3"/>
  <c r="G57" i="3"/>
  <c r="G191" i="3"/>
  <c r="G735" i="3"/>
  <c r="G600" i="3"/>
  <c r="G544" i="3"/>
  <c r="G123" i="3"/>
  <c r="G199" i="3"/>
  <c r="G590" i="3"/>
  <c r="G418" i="3"/>
  <c r="G503" i="3"/>
  <c r="G568" i="3"/>
  <c r="G538" i="3"/>
  <c r="G337" i="3"/>
  <c r="G351" i="3"/>
  <c r="G335" i="3"/>
  <c r="G517" i="3"/>
  <c r="G733" i="3"/>
  <c r="G715" i="3"/>
  <c r="G366" i="3"/>
  <c r="G951" i="3"/>
  <c r="G737" i="3"/>
  <c r="G509" i="3"/>
  <c r="G505" i="3"/>
  <c r="G507" i="3"/>
  <c r="G435" i="3"/>
  <c r="G402" i="3"/>
  <c r="G911" i="3"/>
  <c r="G582" i="3"/>
  <c r="G400" i="3"/>
  <c r="G677" i="3"/>
  <c r="G519" i="3"/>
  <c r="G669" i="3"/>
  <c r="G556" i="3"/>
  <c r="G427" i="3"/>
  <c r="G719" i="3"/>
  <c r="G751" i="3"/>
  <c r="G343" i="3"/>
  <c r="G753" i="3"/>
  <c r="G743" i="3"/>
  <c r="G727" i="3"/>
  <c r="G396" i="3"/>
  <c r="G920" i="3"/>
  <c r="G362" i="3"/>
  <c r="G586" i="3"/>
  <c r="G741" i="3"/>
  <c r="G671" i="3"/>
  <c r="G592" i="3"/>
  <c r="G513" i="3"/>
  <c r="G416" i="3"/>
  <c r="G404" i="3"/>
  <c r="G433" i="3"/>
  <c r="G562" i="3"/>
  <c r="G390" i="3"/>
  <c r="G594" i="3"/>
  <c r="G387" i="3"/>
  <c r="G389" i="3"/>
  <c r="G747" i="3"/>
  <c r="G922" i="3"/>
  <c r="G729" i="3"/>
  <c r="G425" i="3"/>
  <c r="G941" i="3"/>
  <c r="G339" i="3"/>
  <c r="G673" i="3"/>
  <c r="G558" i="3"/>
  <c r="G398" i="3"/>
  <c r="G536" i="3"/>
  <c r="G667" i="3"/>
  <c r="G588" i="3"/>
  <c r="G511" i="3"/>
  <c r="G932" i="3"/>
  <c r="G554" i="3"/>
  <c r="G921" i="3"/>
  <c r="G437" i="3"/>
  <c r="G385" i="3"/>
  <c r="G523" i="3"/>
  <c r="G570" i="3"/>
  <c r="G410" i="3"/>
  <c r="G521" i="3"/>
  <c r="G394" i="3"/>
  <c r="G721" i="3"/>
  <c r="G731" i="3"/>
  <c r="G383" i="3"/>
  <c r="G739" i="3"/>
  <c r="G414" i="3"/>
  <c r="G423" i="3"/>
  <c r="G912" i="3"/>
  <c r="G717" i="3"/>
  <c r="G560" i="3"/>
  <c r="G745" i="3"/>
  <c r="G429" i="3"/>
  <c r="G564" i="3"/>
  <c r="G420" i="3"/>
  <c r="G675" i="3"/>
  <c r="G910" i="3"/>
  <c r="G580" i="3"/>
  <c r="G349" i="3"/>
  <c r="G347" i="3"/>
  <c r="G355" i="3"/>
  <c r="G341" i="3"/>
  <c r="G578" i="3"/>
  <c r="G723" i="3"/>
  <c r="G683" i="3"/>
  <c r="G679" i="3"/>
  <c r="G1111" i="3"/>
  <c r="G1099" i="3"/>
  <c r="G1087" i="3"/>
  <c r="G968" i="3"/>
  <c r="G952" i="3"/>
  <c r="G1112" i="3"/>
  <c r="G1010" i="3"/>
  <c r="G954" i="3"/>
  <c r="G1011" i="3"/>
  <c r="G1017" i="3"/>
  <c r="G1016" i="3"/>
  <c r="G985" i="3"/>
  <c r="G1097" i="3"/>
  <c r="G907" i="3"/>
  <c r="G988" i="3"/>
  <c r="G971" i="3"/>
  <c r="G950" i="3"/>
  <c r="G925" i="3"/>
  <c r="G1009" i="3"/>
  <c r="G945" i="3"/>
  <c r="G1012" i="3"/>
  <c r="G1027" i="3"/>
  <c r="G1015" i="3"/>
  <c r="G972" i="3"/>
  <c r="G948" i="3"/>
  <c r="G905" i="3"/>
  <c r="G967" i="3"/>
  <c r="G917" i="3"/>
  <c r="G992" i="3"/>
  <c r="G973" i="3"/>
  <c r="G1013" i="3"/>
  <c r="G943" i="3"/>
  <c r="G991" i="3"/>
  <c r="G986" i="3"/>
  <c r="G931" i="3"/>
  <c r="G994" i="3"/>
  <c r="G923" i="3"/>
  <c r="G927" i="3"/>
  <c r="G1088" i="3"/>
  <c r="G942" i="3"/>
  <c r="G1086" i="3"/>
  <c r="G989" i="3"/>
  <c r="G978" i="3"/>
  <c r="G938" i="3"/>
  <c r="G966" i="3"/>
  <c r="G1008" i="3"/>
  <c r="G937" i="3"/>
  <c r="G949" i="3"/>
  <c r="G936" i="3"/>
  <c r="G977" i="3"/>
  <c r="G1096" i="3"/>
  <c r="G979" i="3"/>
  <c r="G935" i="3"/>
  <c r="G980" i="3"/>
  <c r="G987" i="3"/>
  <c r="G1022" i="3"/>
  <c r="G944" i="3"/>
  <c r="G1018" i="3"/>
  <c r="G908" i="3"/>
  <c r="G984" i="3"/>
  <c r="G982" i="3"/>
  <c r="G1105" i="3"/>
  <c r="G1104" i="3"/>
  <c r="G1090" i="3"/>
  <c r="G916" i="3"/>
  <c r="G926" i="3"/>
  <c r="G1019" i="3"/>
  <c r="G924" i="3"/>
  <c r="G915" i="3"/>
  <c r="G1025" i="3"/>
  <c r="G918" i="3"/>
  <c r="G930" i="3"/>
  <c r="G947" i="3"/>
  <c r="G913" i="3"/>
  <c r="G934" i="3"/>
  <c r="G1089" i="3"/>
  <c r="G990" i="3"/>
  <c r="G962" i="3"/>
  <c r="G1021" i="3"/>
  <c r="G914" i="3"/>
  <c r="G993" i="3"/>
  <c r="G1014" i="3"/>
  <c r="G1103" i="3"/>
  <c r="G909" i="3"/>
  <c r="G974" i="3"/>
  <c r="G983" i="3"/>
  <c r="G933" i="3"/>
  <c r="G976" i="3"/>
  <c r="G1024" i="3"/>
  <c r="G970" i="3"/>
  <c r="G946" i="3"/>
  <c r="G1023" i="3"/>
  <c r="G1020" i="3"/>
  <c r="G1026" i="3"/>
  <c r="G919" i="3"/>
  <c r="G929" i="3"/>
  <c r="G1002" i="3"/>
  <c r="G1054" i="3"/>
  <c r="G996" i="3"/>
  <c r="G1049" i="3"/>
  <c r="G1045" i="3"/>
  <c r="G1080" i="3"/>
  <c r="G1062" i="3"/>
  <c r="G1073" i="3"/>
  <c r="G1044" i="3"/>
  <c r="G959" i="3"/>
  <c r="G1082" i="3"/>
  <c r="G25" i="3"/>
  <c r="G965" i="3"/>
  <c r="G1046" i="3"/>
  <c r="G1047" i="3"/>
  <c r="G39" i="3"/>
  <c r="G1107" i="3"/>
  <c r="G11" i="3"/>
  <c r="G1083" i="3"/>
  <c r="G1058" i="3"/>
  <c r="G1072" i="3"/>
  <c r="G1000" i="3"/>
  <c r="G1068" i="3"/>
  <c r="G1079" i="3"/>
  <c r="G964" i="3"/>
  <c r="G1048" i="3"/>
  <c r="G1007" i="3"/>
  <c r="G1069" i="3"/>
  <c r="G1094" i="3"/>
  <c r="G1040" i="3"/>
  <c r="G1053" i="3"/>
  <c r="G997" i="3"/>
  <c r="G1051" i="3"/>
  <c r="G1057" i="3"/>
  <c r="G1064" i="3"/>
  <c r="G2" i="3"/>
  <c r="G1074" i="3"/>
  <c r="G1110" i="3"/>
  <c r="G1093" i="3"/>
  <c r="G1071" i="3"/>
  <c r="G1039" i="3"/>
  <c r="G1091" i="3"/>
  <c r="G24" i="3"/>
  <c r="G999" i="3"/>
  <c r="G1095" i="3"/>
  <c r="G1043" i="3"/>
  <c r="G1056" i="3"/>
  <c r="G1084" i="3"/>
  <c r="G1102" i="3"/>
  <c r="G1101" i="3"/>
  <c r="G1108" i="3"/>
  <c r="G963" i="3"/>
  <c r="G1063" i="3"/>
  <c r="G1042" i="3"/>
  <c r="G1001" i="3"/>
  <c r="G1037" i="3"/>
  <c r="G1078" i="3"/>
  <c r="G1050" i="3"/>
  <c r="G1100" i="3"/>
  <c r="G1052" i="3"/>
  <c r="G1065" i="3"/>
  <c r="G1035" i="3"/>
  <c r="G1066" i="3"/>
  <c r="G1038" i="3"/>
  <c r="G27" i="3"/>
  <c r="G1061" i="3"/>
  <c r="G1006" i="3"/>
  <c r="G1085" i="3"/>
  <c r="G1106" i="3"/>
  <c r="G1070" i="3"/>
  <c r="G1077" i="3"/>
  <c r="G1076" i="3"/>
  <c r="G1036" i="3"/>
  <c r="G1067" i="3"/>
  <c r="G998" i="3"/>
  <c r="G1005" i="3"/>
  <c r="G1059" i="3"/>
  <c r="G1041" i="3"/>
  <c r="G1060" i="3"/>
  <c r="G1081" i="3"/>
  <c r="G1098" i="3"/>
  <c r="G1032" i="3"/>
  <c r="G889" i="3"/>
  <c r="G995" i="3"/>
  <c r="G878" i="3"/>
  <c r="G957" i="3"/>
  <c r="G864" i="3"/>
  <c r="G898" i="3"/>
  <c r="G1031" i="3"/>
  <c r="G53" i="3"/>
  <c r="G873" i="3"/>
  <c r="G852" i="3"/>
  <c r="G961" i="3"/>
  <c r="G1004" i="3"/>
  <c r="G1109" i="3"/>
  <c r="G1029" i="3"/>
  <c r="G960" i="3"/>
  <c r="G899" i="3"/>
  <c r="G958" i="3"/>
  <c r="G897" i="3"/>
  <c r="G886" i="3"/>
  <c r="G901" i="3"/>
  <c r="G1055" i="3"/>
  <c r="G904" i="3"/>
  <c r="G855" i="3"/>
  <c r="G853" i="3"/>
  <c r="G861" i="3"/>
  <c r="G1075" i="3"/>
  <c r="G870" i="3"/>
  <c r="G895" i="3"/>
  <c r="G867" i="3"/>
  <c r="G896" i="3"/>
  <c r="G1033" i="3"/>
  <c r="G138" i="3"/>
  <c r="G1092" i="3"/>
  <c r="G1030" i="3"/>
  <c r="G871" i="3"/>
  <c r="G160" i="3"/>
  <c r="G879" i="3"/>
  <c r="G876" i="3"/>
  <c r="G888" i="3"/>
  <c r="G862" i="3"/>
  <c r="G1028" i="3"/>
  <c r="G882" i="3"/>
  <c r="G903" i="3"/>
  <c r="G328" i="3"/>
  <c r="G860" i="3"/>
  <c r="G851" i="3"/>
  <c r="G880" i="3"/>
  <c r="G37" i="3"/>
  <c r="G100" i="3"/>
  <c r="G902" i="3"/>
  <c r="G1034" i="3"/>
  <c r="G850" i="3"/>
  <c r="G956" i="3"/>
  <c r="G451" i="3"/>
  <c r="F451" i="3"/>
  <c r="K451" i="3" s="1"/>
  <c r="F439" i="3"/>
  <c r="K439" i="3" s="1"/>
  <c r="F493" i="3"/>
  <c r="K493" i="3" s="1"/>
  <c r="F456" i="3"/>
  <c r="K456" i="3" s="1"/>
  <c r="F779" i="3"/>
  <c r="K779" i="3" s="1"/>
  <c r="F486" i="3"/>
  <c r="K486" i="3" s="1"/>
  <c r="F776" i="3"/>
  <c r="K776" i="3" s="1"/>
  <c r="F591" i="3"/>
  <c r="K591" i="3" s="1"/>
  <c r="F777" i="3"/>
  <c r="K777" i="3" s="1"/>
  <c r="F799" i="3"/>
  <c r="K799" i="3" s="1"/>
  <c r="F754" i="3"/>
  <c r="K754" i="3" s="1"/>
  <c r="F744" i="3"/>
  <c r="K744" i="3" s="1"/>
  <c r="F455" i="3"/>
  <c r="K455" i="3" s="1"/>
  <c r="F491" i="3"/>
  <c r="K491" i="3" s="1"/>
  <c r="F386" i="3"/>
  <c r="K386" i="3" s="1"/>
  <c r="F473" i="3"/>
  <c r="K473" i="3" s="1"/>
  <c r="F800" i="3"/>
  <c r="K800" i="3" s="1"/>
  <c r="F458" i="3"/>
  <c r="K458" i="3" s="1"/>
  <c r="F786" i="3"/>
  <c r="K786" i="3" s="1"/>
  <c r="F633" i="3"/>
  <c r="K633" i="3" s="1"/>
  <c r="F750" i="3"/>
  <c r="K750" i="3" s="1"/>
  <c r="F487" i="3"/>
  <c r="K487" i="3" s="1"/>
  <c r="F768" i="3"/>
  <c r="K768" i="3" s="1"/>
  <c r="F801" i="3"/>
  <c r="K801" i="3" s="1"/>
  <c r="F446" i="3"/>
  <c r="K446" i="3" s="1"/>
  <c r="F488" i="3"/>
  <c r="K488" i="3" s="1"/>
  <c r="F474" i="3"/>
  <c r="K474" i="3" s="1"/>
  <c r="F448" i="3"/>
  <c r="K448" i="3" s="1"/>
  <c r="F748" i="3"/>
  <c r="K748" i="3" s="1"/>
  <c r="F643" i="3"/>
  <c r="K643" i="3" s="1"/>
  <c r="F783" i="3"/>
  <c r="K783" i="3" s="1"/>
  <c r="F457" i="3"/>
  <c r="K457" i="3" s="1"/>
  <c r="F766" i="3"/>
  <c r="K766" i="3" s="1"/>
  <c r="F756" i="3"/>
  <c r="K756" i="3" s="1"/>
  <c r="F792" i="3"/>
  <c r="K792" i="3" s="1"/>
  <c r="F409" i="3"/>
  <c r="K409" i="3" s="1"/>
  <c r="F494" i="3"/>
  <c r="K494" i="3" s="1"/>
  <c r="F342" i="3"/>
  <c r="K342" i="3" s="1"/>
  <c r="F481" i="3"/>
  <c r="K481" i="3" s="1"/>
  <c r="F490" i="3"/>
  <c r="K490" i="3" s="1"/>
  <c r="F778" i="3"/>
  <c r="K778" i="3" s="1"/>
  <c r="F434" i="3"/>
  <c r="K434" i="3" s="1"/>
  <c r="F767" i="3"/>
  <c r="K767" i="3" s="1"/>
  <c r="F628" i="3"/>
  <c r="K628" i="3" s="1"/>
  <c r="F772" i="3"/>
  <c r="K772" i="3" s="1"/>
  <c r="F775" i="3"/>
  <c r="K775" i="3" s="1"/>
  <c r="F758" i="3"/>
  <c r="K758" i="3" s="1"/>
  <c r="F638" i="3"/>
  <c r="K638" i="3" s="1"/>
  <c r="F461" i="3"/>
  <c r="K461" i="3" s="1"/>
  <c r="F459" i="3"/>
  <c r="K459" i="3" s="1"/>
  <c r="F426" i="3"/>
  <c r="K426" i="3" s="1"/>
  <c r="F477" i="3"/>
  <c r="K477" i="3" s="1"/>
  <c r="F476" i="3"/>
  <c r="K476" i="3" s="1"/>
  <c r="F627" i="3"/>
  <c r="K627" i="3" s="1"/>
  <c r="F774" i="3"/>
  <c r="K774" i="3" s="1"/>
  <c r="F788" i="3"/>
  <c r="K788" i="3" s="1"/>
  <c r="F791" i="3"/>
  <c r="K791" i="3" s="1"/>
  <c r="F831" i="3"/>
  <c r="K831" i="3" s="1"/>
  <c r="F793" i="3"/>
  <c r="K793" i="3" s="1"/>
  <c r="F338" i="3"/>
  <c r="K338" i="3" s="1"/>
  <c r="F444" i="3"/>
  <c r="K444" i="3" s="1"/>
  <c r="F465" i="3"/>
  <c r="K465" i="3" s="1"/>
  <c r="F489" i="3"/>
  <c r="K489" i="3" s="1"/>
  <c r="F428" i="3"/>
  <c r="K428" i="3" s="1"/>
  <c r="F482" i="3"/>
  <c r="K482" i="3" s="1"/>
  <c r="F399" i="3"/>
  <c r="K399" i="3" s="1"/>
  <c r="F763" i="3"/>
  <c r="K763" i="3" s="1"/>
  <c r="F830" i="3"/>
  <c r="K830" i="3" s="1"/>
  <c r="F752" i="3"/>
  <c r="K752" i="3" s="1"/>
  <c r="F441" i="3"/>
  <c r="K441" i="3" s="1"/>
  <c r="F759" i="3"/>
  <c r="K759" i="3" s="1"/>
  <c r="F411" i="3"/>
  <c r="K411" i="3" s="1"/>
  <c r="F460" i="3"/>
  <c r="K460" i="3" s="1"/>
  <c r="F452" i="3"/>
  <c r="K452" i="3" s="1"/>
  <c r="F484" i="3"/>
  <c r="K484" i="3" s="1"/>
  <c r="F742" i="3"/>
  <c r="K742" i="3" s="1"/>
  <c r="F472" i="3"/>
  <c r="K472" i="3" s="1"/>
  <c r="F470" i="3"/>
  <c r="K470" i="3" s="1"/>
  <c r="F421" i="3"/>
  <c r="K421" i="3" s="1"/>
  <c r="F761" i="3"/>
  <c r="K761" i="3" s="1"/>
  <c r="F802" i="3"/>
  <c r="K802" i="3" s="1"/>
  <c r="F746" i="3"/>
  <c r="K746" i="3" s="1"/>
  <c r="F773" i="3"/>
  <c r="K773" i="3" s="1"/>
  <c r="F635" i="3"/>
  <c r="K635" i="3" s="1"/>
  <c r="F466" i="3"/>
  <c r="K466" i="3" s="1"/>
  <c r="F497" i="3"/>
  <c r="K497" i="3" s="1"/>
  <c r="F334" i="3"/>
  <c r="K334" i="3" s="1"/>
  <c r="F769" i="3"/>
  <c r="K769" i="3" s="1"/>
  <c r="F492" i="3"/>
  <c r="K492" i="3" s="1"/>
  <c r="F436" i="3"/>
  <c r="K436" i="3" s="1"/>
  <c r="F636" i="3"/>
  <c r="K636" i="3" s="1"/>
  <c r="F782" i="3"/>
  <c r="K782" i="3" s="1"/>
  <c r="F771" i="3"/>
  <c r="K771" i="3" s="1"/>
  <c r="F790" i="3"/>
  <c r="K790" i="3" s="1"/>
  <c r="F781" i="3"/>
  <c r="K781" i="3" s="1"/>
  <c r="F464" i="3"/>
  <c r="K464" i="3" s="1"/>
  <c r="F518" i="3"/>
  <c r="K518" i="3" s="1"/>
  <c r="F454" i="3"/>
  <c r="K454" i="3" s="1"/>
  <c r="F419" i="3"/>
  <c r="K419" i="3" s="1"/>
  <c r="F480" i="3"/>
  <c r="K480" i="3" s="1"/>
  <c r="F789" i="3"/>
  <c r="K789" i="3" s="1"/>
  <c r="F350" i="3"/>
  <c r="K350" i="3" s="1"/>
  <c r="F453" i="3"/>
  <c r="K453" i="3" s="1"/>
  <c r="F569" i="3"/>
  <c r="K569" i="3" s="1"/>
  <c r="F479" i="3"/>
  <c r="K479" i="3" s="1"/>
  <c r="F376" i="3"/>
  <c r="K376" i="3" s="1"/>
  <c r="F380" i="3"/>
  <c r="K380" i="3" s="1"/>
  <c r="F407" i="3"/>
  <c r="K407" i="3" s="1"/>
  <c r="F502" i="3"/>
  <c r="K502" i="3" s="1"/>
  <c r="F575" i="3"/>
  <c r="K575" i="3" s="1"/>
  <c r="F780" i="3"/>
  <c r="K780" i="3" s="1"/>
  <c r="F463" i="3"/>
  <c r="K463" i="3" s="1"/>
  <c r="F577" i="3"/>
  <c r="K577" i="3" s="1"/>
  <c r="F478" i="3"/>
  <c r="K478" i="3" s="1"/>
  <c r="F555" i="3"/>
  <c r="K555" i="3" s="1"/>
  <c r="F422" i="3"/>
  <c r="K422" i="3" s="1"/>
  <c r="F573" i="3"/>
  <c r="K573" i="3" s="1"/>
  <c r="F354" i="3"/>
  <c r="K354" i="3" s="1"/>
  <c r="F403" i="3"/>
  <c r="K403" i="3" s="1"/>
  <c r="F365" i="3"/>
  <c r="K365" i="3" s="1"/>
  <c r="F510" i="3"/>
  <c r="K510" i="3" s="1"/>
  <c r="F512" i="3"/>
  <c r="K512" i="3" s="1"/>
  <c r="F469" i="3"/>
  <c r="K469" i="3" s="1"/>
  <c r="F445" i="3"/>
  <c r="K445" i="3" s="1"/>
  <c r="F504" i="3"/>
  <c r="K504" i="3" s="1"/>
  <c r="F430" i="3"/>
  <c r="K430" i="3" s="1"/>
  <c r="F587" i="3"/>
  <c r="K587" i="3" s="1"/>
  <c r="F438" i="3"/>
  <c r="K438" i="3" s="1"/>
  <c r="F417" i="3"/>
  <c r="K417" i="3" s="1"/>
  <c r="F348" i="3"/>
  <c r="K348" i="3" s="1"/>
  <c r="F336" i="3"/>
  <c r="K336" i="3" s="1"/>
  <c r="F340" i="3"/>
  <c r="K340" i="3" s="1"/>
  <c r="F500" i="3"/>
  <c r="K500" i="3" s="1"/>
  <c r="F516" i="3"/>
  <c r="K516" i="3" s="1"/>
  <c r="F467" i="3"/>
  <c r="K467" i="3" s="1"/>
  <c r="F483" i="3"/>
  <c r="K483" i="3" s="1"/>
  <c r="F784" i="3"/>
  <c r="K784" i="3" s="1"/>
  <c r="F571" i="3"/>
  <c r="K571" i="3" s="1"/>
  <c r="F508" i="3"/>
  <c r="K508" i="3" s="1"/>
  <c r="F527" i="3"/>
  <c r="K527" i="3" s="1"/>
  <c r="F352" i="3"/>
  <c r="K352" i="3" s="1"/>
  <c r="F391" i="3"/>
  <c r="K391" i="3" s="1"/>
  <c r="F393" i="3"/>
  <c r="K393" i="3" s="1"/>
  <c r="F384" i="3"/>
  <c r="K384" i="3" s="1"/>
  <c r="F495" i="3"/>
  <c r="K495" i="3" s="1"/>
  <c r="F765" i="3"/>
  <c r="K765" i="3" s="1"/>
  <c r="F432" i="3"/>
  <c r="K432" i="3" s="1"/>
  <c r="F369" i="3"/>
  <c r="K369" i="3" s="1"/>
  <c r="F475" i="3"/>
  <c r="K475" i="3" s="1"/>
  <c r="F415" i="3"/>
  <c r="K415" i="3" s="1"/>
  <c r="F443" i="3"/>
  <c r="K443" i="3" s="1"/>
  <c r="F496" i="3"/>
  <c r="K496" i="3" s="1"/>
  <c r="F382" i="3"/>
  <c r="K382" i="3" s="1"/>
  <c r="F371" i="3"/>
  <c r="K371" i="3" s="1"/>
  <c r="F388" i="3"/>
  <c r="K388" i="3" s="1"/>
  <c r="F357" i="3"/>
  <c r="K357" i="3" s="1"/>
  <c r="F579" i="3"/>
  <c r="K579" i="3" s="1"/>
  <c r="F770" i="3"/>
  <c r="K770" i="3" s="1"/>
  <c r="F631" i="3"/>
  <c r="K631" i="3" s="1"/>
  <c r="F440" i="3"/>
  <c r="K440" i="3" s="1"/>
  <c r="F585" i="3"/>
  <c r="K585" i="3" s="1"/>
  <c r="F529" i="3"/>
  <c r="K529" i="3" s="1"/>
  <c r="F397" i="3"/>
  <c r="K397" i="3" s="1"/>
  <c r="F485" i="3"/>
  <c r="K485" i="3" s="1"/>
  <c r="F395" i="3"/>
  <c r="K395" i="3" s="1"/>
  <c r="F367" i="3"/>
  <c r="K367" i="3" s="1"/>
  <c r="F424" i="3"/>
  <c r="K424" i="3" s="1"/>
  <c r="F401" i="3"/>
  <c r="K401" i="3" s="1"/>
  <c r="F545" i="3"/>
  <c r="K545" i="3" s="1"/>
  <c r="F581" i="3"/>
  <c r="K581" i="3" s="1"/>
  <c r="F637" i="3"/>
  <c r="K637" i="3" s="1"/>
  <c r="F787" i="3"/>
  <c r="K787" i="3" s="1"/>
  <c r="F462" i="3"/>
  <c r="K462" i="3" s="1"/>
  <c r="F595" i="3"/>
  <c r="K595" i="3" s="1"/>
  <c r="F373" i="3"/>
  <c r="K373" i="3" s="1"/>
  <c r="F553" i="3"/>
  <c r="K553" i="3" s="1"/>
  <c r="F359" i="3"/>
  <c r="K359" i="3" s="1"/>
  <c r="F361" i="3"/>
  <c r="K361" i="3" s="1"/>
  <c r="F413" i="3"/>
  <c r="K413" i="3" s="1"/>
  <c r="F405" i="3"/>
  <c r="K405" i="3" s="1"/>
  <c r="F524" i="3"/>
  <c r="K524" i="3" s="1"/>
  <c r="F471" i="3"/>
  <c r="K471" i="3" s="1"/>
  <c r="F785" i="3"/>
  <c r="K785" i="3" s="1"/>
  <c r="F551" i="3"/>
  <c r="K551" i="3" s="1"/>
  <c r="F520" i="3"/>
  <c r="K520" i="3" s="1"/>
  <c r="F450" i="3"/>
  <c r="K450" i="3" s="1"/>
  <c r="F589" i="3"/>
  <c r="K589" i="3" s="1"/>
  <c r="F565" i="3"/>
  <c r="K565" i="3" s="1"/>
  <c r="F378" i="3"/>
  <c r="K378" i="3" s="1"/>
  <c r="F346" i="3"/>
  <c r="K346" i="3" s="1"/>
  <c r="F344" i="3"/>
  <c r="K344" i="3" s="1"/>
  <c r="F363" i="3"/>
  <c r="K363" i="3" s="1"/>
  <c r="F618" i="3"/>
  <c r="K618" i="3" s="1"/>
  <c r="F561" i="3"/>
  <c r="K561" i="3" s="1"/>
  <c r="F533" i="3"/>
  <c r="K533" i="3" s="1"/>
  <c r="F535" i="3"/>
  <c r="K535" i="3" s="1"/>
  <c r="F646" i="3"/>
  <c r="K646" i="3" s="1"/>
  <c r="F654" i="3"/>
  <c r="K654" i="3" s="1"/>
  <c r="F807" i="3"/>
  <c r="K807" i="3" s="1"/>
  <c r="F804" i="3"/>
  <c r="K804" i="3" s="1"/>
  <c r="F653" i="3"/>
  <c r="K653" i="3" s="1"/>
  <c r="F704" i="3"/>
  <c r="K704" i="3" s="1"/>
  <c r="F651" i="3"/>
  <c r="K651" i="3" s="1"/>
  <c r="F724" i="3"/>
  <c r="K724" i="3" s="1"/>
  <c r="F626" i="3"/>
  <c r="K626" i="3" s="1"/>
  <c r="F557" i="3"/>
  <c r="K557" i="3" s="1"/>
  <c r="F468" i="3"/>
  <c r="K468" i="3" s="1"/>
  <c r="F498" i="3"/>
  <c r="K498" i="3" s="1"/>
  <c r="F644" i="3"/>
  <c r="K644" i="3" s="1"/>
  <c r="F700" i="3"/>
  <c r="K700" i="3" s="1"/>
  <c r="F827" i="3"/>
  <c r="K827" i="3" s="1"/>
  <c r="F824" i="3"/>
  <c r="K824" i="3" s="1"/>
  <c r="F678" i="3"/>
  <c r="K678" i="3" s="1"/>
  <c r="F696" i="3"/>
  <c r="K696" i="3" s="1"/>
  <c r="F607" i="3"/>
  <c r="K607" i="3" s="1"/>
  <c r="F828" i="3"/>
  <c r="K828" i="3" s="1"/>
  <c r="F650" i="3"/>
  <c r="K650" i="3" s="1"/>
  <c r="F541" i="3"/>
  <c r="K541" i="3" s="1"/>
  <c r="F514" i="3"/>
  <c r="K514" i="3" s="1"/>
  <c r="F543" i="3"/>
  <c r="K543" i="3" s="1"/>
  <c r="F597" i="3"/>
  <c r="K597" i="3" s="1"/>
  <c r="F685" i="3"/>
  <c r="K685" i="3" s="1"/>
  <c r="F680" i="3"/>
  <c r="K680" i="3" s="1"/>
  <c r="F798" i="3"/>
  <c r="K798" i="3" s="1"/>
  <c r="F692" i="3"/>
  <c r="K692" i="3" s="1"/>
  <c r="F666" i="3"/>
  <c r="K666" i="3" s="1"/>
  <c r="F620" i="3"/>
  <c r="K620" i="3" s="1"/>
  <c r="F612" i="3"/>
  <c r="K612" i="3" s="1"/>
  <c r="F629" i="3"/>
  <c r="K629" i="3" s="1"/>
  <c r="F442" i="3"/>
  <c r="K442" i="3" s="1"/>
  <c r="F447" i="3"/>
  <c r="K447" i="3" s="1"/>
  <c r="F567" i="3"/>
  <c r="K567" i="3" s="1"/>
  <c r="F639" i="3"/>
  <c r="K639" i="3" s="1"/>
  <c r="F658" i="3"/>
  <c r="K658" i="3" s="1"/>
  <c r="F670" i="3"/>
  <c r="K670" i="3" s="1"/>
  <c r="F728" i="3"/>
  <c r="K728" i="3" s="1"/>
  <c r="F663" i="3"/>
  <c r="K663" i="3" s="1"/>
  <c r="F676" i="3"/>
  <c r="K676" i="3" s="1"/>
  <c r="F640" i="3"/>
  <c r="K640" i="3" s="1"/>
  <c r="F506" i="3"/>
  <c r="K506" i="3" s="1"/>
  <c r="F645" i="3"/>
  <c r="K645" i="3" s="1"/>
  <c r="F539" i="3"/>
  <c r="K539" i="3" s="1"/>
  <c r="F563" i="3"/>
  <c r="K563" i="3" s="1"/>
  <c r="F522" i="3"/>
  <c r="K522" i="3" s="1"/>
  <c r="F687" i="3"/>
  <c r="K687" i="3" s="1"/>
  <c r="F711" i="3"/>
  <c r="K711" i="3" s="1"/>
  <c r="F655" i="3"/>
  <c r="K655" i="3" s="1"/>
  <c r="F662" i="3"/>
  <c r="K662" i="3" s="1"/>
  <c r="F682" i="3"/>
  <c r="K682" i="3" s="1"/>
  <c r="F690" i="3"/>
  <c r="K690" i="3" s="1"/>
  <c r="F716" i="3"/>
  <c r="K716" i="3" s="1"/>
  <c r="F649" i="3"/>
  <c r="K649" i="3" s="1"/>
  <c r="F624" i="3"/>
  <c r="K624" i="3" s="1"/>
  <c r="F559" i="3"/>
  <c r="K559" i="3" s="1"/>
  <c r="F599" i="3"/>
  <c r="K599" i="3" s="1"/>
  <c r="F501" i="3"/>
  <c r="K501" i="3" s="1"/>
  <c r="F657" i="3"/>
  <c r="K657" i="3" s="1"/>
  <c r="F664" i="3"/>
  <c r="K664" i="3" s="1"/>
  <c r="F825" i="3"/>
  <c r="K825" i="3" s="1"/>
  <c r="F694" i="3"/>
  <c r="K694" i="3" s="1"/>
  <c r="F698" i="3"/>
  <c r="K698" i="3" s="1"/>
  <c r="F660" i="3"/>
  <c r="K660" i="3" s="1"/>
  <c r="F794" i="3"/>
  <c r="K794" i="3" s="1"/>
  <c r="F608" i="3"/>
  <c r="K608" i="3" s="1"/>
  <c r="F583" i="3"/>
  <c r="K583" i="3" s="1"/>
  <c r="F531" i="3"/>
  <c r="K531" i="3" s="1"/>
  <c r="F593" i="3"/>
  <c r="K593" i="3" s="1"/>
  <c r="F647" i="3"/>
  <c r="K647" i="3" s="1"/>
  <c r="F689" i="3"/>
  <c r="K689" i="3" s="1"/>
  <c r="F668" i="3"/>
  <c r="K668" i="3" s="1"/>
  <c r="F713" i="3"/>
  <c r="K713" i="3" s="1"/>
  <c r="F674" i="3"/>
  <c r="K674" i="3" s="1"/>
  <c r="F665" i="3"/>
  <c r="K665" i="3" s="1"/>
  <c r="F605" i="3"/>
  <c r="K605" i="3" s="1"/>
  <c r="F796" i="3"/>
  <c r="K796" i="3" s="1"/>
  <c r="F614" i="3"/>
  <c r="K614" i="3" s="1"/>
  <c r="F449" i="3"/>
  <c r="K449" i="3" s="1"/>
  <c r="F537" i="3"/>
  <c r="K537" i="3" s="1"/>
  <c r="F499" i="3"/>
  <c r="K499" i="3" s="1"/>
  <c r="F652" i="3"/>
  <c r="K652" i="3" s="1"/>
  <c r="F709" i="3"/>
  <c r="K709" i="3" s="1"/>
  <c r="F672" i="3"/>
  <c r="K672" i="3" s="1"/>
  <c r="F736" i="3"/>
  <c r="K736" i="3" s="1"/>
  <c r="F661" i="3"/>
  <c r="K661" i="3" s="1"/>
  <c r="F656" i="3"/>
  <c r="K656" i="3" s="1"/>
  <c r="F547" i="3"/>
  <c r="K547" i="3" s="1"/>
  <c r="F730" i="3"/>
  <c r="K730" i="3" s="1"/>
  <c r="F615" i="3"/>
  <c r="K615" i="3" s="1"/>
  <c r="F248" i="3"/>
  <c r="K248" i="3" s="1"/>
  <c r="F233" i="3"/>
  <c r="K233" i="3" s="1"/>
  <c r="F291" i="3"/>
  <c r="K291" i="3" s="1"/>
  <c r="F286" i="3"/>
  <c r="K286" i="3" s="1"/>
  <c r="F14" i="3"/>
  <c r="K14" i="3" s="1"/>
  <c r="F214" i="3"/>
  <c r="K214" i="3" s="1"/>
  <c r="F812" i="3"/>
  <c r="K812" i="3" s="1"/>
  <c r="F797" i="3"/>
  <c r="K797" i="3" s="1"/>
  <c r="F632" i="3"/>
  <c r="K632" i="3" s="1"/>
  <c r="F726" i="3"/>
  <c r="K726" i="3" s="1"/>
  <c r="F820" i="3"/>
  <c r="K820" i="3" s="1"/>
  <c r="F616" i="3"/>
  <c r="K616" i="3" s="1"/>
  <c r="F321" i="3"/>
  <c r="K321" i="3" s="1"/>
  <c r="F237" i="3"/>
  <c r="K237" i="3" s="1"/>
  <c r="F235" i="3"/>
  <c r="K235" i="3" s="1"/>
  <c r="F227" i="3"/>
  <c r="K227" i="3" s="1"/>
  <c r="F245" i="3"/>
  <c r="K245" i="3" s="1"/>
  <c r="F205" i="3"/>
  <c r="K205" i="3" s="1"/>
  <c r="F813" i="3"/>
  <c r="K813" i="3" s="1"/>
  <c r="F718" i="3"/>
  <c r="K718" i="3" s="1"/>
  <c r="F648" i="3"/>
  <c r="K648" i="3" s="1"/>
  <c r="F819" i="3"/>
  <c r="K819" i="3" s="1"/>
  <c r="F740" i="3"/>
  <c r="K740" i="3" s="1"/>
  <c r="F641" i="3"/>
  <c r="K641" i="3" s="1"/>
  <c r="F271" i="3"/>
  <c r="K271" i="3" s="1"/>
  <c r="F54" i="3"/>
  <c r="K54" i="3" s="1"/>
  <c r="F298" i="3"/>
  <c r="K298" i="3" s="1"/>
  <c r="F317" i="3"/>
  <c r="K317" i="3" s="1"/>
  <c r="F234" i="3"/>
  <c r="K234" i="3" s="1"/>
  <c r="F617" i="3"/>
  <c r="K617" i="3" s="1"/>
  <c r="F795" i="3"/>
  <c r="K795" i="3" s="1"/>
  <c r="F821" i="3"/>
  <c r="K821" i="3" s="1"/>
  <c r="F808" i="3"/>
  <c r="K808" i="3" s="1"/>
  <c r="F818" i="3"/>
  <c r="K818" i="3" s="1"/>
  <c r="F826" i="3"/>
  <c r="K826" i="3" s="1"/>
  <c r="F619" i="3"/>
  <c r="K619" i="3" s="1"/>
  <c r="F242" i="3"/>
  <c r="K242" i="3" s="1"/>
  <c r="F314" i="3"/>
  <c r="K314" i="3" s="1"/>
  <c r="F232" i="3"/>
  <c r="K232" i="3" s="1"/>
  <c r="F206" i="3"/>
  <c r="K206" i="3" s="1"/>
  <c r="F300" i="3"/>
  <c r="K300" i="3" s="1"/>
  <c r="F609" i="3"/>
  <c r="K609" i="3" s="1"/>
  <c r="F823" i="3"/>
  <c r="K823" i="3" s="1"/>
  <c r="F809" i="3"/>
  <c r="K809" i="3" s="1"/>
  <c r="F734" i="3"/>
  <c r="K734" i="3" s="1"/>
  <c r="F829" i="3"/>
  <c r="K829" i="3" s="1"/>
  <c r="F722" i="3"/>
  <c r="K722" i="3" s="1"/>
  <c r="F621" i="3"/>
  <c r="K621" i="3" s="1"/>
  <c r="F304" i="3"/>
  <c r="K304" i="3" s="1"/>
  <c r="F293" i="3"/>
  <c r="K293" i="3" s="1"/>
  <c r="F268" i="3"/>
  <c r="K268" i="3" s="1"/>
  <c r="F254" i="3"/>
  <c r="K254" i="3" s="1"/>
  <c r="F315" i="3"/>
  <c r="K315" i="3" s="1"/>
  <c r="F706" i="3"/>
  <c r="K706" i="3" s="1"/>
  <c r="F817" i="3"/>
  <c r="K817" i="3" s="1"/>
  <c r="F623" i="3"/>
  <c r="K623" i="3" s="1"/>
  <c r="F816" i="3"/>
  <c r="K816" i="3" s="1"/>
  <c r="F803" i="3"/>
  <c r="K803" i="3" s="1"/>
  <c r="F606" i="3"/>
  <c r="K606" i="3" s="1"/>
  <c r="F622" i="3"/>
  <c r="K622" i="3" s="1"/>
  <c r="F213" i="3"/>
  <c r="K213" i="3" s="1"/>
  <c r="F264" i="3"/>
  <c r="K264" i="3" s="1"/>
  <c r="F236" i="3"/>
  <c r="K236" i="3" s="1"/>
  <c r="F239" i="3"/>
  <c r="K239" i="3" s="1"/>
  <c r="F805" i="3"/>
  <c r="K805" i="3" s="1"/>
  <c r="F659" i="3"/>
  <c r="K659" i="3" s="1"/>
  <c r="F811" i="3"/>
  <c r="K811" i="3" s="1"/>
  <c r="F634" i="3"/>
  <c r="K634" i="3" s="1"/>
  <c r="F815" i="3"/>
  <c r="K815" i="3" s="1"/>
  <c r="F814" i="3"/>
  <c r="K814" i="3" s="1"/>
  <c r="F611" i="3"/>
  <c r="K611" i="3" s="1"/>
  <c r="F549" i="3"/>
  <c r="K549" i="3" s="1"/>
  <c r="F215" i="3"/>
  <c r="K215" i="3" s="1"/>
  <c r="F273" i="3"/>
  <c r="K273" i="3" s="1"/>
  <c r="F219" i="3"/>
  <c r="K219" i="3" s="1"/>
  <c r="F202" i="3"/>
  <c r="K202" i="3" s="1"/>
  <c r="F221" i="3"/>
  <c r="K221" i="3" s="1"/>
  <c r="F702" i="3"/>
  <c r="K702" i="3" s="1"/>
  <c r="F806" i="3"/>
  <c r="K806" i="3" s="1"/>
  <c r="F603" i="3"/>
  <c r="K603" i="3" s="1"/>
  <c r="F738" i="3"/>
  <c r="K738" i="3" s="1"/>
  <c r="F810" i="3"/>
  <c r="K810" i="3" s="1"/>
  <c r="F610" i="3"/>
  <c r="K610" i="3" s="1"/>
  <c r="F613" i="3"/>
  <c r="K613" i="3" s="1"/>
  <c r="F270" i="3"/>
  <c r="K270" i="3" s="1"/>
  <c r="F224" i="3"/>
  <c r="K224" i="3" s="1"/>
  <c r="F251" i="3"/>
  <c r="K251" i="3" s="1"/>
  <c r="F256" i="3"/>
  <c r="K256" i="3" s="1"/>
  <c r="F216" i="3"/>
  <c r="K216" i="3" s="1"/>
  <c r="F601" i="3"/>
  <c r="K601" i="3" s="1"/>
  <c r="F720" i="3"/>
  <c r="K720" i="3" s="1"/>
  <c r="F630" i="3"/>
  <c r="K630" i="3" s="1"/>
  <c r="F732" i="3"/>
  <c r="K732" i="3" s="1"/>
  <c r="F822" i="3"/>
  <c r="K822" i="3" s="1"/>
  <c r="F625" i="3"/>
  <c r="K625" i="3" s="1"/>
  <c r="F642" i="3"/>
  <c r="K642" i="3" s="1"/>
  <c r="F103" i="3"/>
  <c r="K103" i="3" s="1"/>
  <c r="F108" i="3"/>
  <c r="K108" i="3" s="1"/>
  <c r="F168" i="3"/>
  <c r="K168" i="3" s="1"/>
  <c r="F78" i="3"/>
  <c r="K78" i="3" s="1"/>
  <c r="F30" i="3"/>
  <c r="K30" i="3" s="1"/>
  <c r="F87" i="3"/>
  <c r="K87" i="3" s="1"/>
  <c r="F8" i="3"/>
  <c r="K8" i="3" s="1"/>
  <c r="F10" i="3"/>
  <c r="K10" i="3" s="1"/>
  <c r="F5" i="3"/>
  <c r="K5" i="3" s="1"/>
  <c r="F67" i="3"/>
  <c r="K67" i="3" s="1"/>
  <c r="F319" i="3"/>
  <c r="K319" i="3" s="1"/>
  <c r="F255" i="3"/>
  <c r="K255" i="3" s="1"/>
  <c r="F253" i="3"/>
  <c r="K253" i="3" s="1"/>
  <c r="F38" i="3"/>
  <c r="K38" i="3" s="1"/>
  <c r="F16" i="3"/>
  <c r="K16" i="3" s="1"/>
  <c r="F42" i="3"/>
  <c r="K42" i="3" s="1"/>
  <c r="F107" i="3"/>
  <c r="K107" i="3" s="1"/>
  <c r="F115" i="3"/>
  <c r="K115" i="3" s="1"/>
  <c r="F110" i="3"/>
  <c r="K110" i="3" s="1"/>
  <c r="F45" i="3"/>
  <c r="K45" i="3" s="1"/>
  <c r="F73" i="3"/>
  <c r="K73" i="3" s="1"/>
  <c r="F238" i="3"/>
  <c r="K238" i="3" s="1"/>
  <c r="F52" i="3"/>
  <c r="K52" i="3" s="1"/>
  <c r="F4" i="3"/>
  <c r="K4" i="3" s="1"/>
  <c r="F41" i="3"/>
  <c r="K41" i="3" s="1"/>
  <c r="F98" i="3"/>
  <c r="K98" i="3" s="1"/>
  <c r="F95" i="3"/>
  <c r="K95" i="3" s="1"/>
  <c r="F15" i="3"/>
  <c r="K15" i="3" s="1"/>
  <c r="F43" i="3"/>
  <c r="K43" i="3" s="1"/>
  <c r="F12" i="3"/>
  <c r="K12" i="3" s="1"/>
  <c r="F70" i="3"/>
  <c r="K70" i="3" s="1"/>
  <c r="F19" i="3"/>
  <c r="K19" i="3" s="1"/>
  <c r="F93" i="3"/>
  <c r="K93" i="3" s="1"/>
  <c r="F46" i="3"/>
  <c r="K46" i="3" s="1"/>
  <c r="F102" i="3"/>
  <c r="K102" i="3" s="1"/>
  <c r="F59" i="3"/>
  <c r="K59" i="3" s="1"/>
  <c r="F212" i="3"/>
  <c r="K212" i="3" s="1"/>
  <c r="F69" i="3"/>
  <c r="K69" i="3" s="1"/>
  <c r="F96" i="3"/>
  <c r="K96" i="3" s="1"/>
  <c r="F34" i="3"/>
  <c r="K34" i="3" s="1"/>
  <c r="F198" i="3"/>
  <c r="K198" i="3" s="1"/>
  <c r="F44" i="3"/>
  <c r="K44" i="3" s="1"/>
  <c r="F55" i="3"/>
  <c r="K55" i="3" s="1"/>
  <c r="F79" i="3"/>
  <c r="K79" i="3" s="1"/>
  <c r="F56" i="3"/>
  <c r="K56" i="3" s="1"/>
  <c r="F28" i="3"/>
  <c r="K28" i="3" s="1"/>
  <c r="F7" i="3"/>
  <c r="K7" i="3" s="1"/>
  <c r="F62" i="3"/>
  <c r="K62" i="3" s="1"/>
  <c r="F17" i="3"/>
  <c r="K17" i="3" s="1"/>
  <c r="F91" i="3"/>
  <c r="K91" i="3" s="1"/>
  <c r="F127" i="3"/>
  <c r="K127" i="3" s="1"/>
  <c r="F94" i="3"/>
  <c r="K94" i="3" s="1"/>
  <c r="F114" i="3"/>
  <c r="K114" i="3" s="1"/>
  <c r="F60" i="3"/>
  <c r="K60" i="3" s="1"/>
  <c r="F284" i="3"/>
  <c r="K284" i="3" s="1"/>
  <c r="F97" i="3"/>
  <c r="K97" i="3" s="1"/>
  <c r="F272" i="3"/>
  <c r="K272" i="3" s="1"/>
  <c r="F13" i="3"/>
  <c r="K13" i="3" s="1"/>
  <c r="F20" i="3"/>
  <c r="K20" i="3" s="1"/>
  <c r="F31" i="3"/>
  <c r="K31" i="3" s="1"/>
  <c r="F65" i="3"/>
  <c r="K65" i="3" s="1"/>
  <c r="F101" i="3"/>
  <c r="K101" i="3" s="1"/>
  <c r="F40" i="3"/>
  <c r="K40" i="3" s="1"/>
  <c r="F26" i="3"/>
  <c r="K26" i="3" s="1"/>
  <c r="F258" i="3"/>
  <c r="K258" i="3" s="1"/>
  <c r="F66" i="3"/>
  <c r="K66" i="3" s="1"/>
  <c r="F88" i="3"/>
  <c r="K88" i="3" s="1"/>
  <c r="F72" i="3"/>
  <c r="K72" i="3" s="1"/>
  <c r="F77" i="3"/>
  <c r="K77" i="3" s="1"/>
  <c r="F92" i="3"/>
  <c r="K92" i="3" s="1"/>
  <c r="F6" i="3"/>
  <c r="K6" i="3" s="1"/>
  <c r="F48" i="3"/>
  <c r="K48" i="3" s="1"/>
  <c r="F23" i="3"/>
  <c r="K23" i="3" s="1"/>
  <c r="F84" i="3"/>
  <c r="K84" i="3" s="1"/>
  <c r="F313" i="3"/>
  <c r="K313" i="3" s="1"/>
  <c r="F139" i="3"/>
  <c r="K139" i="3" s="1"/>
  <c r="F104" i="3"/>
  <c r="K104" i="3" s="1"/>
  <c r="F47" i="3"/>
  <c r="K47" i="3" s="1"/>
  <c r="F99" i="3"/>
  <c r="K99" i="3" s="1"/>
  <c r="F21" i="3"/>
  <c r="K21" i="3" s="1"/>
  <c r="F80" i="3"/>
  <c r="K80" i="3" s="1"/>
  <c r="F263" i="3"/>
  <c r="K263" i="3" s="1"/>
  <c r="F155" i="3"/>
  <c r="K155" i="3" s="1"/>
  <c r="F58" i="3"/>
  <c r="K58" i="3" s="1"/>
  <c r="F74" i="3"/>
  <c r="K74" i="3" s="1"/>
  <c r="F89" i="3"/>
  <c r="K89" i="3" s="1"/>
  <c r="F9" i="3"/>
  <c r="K9" i="3" s="1"/>
  <c r="F35" i="3"/>
  <c r="K35" i="3" s="1"/>
  <c r="F231" i="3"/>
  <c r="K231" i="3" s="1"/>
  <c r="F82" i="3"/>
  <c r="K82" i="3" s="1"/>
  <c r="F249" i="3"/>
  <c r="K249" i="3" s="1"/>
  <c r="F85" i="3"/>
  <c r="K85" i="3" s="1"/>
  <c r="F33" i="3"/>
  <c r="K33" i="3" s="1"/>
  <c r="F18" i="3"/>
  <c r="K18" i="3" s="1"/>
  <c r="F22" i="3"/>
  <c r="K22" i="3" s="1"/>
  <c r="F68" i="3"/>
  <c r="K68" i="3" s="1"/>
  <c r="F262" i="3"/>
  <c r="K262" i="3" s="1"/>
  <c r="F140" i="3"/>
  <c r="K140" i="3" s="1"/>
  <c r="F142" i="3"/>
  <c r="K142" i="3" s="1"/>
  <c r="F136" i="3"/>
  <c r="K136" i="3" s="1"/>
  <c r="F119" i="3"/>
  <c r="K119" i="3" s="1"/>
  <c r="F170" i="3"/>
  <c r="K170" i="3" s="1"/>
  <c r="F164" i="3"/>
  <c r="K164" i="3" s="1"/>
  <c r="F883" i="3"/>
  <c r="K883" i="3" s="1"/>
  <c r="F187" i="3"/>
  <c r="K187" i="3" s="1"/>
  <c r="F939" i="3"/>
  <c r="K939" i="3" s="1"/>
  <c r="F1003" i="3"/>
  <c r="K1003" i="3" s="1"/>
  <c r="F177" i="3"/>
  <c r="K177" i="3" s="1"/>
  <c r="F125" i="3"/>
  <c r="K125" i="3" s="1"/>
  <c r="F225" i="3"/>
  <c r="K225" i="3" s="1"/>
  <c r="F179" i="3"/>
  <c r="K179" i="3" s="1"/>
  <c r="F141" i="3"/>
  <c r="K141" i="3" s="1"/>
  <c r="F157" i="3"/>
  <c r="K157" i="3" s="1"/>
  <c r="F906" i="3"/>
  <c r="K906" i="3" s="1"/>
  <c r="F183" i="3"/>
  <c r="K183" i="3" s="1"/>
  <c r="F975" i="3"/>
  <c r="K975" i="3" s="1"/>
  <c r="F259" i="3"/>
  <c r="K259" i="3" s="1"/>
  <c r="F76" i="3"/>
  <c r="K76" i="3" s="1"/>
  <c r="F222" i="3"/>
  <c r="K222" i="3" s="1"/>
  <c r="F203" i="3"/>
  <c r="K203" i="3" s="1"/>
  <c r="F252" i="3"/>
  <c r="K252" i="3" s="1"/>
  <c r="F133" i="3"/>
  <c r="K133" i="3" s="1"/>
  <c r="F163" i="3"/>
  <c r="K163" i="3" s="1"/>
  <c r="F208" i="3"/>
  <c r="K208" i="3" s="1"/>
  <c r="F186" i="3"/>
  <c r="K186" i="3" s="1"/>
  <c r="F147" i="3"/>
  <c r="K147" i="3" s="1"/>
  <c r="F200" i="3"/>
  <c r="K200" i="3" s="1"/>
  <c r="F113" i="3"/>
  <c r="K113" i="3" s="1"/>
  <c r="F145" i="3"/>
  <c r="K145" i="3" s="1"/>
  <c r="F858" i="3"/>
  <c r="K858" i="3" s="1"/>
  <c r="F36" i="3"/>
  <c r="K36" i="3" s="1"/>
  <c r="F71" i="3"/>
  <c r="K71" i="3" s="1"/>
  <c r="F260" i="3"/>
  <c r="K260" i="3" s="1"/>
  <c r="F158" i="3"/>
  <c r="K158" i="3" s="1"/>
  <c r="F240" i="3"/>
  <c r="K240" i="3" s="1"/>
  <c r="F182" i="3"/>
  <c r="K182" i="3" s="1"/>
  <c r="F176" i="3"/>
  <c r="K176" i="3" s="1"/>
  <c r="F209" i="3"/>
  <c r="K209" i="3" s="1"/>
  <c r="F207" i="3"/>
  <c r="K207" i="3" s="1"/>
  <c r="F940" i="3"/>
  <c r="K940" i="3" s="1"/>
  <c r="F211" i="3"/>
  <c r="K211" i="3" s="1"/>
  <c r="F885" i="3"/>
  <c r="K885" i="3" s="1"/>
  <c r="F981" i="3"/>
  <c r="K981" i="3" s="1"/>
  <c r="F32" i="3"/>
  <c r="K32" i="3" s="1"/>
  <c r="F204" i="3"/>
  <c r="K204" i="3" s="1"/>
  <c r="F190" i="3"/>
  <c r="K190" i="3" s="1"/>
  <c r="F152" i="3"/>
  <c r="K152" i="3" s="1"/>
  <c r="F241" i="3"/>
  <c r="K241" i="3" s="1"/>
  <c r="F900" i="3"/>
  <c r="K900" i="3" s="1"/>
  <c r="F246" i="3"/>
  <c r="K246" i="3" s="1"/>
  <c r="F194" i="3"/>
  <c r="K194" i="3" s="1"/>
  <c r="F144" i="3"/>
  <c r="K144" i="3" s="1"/>
  <c r="F195" i="3"/>
  <c r="K195" i="3" s="1"/>
  <c r="F86" i="3"/>
  <c r="K86" i="3" s="1"/>
  <c r="F261" i="3"/>
  <c r="K261" i="3" s="1"/>
  <c r="F859" i="3"/>
  <c r="K859" i="3" s="1"/>
  <c r="F218" i="3"/>
  <c r="K218" i="3" s="1"/>
  <c r="F165" i="3"/>
  <c r="K165" i="3" s="1"/>
  <c r="F196" i="3"/>
  <c r="K196" i="3" s="1"/>
  <c r="F162" i="3"/>
  <c r="K162" i="3" s="1"/>
  <c r="F3" i="3"/>
  <c r="K3" i="3" s="1"/>
  <c r="F220" i="3"/>
  <c r="K220" i="3" s="1"/>
  <c r="F161" i="3"/>
  <c r="K161" i="3" s="1"/>
  <c r="F250" i="3"/>
  <c r="K250" i="3" s="1"/>
  <c r="F132" i="3"/>
  <c r="K132" i="3" s="1"/>
  <c r="F955" i="3"/>
  <c r="K955" i="3" s="1"/>
  <c r="F243" i="3"/>
  <c r="K243" i="3" s="1"/>
  <c r="F116" i="3"/>
  <c r="K116" i="3" s="1"/>
  <c r="F230" i="3"/>
  <c r="K230" i="3" s="1"/>
  <c r="F228" i="3"/>
  <c r="K228" i="3" s="1"/>
  <c r="F210" i="3"/>
  <c r="K210" i="3" s="1"/>
  <c r="F192" i="3"/>
  <c r="K192" i="3" s="1"/>
  <c r="F969" i="3"/>
  <c r="K969" i="3" s="1"/>
  <c r="F156" i="3"/>
  <c r="K156" i="3" s="1"/>
  <c r="F90" i="3"/>
  <c r="K90" i="3" s="1"/>
  <c r="F185" i="3"/>
  <c r="K185" i="3" s="1"/>
  <c r="F134" i="3"/>
  <c r="K134" i="3" s="1"/>
  <c r="F928" i="3"/>
  <c r="K928" i="3" s="1"/>
  <c r="F217" i="3"/>
  <c r="K217" i="3" s="1"/>
  <c r="F226" i="3"/>
  <c r="K226" i="3" s="1"/>
  <c r="F201" i="3"/>
  <c r="K201" i="3" s="1"/>
  <c r="F197" i="3"/>
  <c r="K197" i="3" s="1"/>
  <c r="F257" i="3"/>
  <c r="K257" i="3" s="1"/>
  <c r="F169" i="3"/>
  <c r="K169" i="3" s="1"/>
  <c r="F953" i="3"/>
  <c r="K953" i="3" s="1"/>
  <c r="F126" i="3"/>
  <c r="K126" i="3" s="1"/>
  <c r="F63" i="3"/>
  <c r="K63" i="3" s="1"/>
  <c r="F223" i="3"/>
  <c r="K223" i="3" s="1"/>
  <c r="F244" i="3"/>
  <c r="K244" i="3" s="1"/>
  <c r="F75" i="3"/>
  <c r="K75" i="3" s="1"/>
  <c r="F184" i="3"/>
  <c r="K184" i="3" s="1"/>
  <c r="F247" i="3"/>
  <c r="K247" i="3" s="1"/>
  <c r="F297" i="3"/>
  <c r="K297" i="3" s="1"/>
  <c r="F866" i="3"/>
  <c r="K866" i="3" s="1"/>
  <c r="F331" i="3"/>
  <c r="K331" i="3" s="1"/>
  <c r="F326" i="3"/>
  <c r="K326" i="3" s="1"/>
  <c r="F849" i="3"/>
  <c r="K849" i="3" s="1"/>
  <c r="F854" i="3"/>
  <c r="K854" i="3" s="1"/>
  <c r="F295" i="3"/>
  <c r="K295" i="3" s="1"/>
  <c r="F266" i="3"/>
  <c r="K266" i="3" s="1"/>
  <c r="F288" i="3"/>
  <c r="K288" i="3" s="1"/>
  <c r="F282" i="3"/>
  <c r="K282" i="3" s="1"/>
  <c r="F749" i="3"/>
  <c r="K749" i="3" s="1"/>
  <c r="F267" i="3"/>
  <c r="K267" i="3" s="1"/>
  <c r="F289" i="3"/>
  <c r="K289" i="3" s="1"/>
  <c r="F848" i="3"/>
  <c r="K848" i="3" s="1"/>
  <c r="F566" i="3"/>
  <c r="K566" i="3" s="1"/>
  <c r="F323" i="3"/>
  <c r="K323" i="3" s="1"/>
  <c r="F550" i="3"/>
  <c r="K550" i="3" s="1"/>
  <c r="F381" i="3"/>
  <c r="K381" i="3" s="1"/>
  <c r="F106" i="3"/>
  <c r="K106" i="3" s="1"/>
  <c r="F178" i="3"/>
  <c r="K178" i="3" s="1"/>
  <c r="F135" i="3"/>
  <c r="K135" i="3" s="1"/>
  <c r="F327" i="3"/>
  <c r="K327" i="3" s="1"/>
  <c r="F294" i="3"/>
  <c r="K294" i="3" s="1"/>
  <c r="F275" i="3"/>
  <c r="K275" i="3" s="1"/>
  <c r="F330" i="3"/>
  <c r="K330" i="3" s="1"/>
  <c r="F274" i="3"/>
  <c r="K274" i="3" s="1"/>
  <c r="F311" i="3"/>
  <c r="K311" i="3" s="1"/>
  <c r="F887" i="3"/>
  <c r="K887" i="3" s="1"/>
  <c r="F875" i="3"/>
  <c r="K875" i="3" s="1"/>
  <c r="F312" i="3"/>
  <c r="K312" i="3" s="1"/>
  <c r="F325" i="3"/>
  <c r="K325" i="3" s="1"/>
  <c r="F173" i="3"/>
  <c r="K173" i="3" s="1"/>
  <c r="F306" i="3"/>
  <c r="K306" i="3" s="1"/>
  <c r="F302" i="3"/>
  <c r="K302" i="3" s="1"/>
  <c r="F276" i="3"/>
  <c r="K276" i="3" s="1"/>
  <c r="F318" i="3"/>
  <c r="K318" i="3" s="1"/>
  <c r="F890" i="3"/>
  <c r="K890" i="3" s="1"/>
  <c r="F372" i="3"/>
  <c r="K372" i="3" s="1"/>
  <c r="F884" i="3"/>
  <c r="K884" i="3" s="1"/>
  <c r="F392" i="3"/>
  <c r="K392" i="3" s="1"/>
  <c r="F576" i="3"/>
  <c r="K576" i="3" s="1"/>
  <c r="F117" i="3"/>
  <c r="K117" i="3" s="1"/>
  <c r="F149" i="3"/>
  <c r="K149" i="3" s="1"/>
  <c r="F118" i="3"/>
  <c r="K118" i="3" s="1"/>
  <c r="F287" i="3"/>
  <c r="K287" i="3" s="1"/>
  <c r="F322" i="3"/>
  <c r="K322" i="3" s="1"/>
  <c r="F137" i="3"/>
  <c r="K137" i="3" s="1"/>
  <c r="F309" i="3"/>
  <c r="K309" i="3" s="1"/>
  <c r="F894" i="3"/>
  <c r="K894" i="3" s="1"/>
  <c r="F320" i="3"/>
  <c r="K320" i="3" s="1"/>
  <c r="F865" i="3"/>
  <c r="K865" i="3" s="1"/>
  <c r="F857" i="3"/>
  <c r="K857" i="3" s="1"/>
  <c r="F891" i="3"/>
  <c r="K891" i="3" s="1"/>
  <c r="F229" i="3"/>
  <c r="K229" i="3" s="1"/>
  <c r="F296" i="3"/>
  <c r="K296" i="3" s="1"/>
  <c r="F105" i="3"/>
  <c r="K105" i="3" s="1"/>
  <c r="F515" i="3"/>
  <c r="K515" i="3" s="1"/>
  <c r="F332" i="3"/>
  <c r="K332" i="3" s="1"/>
  <c r="F277" i="3"/>
  <c r="K277" i="3" s="1"/>
  <c r="F305" i="3"/>
  <c r="K305" i="3" s="1"/>
  <c r="F283" i="3"/>
  <c r="K283" i="3" s="1"/>
  <c r="F863" i="3"/>
  <c r="K863" i="3" s="1"/>
  <c r="F299" i="3"/>
  <c r="K299" i="3" s="1"/>
  <c r="F310" i="3"/>
  <c r="K310" i="3" s="1"/>
  <c r="F345" i="3"/>
  <c r="K345" i="3" s="1"/>
  <c r="F406" i="3"/>
  <c r="K406" i="3" s="1"/>
  <c r="F148" i="3"/>
  <c r="K148" i="3" s="1"/>
  <c r="F109" i="3"/>
  <c r="K109" i="3" s="1"/>
  <c r="F303" i="3"/>
  <c r="K303" i="3" s="1"/>
  <c r="F153" i="3"/>
  <c r="K153" i="3" s="1"/>
  <c r="F710" i="3"/>
  <c r="K710" i="3" s="1"/>
  <c r="F307" i="3"/>
  <c r="K307" i="3" s="1"/>
  <c r="F893" i="3"/>
  <c r="K893" i="3" s="1"/>
  <c r="F329" i="3"/>
  <c r="K329" i="3" s="1"/>
  <c r="F308" i="3"/>
  <c r="K308" i="3" s="1"/>
  <c r="F408" i="3"/>
  <c r="K408" i="3" s="1"/>
  <c r="F874" i="3"/>
  <c r="K874" i="3" s="1"/>
  <c r="F856" i="3"/>
  <c r="K856" i="3" s="1"/>
  <c r="F131" i="3"/>
  <c r="K131" i="3" s="1"/>
  <c r="F49" i="3"/>
  <c r="K49" i="3" s="1"/>
  <c r="F281" i="3"/>
  <c r="K281" i="3" s="1"/>
  <c r="F290" i="3"/>
  <c r="K290" i="3" s="1"/>
  <c r="F278" i="3"/>
  <c r="K278" i="3" s="1"/>
  <c r="F280" i="3"/>
  <c r="K280" i="3" s="1"/>
  <c r="F869" i="3"/>
  <c r="K869" i="3" s="1"/>
  <c r="F316" i="3"/>
  <c r="K316" i="3" s="1"/>
  <c r="F877" i="3"/>
  <c r="K877" i="3" s="1"/>
  <c r="F892" i="3"/>
  <c r="K892" i="3" s="1"/>
  <c r="F881" i="3"/>
  <c r="K881" i="3" s="1"/>
  <c r="F872" i="3"/>
  <c r="K872" i="3" s="1"/>
  <c r="F333" i="3"/>
  <c r="K333" i="3" s="1"/>
  <c r="F129" i="3"/>
  <c r="K129" i="3" s="1"/>
  <c r="F868" i="3"/>
  <c r="K868" i="3" s="1"/>
  <c r="F301" i="3"/>
  <c r="K301" i="3" s="1"/>
  <c r="F572" i="3"/>
  <c r="K572" i="3" s="1"/>
  <c r="F324" i="3"/>
  <c r="K324" i="3" s="1"/>
  <c r="F760" i="3"/>
  <c r="K760" i="3" s="1"/>
  <c r="F368" i="3"/>
  <c r="K368" i="3" s="1"/>
  <c r="F528" i="3"/>
  <c r="K528" i="3" s="1"/>
  <c r="F762" i="3"/>
  <c r="K762" i="3" s="1"/>
  <c r="F703" i="3"/>
  <c r="K703" i="3" s="1"/>
  <c r="F755" i="3"/>
  <c r="K755" i="3" s="1"/>
  <c r="F353" i="3"/>
  <c r="K353" i="3" s="1"/>
  <c r="F51" i="3"/>
  <c r="K51" i="3" s="1"/>
  <c r="F764" i="3"/>
  <c r="K764" i="3" s="1"/>
  <c r="F686" i="3"/>
  <c r="K686" i="3" s="1"/>
  <c r="F596" i="3"/>
  <c r="K596" i="3" s="1"/>
  <c r="F154" i="3"/>
  <c r="K154" i="3" s="1"/>
  <c r="F181" i="3"/>
  <c r="K181" i="3" s="1"/>
  <c r="F598" i="3"/>
  <c r="K598" i="3" s="1"/>
  <c r="F534" i="3"/>
  <c r="K534" i="3" s="1"/>
  <c r="F584" i="3"/>
  <c r="K584" i="3" s="1"/>
  <c r="F708" i="3"/>
  <c r="K708" i="3" s="1"/>
  <c r="F701" i="3"/>
  <c r="K701" i="3" s="1"/>
  <c r="F81" i="3"/>
  <c r="K81" i="3" s="1"/>
  <c r="F574" i="3"/>
  <c r="K574" i="3" s="1"/>
  <c r="F159" i="3"/>
  <c r="K159" i="3" s="1"/>
  <c r="F542" i="3"/>
  <c r="K542" i="3" s="1"/>
  <c r="F285" i="3"/>
  <c r="K285" i="3" s="1"/>
  <c r="F111" i="3"/>
  <c r="K111" i="3" s="1"/>
  <c r="F412" i="3"/>
  <c r="K412" i="3" s="1"/>
  <c r="F699" i="3"/>
  <c r="K699" i="3" s="1"/>
  <c r="F364" i="3"/>
  <c r="K364" i="3" s="1"/>
  <c r="F188" i="3"/>
  <c r="K188" i="3" s="1"/>
  <c r="F193" i="3"/>
  <c r="K193" i="3" s="1"/>
  <c r="F552" i="3"/>
  <c r="K552" i="3" s="1"/>
  <c r="F83" i="3"/>
  <c r="K83" i="3" s="1"/>
  <c r="F151" i="3"/>
  <c r="K151" i="3" s="1"/>
  <c r="F167" i="3"/>
  <c r="K167" i="3" s="1"/>
  <c r="F525" i="3"/>
  <c r="K525" i="3" s="1"/>
  <c r="F146" i="3"/>
  <c r="K146" i="3" s="1"/>
  <c r="F265" i="3"/>
  <c r="K265" i="3" s="1"/>
  <c r="F707" i="3"/>
  <c r="K707" i="3" s="1"/>
  <c r="F697" i="3"/>
  <c r="K697" i="3" s="1"/>
  <c r="F360" i="3"/>
  <c r="K360" i="3" s="1"/>
  <c r="F143" i="3"/>
  <c r="K143" i="3" s="1"/>
  <c r="F29" i="3"/>
  <c r="K29" i="3" s="1"/>
  <c r="F172" i="3"/>
  <c r="K172" i="3" s="1"/>
  <c r="F50" i="3"/>
  <c r="K50" i="3" s="1"/>
  <c r="F540" i="3"/>
  <c r="K540" i="3" s="1"/>
  <c r="F530" i="3"/>
  <c r="K530" i="3" s="1"/>
  <c r="F377" i="3"/>
  <c r="K377" i="3" s="1"/>
  <c r="F269" i="3"/>
  <c r="K269" i="3" s="1"/>
  <c r="F128" i="3"/>
  <c r="K128" i="3" s="1"/>
  <c r="F705" i="3"/>
  <c r="K705" i="3" s="1"/>
  <c r="F379" i="3"/>
  <c r="K379" i="3" s="1"/>
  <c r="F356" i="3"/>
  <c r="K356" i="3" s="1"/>
  <c r="F546" i="3"/>
  <c r="K546" i="3" s="1"/>
  <c r="F64" i="3"/>
  <c r="K64" i="3" s="1"/>
  <c r="F166" i="3"/>
  <c r="K166" i="3" s="1"/>
  <c r="F121" i="3"/>
  <c r="K121" i="3" s="1"/>
  <c r="F122" i="3"/>
  <c r="K122" i="3" s="1"/>
  <c r="F725" i="3"/>
  <c r="K725" i="3" s="1"/>
  <c r="F189" i="3"/>
  <c r="K189" i="3" s="1"/>
  <c r="F124" i="3"/>
  <c r="K124" i="3" s="1"/>
  <c r="F112" i="3"/>
  <c r="K112" i="3" s="1"/>
  <c r="F693" i="3"/>
  <c r="K693" i="3" s="1"/>
  <c r="F757" i="3"/>
  <c r="K757" i="3" s="1"/>
  <c r="F431" i="3"/>
  <c r="K431" i="3" s="1"/>
  <c r="F526" i="3"/>
  <c r="K526" i="3" s="1"/>
  <c r="F548" i="3"/>
  <c r="K548" i="3" s="1"/>
  <c r="F375" i="3"/>
  <c r="K375" i="3" s="1"/>
  <c r="F171" i="3"/>
  <c r="K171" i="3" s="1"/>
  <c r="F358" i="3"/>
  <c r="K358" i="3" s="1"/>
  <c r="F684" i="3"/>
  <c r="K684" i="3" s="1"/>
  <c r="F695" i="3"/>
  <c r="K695" i="3" s="1"/>
  <c r="F174" i="3"/>
  <c r="K174" i="3" s="1"/>
  <c r="F150" i="3"/>
  <c r="K150" i="3" s="1"/>
  <c r="F688" i="3"/>
  <c r="K688" i="3" s="1"/>
  <c r="F130" i="3"/>
  <c r="K130" i="3" s="1"/>
  <c r="F120" i="3"/>
  <c r="K120" i="3" s="1"/>
  <c r="F374" i="3"/>
  <c r="K374" i="3" s="1"/>
  <c r="F61" i="3"/>
  <c r="K61" i="3" s="1"/>
  <c r="F712" i="3"/>
  <c r="K712" i="3" s="1"/>
  <c r="F180" i="3"/>
  <c r="K180" i="3" s="1"/>
  <c r="F714" i="3"/>
  <c r="K714" i="3" s="1"/>
  <c r="F532" i="3"/>
  <c r="K532" i="3" s="1"/>
  <c r="F279" i="3"/>
  <c r="K279" i="3" s="1"/>
  <c r="F175" i="3"/>
  <c r="K175" i="3" s="1"/>
  <c r="F292" i="3"/>
  <c r="K292" i="3" s="1"/>
  <c r="F604" i="3"/>
  <c r="K604" i="3" s="1"/>
  <c r="F681" i="3"/>
  <c r="K681" i="3" s="1"/>
  <c r="F691" i="3"/>
  <c r="K691" i="3" s="1"/>
  <c r="F370" i="3"/>
  <c r="K370" i="3" s="1"/>
  <c r="F602" i="3"/>
  <c r="K602" i="3" s="1"/>
  <c r="F57" i="3"/>
  <c r="K57" i="3" s="1"/>
  <c r="F191" i="3"/>
  <c r="K191" i="3" s="1"/>
  <c r="F735" i="3"/>
  <c r="K735" i="3" s="1"/>
  <c r="F600" i="3"/>
  <c r="K600" i="3" s="1"/>
  <c r="F544" i="3"/>
  <c r="K544" i="3" s="1"/>
  <c r="F123" i="3"/>
  <c r="K123" i="3" s="1"/>
  <c r="F199" i="3"/>
  <c r="K199" i="3" s="1"/>
  <c r="F590" i="3"/>
  <c r="K590" i="3" s="1"/>
  <c r="F418" i="3"/>
  <c r="K418" i="3" s="1"/>
  <c r="F503" i="3"/>
  <c r="K503" i="3" s="1"/>
  <c r="F568" i="3"/>
  <c r="K568" i="3" s="1"/>
  <c r="F538" i="3"/>
  <c r="K538" i="3" s="1"/>
  <c r="F337" i="3"/>
  <c r="K337" i="3" s="1"/>
  <c r="F351" i="3"/>
  <c r="K351" i="3" s="1"/>
  <c r="F335" i="3"/>
  <c r="K335" i="3" s="1"/>
  <c r="F517" i="3"/>
  <c r="K517" i="3" s="1"/>
  <c r="F733" i="3"/>
  <c r="K733" i="3" s="1"/>
  <c r="F715" i="3"/>
  <c r="K715" i="3" s="1"/>
  <c r="F366" i="3"/>
  <c r="K366" i="3" s="1"/>
  <c r="F951" i="3"/>
  <c r="K951" i="3" s="1"/>
  <c r="F737" i="3"/>
  <c r="K737" i="3" s="1"/>
  <c r="F509" i="3"/>
  <c r="K509" i="3" s="1"/>
  <c r="F505" i="3"/>
  <c r="K505" i="3" s="1"/>
  <c r="F507" i="3"/>
  <c r="K507" i="3" s="1"/>
  <c r="F435" i="3"/>
  <c r="K435" i="3" s="1"/>
  <c r="F402" i="3"/>
  <c r="K402" i="3" s="1"/>
  <c r="F911" i="3"/>
  <c r="K911" i="3" s="1"/>
  <c r="F582" i="3"/>
  <c r="K582" i="3" s="1"/>
  <c r="F400" i="3"/>
  <c r="K400" i="3" s="1"/>
  <c r="F677" i="3"/>
  <c r="K677" i="3" s="1"/>
  <c r="F519" i="3"/>
  <c r="K519" i="3" s="1"/>
  <c r="F669" i="3"/>
  <c r="K669" i="3" s="1"/>
  <c r="F556" i="3"/>
  <c r="K556" i="3" s="1"/>
  <c r="F427" i="3"/>
  <c r="K427" i="3" s="1"/>
  <c r="F719" i="3"/>
  <c r="K719" i="3" s="1"/>
  <c r="F751" i="3"/>
  <c r="K751" i="3" s="1"/>
  <c r="F343" i="3"/>
  <c r="K343" i="3" s="1"/>
  <c r="F753" i="3"/>
  <c r="K753" i="3" s="1"/>
  <c r="F743" i="3"/>
  <c r="K743" i="3" s="1"/>
  <c r="F727" i="3"/>
  <c r="K727" i="3" s="1"/>
  <c r="F396" i="3"/>
  <c r="K396" i="3" s="1"/>
  <c r="F920" i="3"/>
  <c r="K920" i="3" s="1"/>
  <c r="F362" i="3"/>
  <c r="K362" i="3" s="1"/>
  <c r="F586" i="3"/>
  <c r="K586" i="3" s="1"/>
  <c r="F741" i="3"/>
  <c r="K741" i="3" s="1"/>
  <c r="F671" i="3"/>
  <c r="K671" i="3" s="1"/>
  <c r="F592" i="3"/>
  <c r="K592" i="3" s="1"/>
  <c r="F513" i="3"/>
  <c r="K513" i="3" s="1"/>
  <c r="F416" i="3"/>
  <c r="K416" i="3" s="1"/>
  <c r="F404" i="3"/>
  <c r="K404" i="3" s="1"/>
  <c r="F433" i="3"/>
  <c r="K433" i="3" s="1"/>
  <c r="F562" i="3"/>
  <c r="K562" i="3" s="1"/>
  <c r="F390" i="3"/>
  <c r="K390" i="3" s="1"/>
  <c r="F594" i="3"/>
  <c r="K594" i="3" s="1"/>
  <c r="F387" i="3"/>
  <c r="K387" i="3" s="1"/>
  <c r="F389" i="3"/>
  <c r="K389" i="3" s="1"/>
  <c r="F747" i="3"/>
  <c r="K747" i="3" s="1"/>
  <c r="F922" i="3"/>
  <c r="K922" i="3" s="1"/>
  <c r="F729" i="3"/>
  <c r="K729" i="3" s="1"/>
  <c r="F425" i="3"/>
  <c r="K425" i="3" s="1"/>
  <c r="F941" i="3"/>
  <c r="K941" i="3" s="1"/>
  <c r="F339" i="3"/>
  <c r="K339" i="3" s="1"/>
  <c r="F673" i="3"/>
  <c r="K673" i="3" s="1"/>
  <c r="F558" i="3"/>
  <c r="K558" i="3" s="1"/>
  <c r="F398" i="3"/>
  <c r="K398" i="3" s="1"/>
  <c r="F536" i="3"/>
  <c r="K536" i="3" s="1"/>
  <c r="F667" i="3"/>
  <c r="K667" i="3" s="1"/>
  <c r="F588" i="3"/>
  <c r="K588" i="3" s="1"/>
  <c r="F511" i="3"/>
  <c r="K511" i="3" s="1"/>
  <c r="F932" i="3"/>
  <c r="K932" i="3" s="1"/>
  <c r="F554" i="3"/>
  <c r="K554" i="3" s="1"/>
  <c r="F921" i="3"/>
  <c r="K921" i="3" s="1"/>
  <c r="F437" i="3"/>
  <c r="K437" i="3" s="1"/>
  <c r="F385" i="3"/>
  <c r="K385" i="3" s="1"/>
  <c r="F523" i="3"/>
  <c r="K523" i="3" s="1"/>
  <c r="F570" i="3"/>
  <c r="K570" i="3" s="1"/>
  <c r="F410" i="3"/>
  <c r="K410" i="3" s="1"/>
  <c r="F521" i="3"/>
  <c r="K521" i="3" s="1"/>
  <c r="F394" i="3"/>
  <c r="K394" i="3" s="1"/>
  <c r="F721" i="3"/>
  <c r="K721" i="3" s="1"/>
  <c r="F731" i="3"/>
  <c r="K731" i="3" s="1"/>
  <c r="F383" i="3"/>
  <c r="K383" i="3" s="1"/>
  <c r="F739" i="3"/>
  <c r="K739" i="3" s="1"/>
  <c r="F414" i="3"/>
  <c r="K414" i="3" s="1"/>
  <c r="F423" i="3"/>
  <c r="K423" i="3" s="1"/>
  <c r="F912" i="3"/>
  <c r="K912" i="3" s="1"/>
  <c r="F717" i="3"/>
  <c r="K717" i="3" s="1"/>
  <c r="F560" i="3"/>
  <c r="K560" i="3" s="1"/>
  <c r="F745" i="3"/>
  <c r="K745" i="3" s="1"/>
  <c r="F429" i="3"/>
  <c r="K429" i="3" s="1"/>
  <c r="F564" i="3"/>
  <c r="K564" i="3" s="1"/>
  <c r="F420" i="3"/>
  <c r="K420" i="3" s="1"/>
  <c r="F675" i="3"/>
  <c r="K675" i="3" s="1"/>
  <c r="F910" i="3"/>
  <c r="K910" i="3" s="1"/>
  <c r="F580" i="3"/>
  <c r="K580" i="3" s="1"/>
  <c r="F349" i="3"/>
  <c r="K349" i="3" s="1"/>
  <c r="F347" i="3"/>
  <c r="K347" i="3" s="1"/>
  <c r="F355" i="3"/>
  <c r="K355" i="3" s="1"/>
  <c r="F341" i="3"/>
  <c r="K341" i="3" s="1"/>
  <c r="F578" i="3"/>
  <c r="K578" i="3" s="1"/>
  <c r="F723" i="3"/>
  <c r="K723" i="3" s="1"/>
  <c r="F683" i="3"/>
  <c r="K683" i="3" s="1"/>
  <c r="F679" i="3"/>
  <c r="K679" i="3" s="1"/>
  <c r="F1111" i="3"/>
  <c r="K1111" i="3" s="1"/>
  <c r="F1099" i="3"/>
  <c r="K1099" i="3" s="1"/>
  <c r="F1087" i="3"/>
  <c r="K1087" i="3" s="1"/>
  <c r="F968" i="3"/>
  <c r="K968" i="3" s="1"/>
  <c r="F952" i="3"/>
  <c r="K952" i="3" s="1"/>
  <c r="F1112" i="3"/>
  <c r="K1112" i="3" s="1"/>
  <c r="F1010" i="3"/>
  <c r="K1010" i="3" s="1"/>
  <c r="F954" i="3"/>
  <c r="K954" i="3" s="1"/>
  <c r="F1011" i="3"/>
  <c r="K1011" i="3" s="1"/>
  <c r="F1017" i="3"/>
  <c r="K1017" i="3" s="1"/>
  <c r="F1016" i="3"/>
  <c r="K1016" i="3" s="1"/>
  <c r="F985" i="3"/>
  <c r="K985" i="3" s="1"/>
  <c r="F1097" i="3"/>
  <c r="K1097" i="3" s="1"/>
  <c r="F907" i="3"/>
  <c r="K907" i="3" s="1"/>
  <c r="F988" i="3"/>
  <c r="K988" i="3" s="1"/>
  <c r="F971" i="3"/>
  <c r="K971" i="3" s="1"/>
  <c r="F950" i="3"/>
  <c r="K950" i="3" s="1"/>
  <c r="F925" i="3"/>
  <c r="K925" i="3" s="1"/>
  <c r="F1009" i="3"/>
  <c r="K1009" i="3" s="1"/>
  <c r="F945" i="3"/>
  <c r="K945" i="3" s="1"/>
  <c r="F1012" i="3"/>
  <c r="K1012" i="3" s="1"/>
  <c r="F1027" i="3"/>
  <c r="K1027" i="3" s="1"/>
  <c r="F1015" i="3"/>
  <c r="K1015" i="3" s="1"/>
  <c r="F972" i="3"/>
  <c r="K972" i="3" s="1"/>
  <c r="F948" i="3"/>
  <c r="K948" i="3" s="1"/>
  <c r="F905" i="3"/>
  <c r="K905" i="3" s="1"/>
  <c r="F967" i="3"/>
  <c r="K967" i="3" s="1"/>
  <c r="F917" i="3"/>
  <c r="K917" i="3" s="1"/>
  <c r="F992" i="3"/>
  <c r="K992" i="3" s="1"/>
  <c r="F973" i="3"/>
  <c r="K973" i="3" s="1"/>
  <c r="F1013" i="3"/>
  <c r="K1013" i="3" s="1"/>
  <c r="F943" i="3"/>
  <c r="K943" i="3" s="1"/>
  <c r="F991" i="3"/>
  <c r="K991" i="3" s="1"/>
  <c r="F986" i="3"/>
  <c r="K986" i="3" s="1"/>
  <c r="F931" i="3"/>
  <c r="K931" i="3" s="1"/>
  <c r="F994" i="3"/>
  <c r="K994" i="3" s="1"/>
  <c r="F923" i="3"/>
  <c r="K923" i="3" s="1"/>
  <c r="F927" i="3"/>
  <c r="K927" i="3" s="1"/>
  <c r="F1088" i="3"/>
  <c r="K1088" i="3" s="1"/>
  <c r="F942" i="3"/>
  <c r="K942" i="3" s="1"/>
  <c r="F1086" i="3"/>
  <c r="K1086" i="3" s="1"/>
  <c r="F989" i="3"/>
  <c r="K989" i="3" s="1"/>
  <c r="F978" i="3"/>
  <c r="K978" i="3" s="1"/>
  <c r="F938" i="3"/>
  <c r="K938" i="3" s="1"/>
  <c r="F966" i="3"/>
  <c r="K966" i="3" s="1"/>
  <c r="F1008" i="3"/>
  <c r="K1008" i="3" s="1"/>
  <c r="F937" i="3"/>
  <c r="K937" i="3" s="1"/>
  <c r="F949" i="3"/>
  <c r="K949" i="3" s="1"/>
  <c r="F936" i="3"/>
  <c r="K936" i="3" s="1"/>
  <c r="F977" i="3"/>
  <c r="K977" i="3" s="1"/>
  <c r="F1096" i="3"/>
  <c r="K1096" i="3" s="1"/>
  <c r="F979" i="3"/>
  <c r="K979" i="3" s="1"/>
  <c r="F935" i="3"/>
  <c r="K935" i="3" s="1"/>
  <c r="F980" i="3"/>
  <c r="K980" i="3" s="1"/>
  <c r="F987" i="3"/>
  <c r="K987" i="3" s="1"/>
  <c r="F1022" i="3"/>
  <c r="K1022" i="3" s="1"/>
  <c r="F944" i="3"/>
  <c r="K944" i="3" s="1"/>
  <c r="F1018" i="3"/>
  <c r="K1018" i="3" s="1"/>
  <c r="F908" i="3"/>
  <c r="K908" i="3" s="1"/>
  <c r="F984" i="3"/>
  <c r="K984" i="3" s="1"/>
  <c r="F982" i="3"/>
  <c r="K982" i="3" s="1"/>
  <c r="F1105" i="3"/>
  <c r="K1105" i="3" s="1"/>
  <c r="F1104" i="3"/>
  <c r="K1104" i="3" s="1"/>
  <c r="F1090" i="3"/>
  <c r="K1090" i="3" s="1"/>
  <c r="F916" i="3"/>
  <c r="K916" i="3" s="1"/>
  <c r="F926" i="3"/>
  <c r="K926" i="3" s="1"/>
  <c r="F1019" i="3"/>
  <c r="K1019" i="3" s="1"/>
  <c r="F924" i="3"/>
  <c r="K924" i="3" s="1"/>
  <c r="F915" i="3"/>
  <c r="K915" i="3" s="1"/>
  <c r="F1025" i="3"/>
  <c r="K1025" i="3" s="1"/>
  <c r="F918" i="3"/>
  <c r="K918" i="3" s="1"/>
  <c r="F930" i="3"/>
  <c r="K930" i="3" s="1"/>
  <c r="F947" i="3"/>
  <c r="K947" i="3" s="1"/>
  <c r="F913" i="3"/>
  <c r="K913" i="3" s="1"/>
  <c r="F934" i="3"/>
  <c r="K934" i="3" s="1"/>
  <c r="F1089" i="3"/>
  <c r="K1089" i="3" s="1"/>
  <c r="F990" i="3"/>
  <c r="K990" i="3" s="1"/>
  <c r="F962" i="3"/>
  <c r="K962" i="3" s="1"/>
  <c r="F1021" i="3"/>
  <c r="K1021" i="3" s="1"/>
  <c r="F914" i="3"/>
  <c r="K914" i="3" s="1"/>
  <c r="F993" i="3"/>
  <c r="K993" i="3" s="1"/>
  <c r="F1014" i="3"/>
  <c r="K1014" i="3" s="1"/>
  <c r="F1103" i="3"/>
  <c r="K1103" i="3" s="1"/>
  <c r="F909" i="3"/>
  <c r="K909" i="3" s="1"/>
  <c r="F974" i="3"/>
  <c r="K974" i="3" s="1"/>
  <c r="F983" i="3"/>
  <c r="K983" i="3" s="1"/>
  <c r="F933" i="3"/>
  <c r="K933" i="3" s="1"/>
  <c r="F976" i="3"/>
  <c r="K976" i="3" s="1"/>
  <c r="F1024" i="3"/>
  <c r="K1024" i="3" s="1"/>
  <c r="F970" i="3"/>
  <c r="K970" i="3" s="1"/>
  <c r="F946" i="3"/>
  <c r="K946" i="3" s="1"/>
  <c r="F1023" i="3"/>
  <c r="K1023" i="3" s="1"/>
  <c r="F1020" i="3"/>
  <c r="K1020" i="3" s="1"/>
  <c r="F1026" i="3"/>
  <c r="K1026" i="3" s="1"/>
  <c r="F919" i="3"/>
  <c r="K919" i="3" s="1"/>
  <c r="F929" i="3"/>
  <c r="K929" i="3" s="1"/>
  <c r="F1002" i="3"/>
  <c r="K1002" i="3" s="1"/>
  <c r="F1054" i="3"/>
  <c r="K1054" i="3" s="1"/>
  <c r="F996" i="3"/>
  <c r="K996" i="3" s="1"/>
  <c r="F1049" i="3"/>
  <c r="K1049" i="3" s="1"/>
  <c r="F1045" i="3"/>
  <c r="K1045" i="3" s="1"/>
  <c r="F1080" i="3"/>
  <c r="K1080" i="3" s="1"/>
  <c r="F1062" i="3"/>
  <c r="K1062" i="3" s="1"/>
  <c r="F1073" i="3"/>
  <c r="K1073" i="3" s="1"/>
  <c r="F1044" i="3"/>
  <c r="K1044" i="3" s="1"/>
  <c r="F959" i="3"/>
  <c r="K959" i="3" s="1"/>
  <c r="F1082" i="3"/>
  <c r="K1082" i="3" s="1"/>
  <c r="F25" i="3"/>
  <c r="K25" i="3" s="1"/>
  <c r="F965" i="3"/>
  <c r="K965" i="3" s="1"/>
  <c r="F1046" i="3"/>
  <c r="K1046" i="3" s="1"/>
  <c r="F1047" i="3"/>
  <c r="K1047" i="3" s="1"/>
  <c r="F39" i="3"/>
  <c r="K39" i="3" s="1"/>
  <c r="F1107" i="3"/>
  <c r="K1107" i="3" s="1"/>
  <c r="F11" i="3"/>
  <c r="K11" i="3" s="1"/>
  <c r="F1083" i="3"/>
  <c r="K1083" i="3" s="1"/>
  <c r="F1058" i="3"/>
  <c r="K1058" i="3" s="1"/>
  <c r="F1072" i="3"/>
  <c r="K1072" i="3" s="1"/>
  <c r="F1000" i="3"/>
  <c r="K1000" i="3" s="1"/>
  <c r="F1068" i="3"/>
  <c r="K1068" i="3" s="1"/>
  <c r="F1079" i="3"/>
  <c r="K1079" i="3" s="1"/>
  <c r="F964" i="3"/>
  <c r="K964" i="3" s="1"/>
  <c r="F1048" i="3"/>
  <c r="K1048" i="3" s="1"/>
  <c r="F1007" i="3"/>
  <c r="K1007" i="3" s="1"/>
  <c r="F1069" i="3"/>
  <c r="K1069" i="3" s="1"/>
  <c r="F1094" i="3"/>
  <c r="K1094" i="3" s="1"/>
  <c r="F1040" i="3"/>
  <c r="K1040" i="3" s="1"/>
  <c r="F1053" i="3"/>
  <c r="K1053" i="3" s="1"/>
  <c r="F997" i="3"/>
  <c r="K997" i="3" s="1"/>
  <c r="F1051" i="3"/>
  <c r="K1051" i="3" s="1"/>
  <c r="F1057" i="3"/>
  <c r="K1057" i="3" s="1"/>
  <c r="F1064" i="3"/>
  <c r="K1064" i="3" s="1"/>
  <c r="F2" i="3"/>
  <c r="K2" i="3" s="1"/>
  <c r="F1074" i="3"/>
  <c r="K1074" i="3" s="1"/>
  <c r="F1110" i="3"/>
  <c r="K1110" i="3" s="1"/>
  <c r="F1093" i="3"/>
  <c r="K1093" i="3" s="1"/>
  <c r="F1071" i="3"/>
  <c r="K1071" i="3" s="1"/>
  <c r="F1039" i="3"/>
  <c r="K1039" i="3" s="1"/>
  <c r="F1091" i="3"/>
  <c r="K1091" i="3" s="1"/>
  <c r="F24" i="3"/>
  <c r="K24" i="3" s="1"/>
  <c r="F999" i="3"/>
  <c r="K999" i="3" s="1"/>
  <c r="F1095" i="3"/>
  <c r="K1095" i="3" s="1"/>
  <c r="F1043" i="3"/>
  <c r="K1043" i="3" s="1"/>
  <c r="F1056" i="3"/>
  <c r="K1056" i="3" s="1"/>
  <c r="F1084" i="3"/>
  <c r="K1084" i="3" s="1"/>
  <c r="F1102" i="3"/>
  <c r="K1102" i="3" s="1"/>
  <c r="F1101" i="3"/>
  <c r="K1101" i="3" s="1"/>
  <c r="F1108" i="3"/>
  <c r="K1108" i="3" s="1"/>
  <c r="F963" i="3"/>
  <c r="K963" i="3" s="1"/>
  <c r="F1063" i="3"/>
  <c r="K1063" i="3" s="1"/>
  <c r="F1042" i="3"/>
  <c r="K1042" i="3" s="1"/>
  <c r="F1001" i="3"/>
  <c r="K1001" i="3" s="1"/>
  <c r="F1037" i="3"/>
  <c r="K1037" i="3" s="1"/>
  <c r="F1078" i="3"/>
  <c r="K1078" i="3" s="1"/>
  <c r="F1050" i="3"/>
  <c r="K1050" i="3" s="1"/>
  <c r="F1100" i="3"/>
  <c r="K1100" i="3" s="1"/>
  <c r="F1052" i="3"/>
  <c r="K1052" i="3" s="1"/>
  <c r="F1065" i="3"/>
  <c r="K1065" i="3" s="1"/>
  <c r="F1035" i="3"/>
  <c r="K1035" i="3" s="1"/>
  <c r="F1066" i="3"/>
  <c r="F1038" i="3"/>
  <c r="K1038" i="3" s="1"/>
  <c r="F27" i="3"/>
  <c r="K27" i="3" s="1"/>
  <c r="F1061" i="3"/>
  <c r="K1061" i="3" s="1"/>
  <c r="F1006" i="3"/>
  <c r="F1085" i="3"/>
  <c r="K1085" i="3" s="1"/>
  <c r="F1106" i="3"/>
  <c r="K1106" i="3" s="1"/>
  <c r="F1070" i="3"/>
  <c r="K1070" i="3" s="1"/>
  <c r="F1077" i="3"/>
  <c r="K1077" i="3" s="1"/>
  <c r="F1076" i="3"/>
  <c r="K1076" i="3" s="1"/>
  <c r="F1036" i="3"/>
  <c r="F1067" i="3"/>
  <c r="K1067" i="3" s="1"/>
  <c r="F998" i="3"/>
  <c r="K998" i="3" s="1"/>
  <c r="F1005" i="3"/>
  <c r="K1005" i="3" s="1"/>
  <c r="F1059" i="3"/>
  <c r="F1041" i="3"/>
  <c r="K1041" i="3" s="1"/>
  <c r="F1060" i="3"/>
  <c r="K1060" i="3" s="1"/>
  <c r="F1081" i="3"/>
  <c r="K1081" i="3" s="1"/>
  <c r="F1098" i="3"/>
  <c r="K1098" i="3" s="1"/>
  <c r="F1032" i="3"/>
  <c r="K1032" i="3" s="1"/>
  <c r="F889" i="3"/>
  <c r="K889" i="3" s="1"/>
  <c r="F995" i="3"/>
  <c r="K995" i="3" s="1"/>
  <c r="F878" i="3"/>
  <c r="K878" i="3" s="1"/>
  <c r="F957" i="3"/>
  <c r="K957" i="3" s="1"/>
  <c r="F864" i="3"/>
  <c r="K864" i="3" s="1"/>
  <c r="F898" i="3"/>
  <c r="K898" i="3" s="1"/>
  <c r="F1031" i="3"/>
  <c r="K1031" i="3" s="1"/>
  <c r="F53" i="3"/>
  <c r="K53" i="3" s="1"/>
  <c r="F873" i="3"/>
  <c r="K873" i="3" s="1"/>
  <c r="F852" i="3"/>
  <c r="K852" i="3" s="1"/>
  <c r="F961" i="3"/>
  <c r="K961" i="3" s="1"/>
  <c r="F1004" i="3"/>
  <c r="K1004" i="3" s="1"/>
  <c r="F1109" i="3"/>
  <c r="K1109" i="3" s="1"/>
  <c r="F1029" i="3"/>
  <c r="K1029" i="3" s="1"/>
  <c r="F960" i="3"/>
  <c r="K960" i="3" s="1"/>
  <c r="F899" i="3"/>
  <c r="K899" i="3" s="1"/>
  <c r="F958" i="3"/>
  <c r="K958" i="3" s="1"/>
  <c r="F897" i="3"/>
  <c r="K897" i="3" s="1"/>
  <c r="F886" i="3"/>
  <c r="K886" i="3" s="1"/>
  <c r="F901" i="3"/>
  <c r="K901" i="3" s="1"/>
  <c r="F1055" i="3"/>
  <c r="K1055" i="3" s="1"/>
  <c r="F904" i="3"/>
  <c r="K904" i="3" s="1"/>
  <c r="F855" i="3"/>
  <c r="K855" i="3" s="1"/>
  <c r="F853" i="3"/>
  <c r="K853" i="3" s="1"/>
  <c r="F861" i="3"/>
  <c r="K861" i="3" s="1"/>
  <c r="F1075" i="3"/>
  <c r="K1075" i="3" s="1"/>
  <c r="F870" i="3"/>
  <c r="K870" i="3" s="1"/>
  <c r="F895" i="3"/>
  <c r="K895" i="3" s="1"/>
  <c r="F867" i="3"/>
  <c r="K867" i="3" s="1"/>
  <c r="F896" i="3"/>
  <c r="K896" i="3" s="1"/>
  <c r="F1033" i="3"/>
  <c r="K1033" i="3" s="1"/>
  <c r="F138" i="3"/>
  <c r="K138" i="3" s="1"/>
  <c r="F1092" i="3"/>
  <c r="K1092" i="3" s="1"/>
  <c r="F1030" i="3"/>
  <c r="K1030" i="3" s="1"/>
  <c r="F871" i="3"/>
  <c r="K871" i="3" s="1"/>
  <c r="F160" i="3"/>
  <c r="K160" i="3" s="1"/>
  <c r="F879" i="3"/>
  <c r="K879" i="3" s="1"/>
  <c r="F876" i="3"/>
  <c r="K876" i="3" s="1"/>
  <c r="F888" i="3"/>
  <c r="K888" i="3" s="1"/>
  <c r="F862" i="3"/>
  <c r="K862" i="3" s="1"/>
  <c r="F1028" i="3"/>
  <c r="K1028" i="3" s="1"/>
  <c r="F882" i="3"/>
  <c r="K882" i="3" s="1"/>
  <c r="F903" i="3"/>
  <c r="K903" i="3" s="1"/>
  <c r="F328" i="3"/>
  <c r="K328" i="3" s="1"/>
  <c r="F860" i="3"/>
  <c r="K860" i="3" s="1"/>
  <c r="F851" i="3"/>
  <c r="K851" i="3" s="1"/>
  <c r="F880" i="3"/>
  <c r="K880" i="3" s="1"/>
  <c r="F37" i="3"/>
  <c r="K37" i="3" s="1"/>
  <c r="F100" i="3"/>
  <c r="K100" i="3" s="1"/>
  <c r="F902" i="3"/>
  <c r="K902" i="3" s="1"/>
  <c r="F1034" i="3"/>
  <c r="K1034" i="3" s="1"/>
  <c r="F850" i="3"/>
  <c r="K850" i="3" s="1"/>
  <c r="F956" i="3"/>
  <c r="K956" i="3" s="1"/>
  <c r="J1059" i="3" l="1"/>
  <c r="I1059" i="3" s="1"/>
  <c r="K1059" i="3"/>
  <c r="J1036" i="3"/>
  <c r="I1036" i="3" s="1"/>
  <c r="K1036" i="3"/>
  <c r="J1006" i="3"/>
  <c r="I1006" i="3" s="1"/>
  <c r="K1006" i="3"/>
  <c r="J1066" i="3"/>
  <c r="I1066" i="3" s="1"/>
  <c r="K1066" i="3"/>
  <c r="J1084" i="3"/>
  <c r="I1084" i="3" s="1"/>
  <c r="J999" i="3"/>
  <c r="I999" i="3" s="1"/>
  <c r="J1069" i="3"/>
  <c r="I1069" i="3" s="1"/>
  <c r="J1079" i="3"/>
  <c r="I1079" i="3" s="1"/>
  <c r="J956" i="3"/>
  <c r="I956" i="3" s="1"/>
  <c r="J851" i="3"/>
  <c r="I851" i="3" s="1"/>
  <c r="J882" i="3"/>
  <c r="I882" i="3" s="1"/>
  <c r="J888" i="3"/>
  <c r="I888" i="3" s="1"/>
  <c r="J871" i="3"/>
  <c r="I871" i="3" s="1"/>
  <c r="J895" i="3"/>
  <c r="I895" i="3" s="1"/>
  <c r="J861" i="3"/>
  <c r="I861" i="3" s="1"/>
  <c r="J1055" i="3"/>
  <c r="I1055" i="3" s="1"/>
  <c r="J897" i="3"/>
  <c r="I897" i="3" s="1"/>
  <c r="J1029" i="3"/>
  <c r="I1029" i="3" s="1"/>
  <c r="J961" i="3"/>
  <c r="I961" i="3" s="1"/>
  <c r="J1031" i="3"/>
  <c r="I1031" i="3" s="1"/>
  <c r="J957" i="3"/>
  <c r="I957" i="3" s="1"/>
  <c r="J1032" i="3"/>
  <c r="I1032" i="3" s="1"/>
  <c r="J1091" i="3"/>
  <c r="I1091" i="3" s="1"/>
  <c r="J1110" i="3"/>
  <c r="I1110" i="3" s="1"/>
  <c r="J1057" i="3"/>
  <c r="I1057" i="3" s="1"/>
  <c r="J1046" i="3"/>
  <c r="I1046" i="3" s="1"/>
  <c r="J959" i="3"/>
  <c r="I959" i="3" s="1"/>
  <c r="J1080" i="3"/>
  <c r="I1080" i="3" s="1"/>
  <c r="J1054" i="3"/>
  <c r="I1054" i="3" s="1"/>
  <c r="J1026" i="3"/>
  <c r="I1026" i="3" s="1"/>
  <c r="J970" i="3"/>
  <c r="I970" i="3" s="1"/>
  <c r="J983" i="3"/>
  <c r="I983" i="3" s="1"/>
  <c r="J1014" i="3"/>
  <c r="I1014" i="3" s="1"/>
  <c r="J962" i="3"/>
  <c r="I962" i="3" s="1"/>
  <c r="J913" i="3"/>
  <c r="I913" i="3" s="1"/>
  <c r="J1025" i="3"/>
  <c r="I1025" i="3" s="1"/>
  <c r="J926" i="3"/>
  <c r="I926" i="3" s="1"/>
  <c r="J1105" i="3"/>
  <c r="I1105" i="3" s="1"/>
  <c r="J1018" i="3"/>
  <c r="I1018" i="3" s="1"/>
  <c r="J980" i="3"/>
  <c r="I980" i="3" s="1"/>
  <c r="J977" i="3"/>
  <c r="I977" i="3" s="1"/>
  <c r="J1008" i="3"/>
  <c r="I1008" i="3" s="1"/>
  <c r="J989" i="3"/>
  <c r="I989" i="3" s="1"/>
  <c r="J927" i="3"/>
  <c r="I927" i="3" s="1"/>
  <c r="J986" i="3"/>
  <c r="I986" i="3" s="1"/>
  <c r="J973" i="3"/>
  <c r="I973" i="3" s="1"/>
  <c r="J905" i="3"/>
  <c r="I905" i="3" s="1"/>
  <c r="J1027" i="3"/>
  <c r="I1027" i="3" s="1"/>
  <c r="J925" i="3"/>
  <c r="I925" i="3" s="1"/>
  <c r="J907" i="3"/>
  <c r="I907" i="3" s="1"/>
  <c r="J1017" i="3"/>
  <c r="I1017" i="3" s="1"/>
  <c r="J1112" i="3"/>
  <c r="I1112" i="3" s="1"/>
  <c r="J1099" i="3"/>
  <c r="I1099" i="3" s="1"/>
  <c r="J723" i="3"/>
  <c r="I723" i="3" s="1"/>
  <c r="J347" i="3"/>
  <c r="I347" i="3" s="1"/>
  <c r="J675" i="3"/>
  <c r="I675" i="3" s="1"/>
  <c r="J745" i="3"/>
  <c r="I745" i="3" s="1"/>
  <c r="J423" i="3"/>
  <c r="I423" i="3" s="1"/>
  <c r="J731" i="3"/>
  <c r="I731" i="3" s="1"/>
  <c r="J410" i="3"/>
  <c r="I410" i="3" s="1"/>
  <c r="J437" i="3"/>
  <c r="I437" i="3" s="1"/>
  <c r="J511" i="3"/>
  <c r="I511" i="3" s="1"/>
  <c r="J398" i="3"/>
  <c r="I398" i="3" s="1"/>
  <c r="J941" i="3"/>
  <c r="I941" i="3" s="1"/>
  <c r="J747" i="3"/>
  <c r="I747" i="3" s="1"/>
  <c r="J390" i="3"/>
  <c r="I390" i="3" s="1"/>
  <c r="J416" i="3"/>
  <c r="I416" i="3" s="1"/>
  <c r="J741" i="3"/>
  <c r="I741" i="3" s="1"/>
  <c r="J396" i="3"/>
  <c r="I396" i="3" s="1"/>
  <c r="J343" i="3"/>
  <c r="I343" i="3" s="1"/>
  <c r="J556" i="3"/>
  <c r="I556" i="3" s="1"/>
  <c r="J400" i="3"/>
  <c r="I400" i="3" s="1"/>
  <c r="J435" i="3"/>
  <c r="I435" i="3" s="1"/>
  <c r="J737" i="3"/>
  <c r="I737" i="3" s="1"/>
  <c r="J733" i="3"/>
  <c r="I733" i="3" s="1"/>
  <c r="J337" i="3"/>
  <c r="I337" i="3" s="1"/>
  <c r="J418" i="3"/>
  <c r="I418" i="3" s="1"/>
  <c r="J544" i="3"/>
  <c r="I544" i="3" s="1"/>
  <c r="J681" i="3"/>
  <c r="I681" i="3" s="1"/>
  <c r="J712" i="3"/>
  <c r="I712" i="3" s="1"/>
  <c r="J695" i="3"/>
  <c r="I695" i="3" s="1"/>
  <c r="J375" i="3"/>
  <c r="I375" i="3" s="1"/>
  <c r="J757" i="3"/>
  <c r="I757" i="3" s="1"/>
  <c r="J379" i="3"/>
  <c r="I379" i="3" s="1"/>
  <c r="J377" i="3"/>
  <c r="I377" i="3" s="1"/>
  <c r="J697" i="3"/>
  <c r="I697" i="3" s="1"/>
  <c r="J525" i="3"/>
  <c r="I525" i="3" s="1"/>
  <c r="J552" i="3"/>
  <c r="I552" i="3" s="1"/>
  <c r="J699" i="3"/>
  <c r="I699" i="3" s="1"/>
  <c r="J542" i="3"/>
  <c r="I542" i="3" s="1"/>
  <c r="J701" i="3"/>
  <c r="I701" i="3" s="1"/>
  <c r="J598" i="3"/>
  <c r="I598" i="3" s="1"/>
  <c r="J686" i="3"/>
  <c r="I686" i="3" s="1"/>
  <c r="J755" i="3"/>
  <c r="I755" i="3" s="1"/>
  <c r="J368" i="3"/>
  <c r="I368" i="3" s="1"/>
  <c r="J872" i="3"/>
  <c r="I872" i="3" s="1"/>
  <c r="J856" i="3"/>
  <c r="I856" i="3" s="1"/>
  <c r="J406" i="3"/>
  <c r="I406" i="3" s="1"/>
  <c r="J863" i="3"/>
  <c r="I863" i="3" s="1"/>
  <c r="J372" i="3"/>
  <c r="I372" i="3" s="1"/>
  <c r="J381" i="3"/>
  <c r="I381" i="3" s="1"/>
  <c r="J848" i="3"/>
  <c r="I848" i="3" s="1"/>
  <c r="J854" i="3"/>
  <c r="I854" i="3" s="1"/>
  <c r="J866" i="3"/>
  <c r="I866" i="3" s="1"/>
  <c r="J928" i="3"/>
  <c r="I928" i="3" s="1"/>
  <c r="J955" i="3"/>
  <c r="I955" i="3" s="1"/>
  <c r="J885" i="3"/>
  <c r="I885" i="3" s="1"/>
  <c r="J858" i="3"/>
  <c r="I858" i="3" s="1"/>
  <c r="J906" i="3"/>
  <c r="I906" i="3" s="1"/>
  <c r="J939" i="3"/>
  <c r="I939" i="3" s="1"/>
  <c r="J822" i="3"/>
  <c r="I822" i="3" s="1"/>
  <c r="J601" i="3"/>
  <c r="I601" i="3" s="1"/>
  <c r="J810" i="3"/>
  <c r="I810" i="3" s="1"/>
  <c r="J702" i="3"/>
  <c r="I702" i="3" s="1"/>
  <c r="J814" i="3"/>
  <c r="I814" i="3" s="1"/>
  <c r="J659" i="3"/>
  <c r="I659" i="3" s="1"/>
  <c r="J803" i="3"/>
  <c r="I803" i="3" s="1"/>
  <c r="J706" i="3"/>
  <c r="I706" i="3" s="1"/>
  <c r="J829" i="3"/>
  <c r="I829" i="3" s="1"/>
  <c r="J609" i="3"/>
  <c r="I609" i="3" s="1"/>
  <c r="J818" i="3"/>
  <c r="I818" i="3" s="1"/>
  <c r="J617" i="3"/>
  <c r="I617" i="3" s="1"/>
  <c r="J819" i="3"/>
  <c r="I819" i="3" s="1"/>
  <c r="J726" i="3"/>
  <c r="I726" i="3" s="1"/>
  <c r="J547" i="3"/>
  <c r="I547" i="3" s="1"/>
  <c r="J672" i="3"/>
  <c r="I672" i="3" s="1"/>
  <c r="J537" i="3"/>
  <c r="I537" i="3" s="1"/>
  <c r="J605" i="3"/>
  <c r="I605" i="3" s="1"/>
  <c r="J668" i="3"/>
  <c r="I668" i="3" s="1"/>
  <c r="J531" i="3"/>
  <c r="I531" i="3" s="1"/>
  <c r="J660" i="3"/>
  <c r="I660" i="3" s="1"/>
  <c r="J664" i="3"/>
  <c r="I664" i="3" s="1"/>
  <c r="J559" i="3"/>
  <c r="I559" i="3" s="1"/>
  <c r="J690" i="3"/>
  <c r="I690" i="3" s="1"/>
  <c r="J711" i="3"/>
  <c r="I711" i="3" s="1"/>
  <c r="J539" i="3"/>
  <c r="I539" i="3" s="1"/>
  <c r="J676" i="3"/>
  <c r="I676" i="3" s="1"/>
  <c r="J658" i="3"/>
  <c r="I658" i="3" s="1"/>
  <c r="J442" i="3"/>
  <c r="I442" i="3" s="1"/>
  <c r="J666" i="3"/>
  <c r="I666" i="3" s="1"/>
  <c r="J685" i="3"/>
  <c r="I685" i="3" s="1"/>
  <c r="J541" i="3"/>
  <c r="I541" i="3" s="1"/>
  <c r="J696" i="3"/>
  <c r="I696" i="3" s="1"/>
  <c r="J700" i="3"/>
  <c r="I700" i="3" s="1"/>
  <c r="J557" i="3"/>
  <c r="I557" i="3" s="1"/>
  <c r="J704" i="3"/>
  <c r="I704" i="3" s="1"/>
  <c r="J654" i="3"/>
  <c r="I654" i="3" s="1"/>
  <c r="J561" i="3"/>
  <c r="I561" i="3" s="1"/>
  <c r="J346" i="3"/>
  <c r="I346" i="3" s="1"/>
  <c r="J450" i="3"/>
  <c r="I450" i="3" s="1"/>
  <c r="J471" i="3"/>
  <c r="I471" i="3" s="1"/>
  <c r="J361" i="3"/>
  <c r="I361" i="3" s="1"/>
  <c r="J595" i="3"/>
  <c r="I595" i="3" s="1"/>
  <c r="J581" i="3"/>
  <c r="I581" i="3" s="1"/>
  <c r="J367" i="3"/>
  <c r="I367" i="3" s="1"/>
  <c r="J529" i="3"/>
  <c r="I529" i="3" s="1"/>
  <c r="J770" i="3"/>
  <c r="I770" i="3" s="1"/>
  <c r="J371" i="3"/>
  <c r="I371" i="3" s="1"/>
  <c r="J415" i="3"/>
  <c r="I415" i="3" s="1"/>
  <c r="J765" i="3"/>
  <c r="I765" i="3" s="1"/>
  <c r="J391" i="3"/>
  <c r="I391" i="3" s="1"/>
  <c r="J571" i="3"/>
  <c r="I571" i="3" s="1"/>
  <c r="J516" i="3"/>
  <c r="I516" i="3" s="1"/>
  <c r="J348" i="3"/>
  <c r="I348" i="3" s="1"/>
  <c r="J430" i="3"/>
  <c r="I430" i="3" s="1"/>
  <c r="J512" i="3"/>
  <c r="I512" i="3" s="1"/>
  <c r="J354" i="3"/>
  <c r="I354" i="3" s="1"/>
  <c r="J478" i="3"/>
  <c r="I478" i="3" s="1"/>
  <c r="J575" i="3"/>
  <c r="I575" i="3" s="1"/>
  <c r="J376" i="3"/>
  <c r="I376" i="3" s="1"/>
  <c r="J350" i="3"/>
  <c r="I350" i="3" s="1"/>
  <c r="J454" i="3"/>
  <c r="I454" i="3" s="1"/>
  <c r="J790" i="3"/>
  <c r="I790" i="3" s="1"/>
  <c r="J436" i="3"/>
  <c r="I436" i="3" s="1"/>
  <c r="J497" i="3"/>
  <c r="I497" i="3" s="1"/>
  <c r="J746" i="3"/>
  <c r="I746" i="3" s="1"/>
  <c r="J470" i="3"/>
  <c r="I470" i="3" s="1"/>
  <c r="J452" i="3"/>
  <c r="I452" i="3" s="1"/>
  <c r="J441" i="3"/>
  <c r="I441" i="3" s="1"/>
  <c r="J399" i="3"/>
  <c r="I399" i="3" s="1"/>
  <c r="J465" i="3"/>
  <c r="I465" i="3" s="1"/>
  <c r="J831" i="3"/>
  <c r="I831" i="3" s="1"/>
  <c r="J627" i="3"/>
  <c r="I627" i="3" s="1"/>
  <c r="J459" i="3"/>
  <c r="I459" i="3" s="1"/>
  <c r="J775" i="3"/>
  <c r="I775" i="3" s="1"/>
  <c r="J434" i="3"/>
  <c r="I434" i="3" s="1"/>
  <c r="J342" i="3"/>
  <c r="I342" i="3" s="1"/>
  <c r="J756" i="3"/>
  <c r="I756" i="3" s="1"/>
  <c r="J643" i="3"/>
  <c r="I643" i="3" s="1"/>
  <c r="J488" i="3"/>
  <c r="I488" i="3" s="1"/>
  <c r="J487" i="3"/>
  <c r="I487" i="3" s="1"/>
  <c r="J458" i="3"/>
  <c r="I458" i="3" s="1"/>
  <c r="J491" i="3"/>
  <c r="I491" i="3" s="1"/>
  <c r="J799" i="3"/>
  <c r="I799" i="3" s="1"/>
  <c r="J486" i="3"/>
  <c r="I486" i="3" s="1"/>
  <c r="J439" i="3"/>
  <c r="I439" i="3" s="1"/>
  <c r="J902" i="3"/>
  <c r="I902" i="3" s="1"/>
  <c r="J880" i="3"/>
  <c r="I880" i="3" s="1"/>
  <c r="J903" i="3"/>
  <c r="I903" i="3" s="1"/>
  <c r="J1092" i="3"/>
  <c r="I1092" i="3" s="1"/>
  <c r="J867" i="3"/>
  <c r="I867" i="3" s="1"/>
  <c r="J1075" i="3"/>
  <c r="I1075" i="3" s="1"/>
  <c r="J904" i="3"/>
  <c r="I904" i="3" s="1"/>
  <c r="J886" i="3"/>
  <c r="I886" i="3" s="1"/>
  <c r="J960" i="3"/>
  <c r="I960" i="3" s="1"/>
  <c r="J864" i="3"/>
  <c r="I864" i="3" s="1"/>
  <c r="J889" i="3"/>
  <c r="I889" i="3" s="1"/>
  <c r="J1052" i="3"/>
  <c r="I1052" i="3" s="1"/>
  <c r="J1037" i="3"/>
  <c r="I1037" i="3" s="1"/>
  <c r="J1095" i="3"/>
  <c r="I1095" i="3" s="1"/>
  <c r="J1039" i="3"/>
  <c r="I1039" i="3" s="1"/>
  <c r="J1074" i="3"/>
  <c r="I1074" i="3" s="1"/>
  <c r="J1051" i="3"/>
  <c r="I1051" i="3" s="1"/>
  <c r="J1072" i="3"/>
  <c r="I1072" i="3" s="1"/>
  <c r="J1107" i="3"/>
  <c r="I1107" i="3" s="1"/>
  <c r="J965" i="3"/>
  <c r="I965" i="3" s="1"/>
  <c r="J1070" i="3"/>
  <c r="I1070" i="3" s="1"/>
  <c r="J1061" i="3"/>
  <c r="I1061" i="3" s="1"/>
  <c r="J1035" i="3"/>
  <c r="I1035" i="3" s="1"/>
  <c r="J1042" i="3"/>
  <c r="I1042" i="3" s="1"/>
  <c r="J1108" i="3"/>
  <c r="I1108" i="3" s="1"/>
  <c r="J1056" i="3"/>
  <c r="I1056" i="3" s="1"/>
  <c r="J1053" i="3"/>
  <c r="I1053" i="3" s="1"/>
  <c r="J1007" i="3"/>
  <c r="I1007" i="3" s="1"/>
  <c r="J1068" i="3"/>
  <c r="I1068" i="3" s="1"/>
  <c r="J1082" i="3"/>
  <c r="I1082" i="3" s="1"/>
  <c r="J1062" i="3"/>
  <c r="I1062" i="3" s="1"/>
  <c r="J996" i="3"/>
  <c r="I996" i="3" s="1"/>
  <c r="J919" i="3"/>
  <c r="I919" i="3" s="1"/>
  <c r="J946" i="3"/>
  <c r="I946" i="3" s="1"/>
  <c r="J933" i="3"/>
  <c r="I933" i="3" s="1"/>
  <c r="J1103" i="3"/>
  <c r="I1103" i="3" s="1"/>
  <c r="J1021" i="3"/>
  <c r="I1021" i="3" s="1"/>
  <c r="J934" i="3"/>
  <c r="I934" i="3" s="1"/>
  <c r="J918" i="3"/>
  <c r="I918" i="3" s="1"/>
  <c r="J1019" i="3"/>
  <c r="I1019" i="3" s="1"/>
  <c r="J1104" i="3"/>
  <c r="I1104" i="3" s="1"/>
  <c r="J908" i="3"/>
  <c r="I908" i="3" s="1"/>
  <c r="J987" i="3"/>
  <c r="I987" i="3" s="1"/>
  <c r="J1096" i="3"/>
  <c r="I1096" i="3" s="1"/>
  <c r="J937" i="3"/>
  <c r="I937" i="3" s="1"/>
  <c r="J978" i="3"/>
  <c r="I978" i="3" s="1"/>
  <c r="J1088" i="3"/>
  <c r="I1088" i="3" s="1"/>
  <c r="J931" i="3"/>
  <c r="I931" i="3" s="1"/>
  <c r="J1013" i="3"/>
  <c r="I1013" i="3" s="1"/>
  <c r="J967" i="3"/>
  <c r="I967" i="3" s="1"/>
  <c r="J1015" i="3"/>
  <c r="I1015" i="3" s="1"/>
  <c r="J1009" i="3"/>
  <c r="I1009" i="3" s="1"/>
  <c r="J988" i="3"/>
  <c r="I988" i="3" s="1"/>
  <c r="J1016" i="3"/>
  <c r="I1016" i="3" s="1"/>
  <c r="J1010" i="3"/>
  <c r="I1010" i="3" s="1"/>
  <c r="J1087" i="3"/>
  <c r="I1087" i="3" s="1"/>
  <c r="J683" i="3"/>
  <c r="I683" i="3" s="1"/>
  <c r="J355" i="3"/>
  <c r="I355" i="3" s="1"/>
  <c r="J910" i="3"/>
  <c r="I910" i="3" s="1"/>
  <c r="J429" i="3"/>
  <c r="I429" i="3" s="1"/>
  <c r="J912" i="3"/>
  <c r="I912" i="3" s="1"/>
  <c r="J383" i="3"/>
  <c r="I383" i="3" s="1"/>
  <c r="J521" i="3"/>
  <c r="I521" i="3" s="1"/>
  <c r="J385" i="3"/>
  <c r="I385" i="3" s="1"/>
  <c r="J932" i="3"/>
  <c r="I932" i="3" s="1"/>
  <c r="J536" i="3"/>
  <c r="I536" i="3" s="1"/>
  <c r="J339" i="3"/>
  <c r="I339" i="3" s="1"/>
  <c r="J922" i="3"/>
  <c r="I922" i="3" s="1"/>
  <c r="J594" i="3"/>
  <c r="I594" i="3" s="1"/>
  <c r="J404" i="3"/>
  <c r="I404" i="3" s="1"/>
  <c r="J671" i="3"/>
  <c r="I671" i="3" s="1"/>
  <c r="J920" i="3"/>
  <c r="I920" i="3" s="1"/>
  <c r="J753" i="3"/>
  <c r="I753" i="3" s="1"/>
  <c r="J427" i="3"/>
  <c r="I427" i="3" s="1"/>
  <c r="J677" i="3"/>
  <c r="I677" i="3" s="1"/>
  <c r="J402" i="3"/>
  <c r="I402" i="3" s="1"/>
  <c r="J509" i="3"/>
  <c r="I509" i="3" s="1"/>
  <c r="J715" i="3"/>
  <c r="I715" i="3" s="1"/>
  <c r="J351" i="3"/>
  <c r="I351" i="3" s="1"/>
  <c r="J503" i="3"/>
  <c r="I503" i="3" s="1"/>
  <c r="J691" i="3"/>
  <c r="I691" i="3" s="1"/>
  <c r="J431" i="3"/>
  <c r="I431" i="3" s="1"/>
  <c r="J356" i="3"/>
  <c r="I356" i="3" s="1"/>
  <c r="J360" i="3"/>
  <c r="I360" i="3" s="1"/>
  <c r="J364" i="3"/>
  <c r="I364" i="3" s="1"/>
  <c r="J534" i="3"/>
  <c r="I534" i="3" s="1"/>
  <c r="J596" i="3"/>
  <c r="I596" i="3" s="1"/>
  <c r="J353" i="3"/>
  <c r="I353" i="3" s="1"/>
  <c r="J528" i="3"/>
  <c r="I528" i="3" s="1"/>
  <c r="J572" i="3"/>
  <c r="I572" i="3" s="1"/>
  <c r="J877" i="3"/>
  <c r="I877" i="3" s="1"/>
  <c r="J710" i="3"/>
  <c r="I710" i="3" s="1"/>
  <c r="J865" i="3"/>
  <c r="I865" i="3" s="1"/>
  <c r="J884" i="3"/>
  <c r="I884" i="3" s="1"/>
  <c r="J566" i="3"/>
  <c r="I566" i="3" s="1"/>
  <c r="J749" i="3"/>
  <c r="I749" i="3" s="1"/>
  <c r="J981" i="3"/>
  <c r="I981" i="3" s="1"/>
  <c r="J1003" i="3"/>
  <c r="I1003" i="3" s="1"/>
  <c r="J625" i="3"/>
  <c r="I625" i="3" s="1"/>
  <c r="J720" i="3"/>
  <c r="I720" i="3" s="1"/>
  <c r="J1081" i="3"/>
  <c r="I1081" i="3" s="1"/>
  <c r="J1005" i="3"/>
  <c r="I1005" i="3" s="1"/>
  <c r="J1076" i="3"/>
  <c r="I1076" i="3" s="1"/>
  <c r="J1078" i="3"/>
  <c r="I1078" i="3" s="1"/>
  <c r="J1063" i="3"/>
  <c r="I1063" i="3" s="1"/>
  <c r="J862" i="3"/>
  <c r="I862" i="3" s="1"/>
  <c r="J1004" i="3"/>
  <c r="I1004" i="3" s="1"/>
  <c r="J1034" i="3"/>
  <c r="I1034" i="3" s="1"/>
  <c r="J879" i="3"/>
  <c r="I879" i="3" s="1"/>
  <c r="J896" i="3"/>
  <c r="I896" i="3" s="1"/>
  <c r="J855" i="3"/>
  <c r="I855" i="3" s="1"/>
  <c r="J899" i="3"/>
  <c r="I899" i="3" s="1"/>
  <c r="J873" i="3"/>
  <c r="I873" i="3" s="1"/>
  <c r="J995" i="3"/>
  <c r="I995" i="3" s="1"/>
  <c r="J1041" i="3"/>
  <c r="I1041" i="3" s="1"/>
  <c r="J1067" i="3"/>
  <c r="I1067" i="3" s="1"/>
  <c r="J1085" i="3"/>
  <c r="I1085" i="3" s="1"/>
  <c r="J1038" i="3"/>
  <c r="I1038" i="3" s="1"/>
  <c r="J1050" i="3"/>
  <c r="I1050" i="3" s="1"/>
  <c r="J1001" i="3"/>
  <c r="I1001" i="3" s="1"/>
  <c r="J1102" i="3"/>
  <c r="I1102" i="3" s="1"/>
  <c r="J1043" i="3"/>
  <c r="I1043" i="3" s="1"/>
  <c r="J1093" i="3"/>
  <c r="I1093" i="3" s="1"/>
  <c r="J1064" i="3"/>
  <c r="I1064" i="3" s="1"/>
  <c r="J1094" i="3"/>
  <c r="I1094" i="3" s="1"/>
  <c r="J964" i="3"/>
  <c r="I964" i="3" s="1"/>
  <c r="J1083" i="3"/>
  <c r="I1083" i="3" s="1"/>
  <c r="J1047" i="3"/>
  <c r="I1047" i="3" s="1"/>
  <c r="J1073" i="3"/>
  <c r="I1073" i="3" s="1"/>
  <c r="J1049" i="3"/>
  <c r="I1049" i="3" s="1"/>
  <c r="J929" i="3"/>
  <c r="I929" i="3" s="1"/>
  <c r="J1023" i="3"/>
  <c r="I1023" i="3" s="1"/>
  <c r="J976" i="3"/>
  <c r="I976" i="3" s="1"/>
  <c r="J909" i="3"/>
  <c r="I909" i="3" s="1"/>
  <c r="J914" i="3"/>
  <c r="I914" i="3" s="1"/>
  <c r="J1089" i="3"/>
  <c r="I1089" i="3" s="1"/>
  <c r="J930" i="3"/>
  <c r="I930" i="3" s="1"/>
  <c r="J924" i="3"/>
  <c r="I924" i="3" s="1"/>
  <c r="J1090" i="3"/>
  <c r="I1090" i="3" s="1"/>
  <c r="J984" i="3"/>
  <c r="I984" i="3" s="1"/>
  <c r="J1022" i="3"/>
  <c r="I1022" i="3" s="1"/>
  <c r="J979" i="3"/>
  <c r="I979" i="3" s="1"/>
  <c r="J949" i="3"/>
  <c r="I949" i="3" s="1"/>
  <c r="J938" i="3"/>
  <c r="I938" i="3" s="1"/>
  <c r="J942" i="3"/>
  <c r="I942" i="3" s="1"/>
  <c r="J994" i="3"/>
  <c r="I994" i="3" s="1"/>
  <c r="J943" i="3"/>
  <c r="I943" i="3" s="1"/>
  <c r="J917" i="3"/>
  <c r="I917" i="3" s="1"/>
  <c r="J972" i="3"/>
  <c r="I972" i="3" s="1"/>
  <c r="J945" i="3"/>
  <c r="I945" i="3" s="1"/>
  <c r="J971" i="3"/>
  <c r="I971" i="3" s="1"/>
  <c r="J985" i="3"/>
  <c r="I985" i="3" s="1"/>
  <c r="J954" i="3"/>
  <c r="I954" i="3" s="1"/>
  <c r="J968" i="3"/>
  <c r="I968" i="3" s="1"/>
  <c r="J679" i="3"/>
  <c r="I679" i="3" s="1"/>
  <c r="J341" i="3"/>
  <c r="I341" i="3" s="1"/>
  <c r="J580" i="3"/>
  <c r="I580" i="3" s="1"/>
  <c r="J564" i="3"/>
  <c r="I564" i="3" s="1"/>
  <c r="J717" i="3"/>
  <c r="I717" i="3" s="1"/>
  <c r="J739" i="3"/>
  <c r="I739" i="3" s="1"/>
  <c r="J394" i="3"/>
  <c r="I394" i="3" s="1"/>
  <c r="J523" i="3"/>
  <c r="I523" i="3" s="1"/>
  <c r="J554" i="3"/>
  <c r="I554" i="3" s="1"/>
  <c r="J667" i="3"/>
  <c r="I667" i="3" s="1"/>
  <c r="J673" i="3"/>
  <c r="I673" i="3" s="1"/>
  <c r="J729" i="3"/>
  <c r="I729" i="3" s="1"/>
  <c r="J387" i="3"/>
  <c r="I387" i="3" s="1"/>
  <c r="J433" i="3"/>
  <c r="I433" i="3" s="1"/>
  <c r="J592" i="3"/>
  <c r="I592" i="3" s="1"/>
  <c r="J362" i="3"/>
  <c r="I362" i="3" s="1"/>
  <c r="J743" i="3"/>
  <c r="I743" i="3" s="1"/>
  <c r="J719" i="3"/>
  <c r="I719" i="3" s="1"/>
  <c r="J519" i="3"/>
  <c r="I519" i="3" s="1"/>
  <c r="J911" i="3"/>
  <c r="I911" i="3" s="1"/>
  <c r="J505" i="3"/>
  <c r="I505" i="3" s="1"/>
  <c r="J366" i="3"/>
  <c r="I366" i="3" s="1"/>
  <c r="J335" i="3"/>
  <c r="I335" i="3" s="1"/>
  <c r="J568" i="3"/>
  <c r="I568" i="3" s="1"/>
  <c r="J735" i="3"/>
  <c r="I735" i="3" s="1"/>
  <c r="J370" i="3"/>
  <c r="I370" i="3" s="1"/>
  <c r="J714" i="3"/>
  <c r="I714" i="3" s="1"/>
  <c r="J374" i="3"/>
  <c r="I374" i="3" s="1"/>
  <c r="J358" i="3"/>
  <c r="I358" i="3" s="1"/>
  <c r="J526" i="3"/>
  <c r="I526" i="3" s="1"/>
  <c r="J546" i="3"/>
  <c r="I546" i="3" s="1"/>
  <c r="J540" i="3"/>
  <c r="I540" i="3" s="1"/>
  <c r="J574" i="3"/>
  <c r="I574" i="3" s="1"/>
  <c r="J584" i="3"/>
  <c r="I584" i="3" s="1"/>
  <c r="J762" i="3"/>
  <c r="I762" i="3" s="1"/>
  <c r="J892" i="3"/>
  <c r="I892" i="3" s="1"/>
  <c r="J408" i="3"/>
  <c r="I408" i="3" s="1"/>
  <c r="J857" i="3"/>
  <c r="I857" i="3" s="1"/>
  <c r="J392" i="3"/>
  <c r="I392" i="3" s="1"/>
  <c r="J887" i="3"/>
  <c r="I887" i="3" s="1"/>
  <c r="J859" i="3"/>
  <c r="I859" i="3" s="1"/>
  <c r="J940" i="3"/>
  <c r="I940" i="3" s="1"/>
  <c r="J975" i="3"/>
  <c r="I975" i="3" s="1"/>
  <c r="J883" i="3"/>
  <c r="I883" i="3" s="1"/>
  <c r="J642" i="3"/>
  <c r="I642" i="3" s="1"/>
  <c r="J630" i="3"/>
  <c r="I630" i="3" s="1"/>
  <c r="J613" i="3"/>
  <c r="I613" i="3" s="1"/>
  <c r="J850" i="3"/>
  <c r="I850" i="3" s="1"/>
  <c r="J860" i="3"/>
  <c r="I860" i="3" s="1"/>
  <c r="J1028" i="3"/>
  <c r="I1028" i="3" s="1"/>
  <c r="J876" i="3"/>
  <c r="I876" i="3" s="1"/>
  <c r="J1030" i="3"/>
  <c r="I1030" i="3" s="1"/>
  <c r="J1033" i="3"/>
  <c r="I1033" i="3" s="1"/>
  <c r="J870" i="3"/>
  <c r="I870" i="3" s="1"/>
  <c r="J853" i="3"/>
  <c r="I853" i="3" s="1"/>
  <c r="J901" i="3"/>
  <c r="I901" i="3" s="1"/>
  <c r="J958" i="3"/>
  <c r="I958" i="3" s="1"/>
  <c r="J1109" i="3"/>
  <c r="I1109" i="3" s="1"/>
  <c r="J852" i="3"/>
  <c r="I852" i="3" s="1"/>
  <c r="J898" i="3"/>
  <c r="I898" i="3" s="1"/>
  <c r="J878" i="3"/>
  <c r="I878" i="3" s="1"/>
  <c r="J1098" i="3"/>
  <c r="I1098" i="3" s="1"/>
  <c r="J1060" i="3"/>
  <c r="I1060" i="3" s="1"/>
  <c r="J998" i="3"/>
  <c r="I998" i="3" s="1"/>
  <c r="J1077" i="3"/>
  <c r="I1077" i="3" s="1"/>
  <c r="J1106" i="3"/>
  <c r="I1106" i="3" s="1"/>
  <c r="J1065" i="3"/>
  <c r="I1065" i="3" s="1"/>
  <c r="J1100" i="3"/>
  <c r="I1100" i="3" s="1"/>
  <c r="J963" i="3"/>
  <c r="I963" i="3" s="1"/>
  <c r="J1101" i="3"/>
  <c r="I1101" i="3" s="1"/>
  <c r="J1071" i="3"/>
  <c r="I1071" i="3" s="1"/>
  <c r="J997" i="3"/>
  <c r="I997" i="3" s="1"/>
  <c r="J1040" i="3"/>
  <c r="I1040" i="3" s="1"/>
  <c r="J1048" i="3"/>
  <c r="I1048" i="3" s="1"/>
  <c r="J1000" i="3"/>
  <c r="I1000" i="3" s="1"/>
  <c r="J1058" i="3"/>
  <c r="I1058" i="3" s="1"/>
  <c r="J1044" i="3"/>
  <c r="I1044" i="3" s="1"/>
  <c r="J1045" i="3"/>
  <c r="I1045" i="3" s="1"/>
  <c r="J1002" i="3"/>
  <c r="I1002" i="3" s="1"/>
  <c r="J1020" i="3"/>
  <c r="I1020" i="3" s="1"/>
  <c r="J1024" i="3"/>
  <c r="I1024" i="3" s="1"/>
  <c r="J974" i="3"/>
  <c r="I974" i="3" s="1"/>
  <c r="J993" i="3"/>
  <c r="I993" i="3" s="1"/>
  <c r="J990" i="3"/>
  <c r="I990" i="3" s="1"/>
  <c r="J947" i="3"/>
  <c r="I947" i="3" s="1"/>
  <c r="J915" i="3"/>
  <c r="I915" i="3" s="1"/>
  <c r="J916" i="3"/>
  <c r="I916" i="3" s="1"/>
  <c r="J982" i="3"/>
  <c r="I982" i="3" s="1"/>
  <c r="J944" i="3"/>
  <c r="I944" i="3" s="1"/>
  <c r="J935" i="3"/>
  <c r="I935" i="3" s="1"/>
  <c r="J936" i="3"/>
  <c r="I936" i="3" s="1"/>
  <c r="J966" i="3"/>
  <c r="I966" i="3" s="1"/>
  <c r="J1086" i="3"/>
  <c r="I1086" i="3" s="1"/>
  <c r="J923" i="3"/>
  <c r="I923" i="3" s="1"/>
  <c r="J991" i="3"/>
  <c r="I991" i="3" s="1"/>
  <c r="J992" i="3"/>
  <c r="I992" i="3" s="1"/>
  <c r="J948" i="3"/>
  <c r="I948" i="3" s="1"/>
  <c r="J1012" i="3"/>
  <c r="I1012" i="3" s="1"/>
  <c r="J950" i="3"/>
  <c r="I950" i="3" s="1"/>
  <c r="J1097" i="3"/>
  <c r="I1097" i="3" s="1"/>
  <c r="J1011" i="3"/>
  <c r="I1011" i="3" s="1"/>
  <c r="J952" i="3"/>
  <c r="I952" i="3" s="1"/>
  <c r="J1111" i="3"/>
  <c r="I1111" i="3" s="1"/>
  <c r="J578" i="3"/>
  <c r="I578" i="3" s="1"/>
  <c r="J349" i="3"/>
  <c r="I349" i="3" s="1"/>
  <c r="J420" i="3"/>
  <c r="I420" i="3" s="1"/>
  <c r="J560" i="3"/>
  <c r="I560" i="3" s="1"/>
  <c r="J414" i="3"/>
  <c r="I414" i="3" s="1"/>
  <c r="J721" i="3"/>
  <c r="I721" i="3" s="1"/>
  <c r="J570" i="3"/>
  <c r="I570" i="3" s="1"/>
  <c r="J921" i="3"/>
  <c r="I921" i="3" s="1"/>
  <c r="J588" i="3"/>
  <c r="I588" i="3" s="1"/>
  <c r="J558" i="3"/>
  <c r="I558" i="3" s="1"/>
  <c r="J425" i="3"/>
  <c r="I425" i="3" s="1"/>
  <c r="J389" i="3"/>
  <c r="I389" i="3" s="1"/>
  <c r="J562" i="3"/>
  <c r="I562" i="3" s="1"/>
  <c r="J513" i="3"/>
  <c r="I513" i="3" s="1"/>
  <c r="J586" i="3"/>
  <c r="I586" i="3" s="1"/>
  <c r="J727" i="3"/>
  <c r="I727" i="3" s="1"/>
  <c r="J751" i="3"/>
  <c r="I751" i="3" s="1"/>
  <c r="J669" i="3"/>
  <c r="I669" i="3" s="1"/>
  <c r="J582" i="3"/>
  <c r="I582" i="3" s="1"/>
  <c r="J507" i="3"/>
  <c r="I507" i="3" s="1"/>
  <c r="J951" i="3"/>
  <c r="I951" i="3" s="1"/>
  <c r="J517" i="3"/>
  <c r="I517" i="3" s="1"/>
  <c r="J538" i="3"/>
  <c r="I538" i="3" s="1"/>
  <c r="J590" i="3"/>
  <c r="I590" i="3" s="1"/>
  <c r="J600" i="3"/>
  <c r="I600" i="3" s="1"/>
  <c r="J602" i="3"/>
  <c r="I602" i="3" s="1"/>
  <c r="J604" i="3"/>
  <c r="I604" i="3" s="1"/>
  <c r="J532" i="3"/>
  <c r="I532" i="3" s="1"/>
  <c r="J688" i="3"/>
  <c r="I688" i="3" s="1"/>
  <c r="J684" i="3"/>
  <c r="I684" i="3" s="1"/>
  <c r="J548" i="3"/>
  <c r="I548" i="3" s="1"/>
  <c r="J693" i="3"/>
  <c r="I693" i="3" s="1"/>
  <c r="J725" i="3"/>
  <c r="I725" i="3" s="1"/>
  <c r="J705" i="3"/>
  <c r="I705" i="3" s="1"/>
  <c r="J530" i="3"/>
  <c r="I530" i="3" s="1"/>
  <c r="J707" i="3"/>
  <c r="I707" i="3" s="1"/>
  <c r="J412" i="3"/>
  <c r="I412" i="3" s="1"/>
  <c r="J708" i="3"/>
  <c r="I708" i="3" s="1"/>
  <c r="J764" i="3"/>
  <c r="I764" i="3" s="1"/>
  <c r="J703" i="3"/>
  <c r="I703" i="3" s="1"/>
  <c r="J760" i="3"/>
  <c r="I760" i="3" s="1"/>
  <c r="J868" i="3"/>
  <c r="I868" i="3" s="1"/>
  <c r="J881" i="3"/>
  <c r="I881" i="3" s="1"/>
  <c r="J869" i="3"/>
  <c r="I869" i="3" s="1"/>
  <c r="J874" i="3"/>
  <c r="I874" i="3" s="1"/>
  <c r="J893" i="3"/>
  <c r="I893" i="3" s="1"/>
  <c r="J345" i="3"/>
  <c r="I345" i="3" s="1"/>
  <c r="J515" i="3"/>
  <c r="I515" i="3" s="1"/>
  <c r="J891" i="3"/>
  <c r="I891" i="3" s="1"/>
  <c r="J894" i="3"/>
  <c r="I894" i="3" s="1"/>
  <c r="J576" i="3"/>
  <c r="I576" i="3" s="1"/>
  <c r="J890" i="3"/>
  <c r="I890" i="3" s="1"/>
  <c r="J875" i="3"/>
  <c r="I875" i="3" s="1"/>
  <c r="J603" i="3"/>
  <c r="I603" i="3" s="1"/>
  <c r="J549" i="3"/>
  <c r="I549" i="3" s="1"/>
  <c r="J634" i="3"/>
  <c r="I634" i="3" s="1"/>
  <c r="J622" i="3"/>
  <c r="I622" i="3" s="1"/>
  <c r="J623" i="3"/>
  <c r="I623" i="3" s="1"/>
  <c r="J621" i="3"/>
  <c r="I621" i="3" s="1"/>
  <c r="J809" i="3"/>
  <c r="I809" i="3" s="1"/>
  <c r="J619" i="3"/>
  <c r="I619" i="3" s="1"/>
  <c r="J821" i="3"/>
  <c r="I821" i="3" s="1"/>
  <c r="J641" i="3"/>
  <c r="I641" i="3" s="1"/>
  <c r="J718" i="3"/>
  <c r="I718" i="3" s="1"/>
  <c r="J616" i="3"/>
  <c r="I616" i="3" s="1"/>
  <c r="J797" i="3"/>
  <c r="I797" i="3" s="1"/>
  <c r="J615" i="3"/>
  <c r="I615" i="3" s="1"/>
  <c r="J661" i="3"/>
  <c r="I661" i="3" s="1"/>
  <c r="J652" i="3"/>
  <c r="I652" i="3" s="1"/>
  <c r="J614" i="3"/>
  <c r="I614" i="3" s="1"/>
  <c r="J674" i="3"/>
  <c r="I674" i="3" s="1"/>
  <c r="J647" i="3"/>
  <c r="I647" i="3" s="1"/>
  <c r="J608" i="3"/>
  <c r="I608" i="3" s="1"/>
  <c r="J694" i="3"/>
  <c r="I694" i="3" s="1"/>
  <c r="J501" i="3"/>
  <c r="I501" i="3" s="1"/>
  <c r="J649" i="3"/>
  <c r="I649" i="3" s="1"/>
  <c r="J662" i="3"/>
  <c r="I662" i="3" s="1"/>
  <c r="J522" i="3"/>
  <c r="I522" i="3" s="1"/>
  <c r="J506" i="3"/>
  <c r="I506" i="3" s="1"/>
  <c r="J728" i="3"/>
  <c r="I728" i="3" s="1"/>
  <c r="J567" i="3"/>
  <c r="I567" i="3" s="1"/>
  <c r="J612" i="3"/>
  <c r="I612" i="3" s="1"/>
  <c r="J798" i="3"/>
  <c r="I798" i="3" s="1"/>
  <c r="J543" i="3"/>
  <c r="I543" i="3" s="1"/>
  <c r="J828" i="3"/>
  <c r="I828" i="3" s="1"/>
  <c r="J824" i="3"/>
  <c r="I824" i="3" s="1"/>
  <c r="J498" i="3"/>
  <c r="I498" i="3" s="1"/>
  <c r="J724" i="3"/>
  <c r="I724" i="3" s="1"/>
  <c r="J804" i="3"/>
  <c r="I804" i="3" s="1"/>
  <c r="J535" i="3"/>
  <c r="I535" i="3" s="1"/>
  <c r="J363" i="3"/>
  <c r="I363" i="3" s="1"/>
  <c r="J565" i="3"/>
  <c r="I565" i="3" s="1"/>
  <c r="J551" i="3"/>
  <c r="I551" i="3" s="1"/>
  <c r="J405" i="3"/>
  <c r="I405" i="3" s="1"/>
  <c r="J553" i="3"/>
  <c r="I553" i="3" s="1"/>
  <c r="J787" i="3"/>
  <c r="I787" i="3" s="1"/>
  <c r="J401" i="3"/>
  <c r="I401" i="3" s="1"/>
  <c r="J485" i="3"/>
  <c r="I485" i="3" s="1"/>
  <c r="J440" i="3"/>
  <c r="I440" i="3" s="1"/>
  <c r="J357" i="3"/>
  <c r="I357" i="3" s="1"/>
  <c r="J496" i="3"/>
  <c r="I496" i="3" s="1"/>
  <c r="J369" i="3"/>
  <c r="I369" i="3" s="1"/>
  <c r="J384" i="3"/>
  <c r="I384" i="3" s="1"/>
  <c r="J527" i="3"/>
  <c r="I527" i="3" s="1"/>
  <c r="J483" i="3"/>
  <c r="I483" i="3" s="1"/>
  <c r="J340" i="3"/>
  <c r="I340" i="3" s="1"/>
  <c r="J438" i="3"/>
  <c r="I438" i="3" s="1"/>
  <c r="J445" i="3"/>
  <c r="I445" i="3" s="1"/>
  <c r="J365" i="3"/>
  <c r="I365" i="3" s="1"/>
  <c r="J422" i="3"/>
  <c r="I422" i="3" s="1"/>
  <c r="J463" i="3"/>
  <c r="I463" i="3" s="1"/>
  <c r="J407" i="3"/>
  <c r="I407" i="3" s="1"/>
  <c r="J569" i="3"/>
  <c r="I569" i="3" s="1"/>
  <c r="J480" i="3"/>
  <c r="I480" i="3" s="1"/>
  <c r="J464" i="3"/>
  <c r="I464" i="3" s="1"/>
  <c r="J782" i="3"/>
  <c r="I782" i="3" s="1"/>
  <c r="J769" i="3"/>
  <c r="I769" i="3" s="1"/>
  <c r="J635" i="3"/>
  <c r="I635" i="3" s="1"/>
  <c r="J761" i="3"/>
  <c r="I761" i="3" s="1"/>
  <c r="J742" i="3"/>
  <c r="I742" i="3" s="1"/>
  <c r="J411" i="3"/>
  <c r="I411" i="3" s="1"/>
  <c r="J830" i="3"/>
  <c r="I830" i="3" s="1"/>
  <c r="J428" i="3"/>
  <c r="I428" i="3" s="1"/>
  <c r="J338" i="3"/>
  <c r="I338" i="3" s="1"/>
  <c r="J788" i="3"/>
  <c r="I788" i="3" s="1"/>
  <c r="J477" i="3"/>
  <c r="I477" i="3" s="1"/>
  <c r="J638" i="3"/>
  <c r="I638" i="3" s="1"/>
  <c r="J628" i="3"/>
  <c r="I628" i="3" s="1"/>
  <c r="J490" i="3"/>
  <c r="I490" i="3" s="1"/>
  <c r="J409" i="3"/>
  <c r="I409" i="3" s="1"/>
  <c r="J457" i="3"/>
  <c r="I457" i="3" s="1"/>
  <c r="J448" i="3"/>
  <c r="I448" i="3" s="1"/>
  <c r="J801" i="3"/>
  <c r="I801" i="3" s="1"/>
  <c r="J633" i="3"/>
  <c r="I633" i="3" s="1"/>
  <c r="J473" i="3"/>
  <c r="I473" i="3" s="1"/>
  <c r="J744" i="3"/>
  <c r="I744" i="3" s="1"/>
  <c r="J591" i="3"/>
  <c r="I591" i="3" s="1"/>
  <c r="J456" i="3"/>
  <c r="I456" i="3" s="1"/>
  <c r="J550" i="3"/>
  <c r="I550" i="3" s="1"/>
  <c r="J849" i="3"/>
  <c r="I849" i="3" s="1"/>
  <c r="J953" i="3"/>
  <c r="I953" i="3" s="1"/>
  <c r="J969" i="3"/>
  <c r="I969" i="3" s="1"/>
  <c r="J900" i="3"/>
  <c r="I900" i="3" s="1"/>
  <c r="J732" i="3"/>
  <c r="I732" i="3" s="1"/>
  <c r="J738" i="3"/>
  <c r="I738" i="3" s="1"/>
  <c r="J815" i="3"/>
  <c r="I815" i="3" s="1"/>
  <c r="J805" i="3"/>
  <c r="I805" i="3" s="1"/>
  <c r="J816" i="3"/>
  <c r="I816" i="3" s="1"/>
  <c r="J734" i="3"/>
  <c r="I734" i="3" s="1"/>
  <c r="J808" i="3"/>
  <c r="I808" i="3" s="1"/>
  <c r="J648" i="3"/>
  <c r="I648" i="3" s="1"/>
  <c r="J632" i="3"/>
  <c r="I632" i="3" s="1"/>
  <c r="J656" i="3"/>
  <c r="I656" i="3" s="1"/>
  <c r="J709" i="3"/>
  <c r="I709" i="3" s="1"/>
  <c r="J449" i="3"/>
  <c r="I449" i="3" s="1"/>
  <c r="J665" i="3"/>
  <c r="I665" i="3" s="1"/>
  <c r="J689" i="3"/>
  <c r="I689" i="3" s="1"/>
  <c r="J583" i="3"/>
  <c r="I583" i="3" s="1"/>
  <c r="J698" i="3"/>
  <c r="I698" i="3" s="1"/>
  <c r="J657" i="3"/>
  <c r="I657" i="3" s="1"/>
  <c r="J624" i="3"/>
  <c r="I624" i="3" s="1"/>
  <c r="J682" i="3"/>
  <c r="I682" i="3" s="1"/>
  <c r="J687" i="3"/>
  <c r="I687" i="3" s="1"/>
  <c r="J645" i="3"/>
  <c r="I645" i="3" s="1"/>
  <c r="J663" i="3"/>
  <c r="I663" i="3" s="1"/>
  <c r="J639" i="3"/>
  <c r="I639" i="3" s="1"/>
  <c r="J629" i="3"/>
  <c r="I629" i="3" s="1"/>
  <c r="J692" i="3"/>
  <c r="I692" i="3" s="1"/>
  <c r="J597" i="3"/>
  <c r="I597" i="3" s="1"/>
  <c r="J650" i="3"/>
  <c r="I650" i="3" s="1"/>
  <c r="J678" i="3"/>
  <c r="I678" i="3" s="1"/>
  <c r="J644" i="3"/>
  <c r="I644" i="3" s="1"/>
  <c r="J626" i="3"/>
  <c r="I626" i="3" s="1"/>
  <c r="J653" i="3"/>
  <c r="I653" i="3" s="1"/>
  <c r="J646" i="3"/>
  <c r="I646" i="3" s="1"/>
  <c r="J618" i="3"/>
  <c r="I618" i="3" s="1"/>
  <c r="J378" i="3"/>
  <c r="I378" i="3" s="1"/>
  <c r="J520" i="3"/>
  <c r="I520" i="3" s="1"/>
  <c r="J524" i="3"/>
  <c r="I524" i="3" s="1"/>
  <c r="J359" i="3"/>
  <c r="I359" i="3" s="1"/>
  <c r="J462" i="3"/>
  <c r="I462" i="3" s="1"/>
  <c r="J545" i="3"/>
  <c r="I545" i="3" s="1"/>
  <c r="J395" i="3"/>
  <c r="I395" i="3" s="1"/>
  <c r="J585" i="3"/>
  <c r="I585" i="3" s="1"/>
  <c r="J579" i="3"/>
  <c r="I579" i="3" s="1"/>
  <c r="J382" i="3"/>
  <c r="I382" i="3" s="1"/>
  <c r="J475" i="3"/>
  <c r="I475" i="3" s="1"/>
  <c r="J495" i="3"/>
  <c r="I495" i="3" s="1"/>
  <c r="J352" i="3"/>
  <c r="I352" i="3" s="1"/>
  <c r="J784" i="3"/>
  <c r="I784" i="3" s="1"/>
  <c r="J500" i="3"/>
  <c r="I500" i="3" s="1"/>
  <c r="J417" i="3"/>
  <c r="I417" i="3" s="1"/>
  <c r="J504" i="3"/>
  <c r="I504" i="3" s="1"/>
  <c r="J510" i="3"/>
  <c r="I510" i="3" s="1"/>
  <c r="J573" i="3"/>
  <c r="I573" i="3" s="1"/>
  <c r="J577" i="3"/>
  <c r="I577" i="3" s="1"/>
  <c r="J502" i="3"/>
  <c r="I502" i="3" s="1"/>
  <c r="J479" i="3"/>
  <c r="I479" i="3" s="1"/>
  <c r="J789" i="3"/>
  <c r="I789" i="3" s="1"/>
  <c r="J518" i="3"/>
  <c r="I518" i="3" s="1"/>
  <c r="J771" i="3"/>
  <c r="I771" i="3" s="1"/>
  <c r="J492" i="3"/>
  <c r="I492" i="3" s="1"/>
  <c r="J466" i="3"/>
  <c r="I466" i="3" s="1"/>
  <c r="J802" i="3"/>
  <c r="I802" i="3" s="1"/>
  <c r="J472" i="3"/>
  <c r="I472" i="3" s="1"/>
  <c r="J460" i="3"/>
  <c r="I460" i="3" s="1"/>
  <c r="J752" i="3"/>
  <c r="I752" i="3" s="1"/>
  <c r="J482" i="3"/>
  <c r="I482" i="3" s="1"/>
  <c r="J444" i="3"/>
  <c r="I444" i="3" s="1"/>
  <c r="J791" i="3"/>
  <c r="I791" i="3" s="1"/>
  <c r="J476" i="3"/>
  <c r="I476" i="3" s="1"/>
  <c r="J461" i="3"/>
  <c r="I461" i="3" s="1"/>
  <c r="J772" i="3"/>
  <c r="I772" i="3" s="1"/>
  <c r="J778" i="3"/>
  <c r="I778" i="3" s="1"/>
  <c r="J494" i="3"/>
  <c r="I494" i="3" s="1"/>
  <c r="J766" i="3"/>
  <c r="I766" i="3" s="1"/>
  <c r="J748" i="3"/>
  <c r="I748" i="3" s="1"/>
  <c r="J446" i="3"/>
  <c r="I446" i="3" s="1"/>
  <c r="J750" i="3"/>
  <c r="I750" i="3" s="1"/>
  <c r="J800" i="3"/>
  <c r="I800" i="3" s="1"/>
  <c r="J455" i="3"/>
  <c r="I455" i="3" s="1"/>
  <c r="J777" i="3"/>
  <c r="I777" i="3" s="1"/>
  <c r="J779" i="3"/>
  <c r="I779" i="3" s="1"/>
  <c r="J451" i="3"/>
  <c r="I451" i="3" s="1"/>
  <c r="J610" i="3"/>
  <c r="I610" i="3" s="1"/>
  <c r="J806" i="3"/>
  <c r="I806" i="3" s="1"/>
  <c r="J611" i="3"/>
  <c r="I611" i="3" s="1"/>
  <c r="J811" i="3"/>
  <c r="I811" i="3" s="1"/>
  <c r="J606" i="3"/>
  <c r="I606" i="3" s="1"/>
  <c r="J817" i="3"/>
  <c r="I817" i="3" s="1"/>
  <c r="J722" i="3"/>
  <c r="I722" i="3" s="1"/>
  <c r="J823" i="3"/>
  <c r="I823" i="3" s="1"/>
  <c r="J826" i="3"/>
  <c r="I826" i="3" s="1"/>
  <c r="J795" i="3"/>
  <c r="I795" i="3" s="1"/>
  <c r="J740" i="3"/>
  <c r="I740" i="3" s="1"/>
  <c r="J813" i="3"/>
  <c r="I813" i="3" s="1"/>
  <c r="J820" i="3"/>
  <c r="I820" i="3" s="1"/>
  <c r="J812" i="3"/>
  <c r="I812" i="3" s="1"/>
  <c r="J730" i="3"/>
  <c r="I730" i="3" s="1"/>
  <c r="J736" i="3"/>
  <c r="I736" i="3" s="1"/>
  <c r="J499" i="3"/>
  <c r="I499" i="3" s="1"/>
  <c r="J796" i="3"/>
  <c r="I796" i="3" s="1"/>
  <c r="J713" i="3"/>
  <c r="I713" i="3" s="1"/>
  <c r="J593" i="3"/>
  <c r="I593" i="3" s="1"/>
  <c r="J794" i="3"/>
  <c r="I794" i="3" s="1"/>
  <c r="J825" i="3"/>
  <c r="I825" i="3" s="1"/>
  <c r="J599" i="3"/>
  <c r="I599" i="3" s="1"/>
  <c r="J716" i="3"/>
  <c r="I716" i="3" s="1"/>
  <c r="J655" i="3"/>
  <c r="I655" i="3" s="1"/>
  <c r="J563" i="3"/>
  <c r="I563" i="3" s="1"/>
  <c r="J640" i="3"/>
  <c r="I640" i="3" s="1"/>
  <c r="J670" i="3"/>
  <c r="I670" i="3" s="1"/>
  <c r="J447" i="3"/>
  <c r="I447" i="3" s="1"/>
  <c r="J620" i="3"/>
  <c r="I620" i="3" s="1"/>
  <c r="J680" i="3"/>
  <c r="I680" i="3" s="1"/>
  <c r="J514" i="3"/>
  <c r="I514" i="3" s="1"/>
  <c r="J607" i="3"/>
  <c r="I607" i="3" s="1"/>
  <c r="J827" i="3"/>
  <c r="I827" i="3" s="1"/>
  <c r="J468" i="3"/>
  <c r="I468" i="3" s="1"/>
  <c r="J651" i="3"/>
  <c r="I651" i="3" s="1"/>
  <c r="J807" i="3"/>
  <c r="I807" i="3" s="1"/>
  <c r="J533" i="3"/>
  <c r="I533" i="3" s="1"/>
  <c r="J344" i="3"/>
  <c r="I344" i="3" s="1"/>
  <c r="J589" i="3"/>
  <c r="I589" i="3" s="1"/>
  <c r="J785" i="3"/>
  <c r="I785" i="3" s="1"/>
  <c r="J413" i="3"/>
  <c r="I413" i="3" s="1"/>
  <c r="J373" i="3"/>
  <c r="I373" i="3" s="1"/>
  <c r="J637" i="3"/>
  <c r="I637" i="3" s="1"/>
  <c r="J424" i="3"/>
  <c r="I424" i="3" s="1"/>
  <c r="J397" i="3"/>
  <c r="I397" i="3" s="1"/>
  <c r="J631" i="3"/>
  <c r="I631" i="3" s="1"/>
  <c r="J388" i="3"/>
  <c r="I388" i="3" s="1"/>
  <c r="J443" i="3"/>
  <c r="I443" i="3" s="1"/>
  <c r="J432" i="3"/>
  <c r="I432" i="3" s="1"/>
  <c r="J393" i="3"/>
  <c r="I393" i="3" s="1"/>
  <c r="J508" i="3"/>
  <c r="I508" i="3" s="1"/>
  <c r="J467" i="3"/>
  <c r="I467" i="3" s="1"/>
  <c r="J336" i="3"/>
  <c r="I336" i="3" s="1"/>
  <c r="J587" i="3"/>
  <c r="I587" i="3" s="1"/>
  <c r="J469" i="3"/>
  <c r="I469" i="3" s="1"/>
  <c r="J403" i="3"/>
  <c r="I403" i="3" s="1"/>
  <c r="J555" i="3"/>
  <c r="I555" i="3" s="1"/>
  <c r="J780" i="3"/>
  <c r="I780" i="3" s="1"/>
  <c r="J380" i="3"/>
  <c r="I380" i="3" s="1"/>
  <c r="J453" i="3"/>
  <c r="I453" i="3" s="1"/>
  <c r="J419" i="3"/>
  <c r="I419" i="3" s="1"/>
  <c r="J781" i="3"/>
  <c r="I781" i="3" s="1"/>
  <c r="J636" i="3"/>
  <c r="I636" i="3" s="1"/>
  <c r="J334" i="3"/>
  <c r="I334" i="3" s="1"/>
  <c r="J773" i="3"/>
  <c r="I773" i="3" s="1"/>
  <c r="J421" i="3"/>
  <c r="I421" i="3" s="1"/>
  <c r="J484" i="3"/>
  <c r="I484" i="3" s="1"/>
  <c r="J759" i="3"/>
  <c r="I759" i="3" s="1"/>
  <c r="J763" i="3"/>
  <c r="I763" i="3" s="1"/>
  <c r="J489" i="3"/>
  <c r="I489" i="3" s="1"/>
  <c r="J793" i="3"/>
  <c r="I793" i="3" s="1"/>
  <c r="J774" i="3"/>
  <c r="I774" i="3" s="1"/>
  <c r="J426" i="3"/>
  <c r="I426" i="3" s="1"/>
  <c r="J758" i="3"/>
  <c r="I758" i="3" s="1"/>
  <c r="J767" i="3"/>
  <c r="I767" i="3" s="1"/>
  <c r="J481" i="3"/>
  <c r="I481" i="3" s="1"/>
  <c r="J792" i="3"/>
  <c r="I792" i="3" s="1"/>
  <c r="J783" i="3"/>
  <c r="I783" i="3" s="1"/>
  <c r="J474" i="3"/>
  <c r="I474" i="3" s="1"/>
  <c r="J768" i="3"/>
  <c r="I768" i="3" s="1"/>
  <c r="J786" i="3"/>
  <c r="I786" i="3" s="1"/>
  <c r="J386" i="3"/>
  <c r="I386" i="3" s="1"/>
  <c r="J754" i="3"/>
  <c r="I754" i="3" s="1"/>
  <c r="J776" i="3"/>
  <c r="I776" i="3" s="1"/>
  <c r="J493" i="3"/>
  <c r="I493" i="3" s="1"/>
  <c r="M1143" i="1" l="1"/>
  <c r="M1144" i="1" s="1"/>
  <c r="M1145" i="1" s="1"/>
  <c r="M1146" i="1" s="1"/>
  <c r="M1147" i="1" s="1"/>
  <c r="M1148" i="1" s="1"/>
  <c r="M1149" i="1" s="1"/>
  <c r="M1150" i="1" s="1"/>
  <c r="M1151" i="1" s="1"/>
  <c r="M1152" i="1" s="1"/>
  <c r="M1153" i="1" s="1"/>
  <c r="M1131" i="1"/>
  <c r="M1132" i="1" s="1"/>
  <c r="M1133" i="1" s="1"/>
  <c r="M1134" i="1" s="1"/>
  <c r="M1135" i="1" s="1"/>
  <c r="M1136" i="1" s="1"/>
  <c r="M1137" i="1" s="1"/>
  <c r="M1138" i="1" s="1"/>
  <c r="M1139" i="1" s="1"/>
  <c r="M1140" i="1" s="1"/>
  <c r="M1141" i="1" s="1"/>
  <c r="M1119" i="1"/>
  <c r="M1120" i="1" s="1"/>
  <c r="M1121" i="1" s="1"/>
  <c r="M1122" i="1" s="1"/>
  <c r="M1123" i="1" s="1"/>
  <c r="M1124" i="1" s="1"/>
  <c r="M1125" i="1" s="1"/>
  <c r="M1126" i="1" s="1"/>
  <c r="M1127" i="1" s="1"/>
  <c r="M1128" i="1" s="1"/>
  <c r="M1129" i="1" s="1"/>
  <c r="M1107" i="1"/>
  <c r="M1108" i="1" s="1"/>
  <c r="M1109" i="1" s="1"/>
  <c r="M1110" i="1" s="1"/>
  <c r="M1111" i="1" s="1"/>
  <c r="M1112" i="1" s="1"/>
  <c r="M1113" i="1" s="1"/>
  <c r="M1114" i="1" s="1"/>
  <c r="M1115" i="1" s="1"/>
  <c r="M1116" i="1" s="1"/>
  <c r="M1117" i="1" s="1"/>
  <c r="M1095" i="1"/>
  <c r="M1096" i="1" s="1"/>
  <c r="M1097" i="1" s="1"/>
  <c r="M1098" i="1" s="1"/>
  <c r="M1099" i="1" s="1"/>
  <c r="M1100" i="1" s="1"/>
  <c r="M1101" i="1" s="1"/>
  <c r="M1102" i="1" s="1"/>
  <c r="M1103" i="1" s="1"/>
  <c r="M1104" i="1" s="1"/>
  <c r="M1105" i="1" s="1"/>
  <c r="M1083" i="1"/>
  <c r="M1084" i="1" s="1"/>
  <c r="M1085" i="1" s="1"/>
  <c r="M1086" i="1" s="1"/>
  <c r="M1087" i="1" s="1"/>
  <c r="M1088" i="1" s="1"/>
  <c r="M1089" i="1" s="1"/>
  <c r="M1090" i="1" s="1"/>
  <c r="M1091" i="1" s="1"/>
  <c r="M1092" i="1" s="1"/>
  <c r="M1093" i="1" s="1"/>
  <c r="M1071" i="1"/>
  <c r="M1072" i="1" s="1"/>
  <c r="M1073" i="1" s="1"/>
  <c r="M1074" i="1" s="1"/>
  <c r="M1075" i="1" s="1"/>
  <c r="M1076" i="1" s="1"/>
  <c r="M1077" i="1" s="1"/>
  <c r="M1078" i="1" s="1"/>
  <c r="M1079" i="1" s="1"/>
  <c r="M1080" i="1" s="1"/>
  <c r="M1081" i="1" s="1"/>
  <c r="M1060" i="1"/>
  <c r="M1061" i="1" s="1"/>
  <c r="M1062" i="1" s="1"/>
  <c r="M1063" i="1" s="1"/>
  <c r="M1064" i="1" s="1"/>
  <c r="M1065" i="1" s="1"/>
  <c r="M1066" i="1" s="1"/>
  <c r="M1067" i="1" s="1"/>
  <c r="M1068" i="1" s="1"/>
  <c r="M1069" i="1" s="1"/>
  <c r="M1059" i="1"/>
  <c r="M1047" i="1"/>
  <c r="M1048" i="1" s="1"/>
  <c r="M1049" i="1" s="1"/>
  <c r="M1050" i="1" s="1"/>
  <c r="M1051" i="1" s="1"/>
  <c r="M1052" i="1" s="1"/>
  <c r="M1053" i="1" s="1"/>
  <c r="M1054" i="1" s="1"/>
  <c r="M1055" i="1" s="1"/>
  <c r="M1056" i="1" s="1"/>
  <c r="M1057" i="1" s="1"/>
  <c r="M1035" i="1"/>
  <c r="M1036" i="1" s="1"/>
  <c r="M1037" i="1" s="1"/>
  <c r="M1038" i="1" s="1"/>
  <c r="M1039" i="1" s="1"/>
  <c r="M1040" i="1" s="1"/>
  <c r="M1041" i="1" s="1"/>
  <c r="M1042" i="1" s="1"/>
  <c r="M1043" i="1" s="1"/>
  <c r="M1044" i="1" s="1"/>
  <c r="M1045" i="1" s="1"/>
  <c r="M1023" i="1"/>
  <c r="M1024" i="1" s="1"/>
  <c r="M1025" i="1" s="1"/>
  <c r="M1026" i="1" s="1"/>
  <c r="M1027" i="1" s="1"/>
  <c r="M1028" i="1" s="1"/>
  <c r="M1029" i="1" s="1"/>
  <c r="M1030" i="1" s="1"/>
  <c r="M1031" i="1" s="1"/>
  <c r="M1032" i="1" s="1"/>
  <c r="M1033" i="1" s="1"/>
  <c r="M1011" i="1"/>
  <c r="M1012" i="1" s="1"/>
  <c r="M1013" i="1" s="1"/>
  <c r="M1014" i="1" s="1"/>
  <c r="M1015" i="1" s="1"/>
  <c r="M1016" i="1" s="1"/>
  <c r="M1017" i="1" s="1"/>
  <c r="M1018" i="1" s="1"/>
  <c r="M1019" i="1" s="1"/>
  <c r="M1020" i="1" s="1"/>
  <c r="M1021" i="1" s="1"/>
  <c r="M999" i="1"/>
  <c r="M1000" i="1" s="1"/>
  <c r="M1001" i="1" s="1"/>
  <c r="M1002" i="1" s="1"/>
  <c r="M1003" i="1" s="1"/>
  <c r="M1004" i="1" s="1"/>
  <c r="M1005" i="1" s="1"/>
  <c r="M1006" i="1" s="1"/>
  <c r="M1007" i="1" s="1"/>
  <c r="M1008" i="1" s="1"/>
  <c r="M1009" i="1" s="1"/>
  <c r="M987" i="1"/>
  <c r="M988" i="1" s="1"/>
  <c r="M989" i="1" s="1"/>
  <c r="M990" i="1" s="1"/>
  <c r="M991" i="1" s="1"/>
  <c r="M992" i="1" s="1"/>
  <c r="M993" i="1" s="1"/>
  <c r="M994" i="1" s="1"/>
  <c r="M995" i="1" s="1"/>
  <c r="M996" i="1" s="1"/>
  <c r="M997" i="1" s="1"/>
  <c r="M975" i="1"/>
  <c r="M976" i="1" s="1"/>
  <c r="M977" i="1" s="1"/>
  <c r="M978" i="1" s="1"/>
  <c r="M979" i="1" s="1"/>
  <c r="M980" i="1" s="1"/>
  <c r="M981" i="1" s="1"/>
  <c r="M982" i="1" s="1"/>
  <c r="M983" i="1" s="1"/>
  <c r="M984" i="1" s="1"/>
  <c r="M985" i="1" s="1"/>
  <c r="M963" i="1"/>
  <c r="M964" i="1" s="1"/>
  <c r="M965" i="1" s="1"/>
  <c r="M966" i="1" s="1"/>
  <c r="M967" i="1" s="1"/>
  <c r="M968" i="1" s="1"/>
  <c r="M969" i="1" s="1"/>
  <c r="M970" i="1" s="1"/>
  <c r="M971" i="1" s="1"/>
  <c r="M972" i="1" s="1"/>
  <c r="M973" i="1" s="1"/>
  <c r="M951" i="1"/>
  <c r="M952" i="1" s="1"/>
  <c r="M953" i="1" s="1"/>
  <c r="M954" i="1" s="1"/>
  <c r="M955" i="1" s="1"/>
  <c r="M956" i="1" s="1"/>
  <c r="M957" i="1" s="1"/>
  <c r="M958" i="1" s="1"/>
  <c r="M959" i="1" s="1"/>
  <c r="M960" i="1" s="1"/>
  <c r="M961" i="1" s="1"/>
  <c r="M939" i="1"/>
  <c r="M940" i="1" s="1"/>
  <c r="M941" i="1" s="1"/>
  <c r="M942" i="1" s="1"/>
  <c r="M943" i="1" s="1"/>
  <c r="M944" i="1" s="1"/>
  <c r="M945" i="1" s="1"/>
  <c r="M946" i="1" s="1"/>
  <c r="M947" i="1" s="1"/>
  <c r="M948" i="1" s="1"/>
  <c r="M949" i="1" s="1"/>
  <c r="M927" i="1"/>
  <c r="M928" i="1" s="1"/>
  <c r="M929" i="1" s="1"/>
  <c r="M930" i="1" s="1"/>
  <c r="M931" i="1" s="1"/>
  <c r="M932" i="1" s="1"/>
  <c r="M933" i="1" s="1"/>
  <c r="M934" i="1" s="1"/>
  <c r="M935" i="1" s="1"/>
  <c r="M936" i="1" s="1"/>
  <c r="M937" i="1" s="1"/>
  <c r="M915" i="1"/>
  <c r="M916" i="1" s="1"/>
  <c r="M917" i="1" s="1"/>
  <c r="M918" i="1" s="1"/>
  <c r="M919" i="1" s="1"/>
  <c r="M920" i="1" s="1"/>
  <c r="M921" i="1" s="1"/>
  <c r="M922" i="1" s="1"/>
  <c r="M923" i="1" s="1"/>
  <c r="M924" i="1" s="1"/>
  <c r="M925" i="1" s="1"/>
  <c r="M903" i="1"/>
  <c r="M904" i="1" s="1"/>
  <c r="M905" i="1" s="1"/>
  <c r="M906" i="1" s="1"/>
  <c r="M907" i="1" s="1"/>
  <c r="M908" i="1" s="1"/>
  <c r="M909" i="1" s="1"/>
  <c r="M910" i="1" s="1"/>
  <c r="M911" i="1" s="1"/>
  <c r="M912" i="1" s="1"/>
  <c r="M913" i="1" s="1"/>
  <c r="M891" i="1"/>
  <c r="M892" i="1" s="1"/>
  <c r="M893" i="1" s="1"/>
  <c r="M894" i="1" s="1"/>
  <c r="M895" i="1" s="1"/>
  <c r="M896" i="1" s="1"/>
  <c r="M897" i="1" s="1"/>
  <c r="M898" i="1" s="1"/>
  <c r="M899" i="1" s="1"/>
  <c r="M900" i="1" s="1"/>
  <c r="M901" i="1" s="1"/>
  <c r="M879" i="1"/>
  <c r="M880" i="1" s="1"/>
  <c r="M881" i="1" s="1"/>
  <c r="M882" i="1" s="1"/>
  <c r="M883" i="1" s="1"/>
  <c r="M884" i="1" s="1"/>
  <c r="M885" i="1" s="1"/>
  <c r="M886" i="1" s="1"/>
  <c r="M887" i="1" s="1"/>
  <c r="M888" i="1" s="1"/>
  <c r="M889" i="1" s="1"/>
  <c r="M867" i="1"/>
  <c r="M868" i="1" s="1"/>
  <c r="M869" i="1" s="1"/>
  <c r="M870" i="1" s="1"/>
  <c r="M871" i="1" s="1"/>
  <c r="M872" i="1" s="1"/>
  <c r="M873" i="1" s="1"/>
  <c r="M874" i="1" s="1"/>
  <c r="M875" i="1" s="1"/>
  <c r="M876" i="1" s="1"/>
  <c r="M877" i="1" s="1"/>
  <c r="M855" i="1"/>
  <c r="M856" i="1" s="1"/>
  <c r="M857" i="1" s="1"/>
  <c r="M858" i="1" s="1"/>
  <c r="M859" i="1" s="1"/>
  <c r="M860" i="1" s="1"/>
  <c r="M861" i="1" s="1"/>
  <c r="M862" i="1" s="1"/>
  <c r="M863" i="1" s="1"/>
  <c r="M864" i="1" s="1"/>
  <c r="M865" i="1" s="1"/>
  <c r="M843" i="1"/>
  <c r="M844" i="1" s="1"/>
  <c r="M845" i="1" s="1"/>
  <c r="M846" i="1" s="1"/>
  <c r="M847" i="1" s="1"/>
  <c r="M848" i="1" s="1"/>
  <c r="M849" i="1" s="1"/>
  <c r="M850" i="1" s="1"/>
  <c r="M851" i="1" s="1"/>
  <c r="M852" i="1" s="1"/>
  <c r="M853" i="1" s="1"/>
  <c r="M831" i="1"/>
  <c r="M832" i="1" s="1"/>
  <c r="M833" i="1" s="1"/>
  <c r="M834" i="1" s="1"/>
  <c r="M835" i="1" s="1"/>
  <c r="M836" i="1" s="1"/>
  <c r="M837" i="1" s="1"/>
  <c r="M838" i="1" s="1"/>
  <c r="M839" i="1" s="1"/>
  <c r="M840" i="1" s="1"/>
  <c r="M841" i="1" s="1"/>
  <c r="M819" i="1"/>
  <c r="M820" i="1" s="1"/>
  <c r="M821" i="1" s="1"/>
  <c r="M822" i="1" s="1"/>
  <c r="M823" i="1" s="1"/>
  <c r="M824" i="1" s="1"/>
  <c r="M825" i="1" s="1"/>
  <c r="M826" i="1" s="1"/>
  <c r="M827" i="1" s="1"/>
  <c r="M828" i="1" s="1"/>
  <c r="M829" i="1" s="1"/>
  <c r="M807" i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795" i="1"/>
  <c r="M796" i="1" s="1"/>
  <c r="M797" i="1" s="1"/>
  <c r="M798" i="1" s="1"/>
  <c r="M799" i="1" s="1"/>
  <c r="M800" i="1" s="1"/>
  <c r="M801" i="1" s="1"/>
  <c r="M802" i="1" s="1"/>
  <c r="M803" i="1" s="1"/>
  <c r="M804" i="1" s="1"/>
  <c r="M805" i="1" s="1"/>
  <c r="M783" i="1"/>
  <c r="M784" i="1" s="1"/>
  <c r="M785" i="1" s="1"/>
  <c r="M786" i="1" s="1"/>
  <c r="M787" i="1" s="1"/>
  <c r="M788" i="1" s="1"/>
  <c r="M789" i="1" s="1"/>
  <c r="M790" i="1" s="1"/>
  <c r="M791" i="1" s="1"/>
  <c r="M792" i="1" s="1"/>
  <c r="M793" i="1" s="1"/>
  <c r="M771" i="1"/>
  <c r="M772" i="1" s="1"/>
  <c r="M773" i="1" s="1"/>
  <c r="M774" i="1" s="1"/>
  <c r="M775" i="1" s="1"/>
  <c r="M776" i="1" s="1"/>
  <c r="M777" i="1" s="1"/>
  <c r="M778" i="1" s="1"/>
  <c r="M779" i="1" s="1"/>
  <c r="M780" i="1" s="1"/>
  <c r="M781" i="1" s="1"/>
  <c r="M759" i="1"/>
  <c r="M760" i="1" s="1"/>
  <c r="M761" i="1" s="1"/>
  <c r="M762" i="1" s="1"/>
  <c r="M763" i="1" s="1"/>
  <c r="M764" i="1" s="1"/>
  <c r="M765" i="1" s="1"/>
  <c r="M766" i="1" s="1"/>
  <c r="M767" i="1" s="1"/>
  <c r="M768" i="1" s="1"/>
  <c r="M769" i="1" s="1"/>
  <c r="M747" i="1"/>
  <c r="M748" i="1" s="1"/>
  <c r="M749" i="1" s="1"/>
  <c r="M750" i="1" s="1"/>
  <c r="M751" i="1" s="1"/>
  <c r="M752" i="1" s="1"/>
  <c r="M753" i="1" s="1"/>
  <c r="M754" i="1" s="1"/>
  <c r="M755" i="1" s="1"/>
  <c r="M756" i="1" s="1"/>
  <c r="M757" i="1" s="1"/>
  <c r="M735" i="1"/>
  <c r="M736" i="1" s="1"/>
  <c r="M737" i="1" s="1"/>
  <c r="M738" i="1" s="1"/>
  <c r="M739" i="1" s="1"/>
  <c r="M740" i="1" s="1"/>
  <c r="M741" i="1" s="1"/>
  <c r="M742" i="1" s="1"/>
  <c r="M743" i="1" s="1"/>
  <c r="M744" i="1" s="1"/>
  <c r="M745" i="1" s="1"/>
  <c r="M723" i="1"/>
  <c r="M724" i="1" s="1"/>
  <c r="M725" i="1" s="1"/>
  <c r="M726" i="1" s="1"/>
  <c r="M727" i="1" s="1"/>
  <c r="M728" i="1" s="1"/>
  <c r="M729" i="1" s="1"/>
  <c r="M730" i="1" s="1"/>
  <c r="M731" i="1" s="1"/>
  <c r="M732" i="1" s="1"/>
  <c r="M733" i="1" s="1"/>
  <c r="M711" i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M699" i="1"/>
  <c r="M700" i="1" s="1"/>
  <c r="M701" i="1" s="1"/>
  <c r="M702" i="1" s="1"/>
  <c r="M703" i="1" s="1"/>
  <c r="M704" i="1" s="1"/>
  <c r="M705" i="1" s="1"/>
  <c r="M706" i="1" s="1"/>
  <c r="M707" i="1" s="1"/>
  <c r="M708" i="1" s="1"/>
  <c r="M709" i="1" s="1"/>
  <c r="M687" i="1"/>
  <c r="M688" i="1" s="1"/>
  <c r="M689" i="1" s="1"/>
  <c r="M690" i="1" s="1"/>
  <c r="M691" i="1" s="1"/>
  <c r="M692" i="1" s="1"/>
  <c r="M693" i="1" s="1"/>
  <c r="M694" i="1" s="1"/>
  <c r="M695" i="1" s="1"/>
  <c r="M696" i="1" s="1"/>
  <c r="M697" i="1" s="1"/>
  <c r="M675" i="1"/>
  <c r="M676" i="1" s="1"/>
  <c r="M677" i="1" s="1"/>
  <c r="M678" i="1" s="1"/>
  <c r="M679" i="1" s="1"/>
  <c r="M680" i="1" s="1"/>
  <c r="M681" i="1" s="1"/>
  <c r="M682" i="1" s="1"/>
  <c r="M683" i="1" s="1"/>
  <c r="M684" i="1" s="1"/>
  <c r="M685" i="1" s="1"/>
  <c r="M663" i="1"/>
  <c r="M664" i="1" s="1"/>
  <c r="M665" i="1" s="1"/>
  <c r="M666" i="1" s="1"/>
  <c r="M667" i="1" s="1"/>
  <c r="M668" i="1" s="1"/>
  <c r="M669" i="1" s="1"/>
  <c r="M670" i="1" s="1"/>
  <c r="M671" i="1" s="1"/>
  <c r="M672" i="1" s="1"/>
  <c r="M673" i="1" s="1"/>
  <c r="M651" i="1"/>
  <c r="M652" i="1" s="1"/>
  <c r="M653" i="1" s="1"/>
  <c r="M654" i="1" s="1"/>
  <c r="M655" i="1" s="1"/>
  <c r="M656" i="1" s="1"/>
  <c r="M657" i="1" s="1"/>
  <c r="M658" i="1" s="1"/>
  <c r="M659" i="1" s="1"/>
  <c r="M660" i="1" s="1"/>
  <c r="M661" i="1" s="1"/>
  <c r="M639" i="1"/>
  <c r="M640" i="1" s="1"/>
  <c r="M641" i="1" s="1"/>
  <c r="M642" i="1" s="1"/>
  <c r="M643" i="1" s="1"/>
  <c r="M644" i="1" s="1"/>
  <c r="M645" i="1" s="1"/>
  <c r="M646" i="1" s="1"/>
  <c r="M647" i="1" s="1"/>
  <c r="M648" i="1" s="1"/>
  <c r="M649" i="1" s="1"/>
  <c r="M627" i="1"/>
  <c r="M628" i="1" s="1"/>
  <c r="M629" i="1" s="1"/>
  <c r="M630" i="1" s="1"/>
  <c r="M631" i="1" s="1"/>
  <c r="M632" i="1" s="1"/>
  <c r="M633" i="1" s="1"/>
  <c r="M634" i="1" s="1"/>
  <c r="M635" i="1" s="1"/>
  <c r="M636" i="1" s="1"/>
  <c r="M637" i="1" s="1"/>
  <c r="M615" i="1"/>
  <c r="M616" i="1" s="1"/>
  <c r="M617" i="1" s="1"/>
  <c r="M618" i="1" s="1"/>
  <c r="M619" i="1" s="1"/>
  <c r="M620" i="1" s="1"/>
  <c r="M621" i="1" s="1"/>
  <c r="M622" i="1" s="1"/>
  <c r="M623" i="1" s="1"/>
  <c r="M624" i="1" s="1"/>
  <c r="M625" i="1" s="1"/>
  <c r="M603" i="1"/>
  <c r="M604" i="1" s="1"/>
  <c r="M605" i="1" s="1"/>
  <c r="M606" i="1" s="1"/>
  <c r="M607" i="1" s="1"/>
  <c r="M608" i="1" s="1"/>
  <c r="M609" i="1" s="1"/>
  <c r="M610" i="1" s="1"/>
  <c r="M611" i="1" s="1"/>
  <c r="M612" i="1" s="1"/>
  <c r="M613" i="1" s="1"/>
  <c r="M591" i="1"/>
  <c r="M592" i="1" s="1"/>
  <c r="M593" i="1" s="1"/>
  <c r="M594" i="1" s="1"/>
  <c r="M595" i="1" s="1"/>
  <c r="M596" i="1" s="1"/>
  <c r="M597" i="1" s="1"/>
  <c r="M598" i="1" s="1"/>
  <c r="M599" i="1" s="1"/>
  <c r="M600" i="1" s="1"/>
  <c r="M601" i="1" s="1"/>
  <c r="M579" i="1"/>
  <c r="M580" i="1" s="1"/>
  <c r="M581" i="1" s="1"/>
  <c r="M582" i="1" s="1"/>
  <c r="M583" i="1" s="1"/>
  <c r="M584" i="1" s="1"/>
  <c r="M585" i="1" s="1"/>
  <c r="M586" i="1" s="1"/>
  <c r="M587" i="1" s="1"/>
  <c r="M588" i="1" s="1"/>
  <c r="M589" i="1" s="1"/>
  <c r="M567" i="1"/>
  <c r="M568" i="1" s="1"/>
  <c r="M569" i="1" s="1"/>
  <c r="M570" i="1" s="1"/>
  <c r="M571" i="1" s="1"/>
  <c r="M572" i="1" s="1"/>
  <c r="M573" i="1" s="1"/>
  <c r="M574" i="1" s="1"/>
  <c r="M575" i="1" s="1"/>
  <c r="M576" i="1" s="1"/>
  <c r="M577" i="1" s="1"/>
  <c r="M555" i="1"/>
  <c r="M556" i="1" s="1"/>
  <c r="M557" i="1" s="1"/>
  <c r="M558" i="1" s="1"/>
  <c r="M559" i="1" s="1"/>
  <c r="M560" i="1" s="1"/>
  <c r="M561" i="1" s="1"/>
  <c r="M562" i="1" s="1"/>
  <c r="M563" i="1" s="1"/>
  <c r="M564" i="1" s="1"/>
  <c r="M565" i="1" s="1"/>
  <c r="M543" i="1"/>
  <c r="M544" i="1" s="1"/>
  <c r="M545" i="1" s="1"/>
  <c r="M546" i="1" s="1"/>
  <c r="M547" i="1" s="1"/>
  <c r="M548" i="1" s="1"/>
  <c r="M549" i="1" s="1"/>
  <c r="M550" i="1" s="1"/>
  <c r="M551" i="1" s="1"/>
  <c r="M552" i="1" s="1"/>
  <c r="M553" i="1" s="1"/>
  <c r="M531" i="1"/>
  <c r="M532" i="1" s="1"/>
  <c r="M533" i="1" s="1"/>
  <c r="M534" i="1" s="1"/>
  <c r="M535" i="1" s="1"/>
  <c r="M536" i="1" s="1"/>
  <c r="M537" i="1" s="1"/>
  <c r="M538" i="1" s="1"/>
  <c r="M539" i="1" s="1"/>
  <c r="M540" i="1" s="1"/>
  <c r="M541" i="1" s="1"/>
  <c r="M519" i="1"/>
  <c r="M520" i="1" s="1"/>
  <c r="M521" i="1" s="1"/>
  <c r="M522" i="1" s="1"/>
  <c r="M523" i="1" s="1"/>
  <c r="M524" i="1" s="1"/>
  <c r="M525" i="1" s="1"/>
  <c r="M526" i="1" s="1"/>
  <c r="M527" i="1" s="1"/>
  <c r="M528" i="1" s="1"/>
  <c r="M529" i="1" s="1"/>
  <c r="M507" i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495" i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483" i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71" i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59" i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47" i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35" i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23" i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11" i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399" i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387" i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75" i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63" i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51" i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39" i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27" i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15" i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03" i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291" i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</calcChain>
</file>

<file path=xl/sharedStrings.xml><?xml version="1.0" encoding="utf-8"?>
<sst xmlns="http://schemas.openxmlformats.org/spreadsheetml/2006/main" count="47545" uniqueCount="5238">
  <si>
    <t>plate_id</t>
  </si>
  <si>
    <t>plate</t>
  </si>
  <si>
    <t>row</t>
  </si>
  <si>
    <t>column</t>
  </si>
  <si>
    <t>cap</t>
  </si>
  <si>
    <t>line</t>
  </si>
  <si>
    <t>A</t>
  </si>
  <si>
    <t>CA1100L67</t>
  </si>
  <si>
    <t>CA1100L54</t>
  </si>
  <si>
    <t>CA1100L112</t>
  </si>
  <si>
    <t>CA1100L72</t>
  </si>
  <si>
    <t>CA3100L68</t>
  </si>
  <si>
    <t>CA1100L104</t>
  </si>
  <si>
    <t>CA3100L65</t>
  </si>
  <si>
    <t>CA2100L46</t>
  </si>
  <si>
    <t>CA3100L66</t>
  </si>
  <si>
    <t>CA3100L88</t>
  </si>
  <si>
    <t>CA3100L47</t>
  </si>
  <si>
    <t>CA3100L42</t>
  </si>
  <si>
    <t>B</t>
  </si>
  <si>
    <t>CA1100L71</t>
  </si>
  <si>
    <t>CA1100L110</t>
  </si>
  <si>
    <t>CA1100L28</t>
  </si>
  <si>
    <t>CA1100L89</t>
  </si>
  <si>
    <t>CA3100L89</t>
  </si>
  <si>
    <t>CA1100L74</t>
  </si>
  <si>
    <t>CA3100L75</t>
  </si>
  <si>
    <t>CA2100L85</t>
  </si>
  <si>
    <t>CA3100L45</t>
  </si>
  <si>
    <t>CA1100L105</t>
  </si>
  <si>
    <t>CA3100L57</t>
  </si>
  <si>
    <t>CA3100L90</t>
  </si>
  <si>
    <t>C</t>
  </si>
  <si>
    <t>CA1100L61</t>
  </si>
  <si>
    <t>CA1100L106</t>
  </si>
  <si>
    <t>CA1100L91</t>
  </si>
  <si>
    <t>CA1100L63</t>
  </si>
  <si>
    <t>CA3100L44</t>
  </si>
  <si>
    <t>CA2100L96</t>
  </si>
  <si>
    <t>CA3100L72</t>
  </si>
  <si>
    <t>CA1100L73</t>
  </si>
  <si>
    <t>CA3100L55</t>
  </si>
  <si>
    <t>CA3100L48</t>
  </si>
  <si>
    <t>CA3100L81</t>
  </si>
  <si>
    <t>CA1100L39</t>
  </si>
  <si>
    <t>D</t>
  </si>
  <si>
    <t>CA1100L113</t>
  </si>
  <si>
    <t>CA1100L5</t>
  </si>
  <si>
    <t>CA1100L98</t>
  </si>
  <si>
    <t>CA1100L109</t>
  </si>
  <si>
    <t>CA3100L67</t>
  </si>
  <si>
    <t>CA1100L51</t>
  </si>
  <si>
    <t>CA3100L56</t>
  </si>
  <si>
    <t>CA2100L79</t>
  </si>
  <si>
    <t>CA3100L61</t>
  </si>
  <si>
    <t>CA3100L64</t>
  </si>
  <si>
    <t>CA3100L49</t>
  </si>
  <si>
    <t>CA2100L90</t>
  </si>
  <si>
    <t>E</t>
  </si>
  <si>
    <t>CA1100L77</t>
  </si>
  <si>
    <t>CA1100L75</t>
  </si>
  <si>
    <t>CA1100L47</t>
  </si>
  <si>
    <t>CA1100L94</t>
  </si>
  <si>
    <t>CA1100L93</t>
  </si>
  <si>
    <t>CA2100L77</t>
  </si>
  <si>
    <t>CA3100L63</t>
  </si>
  <si>
    <t>CA3100L77</t>
  </si>
  <si>
    <t>CA3100L80</t>
  </si>
  <si>
    <t>CA3100L120</t>
  </si>
  <si>
    <t>CA3100L82</t>
  </si>
  <si>
    <t>CA1100L3</t>
  </si>
  <si>
    <t>F</t>
  </si>
  <si>
    <t>CA1100L59</t>
  </si>
  <si>
    <t>CA1100L81</t>
  </si>
  <si>
    <t>CA1100L108</t>
  </si>
  <si>
    <t>CA1100L48</t>
  </si>
  <si>
    <t>CA1100L99</t>
  </si>
  <si>
    <t>CA1100L34</t>
  </si>
  <si>
    <t>CA3100L52</t>
  </si>
  <si>
    <t>CA3100L119</t>
  </si>
  <si>
    <t>CA3100L46</t>
  </si>
  <si>
    <t>CA1100L56</t>
  </si>
  <si>
    <t>CA3100L50</t>
  </si>
  <si>
    <t>CA1100L40</t>
  </si>
  <si>
    <t>G</t>
  </si>
  <si>
    <t>CA1100L76</t>
  </si>
  <si>
    <t>CA1100L68</t>
  </si>
  <si>
    <t>CA1100L102</t>
  </si>
  <si>
    <t>CA3100L41</t>
  </si>
  <si>
    <t>CA1100L88</t>
  </si>
  <si>
    <t>CA1100L86</t>
  </si>
  <si>
    <t>CA1100L45</t>
  </si>
  <si>
    <t>CA3100L51</t>
  </si>
  <si>
    <t>CA3100L91</t>
  </si>
  <si>
    <t>CA3100L43</t>
  </si>
  <si>
    <t>CA3100L62</t>
  </si>
  <si>
    <t>CA2100L87</t>
  </si>
  <si>
    <t>H</t>
  </si>
  <si>
    <t>CA1100L82</t>
  </si>
  <si>
    <t>CA1100L116</t>
  </si>
  <si>
    <t>CA1100L1</t>
  </si>
  <si>
    <t>CA3100L58</t>
  </si>
  <si>
    <t>CA1100L111</t>
  </si>
  <si>
    <t>CA1100L52</t>
  </si>
  <si>
    <t>CA2100L88</t>
  </si>
  <si>
    <t>CA3100L71</t>
  </si>
  <si>
    <t>CA3100L60</t>
  </si>
  <si>
    <t>CA3100L79</t>
  </si>
  <si>
    <t>CA3100L70</t>
  </si>
  <si>
    <t>CA1100L80</t>
  </si>
  <si>
    <t>CA2100L9</t>
  </si>
  <si>
    <t>CA1100L70</t>
  </si>
  <si>
    <t>CA1100L44</t>
  </si>
  <si>
    <t>CA1100L97</t>
  </si>
  <si>
    <t>CA3100L78</t>
  </si>
  <si>
    <t>CA1100L9</t>
  </si>
  <si>
    <t>CA1100L69</t>
  </si>
  <si>
    <t>CA2100L35</t>
  </si>
  <si>
    <t>CA1100L96</t>
  </si>
  <si>
    <t>CA1100L23</t>
  </si>
  <si>
    <t>CA1100L25</t>
  </si>
  <si>
    <t>CA1100L38</t>
  </si>
  <si>
    <t>CA2100L1</t>
  </si>
  <si>
    <t>CA2100L38</t>
  </si>
  <si>
    <t>CA3100L69</t>
  </si>
  <si>
    <t>CA1100L79</t>
  </si>
  <si>
    <t>CA2100L39</t>
  </si>
  <si>
    <t>CA1100L95</t>
  </si>
  <si>
    <t>CA2100L28</t>
  </si>
  <si>
    <t>CA2100L37</t>
  </si>
  <si>
    <t>CA1100L11</t>
  </si>
  <si>
    <t>CA1100L36</t>
  </si>
  <si>
    <t>CA1100L17</t>
  </si>
  <si>
    <t>CA2100L5</t>
  </si>
  <si>
    <t>CA2100L6</t>
  </si>
  <si>
    <t>CA1100L85</t>
  </si>
  <si>
    <t>CA1100L60</t>
  </si>
  <si>
    <t>CA2100L2</t>
  </si>
  <si>
    <t>CA1100L49</t>
  </si>
  <si>
    <t>CA2100L44</t>
  </si>
  <si>
    <t>CA1100L53</t>
  </si>
  <si>
    <t>CA1100L43</t>
  </si>
  <si>
    <t>CA1100L8</t>
  </si>
  <si>
    <t>CA1100L2</t>
  </si>
  <si>
    <t>CA1100L4</t>
  </si>
  <si>
    <t>CA1100L119</t>
  </si>
  <si>
    <t>CA2100L8</t>
  </si>
  <si>
    <t>CA1100L83</t>
  </si>
  <si>
    <t>CA1100L101</t>
  </si>
  <si>
    <t>CA3100L73</t>
  </si>
  <si>
    <t>CA2100L36</t>
  </si>
  <si>
    <t>CA2100L4</t>
  </si>
  <si>
    <t>CA2100L14</t>
  </si>
  <si>
    <t>CA1100L10</t>
  </si>
  <si>
    <t>CA1100L30</t>
  </si>
  <si>
    <t>CA1100L31</t>
  </si>
  <si>
    <t>CA1100L27</t>
  </si>
  <si>
    <t>CA1100L114</t>
  </si>
  <si>
    <t>CA3100L54</t>
  </si>
  <si>
    <t>CA1100L50</t>
  </si>
  <si>
    <t>CA1100L19</t>
  </si>
  <si>
    <t>CA1100L92</t>
  </si>
  <si>
    <t>CA1100L42</t>
  </si>
  <si>
    <t>CA1100L58</t>
  </si>
  <si>
    <t>CA1100L115</t>
  </si>
  <si>
    <t>CA1100L26</t>
  </si>
  <si>
    <t>CA1100L20</t>
  </si>
  <si>
    <t>CA1100L29</t>
  </si>
  <si>
    <t>CA1100L13</t>
  </si>
  <si>
    <t>CA2100L40</t>
  </si>
  <si>
    <t>CA3100L59</t>
  </si>
  <si>
    <t>CA2100L82</t>
  </si>
  <si>
    <t>CA1100L55</t>
  </si>
  <si>
    <t>CA2100L43</t>
  </si>
  <si>
    <t>CA2100L15</t>
  </si>
  <si>
    <t>CA1100L33</t>
  </si>
  <si>
    <t>CA1100L103</t>
  </si>
  <si>
    <t>CA1100L32</t>
  </si>
  <si>
    <t>CA1100L18</t>
  </si>
  <si>
    <t>CA1100L46</t>
  </si>
  <si>
    <t>CA1100L35</t>
  </si>
  <si>
    <t>CA2100L23</t>
  </si>
  <si>
    <t>CA2100L41</t>
  </si>
  <si>
    <t>CA2100L89</t>
  </si>
  <si>
    <t>CA3100L76</t>
  </si>
  <si>
    <t>CA1100L78</t>
  </si>
  <si>
    <t>CA2100L48</t>
  </si>
  <si>
    <t>CA1100L21</t>
  </si>
  <si>
    <t>CA2100L27</t>
  </si>
  <si>
    <t>CA1100L14</t>
  </si>
  <si>
    <t>CA1100L15</t>
  </si>
  <si>
    <t>CA1100L41</t>
  </si>
  <si>
    <t>CA1100L37</t>
  </si>
  <si>
    <t>CA2100L12</t>
  </si>
  <si>
    <t>CA1100L87</t>
  </si>
  <si>
    <t>CA3100L74</t>
  </si>
  <si>
    <t>CA2100L26</t>
  </si>
  <si>
    <t>CA2100L10</t>
  </si>
  <si>
    <t>CA1100L66</t>
  </si>
  <si>
    <t>CA2100L45</t>
  </si>
  <si>
    <t>CA2100L33</t>
  </si>
  <si>
    <t>CA1100L24</t>
  </si>
  <si>
    <t>CA1100L7</t>
  </si>
  <si>
    <t>CA1100L6</t>
  </si>
  <si>
    <t>CA1100L16</t>
  </si>
  <si>
    <t>CA2100L67</t>
  </si>
  <si>
    <t>CA2100L31</t>
  </si>
  <si>
    <t>CA2100L17</t>
  </si>
  <si>
    <t>CA2100L18</t>
  </si>
  <si>
    <t>CA2100L99</t>
  </si>
  <si>
    <t>CA2100L107</t>
  </si>
  <si>
    <t>CA3100L96</t>
  </si>
  <si>
    <t>CA3100L93</t>
  </si>
  <si>
    <t>CA2100L106</t>
  </si>
  <si>
    <t>CA3100L21</t>
  </si>
  <si>
    <t>CA2100L104</t>
  </si>
  <si>
    <t>CA3100L32</t>
  </si>
  <si>
    <t>CA2100L76</t>
  </si>
  <si>
    <t>CA2100L29</t>
  </si>
  <si>
    <t>CA1100L84</t>
  </si>
  <si>
    <t>CA1100L117</t>
  </si>
  <si>
    <t>CA2100L97</t>
  </si>
  <si>
    <t>CA3100L19</t>
  </si>
  <si>
    <t>CA3100L116</t>
  </si>
  <si>
    <t>CA3100L113</t>
  </si>
  <si>
    <t>CA3100L7</t>
  </si>
  <si>
    <t>CA3100L17</t>
  </si>
  <si>
    <t>CA2100L55</t>
  </si>
  <si>
    <t>CA3100L117</t>
  </si>
  <si>
    <t>CA2100L103</t>
  </si>
  <si>
    <t>CA2100L21</t>
  </si>
  <si>
    <t>CA2100L7</t>
  </si>
  <si>
    <t>CA2100L22</t>
  </si>
  <si>
    <t>CA2100L49</t>
  </si>
  <si>
    <t>CA3100L11</t>
  </si>
  <si>
    <t>CA3100L8</t>
  </si>
  <si>
    <t>CA3100L87</t>
  </si>
  <si>
    <t>CA3100L15</t>
  </si>
  <si>
    <t>CA3100L1</t>
  </si>
  <si>
    <t>CA2100L69</t>
  </si>
  <si>
    <t>CA2100L60</t>
  </si>
  <si>
    <t>CA2100L80</t>
  </si>
  <si>
    <t>CA1100L57</t>
  </si>
  <si>
    <t>CA1100L62</t>
  </si>
  <si>
    <t>CA2100L34</t>
  </si>
  <si>
    <t>CA2100L91</t>
  </si>
  <si>
    <t>CA2100L111</t>
  </si>
  <si>
    <t>CA3100L3</t>
  </si>
  <si>
    <t>CA3100L34</t>
  </si>
  <si>
    <t>CA2100L118</t>
  </si>
  <si>
    <t>CA3100L6</t>
  </si>
  <si>
    <t>CA2100L93</t>
  </si>
  <si>
    <t>CA2100L3</t>
  </si>
  <si>
    <t>CA2100L98</t>
  </si>
  <si>
    <t>CA2100L20</t>
  </si>
  <si>
    <t>CA2100L32</t>
  </si>
  <si>
    <t>CA2100L11</t>
  </si>
  <si>
    <t>CA3100L12</t>
  </si>
  <si>
    <t>CA3100L25</t>
  </si>
  <si>
    <t>CA2100L108</t>
  </si>
  <si>
    <t>CA2100L115</t>
  </si>
  <si>
    <t>CA3100L9</t>
  </si>
  <si>
    <t>CA3100L14</t>
  </si>
  <si>
    <t>CA3100L28</t>
  </si>
  <si>
    <t>CA2100L102</t>
  </si>
  <si>
    <t>CA2100L74</t>
  </si>
  <si>
    <t>CA2100L30</t>
  </si>
  <si>
    <t>CA2100L50</t>
  </si>
  <si>
    <t>CA1100L120</t>
  </si>
  <si>
    <t>CA2100L110</t>
  </si>
  <si>
    <t>CA2100L119</t>
  </si>
  <si>
    <t>CA3100L114</t>
  </si>
  <si>
    <t>CA3100L16</t>
  </si>
  <si>
    <t>CA3100L18</t>
  </si>
  <si>
    <t>CA2100L113</t>
  </si>
  <si>
    <t>CA3100L83</t>
  </si>
  <si>
    <t>CA2100L56</t>
  </si>
  <si>
    <t>CA2100L42</t>
  </si>
  <si>
    <t>CA2100L16</t>
  </si>
  <si>
    <t>CA2100L47</t>
  </si>
  <si>
    <t>CA2100L100</t>
  </si>
  <si>
    <t>CA3100L13</t>
  </si>
  <si>
    <t>CA3100L2</t>
  </si>
  <si>
    <t>CA3100L26</t>
  </si>
  <si>
    <t>CA3100L5</t>
  </si>
  <si>
    <t>CA2100L120</t>
  </si>
  <si>
    <t>CA2100L53</t>
  </si>
  <si>
    <t>CA3100L85</t>
  </si>
  <si>
    <t>CA2100L63</t>
  </si>
  <si>
    <t>CA1100L65</t>
  </si>
  <si>
    <t>CA2100L19</t>
  </si>
  <si>
    <t>CA1100L118</t>
  </si>
  <si>
    <t>CA2100L105</t>
  </si>
  <si>
    <t>CA3100L24</t>
  </si>
  <si>
    <t>CA3100L4</t>
  </si>
  <si>
    <t>CA3100L38</t>
  </si>
  <si>
    <t>CA2100L114</t>
  </si>
  <si>
    <t>CA2100L109</t>
  </si>
  <si>
    <t>CA2100L24</t>
  </si>
  <si>
    <t>CA3100L35</t>
  </si>
  <si>
    <t>CA2100L64</t>
  </si>
  <si>
    <t>A6140L264</t>
  </si>
  <si>
    <t>A6140L246</t>
  </si>
  <si>
    <t>A6140L324</t>
  </si>
  <si>
    <t>A6140L317</t>
  </si>
  <si>
    <t>A6140L13</t>
  </si>
  <si>
    <t>A6140L226</t>
  </si>
  <si>
    <t>CA3100L101</t>
  </si>
  <si>
    <t>CA3100L86</t>
  </si>
  <si>
    <t>CA2100L83</t>
  </si>
  <si>
    <t>CA3100L33</t>
  </si>
  <si>
    <t>CA3100L109</t>
  </si>
  <si>
    <t>CA2100L65</t>
  </si>
  <si>
    <t>A6140L357</t>
  </si>
  <si>
    <t>A6140L251</t>
  </si>
  <si>
    <t>A6140L248</t>
  </si>
  <si>
    <t>A6140L239</t>
  </si>
  <si>
    <t>A6140L261</t>
  </si>
  <si>
    <t>A6140L217</t>
  </si>
  <si>
    <t>CA3100L102</t>
  </si>
  <si>
    <t>CA3100L29</t>
  </si>
  <si>
    <t>CA2100L101</t>
  </si>
  <si>
    <t>CA3100L108</t>
  </si>
  <si>
    <t>CA3100L40</t>
  </si>
  <si>
    <t>CA2100L94</t>
  </si>
  <si>
    <t>A6140L290</t>
  </si>
  <si>
    <t>A6140L53</t>
  </si>
  <si>
    <t>A6140L331</t>
  </si>
  <si>
    <t>A6140L353</t>
  </si>
  <si>
    <t>A6140L247</t>
  </si>
  <si>
    <t>CA2100L66</t>
  </si>
  <si>
    <t>CA3100L84</t>
  </si>
  <si>
    <t>CA3100L110</t>
  </si>
  <si>
    <t>CA3100L97</t>
  </si>
  <si>
    <t>CA3100L107</t>
  </si>
  <si>
    <t>CA3100L115</t>
  </si>
  <si>
    <t>CA2100L68</t>
  </si>
  <si>
    <t>A6140L257</t>
  </si>
  <si>
    <t>A6140L350</t>
  </si>
  <si>
    <t>A6140L244</t>
  </si>
  <si>
    <t>A6140L218</t>
  </si>
  <si>
    <t>A6140L333</t>
  </si>
  <si>
    <t>CA2100L57</t>
  </si>
  <si>
    <t>CA3100L112</t>
  </si>
  <si>
    <t>CA3100L98</t>
  </si>
  <si>
    <t>CA3100L37</t>
  </si>
  <si>
    <t>CA3100L118</t>
  </si>
  <si>
    <t>CA3100L31</t>
  </si>
  <si>
    <t>CA2100L70</t>
  </si>
  <si>
    <t>A6140L337</t>
  </si>
  <si>
    <t>A6140L326</t>
  </si>
  <si>
    <t>A6140L287</t>
  </si>
  <si>
    <t>A6140L271</t>
  </si>
  <si>
    <t>A6140L351</t>
  </si>
  <si>
    <t>CA3100L22</t>
  </si>
  <si>
    <t>CA3100L106</t>
  </si>
  <si>
    <t>CA2100L73</t>
  </si>
  <si>
    <t>CA3100L105</t>
  </si>
  <si>
    <t>CA3100L92</t>
  </si>
  <si>
    <t>CA2100L54</t>
  </si>
  <si>
    <t>CA2100L72</t>
  </si>
  <si>
    <t>A6140L225</t>
  </si>
  <si>
    <t>A6140L283</t>
  </si>
  <si>
    <t>A6140L250</t>
  </si>
  <si>
    <t>A6140L253</t>
  </si>
  <si>
    <t>CA3100L94</t>
  </si>
  <si>
    <t>CA2100L112</t>
  </si>
  <si>
    <t>CA3100L100</t>
  </si>
  <si>
    <t>CA2100L86</t>
  </si>
  <si>
    <t>CA3100L104</t>
  </si>
  <si>
    <t>CA3100L103</t>
  </si>
  <si>
    <t>CA2100L59</t>
  </si>
  <si>
    <t>CA2100L25</t>
  </si>
  <si>
    <t>A6140L227</t>
  </si>
  <si>
    <t>A6140L294</t>
  </si>
  <si>
    <t>A6140L231</t>
  </si>
  <si>
    <t>A6140L214</t>
  </si>
  <si>
    <t>A6140L233</t>
  </si>
  <si>
    <t>CA3100L20</t>
  </si>
  <si>
    <t>CA3100L95</t>
  </si>
  <si>
    <t>CA2100L52</t>
  </si>
  <si>
    <t>CA3100L39</t>
  </si>
  <si>
    <t>CA3100L99</t>
  </si>
  <si>
    <t>CA2100L58</t>
  </si>
  <si>
    <t>CA2100L61</t>
  </si>
  <si>
    <t>A6140L289</t>
  </si>
  <si>
    <t>A6140L236</t>
  </si>
  <si>
    <t>A6140L268</t>
  </si>
  <si>
    <t>A6140L273</t>
  </si>
  <si>
    <t>A6140L228</t>
  </si>
  <si>
    <t>CA2100L51</t>
  </si>
  <si>
    <t>CA3100L30</t>
  </si>
  <si>
    <t>CA2100L81</t>
  </si>
  <si>
    <t>CA3100L36</t>
  </si>
  <si>
    <t>CA3100L111</t>
  </si>
  <si>
    <t>CA2100L75</t>
  </si>
  <si>
    <t>CA2100L95</t>
  </si>
  <si>
    <t>A6140L104</t>
  </si>
  <si>
    <t>A6140L109</t>
  </si>
  <si>
    <t>A6140L177</t>
  </si>
  <si>
    <t>A6140L77</t>
  </si>
  <si>
    <t>A6140L29</t>
  </si>
  <si>
    <t>A6140L86</t>
  </si>
  <si>
    <t>A6140L7</t>
  </si>
  <si>
    <t>A6140L9</t>
  </si>
  <si>
    <t>A6140L4</t>
  </si>
  <si>
    <t>A6140L66</t>
  </si>
  <si>
    <t>A6140L355</t>
  </si>
  <si>
    <t>A6140L272</t>
  </si>
  <si>
    <t>A6140L270</t>
  </si>
  <si>
    <t>A6140L37</t>
  </si>
  <si>
    <t>A6140L15</t>
  </si>
  <si>
    <t>A6140L41</t>
  </si>
  <si>
    <t>A6140L108</t>
  </si>
  <si>
    <t>A6140L117</t>
  </si>
  <si>
    <t>A6140L111</t>
  </si>
  <si>
    <t>A6140L44</t>
  </si>
  <si>
    <t>A6140L72</t>
  </si>
  <si>
    <t>A6140L252</t>
  </si>
  <si>
    <t>A6140L51</t>
  </si>
  <si>
    <t>A6140L3</t>
  </si>
  <si>
    <t>A6140L40</t>
  </si>
  <si>
    <t>A6140L99</t>
  </si>
  <si>
    <t>A6140L95</t>
  </si>
  <si>
    <t>A6140L14</t>
  </si>
  <si>
    <t>A6140L42</t>
  </si>
  <si>
    <t>A6140L11</t>
  </si>
  <si>
    <t>A6140L69</t>
  </si>
  <si>
    <t>A6140L18</t>
  </si>
  <si>
    <t>A6140L93</t>
  </si>
  <si>
    <t>A6140L45</t>
  </si>
  <si>
    <t>A6140L103</t>
  </si>
  <si>
    <t>A6140L58</t>
  </si>
  <si>
    <t>A6140L224</t>
  </si>
  <si>
    <t>A6140L68</t>
  </si>
  <si>
    <t>A6140L96</t>
  </si>
  <si>
    <t>A6140L33</t>
  </si>
  <si>
    <t>A6140L210</t>
  </si>
  <si>
    <t>A6140L43</t>
  </si>
  <si>
    <t>A6140L54</t>
  </si>
  <si>
    <t>A6140L78</t>
  </si>
  <si>
    <t>A6140L55</t>
  </si>
  <si>
    <t>A6140L27</t>
  </si>
  <si>
    <t>A6140L6</t>
  </si>
  <si>
    <t>A6140L61</t>
  </si>
  <si>
    <t>A6140L16</t>
  </si>
  <si>
    <t>A6140L91</t>
  </si>
  <si>
    <t>A6140L132</t>
  </si>
  <si>
    <t>A6140L94</t>
  </si>
  <si>
    <t>A6140L115</t>
  </si>
  <si>
    <t>A6140L59</t>
  </si>
  <si>
    <t>A6140L309</t>
  </si>
  <si>
    <t>A6140L97</t>
  </si>
  <si>
    <t>A6140L293</t>
  </si>
  <si>
    <t>A6140L12</t>
  </si>
  <si>
    <t>A6140L19</t>
  </si>
  <si>
    <t>A6140L30</t>
  </si>
  <si>
    <t>A6140L64</t>
  </si>
  <si>
    <t>A6140L102</t>
  </si>
  <si>
    <t>A6140L39</t>
  </si>
  <si>
    <t>A6140L25</t>
  </si>
  <si>
    <t>A6140L275</t>
  </si>
  <si>
    <t>A6140L65</t>
  </si>
  <si>
    <t>A6140L87</t>
  </si>
  <si>
    <t>A6140L71</t>
  </si>
  <si>
    <t>A6140L76</t>
  </si>
  <si>
    <t>A6140L92</t>
  </si>
  <si>
    <t>A6140L5</t>
  </si>
  <si>
    <t>A6140L47</t>
  </si>
  <si>
    <t>A6140L22</t>
  </si>
  <si>
    <t>A6140L83</t>
  </si>
  <si>
    <t>A6140L349</t>
  </si>
  <si>
    <t>A6140L146</t>
  </si>
  <si>
    <t>A6140L105</t>
  </si>
  <si>
    <t>A6140L46</t>
  </si>
  <si>
    <t>A6140L100</t>
  </si>
  <si>
    <t>A6140L20</t>
  </si>
  <si>
    <t>A6140L79</t>
  </si>
  <si>
    <t>A6140L282</t>
  </si>
  <si>
    <t>A6140L163</t>
  </si>
  <si>
    <t>A6140L57</t>
  </si>
  <si>
    <t>A6140L73</t>
  </si>
  <si>
    <t>A6140L89</t>
  </si>
  <si>
    <t>A6140L8</t>
  </si>
  <si>
    <t>A6140L34</t>
  </si>
  <si>
    <t>A6140L243</t>
  </si>
  <si>
    <t>A6140L81</t>
  </si>
  <si>
    <t>A6140L265</t>
  </si>
  <si>
    <t>A6140L84</t>
  </si>
  <si>
    <t>A6140L32</t>
  </si>
  <si>
    <t>A6140L17</t>
  </si>
  <si>
    <t>A6140L21</t>
  </si>
  <si>
    <t>A6140L67</t>
  </si>
  <si>
    <t>A6140L279</t>
  </si>
  <si>
    <t>A6140L147</t>
  </si>
  <si>
    <t>A6140L149</t>
  </si>
  <si>
    <t>A6140L143</t>
  </si>
  <si>
    <t>A6140L121</t>
  </si>
  <si>
    <t>A6140L179</t>
  </si>
  <si>
    <t>A6140L173</t>
  </si>
  <si>
    <t>GA150L39</t>
  </si>
  <si>
    <t>A6140L199</t>
  </si>
  <si>
    <t>GA250L35</t>
  </si>
  <si>
    <t>GA450L38</t>
  </si>
  <si>
    <t>A6140L187</t>
  </si>
  <si>
    <t>A6140L127</t>
  </si>
  <si>
    <t>A6140L237</t>
  </si>
  <si>
    <t>A6140L189</t>
  </si>
  <si>
    <t>A6140L148</t>
  </si>
  <si>
    <t>A6140L165</t>
  </si>
  <si>
    <t>GA250L2</t>
  </si>
  <si>
    <t>A6140L194</t>
  </si>
  <si>
    <t>GA450L10</t>
  </si>
  <si>
    <t>A6140L276</t>
  </si>
  <si>
    <t>A6140L75</t>
  </si>
  <si>
    <t>A6140L234</t>
  </si>
  <si>
    <t>A6140L215</t>
  </si>
  <si>
    <t>A6140L269</t>
  </si>
  <si>
    <t>A6140L139</t>
  </si>
  <si>
    <t>A6140L172</t>
  </si>
  <si>
    <t>A6140L220</t>
  </si>
  <si>
    <t>A6140L198</t>
  </si>
  <si>
    <t>A6140L154</t>
  </si>
  <si>
    <t>A6140L212</t>
  </si>
  <si>
    <t>A6140L114</t>
  </si>
  <si>
    <t>A6140L152</t>
  </si>
  <si>
    <t>GA150L11</t>
  </si>
  <si>
    <t>A6140L35</t>
  </si>
  <si>
    <t>A6140L70</t>
  </si>
  <si>
    <t>A6140L277</t>
  </si>
  <si>
    <t>A6140L166</t>
  </si>
  <si>
    <t>A6140L255</t>
  </si>
  <si>
    <t>A6140L193</t>
  </si>
  <si>
    <t>A6140L186</t>
  </si>
  <si>
    <t>A6140L221</t>
  </si>
  <si>
    <t>A6140L219</t>
  </si>
  <si>
    <t>GA250L36</t>
  </si>
  <si>
    <t>A6140L223</t>
  </si>
  <si>
    <t>GA150L41</t>
  </si>
  <si>
    <t>GA450L16</t>
  </si>
  <si>
    <t>A6140L31</t>
  </si>
  <si>
    <t>A6140L216</t>
  </si>
  <si>
    <t>A6140L202</t>
  </si>
  <si>
    <t>A6140L159</t>
  </si>
  <si>
    <t>A6140L256</t>
  </si>
  <si>
    <t>GA150L56</t>
  </si>
  <si>
    <t>A6140L262</t>
  </si>
  <si>
    <t>A6140L206</t>
  </si>
  <si>
    <t>A6140L151</t>
  </si>
  <si>
    <t>A6140L207</t>
  </si>
  <si>
    <t>A6140L85</t>
  </si>
  <si>
    <t>A6140L278</t>
  </si>
  <si>
    <t>GA150L12</t>
  </si>
  <si>
    <t>A6140L230</t>
  </si>
  <si>
    <t>A6140L174</t>
  </si>
  <si>
    <t>A6140L208</t>
  </si>
  <si>
    <t>A6140L171</t>
  </si>
  <si>
    <t>A6140L2</t>
  </si>
  <si>
    <t>A6140L232</t>
  </si>
  <si>
    <t>A6140L170</t>
  </si>
  <si>
    <t>A6140L266</t>
  </si>
  <si>
    <t>A6140L138</t>
  </si>
  <si>
    <t>GA250L51</t>
  </si>
  <si>
    <t>A6140L259</t>
  </si>
  <si>
    <t>A6140L118</t>
  </si>
  <si>
    <t>A6140L242</t>
  </si>
  <si>
    <t>A6140L240</t>
  </si>
  <si>
    <t>A6140L222</t>
  </si>
  <si>
    <t>A6140L204</t>
  </si>
  <si>
    <t>GA450L4</t>
  </si>
  <si>
    <t>A6140L164</t>
  </si>
  <si>
    <t>A6140L90</t>
  </si>
  <si>
    <t>A6140L197</t>
  </si>
  <si>
    <t>A6140L140</t>
  </si>
  <si>
    <t>GA250L24</t>
  </si>
  <si>
    <t>A6140L229</t>
  </si>
  <si>
    <t>A6140L238</t>
  </si>
  <si>
    <t>A6140L213</t>
  </si>
  <si>
    <t>A6140L209</t>
  </si>
  <si>
    <t>A6140L274</t>
  </si>
  <si>
    <t>A6140L178</t>
  </si>
  <si>
    <t>GA250L49</t>
  </si>
  <si>
    <t>A6140L128</t>
  </si>
  <si>
    <t>A6140L62</t>
  </si>
  <si>
    <t>A6140L235</t>
  </si>
  <si>
    <t>A6140L260</t>
  </si>
  <si>
    <t>A6140L74</t>
  </si>
  <si>
    <t>A6140L196</t>
  </si>
  <si>
    <t>A6140L263</t>
  </si>
  <si>
    <t>A6140L330</t>
  </si>
  <si>
    <t>GA150L19</t>
  </si>
  <si>
    <t>A6140L369</t>
  </si>
  <si>
    <t>A6140L363</t>
  </si>
  <si>
    <t>GA150L2</t>
  </si>
  <si>
    <t>GA150L7</t>
  </si>
  <si>
    <t>A6140L328</t>
  </si>
  <si>
    <t>A6140L285</t>
  </si>
  <si>
    <t>A6140L321</t>
  </si>
  <si>
    <t>A6140L307</t>
  </si>
  <si>
    <t>CA350L44</t>
  </si>
  <si>
    <t>A6140L286</t>
  </si>
  <si>
    <t>A6140L322</t>
  </si>
  <si>
    <t>GA150L1</t>
  </si>
  <si>
    <t>CA250L33</t>
  </si>
  <si>
    <t>A6140L359</t>
  </si>
  <si>
    <t>CA250L25</t>
  </si>
  <si>
    <t>CA150L25</t>
  </si>
  <si>
    <t>A6140L107</t>
  </si>
  <si>
    <t>A6140L188</t>
  </si>
  <si>
    <t>A6140L142</t>
  </si>
  <si>
    <t>A6140L364</t>
  </si>
  <si>
    <t>A6140L327</t>
  </si>
  <si>
    <t>A6140L298</t>
  </si>
  <si>
    <t>A6140L367</t>
  </si>
  <si>
    <t>A6140L296</t>
  </si>
  <si>
    <t>A6140L347</t>
  </si>
  <si>
    <t>GA150L43</t>
  </si>
  <si>
    <t>GA150L29</t>
  </si>
  <si>
    <t>A6140L348</t>
  </si>
  <si>
    <t>A6140L362</t>
  </si>
  <si>
    <t>A6140L183</t>
  </si>
  <si>
    <t>A6140L341</t>
  </si>
  <si>
    <t>A6140L335</t>
  </si>
  <si>
    <t>A6140L299</t>
  </si>
  <si>
    <t>A6140L354</t>
  </si>
  <si>
    <t>GA150L46</t>
  </si>
  <si>
    <t>CA150L20</t>
  </si>
  <si>
    <t>GA150L40</t>
  </si>
  <si>
    <t>CA150L30</t>
  </si>
  <si>
    <t>CA250L38</t>
  </si>
  <si>
    <t>A6140L119</t>
  </si>
  <si>
    <t>A6140L156</t>
  </si>
  <si>
    <t>A6140L120</t>
  </si>
  <si>
    <t>A6140L319</t>
  </si>
  <si>
    <t>A6140L358</t>
  </si>
  <si>
    <t>A6140L144</t>
  </si>
  <si>
    <t>A6140L344</t>
  </si>
  <si>
    <t>GA150L50</t>
  </si>
  <si>
    <t>A6140L356</t>
  </si>
  <si>
    <t>GA150L18</t>
  </si>
  <si>
    <t>GA150L10</t>
  </si>
  <si>
    <t>GA150L47</t>
  </si>
  <si>
    <t>A6140L241</t>
  </si>
  <si>
    <t>A6140L329</t>
  </si>
  <si>
    <t>A6140L106</t>
  </si>
  <si>
    <t>CA250L7</t>
  </si>
  <si>
    <t>A6140L370</t>
  </si>
  <si>
    <t>A6140L300</t>
  </si>
  <si>
    <t>A6140L339</t>
  </si>
  <si>
    <t>A6140L308</t>
  </si>
  <si>
    <t>GA150L16</t>
  </si>
  <si>
    <t>A6140L332</t>
  </si>
  <si>
    <t>A6140L345</t>
  </si>
  <si>
    <t>CA150L6</t>
  </si>
  <si>
    <t>CA150L37</t>
  </si>
  <si>
    <t>A6140L155</t>
  </si>
  <si>
    <t>A6140L110</t>
  </si>
  <si>
    <t>A6140L336</t>
  </si>
  <si>
    <t>A6140L160</t>
  </si>
  <si>
    <t>CA350L24</t>
  </si>
  <si>
    <t>A6140L342</t>
  </si>
  <si>
    <t>GA150L49</t>
  </si>
  <si>
    <t>A6140L366</t>
  </si>
  <si>
    <t>A6140L343</t>
  </si>
  <si>
    <t>CA150L38</t>
  </si>
  <si>
    <t>GA150L28</t>
  </si>
  <si>
    <t>GA150L9</t>
  </si>
  <si>
    <t>A6140L137</t>
  </si>
  <si>
    <t>A6140L48</t>
  </si>
  <si>
    <t>A6140L306</t>
  </si>
  <si>
    <t>A6140L323</t>
  </si>
  <si>
    <t>A6140L303</t>
  </si>
  <si>
    <t>A6140L305</t>
  </si>
  <si>
    <t>GA150L23</t>
  </si>
  <si>
    <t>A6140L352</t>
  </si>
  <si>
    <t>GA150L31</t>
  </si>
  <si>
    <t>GA150L48</t>
  </si>
  <si>
    <t>GA150L36</t>
  </si>
  <si>
    <t>GA150L26</t>
  </si>
  <si>
    <t>A6140L371</t>
  </si>
  <si>
    <t>A6140L134</t>
  </si>
  <si>
    <t>GA150L21</t>
  </si>
  <si>
    <t>A6140L334</t>
  </si>
  <si>
    <t>CA250L36</t>
  </si>
  <si>
    <t>A6140L360</t>
  </si>
  <si>
    <t>CA350L50</t>
  </si>
  <si>
    <t>CA150L18</t>
  </si>
  <si>
    <t>CA250L14</t>
  </si>
  <si>
    <t>CA350L51</t>
  </si>
  <si>
    <t>CA350L20</t>
  </si>
  <si>
    <t>CA350L47</t>
  </si>
  <si>
    <t>CA150L10</t>
  </si>
  <si>
    <t>A6140L50</t>
  </si>
  <si>
    <t>CA350L52</t>
  </si>
  <si>
    <t>CA350L11</t>
  </si>
  <si>
    <t>CA250L48</t>
  </si>
  <si>
    <t>A6140L161</t>
  </si>
  <si>
    <t>A6140L192</t>
  </si>
  <si>
    <t>CA250L49</t>
  </si>
  <si>
    <t>CA250L17</t>
  </si>
  <si>
    <t>CA250L42</t>
  </si>
  <si>
    <t>CA350L23</t>
  </si>
  <si>
    <t>CA350L19</t>
  </si>
  <si>
    <t>A6140L80</t>
  </si>
  <si>
    <t>CA250L37</t>
  </si>
  <si>
    <t>A6140L168</t>
  </si>
  <si>
    <t>CA250L21</t>
  </si>
  <si>
    <t>A6140L310</t>
  </si>
  <si>
    <t>A6140L112</t>
  </si>
  <si>
    <t>CA150L40</t>
  </si>
  <si>
    <t>CA350L18</t>
  </si>
  <si>
    <t>CA150L16</t>
  </si>
  <si>
    <t>A6140L200</t>
  </si>
  <si>
    <t>A6140L205</t>
  </si>
  <si>
    <t>CA250L26</t>
  </si>
  <si>
    <t>A6140L82</t>
  </si>
  <si>
    <t>A6140L158</t>
  </si>
  <si>
    <t>A6140L176</t>
  </si>
  <si>
    <t>CA250L12</t>
  </si>
  <si>
    <t>A6140L153</t>
  </si>
  <si>
    <t>A6140L284</t>
  </si>
  <si>
    <t>CA350L22</t>
  </si>
  <si>
    <t>CA350L17</t>
  </si>
  <si>
    <t>CA150L14</t>
  </si>
  <si>
    <t>A6140L150</t>
  </si>
  <si>
    <t>A6140L28</t>
  </si>
  <si>
    <t>A6140L182</t>
  </si>
  <si>
    <t>A6140L49</t>
  </si>
  <si>
    <t>CA250L20</t>
  </si>
  <si>
    <t>CA250L15</t>
  </si>
  <si>
    <t>CA150L23</t>
  </si>
  <si>
    <t>A6140L288</t>
  </si>
  <si>
    <t>A6140L133</t>
  </si>
  <si>
    <t>CA350L21</t>
  </si>
  <si>
    <t>CA150L24</t>
  </si>
  <si>
    <t>CA150L12</t>
  </si>
  <si>
    <t>CA250L23</t>
  </si>
  <si>
    <t>A6140L63</t>
  </si>
  <si>
    <t>A6140L175</t>
  </si>
  <si>
    <t>A6140L123</t>
  </si>
  <si>
    <t>A6140L124</t>
  </si>
  <si>
    <t>CA350L32</t>
  </si>
  <si>
    <t>A6140L201</t>
  </si>
  <si>
    <t>A6140L126</t>
  </si>
  <si>
    <t>A6140L113</t>
  </si>
  <si>
    <t>CA350L15</t>
  </si>
  <si>
    <t>CA350L48</t>
  </si>
  <si>
    <t>CA150L49</t>
  </si>
  <si>
    <t>CA250L13</t>
  </si>
  <si>
    <t>CA250L24</t>
  </si>
  <si>
    <t>CA150L22</t>
  </si>
  <si>
    <t>A6140L181</t>
  </si>
  <si>
    <t>CA150L13</t>
  </si>
  <si>
    <t>CA350L10</t>
  </si>
  <si>
    <t>CA350L16</t>
  </si>
  <si>
    <t>A6140L184</t>
  </si>
  <si>
    <t>A6140L157</t>
  </si>
  <si>
    <t>CA350L12</t>
  </si>
  <si>
    <t>A6140L135</t>
  </si>
  <si>
    <t>A6140L122</t>
  </si>
  <si>
    <t>CA150L21</t>
  </si>
  <si>
    <t>A6140L60</t>
  </si>
  <si>
    <t>CA350L25</t>
  </si>
  <si>
    <t>A6140L190</t>
  </si>
  <si>
    <t>CA350L26</t>
  </si>
  <si>
    <t>CA250L16</t>
  </si>
  <si>
    <t>A6140L304</t>
  </si>
  <si>
    <t>A6140L185</t>
  </si>
  <si>
    <t>A6140L325</t>
  </si>
  <si>
    <t>CA250L52</t>
  </si>
  <si>
    <t>CA350L8</t>
  </si>
  <si>
    <t>CA350L14</t>
  </si>
  <si>
    <t>CA150L19</t>
  </si>
  <si>
    <t>CA250L51</t>
  </si>
  <si>
    <t>A6140L56</t>
  </si>
  <si>
    <t>A6140L203</t>
  </si>
  <si>
    <t>CA350L37</t>
  </si>
  <si>
    <t>CA250L50</t>
  </si>
  <si>
    <t>CA250L22</t>
  </si>
  <si>
    <t>A6140L125</t>
  </si>
  <si>
    <t>A6140L211</t>
  </si>
  <si>
    <t>CA250L45</t>
  </si>
  <si>
    <t>CA150L43</t>
  </si>
  <si>
    <t>CA250L1</t>
  </si>
  <si>
    <t>CA250L34</t>
  </si>
  <si>
    <t>CA250L19</t>
  </si>
  <si>
    <t>CA150L2</t>
  </si>
  <si>
    <t>CA150L9</t>
  </si>
  <si>
    <t>CA150L1</t>
  </si>
  <si>
    <t>CA250L8</t>
  </si>
  <si>
    <t>CA350L36</t>
  </si>
  <si>
    <t>CA350L27</t>
  </si>
  <si>
    <t>CA150L17</t>
  </si>
  <si>
    <t>GA250L47</t>
  </si>
  <si>
    <t>CA350L38</t>
  </si>
  <si>
    <t>CA250L4</t>
  </si>
  <si>
    <t>CA250L2</t>
  </si>
  <si>
    <t>CA250L3</t>
  </si>
  <si>
    <t>CA150L51</t>
  </si>
  <si>
    <t>CA150L35</t>
  </si>
  <si>
    <t>GA250L7</t>
  </si>
  <si>
    <t>CA250L41</t>
  </si>
  <si>
    <t>CA150L34</t>
  </si>
  <si>
    <t>CA350L6</t>
  </si>
  <si>
    <t>CA250L9</t>
  </si>
  <si>
    <t>CA350L2</t>
  </si>
  <si>
    <t>CA250L28</t>
  </si>
  <si>
    <t>CA150L47</t>
  </si>
  <si>
    <t>CA350L29</t>
  </si>
  <si>
    <t>CA350L45</t>
  </si>
  <si>
    <t>CA150L5</t>
  </si>
  <si>
    <t>CA350L46</t>
  </si>
  <si>
    <t>CA350L41</t>
  </si>
  <si>
    <t>CA350L33</t>
  </si>
  <si>
    <t>CA150L32</t>
  </si>
  <si>
    <t>GA250L16</t>
  </si>
  <si>
    <t>CA150L15</t>
  </si>
  <si>
    <t>CA250L43</t>
  </si>
  <si>
    <t>CA350L40</t>
  </si>
  <si>
    <t>CA350L3</t>
  </si>
  <si>
    <t>CA250L46</t>
  </si>
  <si>
    <t>CA250L6</t>
  </si>
  <si>
    <t>CA150L42</t>
  </si>
  <si>
    <t>CA150L36</t>
  </si>
  <si>
    <t>CA150L50</t>
  </si>
  <si>
    <t>CA250L31</t>
  </si>
  <si>
    <t>CA150L29</t>
  </si>
  <si>
    <t>CA250L47</t>
  </si>
  <si>
    <t>CA150L28</t>
  </si>
  <si>
    <t>CA350L43</t>
  </si>
  <si>
    <t>GA250L18</t>
  </si>
  <si>
    <t>CA350L34</t>
  </si>
  <si>
    <t>CA150L46</t>
  </si>
  <si>
    <t>GA250L37</t>
  </si>
  <si>
    <t>CA150L3</t>
  </si>
  <si>
    <t>CA350L4</t>
  </si>
  <si>
    <t>CA250L29</t>
  </si>
  <si>
    <t>CA150L33</t>
  </si>
  <si>
    <t>CA250L18</t>
  </si>
  <si>
    <t>CA350L1</t>
  </si>
  <si>
    <t>CA250L44</t>
  </si>
  <si>
    <t>CA250L5</t>
  </si>
  <si>
    <t>GA250L28</t>
  </si>
  <si>
    <t>CA250L27</t>
  </si>
  <si>
    <t>GA250L17</t>
  </si>
  <si>
    <t>CA150L52</t>
  </si>
  <si>
    <t>CA150L27</t>
  </si>
  <si>
    <t>CA250L11</t>
  </si>
  <si>
    <t>CA250L35</t>
  </si>
  <si>
    <t>CA150L39</t>
  </si>
  <si>
    <t>CA250L10</t>
  </si>
  <si>
    <t>CA150L31</t>
  </si>
  <si>
    <t>CA350L30</t>
  </si>
  <si>
    <t>CA350L35</t>
  </si>
  <si>
    <t>CA150L26</t>
  </si>
  <si>
    <t>CA350L39</t>
  </si>
  <si>
    <t>CA150L41</t>
  </si>
  <si>
    <t>CA150L45</t>
  </si>
  <si>
    <t>GA250L8</t>
  </si>
  <si>
    <t>CA350L28</t>
  </si>
  <si>
    <t>CA250L30</t>
  </si>
  <si>
    <t>CA350L42</t>
  </si>
  <si>
    <t>CA150L48</t>
  </si>
  <si>
    <t>CA250L32</t>
  </si>
  <si>
    <t>CA150L44</t>
  </si>
  <si>
    <t>CA350L5</t>
  </si>
  <si>
    <t>GA250L6</t>
  </si>
  <si>
    <t>CA250L40</t>
  </si>
  <si>
    <t>CA150L8</t>
  </si>
  <si>
    <t>CA150L7</t>
  </si>
  <si>
    <t>CA150L11</t>
  </si>
  <si>
    <t>CA150L4</t>
  </si>
  <si>
    <t>CA250L39</t>
  </si>
  <si>
    <t>CA350L31</t>
  </si>
  <si>
    <t>CA350L9</t>
  </si>
  <si>
    <t>CA350L7</t>
  </si>
  <si>
    <t>GT250L36</t>
  </si>
  <si>
    <t>GT250L20</t>
  </si>
  <si>
    <t>GT250L7</t>
  </si>
  <si>
    <t>GA450L3</t>
  </si>
  <si>
    <t>GA250L48</t>
  </si>
  <si>
    <t>GT250L37</t>
  </si>
  <si>
    <t>GA450L45</t>
  </si>
  <si>
    <t>GA250L50</t>
  </si>
  <si>
    <t>GA450L46</t>
  </si>
  <si>
    <t>GA450L52</t>
  </si>
  <si>
    <t>GA450L51</t>
  </si>
  <si>
    <t>GA450L20</t>
  </si>
  <si>
    <t>GT250L18</t>
  </si>
  <si>
    <t>GA250L3</t>
  </si>
  <si>
    <t>GA450L23</t>
  </si>
  <si>
    <t>GA450L6</t>
  </si>
  <si>
    <t>GA250L46</t>
  </si>
  <si>
    <t>GA250L21</t>
  </si>
  <si>
    <t>GA450L44</t>
  </si>
  <si>
    <t>GA250L41</t>
  </si>
  <si>
    <t>GA450L47</t>
  </si>
  <si>
    <t>GA450L62</t>
  </si>
  <si>
    <t>GA450L50</t>
  </si>
  <si>
    <t>GA450L7</t>
  </si>
  <si>
    <t>GA250L44</t>
  </si>
  <si>
    <t>GA250L1</t>
  </si>
  <si>
    <t>GA450L2</t>
  </si>
  <si>
    <t>GA250L13</t>
  </si>
  <si>
    <t>GA450L27</t>
  </si>
  <si>
    <t>GA450L8</t>
  </si>
  <si>
    <t>GA450L48</t>
  </si>
  <si>
    <t>GA250L39</t>
  </si>
  <si>
    <t>GA450L26</t>
  </si>
  <si>
    <t>GA450L21</t>
  </si>
  <si>
    <t>GA250L27</t>
  </si>
  <si>
    <t>GA450L29</t>
  </si>
  <si>
    <t>GA250L19</t>
  </si>
  <si>
    <t>GA250L23</t>
  </si>
  <si>
    <t>GT250L8</t>
  </si>
  <si>
    <t>GA250L38</t>
  </si>
  <si>
    <t>GT250L6</t>
  </si>
  <si>
    <t>GA450L24</t>
  </si>
  <si>
    <t>GA450L13</t>
  </si>
  <si>
    <t>GA250L34</t>
  </si>
  <si>
    <t>GA450L1</t>
  </si>
  <si>
    <t>GA450L43</t>
  </si>
  <si>
    <t>GA250L33</t>
  </si>
  <si>
    <t>GA250L45</t>
  </si>
  <si>
    <t>GA250L32</t>
  </si>
  <si>
    <t>GA450L12</t>
  </si>
  <si>
    <t>GT250L17</t>
  </si>
  <si>
    <t>GA450L14</t>
  </si>
  <si>
    <t>GA250L31</t>
  </si>
  <si>
    <t>GA450L15</t>
  </si>
  <si>
    <t>GA450L22</t>
  </si>
  <si>
    <t>GA450L57</t>
  </si>
  <si>
    <t>GA250L40</t>
  </si>
  <si>
    <t>GA450L53</t>
  </si>
  <si>
    <t>GA250L4</t>
  </si>
  <si>
    <t>GA450L19</t>
  </si>
  <si>
    <t>GA450L17</t>
  </si>
  <si>
    <t>GT250L30</t>
  </si>
  <si>
    <t>GT250L28</t>
  </si>
  <si>
    <t>GT250L10</t>
  </si>
  <si>
    <t>GA250L12</t>
  </si>
  <si>
    <t>GA250L22</t>
  </si>
  <si>
    <t>GA450L54</t>
  </si>
  <si>
    <t>GA250L20</t>
  </si>
  <si>
    <t>GA250L11</t>
  </si>
  <si>
    <t>GA450L60</t>
  </si>
  <si>
    <t>GA250L14</t>
  </si>
  <si>
    <t>GA250L26</t>
  </si>
  <si>
    <t>GA250L43</t>
  </si>
  <si>
    <t>GA250L9</t>
  </si>
  <si>
    <t>GA250L30</t>
  </si>
  <si>
    <t>GT250L9</t>
  </si>
  <si>
    <t>GA450L25</t>
  </si>
  <si>
    <t>GA250L58</t>
  </si>
  <si>
    <t>GA450L56</t>
  </si>
  <si>
    <t>GA250L10</t>
  </si>
  <si>
    <t>GA450L28</t>
  </si>
  <si>
    <t>GA450L49</t>
  </si>
  <si>
    <t>GT250L27</t>
  </si>
  <si>
    <t>GA250L5</t>
  </si>
  <si>
    <t>GA450L9</t>
  </si>
  <si>
    <t>GA450L18</t>
  </si>
  <si>
    <t>GA250L29</t>
  </si>
  <si>
    <t>GA450L11</t>
  </si>
  <si>
    <t>GA450L59</t>
  </si>
  <si>
    <t>GA450L5</t>
  </si>
  <si>
    <t>GA250L42</t>
  </si>
  <si>
    <t>GA450L58</t>
  </si>
  <si>
    <t>GA450L55</t>
  </si>
  <si>
    <t>GA450L61</t>
  </si>
  <si>
    <t>GA250L15</t>
  </si>
  <si>
    <t>GA250L25</t>
  </si>
  <si>
    <t>GA450L37</t>
  </si>
  <si>
    <t>GT150L22</t>
  </si>
  <si>
    <t>GA450L31</t>
  </si>
  <si>
    <t>GT150L17</t>
  </si>
  <si>
    <t>GT150L13</t>
  </si>
  <si>
    <t>GT150L50</t>
  </si>
  <si>
    <t>GT150L31</t>
  </si>
  <si>
    <t>GT150L43</t>
  </si>
  <si>
    <t>GT150L12</t>
  </si>
  <si>
    <t>GA250L55</t>
  </si>
  <si>
    <t>GT250L2</t>
  </si>
  <si>
    <t>PX179</t>
  </si>
  <si>
    <t>A6140L24</t>
  </si>
  <si>
    <t>GA250L61</t>
  </si>
  <si>
    <t>GT150L14</t>
  </si>
  <si>
    <t>GT150L15</t>
  </si>
  <si>
    <t>A6140L38</t>
  </si>
  <si>
    <t>GT250L32</t>
  </si>
  <si>
    <t>A6140L10</t>
  </si>
  <si>
    <t>GT250L3</t>
  </si>
  <si>
    <t>GT150L26</t>
  </si>
  <si>
    <t>GT150L42</t>
  </si>
  <si>
    <t>RC301</t>
  </si>
  <si>
    <t>PX174</t>
  </si>
  <si>
    <t>GA450L35</t>
  </si>
  <si>
    <t>GT150L38</t>
  </si>
  <si>
    <t>GT150L49</t>
  </si>
  <si>
    <t>GA250L60</t>
  </si>
  <si>
    <t>GT150L16</t>
  </si>
  <si>
    <t>GA450L42</t>
  </si>
  <si>
    <t>GT150L39</t>
  </si>
  <si>
    <t>GT250L14</t>
  </si>
  <si>
    <t>GT150L7</t>
  </si>
  <si>
    <t>GT150L21</t>
  </si>
  <si>
    <t>JU345</t>
  </si>
  <si>
    <t>PB306</t>
  </si>
  <si>
    <t>GA450L32</t>
  </si>
  <si>
    <t>GT150L19</t>
  </si>
  <si>
    <t>GT150L25</t>
  </si>
  <si>
    <t>GT150L33</t>
  </si>
  <si>
    <t>A6140L1</t>
  </si>
  <si>
    <t>GT150L44</t>
  </si>
  <si>
    <t>GT250L35</t>
  </si>
  <si>
    <t>GT250L13</t>
  </si>
  <si>
    <t>GT150L41</t>
  </si>
  <si>
    <t>GT150L6</t>
  </si>
  <si>
    <t>GT250L11</t>
  </si>
  <si>
    <t>JU319</t>
  </si>
  <si>
    <t>A6140L23</t>
  </si>
  <si>
    <t>GA450L34</t>
  </si>
  <si>
    <t>GT250L15</t>
  </si>
  <si>
    <t>GT150L10</t>
  </si>
  <si>
    <t>JU400</t>
  </si>
  <si>
    <t>GT150L24</t>
  </si>
  <si>
    <t>GT250L4</t>
  </si>
  <si>
    <t>GT250L25</t>
  </si>
  <si>
    <t>GT250L24</t>
  </si>
  <si>
    <t>GT250L33</t>
  </si>
  <si>
    <t>CB4858</t>
  </si>
  <si>
    <t>CB4852</t>
  </si>
  <si>
    <t>GA250L59</t>
  </si>
  <si>
    <t>GT150L32</t>
  </si>
  <si>
    <t>GT150L9</t>
  </si>
  <si>
    <t>GA450L36</t>
  </si>
  <si>
    <t>MY1</t>
  </si>
  <si>
    <t>GT150L3</t>
  </si>
  <si>
    <t>GT150L48</t>
  </si>
  <si>
    <t>GT150L18</t>
  </si>
  <si>
    <t>GT250L23</t>
  </si>
  <si>
    <t>GT150L20</t>
  </si>
  <si>
    <t>N2</t>
  </si>
  <si>
    <t>CB4856</t>
  </si>
  <si>
    <t>GT150L34</t>
  </si>
  <si>
    <t>GT150L1</t>
  </si>
  <si>
    <t>GT150L35</t>
  </si>
  <si>
    <t>GT150L4</t>
  </si>
  <si>
    <t>A6140L26</t>
  </si>
  <si>
    <t>GT150L29</t>
  </si>
  <si>
    <t>GA450L41</t>
  </si>
  <si>
    <t>GT250L5</t>
  </si>
  <si>
    <t>GT250L31</t>
  </si>
  <si>
    <t>GT150L40</t>
  </si>
  <si>
    <t>CB4507</t>
  </si>
  <si>
    <t>CB4855</t>
  </si>
  <si>
    <t>GT150L47</t>
  </si>
  <si>
    <t>GT150L46</t>
  </si>
  <si>
    <t>GT150L2</t>
  </si>
  <si>
    <t>GT150L36</t>
  </si>
  <si>
    <t>GA450L33</t>
  </si>
  <si>
    <t>GA450L40</t>
  </si>
  <si>
    <t>GT150L27</t>
  </si>
  <si>
    <t>GT150L8</t>
  </si>
  <si>
    <t>GT150L28</t>
  </si>
  <si>
    <t>GT250L1</t>
  </si>
  <si>
    <t>AB1</t>
  </si>
  <si>
    <t>MY16</t>
  </si>
  <si>
    <t>GT250L19</t>
  </si>
  <si>
    <t>GM150L47</t>
  </si>
  <si>
    <t>GA150L45</t>
  </si>
  <si>
    <t>GA450L30</t>
  </si>
  <si>
    <t>GA150L33</t>
  </si>
  <si>
    <t>GA250L53</t>
  </si>
  <si>
    <t>GA150L17</t>
  </si>
  <si>
    <t>GA150L54</t>
  </si>
  <si>
    <t>GM150L40</t>
  </si>
  <si>
    <t>A6140L52</t>
  </si>
  <si>
    <t>GA150L27</t>
  </si>
  <si>
    <t>GA150L5</t>
  </si>
  <si>
    <t>GA250L57</t>
  </si>
  <si>
    <t>GA450L39</t>
  </si>
  <si>
    <t>GT250L34</t>
  </si>
  <si>
    <t>GM150L17</t>
  </si>
  <si>
    <t>GA250L56</t>
  </si>
  <si>
    <t>GA150L55</t>
  </si>
  <si>
    <t>GA250L54</t>
  </si>
  <si>
    <t>GA150L53</t>
  </si>
  <si>
    <t>GA150L42</t>
  </si>
  <si>
    <t>GA150L57</t>
  </si>
  <si>
    <t>GT150L23</t>
  </si>
  <si>
    <t>GA150L60</t>
  </si>
  <si>
    <t>GA150L8</t>
  </si>
  <si>
    <t>GA150L6</t>
  </si>
  <si>
    <t>GA150L14</t>
  </si>
  <si>
    <t>GT150L45</t>
  </si>
  <si>
    <t>GA150L24</t>
  </si>
  <si>
    <t>GA150L51</t>
  </si>
  <si>
    <t>GA150L20</t>
  </si>
  <si>
    <t>GA150L52</t>
  </si>
  <si>
    <t>GM350L11</t>
  </si>
  <si>
    <t>A6140L145</t>
  </si>
  <si>
    <t>GT250L12</t>
  </si>
  <si>
    <t>GM150L32</t>
  </si>
  <si>
    <t>GA150L25</t>
  </si>
  <si>
    <t>A6140L169</t>
  </si>
  <si>
    <t>GA150L34</t>
  </si>
  <si>
    <t>GA150L30</t>
  </si>
  <si>
    <t>GA150L44</t>
  </si>
  <si>
    <t>GA150L15</t>
  </si>
  <si>
    <t>GM150L16</t>
  </si>
  <si>
    <t>GA150L37</t>
  </si>
  <si>
    <t>GA150L59</t>
  </si>
  <si>
    <t>A6140L365</t>
  </si>
  <si>
    <t>GA150L13</t>
  </si>
  <si>
    <t>GA150L4</t>
  </si>
  <si>
    <t>GA150L35</t>
  </si>
  <si>
    <t>A6140L36</t>
  </si>
  <si>
    <t>A6140L101</t>
  </si>
  <si>
    <t>GA150L58</t>
  </si>
  <si>
    <t>GM350L28</t>
  </si>
  <si>
    <t>GA150L3</t>
  </si>
  <si>
    <t>GA250L52</t>
  </si>
  <si>
    <t>I</t>
  </si>
  <si>
    <t>GA150L38</t>
  </si>
  <si>
    <t>A6140L258</t>
  </si>
  <si>
    <t>GM350L47</t>
  </si>
  <si>
    <t>A6140L116</t>
  </si>
  <si>
    <t>GA150L32</t>
  </si>
  <si>
    <t>GA150L22</t>
  </si>
  <si>
    <t>GA150L61</t>
  </si>
  <si>
    <t>GT150L37</t>
  </si>
  <si>
    <t>CA350L13</t>
  </si>
  <si>
    <t>chrom</t>
  </si>
  <si>
    <t>MQ</t>
  </si>
  <si>
    <t>cov</t>
  </si>
  <si>
    <t>NA</t>
  </si>
  <si>
    <t>mean_depth_snps</t>
  </si>
  <si>
    <t>snps_high_cov</t>
  </si>
  <si>
    <t>snps_het_cov3</t>
  </si>
  <si>
    <t>snps_cov3</t>
  </si>
  <si>
    <t>II</t>
  </si>
  <si>
    <t>III</t>
  </si>
  <si>
    <t>IV</t>
  </si>
  <si>
    <t>V</t>
  </si>
  <si>
    <t>X</t>
  </si>
  <si>
    <t>%sites_het</t>
  </si>
  <si>
    <t>mean_prop</t>
  </si>
  <si>
    <t>/data/cgsb/gencore/out/Rockman/2014-09-24_C4MVUACXX_dual</t>
  </si>
  <si>
    <t>/data/cgsb/gencore/out/Rockman/2012-05-21_D0VUCACXX/Lane2/Sample_G140-A6_L-142-1</t>
  </si>
  <si>
    <t>/data/cgsb/gencore/out/Rockman/2012-05-21_D0VUCACXX/Lane2/Sample_G140-A6_L153-2</t>
  </si>
  <si>
    <t>/data/cgsb/gencore/out/Rockman/2012-05-21_D0VUCACXX/Lane2/Sample_G140-A6_L234-1</t>
  </si>
  <si>
    <t>/data/cgsb/rockman/lmn3/G140RILs/TG_RILfastq/Sample_3</t>
  </si>
  <si>
    <t>/data/cgsb/rockman/lmn3/G140RILs/TG_RILfastq/Sample_15</t>
  </si>
  <si>
    <t>/data/cgsb/rockman/lmn3/G140RILs/TG_RILfastq/Sample_16</t>
  </si>
  <si>
    <t>/data/cgsb/rockman/lmn3/G140RILs/TG_RILfastq/Sample_17</t>
  </si>
  <si>
    <t>/data/cgsb/rockman/lmn3/G140RILs/TG_RILfastq/Sample_18</t>
  </si>
  <si>
    <t>/data/cgsb/rockman/lmn3/G140RILs/TG_RILfastq/Sample_19</t>
  </si>
  <si>
    <t>/data/cgsb/rockman/lmn3/G140RILs/TG_RILfastq/Sample_21</t>
  </si>
  <si>
    <t>/data/cgsb/rockman/lmn3/G140RILs/TG_RILfastq/Sample_22</t>
  </si>
  <si>
    <t>/data/cgsb/rockman/lmn3/G140RILs/TG_RILfastq/Sample_23</t>
  </si>
  <si>
    <t>/data/cgsb/rockman/lmn3/G140RILs/TG_RILfastq/Sample_24</t>
  </si>
  <si>
    <t>/data/cgsb/rockman/lmn3/G140RILs/TG_RILfastq/Sample_25</t>
  </si>
  <si>
    <t>/data/cgsb/rockman/lmn3/G140RILs/TG_RILfastq/Sample_26</t>
  </si>
  <si>
    <t>/data/cgsb/rockman/lmn3/G140RILs/TG_RILfastq/Sample_27</t>
  </si>
  <si>
    <t>/data/cgsb/rockman/lmn3/G140RILs/TG_RILfastq/Sample_28</t>
  </si>
  <si>
    <t>/data/cgsb/rockman/lmn3/G140RILs/TG_RILfastq/Sample_29</t>
  </si>
  <si>
    <t>/data/cgsb/rockman/lmn3/G140RILs/TG_RILfastq/Sample_31</t>
  </si>
  <si>
    <t>/data/cgsb/rockman/lmn3/G140RILs/TG_RILfastq/Sample_32</t>
  </si>
  <si>
    <t>/data/cgsb/rockman/lmn3/G140RILs/TG_RILfastq/Sample_33</t>
  </si>
  <si>
    <t>/data/cgsb/rockman/lmn3/G140RILs/TG_RILfastq/Sample_34</t>
  </si>
  <si>
    <t>/data/cgsb/rockman/lmn3/G140RILs/TG_RILfastq/Sample_35</t>
  </si>
  <si>
    <t>/data/cgsb/rockman/lmn3/G140RILs/TG_RILfastq/Sample_36</t>
  </si>
  <si>
    <t>/data/cgsb/rockman/lmn3/G140RILs/TG_RILfastq/Sample_38</t>
  </si>
  <si>
    <t>/data/cgsb/rockman/lmn3/G140RILs/TG_RILfastq/Sample_39</t>
  </si>
  <si>
    <t>/data/cgsb/rockman/lmn3/G140RILs/TG_RILfastq/Sample_41</t>
  </si>
  <si>
    <t>/data/cgsb/rockman/lmn3/G140RILs/TG_RILfastq/Sample_42</t>
  </si>
  <si>
    <t>/data/cgsb/rockman/lmn3/G140RILs/TG_RILfastq/Sample_43</t>
  </si>
  <si>
    <t>/data/cgsb/rockman/lmn3/G140RILs/TG_RILfastq/Sample_44</t>
  </si>
  <si>
    <t>/data/cgsb/rockman/lmn3/G140RILs/TG_RILfastq/Sample_45</t>
  </si>
  <si>
    <t>/data/cgsb/rockman/lmn3/G140RILs/TG_RILfastq/Sample_46</t>
  </si>
  <si>
    <t>/data/cgsb/rockman/lmn3/G140RILs/TG_RILfastq/Sample_47</t>
  </si>
  <si>
    <t>platform</t>
  </si>
  <si>
    <t>Illumina</t>
  </si>
  <si>
    <t>location</t>
  </si>
  <si>
    <t>BGI</t>
  </si>
  <si>
    <t>NYU</t>
  </si>
  <si>
    <t>NYU,BGI</t>
  </si>
  <si>
    <t>2013,2014</t>
  </si>
  <si>
    <t>2013,2017</t>
  </si>
  <si>
    <t>year</t>
  </si>
  <si>
    <t>/scratch/cgsb/rockman/lmn3/G140RILs/bgi/cdts-wh.genomics.cn/F18FTSEUHT0412_NEMqdpR_75/Clean/34</t>
  </si>
  <si>
    <t>/scratch/cgsb/rockman/lmn3/G140RILs/bgi/cdts-wh.genomics.cn/F18FTSEUHT0412_NEMqdpR/Clean/170</t>
  </si>
  <si>
    <t>/scratch/cgsb/rockman/lmn3/G140RILs/bgi/cdts-wh.genomics.cn/F18FTSEUHT0412_NEMleeR/117</t>
  </si>
  <si>
    <t>/scratch/cgsb/rockman/lmn3/G140RILs/bgi/cdts-wh.genomics.cn/F18FTSEUHT0412_NEMqdpR_75/Clean/92</t>
  </si>
  <si>
    <t>/scratch/cgsb/rockman/lmn3/G140RILs/bgi/cdts-wh.genomics.cn//F18FTSEUHT1055_NEMmhyR/Clean/28</t>
  </si>
  <si>
    <t>/scratch/cgsb/rockman/lmn3/G140RILs/bgi/cdts-wh.genomics.cn//F18FTSEUHT1055_NEMhekR/Clean/13</t>
  </si>
  <si>
    <t>/scratch/cgsb/rockman/lmn3/G140RILs/bgi/cdts-wh.genomics.cn/F18FTSEUHT0412_NEMhwtR/Reads/Clean//151</t>
  </si>
  <si>
    <t>/scratch/cgsb/rockman/lmn3/G140RILs/bgi/cdts-wh.genomics.cn//F18FTSEUHT1055_NEMhekR/Clean/26</t>
  </si>
  <si>
    <t>/scratch/cgsb/rockman/lmn3/G140RILs/bgi/cdts-wh.genomics.cn//F18FTSEUHT1055_NEMhekR/Clean/50</t>
  </si>
  <si>
    <t>/scratch/cgsb/rockman/lmn3/G140RILs/bgi/cdts-wh.genomics.cn/F18FTSEUHT0412_NEMqdpR/Clean/192</t>
  </si>
  <si>
    <t>/scratch/cgsb/rockman/lmn3/G140RILs/bgi/cdts-wh.genomics.cn/F18FTSEUHT0412_NEMleeR/113</t>
  </si>
  <si>
    <t>/scratch/cgsb/rockman/lmn3/G140RILs/bgi/cdts-wh.genomics.cn/F18FTSEUHT0412_NEMleeR/154</t>
  </si>
  <si>
    <t>/scratch/cgsb/rockman/lmn3/G140RILs/bgi/cdts-wh.genomics.cn/F18FTSEUHT0412_NEMhwtR/Reads/Clean//80</t>
  </si>
  <si>
    <t>/scratch/cgsb/rockman/lmn3/G140RILs/bgi/cdts-wh.genomics.cn/F18FTSEUHT0412_NEMhwtR/Reads/Clean//98</t>
  </si>
  <si>
    <t>/scratch/cgsb/rockman/lmn3/G140RILs/bgi/cdts-wh.genomics.cn/F18FTSEUHT0412_NEMleeR/121</t>
  </si>
  <si>
    <t>/scratch/cgsb/rockman/lmn3/G140RILs/bgi/cdts-wh.genomics.cn//F18FTSEUHT1055_NEMhekR/Clean/19</t>
  </si>
  <si>
    <t>/scratch/cgsb/rockman/lmn3/G140RILs/bgi/cdts-wh.genomics.cn//F18FTSEUHT1055_NEMhekR/Clean/82</t>
  </si>
  <si>
    <t>/scratch/cgsb/rockman/lmn3/G140RILs/bgi/cdts-wh.genomics.cn//F18FTSEUHT1055_NEMhekR/Clean/21</t>
  </si>
  <si>
    <t>/scratch/cgsb/rockman/lmn3/G140RILs/bgi/cdts-wh.genomics.cn/F18FTSEUHT0412_NEMhwtR/Reads/Clean//122</t>
  </si>
  <si>
    <t>/scratch/cgsb/rockman/lmn3/G140RILs/bgi/cdts-wh.genomics.cn//F18FTSEUHT1055_NEMhekR/Clean/90</t>
  </si>
  <si>
    <t>/scratch/cgsb/rockman/lmn3/G140RILs/bgi/cdts-wh.genomics.cn/F18FTSEUHT0412_NEMqdpR_75/Clean/103</t>
  </si>
  <si>
    <t>/scratch/cgsb/rockman/lmn3/G140RILs/bgi/cdts-wh.genomics.cn/F18FTSEUHT0412_NEMleeR/29</t>
  </si>
  <si>
    <t>/scratch/cgsb/rockman/lmn3/G140RILs/bgi/cdts-wh.genomics.cn/F18FTSEUHT0412_NEMqdpR_75/Clean/30</t>
  </si>
  <si>
    <t>/scratch/cgsb/rockman/lmn3/G140RILs/bgi/cdts-wh.genomics.cn/F18FTSEUHT0412_NEMhwtR/Reads/Clean//64</t>
  </si>
  <si>
    <t>/scratch/cgsb/rockman/lmn3/G140RILs/bgi/cdts-wh.genomics.cn/F18FTSEUHT0412_NEMqdpR/Clean/187</t>
  </si>
  <si>
    <t>/scratch/cgsb/rockman/lmn3/G140RILs/bgi/cdts-wh.genomics.cn/F18FTSEUHT0412_NEMleeR/50</t>
  </si>
  <si>
    <t>/scratch/cgsb/rockman/lmn3/G140RILs/bgi/cdts-wh.genomics.cn/F18FTSEUHT0412_NEMhwtR/Reads/Clean//62</t>
  </si>
  <si>
    <t>/scratch/cgsb/rockman/lmn3/G140RILs/bgi/cdts-wh.genomics.cn//F18FTSEUHT1055_NEMhekR/Clean/40</t>
  </si>
  <si>
    <t>/scratch/cgsb/rockman/lmn3/G140RILs/bgi/cdts-wh.genomics.cn//F18FTSEUHT1055_NEMhekR/Clean/14</t>
  </si>
  <si>
    <t>/scratch/cgsb/rockman/lmn3/G140RILs/bgi/cdts-wh.genomics.cn//F18FTSEUHT1055_NEMhekR/Clean/38</t>
  </si>
  <si>
    <t>/scratch/cgsb/rockman/lmn3/G140RILs/bgi/cdts-wh.genomics.cn/F18FTSEUHT0412_NEMqdpR_75/Clean/106</t>
  </si>
  <si>
    <t>/scratch/cgsb/rockman/lmn3/G140RILs/bgi/cdts-wh.genomics.cn/F18FTSEUHT0412_NEMhwtR/Reads/Clean//94</t>
  </si>
  <si>
    <t>/scratch/cgsb/rockman/lmn3/G140RILs/bgi/cdts-wh.genomics.cn/F18FTSEUHT0412_NEMqdpR/Clean/177</t>
  </si>
  <si>
    <t>/scratch/cgsb/rockman/lmn3/G140RILs/bgi/cdts-wh.genomics.cn/F18FTSEUHT0412_NEMhwtR/Reads/Clean//165</t>
  </si>
  <si>
    <t>/scratch/cgsb/rockman/lmn3/G140RILs/bgi/cdts-wh.genomics.cn/F18FTSEUHT0412_NEMqdpR_75/Clean/100</t>
  </si>
  <si>
    <t>/scratch/cgsb/rockman/lmn3/G140RILs/bgi/cdts-wh.genomics.cn/F18FTSEUHT0412_NEMqdpR_75/Clean/1</t>
  </si>
  <si>
    <t>/scratch/cgsb/rockman/lmn3/G140RILs/bgi/cdts-wh.genomics.cn/F18FTSEUHT0412_NEMqdpR_75/Clean/61</t>
  </si>
  <si>
    <t>/scratch/cgsb/rockman/lmn3/G140RILs/bgi/cdts-wh.genomics.cn//F18FTSEUHT1055_NEMhekR/Clean/56</t>
  </si>
  <si>
    <t>/scratch/cgsb/rockman/lmn3/G140RILs/bgi/cdts-wh.genomics.cn/F18FTSEUHT0412_NEMleeR/77</t>
  </si>
  <si>
    <t>/scratch/cgsb/rockman/lmn3/G140RILs/bgi/cdts-wh.genomics.cn/F18FTSEUHT0412_NEMhwtR/Reads/Clean//107</t>
  </si>
  <si>
    <t>/scratch/cgsb/rockman/lmn3/G140RILs/bgi/cdts-wh.genomics.cn//F18FTSEUHT1055_NEMhekR/Clean/39</t>
  </si>
  <si>
    <t>/scratch/cgsb/rockman/lmn3/G140RILs/bgi/cdts-wh.genomics.cn//F18FTSEUHT1055_NEMhekR/Clean/29</t>
  </si>
  <si>
    <t>/scratch/cgsb/rockman/lmn3/G140RILs/bgi/cdts-wh.genomics.cn/F18FTSEUHT0412_NEMqdpR_75/Clean/133</t>
  </si>
  <si>
    <t>/scratch/cgsb/rockman/lmn3/G140RILs/bgi/cdts-wh.genomics.cn/F18FTSEUHT0412_NEMhwtR/Reads/Clean//173</t>
  </si>
  <si>
    <t>/scratch/cgsb/rockman/lmn3/G140RILs/bgi/cdts-wh.genomics.cn/F18FTSEUHT0412_NEMqdpR_75/Clean/10</t>
  </si>
  <si>
    <t>/scratch/cgsb/rockman/lmn3/G140RILs/bgi/cdts-wh.genomics.cn/F18FTSEUHT0412_NEMqdpR_75/Clean/145</t>
  </si>
  <si>
    <t>/scratch/cgsb/rockman/lmn3/G140RILs/bgi/cdts-wh.genomics.cn/F18FTSEUHT0412_NEMqdpR_75/Clean/6</t>
  </si>
  <si>
    <t>/scratch/cgsb/rockman/lmn3/G140RILs/bgi/cdts-wh.genomics.cn/F18FTSEUHT0412_NEMhwtR/Reads/Clean//47</t>
  </si>
  <si>
    <t>/scratch/cgsb/rockman/lmn3/G140RILs/bgi/cdts-wh.genomics.cn/F18FTSEUHT0412_NEMhwtR/Reads/Clean//157</t>
  </si>
  <si>
    <t>/scratch/cgsb/rockman/lmn3/G140RILs/bgi/cdts-wh.genomics.cn/F18FTSEUHT0412_NEMhwtR/Reads/Clean//59</t>
  </si>
  <si>
    <t>/scratch/cgsb/rockman/lmn3/G140RILs/bgi/cdts-wh.genomics.cn//F18FTSEUHT1055_NEMmhyR/Clean/36</t>
  </si>
  <si>
    <t>/scratch/cgsb/rockman/lmn3/G140RILs/bgi/cdts-wh.genomics.cn/F18FTSEUHT0412_NEMleeR/124</t>
  </si>
  <si>
    <t>/scratch/cgsb/rockman/lmn3/G140RILs/bgi/cdts-wh.genomics.cn/F18FTSEUHT0412_NEMqdpR/Clean/182</t>
  </si>
  <si>
    <t>/scratch/cgsb/rockman/lmn3/G140RILs/bgi/cdts-wh.genomics.cn/F18FTSEUHT0412_NEMqdpR/Clean/180</t>
  </si>
  <si>
    <t>/scratch/cgsb/rockman/lmn3/G140RILs/bgi/cdts-wh.genomics.cn/F18FTSEUHT0412_NEMqdpR_75/Clean/96</t>
  </si>
  <si>
    <t>/scratch/cgsb/rockman/lmn3/G140RILs/bgi/cdts-wh.genomics.cn//F18FTSEUHT1055_NEMhekR/Clean/41</t>
  </si>
  <si>
    <t>/scratch/cgsb/rockman/lmn3/G140RILs/bgi/cdts-wh.genomics.cn/F18FTSEUHT0412_NEMleeR/11</t>
  </si>
  <si>
    <t>/scratch/cgsb/rockman/lmn3/G140RILs/bgi/cdts-wh.genomics.cn/F18FTSEUHT0412_NEMqdpR_75/Clean/135</t>
  </si>
  <si>
    <t>/scratch/cgsb/rockman/lmn3/G140RILs/bgi/cdts-wh.genomics.cn//F18FTSEUHT1055_NEMhekR/Clean/91</t>
  </si>
  <si>
    <t>/scratch/cgsb/rockman/lmn3/G140RILs/bgi/cdts-wh.genomics.cn/F18FTSEUHT0412_NEMhwtR/Reads/Clean//13</t>
  </si>
  <si>
    <t>/scratch/cgsb/rockman/lmn3/G140RILs/bgi/cdts-wh.genomics.cn/F18FTSEUHT0412_NEMqdpR_75/Clean/74</t>
  </si>
  <si>
    <t>/scratch/cgsb/rockman/lmn3/G140RILs/bgi/cdts-wh.genomics.cn/F18FTSEUHT0412_NEMleeR/17</t>
  </si>
  <si>
    <t>/scratch/cgsb/rockman/lmn3/G140RILs/bgi/cdts-wh.genomics.cn/F18FTSEUHT0412_NEMqdpR_75/Clean/114</t>
  </si>
  <si>
    <t>/scratch/cgsb/rockman/lmn3/G140RILs/bgi/cdts-wh.genomics.cn//F18FTSEUHT1055_NEMhekR/Clean/60</t>
  </si>
  <si>
    <t>/scratch/cgsb/rockman/lmn3/G140RILs/bgi/cdts-wh.genomics.cn//F18FTSEUHT1055_NEMmhyR/Clean/46</t>
  </si>
  <si>
    <t>/scratch/cgsb/rockman/lmn3/G140RILs/bgi/cdts-wh.genomics.cn//F18FTSEUHT1055_NEMhekR/Clean/78</t>
  </si>
  <si>
    <t>/scratch/cgsb/rockman/lmn3/G140RILs/bgi/cdts-wh.genomics.cn/F18FTSEUHT0412_NEMqdpR_75/Clean/70</t>
  </si>
  <si>
    <t>/scratch/cgsb/rockman/lmn3/G140RILs/bgi/cdts-wh.genomics.cn/F18FTSEUHT0412_NEMqdpR_75/Clean/12</t>
  </si>
  <si>
    <t>/scratch/cgsb/rockman/lmn3/G140RILs/bgi/cdts-wh.genomics.cn//F18FTSEUHT1055_NEMhekR/Clean/75</t>
  </si>
  <si>
    <t>/scratch/cgsb/rockman/lmn3/G140RILs/bgi/cdts-wh.genomics.cn//F18FTSEUHT1055_NEMmhyR/Clean/68</t>
  </si>
  <si>
    <t>/scratch/cgsb/rockman/lmn3/G140RILs/bgi/cdts-wh.genomics.cn/F18FTSEUHT0412_NEMleeR/125</t>
  </si>
  <si>
    <t>/scratch/cgsb/rockman/lmn3/G140RILs/bgi/cdts-wh.genomics.cn//F18FTSEUHT1055_NEMhekR/Clean/37</t>
  </si>
  <si>
    <t>/scratch/cgsb/rockman/lmn3/G140RILs/bgi/cdts-wh.genomics.cn/F18FTSEUHT0412_NEMhwtR/Reads/Clean//104</t>
  </si>
  <si>
    <t>/scratch/cgsb/rockman/lmn3/G140RILs/bgi/cdts-wh.genomics.cn//F18FTSEUHT1055_NEMhekR/Clean/71</t>
  </si>
  <si>
    <t>/scratch/cgsb/rockman/lmn3/G140RILs/bgi/cdts-wh.genomics.cn//F18FTSEUHT1055_NEMhekR/Clean/59</t>
  </si>
  <si>
    <t>/scratch/cgsb/rockman/lmn3/G140RILs/bgi/cdts-wh.genomics.cn/F18FTSEUHT0412_NEMhwtR/Reads/Clean//162</t>
  </si>
  <si>
    <t>/scratch/cgsb/rockman/lmn3/G140RILs/bgi/cdts-wh.genomics.cn/F18FTSEUHT0412_NEMhwtR/Reads/Clean//184</t>
  </si>
  <si>
    <t>/scratch/cgsb/rockman/lmn3/G140RILs/bgi/cdts-wh.genomics.cn/F18FTSEUHT0412_NEMqdpR_75/Clean/95</t>
  </si>
  <si>
    <t>/scratch/cgsb/rockman/lmn3/G140RILs/bgi/cdts-wh.genomics.cn/F18FTSEUHT0412_NEMqdpR/Clean/171</t>
  </si>
  <si>
    <t>/scratch/cgsb/rockman/lmn3/G140RILs/bgi/cdts-wh.genomics.cn/F18FTSEUHT0412_NEMqdpR_75/Clean/23</t>
  </si>
  <si>
    <t>/scratch/cgsb/rockman/lmn3/G140RILs/bgi/cdts-wh.genomics.cn/F18FTSEUHT0412_NEMqdpR_75/Clean/7</t>
  </si>
  <si>
    <t>/scratch/cgsb/rockman/lmn3/G140RILs/bgi/cdts-wh.genomics.cn//F18FTSEUHT1055_NEMhekR/Clean/54</t>
  </si>
  <si>
    <t>/scratch/cgsb/rockman/lmn3/G140RILs/bgi/cdts-wh.genomics.cn/F18FTSEUHT0412_NEMqdpR_75/Clean/46</t>
  </si>
  <si>
    <t>/scratch/cgsb/rockman/lmn3/G140RILs/bgi/cdts-wh.genomics.cn/F18FTSEUHT0412_NEMleeR/175</t>
  </si>
  <si>
    <t>/scratch/cgsb/rockman/lmn3/G140RILs/bgi/cdts-wh.genomics.cn/F18FTSEUHT0412_NEMqdpR_75/Clean/87</t>
  </si>
  <si>
    <t>/scratch/cgsb/rockman/lmn3/G140RILs/bgi/cdts-wh.genomics.cn/F18FTSEUHT0412_NEMqdpR_75/Clean/48</t>
  </si>
  <si>
    <t>/scratch/cgsb/rockman/lmn3/G140RILs/bgi/cdts-wh.genomics.cn//F18FTSEUHT1055_NEMhekR/Clean/76</t>
  </si>
  <si>
    <t>/scratch/cgsb/rockman/lmn3/G140RILs/bgi/cdts-wh.genomics.cn/F18FTSEUHT0412_NEMhwtR/Reads/Clean//63</t>
  </si>
  <si>
    <t>/scratch/cgsb/rockman/lmn3/G140RILs/bgi/cdts-wh.genomics.cn/F18FTSEUHT0412_NEMhwtR/Reads/Clean//97</t>
  </si>
  <si>
    <t>/scratch/cgsb/rockman/lmn3/G140RILs/bgi/cdts-wh.genomics.cn//F18FTSEUHT1055_NEMhekR/Clean/35</t>
  </si>
  <si>
    <t>/scratch/cgsb/rockman/lmn3/G140RILs/bgi/cdts-wh.genomics.cn//F18FTSEUHT1055_NEMmhyR/Clean/69</t>
  </si>
  <si>
    <t>/scratch/cgsb/rockman/lmn3/G140RILs/bgi/cdts-wh.genomics.cn/F18FTSEUHT0412_NEMqdpR_75/Clean/75</t>
  </si>
  <si>
    <t>/scratch/cgsb/rockman/lmn3/G140RILs/bgi/cdts-wh.genomics.cn/F18FTSEUHT0412_NEMqdpR_75/Clean/164</t>
  </si>
  <si>
    <t>/scratch/cgsb/rockman/lmn3/G140RILs/bgi/cdts-wh.genomics.cn/F18FTSEUHT0412_NEMhwtR/Reads/Clean//109</t>
  </si>
  <si>
    <t>/scratch/cgsb/rockman/lmn3/G140RILs/bgi/cdts-wh.genomics.cn/F18FTSEUHT0412_NEMhwtR/Reads/Clean//152</t>
  </si>
  <si>
    <t>/scratch/cgsb/rockman/lmn3/G140RILs/bgi/cdts-wh.genomics.cn/F18FTSEUHT0412_NEMhwtR/Reads/Clean//99</t>
  </si>
  <si>
    <t>/scratch/cgsb/rockman/lmn3/G140RILs/bgi/cdts-wh.genomics.cn/F18FTSEUHT0412_NEMqdpR/Clean/198</t>
  </si>
  <si>
    <t>/scratch/cgsb/rockman/lmn3/G140RILs/bgi/cdts-wh.genomics.cn/F18FTSEUHT0412_NEMqdpR_75/Clean/112</t>
  </si>
  <si>
    <t>/scratch/cgsb/rockman/lmn3/G140RILs/bgi/cdts-wh.genomics.cn//F18FTSEUHT1055_NEMmhyR/Clean/30</t>
  </si>
  <si>
    <t>/scratch/cgsb/rockman/lmn3/G140RILs/bgi/cdts-wh.genomics.cn/F18FTSEUHT0412_NEMqdpR_75/Clean/128</t>
  </si>
  <si>
    <t>/scratch/cgsb/rockman/lmn3/G140RILs/bgi/cdts-wh.genomics.cn//F18FTSEUHT1055_NEMhekR/Clean/45</t>
  </si>
  <si>
    <t>/scratch/cgsb/rockman/lmn3/G140RILs/bgi/cdts-wh.genomics.cn/F18FTSEUHT0412_NEMleeR/44</t>
  </si>
  <si>
    <t>/scratch/cgsb/rockman/lmn3/G140RILs/bgi/cdts-wh.genomics.cn/F18FTSEUHT0412_NEMhwtR/Reads/Clean//15</t>
  </si>
  <si>
    <t>/scratch/cgsb/rockman/lmn3/G140RILs/bgi/cdts-wh.genomics.cn/F18FTSEUHT0412_NEMhwtR/Reads/Clean//147</t>
  </si>
  <si>
    <t>/scratch/cgsb/rockman/lmn3/G140RILs/bgi/cdts-wh.genomics.cn/F18FTSEUHT0412_NEMleeR/88</t>
  </si>
  <si>
    <t>/scratch/cgsb/rockman/lmn3/G140RILs/bgi/cdts-wh.genomics.cn/F18FTSEUHT0412_NEMqdpR_75/Clean/4</t>
  </si>
  <si>
    <t>/scratch/cgsb/rockman/lmn3/G140RILs/bgi/cdts-wh.genomics.cn/F18FTSEUHT0412_NEMleeR/39</t>
  </si>
  <si>
    <t>/scratch/cgsb/rockman/lmn3/G140RILs/bgi/cdts-wh.genomics.cn/F18FTSEUHT0412_NEMqdpR_75/Clean/82</t>
  </si>
  <si>
    <t>/scratch/cgsb/rockman/lmn3/G140RILs/bgi/cdts-wh.genomics.cn//F18FTSEUHT1055_NEMhekR/Clean/18</t>
  </si>
  <si>
    <t>/scratch/cgsb/rockman/lmn3/G140RILs/bgi/cdts-wh.genomics.cn//F18FTSEUHT1055_NEMhekR/Clean/55</t>
  </si>
  <si>
    <t>/scratch/cgsb/rockman/lmn3/G140RILs/bgi/cdts-wh.genomics.cn/F18FTSEUHT0412_NEMqdpR_75/Clean/143</t>
  </si>
  <si>
    <t>/scratch/cgsb/rockman/lmn3/G140RILs/bgi/cdts-wh.genomics.cn//F18FTSEUHT1055_NEMmhyR/Clean/47</t>
  </si>
  <si>
    <t>/scratch/cgsb/rockman/lmn3/G140RILs/bgi/cdts-wh.genomics.cn/F18FTSEUHT0412_NEMleeR/67</t>
  </si>
  <si>
    <t>/scratch/cgsb/rockman/lmn3/G140RILs/bgi/cdts-wh.genomics.cn/F18FTSEUHT0412_NEMleeR/35</t>
  </si>
  <si>
    <t>/scratch/cgsb/rockman/lmn3/G140RILs/bgi/cdts-wh.genomics.cn/F18FTSEUHT0412_NEMqdpR_75/Clean/137</t>
  </si>
  <si>
    <t>/scratch/cgsb/rockman/lmn3/G140RILs/bgi/cdts-wh.genomics.cn/F18FTSEUHT0412_NEMleeR/5</t>
  </si>
  <si>
    <t>/scratch/cgsb/rockman/lmn3/G140RILs/bgi/cdts-wh.genomics.cn/F18FTSEUHT0412_NEMleeR/189</t>
  </si>
  <si>
    <t>/scratch/cgsb/rockman/lmn3/G140RILs/bgi/cdts-wh.genomics.cn//F18FTSEUHT1055_NEMhekR/Clean/32</t>
  </si>
  <si>
    <t>/scratch/cgsb/rockman/lmn3/G140RILs/bgi/cdts-wh.genomics.cn//F18FTSEUHT1055_NEMhekR/Clean/85</t>
  </si>
  <si>
    <t>/scratch/cgsb/rockman/lmn3/G140RILs/bgi/cdts-wh.genomics.cn/F18FTSEUHT0412_NEMhwtR/Reads/Clean//102</t>
  </si>
  <si>
    <t>/scratch/cgsb/rockman/lmn3/G140RILs/bgi/cdts-wh.genomics.cn//F18FTSEUHT1055_NEMhekR/Clean/49</t>
  </si>
  <si>
    <t>/scratch/cgsb/rockman/lmn3/G140RILs/bgi/cdts-wh.genomics.cn/F18FTSEUHT0412_NEMqdpR_75/Clean/168</t>
  </si>
  <si>
    <t>/scratch/cgsb/rockman/lmn3/G140RILs/bgi/cdts-wh.genomics.cn//F18FTSEUHT1055_NEMhekR/Clean/84</t>
  </si>
  <si>
    <t>/scratch/cgsb/rockman/lmn3/G140RILs/bgi/cdts-wh.genomics.cn/F18FTSEUHT0412_NEMqdpR/Clean/195</t>
  </si>
  <si>
    <t>/scratch/cgsb/rockman/lmn3/G140RILs/bgi/cdts-wh.genomics.cn/F18FTSEUHT0412_NEMqdpR/Clean/196</t>
  </si>
  <si>
    <t>/scratch/cgsb/rockman/lmn3/G140RILs/bgi/cdts-wh.genomics.cn/F18FTSEUHT0412_NEMleeR/37</t>
  </si>
  <si>
    <t>/scratch/cgsb/rockman/lmn3/G140RILs/bgi/cdts-wh.genomics.cn/F18FTSEUHT0412_NEMhwtR/Reads/Clean//179</t>
  </si>
  <si>
    <t>/scratch/cgsb/rockman/lmn3/G140RILs/bgi/cdts-wh.genomics.cn//F18FTSEUHT1055_NEMhekR/Clean/53</t>
  </si>
  <si>
    <t>/scratch/cgsb/rockman/lmn3/G140RILs/bgi/cdts-wh.genomics.cn//F18FTSEUHT1055_NEMhekR/Clean/43</t>
  </si>
  <si>
    <t>/scratch/cgsb/rockman/lmn3/G140RILs/bgi/cdts-wh.genomics.cn/F18FTSEUHT0412_NEMqdpR_75/Clean/72</t>
  </si>
  <si>
    <t>/scratch/cgsb/rockman/lmn3/G140RILs/bgi/cdts-wh.genomics.cn/F18FTSEUHT0412_NEMhwtR/Reads/Clean//116</t>
  </si>
  <si>
    <t>/scratch/cgsb/rockman/lmn3/G140RILs/bgi/cdts-wh.genomics.cn//F18FTSEUHT1055_NEMhekR/Clean/25</t>
  </si>
  <si>
    <t>/scratch/cgsb/rockman/lmn3/G140RILs/bgi/cdts-wh.genomics.cn/F18FTSEUHT0412_NEMleeR/71</t>
  </si>
  <si>
    <t>/scratch/cgsb/rockman/lmn3/G140RILs/bgi/cdts-wh.genomics.cn//F18FTSEUHT1055_NEMmhyR/Clean/98</t>
  </si>
  <si>
    <t>/scratch/cgsb/rockman/lmn3/G140RILs/bgi/cdts-wh.genomics.cn/F18FTSEUHT0412_NEMqdpR_75/Clean/69</t>
  </si>
  <si>
    <t>/scratch/cgsb/rockman/lmn3/G140RILs/bgi/cdts-wh.genomics.cn/F18FTSEUHT0412_NEMleeR/89</t>
  </si>
  <si>
    <t>/scratch/cgsb/rockman/lmn3/G140RILs/bgi/cdts-wh.genomics.cn//F18FTSEUHT1055_NEMhekR/Clean/33</t>
  </si>
  <si>
    <t>/scratch/cgsb/rockman/lmn3/G140RILs/bgi/cdts-wh.genomics.cn/F18FTSEUHT0412_NEMqdpR/Clean/188</t>
  </si>
  <si>
    <t>/scratch/cgsb/rockman/lmn3/G140RILs/bgi/cdts-wh.genomics.cn//F18FTSEUHT1055_NEMhekR/Clean/48</t>
  </si>
  <si>
    <t>/scratch/cgsb/rockman/lmn3/G140RILs/bgi/cdts-wh.genomics.cn/F18FTSEUHT0412_NEMqdpR_75/Clean/127</t>
  </si>
  <si>
    <t>/scratch/cgsb/rockman/lmn3/G140RILs/bgi/cdts-wh.genomics.cn//F18FTSEUHT1055_NEMhekR/Clean/88</t>
  </si>
  <si>
    <t>/scratch/cgsb/rockman/lmn3/G140RILs/bgi/cdts-wh.genomics.cn//F18FTSEUHT1055_NEMhekR/Clean/57</t>
  </si>
  <si>
    <t>/scratch/cgsb/rockman/lmn3/G140RILs/bgi/cdts-wh.genomics.cn//F18FTSEUHT1055_NEMhekR/Clean/44</t>
  </si>
  <si>
    <t>/scratch/cgsb/rockman/lmn3/G140RILs/bgi/cdts-wh.genomics.cn/F18FTSEUHT0412_NEMhwtR/Reads/Clean//55</t>
  </si>
  <si>
    <t>/scratch/cgsb/rockman/lmn3/G140RILs/bgi/cdts-wh.genomics.cn/F18FTSEUHT0412_NEMleeR/172</t>
  </si>
  <si>
    <t>/scratch/cgsb/rockman/lmn3/G140RILs/bgi/cdts-wh.genomics.cn/F18FTSEUHT0412_NEMqdpR_75/Clean/134</t>
  </si>
  <si>
    <t>/scratch/cgsb/rockman/lmn3/G140RILs/bgi/cdts-wh.genomics.cn/F18FTSEUHT0412_NEMleeR/120</t>
  </si>
  <si>
    <t>/scratch/cgsb/rockman/lmn3/G140RILs/bgi/cdts-wh.genomics.cn/F18FTSEUHT0412_NEMqdpR_75/Clean/81</t>
  </si>
  <si>
    <t>/data/cgsb/rockman/lmn3/G140RILs/TG_RILfastq/Sample_2,/data/cgsb/gencore/out/Rockman/2013-08-27-fixed_D2C1VACXX/Lane3/Sample_G140_A6_L102-1</t>
  </si>
  <si>
    <t>/scratch/cgsb/rockman/lmn3/G140RILs/bgi/cdts-wh.genomics.cn/F18FTSEUHT0412_NEMleeR/27</t>
  </si>
  <si>
    <t>/scratch/cgsb/rockman/lmn3/G140RILs/bgi/cdts-wh.genomics.cn/F18FTSEUHT0412_NEMleeR/132</t>
  </si>
  <si>
    <t>/scratch/cgsb/rockman/lmn3/G140RILs/bgi/cdts-wh.genomics.cn//F18FTSEUHT1055_NEMhekR/Clean/61</t>
  </si>
  <si>
    <t>/scratch/cgsb/rockman/lmn3/G140RILs/bgi/cdts-wh.genomics.cn/F18FTSEUHT0412_NEMleeR/42</t>
  </si>
  <si>
    <t>/scratch/cgsb/rockman/lmn3/G140RILs/bgi/cdts-wh.genomics.cn//F18FTSEUHT1055_NEMhekR/Clean/34</t>
  </si>
  <si>
    <t>/scratch/cgsb/rockman/lmn3/G140RILs/bgi/cdts-wh.genomics.cn//F18FTSEUHT1055_NEMhekR/Clean/79</t>
  </si>
  <si>
    <t>/scratch/cgsb/rockman/lmn3/G140RILs/bgi/cdts-wh.genomics.cn/F18FTSEUHT0412_NEMhwtR/Reads/Clean//16</t>
  </si>
  <si>
    <t>/scratch/cgsb/rockman/lmn3/G140RILs/bgi/cdts-wh.genomics.cn/F18FTSEUHT0412_NEMleeR/40</t>
  </si>
  <si>
    <t>/scratch/cgsb/rockman/lmn3/G140RILs/bgi/cdts-wh.genomics.cn/F18FTSEUHT0412_NEMleeR/73</t>
  </si>
  <si>
    <t>/scratch/cgsb/rockman/lmn3/G140RILs/bgi/cdts-wh.genomics.cn//F18FTSEUHT1055_NEMhekR/Clean/51</t>
  </si>
  <si>
    <t>/scratch/cgsb/rockman/lmn3/G140RILs/bgi/cdts-wh.genomics.cn//F18FTSEUHT1055_NEMhekR/Clean/9</t>
  </si>
  <si>
    <t>/scratch/cgsb/rockman/lmn3/G140RILs/bgi/cdts-wh.genomics.cn/F18FTSEUHT0412_NEMqdpR_75/Clean/146</t>
  </si>
  <si>
    <t>/scratch/cgsb/rockman/lmn3/G140RILs/bgi/cdts-wh.genomics.cn//F18FTSEUHT1055_NEMmhyR/Clean/97</t>
  </si>
  <si>
    <t>/scratch/cgsb/rockman/lmn3/G140RILs/bgi/cdts-wh.genomics.cn/F18FTSEUHT0412_NEMleeR/110</t>
  </si>
  <si>
    <t>/scratch/cgsb/rockman/lmn3/G140RILs/bgi/cdts-wh.genomics.cn/F18FTSEUHT0412_NEMqdpR_75/Clean/54</t>
  </si>
  <si>
    <t>/scratch/cgsb/rockman/lmn3/G140RILs/bgi/cdts-wh.genomics.cn/F18FTSEUHT0412_NEMqdpR_75/Clean/90</t>
  </si>
  <si>
    <t>/scratch/cgsb/rockman/lmn3/G140RILs/bgi/cdts-wh.genomics.cn//F18FTSEUHT1055_NEMhekR/Clean/86</t>
  </si>
  <si>
    <t>/scratch/cgsb/rockman/lmn3/G140RILs/bgi/cdts-wh.genomics.cn/F18FTSEUHT0412_NEMqdpR_75/Clean/139</t>
  </si>
  <si>
    <t>/scratch/cgsb/rockman/lmn3/G140RILs/bgi/cdts-wh.genomics.cn/F18FTSEUHT0412_NEMhwtR/Reads/Clean//174</t>
  </si>
  <si>
    <t>/scratch/cgsb/rockman/lmn3/G140RILs/bgi/cdts-wh.genomics.cn/F18FTSEUHT0412_NEMhwtR/Reads/Clean//33</t>
  </si>
  <si>
    <t>/scratch/cgsb/rockman/lmn3/G140RILs/bgi/cdts-wh.genomics.cn//F18FTSEUHT1055_NEMhekR/Clean/31</t>
  </si>
  <si>
    <t>/scratch/cgsb/rockman/lmn3/G140RILs/bgi/cdts-wh.genomics.cn/F18FTSEUHT0412_NEMqdpR_75/Clean/53</t>
  </si>
  <si>
    <t>/scratch/cgsb/rockman/lmn3/G140RILs/bgi/cdts-wh.genomics.cn/F18FTSEUHT0412_NEMhwtR/Reads/Clean//108</t>
  </si>
  <si>
    <t>/scratch/cgsb/rockman/lmn3/G140RILs/bgi/cdts-wh.genomics.cn/F18FTSEUHT0412_NEMqdpR_75/Clean/163</t>
  </si>
  <si>
    <t>/scratch/cgsb/rockman/lmn3/G140RILs/bgi/cdts-wh.genomics.cn//F18FTSEUHT1055_NEMhekR/Clean/93</t>
  </si>
  <si>
    <t>/scratch/cgsb/rockman/lmn3/G140RILs/bgi/cdts-wh.genomics.cn/F18FTSEUHT0412_NEMleeR/56</t>
  </si>
  <si>
    <t>/scratch/cgsb/rockman/lmn3/G140RILs/bgi/cdts-wh.genomics.cn/F18FTSEUHT0412_NEMleeR/93</t>
  </si>
  <si>
    <t>/scratch/cgsb/rockman/lmn3/G140RILs/bgi/cdts-wh.genomics.cn/F18FTSEUHT0412_NEMleeR/194</t>
  </si>
  <si>
    <t>/scratch/cgsb/rockman/lmn3/G140RILs/bgi/cdts-wh.genomics.cn/F18FTSEUHT0412_NEMhwtR/Reads/Clean//91</t>
  </si>
  <si>
    <t>/scratch/cgsb/rockman/lmn3/G140RILs/bgi/cdts-wh.genomics.cn//F18FTSEUHT1055_NEMhekR/Clean/72</t>
  </si>
  <si>
    <t>/scratch/cgsb/rockman/lmn3/G140RILs/bgi/cdts-wh.genomics.cn/F18FTSEUHT0412_NEMhwtR/Reads/Clean//43</t>
  </si>
  <si>
    <t>/scratch/cgsb/rockman/lmn3/G140RILs/bgi/cdts-wh.genomics.cn/F18FTSEUHT0412_NEMleeR/84</t>
  </si>
  <si>
    <t>/scratch/cgsb/rockman/lmn3/G140RILs/bgi/cdts-wh.genomics.cn/F18FTSEUHT0412_NEMleeR/85</t>
  </si>
  <si>
    <t>/scratch/cgsb/rockman/lmn3/G140RILs/bgi/cdts-wh.genomics.cn//F18FTSEUHT1055_NEMhekR/Clean/67</t>
  </si>
  <si>
    <t>/scratch/cgsb/rockman/lmn3/G140RILs/bgi/cdts-wh.genomics.cn/F18FTSEUHT0412_NEMleeR/181</t>
  </si>
  <si>
    <t>/scratch/cgsb/rockman/lmn3/G140RILs/bgi/cdts-wh.genomics.cn/F18FTSEUHT0412_NEMleeR/66</t>
  </si>
  <si>
    <t>/scratch/cgsb/rockman/lmn3/G140RILs/bgi/cdts-wh.genomics.cn/F18FTSEUHT0412_NEMhwtR/Reads/Clean//101</t>
  </si>
  <si>
    <t>/scratch/cgsb/rockman/lmn3/G140RILs/bgi/cdts-wh.genomics.cn/F18FTSEUHT0412_NEMqdpR_75/Clean/79</t>
  </si>
  <si>
    <t>/scratch/cgsb/rockman/lmn3/G140RILs/bgi/cdts-wh.genomics.cn/F18FTSEUHT0412_NEMqdpR/Clean/186</t>
  </si>
  <si>
    <t>/scratch/cgsb/rockman/lmn3/G140RILs/bgi/cdts-wh.genomics.cn//F18FTSEUHT1055_NEMhekR/Clean/94</t>
  </si>
  <si>
    <t>/scratch/cgsb/rockman/lmn3/G140RILs/bgi/cdts-wh.genomics.cn//F18FTSEUHT1055_NEMhekR/Clean/63</t>
  </si>
  <si>
    <t>/scratch/cgsb/rockman/lmn3/G140RILs/bgi/cdts-wh.genomics.cn/F18FTSEUHT0412_NEMqdpR_75/Clean/31</t>
  </si>
  <si>
    <t>/scratch/cgsb/rockman/lmn3/G140RILs/bgi/cdts-wh.genomics.cn/F18FTSEUHT0412_NEMhwtR/Reads/Clean//156</t>
  </si>
  <si>
    <t>/scratch/cgsb/rockman/lmn3/G140RILs/bgi/cdts-wh.genomics.cn/F18FTSEUHT0412_NEMhwtR/Reads/Clean//129</t>
  </si>
  <si>
    <t>/scratch/cgsb/rockman/lmn3/G140RILs/bgi/cdts-wh.genomics.cn/F18FTSEUHT0412_NEMqdpR_75/Clean/22</t>
  </si>
  <si>
    <t>/scratch/cgsb/rockman/lmn3/G140RILs/bgi/cdts-wh.genomics.cn/F18FTSEUHT0412_NEMhwtR/Reads/Clean//185</t>
  </si>
  <si>
    <t>/scratch/cgsb/rockman/lmn3/G140RILs/bgi/cdts-wh.genomics.cn/F18FTSEUHT0412_NEMhwtR_1sample/Reads/Clean/176</t>
  </si>
  <si>
    <t>/scratch/cgsb/rockman/lmn3/G140RILs/bgi/cdts-wh.genomics.cn/F18FTSEUHT0412_NEMleeR/18</t>
  </si>
  <si>
    <t>/scratch/cgsb/rockman/lmn3/G140RILs/bgi/cdts-wh.genomics.cn/F18FTSEUHT0412_NEMhwtR/Reads/Clean//25</t>
  </si>
  <si>
    <t>/scratch/cgsb/rockman/lmn3/G140RILs/bgi/cdts-wh.genomics.cn/F18FTSEUHT0412_NEMqdpR_75/Clean/3</t>
  </si>
  <si>
    <t>/scratch/cgsb/rockman/lmn3/G140RILs/bgi/cdts-wh.genomics.cn/F18FTSEUHT0412_NEMhwtR/Reads/Clean//60</t>
  </si>
  <si>
    <t>/scratch/cgsb/rockman/lmn3/G140RILs/bgi/cdts-wh.genomics.cn/F18FTSEUHT0412_NEMqdpR_75/Clean/142</t>
  </si>
  <si>
    <t>/scratch/cgsb/rockman/lmn3/G140RILs/bgi/cdts-wh.genomics.cn/F18FTSEUHT0412_NEMqdpR_75/Clean/148</t>
  </si>
  <si>
    <t>/scratch/cgsb/rockman/lmn3/G140RILs/bgi/cdts-wh.genomics.cn/F18FTSEUHT0412_NEMqdpR_75/Clean/169</t>
  </si>
  <si>
    <t>/scratch/cgsb/rockman/lmn3/G140RILs/bgi/cdts-wh.genomics.cn/F18FTSEUHT0412_NEMleeR/19</t>
  </si>
  <si>
    <t>/scratch/cgsb/rockman/lmn3/G140RILs/bgi/cdts-wh.genomics.cn/F18FTSEUHT0412_NEMqdpR_75/Clean/155</t>
  </si>
  <si>
    <t>/scratch/cgsb/rockman/lmn3/G140RILs/bgi/cdts-wh.genomics.cn/F18FTSEUHT0412_NEMqdpR_75/Clean/8</t>
  </si>
  <si>
    <t>/scratch/cgsb/rockman/lmn3/G140RILs/bgi/cdts-wh.genomics.cn//F18FTSEUHT1055_NEMmhyR/Clean/92</t>
  </si>
  <si>
    <t>/scratch/cgsb/rockman/lmn3/G140RILs/bgi/cdts-wh.genomics.cn//F18FTSEUHT1055_NEMmhyR/Clean/80</t>
  </si>
  <si>
    <t>/scratch/cgsb/rockman/lmn3/G140RILs/bgi/cdts-wh.genomics.cn/F18FTSEUHT0412_NEMqdpR_75/Clean/115</t>
  </si>
  <si>
    <t>/scratch/cgsb/rockman/lmn3/G140RILs/bgi/cdts-wh.genomics.cn//F18FTSEUHT1055_NEMmhyR/Clean/83</t>
  </si>
  <si>
    <t>/scratch/cgsb/rockman/lmn3/G140RILs/bgi/cdts-wh.genomics.cn/F18FTSEUHT0412_NEMleeR/2</t>
  </si>
  <si>
    <t>/scratch/cgsb/rockman/lmn3/G140RILs/bgi/cdts-wh.genomics.cn//F18FTSEUHT1055_NEMhekR/Clean/52</t>
  </si>
  <si>
    <t>/scratch/cgsb/rockman/lmn3/G140RILs/bgi/cdts-wh.genomics.cn/F18FTSEUHT0412_NEMqdpR/Clean/191</t>
  </si>
  <si>
    <t>/scratch/cgsb/rockman/lmn3/G140RILs/bgi/cdts-wh.genomics.cn//F18FTSEUHT1055_NEMhekR/Clean/15</t>
  </si>
  <si>
    <t>/scratch/cgsb/rockman/lmn3/G140RILs/bgi/cdts-wh.genomics.cn//F18FTSEUHT1055_NEMhekR/Clean/65</t>
  </si>
  <si>
    <t>/scratch/cgsb/rockman/lmn3/G140RILs/bgi/cdts-wh.genomics.cn//F18FTSEUHT1055_NEMhekR/Clean/89</t>
  </si>
  <si>
    <t>/scratch/cgsb/rockman/lmn3/G140RILs/bgi/cdts-wh.genomics.cn//F18FTSEUHT1055_NEMhekR/Clean/87</t>
  </si>
  <si>
    <t>/scratch/cgsb/rockman/lmn3/G140RILs/bgi/cdts-wh.genomics.cn/F18FTSEUHT0412_NEMqdpR_75/Clean/9</t>
  </si>
  <si>
    <t>/scratch/cgsb/rockman/lmn3/G140RILs/bgi/cdts-wh.genomics.cn/F18FTSEUHT0412_NEMhwtR/Reads/Clean//153</t>
  </si>
  <si>
    <t>/scratch/cgsb/rockman/lmn3/G140RILs/bgi/cdts-wh.genomics.cn/F18FTSEUHT0412_NEMqdpR/Clean/199</t>
  </si>
  <si>
    <t>/scratch/cgsb/rockman/lmn3/G140RILs/bgi/cdts-wh.genomics.cn/F18FTSEUHT0412_NEMhwtR/Reads/Clean//160</t>
  </si>
  <si>
    <t>/scratch/cgsb/rockman/lmn3/G140RILs/bgi/cdts-wh.genomics.cn//F18FTSEUHT1055_NEMmhyR/Clean/1</t>
  </si>
  <si>
    <t>/scratch/cgsb/rockman/lmn3/G140RILs/bgi/cdts-wh.genomics.cn//F18FTSEUHT1055_NEMhekR/Clean/4</t>
  </si>
  <si>
    <t>/scratch/cgsb/rockman/lmn3/G140RILs/bgi/cdts-wh.genomics.cn/F18FTSEUHT0412_NEMqdpR/Clean/200</t>
  </si>
  <si>
    <t>/scratch/cgsb/rockman/lmn3/G140RILs/bgi/cdts-wh.genomics.cn/F18FTSEUHT0412_NEMqdpR/Clean/193</t>
  </si>
  <si>
    <t>/scratch/cgsb/rockman/lmn3/G140RILs/bgi/cdts-wh.genomics.cn/F18FTSEUHT0412_NEMleeR/45</t>
  </si>
  <si>
    <t>/scratch/cgsb/rockman/lmn3/G140RILs/bgi/cdts-wh.genomics.cn/F18FTSEUHT0412_NEMleeR/83</t>
  </si>
  <si>
    <t>/scratch/cgsb/rockman/lmn3/G140RILs/bgi/cdts-wh.genomics.cn//F18FTSEUHT1055_NEMhekR/Clean/62</t>
  </si>
  <si>
    <t>/scratch/cgsb/rockman/lmn3/G140RILs/bgi/cdts-wh.genomics.cn/F18FTSEUHT0412_NEMqdpR_75/Clean/52</t>
  </si>
  <si>
    <t>/scratch/cgsb/rockman/lmn3/G140RILs/bgi/cdts-wh.genomics.cn/F18FTSEUHT0412_NEMqdpR_75/Clean/136</t>
  </si>
  <si>
    <t>/scratch/cgsb/rockman/lmn3/G140RILs/bgi/cdts-wh.genomics.cn/F18FTSEUHT0412_NEMqdpR_75/Clean/32</t>
  </si>
  <si>
    <t>/scratch/cgsb/rockman/lmn3/G140RILs/bgi/cdts-wh.genomics.cn/F18FTSEUHT0412_NEMqdpR_75/Clean/24</t>
  </si>
  <si>
    <t>/scratch/cgsb/rockman/lmn3/G140RILs/bgi/cdts-wh.genomics.cn/F18FTSEUHT0412_NEMhwtR/Reads/Clean//158</t>
  </si>
  <si>
    <t>/scratch/cgsb/rockman/lmn3/G140RILs/bgi/cdts-wh.genomics.cn/F18FTSEUHT0412_NEMhwtR/Reads/Clean//183</t>
  </si>
  <si>
    <t>/scratch/cgsb/rockman/lmn3/G140RILs/bgi/cdts-wh.genomics.cn/F18FTSEUHT0412_NEMqdpR_75/Clean/144</t>
  </si>
  <si>
    <t>/scratch/cgsb/rockman/lmn3/G140RILs/bgi/cdts-wh.genomics.cn/F18FTSEUHT0412_NEMhwtR/Reads/Clean//130</t>
  </si>
  <si>
    <t>/scratch/cgsb/rockman/lmn3/G140RILs/bgi/cdts-wh.genomics.cn/F18FTSEUHT0412_NEMqdpR_75/Clean/28</t>
  </si>
  <si>
    <t>/scratch/cgsb/rockman/lmn3/G140RILs/bgi/cdts-wh.genomics.cn/F18FTSEUHT0412_NEMhwtR/Reads/Clean//167</t>
  </si>
  <si>
    <t>/scratch/cgsb/rockman/lmn3/G140RILs/bgi/cdts-wh.genomics.cn//F18FTSEUHT1055_NEMmhyR/Clean/27</t>
  </si>
  <si>
    <t>/scratch/cgsb/rockman/lmn3/G140RILs/bgi/cdts-wh.genomics.cn//F18FTSEUHT1055_NEMmhyR/Clean/95</t>
  </si>
  <si>
    <t>/scratch/cgsb/rockman/lmn3/G140RILs/bgi/cdts-wh.genomics.cn/F18FTSEUHT0412_NEMqdpR_75/Clean/141</t>
  </si>
  <si>
    <t>/scratch/cgsb/rockman/lmn3/G140RILs/bgi/cdts-wh.genomics.cn/F18FTSEUHT0412_NEMqdpR_75/Clean/68</t>
  </si>
  <si>
    <t>/scratch/cgsb/rockman/lmn3/G140RILs/bgi/cdts-wh.genomics.cn/F18FTSEUHT0412_NEMleeR/140</t>
  </si>
  <si>
    <t>/scratch/cgsb/rockman/lmn3/G140RILs/bgi/cdts-wh.genomics.cn/F18FTSEUHT0412_NEMqdpR_75/Clean/111</t>
  </si>
  <si>
    <t>/scratch/cgsb/rockman/lmn3/G140RILs/bgi/cdts-wh.genomics.cn/F18FTSEUHT0412_NEMhwtR/Reads/Clean//149</t>
  </si>
  <si>
    <t>/scratch/cgsb/rockman/lmn3/G140RILs/bgi/cdts-wh.genomics.cn/F18FTSEUHT0412_NEMleeR/118</t>
  </si>
  <si>
    <t>/scratch/cgsb/rockman/lmn3/G140RILs/bgi/cdts-wh.genomics.cn//F18FTSEUHT1055_NEMhekR/Clean/24</t>
  </si>
  <si>
    <t>/data/cgsb/rockman/lmn3/G140RILs/TG_RILfastq/Sample_1,/data/cgsb/gencore/out/Rockman/2013-08-27-fixed_D2C1VACXX/Lane3/Sample_G140_A6_L100-1</t>
  </si>
  <si>
    <t>/scratch/cgsb/rockman/lmn3/G140RILs/bgi/cdts-wh.genomics.cn/F18FTSEUHT0412_NEMleeR/190</t>
  </si>
  <si>
    <t>/scratch/cgsb/rockman/lmn3/G140RILs/bgi/cdts-wh.genomics.cn/F18FTSEUHT0412_NEMhwtR/Reads/Clean//159</t>
  </si>
  <si>
    <t>/scratch/cgsb/rockman/lmn3/G140RILs/bgi/cdts-wh.genomics.cn/F18FTSEUHT0412_NEMleeR/123</t>
  </si>
  <si>
    <t>/scratch/cgsb/rockman/lmn3/G140RILs/bgi/cdts-wh.genomics.cn/F18FTSEUHT0412_NEMhwtR/Reads/Clean//78</t>
  </si>
  <si>
    <t>/scratch/cgsb/rockman/lmn3/G140RILs/bgi/cdts-wh.genomics.cn/F18FTSEUHT0412_NEMhwtR/Reads/Clean//57</t>
  </si>
  <si>
    <t>/scratch/cgsb/rockman/lmn3/G140RILs/bgi/cdts-wh.genomics.cn/F18FTSEUHT0412_NEMleeR/119</t>
  </si>
  <si>
    <t>/scratch/cgsb/rockman/lmn3/G140RILs/bgi/cdts-wh.genomics.cn/F18FTSEUHT0412_NEMqdpR_75/Clean/166</t>
  </si>
  <si>
    <t>/scratch/cgsb/rockman/lmn3/G140RILs/bgi/cdts-wh.genomics.cn/F18FTSEUHT0412_NEMleeR/76</t>
  </si>
  <si>
    <t>/scratch/cgsb/rockman/lmn3/G140RILs/bgi/cdts-wh.genomics.cn//F18FTSEUHT1055_NEMhekR/Clean/42</t>
  </si>
  <si>
    <t>/scratch/cgsb/rockman/lmn3/G140RILs/bgi/cdts-wh.genomics.cn/F18FTSEUHT0412_NEMhwtR/Reads/Clean//150</t>
  </si>
  <si>
    <t>/scratch/cgsb/rockman/lmn3/G140RILs/bgi/cdts-wh.genomics.cn//F18FTSEUHT1055_NEMmhyR/Clean/100</t>
  </si>
  <si>
    <t>/scratch/cgsb/rockman/lmn3/G140RILs/bgi/cdts-wh.genomics.cn//F18FTSEUHT1055_NEMhekR/Clean/73</t>
  </si>
  <si>
    <t>/scratch/cgsb/rockman/lmn3/G140RILs/bgi/cdts-wh.genomics.cn//F18FTSEUHT1055_NEMhekR/Clean/22</t>
  </si>
  <si>
    <t>/scratch/cgsb/rockman/lmn3/G140RILs/bgi/cdts-wh.genomics.cn/F18FTSEUHT0412_NEMqdpR_75/Clean/138</t>
  </si>
  <si>
    <t>/scratch/cgsb/rockman/lmn3/G140RILs/bgi/cdts-wh.genomics.cn//F18FTSEUHT1055_NEMhekR/Clean/70</t>
  </si>
  <si>
    <t>/scratch/cgsb/rockman/lmn3/G140RILs/bgi/cdts-wh.genomics.cn/F18FTSEUHT0412_NEMqdpR_75/Clean/131</t>
  </si>
  <si>
    <t>/scratch/cgsb/rockman/lmn3/G140RILs/bgi/cdts-wh.genomics.cn/F18FTSEUHT0412_NEMqdpR_75/Clean/161</t>
  </si>
  <si>
    <t>/scratch/cgsb/rockman/lmn3/G140RILs/bgi/cdts-wh.genomics.cn/F18FTSEUHT0412_NEMqdpR_75/Clean/126</t>
  </si>
  <si>
    <t>/scratch/cgsb/rockman/lmn3/G140RILs/bgi/cdts-wh.genomics.cn/F18FTSEUHT0412_NEMqdpR_75/Clean/51</t>
  </si>
  <si>
    <t>/scratch/cgsb/rockman/lmn3/G140RILs/bgi/cdts-wh.genomics.cn//F18FTSEUHT1055_NEMhekR/Clean/64</t>
  </si>
  <si>
    <t>/scratch/cgsb/rockman/lmn3/G140RILs/bgi/cdts-wh.genomics.cn/F18FTSEUHT0412_NEMleeR/58</t>
  </si>
  <si>
    <t>/scratch/cgsb/rockman/lmn3/G140RILs/bgi/cdts-wh.genomics.cn/F18FTSEUHT0412_NEMqdpR/Clean/197</t>
  </si>
  <si>
    <t>/scratch/cgsb/rockman/lmn3/G140RILs/bgi/cdts-wh.genomics.cn/F18FTSEUHT0412_NEMqdpR_75/Clean/86</t>
  </si>
  <si>
    <t>/scratch/cgsb/rockman/lmn3/G140RILs/bgi/cdts-wh.genomics.cn/F18FTSEUHT0412_NEMqdpR_75/Clean/21</t>
  </si>
  <si>
    <t>/scratch/cgsb/rockman/lmn3/G140RILs/bgi/cdts-wh.genomics.cn//F18FTSEUHT1055_NEMmhyR/Clean/99</t>
  </si>
  <si>
    <t>/scratch/cgsb/rockman/lmn3/G140RILs/bgi/cdts-wh.genomics.cn/F18FTSEUHT0412_NEMleeR/26</t>
  </si>
  <si>
    <t>/scratch/cgsb/rockman/lmn3/G140RILs/bgi/cdts-wh.genomics.cn/F18FTSEUHT0412_NEMqdpR_75/Clean/36</t>
  </si>
  <si>
    <t>/scratch/cgsb/rockman/lmn3/G140RILs/bgi/cdts-wh.genomics.cn/F18FTSEUHT0412_NEMqdpR/Clean/178</t>
  </si>
  <si>
    <t>/scratch/cgsb/rockman/lmn3/G140RILs/bgi/cdts-wh.genomics.cn/F18FTSEUHT0412_NEMhwtR/Reads/Clean//65</t>
  </si>
  <si>
    <t>/scratch/cgsb/rockman/lmn3/G140RILs/bgi/cdts-wh.genomics.cn/F18FTSEUHT0412_NEMhwtR/Reads/Clean//105</t>
  </si>
  <si>
    <t>/scratch/cgsb/rockman/lmn3/G140RILs/bgi/cdts-wh.genomics.cn//F18FTSEUHT1055_NEMhekR/Clean/58</t>
  </si>
  <si>
    <t>/scratch/cgsb/rockman/lmn3/G140RILs/bgi/cdts-wh.genomics.cn/F18FTSEUHT0412_NEMhwtR/Reads/Clean//14</t>
  </si>
  <si>
    <t>/scratch/cgsb/rockman/lmn3/G140RILs/bgi/cdts-wh.genomics.cn//F18FTSEUHT1055_NEMhekR/Clean/74</t>
  </si>
  <si>
    <t>/scratch/cgsb/rockman/lmn3/G140RILs/bgi/cdts-wh.genomics.cn/F18FTSEUHT0412_NEMqdpR_75/Clean/41</t>
  </si>
  <si>
    <t>/scratch/cgsb/rockman/lmn3/G140RILs/bgi/cdts-wh.genomics.cn//F18FTSEUHT1055_NEMhekR/Clean/81</t>
  </si>
  <si>
    <t>/scratch/cgsb/rockman/lmn3/G140RILs/bgi/cdts-wh.genomics.cn/F18FTSEUHT0412_NEMqdpR_75/Clean/20</t>
  </si>
  <si>
    <t>/scratch/cgsb/rockman/lmn3/G140RILs/bgi/cdts-wh.genomics.cn//F18FTSEUHT1055_NEMhekR/Clean/66</t>
  </si>
  <si>
    <t>/scratch/cgsb/rockman/lmn3/G140RILs/bgi/cdts-wh.genomics.cn/F18FTSEUHT0412_NEMleeR/49</t>
  </si>
  <si>
    <t>/scratch/cgsb/rockman/lmn3/G140RILs/bgi/cdts-wh.genomics.cn//F18FTSEUHT1055_NEMhekR/Clean/96</t>
  </si>
  <si>
    <t>%high_cov</t>
  </si>
  <si>
    <t>Founder</t>
  </si>
  <si>
    <t>dupes</t>
  </si>
  <si>
    <t>hex</t>
  </si>
  <si>
    <t>col</t>
  </si>
  <si>
    <t>pop</t>
  </si>
  <si>
    <t>pop rep</t>
  </si>
  <si>
    <t>G+A140</t>
  </si>
  <si>
    <t>G+A0</t>
  </si>
  <si>
    <t>seq depth</t>
  </si>
  <si>
    <t>perc ref/alt</t>
  </si>
  <si>
    <t>prop alt</t>
  </si>
  <si>
    <t>G inbred</t>
  </si>
  <si>
    <t>seq year</t>
  </si>
  <si>
    <t>seq platform</t>
  </si>
  <si>
    <t>seq loc</t>
  </si>
  <si>
    <t>read len</t>
  </si>
  <si>
    <t>line number</t>
  </si>
  <si>
    <t>BDD7EE</t>
  </si>
  <si>
    <t>FFFF00</t>
  </si>
  <si>
    <t>A9D08E</t>
  </si>
  <si>
    <t>FF0000</t>
  </si>
  <si>
    <t>BFBFBF</t>
  </si>
  <si>
    <t>ED7D31</t>
  </si>
  <si>
    <t>GT150L5</t>
  </si>
  <si>
    <t>GT150L30</t>
  </si>
  <si>
    <t>GT250L38</t>
  </si>
  <si>
    <t>/scratch/cgsb/rockman/lmn3/G140RILs/bgi/cdts-wh.genomics.cn//F18FTSEUHT1055_NEMmhyR/Clean/77</t>
  </si>
  <si>
    <t>fastq</t>
  </si>
  <si>
    <t>read_length</t>
  </si>
  <si>
    <t>data_dir</t>
  </si>
  <si>
    <t>bases</t>
  </si>
  <si>
    <t>I_center</t>
  </si>
  <si>
    <t>end</t>
  </si>
  <si>
    <t>start</t>
  </si>
  <si>
    <t>WS220</t>
  </si>
  <si>
    <t>d1</t>
  </si>
  <si>
    <t>d2</t>
  </si>
  <si>
    <t>dep1</t>
  </si>
  <si>
    <t>dep2</t>
  </si>
  <si>
    <t>pheno1</t>
  </si>
  <si>
    <t>pheno2</t>
  </si>
  <si>
    <t>todrop</t>
  </si>
  <si>
    <t>d1v1</t>
  </si>
  <si>
    <t>d2v1</t>
  </si>
  <si>
    <t>dropv1</t>
  </si>
  <si>
    <t>A6140</t>
  </si>
  <si>
    <t>A6140L88</t>
  </si>
  <si>
    <t>CA150</t>
  </si>
  <si>
    <t>CA250</t>
  </si>
  <si>
    <t>GA150</t>
  </si>
  <si>
    <t>GA250</t>
  </si>
  <si>
    <t>GA450</t>
  </si>
  <si>
    <t>GT150L11</t>
  </si>
  <si>
    <t>GT250L21</t>
  </si>
  <si>
    <t>GT250L29</t>
  </si>
  <si>
    <t>getDepths.sh</t>
  </si>
  <si>
    <t>INFO</t>
  </si>
  <si>
    <t>CMD</t>
  </si>
  <si>
    <t xml:space="preserve">Sequencing depth estimated from bam depth in the center of chromosome I at min mapping quality 40. </t>
  </si>
  <si>
    <t>Coarse sequencing metadata. Modal read length is estimated directly from a sample of mapped reads. Other info is added manually. There are a few cases of abuse where samples have been sequenced twice (if resequenced to &gt;10x in one sample, the other was not used).</t>
  </si>
  <si>
    <t xml:space="preserve">residual heterozygosity / contamination stats based on sites with a minimum of 3 reads and maximum of mean+3SD. </t>
  </si>
  <si>
    <t>getDepths.sh (calls resHetByChrom.R)</t>
  </si>
  <si>
    <t>dpop</t>
  </si>
  <si>
    <t>nObs</t>
  </si>
  <si>
    <t>date</t>
  </si>
  <si>
    <t>env</t>
  </si>
  <si>
    <t>NGM</t>
  </si>
  <si>
    <t>NaCl</t>
  </si>
  <si>
    <t>N2250L546</t>
  </si>
  <si>
    <t>PB250L482</t>
  </si>
  <si>
    <t>N2250L544</t>
  </si>
  <si>
    <t>N2250L574</t>
  </si>
  <si>
    <t>N2250L551</t>
  </si>
  <si>
    <t>N2250L563</t>
  </si>
  <si>
    <t>PB250L457</t>
  </si>
  <si>
    <t>N2250L565</t>
  </si>
  <si>
    <t>N2250L573</t>
  </si>
  <si>
    <t>PB250L426</t>
  </si>
  <si>
    <t>N2250L536</t>
  </si>
  <si>
    <t>N2250L575</t>
  </si>
  <si>
    <t>PB250L476</t>
  </si>
  <si>
    <t>N2250L543</t>
  </si>
  <si>
    <t>N2250L542</t>
  </si>
  <si>
    <t>N2250L572</t>
  </si>
  <si>
    <t>PB250L462</t>
  </si>
  <si>
    <t>PB250L458</t>
  </si>
  <si>
    <t>PB250L448</t>
  </si>
  <si>
    <t>PB250L475</t>
  </si>
  <si>
    <t>N2250L545</t>
  </si>
  <si>
    <t>PB250L423</t>
  </si>
  <si>
    <t>PB250L414</t>
  </si>
  <si>
    <t>N2250L569</t>
  </si>
  <si>
    <t>PB250L488</t>
  </si>
  <si>
    <t>N2250L517</t>
  </si>
  <si>
    <t>N2250L514</t>
  </si>
  <si>
    <t>PB250L425</t>
  </si>
  <si>
    <t>N2250L503</t>
  </si>
  <si>
    <t>PB250L479</t>
  </si>
  <si>
    <t>N2250L593</t>
  </si>
  <si>
    <t>N2250L508</t>
  </si>
  <si>
    <t>N2250L585</t>
  </si>
  <si>
    <t>PB250L442</t>
  </si>
  <si>
    <t>N2250L555</t>
  </si>
  <si>
    <t>PB250L461</t>
  </si>
  <si>
    <t>PB250L446</t>
  </si>
  <si>
    <t>N2250L582</t>
  </si>
  <si>
    <t>PB250L470</t>
  </si>
  <si>
    <t>PB250L435</t>
  </si>
  <si>
    <t>N2250L554</t>
  </si>
  <si>
    <t>N2250L552</t>
  </si>
  <si>
    <t>N2250L516</t>
  </si>
  <si>
    <t>N2250L567</t>
  </si>
  <si>
    <t>PB250L451</t>
  </si>
  <si>
    <t>PB250L453</t>
  </si>
  <si>
    <t>N2250L529</t>
  </si>
  <si>
    <t>PB250L469</t>
  </si>
  <si>
    <t>PB250L472</t>
  </si>
  <si>
    <t>N2250L513</t>
  </si>
  <si>
    <t>PB250L432</t>
  </si>
  <si>
    <t>N2250L584</t>
  </si>
  <si>
    <t>N2250L556</t>
  </si>
  <si>
    <t>N2250L583</t>
  </si>
  <si>
    <t>N2250L590</t>
  </si>
  <si>
    <t>PB250L449</t>
  </si>
  <si>
    <t>N2250L597</t>
  </si>
  <si>
    <t>N2250L598</t>
  </si>
  <si>
    <t>N2250L547</t>
  </si>
  <si>
    <t>PB250L439</t>
  </si>
  <si>
    <t>PB250L444</t>
  </si>
  <si>
    <t>N2250L566</t>
  </si>
  <si>
    <t>PB250L436</t>
  </si>
  <si>
    <t>N2250L548</t>
  </si>
  <si>
    <t>N2250L505</t>
  </si>
  <si>
    <t>N2250L558</t>
  </si>
  <si>
    <t>N2250L586</t>
  </si>
  <si>
    <t>PB250L459</t>
  </si>
  <si>
    <t>PB250L416</t>
  </si>
  <si>
    <t>N2250L526</t>
  </si>
  <si>
    <t>PB250L456</t>
  </si>
  <si>
    <t>N2250L511</t>
  </si>
  <si>
    <t>PB250L443</t>
  </si>
  <si>
    <t>PB250L445</t>
  </si>
  <si>
    <t>N2250L502</t>
  </si>
  <si>
    <t>N2250L507</t>
  </si>
  <si>
    <t>PB250L455</t>
  </si>
  <si>
    <t>N2250L587</t>
  </si>
  <si>
    <t>N2250L523</t>
  </si>
  <si>
    <t>N2250L520</t>
  </si>
  <si>
    <t>PB250L486</t>
  </si>
  <si>
    <t>PB250L492</t>
  </si>
  <si>
    <t>N2250L531</t>
  </si>
  <si>
    <t>PB250L499</t>
  </si>
  <si>
    <t>N2250L530</t>
  </si>
  <si>
    <t>PB250L480</t>
  </si>
  <si>
    <t>PB250L498</t>
  </si>
  <si>
    <t>PB250L430</t>
  </si>
  <si>
    <t>PB250L420</t>
  </si>
  <si>
    <t>PB250L493</t>
  </si>
  <si>
    <t>N2250L524</t>
  </si>
  <si>
    <t>N2250L578</t>
  </si>
  <si>
    <t>PB250L496</t>
  </si>
  <si>
    <t>PB250L483</t>
  </si>
  <si>
    <t>PB250L490</t>
  </si>
  <si>
    <t>PB250L494</t>
  </si>
  <si>
    <t>PB250L464</t>
  </si>
  <si>
    <t>PB250L406</t>
  </si>
  <si>
    <t>PB250L484</t>
  </si>
  <si>
    <t>N2250L550</t>
  </si>
  <si>
    <t>PB250L495</t>
  </si>
  <si>
    <t>PB250L497</t>
  </si>
  <si>
    <t>PB250L487</t>
  </si>
  <si>
    <t>PB250L407</t>
  </si>
  <si>
    <t>N2250L581</t>
  </si>
  <si>
    <t>PB250L403</t>
  </si>
  <si>
    <t>PB250L466</t>
  </si>
  <si>
    <t>PB250L474</t>
  </si>
  <si>
    <t>N2250L525</t>
  </si>
  <si>
    <t>PB250L418</t>
  </si>
  <si>
    <t>PB250L477</t>
  </si>
  <si>
    <t>PB250L481</t>
  </si>
  <si>
    <t>PB250L468</t>
  </si>
  <si>
    <t>PB250L424</t>
  </si>
  <si>
    <t>PB250L415</t>
  </si>
  <si>
    <t>N2250L564</t>
  </si>
  <si>
    <t>PB250L463</t>
  </si>
  <si>
    <t>PB250L447</t>
  </si>
  <si>
    <t>PB250L428</t>
  </si>
  <si>
    <t>PB250L440</t>
  </si>
  <si>
    <t>N2250L595</t>
  </si>
  <si>
    <t>N2250L509</t>
  </si>
  <si>
    <t>PB250L429</t>
  </si>
  <si>
    <t>N2250L577</t>
  </si>
  <si>
    <t>PB250L402</t>
  </si>
  <si>
    <t>PB250L410</t>
  </si>
  <si>
    <t>PBanc</t>
  </si>
  <si>
    <t>N2anc</t>
  </si>
  <si>
    <t>CA3100noM</t>
  </si>
  <si>
    <t>A660</t>
  </si>
  <si>
    <t>A0noM</t>
  </si>
  <si>
    <t>CA350</t>
  </si>
  <si>
    <t>CA3100</t>
  </si>
  <si>
    <t>A6140noM</t>
  </si>
  <si>
    <t>CA350noM</t>
  </si>
  <si>
    <t>A660noM</t>
  </si>
  <si>
    <t>CA1100</t>
  </si>
  <si>
    <t>A0</t>
  </si>
  <si>
    <t>CA1100noM</t>
  </si>
  <si>
    <t>A4140</t>
  </si>
  <si>
    <t>A460noM</t>
  </si>
  <si>
    <t>CA2100noM</t>
  </si>
  <si>
    <t>CA250noM</t>
  </si>
  <si>
    <t>A560</t>
  </si>
  <si>
    <t>A4140noM</t>
  </si>
  <si>
    <t>CA2100</t>
  </si>
  <si>
    <t>A460</t>
  </si>
  <si>
    <t>A560noM</t>
  </si>
  <si>
    <t>CA150noM</t>
  </si>
  <si>
    <t>A5140</t>
  </si>
  <si>
    <t>A5140noM</t>
  </si>
  <si>
    <t>G140.A6.L1</t>
  </si>
  <si>
    <t>G140.A6.L10</t>
  </si>
  <si>
    <t>G140.A6.L101</t>
  </si>
  <si>
    <t>G140.A6.L102</t>
  </si>
  <si>
    <t>G140.A6.L103</t>
  </si>
  <si>
    <t>G140.A6.L104</t>
  </si>
  <si>
    <t>G140.A6.L105</t>
  </si>
  <si>
    <t>G140.A6.L106</t>
  </si>
  <si>
    <t>G140.A6.L107</t>
  </si>
  <si>
    <t>G140.A6.L108</t>
  </si>
  <si>
    <t>G140.A6.L109</t>
  </si>
  <si>
    <t>G140.A6.L11</t>
  </si>
  <si>
    <t>G140.A6.L110</t>
  </si>
  <si>
    <t>G140.A6.L113</t>
  </si>
  <si>
    <t>G140.A6.L114</t>
  </si>
  <si>
    <t>G140.A6.L115</t>
  </si>
  <si>
    <t>G140.A6.L116</t>
  </si>
  <si>
    <t>G140.A6.L12</t>
  </si>
  <si>
    <t>G140.A6.L120</t>
  </si>
  <si>
    <t>G140.A6.L122</t>
  </si>
  <si>
    <t>G140.A6.L123</t>
  </si>
  <si>
    <t>G140.A6.L125</t>
  </si>
  <si>
    <t>G140.A6.L126</t>
  </si>
  <si>
    <t>G140.A6.L13</t>
  </si>
  <si>
    <t>G140.A6.L133</t>
  </si>
  <si>
    <t>G140.A6.L134</t>
  </si>
  <si>
    <t>G140.A6.L135</t>
  </si>
  <si>
    <t>G140.A6.L137</t>
  </si>
  <si>
    <t>G140.A6.L142</t>
  </si>
  <si>
    <t>G140.A6.L150</t>
  </si>
  <si>
    <t>G140.A6.L153</t>
  </si>
  <si>
    <t>G140.A6.L155</t>
  </si>
  <si>
    <t>G140.A6.L156</t>
  </si>
  <si>
    <t>G140.A6.L157</t>
  </si>
  <si>
    <t>G140.A6.L158</t>
  </si>
  <si>
    <t>G140.A6.L16</t>
  </si>
  <si>
    <t>G140.A6.L168</t>
  </si>
  <si>
    <t>G140.A6.L169</t>
  </si>
  <si>
    <t>G140.A6.L175</t>
  </si>
  <si>
    <t>G140.A6.L176</t>
  </si>
  <si>
    <t>G140.A6.L179</t>
  </si>
  <si>
    <t>G140.A6.L18</t>
  </si>
  <si>
    <t>G140.A6.L181</t>
  </si>
  <si>
    <t>G140.A6.L183</t>
  </si>
  <si>
    <t>G140.A6.L185</t>
  </si>
  <si>
    <t>G140.A6.L188</t>
  </si>
  <si>
    <t>G140.A6.L19</t>
  </si>
  <si>
    <t>G140.A6.L190</t>
  </si>
  <si>
    <t>G140.A6.L192</t>
  </si>
  <si>
    <t>G140.A6.L2</t>
  </si>
  <si>
    <t>G140.A6.L200</t>
  </si>
  <si>
    <t>G140.A6.L201</t>
  </si>
  <si>
    <t>G140.A6.L203</t>
  </si>
  <si>
    <t>G140.A6.L205</t>
  </si>
  <si>
    <t>G140.A6.L21</t>
  </si>
  <si>
    <t>G140.A6.L211</t>
  </si>
  <si>
    <t>G140.A6.L214</t>
  </si>
  <si>
    <t>G140.A6.L217</t>
  </si>
  <si>
    <t>G140.A6.L218</t>
  </si>
  <si>
    <t>G140.A6.L22</t>
  </si>
  <si>
    <t>G140.A6.L225</t>
  </si>
  <si>
    <t>G140.A6.L226</t>
  </si>
  <si>
    <t>G140.A6.L227</t>
  </si>
  <si>
    <t>G140.A6.L228</t>
  </si>
  <si>
    <t>G140.A6.L23</t>
  </si>
  <si>
    <t>G140.A6.L231</t>
  </si>
  <si>
    <t>G140.A6.L233</t>
  </si>
  <si>
    <t>G140.A6.L234</t>
  </si>
  <si>
    <t>G140.A6.L236</t>
  </si>
  <si>
    <t>G140.A6.L239</t>
  </si>
  <si>
    <t>G140.A6.L24</t>
  </si>
  <si>
    <t>G140.A6.L244</t>
  </si>
  <si>
    <t>G140.A6.L246</t>
  </si>
  <si>
    <t>G140.A6.L247</t>
  </si>
  <si>
    <t>G140.A6.L248</t>
  </si>
  <si>
    <t>G140.A6.L25</t>
  </si>
  <si>
    <t>G140.A6.L250</t>
  </si>
  <si>
    <t>G140.A6.L251</t>
  </si>
  <si>
    <t>G140.A6.L252</t>
  </si>
  <si>
    <t>G140.A6.L253</t>
  </si>
  <si>
    <t>G140.A6.L257</t>
  </si>
  <si>
    <t>G140.A6.L258</t>
  </si>
  <si>
    <t>G140.A6.L26</t>
  </si>
  <si>
    <t>G140.A6.L261</t>
  </si>
  <si>
    <t>G140.A6.L264</t>
  </si>
  <si>
    <t>G140.A6.L265</t>
  </si>
  <si>
    <t>G140.A6.L266</t>
  </si>
  <si>
    <t>G140.A6.L268</t>
  </si>
  <si>
    <t>G140.A6.L27</t>
  </si>
  <si>
    <t>G140.A6.L271</t>
  </si>
  <si>
    <t>G140.A6.L272</t>
  </si>
  <si>
    <t>G140.A6.L273</t>
  </si>
  <si>
    <t>G140.A6.L28</t>
  </si>
  <si>
    <t>G140.A6.L282</t>
  </si>
  <si>
    <t>G140.A6.L283</t>
  </si>
  <si>
    <t>G140.A6.L287</t>
  </si>
  <si>
    <t>G140.A6.L289</t>
  </si>
  <si>
    <t>G140.A6.L29</t>
  </si>
  <si>
    <t>G140.A6.L290</t>
  </si>
  <si>
    <t>G140.A6.L293</t>
  </si>
  <si>
    <t>G140.A6.L294</t>
  </si>
  <si>
    <t>G140.A6.L3</t>
  </si>
  <si>
    <t>G140.A6.L30</t>
  </si>
  <si>
    <t>G140.A6.L309</t>
  </si>
  <si>
    <t>G140.A6.L31</t>
  </si>
  <si>
    <t>G140.A6.L317</t>
  </si>
  <si>
    <t>G140.A6.L32</t>
  </si>
  <si>
    <t>G140.A6.L324</t>
  </si>
  <si>
    <t>G140.A6.L326</t>
  </si>
  <si>
    <t>G140.A6.L33</t>
  </si>
  <si>
    <t>G140.A6.L331</t>
  </si>
  <si>
    <t>G140.A6.L333</t>
  </si>
  <si>
    <t>G140.A6.L337</t>
  </si>
  <si>
    <t>G140.A6.L34</t>
  </si>
  <si>
    <t>G140.A6.L349</t>
  </si>
  <si>
    <t>G140.A6.L35</t>
  </si>
  <si>
    <t>G140.A6.L350</t>
  </si>
  <si>
    <t>G140.A6.L351</t>
  </si>
  <si>
    <t>G140.A6.L353</t>
  </si>
  <si>
    <t>G140.A6.L355</t>
  </si>
  <si>
    <t>G140.A6.L357</t>
  </si>
  <si>
    <t>G140.A6.L36</t>
  </si>
  <si>
    <t>G140.A6.L37</t>
  </si>
  <si>
    <t>G140.A6.L38</t>
  </si>
  <si>
    <t>G140.A6.L39</t>
  </si>
  <si>
    <t>G140.A6.L4</t>
  </si>
  <si>
    <t>G140.A6.L40</t>
  </si>
  <si>
    <t>G140.A6.L41</t>
  </si>
  <si>
    <t>G140.A6.L42</t>
  </si>
  <si>
    <t>G140.A6.L43</t>
  </si>
  <si>
    <t>G140.A6.L44</t>
  </si>
  <si>
    <t>G140.A6.L45</t>
  </si>
  <si>
    <t>G140.A6.L46</t>
  </si>
  <si>
    <t>G140.A6.L47</t>
  </si>
  <si>
    <t>G140.A6.L48</t>
  </si>
  <si>
    <t>G140.A6.L49</t>
  </si>
  <si>
    <t>G140.A6.L5</t>
  </si>
  <si>
    <t>G140.A6.L50</t>
  </si>
  <si>
    <t>G140.A6.L51</t>
  </si>
  <si>
    <t>G140.A6.L52</t>
  </si>
  <si>
    <t>G140.A6.L53</t>
  </si>
  <si>
    <t>G140.A6.L54</t>
  </si>
  <si>
    <t>G140.A6.L55</t>
  </si>
  <si>
    <t>G140.A6.L56</t>
  </si>
  <si>
    <t>G140.A6.L57</t>
  </si>
  <si>
    <t>G140.A6.L58</t>
  </si>
  <si>
    <t>G140.A6.L59</t>
  </si>
  <si>
    <t>G140.A6.L6</t>
  </si>
  <si>
    <t>G140.A6.L60</t>
  </si>
  <si>
    <t>G140.A6.L61</t>
  </si>
  <si>
    <t>G140.A6.L62</t>
  </si>
  <si>
    <t>G140.A6.L63</t>
  </si>
  <si>
    <t>G140.A6.L64</t>
  </si>
  <si>
    <t>G140.A6.L65</t>
  </si>
  <si>
    <t>G140.A6.L66</t>
  </si>
  <si>
    <t>G140.A6.L67</t>
  </si>
  <si>
    <t>G140.A6.L68</t>
  </si>
  <si>
    <t>G140.A6.L69</t>
  </si>
  <si>
    <t>G140.A6.L7</t>
  </si>
  <si>
    <t>G140.A6.L70</t>
  </si>
  <si>
    <t>G140.A6.L71</t>
  </si>
  <si>
    <t>G140.A6.L72</t>
  </si>
  <si>
    <t>G140.A6.L73</t>
  </si>
  <si>
    <t>G140.A6.L74</t>
  </si>
  <si>
    <t>G140.A6.L75</t>
  </si>
  <si>
    <t>G140.A6.L76</t>
  </si>
  <si>
    <t>G140.A6.L77</t>
  </si>
  <si>
    <t>G140.A6.L78</t>
  </si>
  <si>
    <t>G140.A6.L79</t>
  </si>
  <si>
    <t>G140.A6.L8</t>
  </si>
  <si>
    <t>G140.A6.L80</t>
  </si>
  <si>
    <t>G140.A6.L81</t>
  </si>
  <si>
    <t>G140.A6.L82</t>
  </si>
  <si>
    <t>G140.A6.L83</t>
  </si>
  <si>
    <t>G140.A6.L85</t>
  </si>
  <si>
    <t>G140.A6.L86</t>
  </si>
  <si>
    <t>G140.A6.L87</t>
  </si>
  <si>
    <t>G140.A6.L88</t>
  </si>
  <si>
    <t>G140.A6.L89</t>
  </si>
  <si>
    <t>G140.A6.L9</t>
  </si>
  <si>
    <t>G140.A6.L90</t>
  </si>
  <si>
    <t>G140.A6.L91</t>
  </si>
  <si>
    <t>G140.A6.L92</t>
  </si>
  <si>
    <t>G140.A6.L93</t>
  </si>
  <si>
    <t>G140.A6.L94</t>
  </si>
  <si>
    <t>G140.A6.L95</t>
  </si>
  <si>
    <t>G140.A6.L96</t>
  </si>
  <si>
    <t>G140.A6.L97</t>
  </si>
  <si>
    <t>G140.A6.L99</t>
  </si>
  <si>
    <t>G50.MOV.A1.L1</t>
  </si>
  <si>
    <t>G50.MOV.A1.L13</t>
  </si>
  <si>
    <t>G50.MOV.A1.L14</t>
  </si>
  <si>
    <t>G50.MOV.A1.L15</t>
  </si>
  <si>
    <t>G50.MOV.A1.L16</t>
  </si>
  <si>
    <t>G50.MOV.A1.L21</t>
  </si>
  <si>
    <t>G50.MOV.A1.L22</t>
  </si>
  <si>
    <t>G50.MOV.A1.L23</t>
  </si>
  <si>
    <t>G50.MOV.A1.L24</t>
  </si>
  <si>
    <t>G50.MOV.A1.L25</t>
  </si>
  <si>
    <t>G50.MOV.A1.L27</t>
  </si>
  <si>
    <t>G50.MOV.A1.L28</t>
  </si>
  <si>
    <t>G50.MOV.A1.L29</t>
  </si>
  <si>
    <t>G50.MOV.A1.L3</t>
  </si>
  <si>
    <t>G50.MOV.A1.L30</t>
  </si>
  <si>
    <t>G50.MOV.A1.L31</t>
  </si>
  <si>
    <t>G50.MOV.A1.L32</t>
  </si>
  <si>
    <t>G50.MOV.A1.L33</t>
  </si>
  <si>
    <t>G50.MOV.A1.L34</t>
  </si>
  <si>
    <t>G50.MOV.A1.L36</t>
  </si>
  <si>
    <t>G50.MOV.A1.L37</t>
  </si>
  <si>
    <t>G50.MOV.A1.L39</t>
  </si>
  <si>
    <t>G50.MOV.A1.L43</t>
  </si>
  <si>
    <t>G50.MOV.A1.L44</t>
  </si>
  <si>
    <t>G50.MOV.A1.L45</t>
  </si>
  <si>
    <t>G50.MOV.A1.L46</t>
  </si>
  <si>
    <t>G50.MOV.A1.L5</t>
  </si>
  <si>
    <t>G50.MOV.A1.L6</t>
  </si>
  <si>
    <t>G50.MOV.A1.L8</t>
  </si>
  <si>
    <t>G50.MOV.A2.L1</t>
  </si>
  <si>
    <t>G50.MOV.A2.L13</t>
  </si>
  <si>
    <t>G50.MOV.A2.L14</t>
  </si>
  <si>
    <t>G50.MOV.A2.L15</t>
  </si>
  <si>
    <t>G50.MOV.A2.L16</t>
  </si>
  <si>
    <t>G50.MOV.A2.L21</t>
  </si>
  <si>
    <t>G50.MOV.A2.L22</t>
  </si>
  <si>
    <t>G50.MOV.A2.L23</t>
  </si>
  <si>
    <t>G50.MOV.A2.L29</t>
  </si>
  <si>
    <t>G50.MOV.A2.L30</t>
  </si>
  <si>
    <t>G50.MOV.A2.L31</t>
  </si>
  <si>
    <t>G50.MOV.A2.L32</t>
  </si>
  <si>
    <t>G50.MOV.A2.L33</t>
  </si>
  <si>
    <t>G50.MOV.A2.L34</t>
  </si>
  <si>
    <t>G50.MOV.A2.L35</t>
  </si>
  <si>
    <t>G50.MOV.A2.L4</t>
  </si>
  <si>
    <t>G50.MOV.A2.L41</t>
  </si>
  <si>
    <t>G50.MOV.A2.L43</t>
  </si>
  <si>
    <t>G50.MOV.A2.L44</t>
  </si>
  <si>
    <t>G50.MOV.A2.L45</t>
  </si>
  <si>
    <t>G50.MOV.A2.L46</t>
  </si>
  <si>
    <t>G50.MOV.A2.L5</t>
  </si>
  <si>
    <t>G50.MOV.A2.L58</t>
  </si>
  <si>
    <t>G50.MOV.A2.L6</t>
  </si>
  <si>
    <t>G50.MOV.A2.L7</t>
  </si>
  <si>
    <t>G50.MOV.A2.L70</t>
  </si>
  <si>
    <t>G50.MOV.A2.L9</t>
  </si>
  <si>
    <t>G50.MOV.D1.L10</t>
  </si>
  <si>
    <t>G50.MOV.D1.L21</t>
  </si>
  <si>
    <t>G50.MOV.D1.L22</t>
  </si>
  <si>
    <t>G50.MOV.D1.L23</t>
  </si>
  <si>
    <t>G50.MOV.D1.L24</t>
  </si>
  <si>
    <t>G50.MOV.D1.L8</t>
  </si>
  <si>
    <t>G50.MOV.D1.L9</t>
  </si>
  <si>
    <t>G50.MOV.D2.L19</t>
  </si>
  <si>
    <t>G50.MOV.D2.L20</t>
  </si>
  <si>
    <t>G50.MOV.D2.L21</t>
  </si>
  <si>
    <t>G50.MOV.D2.L22</t>
  </si>
  <si>
    <t>G50.MOV.D2.L7</t>
  </si>
  <si>
    <t>G50.MOV.D2.L8</t>
  </si>
  <si>
    <t>G50.MOV.D2.L9</t>
  </si>
  <si>
    <t>G50.MOV.M1.L1</t>
  </si>
  <si>
    <t>G50.MOV.M1.L10</t>
  </si>
  <si>
    <t>G50.MOV.M1.L11</t>
  </si>
  <si>
    <t>G50.MOV.M1.L12</t>
  </si>
  <si>
    <t>G50.MOV.M1.L2</t>
  </si>
  <si>
    <t>G50.MOV.M1.L3</t>
  </si>
  <si>
    <t>G50.MOV.M1.L4</t>
  </si>
  <si>
    <t>G50.MOV.M1.L5</t>
  </si>
  <si>
    <t>G50.MOV.M1.L6</t>
  </si>
  <si>
    <t>G50.MOV.M1.L7</t>
  </si>
  <si>
    <t>G50.MOV.M1.L8</t>
  </si>
  <si>
    <t>G50.MOV.M3.L1</t>
  </si>
  <si>
    <t>G50.MOV.M3.L10</t>
  </si>
  <si>
    <t>G50.MOV.M3.L2</t>
  </si>
  <si>
    <t>G50.MOV.M3.L3</t>
  </si>
  <si>
    <t>G50.MOV.M3.L4</t>
  </si>
  <si>
    <t>G50.MOV.M3.L42</t>
  </si>
  <si>
    <t>G50.MOV.M3.L5</t>
  </si>
  <si>
    <t>G50.MOV.M3.L6</t>
  </si>
  <si>
    <t>G50.MOV.M3.L7</t>
  </si>
  <si>
    <t>G50.MOV.M3.L8</t>
  </si>
  <si>
    <t>G50.MOV.M3.L9</t>
  </si>
  <si>
    <t>GFP.L1</t>
  </si>
  <si>
    <t>GA250L70</t>
  </si>
  <si>
    <t>GT250L22</t>
  </si>
  <si>
    <t>GM150L1</t>
  </si>
  <si>
    <t>GM150L10</t>
  </si>
  <si>
    <t>GM150L11</t>
  </si>
  <si>
    <t>GM150L12</t>
  </si>
  <si>
    <t>GM150L2</t>
  </si>
  <si>
    <t>GM150L3</t>
  </si>
  <si>
    <t>GM150L4</t>
  </si>
  <si>
    <t>GM150L5</t>
  </si>
  <si>
    <t>GM150L6</t>
  </si>
  <si>
    <t>GM150L7</t>
  </si>
  <si>
    <t>GM150L8</t>
  </si>
  <si>
    <t>GM350L1</t>
  </si>
  <si>
    <t>GM350L10</t>
  </si>
  <si>
    <t>GM350L2</t>
  </si>
  <si>
    <t>GM350L3</t>
  </si>
  <si>
    <t>GM350L4</t>
  </si>
  <si>
    <t>GM350L42</t>
  </si>
  <si>
    <t>GM350L5</t>
  </si>
  <si>
    <t>GM350L6</t>
  </si>
  <si>
    <t>GM350L7</t>
  </si>
  <si>
    <t>GM350L8</t>
  </si>
  <si>
    <t>GM350L9</t>
  </si>
  <si>
    <t>h</t>
  </si>
  <si>
    <t>cemee_V1</t>
  </si>
  <si>
    <t>INFO: post QC data from Ivo L1_lines_raw.txt. Cemee_v1 data is from the supplement.</t>
  </si>
  <si>
    <t>freq</t>
  </si>
  <si>
    <t>Sum of freq</t>
  </si>
  <si>
    <t>Row Labels</t>
  </si>
  <si>
    <t>Grand Total</t>
  </si>
  <si>
    <t>Var1</t>
  </si>
  <si>
    <t>Var2</t>
  </si>
  <si>
    <t>GT250L16</t>
  </si>
  <si>
    <t>GT250L26</t>
  </si>
  <si>
    <t>GM150</t>
  </si>
  <si>
    <t>GM150L9</t>
  </si>
  <si>
    <t>GM150L13</t>
  </si>
  <si>
    <t>GM150L14</t>
  </si>
  <si>
    <t>GM150L15</t>
  </si>
  <si>
    <t>GM150L18</t>
  </si>
  <si>
    <t>GM150L19</t>
  </si>
  <si>
    <t>GM150L20</t>
  </si>
  <si>
    <t>GM150L21</t>
  </si>
  <si>
    <t>GM150L22</t>
  </si>
  <si>
    <t>GM150L23</t>
  </si>
  <si>
    <t>GM150L24</t>
  </si>
  <si>
    <t>GM150L25</t>
  </si>
  <si>
    <t>GM150L26</t>
  </si>
  <si>
    <t>GM150L27</t>
  </si>
  <si>
    <t>GM150L28</t>
  </si>
  <si>
    <t>GM150L29</t>
  </si>
  <si>
    <t>GM150L30</t>
  </si>
  <si>
    <t>GM150L31</t>
  </si>
  <si>
    <t>GM150L33</t>
  </si>
  <si>
    <t>GM150L34</t>
  </si>
  <si>
    <t>GM150L35</t>
  </si>
  <si>
    <t>GM150L36</t>
  </si>
  <si>
    <t>GM150L37</t>
  </si>
  <si>
    <t>GM150L38</t>
  </si>
  <si>
    <t>GM150L39</t>
  </si>
  <si>
    <t>GM150L41</t>
  </si>
  <si>
    <t>GM150L42</t>
  </si>
  <si>
    <t>GM150L43</t>
  </si>
  <si>
    <t>GM150L44</t>
  </si>
  <si>
    <t>GM150L45</t>
  </si>
  <si>
    <t>GM150L46</t>
  </si>
  <si>
    <t>GM150L48</t>
  </si>
  <si>
    <t>GM150L49</t>
  </si>
  <si>
    <t>GM150L50</t>
  </si>
  <si>
    <t>GM350</t>
  </si>
  <si>
    <t>GM350L12</t>
  </si>
  <si>
    <t>GM350L13</t>
  </si>
  <si>
    <t>GM350L14</t>
  </si>
  <si>
    <t>GM350L15</t>
  </si>
  <si>
    <t>GM350L16</t>
  </si>
  <si>
    <t>GM350L17</t>
  </si>
  <si>
    <t>GM350L18</t>
  </si>
  <si>
    <t>GM350L19</t>
  </si>
  <si>
    <t>GM350L20</t>
  </si>
  <si>
    <t>GM350L21</t>
  </si>
  <si>
    <t>GM350L22</t>
  </si>
  <si>
    <t>GM350L23</t>
  </si>
  <si>
    <t>GM350L24</t>
  </si>
  <si>
    <t>GM350L25</t>
  </si>
  <si>
    <t>GM350L26</t>
  </si>
  <si>
    <t>GM350L27</t>
  </si>
  <si>
    <t>GM350L29</t>
  </si>
  <si>
    <t>GM350L30</t>
  </si>
  <si>
    <t>GM350L31</t>
  </si>
  <si>
    <t>GM350L32</t>
  </si>
  <si>
    <t>GM350L33</t>
  </si>
  <si>
    <t>GM350L34</t>
  </si>
  <si>
    <t>GM350L35</t>
  </si>
  <si>
    <t>GM350L36</t>
  </si>
  <si>
    <t>GM350L37</t>
  </si>
  <si>
    <t>GM350L38</t>
  </si>
  <si>
    <t>GM350L39</t>
  </si>
  <si>
    <t>GM350L40</t>
  </si>
  <si>
    <t>GM350L41</t>
  </si>
  <si>
    <t>GM350L43</t>
  </si>
  <si>
    <t>GM350L44</t>
  </si>
  <si>
    <t>GM350L45</t>
  </si>
  <si>
    <t>GM350L46</t>
  </si>
  <si>
    <t>GM350L48</t>
  </si>
  <si>
    <t>GM350L49</t>
  </si>
  <si>
    <t>GM350L50</t>
  </si>
  <si>
    <t>G140_A6_L49-1</t>
  </si>
  <si>
    <t>G140_A6_L111-1</t>
  </si>
  <si>
    <t>G140_A6_L54-1</t>
  </si>
  <si>
    <t>G140_A6_L100-1</t>
  </si>
  <si>
    <t>G140_A6_L74-1</t>
  </si>
  <si>
    <t>G140_A6_L102-1</t>
  </si>
  <si>
    <t>G140_A6_L75-1</t>
  </si>
  <si>
    <t>G140_A6_L77-1</t>
  </si>
  <si>
    <t>G140_A6_L99-1</t>
  </si>
  <si>
    <t>G140_A6_L62-1</t>
  </si>
  <si>
    <t>G140_A6_L48-1</t>
  </si>
  <si>
    <t>G140_A6_L105-1</t>
  </si>
  <si>
    <t>G140_A6_L76-1</t>
  </si>
  <si>
    <t>G140_A6_L55-1</t>
  </si>
  <si>
    <t>G140_A6_L81-1</t>
  </si>
  <si>
    <t>G140_A6_L90-1</t>
  </si>
  <si>
    <t>G140_A6_L103-1</t>
  </si>
  <si>
    <t>G140_A6_L78-1</t>
  </si>
  <si>
    <t>G140_A6_L61-1</t>
  </si>
  <si>
    <t>G140_A6_L91-1</t>
  </si>
  <si>
    <t>G140_A6_L104-1</t>
  </si>
  <si>
    <t>G140_A6_L58-1</t>
  </si>
  <si>
    <t>G140_A6_L108-1</t>
  </si>
  <si>
    <t>G140_A6_L64-1</t>
  </si>
  <si>
    <t>G140_A6_L83-1</t>
  </si>
  <si>
    <t>G140_A6_L89-1</t>
  </si>
  <si>
    <t>G140_A6_L94-1</t>
  </si>
  <si>
    <t>G140_A6_L109-1</t>
  </si>
  <si>
    <t>G140_A6_L79-1</t>
  </si>
  <si>
    <t>G140_A6_L101-1</t>
  </si>
  <si>
    <t>G140_A6_L272-1</t>
  </si>
  <si>
    <t>G140_A6_L333-1</t>
  </si>
  <si>
    <t>G140_A6_L253-1</t>
  </si>
  <si>
    <t>G140_A6_L357-1</t>
  </si>
  <si>
    <t>G140_A6_L355-1</t>
  </si>
  <si>
    <t>G140_A6_L282-1</t>
  </si>
  <si>
    <t>G140_A6_L107-1</t>
  </si>
  <si>
    <t>G140_A6_L63-1</t>
  </si>
  <si>
    <t>G140_A6_L250-1</t>
  </si>
  <si>
    <t>G140_A6_L271-1</t>
  </si>
  <si>
    <t>G140_A6_L257-1</t>
  </si>
  <si>
    <t>G140_A6_L326-1</t>
  </si>
  <si>
    <t>G140_A6_L293-1</t>
  </si>
  <si>
    <t>G140_A6_L289-1</t>
  </si>
  <si>
    <t>G140_A6_L236-1</t>
  </si>
  <si>
    <t>G140_A6_L309-1</t>
  </si>
  <si>
    <t>G140_A6_L266-1</t>
  </si>
  <si>
    <t>G140_A6_L252-1</t>
  </si>
  <si>
    <t>G140_A6_L287-1</t>
  </si>
  <si>
    <t>G140_A6_L82-1</t>
  </si>
  <si>
    <t>G140_A6_L175-1</t>
  </si>
  <si>
    <t>G140_A6_L264-1</t>
  </si>
  <si>
    <t>G140_A6_L168-1</t>
  </si>
  <si>
    <t>G140_A6_L60-1</t>
  </si>
  <si>
    <t>G140_A6_L273-1</t>
  </si>
  <si>
    <t>G140_A6_L353-1</t>
  </si>
  <si>
    <t>G140_A6_L351-1</t>
  </si>
  <si>
    <t>G140_A6_L80-1</t>
  </si>
  <si>
    <t>G140_A6_L248-1</t>
  </si>
  <si>
    <t>G140_A6_L290-1</t>
  </si>
  <si>
    <t>G140_A6_L190-1</t>
  </si>
  <si>
    <t>G140_A6_L349-1</t>
  </si>
  <si>
    <t>G140_A6_L50-1</t>
  </si>
  <si>
    <t>G140_A6_L247-1</t>
  </si>
  <si>
    <t>G140_A6_L244-1</t>
  </si>
  <si>
    <t>G140_A6_L268-1</t>
  </si>
  <si>
    <t>G140_A6_L317-1</t>
  </si>
  <si>
    <t>G140_A6_L337-1</t>
  </si>
  <si>
    <t>G140_A6_L283-1</t>
  </si>
  <si>
    <t>G140_A6_L217-1</t>
  </si>
  <si>
    <t>G140_A6_L120-1</t>
  </si>
  <si>
    <t>G140_A6_L258-1</t>
  </si>
  <si>
    <t>G140_A6_L56-1</t>
  </si>
  <si>
    <t>G140_A6_L227-1</t>
  </si>
  <si>
    <t>G140_A6_L246-1</t>
  </si>
  <si>
    <t>G140_A6_L234-1</t>
  </si>
  <si>
    <t>G140_A6_L324-1</t>
  </si>
  <si>
    <t>G140_A6_L70-1</t>
  </si>
  <si>
    <t>G140_A6_L25-1</t>
  </si>
  <si>
    <t>G140_A6_L35-1</t>
  </si>
  <si>
    <t>G140_A6_L59-1</t>
  </si>
  <si>
    <t>G140_A6_L16-1</t>
  </si>
  <si>
    <t>G140_A6_L45-1</t>
  </si>
  <si>
    <t>G140_A6_L44-1</t>
  </si>
  <si>
    <t>G140_A6_L27-1</t>
  </si>
  <si>
    <t>G140_A6_L261-1</t>
  </si>
  <si>
    <t>G140_A6_L10-1</t>
  </si>
  <si>
    <t>G140_A6_L14-1</t>
  </si>
  <si>
    <t>G140_A6_L17-1</t>
  </si>
  <si>
    <t>G140_A6_L38-1</t>
  </si>
  <si>
    <t>G140_A6_L51-1</t>
  </si>
  <si>
    <t>G140_A6_L33-1</t>
  </si>
  <si>
    <t>G140_A6_L31-1</t>
  </si>
  <si>
    <t>G140_A6_L72-1</t>
  </si>
  <si>
    <t>G140_A6_L22-1</t>
  </si>
  <si>
    <t>G140_A6_L39-1</t>
  </si>
  <si>
    <t>G140_A6_L15-1</t>
  </si>
  <si>
    <t>G140_A6_L88-1</t>
  </si>
  <si>
    <t>G140_A6_L30-1</t>
  </si>
  <si>
    <t>G140_A6_L115-1</t>
  </si>
  <si>
    <t>G140_A6_L12-1</t>
  </si>
  <si>
    <t>G140_A6_L116-1</t>
  </si>
  <si>
    <t>G140_A6_L21-1</t>
  </si>
  <si>
    <t>G140_A6_L96-1</t>
  </si>
  <si>
    <t>G140_A6_L350-1</t>
  </si>
  <si>
    <t>G140_A6_L9-1</t>
  </si>
  <si>
    <t>G140_A6_L26-1</t>
  </si>
  <si>
    <t>G140_A6_L43-1</t>
  </si>
  <si>
    <t>G140_A6_L42-1</t>
  </si>
  <si>
    <t>G140_A6_L11-1</t>
  </si>
  <si>
    <t>G140_A6_L84-1</t>
  </si>
  <si>
    <t>G140_A6_L92-1</t>
  </si>
  <si>
    <t>G140_A6_L32-1</t>
  </si>
  <si>
    <t>G140_A6_L41-1</t>
  </si>
  <si>
    <t>G140_A6_L66-1</t>
  </si>
  <si>
    <t>G140_A6_L95-1</t>
  </si>
  <si>
    <t>G140_A6_L67-1</t>
  </si>
  <si>
    <t>G140_A6_L87-1</t>
  </si>
  <si>
    <t>G140_A6_L65-1</t>
  </si>
  <si>
    <t>G140_A6_L23-1</t>
  </si>
  <si>
    <t>G140_A6_L93-1</t>
  </si>
  <si>
    <t>G140_A6_L36-1</t>
  </si>
  <si>
    <t>G140_A6_L40-1</t>
  </si>
  <si>
    <t>G140_A6_L46-1</t>
  </si>
  <si>
    <t>G140_A6_L97-1</t>
  </si>
  <si>
    <t>G140_A6_L29-1</t>
  </si>
  <si>
    <t>G140_A6_L69-1</t>
  </si>
  <si>
    <t>G140_A6_L52-1</t>
  </si>
  <si>
    <t>G140_A6_L68-1</t>
  </si>
  <si>
    <t>G140_A6_L73-1</t>
  </si>
  <si>
    <t>G140_A6_L57-1</t>
  </si>
  <si>
    <t>G140_A6_L53-1</t>
  </si>
  <si>
    <t>G140_A6_L265-1</t>
  </si>
  <si>
    <t>G140_A6_L86-1</t>
  </si>
  <si>
    <t>G140_A6_L20-1</t>
  </si>
  <si>
    <t>G140_A6_L8-1</t>
  </si>
  <si>
    <t>G140_A6_L85-1</t>
  </si>
  <si>
    <t>G140_A6_L71-1</t>
  </si>
  <si>
    <t>G140_A6_L37-1</t>
  </si>
  <si>
    <t>G140-A6_L203-1</t>
  </si>
  <si>
    <t>G140-A6_L134-1</t>
  </si>
  <si>
    <t>G140-A6_L153-1</t>
  </si>
  <si>
    <t>G140-A6_L205-1</t>
  </si>
  <si>
    <t>G140-A6_L18-1</t>
  </si>
  <si>
    <t>G140-A6_L185-1</t>
  </si>
  <si>
    <t>G140-A6_L157-1</t>
  </si>
  <si>
    <t>G140-A6_L135-1</t>
  </si>
  <si>
    <t>G140-A6_L106-1</t>
  </si>
  <si>
    <t>G140-A6_L184-1</t>
  </si>
  <si>
    <t>G140-A6_L201-1</t>
  </si>
  <si>
    <t>G140-A6_L124-1</t>
  </si>
  <si>
    <t>G140-A6_L113-1</t>
  </si>
  <si>
    <t>G140-A6_L19-1</t>
  </si>
  <si>
    <t>G140-A6_L155-1</t>
  </si>
  <si>
    <t>G140-A6_L158-1</t>
  </si>
  <si>
    <t>G140-A6_L231-1</t>
  </si>
  <si>
    <t>G140-A6_L183-1</t>
  </si>
  <si>
    <t>G140-A6_L110-1</t>
  </si>
  <si>
    <t>G140-A6_L122-1</t>
  </si>
  <si>
    <t>G140-A6_L112-1</t>
  </si>
  <si>
    <t>G140-A6_L181-1</t>
  </si>
  <si>
    <t>G140-A6_L251-1</t>
  </si>
  <si>
    <t>G140-A6_L13-1</t>
  </si>
  <si>
    <t>G140-A6_L123-1</t>
  </si>
  <si>
    <t>G140-A6_L24-1</t>
  </si>
  <si>
    <t>G140-A6_L234-1</t>
  </si>
  <si>
    <t>G140-A6_L233-1</t>
  </si>
  <si>
    <t>G140-A6_L153-2</t>
  </si>
  <si>
    <t>G140-A6_L-142-1</t>
  </si>
  <si>
    <t>G140-A6_L126-1</t>
  </si>
  <si>
    <t>G140-A6_L156-1</t>
  </si>
  <si>
    <t>G140-A6_L218-1</t>
  </si>
  <si>
    <t>G140-A6_L331-1</t>
  </si>
  <si>
    <t>G140-A6_L225-1</t>
  </si>
  <si>
    <t>G140-A6_L226-1</t>
  </si>
  <si>
    <t>G140-A6_L228-1</t>
  </si>
  <si>
    <t>G140-A6_L211-1</t>
  </si>
  <si>
    <t>G140-A6_L214-1</t>
  </si>
  <si>
    <t>G140-A6_L169-1</t>
  </si>
  <si>
    <t>G50_MOV_A1_L47-1</t>
  </si>
  <si>
    <t>G50_MOV_A1_L44-1</t>
  </si>
  <si>
    <t>G50_MOV_A1_L46-1</t>
  </si>
  <si>
    <t>G50_MOV_A1_L50-1</t>
  </si>
  <si>
    <t>G50_MOV_A1_L49-1</t>
  </si>
  <si>
    <t>G50_MOV_A1_L43-1</t>
  </si>
  <si>
    <t>G50_MOV_A1_L45-1</t>
  </si>
  <si>
    <t>G50_MOV_A1_L41-1</t>
  </si>
  <si>
    <t>G50_MOV_A1_L48-1</t>
  </si>
  <si>
    <t>G50_MOV_A1_L42-1</t>
  </si>
  <si>
    <t>G50_MOV_A1_L12-1</t>
  </si>
  <si>
    <t>G50_MOV_A1_L6-1</t>
  </si>
  <si>
    <t>G50_MOV_A1_L2-1</t>
  </si>
  <si>
    <t>G50_MOV_A1_L14-1</t>
  </si>
  <si>
    <t>G50_MOV_A1_L20-1</t>
  </si>
  <si>
    <t>G50_MOV_A1_L40-1</t>
  </si>
  <si>
    <t>G50_MOV_A1_L26-1</t>
  </si>
  <si>
    <t>G50_MOV_A1_L27-1</t>
  </si>
  <si>
    <t>G50_MOV_A1_L29-1</t>
  </si>
  <si>
    <t>G50_MOV_A1_L39-1</t>
  </si>
  <si>
    <t>G50_MOV_A1_L24-1</t>
  </si>
  <si>
    <t>G50_MOV_A1_L28-1</t>
  </si>
  <si>
    <t>G50_MOV_A1_L16-1</t>
  </si>
  <si>
    <t>G50_MOV_A1_L21-1</t>
  </si>
  <si>
    <t>G50_MOV_A1_L32-1</t>
  </si>
  <si>
    <t>G50_MOV_A1_L36-1</t>
  </si>
  <si>
    <t>G50_MOV_A1_L8-1</t>
  </si>
  <si>
    <t>G50_MOV_A1_L30-1</t>
  </si>
  <si>
    <t>G50_MOV_A1_L23-1</t>
  </si>
  <si>
    <t>G50_MOV_A1_L9-1</t>
  </si>
  <si>
    <t>G50_MOV_A1_L19-1</t>
  </si>
  <si>
    <t>G50_MOV_A1_L37-1</t>
  </si>
  <si>
    <t>G50_MOV_A1_L7-1</t>
  </si>
  <si>
    <t>G50_MOV_A1_L22-1</t>
  </si>
  <si>
    <t>G50_MOV_A1_L1-1</t>
  </si>
  <si>
    <t>G50_MOV_A1_L25-1</t>
  </si>
  <si>
    <t>G50_MOV_A1_L11-1</t>
  </si>
  <si>
    <t>G50_MOV_A1_L33-1</t>
  </si>
  <si>
    <t>G50_MOV_A1_L35-1</t>
  </si>
  <si>
    <t>G50_MOV_A1_L3-1</t>
  </si>
  <si>
    <t>G50_MOV_A1_L10-1</t>
  </si>
  <si>
    <t>G50_MOV_A1_L15-1</t>
  </si>
  <si>
    <t>G50_MOV_A1_L5-1</t>
  </si>
  <si>
    <t>G50_MOV_A1_L38-1</t>
  </si>
  <si>
    <t>G50_MOV_A1_L4-1</t>
  </si>
  <si>
    <t>G50_MOV_A1_L18-1</t>
  </si>
  <si>
    <t>G50_MOV_A1_L17-1</t>
  </si>
  <si>
    <t>G50_MOV_A1_L31-1</t>
  </si>
  <si>
    <t>G50_MOV_A1_L13-1</t>
  </si>
  <si>
    <t>G50_MOV_A1_L34-1</t>
  </si>
  <si>
    <t>G50_MOV_A2_L46-1</t>
  </si>
  <si>
    <t>G50_MOV_A2_L44-1</t>
  </si>
  <si>
    <t>G50_MOV_A2_L47-1</t>
  </si>
  <si>
    <t>G50_MOV_A2_L38-1</t>
  </si>
  <si>
    <t>G50_MOV_A2_L12-1</t>
  </si>
  <si>
    <t>G50_MOV_A2_L45-1</t>
  </si>
  <si>
    <t>G50_MOV_A2_L50-1</t>
  </si>
  <si>
    <t>G50_MOV_A2_L43-1</t>
  </si>
  <si>
    <t>G50_MOV_A2_L32-1</t>
  </si>
  <si>
    <t>G50_MOV_A2_L42-1</t>
  </si>
  <si>
    <t>G50_MOV_A2_L39-1</t>
  </si>
  <si>
    <t>G50_MOV_A2_L34-1</t>
  </si>
  <si>
    <t>G50_MOV_A2_L49-1</t>
  </si>
  <si>
    <t>G50_MOV_A2_L35-1</t>
  </si>
  <si>
    <t>G50_MOV_A2_L40-1</t>
  </si>
  <si>
    <t>G50_MOV_A2_L36-1</t>
  </si>
  <si>
    <t>G50_MOV_A2_L10-1</t>
  </si>
  <si>
    <t>G50_MOV_A2_L8-1</t>
  </si>
  <si>
    <t>G50_MOV_A2_L2-1</t>
  </si>
  <si>
    <t>G50_MOV_A2_L9-1</t>
  </si>
  <si>
    <t>G50_MOV_A2_L5-1</t>
  </si>
  <si>
    <t>G50_MOV_A2_L3-1</t>
  </si>
  <si>
    <t>G50_MOV_A2_L4-1</t>
  </si>
  <si>
    <t>G50_MOV_A2_L6-1</t>
  </si>
  <si>
    <t>G50_MOV_A2_L7-1</t>
  </si>
  <si>
    <t>G50_MOV_A2_L1-1</t>
  </si>
  <si>
    <t>G50_MOV_A2_L22-1</t>
  </si>
  <si>
    <t>G50_MOV_A2_L18-1</t>
  </si>
  <si>
    <t>G50_MOV_A2_L30-1</t>
  </si>
  <si>
    <t>G50_MOV_A2_L20-1</t>
  </si>
  <si>
    <t>G50_MOV_A2_L25-1</t>
  </si>
  <si>
    <t>G50_MOV_A2_L24-1</t>
  </si>
  <si>
    <t>G50_MOV_A2_L14-1</t>
  </si>
  <si>
    <t>G50_MOV_A2_L19-1</t>
  </si>
  <si>
    <t>G50_MOV_A2_L48-1</t>
  </si>
  <si>
    <t>G50_MOV_A2_L26-1</t>
  </si>
  <si>
    <t>G50_MOV_A2_L11-1</t>
  </si>
  <si>
    <t>G50_MOV_A2_L41-1</t>
  </si>
  <si>
    <t>G50_MOV_A2_L33-1</t>
  </si>
  <si>
    <t>G50_MOV_A2_L27-1</t>
  </si>
  <si>
    <t>G50_MOV_A2_L23-1</t>
  </si>
  <si>
    <t>G50_MOV_A2_L13-1</t>
  </si>
  <si>
    <t>G50_MOV_A2_L28-1</t>
  </si>
  <si>
    <t>G50_MOV_A2_L37-1</t>
  </si>
  <si>
    <t>G50_MOV_A2_L29-1</t>
  </si>
  <si>
    <t>G50_MOV_A2_L15-1</t>
  </si>
  <si>
    <t>G50_MOV_A2_L16-1</t>
  </si>
  <si>
    <t>G50_MOV_A2_L17-1</t>
  </si>
  <si>
    <t>G50_MOV_A2_L21-1</t>
  </si>
  <si>
    <t>G50_MOV_A2_L31-1</t>
  </si>
  <si>
    <t>G50_MOV_A4_L12-1</t>
  </si>
  <si>
    <t>G50_MOV_A4_L20-1</t>
  </si>
  <si>
    <t>G50_MOV_A4_L3-1</t>
  </si>
  <si>
    <t>G50_MOV_A4_L30-1</t>
  </si>
  <si>
    <t>G50_MOV_A4_L29-1</t>
  </si>
  <si>
    <t>G50_MOV_A4_L14-1</t>
  </si>
  <si>
    <t>G50_MOV_A4_L1-1</t>
  </si>
  <si>
    <t>G50_MOV_A4_L11-1</t>
  </si>
  <si>
    <t>G50_MOV_A4_L5-1</t>
  </si>
  <si>
    <t>G50_MOV_A4_L23-1</t>
  </si>
  <si>
    <t>G50_MOV_A4_L19-1</t>
  </si>
  <si>
    <t>G50_MOV_A4_L17-1</t>
  </si>
  <si>
    <t>G50_MOV_A4_L24-1</t>
  </si>
  <si>
    <t>G50_MOV_A4_L9-1</t>
  </si>
  <si>
    <t>G50_MOV_A4_L2-1</t>
  </si>
  <si>
    <t>G50_MOV_A4_L16-1</t>
  </si>
  <si>
    <t>G50_MOV_A4_L8-1</t>
  </si>
  <si>
    <t>G50_MOV_A4_L13-1</t>
  </si>
  <si>
    <t>G50_MOV_A4_L28-1</t>
  </si>
  <si>
    <t>G50_MOV_A4_L27-1</t>
  </si>
  <si>
    <t>G50_MOV_A4_L18-1</t>
  </si>
  <si>
    <t>G50_MOV_A4_L26-1</t>
  </si>
  <si>
    <t>G50_MOV_A4_L10-1</t>
  </si>
  <si>
    <t>G50_MOV_A4_L21-1</t>
  </si>
  <si>
    <t>G50_MOV_A4_L25-1</t>
  </si>
  <si>
    <t>G50_MOV_A4_L15-1</t>
  </si>
  <si>
    <t>G50_MOV_A4_L7-1</t>
  </si>
  <si>
    <t>G50_MOV_A4_L22-1</t>
  </si>
  <si>
    <t>G50_MOV_A4_L4-1</t>
  </si>
  <si>
    <t>G50_MOV_A4_L6-1</t>
  </si>
  <si>
    <t>G50_MOV_M1_L46-1</t>
  </si>
  <si>
    <t>G50_MOV_M1_L1-1</t>
  </si>
  <si>
    <t>G50_MOV_M1_L49-1</t>
  </si>
  <si>
    <t>G50_MOV_M1_L2-1</t>
  </si>
  <si>
    <t>G50_MOV_M1_L4-1</t>
  </si>
  <si>
    <t>G50_MOV_M1_L13-1</t>
  </si>
  <si>
    <t>G50_MOV_M1_L3-1</t>
  </si>
  <si>
    <t>G50_MOV_M1_L7-1</t>
  </si>
  <si>
    <t>G50_MOV_M1_L10-1</t>
  </si>
  <si>
    <t>G50_MOV_M1_L50-1</t>
  </si>
  <si>
    <t>G50_MOV_M1_L5-1</t>
  </si>
  <si>
    <t>G50_MOV_M1_L11-1</t>
  </si>
  <si>
    <t>G50_MOV_M1_L8-1</t>
  </si>
  <si>
    <t>G50_MOV_M1_L9-1</t>
  </si>
  <si>
    <t>G50_MOV_M1_L12-1</t>
  </si>
  <si>
    <t>G50_MOV_M1_L6-1</t>
  </si>
  <si>
    <t>G50_MOV_M1_L47-1</t>
  </si>
  <si>
    <t>G50_MOV_M1_L39-1</t>
  </si>
  <si>
    <t>G50_MOV_M1_L21-1</t>
  </si>
  <si>
    <t>G50_MOV_M1_L17-1</t>
  </si>
  <si>
    <t>G50_MOV_M1_L37-1</t>
  </si>
  <si>
    <t>G50_MOV_M1_L48-1</t>
  </si>
  <si>
    <t>G50_MOV_M1_L40-1</t>
  </si>
  <si>
    <t>G50_MOV_M1_L32-1</t>
  </si>
  <si>
    <t>G50_MOV_M1_L44-1</t>
  </si>
  <si>
    <t>G50_MOV_M1_L38-1</t>
  </si>
  <si>
    <t>G50_MOV_M1_L20-1</t>
  </si>
  <si>
    <t>G50_MOV_M1_L24-1</t>
  </si>
  <si>
    <t>G50_MOV_M1_L42-1</t>
  </si>
  <si>
    <t>G50_MOV_M1_L23-1</t>
  </si>
  <si>
    <t>G50_MOV_M1_L16-1</t>
  </si>
  <si>
    <t>G50_MOV_M1_L18-1</t>
  </si>
  <si>
    <t>G50_MOV_M1_L36-1</t>
  </si>
  <si>
    <t>G50_MOV_M1_L26-1</t>
  </si>
  <si>
    <t>G50_MOV_M1_L14-1</t>
  </si>
  <si>
    <t>G50_MOV_M1_L35-1</t>
  </si>
  <si>
    <t>G50_MOV_M1_L33-1</t>
  </si>
  <si>
    <t>G50_MOV_M1_L45-1</t>
  </si>
  <si>
    <t>G50_MOV_M1_L27-1</t>
  </si>
  <si>
    <t>G50_MOV_M1_L22-1</t>
  </si>
  <si>
    <t>G50_MOV_M1_L41-1</t>
  </si>
  <si>
    <t>G50_MOV_M1_L15-1</t>
  </si>
  <si>
    <t>G50_MOV_M1_L28-1</t>
  </si>
  <si>
    <t>G50_MOV_M1_L34-1</t>
  </si>
  <si>
    <t>G50_MOV_M1_L31-1</t>
  </si>
  <si>
    <t>G50_MOV_M1_L19-1</t>
  </si>
  <si>
    <t>G50_MOV_M1_L30-1</t>
  </si>
  <si>
    <t>G50_MOV_M1_L25-1</t>
  </si>
  <si>
    <t>G50_MOV_M1_L29-1</t>
  </si>
  <si>
    <t>G50_MOV_M1_L43-1</t>
  </si>
  <si>
    <t>G50_MOV_M3_L9-1</t>
  </si>
  <si>
    <t>G50_MOV_M3_L5-1</t>
  </si>
  <si>
    <t>G50_MOV_M3_L6-1</t>
  </si>
  <si>
    <t>G50_MOV_M3_L2-1</t>
  </si>
  <si>
    <t>G50_MOV_M3_L1-1</t>
  </si>
  <si>
    <t>G50_MOV_M3_L3-1</t>
  </si>
  <si>
    <t>G50_MOV_M3_L4-1</t>
  </si>
  <si>
    <t>G50_MOV_M3_L40-1</t>
  </si>
  <si>
    <t>G50_MOV_M3_L7-1</t>
  </si>
  <si>
    <t>G50_MOV_M3_L16-1</t>
  </si>
  <si>
    <t>G50_MOV_M3_L33-1</t>
  </si>
  <si>
    <t>G50_MOV_M3_L27-1</t>
  </si>
  <si>
    <t>G50_MOV_M3_L26-1</t>
  </si>
  <si>
    <t>G50_MOV_M3_L10-1</t>
  </si>
  <si>
    <t>G50_MOV_M3_L19-1</t>
  </si>
  <si>
    <t>G50_MOV_M3_L29-1</t>
  </si>
  <si>
    <t>G50_MOV_M3_L15-1</t>
  </si>
  <si>
    <t>G50_MOV_M3_L13-1</t>
  </si>
  <si>
    <t>G50_MOV_M3_L20-1</t>
  </si>
  <si>
    <t>G50_MOV_M3_L44-1</t>
  </si>
  <si>
    <t>G50_MOV_M3_L12-1</t>
  </si>
  <si>
    <t>G50_MOV_M3_L8-1</t>
  </si>
  <si>
    <t>G50_MOV_M3_L25-1</t>
  </si>
  <si>
    <t>G50_MOV_M3_L24-1</t>
  </si>
  <si>
    <t>G50_MOV_M3_L46-1</t>
  </si>
  <si>
    <t>G50_MOV_M3_L14-1</t>
  </si>
  <si>
    <t>G50_MOV_M3_L23-1</t>
  </si>
  <si>
    <t>G50_MOV_M3_L36-1</t>
  </si>
  <si>
    <t>G50_MOV_M3_L37-1</t>
  </si>
  <si>
    <t>G50_MOV_M3_L50-1</t>
  </si>
  <si>
    <t>G50_MOV_M3_L34-1</t>
  </si>
  <si>
    <t>G50_MOV_M3_L17-1</t>
  </si>
  <si>
    <t>G50_MOV_M3_L21-1</t>
  </si>
  <si>
    <t>G50_MOV_M3_L28-1</t>
  </si>
  <si>
    <t>G50_MOV_M3_L11-1</t>
  </si>
  <si>
    <t>G50_MOV_M3_L39-1</t>
  </si>
  <si>
    <t>G50_MOV_M3_L30-1</t>
  </si>
  <si>
    <t>G50_MOV_M3_L38-1</t>
  </si>
  <si>
    <t>G50_MOV_M3_L45-1</t>
  </si>
  <si>
    <t>G50_MOV_M3_L32-1</t>
  </si>
  <si>
    <t>G50_MOV_M3_L31-1</t>
  </si>
  <si>
    <t>G50_MOV_M3_L49-1</t>
  </si>
  <si>
    <t>G50_MOV_M3_L48-1</t>
  </si>
  <si>
    <t>G50_MOV_M3_L43-1</t>
  </si>
  <si>
    <t>G50_MOV_M3_L18-1</t>
  </si>
  <si>
    <t>G50_MOV_M3_L42-1</t>
  </si>
  <si>
    <t>G50_MOV_M3_L35-1</t>
  </si>
  <si>
    <t>G50_MOV_M3_L41-1</t>
  </si>
  <si>
    <t>G50_MOV_M3_L22-1</t>
  </si>
  <si>
    <t>G50_MOV_M3_L47-1</t>
  </si>
  <si>
    <t>G50_MOV_D1_L3-1</t>
  </si>
  <si>
    <t>G50_MOV_D1_L36-1</t>
  </si>
  <si>
    <t>G50_MOV_D1_L48-1</t>
  </si>
  <si>
    <t>G50_MOV_D1_L42-1</t>
  </si>
  <si>
    <t>G50_MOV_D1_L41-1</t>
  </si>
  <si>
    <t>G50_MOV_D1_L6-1</t>
  </si>
  <si>
    <t>G50_MOV_D1_L2-1</t>
  </si>
  <si>
    <t>G50_MOV_D1_L39-1</t>
  </si>
  <si>
    <t>G50_MOV_D1_L44-1</t>
  </si>
  <si>
    <t>G50_MOV_D1_L13-1</t>
  </si>
  <si>
    <t>G50_MOV_D1_L11-1</t>
  </si>
  <si>
    <t>G50_MOV_D1_L14-1</t>
  </si>
  <si>
    <t>G50_MOV_D1_L8-1</t>
  </si>
  <si>
    <t>G50_MOV_D1_L4-1</t>
  </si>
  <si>
    <t>G50_MOV_D1_L40-1</t>
  </si>
  <si>
    <t>G50_MOV_D1_L33-1</t>
  </si>
  <si>
    <t>G50_MOV_D1_L12-1</t>
  </si>
  <si>
    <t>G50_MOV_D1_L28-1</t>
  </si>
  <si>
    <t>G50_MOV_D1_L50-1</t>
  </si>
  <si>
    <t>G50_MOV_D1_L49-1</t>
  </si>
  <si>
    <t>G50_MOV_D1_L1-1</t>
  </si>
  <si>
    <t>G50_MOV_D1_L37-1</t>
  </si>
  <si>
    <t>G50_MOV_D1_L26-1</t>
  </si>
  <si>
    <t>G50_MOV_D1_L43-1</t>
  </si>
  <si>
    <t>G50_MOV_D1_L5-1</t>
  </si>
  <si>
    <t>G50_MOV_D1_L45-1</t>
  </si>
  <si>
    <t>G50_MOV_D1_L47-1</t>
  </si>
  <si>
    <t>G50_MOV_D1_L46-1</t>
  </si>
  <si>
    <t>G50_MOV_D1_L38-1</t>
  </si>
  <si>
    <t>G50_MOV_D1_L23-1</t>
  </si>
  <si>
    <t>G50_MOV_D1_L17-1</t>
  </si>
  <si>
    <t>G50_MOV_D1_L9-1</t>
  </si>
  <si>
    <t>G50_MOV_D1_L25-1</t>
  </si>
  <si>
    <t>G50_MOV_D1_L34-1</t>
  </si>
  <si>
    <t>G50_MOV_D1_L29-1</t>
  </si>
  <si>
    <t>G50_MOV_D1_L19-1</t>
  </si>
  <si>
    <t>G50_MOV_D1_L20-1</t>
  </si>
  <si>
    <t>G50_MOV_D1_L32-1</t>
  </si>
  <si>
    <t>G50_MOV_D1_L18-1</t>
  </si>
  <si>
    <t>G50_MOV_D1_L7-1</t>
  </si>
  <si>
    <t>G50_MOV_D1_L22-1</t>
  </si>
  <si>
    <t>G50_MOV_D1_L10-1</t>
  </si>
  <si>
    <t>G50_MOV_D1_L21-1</t>
  </si>
  <si>
    <t>G50_MOV_D1_L27-1</t>
  </si>
  <si>
    <t>G50_MOV_D1_L16-1</t>
  </si>
  <si>
    <t>G50_MOV_D1_L15-1</t>
  </si>
  <si>
    <t>G50_MOV_D1_L31-1</t>
  </si>
  <si>
    <t>G50_MOV_D1_L30-1</t>
  </si>
  <si>
    <t>G50_MOV_D1_L24-1</t>
  </si>
  <si>
    <t>G50_MOV_D1_L35-1</t>
  </si>
  <si>
    <t>G50_MOV_D2_L4-1</t>
  </si>
  <si>
    <t>G50_MOV_D2_L6-1</t>
  </si>
  <si>
    <t>G50_MOV_D2_L25-1</t>
  </si>
  <si>
    <t>G50_MOV_D2_L32-1</t>
  </si>
  <si>
    <t>G50_MOV_D2_L17-1</t>
  </si>
  <si>
    <t>G50_MOV_D2_L28-1</t>
  </si>
  <si>
    <t>G50_MOV_D2_L31-1</t>
  </si>
  <si>
    <t>G50_MOV_D2_L1-1</t>
  </si>
  <si>
    <t>G50_MOV_D2_L20-1</t>
  </si>
  <si>
    <t>G50_MOV_D2_L29-1</t>
  </si>
  <si>
    <t>G50_MOV_D2_L33-1</t>
  </si>
  <si>
    <t>G50_MOV_D2_L3-1</t>
  </si>
  <si>
    <t>G50_MOV_D2_L2-1</t>
  </si>
  <si>
    <t>G50_MOV_D2_L16-1</t>
  </si>
  <si>
    <t>G50_MOV_D2_L19-1</t>
  </si>
  <si>
    <t>G50_MOV_D2_L18-1</t>
  </si>
  <si>
    <t>G50_MOV_D2_L5-1</t>
  </si>
  <si>
    <t>G50_MOV_D2_L37-1</t>
  </si>
  <si>
    <t>G50_MOV_D2_L12-1</t>
  </si>
  <si>
    <t>G50_MOV_D2_L13-1</t>
  </si>
  <si>
    <t>G50_MOV_D2_L15-1</t>
  </si>
  <si>
    <t>G50_MOV_D2_L36-1</t>
  </si>
  <si>
    <t>G50_MOV_D2_L10-1</t>
  </si>
  <si>
    <t>G50_MOV_D2_L14-1</t>
  </si>
  <si>
    <t>G50_MOV_D2_L7-1</t>
  </si>
  <si>
    <t>G50_MOV_D2_L23-1</t>
  </si>
  <si>
    <t>G50_MOV_D2_L27-1</t>
  </si>
  <si>
    <t>G50_MOV_D2_L21-1</t>
  </si>
  <si>
    <t>G50_MOV_D2_L9-1</t>
  </si>
  <si>
    <t>G50_MOV_D2_L30-1</t>
  </si>
  <si>
    <t>G50_MOV_D2_L8-1</t>
  </si>
  <si>
    <t>G50_MOV_D2_L11-1</t>
  </si>
  <si>
    <t>G50_MOV_D2_L24-1</t>
  </si>
  <si>
    <t>G50_MOV_D2_L26-1</t>
  </si>
  <si>
    <t>G50_MOV_D2_L35-1</t>
  </si>
  <si>
    <t>G50_MOV_D2_L22-1</t>
  </si>
  <si>
    <t>G50_MOV_D2_L38-1</t>
  </si>
  <si>
    <t>G50_MOV_D2_L34-1</t>
  </si>
  <si>
    <t>v1</t>
  </si>
  <si>
    <t>v2</t>
  </si>
  <si>
    <t>V1</t>
  </si>
  <si>
    <t>lost</t>
  </si>
  <si>
    <t>CB4856.A6330</t>
  </si>
  <si>
    <t>N2_ANC</t>
  </si>
  <si>
    <t>D2C1VACXX</t>
  </si>
  <si>
    <t>/archive/c/cgsb/gencore/legacy_data/D2C1VACXX/2</t>
  </si>
  <si>
    <t>/archive/c/cgsb/gencore/legacy_data/D2C1VACXX/3</t>
  </si>
  <si>
    <t>/archive/c/cgsb/gencore/legacy_data/D2C1VACXX/4</t>
  </si>
  <si>
    <t>D0VUCACXX</t>
  </si>
  <si>
    <t>/archive/c/cgsb/gencore/legacy_data/D2C1VACXX/5</t>
  </si>
  <si>
    <t>/archive/c/cgsb/gencore/legacy_data/D2C1VACXX/6</t>
  </si>
  <si>
    <t>D0TK1ACXX</t>
  </si>
  <si>
    <t>/archive/c/cgsb/gencore/legacy_data/D0TK1ACXX/2</t>
  </si>
  <si>
    <t>C0HYHACXX</t>
  </si>
  <si>
    <t>/archive/c/cgsb/gencore/legacy_data/C0HYHACXX/2</t>
  </si>
  <si>
    <t>/archive/c/cgsb/gencore/legacy_data/D0VUCACXX/2</t>
  </si>
  <si>
    <t>/archive/c/cgsb/gencore/legacy_data/C01L9ACXX/8/</t>
  </si>
  <si>
    <t>/archive/c/cgsb/gencore/legacy_data/D0R4EACXX/2</t>
  </si>
  <si>
    <t>/archive/c/cgsb/gencore/legacy_data/C01L9ACXX/8</t>
  </si>
  <si>
    <t>/scratch/cgsb/rockman/lmn3/wi/ea/pb306</t>
  </si>
  <si>
    <t>/data/cgsb/rockman/ddr2/fastq/July2011/QG325_R*.fastq.gz</t>
  </si>
  <si>
    <t>/data/cgsb/rockman/ddr2/fastq/July2011/QG329_R*.fastq.gz</t>
  </si>
  <si>
    <t>/data/cgsb/rockman/ddr2/fastq/July2011/QG333_R*.fastq.gz</t>
  </si>
  <si>
    <t>/data/cgsb/rockman/ddr2/fastq/Ambry/</t>
  </si>
  <si>
    <t>Ambry</t>
  </si>
  <si>
    <t>NYU,Princeton,BGI</t>
  </si>
  <si>
    <t>/scratch/cgsb/rockman/lmn3/G140RILs/bgi/cdts-wh.genomics.cn/b200_sample38</t>
  </si>
  <si>
    <t>similar</t>
  </si>
  <si>
    <t>/data/cgsb/rockman/lmn3/G140RILs/TG_RILfastq/Sample_37</t>
  </si>
  <si>
    <t>fertility NGM</t>
  </si>
  <si>
    <t>fertility NaCl</t>
  </si>
  <si>
    <t>locomotion NGM</t>
  </si>
  <si>
    <t>locomotion NaCl</t>
  </si>
  <si>
    <t>complex</t>
  </si>
  <si>
    <t>haplotypeLL</t>
  </si>
  <si>
    <t>case</t>
  </si>
  <si>
    <t>simple</t>
  </si>
  <si>
    <t>fert1</t>
  </si>
  <si>
    <t>fert2</t>
  </si>
  <si>
    <t>V2 0.9id</t>
  </si>
  <si>
    <t>q</t>
  </si>
  <si>
    <t>value</t>
  </si>
  <si>
    <t>./12</t>
  </si>
  <si>
    <t>/data/cgsb/gencore/out/Rockman/2013-08-27-fixed_D2C1VACXX/Lane4/Sample_G140_A6_L56-1</t>
  </si>
  <si>
    <t>/data/cgsb/gencore/out/Rockman/2013-08-27-fixed_D2C1VACXX/Lane3/Sample_G140_A6_L48-1</t>
  </si>
  <si>
    <t>./90</t>
  </si>
  <si>
    <t>./39</t>
  </si>
  <si>
    <t>./37</t>
  </si>
  <si>
    <t>/data/cgsb/gencore/out/Rockman/2013-08-27-fixed_D2C1VACXX/Lane4/Sample_G140_A6_L271-1</t>
  </si>
  <si>
    <t>/data/cgsb/gencore/out/Rockman/2013-08-27-fixed_D2C1VACXX/Lane4/Sample_G140_A6_L258-1</t>
  </si>
  <si>
    <t>/data/cgsb/gencore/out/Rockman/2013-08-27-fixed_D2C1VACXX/Lane3/Sample_G140_A6_L105-1</t>
  </si>
  <si>
    <t>/data/cgsb/gencore/out/Rockman/2013-08-27-fixed_D2C1VACXX/Lane4/Sample_G50_MOV_A1_L28-1</t>
  </si>
  <si>
    <t>/data/cgsb/gencore/out/Rockman/2013-08-27-fixed_D2C1VACXX/Lane5/Sample_G50_MOV_D2_L11-1</t>
  </si>
  <si>
    <t>/data/cgsb/gencore/out/Rockman/2013-08-27-fixed_D2C1VACXX/Lane3/Sample_G140_A6_L78-1</t>
  </si>
  <si>
    <t>./14</t>
  </si>
  <si>
    <t>/data/cgsb/gencore/out/Rockman/2013-08-27-fixed_D2C1VACXX/Lane5/Sample_G50_MOV_A2_L33-1</t>
  </si>
  <si>
    <t>./69</t>
  </si>
  <si>
    <t>/data/cgsb/gencore/out/Rockman/2013-08-27-fixed_D2C1VACXX/Lane5/Sample_G50_MOV_D2_L23-1</t>
  </si>
  <si>
    <t>/data/cgsb/gencore/out/Rockman/2013-08-27-fixed_D2C1VACXX/Lane4/Sample_G50_MOV_A2_L2-1</t>
  </si>
  <si>
    <t>/data/cgsb/gencore/out/Rockman/2013-08-27-fixed_D2C1VACXX/Lane4/Sample_G50_MOV_A1_L16-1</t>
  </si>
  <si>
    <t>/data/cgsb/gencore/out/Rockman/2013-08-27-fixed_D2C1VACXX/Lane5/Sample_G50_MOV_D2_L24-1</t>
  </si>
  <si>
    <t>./18</t>
  </si>
  <si>
    <t>./71</t>
  </si>
  <si>
    <t>/data/cgsb/gencore/out/Rockman/2013-08-27-fixed_D2C1VACXX/Lane4/Sample_G140_A6_L290-1</t>
  </si>
  <si>
    <t>/data/cgsb/gencore/out/Rockman/2013-08-27-fixed_D2C1VACXX/Lane4/Sample_G50_MOV_A1_L6-1</t>
  </si>
  <si>
    <t>./74</t>
  </si>
  <si>
    <t>./57</t>
  </si>
  <si>
    <t>/data/cgsb/gencore/out/Rockman/2013-08-27-fixed_D2C1VACXX/Lane6/Sample_G140_A6_L29-1</t>
  </si>
  <si>
    <t>/data/cgsb/gencore/out/Rockman/2013-08-27-fixed_D2C1VACXX/Lane2/Sample_G50_MOV_D2_L3-1</t>
  </si>
  <si>
    <t>/data/cgsb/gencore/out/Rockman/2013-08-27-fixed_D2C1VACXX/Lane3/Sample_G140_A6_L79-1</t>
  </si>
  <si>
    <t>/data/cgsb/gencore/out/Rockman/2013-08-27-fixed_D2C1VACXX/Lane2/Sample_G50_MOV_A2_L45-1</t>
  </si>
  <si>
    <t>/data/cgsb/gencore/out/Rockman/2013-08-27-fixed_D2C1VACXX/Lane2/Sample_G50_MOV_A1_L46-1</t>
  </si>
  <si>
    <t>./120</t>
  </si>
  <si>
    <t>./70</t>
  </si>
  <si>
    <t>/data/cgsb/gencore/out/Rockman/2013-08-27-fixed_D2C1VACXX/Lane5/Sample_G50_MOV_A2_L18-1</t>
  </si>
  <si>
    <t>./108</t>
  </si>
  <si>
    <t>/data/cgsb/gencore/out/Rockman/2013-08-27-fixed_D2C1VACXX/Lane6/Sample_G140_A6_L96-1</t>
  </si>
  <si>
    <t>/data/cgsb/gencore/out/Rockman/2013-08-27-fixed_D2C1VACXX/Lane2/Sample_G50_MOV_D1_L46-1</t>
  </si>
  <si>
    <t>/data/cgsb/gencore/out/Rockman/2013-08-27-fixed_D2C1VACXX/Lane4/Sample_G140_A6_L264-1</t>
  </si>
  <si>
    <t>/data/cgsb/gencore/out/Rockman/2013-08-27-fixed_D2C1VACXX/Lane6/Sample_G140_A6_L9-1</t>
  </si>
  <si>
    <t>/data/cgsb/gencore/out/Rockman/2013-08-27-fixed_D2C1VACXX/Lane5/Sample_G50_MOV_D2_L8-1</t>
  </si>
  <si>
    <t>./59</t>
  </si>
  <si>
    <t>./19</t>
  </si>
  <si>
    <t>/data/cgsb/gencore/out/Rockman/2013-08-27-fixed_D2C1VACXX/Lane4/Sample_G140_A6_L287-1</t>
  </si>
  <si>
    <t>./105</t>
  </si>
  <si>
    <t>/data/cgsb/gencore/out/Rockman/2013-08-27-fixed_D2C1VACXX/Lane5/Sample_G50_MOV_D2_L9-1</t>
  </si>
  <si>
    <t>./73</t>
  </si>
  <si>
    <t>/data/cgsb/gencore/out/Rockman/2013-08-27-fixed_D2C1VACXX/Lane2/Sample_G50_MOV_D1_L1-1</t>
  </si>
  <si>
    <t>/data/cgsb/gencore/out/Rockman/2013-08-27-fixed_D2C1VACXX/Lane3/Sample_G140_A6_L62-1</t>
  </si>
  <si>
    <t>/data/cgsb/gencore/out/Rockman/2013-08-27-fixed_D2C1VACXX/Lane4/Sample_G50_MOV_A2_L3-1</t>
  </si>
  <si>
    <t>/data/cgsb/gencore/out/Rockman/2012-03-05_D0TK1ACXX/Lane2/Sample_G140-A6_L157-1</t>
  </si>
  <si>
    <t>/data/cgsb/gencore/out/Rockman/2013-08-27-fixed_D2C1VACXX/Lane3/Sample_G140_A6_L94-1</t>
  </si>
  <si>
    <t>/data/cgsb/gencore/out/Rockman/2013-08-27-fixed_D2C1VACXX/Lane4/Sample_G140_A6_L309-1</t>
  </si>
  <si>
    <t>./110</t>
  </si>
  <si>
    <t>/data/cgsb/gencore/out/Rockman/2013-08-27-fixed_D2C1VACXX/Lane2/Sample_G50_MOV_D1_L42-1</t>
  </si>
  <si>
    <t>/data/cgsb/gencore/out/Rockman/2012-05-21_D0VUCACXX/Lane2/Sample_G140-A6_L211-1</t>
  </si>
  <si>
    <t>/data/cgsb/gencore/out/Rockman/2013-08-27-fixed_D2C1VACXX/Lane5/Sample_G50_MOV_A4_L24-1</t>
  </si>
  <si>
    <t>/data/cgsb/gencore/out/Rockman/2013-08-27-fixed_D2C1VACXX/Lane2/Sample_G50_MOV_A2_L49-1</t>
  </si>
  <si>
    <t>/data/cgsb/gencore/out/Rockman/2013-08-27-fixed_D2C1VACXX/Lane6/Sample_G140_A6_L115-1</t>
  </si>
  <si>
    <t>./29</t>
  </si>
  <si>
    <t>/data/cgsb/gencore/out/Rockman/2013-08-27-fixed_D2C1VACXX/Lane2/Sample_G50_MOV_D2_L5-1</t>
  </si>
  <si>
    <t>/data/cgsb/gencore/out/Rockman/2013-08-27-fixed_D2C1VACXX/Lane2/Sample_G50_MOV_A1_L43-1</t>
  </si>
  <si>
    <t>./42</t>
  </si>
  <si>
    <t>/data/cgsb/gencore/out/Rockman/2012-05-21_D0VUCACXX/Lane2/Sample_G140-A6_L214-1</t>
  </si>
  <si>
    <t>/data/cgsb/gencore/out/Rockman/2013-08-27-fixed_D2C1VACXX/Lane3/Sample_G140_A6_L74-1</t>
  </si>
  <si>
    <t>/data/cgsb/gencore/out/Rockman/2013-08-27-fixed_D2C1VACXX/Lane6/Sample_G50_MOV_M3_L47-1</t>
  </si>
  <si>
    <t>/data/cgsb/gencore/out/Rockman/2013-08-27-fixed_D2C1VACXX/Lane4/Sample_G50_MOV_A1_L10-1</t>
  </si>
  <si>
    <t>/data/cgsb/gencore/out/Rockman/2013-08-27-fixed_D2C1VACXX/Lane3/Sample_G140_A6_L81-1</t>
  </si>
  <si>
    <t>/data/cgsb/gencore/out/Rockman/2013-08-27-fixed_D2C1VACXX/Lane3/Sample_G140_A6_L75-1</t>
  </si>
  <si>
    <t>/data/cgsb/gencore/out/Rockman/2013-08-27-fixed_D2C1VACXX/Lane4/Sample_G50_MOV_A1_L1-1</t>
  </si>
  <si>
    <t>/scratch/cgsb/rockman/lmn3/G140RILs/bgi/cdts-wh.genomics.cn//F18FTSEUHT1055_NEMhekR/Clean/7</t>
  </si>
  <si>
    <t>/data/cgsb/gencore/out/Rockman/2013-08-27-fixed_D2C1VACXX/Lane2/Sample_G50_MOV_D2_L17-1</t>
  </si>
  <si>
    <t>/data/cgsb/gencore/out/Rockman/2013-08-27-fixed_D2C1VACXX/Lane4/Sample_G50_MOV_A2_L1-1</t>
  </si>
  <si>
    <t>/data/cgsb/gencore/out/Rockman/2013-08-27-fixed_D2C1VACXX/Lane6/Sample_G50_MOV_A4_L6-1</t>
  </si>
  <si>
    <t>/data/cgsb/gencore/out/Rockman/2013-08-27-fixed_D2C1VACXX/Lane2/Sample_G50_MOV_D2_L19-1</t>
  </si>
  <si>
    <t>/data/cgsb/gencore/out/Rockman/2012-02-06_C0HYHACXX/Lane2/Sample_G140-A6_L155-1</t>
  </si>
  <si>
    <t>./17</t>
  </si>
  <si>
    <t>/data/cgsb/gencore/out/Rockman/2013-08-27-fixed_D2C1VACXX/Lane4/Sample_G50_MOV_A1_L19-1</t>
  </si>
  <si>
    <t>/data/cgsb/gencore/out/Rockman/2013-08-27-fixed_D2C1VACXX/Lane5/Sample_G50_MOV_D1_L19-1</t>
  </si>
  <si>
    <t>/data/cgsb/rockman/lmn3/G140RILs/TG_RILfastq/Sample_13</t>
  </si>
  <si>
    <t>/data/cgsb/gencore/out/Rockman/2012-03-05_D0TK1ACXX/Lane2/Sample_G140-A6_L113-1</t>
  </si>
  <si>
    <t>./31</t>
  </si>
  <si>
    <t>/data/cgsb/gencore/out/Rockman/2013-08-27-fixed_D2C1VACXX/Lane5/Sample_G50_MOV_D2_L12-1</t>
  </si>
  <si>
    <t>/data/cgsb/gencore/out/Rockman/2013-08-27-fixed_D2C1VACXX/Lane3/Sample_G50_MOV_M1_L32-1</t>
  </si>
  <si>
    <t>/data/cgsb/gencore/out/Rockman/2013-08-27-fixed_D2C1VACXX/Lane4/Sample_G140_A6_L357-1</t>
  </si>
  <si>
    <t>/scratch/cgsb/rockman/lmn3/G140RILs/bgi/cdts-wh.genomics.cn//F18FTSEUHT1055_NEMhekR/Clean/5</t>
  </si>
  <si>
    <t>/scratch/cgsb/rockman/lmn3/G140RILs/bgi/cdts-wh.genomics.cn//F18FTSEUHT1055_NEMhekR/Clean/23</t>
  </si>
  <si>
    <t>/data/cgsb/gencore/out/Rockman/2013-08-27-fixed_D2C1VACXX/Lane5/Sample_G50_MOV_D1_L24-1</t>
  </si>
  <si>
    <t>./101</t>
  </si>
  <si>
    <t>/data/cgsb/gencore/out/Rockman/2013-08-27-fixed_D2C1VACXX/Lane4/Sample_G50_MOV_A1_L29-1</t>
  </si>
  <si>
    <t>/data/cgsb/gencore/out/Rockman/2013-08-27-fixed_D2C1VACXX/Lane5/Sample_G50_MOV_A2_L25-1</t>
  </si>
  <si>
    <t>/data/cgsb/gencore/out/Rockman/2013-08-27-fixed_D2C1VACXX/Lane3/Sample_G140_A6_L90-1</t>
  </si>
  <si>
    <t>/data/cgsb/gencore/out/Rockman/2013-08-27-fixed_D2C1VACXX/Lane6/Sample_G140_A6_L33-1</t>
  </si>
  <si>
    <t>/data/cgsb/gencore/out/Rockman/2013-08-27-fixed_D2C1VACXX/Lane3/Sample_G50_MOV_M1_L17-1</t>
  </si>
  <si>
    <t>/data/cgsb/gencore/out/Rockman/2013-08-27-fixed_D2C1VACXX/Lane3/Sample_G140_A6_L55-1</t>
  </si>
  <si>
    <t>/data/cgsb/gencore/out/Rockman/2013-08-27-fixed_D2C1VACXX/Lane5/Sample_G50_MOV_D1_L22-1</t>
  </si>
  <si>
    <t>/data/cgsb/gencore/out/Rockman/2013-08-27-fixed_D2C1VACXX/Lane5/Sample_G50_MOV_D2_L15-1</t>
  </si>
  <si>
    <t>./75</t>
  </si>
  <si>
    <t>/data/cgsb/gencore/out/Rockman/2013-08-27-fixed_D2C1VACXX/Lane2/Sample_G50_MOV_D1_L13-1</t>
  </si>
  <si>
    <t>./89</t>
  </si>
  <si>
    <t>/data/cgsb/gencore/out/Rockman/2013-08-27-fixed_D2C1VACXX/Lane4/Sample_G140_A6_L244-1</t>
  </si>
  <si>
    <t>/data/cgsb/gencore/out/Rockman/2013-08-27-fixed_D2C1VACXX/Lane2/Sample_G50_MOV_D1_L39-1</t>
  </si>
  <si>
    <t>./82</t>
  </si>
  <si>
    <t>./53</t>
  </si>
  <si>
    <t>/data/cgsb/gencore/out/Rockman/2013-08-27-fixed_D2C1VACXX/Lane4/Sample_G50_MOV_A2_L9-1</t>
  </si>
  <si>
    <t>/data/cgsb/gencore/out/Rockman/2013-08-27-fixed_D2C1VACXX/Lane3/Sample_G50_MOV_M1_L16-1</t>
  </si>
  <si>
    <t>/data/cgsb/gencore/out/Rockman/2013-08-27-fixed_D2C1VACXX/Lane4/Sample_G50_MOV_A1_L37-1</t>
  </si>
  <si>
    <t>/data/cgsb/gencore/out/Rockman/2013-08-27-fixed_D2C1VACXX/Lane4/Sample_G50_MOV_A1_L25-1</t>
  </si>
  <si>
    <t>/data/cgsb/gencore/out/Rockman/2013-08-27-fixed_D2C1VACXX/Lane5/Sample_G50_MOV_D1_L29-1</t>
  </si>
  <si>
    <t>/data/cgsb/gencore/out/Rockman/2013-08-27-fixed_D2C1VACXX/Lane5/Sample_G50_MOV_A4_L7-1</t>
  </si>
  <si>
    <t>/data/cgsb/gencore/out/Rockman/2013-08-27-fixed_D2C1VACXX/Lane2/Sample_G50_MOV_A2_L47-1</t>
  </si>
  <si>
    <t>./91</t>
  </si>
  <si>
    <t>/data/cgsb/gencore/out/Rockman/2012-05-21_D0VUCACXX/Lane2/Sample_G140-A6_L225-1</t>
  </si>
  <si>
    <t>./21</t>
  </si>
  <si>
    <t>/data/cgsb/gencore/out/Rockman/2013-08-27-fixed_D2C1VACXX/Lane4/Sample_G140_A6_L80-1</t>
  </si>
  <si>
    <t>./24</t>
  </si>
  <si>
    <t>/data/cgsb/gencore/out/Rockman/2013-08-27-fixed_D2C1VACXX/Lane6/Sample_G140_A6_L69-1</t>
  </si>
  <si>
    <t>/data/cgsb/gencore/out/Rockman/2013-08-27-fixed_D2C1VACXX/Lane4/Sample_G140_A6_L272-1</t>
  </si>
  <si>
    <t>/data/cgsb/gencore/out/Rockman/2013-08-27-fixed_D2C1VACXX/Lane3/Sample_G140_A6_L49-1</t>
  </si>
  <si>
    <t>./60</t>
  </si>
  <si>
    <t>./32</t>
  </si>
  <si>
    <t>./104</t>
  </si>
  <si>
    <t>./58</t>
  </si>
  <si>
    <t>./25</t>
  </si>
  <si>
    <t>/data/cgsb/gencore/out/Rockman/2013-08-27-fixed_D2C1VACXX/Lane5/Sample_G50_MOV_D1_L25-1</t>
  </si>
  <si>
    <t>./62</t>
  </si>
  <si>
    <t>/data/cgsb/gencore/out/Rockman/2013-08-27-fixed_D2C1VACXX/Lane2/Sample_G50_MOV_D1_L45-1</t>
  </si>
  <si>
    <t>/scratch/cgsb/rockman/lmn3/G140RILs/bgi/cdts-wh.genomics.cn//F18FTSEUHT1055_NEMmhyR/Clean/3</t>
  </si>
  <si>
    <t>./61</t>
  </si>
  <si>
    <t>./88</t>
  </si>
  <si>
    <t>/data/cgsb/gencore/out/Rockman/2013-08-27-fixed_D2C1VACXX/Lane2/Sample_G50_MOV_A2_L32-1</t>
  </si>
  <si>
    <t>/data/cgsb/gencore/out/Rockman/2013-08-27-fixed_D2C1VACXX/Lane3/Sample_G140_A6_L104-1</t>
  </si>
  <si>
    <t>/data/cgsb/gencore/out/Rockman/2013-08-27-fixed_D2C1VACXX/Lane2/Sample_G50_MOV_D1_L44-1</t>
  </si>
  <si>
    <t>/data/cgsb/gencore/out/Rockman/2013-08-27-fixed_D2C1VACXX/Lane4/Sample_G140_A6_L168-1</t>
  </si>
  <si>
    <t>/data/cgsb/gencore/out/Rockman/2012-03-05_D0TK1ACXX/Lane2/Sample_G140-A6_L106-1</t>
  </si>
  <si>
    <t>/data/cgsb/gencore/out/Rockman/2013-08-27-fixed_D2C1VACXX/Lane6/Sample_G140_A6_L41-1</t>
  </si>
  <si>
    <t>./48</t>
  </si>
  <si>
    <t>/data/cgsb/gencore/out/Rockman/2013-08-27-fixed_D2C1VACXX/Lane2/Sample_G50_MOV_D1_L33-1</t>
  </si>
  <si>
    <t>./103</t>
  </si>
  <si>
    <t>/scratch/cgsb/rockman/lmn3/G140RILs/bgi/cdts-wh.genomics.cn//F18FTSEUHT1055_NEMhekR/Clean/12</t>
  </si>
  <si>
    <t>/data/cgsb/gencore/out/Rockman/2013-08-27-fixed_D2C1VACXX/Lane5/Sample_G50_MOV_A4_L20-1</t>
  </si>
  <si>
    <t>/data/cgsb/gencore/out/Rockman/2013-08-27-fixed_D2C1VACXX/Lane5/Sample_G50_MOV_A4_L19-1</t>
  </si>
  <si>
    <t>/data/cgsb/gencore/out/Rockman/2013-08-27-fixed_D2C1VACXX/Lane5/Sample_G50_MOV_D2_L30-1</t>
  </si>
  <si>
    <t>/data/cgsb/gencore/out/Rockman/2013-08-27-fixed_D2C1VACXX/Lane4/Sample_G50_MOV_A1_L17-1</t>
  </si>
  <si>
    <t>/scratch/cgsb/rockman/lmn3/G140RILs/bgi/cdts-wh.genomics.cn//F18FTSEUHT1055_NEMhekR/Clean/16</t>
  </si>
  <si>
    <t>/data/cgsb/gencore/out/Rockman/2013-08-27-fixed_D2C1VACXX/Lane6/Sample_G140_A6_L35-1</t>
  </si>
  <si>
    <t>./77</t>
  </si>
  <si>
    <t>/data/cgsb/gencore/out/Rockman/2013-08-27-fixed_D2C1VACXX/Lane2/Sample_G50_MOV_A2_L38-1</t>
  </si>
  <si>
    <t>./76</t>
  </si>
  <si>
    <t>/data/cgsb/gencore/out/Rockman/2013-08-27-fixed_D2C1VACXX/Lane5/Sample_G50_MOV_A4_L5-1</t>
  </si>
  <si>
    <t>/data/cgsb/gencore/out/Rockman/2013-08-27-fixed_D2C1VACXX/Lane5/Sample_G50_MOV_D1_L23-1</t>
  </si>
  <si>
    <t>./1</t>
  </si>
  <si>
    <t>/data/cgsb/gencore/out/Rockman/2013-08-27-fixed_D2C1VACXX/Lane6/Sample_G50_MOV_A2_L21-1</t>
  </si>
  <si>
    <t>/data/cgsb/gencore/out/Rockman/2013-08-27-fixed_D2C1VACXX/Lane6/Sample_G140_A6_L27-1</t>
  </si>
  <si>
    <t>/data/cgsb/gencore/out/Rockman/2012-02-06_C0HYHACXX/Lane2/Sample_G140-A6_L251-1</t>
  </si>
  <si>
    <t>./40</t>
  </si>
  <si>
    <t>./54</t>
  </si>
  <si>
    <t>/data/cgsb/gencore/out/Rockman/2013-08-27-fixed_D2C1VACXX/Lane4/Sample_G50_MOV_A1_L4-1</t>
  </si>
  <si>
    <t>/data/cgsb/gencore/out/Rockman/2013-08-27-fixed_D2C1VACXX/Lane5/Sample_G50_MOV_D1_L21-1</t>
  </si>
  <si>
    <t>./20</t>
  </si>
  <si>
    <t>/data/cgsb/gencore/out/Rockman/2013-08-27-fixed_D2C1VACXX/Lane2/Sample_G50_MOV_D1_L6-1</t>
  </si>
  <si>
    <t>/data/cgsb/gencore/out/Rockman/2013-08-27-fixed_D2C1VACXX/Lane4/Sample_G50_MOV_A1_L35-1</t>
  </si>
  <si>
    <t>/data/cgsb/gencore/out/Rockman/2012-03-05_D0TK1ACXX/Lane2/Sample_G140-A6_L203-1</t>
  </si>
  <si>
    <t>/data/cgsb/gencore/out/Rockman/2013-08-27-fixed_D2C1VACXX/Lane5/Sample_G50_MOV_D1_L34-1</t>
  </si>
  <si>
    <t>/data/cgsb/gencore/out/Rockman/2013-08-27-fixed_D2C1VACXX/Lane6/Sample_G50_MOV_A2_L15-1</t>
  </si>
  <si>
    <t>/data/cgsb/gencore/out/Rockman/2013-08-27-fixed_D2C1VACXX/Lane5/Sample_G50_MOV_D2_L35-1</t>
  </si>
  <si>
    <t>/data/cgsb/gencore/out/Rockman/2013-08-27-fixed_D2C1VACXX/Lane4/Sample_G140_A6_L120-1</t>
  </si>
  <si>
    <t>/data/cgsb/gencore/out/Rockman/2013-08-27-fixed_D2C1VACXX/Lane2/Sample_G50_MOV_D1_L38-1</t>
  </si>
  <si>
    <t>/data/cgsb/gencore/out/Rockman/2013-08-27-fixed_D2C1VACXX/Lane6/Sample_G140_A6_L20-1</t>
  </si>
  <si>
    <t>/data/cgsb/gencore/out/Rockman/2013-08-27-fixed_D2C1VACXX/Lane2/Sample_G50_MOV_D1_L36-1</t>
  </si>
  <si>
    <t>/data/cgsb/gencore/out/Rockman/2013-08-27-fixed_D2C1VACXX/Lane3/Sample_G140_A6_L99-1</t>
  </si>
  <si>
    <t>/data/cgsb/gencore/out/Rockman/2013-08-27-fixed_D2C1VACXX/Lane4/Sample_G140_A6_L246-1</t>
  </si>
  <si>
    <t>./72</t>
  </si>
  <si>
    <t>/data/cgsb/rockman/lmn3/G140RILs/TG_RILfastq/Sample_14</t>
  </si>
  <si>
    <t>/data/cgsb/gencore/out/Rockman/2013-08-27-fixed_D2C1VACXX/Lane5/Sample_G50_MOV_A2_L14-1</t>
  </si>
  <si>
    <t>/data/cgsb/gencore/out/Rockman/2013-08-27-fixed_D2C1VACXX/Lane4/Sample_G50_MOV_A1_L33-1</t>
  </si>
  <si>
    <t>/scratch/cgsb/rockman/lmn3/G140RILs/bgi/cdts-wh.genomics.cn//F18FTSEUHT1055_NEMhekR/Clean/20</t>
  </si>
  <si>
    <t>/data/cgsb/gencore/out/Rockman/2013-08-27-fixed_D2C1VACXX/Lane5/Sample_G50_MOV_A4_L3-1</t>
  </si>
  <si>
    <t>/data/cgsb/gencore/out/Rockman/2013-08-27-fixed_D2C1VACXX/Lane6/Sample_G140_A6_L70-1</t>
  </si>
  <si>
    <t>/data/cgsb/gencore/out/Rockman/2013-08-27-fixed_D2C1VACXX/Lane5/Sample_G50_MOV_D1_L18-1</t>
  </si>
  <si>
    <t>./111</t>
  </si>
  <si>
    <t>/data/cgsb/gencore/out/Rockman/2013-08-27-fixed_D2C1VACXX/Lane6/Sample_G140_A6_L12-1</t>
  </si>
  <si>
    <t>/data/cgsb/gencore/out/Rockman/2013-08-27-fixed_D2C1VACXX/Lane5/Sample_G50_MOV_D2_L27-1</t>
  </si>
  <si>
    <t>/data/cgsb/gencore/out/Rockman/2013-08-27-fixed_D2C1VACXX/Lane4/Sample_G140_A6_L317-1</t>
  </si>
  <si>
    <t>./87</t>
  </si>
  <si>
    <t>/data/cgsb/gencore/out/Rockman/2012-02-06_C0HYHACXX/Lane2/Sample_G140-A6_L110-1</t>
  </si>
  <si>
    <t>/data/cgsb/gencore/out/Rockman/2013-08-27-fixed_D2C1VACXX/Lane5/Sample_G50_MOV_D1_L17-1</t>
  </si>
  <si>
    <t>/data/cgsb/gencore/out/Rockman/2013-08-27-fixed_D2C1VACXX/Lane5/Sample_G50_MOV_D1_L9-1</t>
  </si>
  <si>
    <t>/data/cgsb/gencore/out/Rockman/2013-08-27-fixed_D2C1VACXX/Lane4/Sample_G140_A6_L252-1</t>
  </si>
  <si>
    <t>/data/cgsb/gencore/out/Rockman/2013-08-27-fixed_D2C1VACXX/Lane4/Sample_G50_MOV_A1_L12-1</t>
  </si>
  <si>
    <t>./100</t>
  </si>
  <si>
    <t>/data/cgsb/gencore/out/Rockman/2013-08-27-fixed_D2C1VACXX/Lane2/Sample_G50_MOV_D2_L1-1</t>
  </si>
  <si>
    <t>/data/cgsb/gencore/out/Rockman/2013-08-27-fixed_D2C1VACXX/Lane3/Sample_G140_A6_L83-1</t>
  </si>
  <si>
    <t>./34</t>
  </si>
  <si>
    <t>/data/cgsb/gencore/out/Rockman/2012-05-21_D0VUCACXX/Lane2/Sample_G140-A6_L233-1</t>
  </si>
  <si>
    <t>/data/cgsb/gencore/out/Rockman/2013-08-27-fixed_D2C1VACXX/Lane4/Sample_G50_MOV_A1_L32-1</t>
  </si>
  <si>
    <t>./64</t>
  </si>
  <si>
    <t>/data/cgsb/gencore/out/Rockman/2013-08-27-fixed_D2C1VACXX/Lane5/Sample_G50_MOV_A2_L29-1</t>
  </si>
  <si>
    <t>/scratch/cgsb/rockman/lmn3/G140RILs/bgi/cdts-wh.genomics.cn//F18FTSEUHT1055_NEMhekR/Clean/10</t>
  </si>
  <si>
    <t>/data/cgsb/gencore/out/Rockman/2013-08-27-fixed_D2C1VACXX/Lane5/Sample_G50_MOV_A4_L12-1</t>
  </si>
  <si>
    <t>/data/cgsb/gencore/out/Rockman/2013-08-27-fixed_D2C1VACXX/Lane4/Sample_G50_MOV_A1_L31-1</t>
  </si>
  <si>
    <t>/data/cgsb/gencore/out/Rockman/2013-08-27-fixed_D2C1VACXX/Lane2/Sample_G50_MOV_A1_L49-1</t>
  </si>
  <si>
    <t>./98</t>
  </si>
  <si>
    <t>./43</t>
  </si>
  <si>
    <t>/scratch/cgsb/rockman/lmn3/G140RILs/bgi/cdts-wh.genomics.cn//F18FTSEUHT1055_NEMhekR/Clean/17</t>
  </si>
  <si>
    <t>./44</t>
  </si>
  <si>
    <t>./28</t>
  </si>
  <si>
    <t>/data/cgsb/gencore/out/Rockman/2013-08-27-fixed_D2C1VACXX/Lane4/Sample_G140_A6_L236-1</t>
  </si>
  <si>
    <t>/data/cgsb/gencore/out/Rockman/2013-08-27-fixed_D2C1VACXX/Lane4/Sample_G50_MOV_A1_L18-1</t>
  </si>
  <si>
    <t>./78</t>
  </si>
  <si>
    <t>/data/cgsb/gencore/out/Rockman/2013-08-27-fixed_D2C1VACXX/Lane4/Sample_G50_MOV_A1_L22-1</t>
  </si>
  <si>
    <t>/data/cgsb/gencore/out/Rockman/2013-08-27-fixed_D2C1VACXX/Lane4/Sample_G140_A6_L217-1</t>
  </si>
  <si>
    <t>/data/cgsb/gencore/out/Rockman/2013-08-27-fixed_D2C1VACXX/Lane3/Sample_G140_A6_L77-1</t>
  </si>
  <si>
    <t>/data/cgsb/gencore/out/Rockman/2013-08-27-fixed_D2C1VACXX/Lane4/Sample_G140_A6_L337-1</t>
  </si>
  <si>
    <t>/data/cgsb/gencore/out/Rockman/2013-08-27-fixed_D2C1VACXX/Lane4/Sample_G50_MOV_A1_L26-1</t>
  </si>
  <si>
    <t>/data/cgsb/gencore/out/Rockman/2013-08-27-fixed_D2C1VACXX/Lane4/Sample_G50_MOV_A1_L15-1</t>
  </si>
  <si>
    <t>/data/cgsb/gencore/out/Rockman/2012-03-05_D0TK1ACXX/Lane2/Sample_G140-A6_L18-1</t>
  </si>
  <si>
    <t>/data/cgsb/gencore/out/Rockman/2012-02-06_C0HYHACXX/Lane2/Sample_G140-A6_L19-1</t>
  </si>
  <si>
    <t>/data/cgsb/gencore/out/Rockman/2013-08-27-fixed_D2C1VACXX/Lane5/Sample_G50_MOV_A4_L2-1</t>
  </si>
  <si>
    <t>./84</t>
  </si>
  <si>
    <t>./56</t>
  </si>
  <si>
    <t>/data/cgsb/rockman/lmn3/G140RILs/TG_RILfastq/Sample_4</t>
  </si>
  <si>
    <t>/data/cgsb/gencore/out/Rockman/2013-08-27-fixed_D2C1VACXX/Lane2/Sample_G50_MOV_D1_L40-1</t>
  </si>
  <si>
    <t>/data/cgsb/gencore/out/Rockman/2013-08-27-fixed_D2C1VACXX/Lane2/Sample_G50_MOV_D1_L41-1</t>
  </si>
  <si>
    <t>/data/cgsb/gencore/out/Rockman/2013-08-27-fixed_D2C1VACXX/Lane4/Sample_G140_A6_L253-1</t>
  </si>
  <si>
    <t>./15</t>
  </si>
  <si>
    <t>/data/cgsb/gencore/out/Rockman/2013-08-27-fixed_D2C1VACXX/Lane5/Sample_G50_MOV_A4_L25-1</t>
  </si>
  <si>
    <t>/data/cgsb/gencore/out/Rockman/2013-08-27_D2C1VACXX/Lane2/Sample_G50_MOV_A2_L46-1</t>
  </si>
  <si>
    <t>./117</t>
  </si>
  <si>
    <t>/data/cgsb/gencore/out/Rockman/2013-08-27-fixed_D2C1VACXX/Lane2/Sample_G50_MOV_D1_L26-1</t>
  </si>
  <si>
    <t>./116</t>
  </si>
  <si>
    <t>./4</t>
  </si>
  <si>
    <t>/data/cgsb/gencore/out/Rockman/2013-08-27-fixed_D2C1VACXX/Lane5/Sample_G50_MOV_A2_L24-1</t>
  </si>
  <si>
    <t>/data/cgsb/gencore/out/Rockman/2013-08-27-fixed_D2C1VACXX/Lane3/Sample_G140_A6_L58-1</t>
  </si>
  <si>
    <t>/data/cgsb/gencore/out/Rockman/2013-08-27-fixed_D2C1VACXX/Lane5/Sample_G50_MOV_D2_L37-1</t>
  </si>
  <si>
    <t>/data/cgsb/gencore/out/Rockman/2012-03-05_D0TK1ACXX/Lane2/Sample_G140-A6_L184-1</t>
  </si>
  <si>
    <t>/data/cgsb/gencore/out/Rockman/2013-08-27-fixed_D2C1VACXX/Lane6/Sample_G140_A6_L11-1</t>
  </si>
  <si>
    <t>/data/cgsb/gencore/out/Rockman/2013-08-27-fixed_D2C1VACXX/Lane3/Sample_G140_A6_L64-1</t>
  </si>
  <si>
    <t>/data/cgsb/gencore/out/Rockman/2013-08-27-fixed_D2C1VACXX/Lane6/Sample_G140_A6_L97-1</t>
  </si>
  <si>
    <t>/data/cgsb/gencore/out/Rockman/2013-08-27-fixed_D2C1VACXX/Lane4/Sample_G50_MOV_A1_L3-1</t>
  </si>
  <si>
    <t>/data/cgsb/gencore/out/Rockman/2013-08-27-fixed_D2C1VACXX/Lane4/Sample_G50_MOV_A2_L5-1</t>
  </si>
  <si>
    <t>/data/cgsb/gencore/out/Rockman/2013-08-27-fixed_D2C1VACXX/Lane2/Sample_G50_MOV_D1_L8-1</t>
  </si>
  <si>
    <t>/data/cgsb/gencore/out/Rockman/2013-08-27-fixed_D2C1VACXX/Lane4/Sample_G140_A6_L353-1</t>
  </si>
  <si>
    <t>/data/cgsb/gencore/out/Rockman/2013-08-27-fixed_D2C1VACXX/Lane6/Sample_G140_A6_L350-1</t>
  </si>
  <si>
    <t>./13</t>
  </si>
  <si>
    <t>/data/cgsb/gencore/out/Rockman/2013-08-27-fixed_D2C1VACXX/Lane4/Sample_G140_A6_L293-1</t>
  </si>
  <si>
    <t>/data/cgsb/gencore/out/Rockman/2013-08-27-fixed_D2C1VACXX/Lane4/Sample_G140_A6_L266-1</t>
  </si>
  <si>
    <t>/data/cgsb/gencore/out/Rockman/2013-08-27-fixed_D2C1VACXX/Lane4/Sample_G50_MOV_A1_L30-1</t>
  </si>
  <si>
    <t>/data/cgsb/gencore/out/Rockman/2013-08-27-fixed_D2C1VACXX/Lane4/Sample_G140_A6_L190-1</t>
  </si>
  <si>
    <t>/data/cgsb/gencore/out/Rockman/2013-08-27-fixed_D2C1VACXX/Lane5/Sample_G50_MOV_A4_L18-1</t>
  </si>
  <si>
    <t>/data/cgsb/gencore/out/Rockman/2013-08-27-fixed_D2C1VACXX/Lane5/Sample_G50_MOV_A2_L13-1</t>
  </si>
  <si>
    <t>/data/cgsb/gencore/out/Rockman/2013-08-27-fixed_D2C1VACXX/Lane2/Sample_G50_MOV_D1_L47-1</t>
  </si>
  <si>
    <t>/data/cgsb/gencore/out/Rockman/2013-08-27-fixed_D2C1VACXX/Lane4/Sample_G140_A6_L247-1</t>
  </si>
  <si>
    <t>/data/cgsb/gencore/out/Rockman/2013-08-27-fixed_D2C1VACXX/Lane2/Sample_G50_MOV_D2_L31-1</t>
  </si>
  <si>
    <t>/data/cgsb/gencore/out/Rockman/2012-02-06_C0HYHACXX/Lane2/Sample_G140-A6_L183-1</t>
  </si>
  <si>
    <t>./66</t>
  </si>
  <si>
    <t>/data/cgsb/gencore/out/Rockman/2013-08-27-fixed_D2C1VACXX/Lane2/Sample_G50_MOV_D1_L2-1</t>
  </si>
  <si>
    <t>./106</t>
  </si>
  <si>
    <t>/scratch/cgsb/rockman/lmn3/G140RILs/bgi/cdts-wh.genomics.cn//F18FTSEUHT1055_NEMmhyR/Clean/2</t>
  </si>
  <si>
    <t>./83</t>
  </si>
  <si>
    <t>/data/cgsb/gencore/out/Rockman/2013-08-27-fixed_D2C1VACXX/Lane2/Sample_G50_MOV_A1_L44-1</t>
  </si>
  <si>
    <t>/data/cgsb/gencore/out/Rockman/2013-08-27-fixed_D2C1VACXX/Lane2/Sample_G50_MOV_A1_L41-1</t>
  </si>
  <si>
    <t>/data/cgsb/gencore/out/Rockman/2012-05-21_D0VUCACXX/Lane2/Sample_G140-A6_L126-1</t>
  </si>
  <si>
    <t>/data/cgsb/gencore/out/Rockman/2013-08-27-fixed_D2C1VACXX/Lane4/Sample_G50_MOV_A1_L20-1</t>
  </si>
  <si>
    <t>/scratch/cgsb/rockman/lmn3/G140RILs/bgi/cdts-wh.genomics.cn//F18FTSEUHT1055_NEMhekR/Clean/8</t>
  </si>
  <si>
    <t>/data/cgsb/gencore/out/Rockman/2013-08-27-fixed_D2C1VACXX/Lane4/Sample_G50_MOV_A1_L7-1</t>
  </si>
  <si>
    <t>/data/cgsb/gencore/out/Rockman/2013-08-27-fixed_D2C1VACXX/Lane4/Sample_G50_MOV_A1_L14-1</t>
  </si>
  <si>
    <t>/data/cgsb/gencore/out/Rockman/2013-08-27-fixed_D2C1VACXX/Lane5/Sample_G50_MOV_D2_L36-1</t>
  </si>
  <si>
    <t>/data/cgsb/gencore/out/Rockman/2013-08-27-fixed_D2C1VACXX/Lane4/Sample_G140_A6_L250-1</t>
  </si>
  <si>
    <t>./10</t>
  </si>
  <si>
    <t>/data/cgsb/gencore/out/Rockman/2012-03-05_D0TK1ACXX/Lane2/Sample_G140-A6_L205-1</t>
  </si>
  <si>
    <t>/data/cgsb/gencore/out/Rockman/2013-08-27-fixed_D2C1VACXX/Lane2/Sample_G50_MOV_D1_L37-1</t>
  </si>
  <si>
    <t>./23</t>
  </si>
  <si>
    <t>/data/cgsb/gencore/out/Rockman/2013-08-27-fixed_D2C1VACXX/Lane4/Sample_G140_A6_L326-1</t>
  </si>
  <si>
    <t>/data/cgsb/gencore/out/Rockman/2013-08-27-fixed_D2C1VACXX/Lane6/Sample_G140_A6_L25-1</t>
  </si>
  <si>
    <t>./35</t>
  </si>
  <si>
    <t>/data/cgsb/gencore/out/Rockman/2013-08-27-fixed_D2C1VACXX/Lane4/Sample_G140_A6_L289-1</t>
  </si>
  <si>
    <t>/data/cgsb/gencore/out/Rockman/2013-08-27-fixed_D2C1VACXX/Lane5/Sample_G50_MOV_A4_L23-1</t>
  </si>
  <si>
    <t>/data/cgsb/gencore/out/Rockman/2013-08-27-fixed_D2C1VACXX/Lane3/Sample_G140_A6_L109-1</t>
  </si>
  <si>
    <t>/data/cgsb/gencore/out/Rockman/2013-08-27-fixed_D2C1VACXX/Lane5/Sample_G50_MOV_D1_L32-1</t>
  </si>
  <si>
    <t>/data/cgsb/gencore/out/Rockman/2013-08-27-fixed_D2C1VACXX/Lane2/Sample_G50_MOV_D2_L20-1</t>
  </si>
  <si>
    <t>./3</t>
  </si>
  <si>
    <t>./7</t>
  </si>
  <si>
    <t>/data/cgsb/gencore/out/Rockman/2013-08-27-fixed_D2C1VACXX/Lane5/Sample_G50_MOV_A2_L48-1</t>
  </si>
  <si>
    <t>/data/cgsb/gencore/out/Rockman/2013-08-27-fixed_D2C1VACXX/Lane2/Sample_G50_MOV_D1_L28-1</t>
  </si>
  <si>
    <t>/data/cgsb/gencore/out/Rockman/2013-08-27-fixed_D2C1VACXX/Lane2/Sample_G50_MOV_D1_L43-1</t>
  </si>
  <si>
    <t>/data/cgsb/gencore/out/Rockman/2012-03-05_D0TK1ACXX/Lane2/Sample_G140-A6_L124-1</t>
  </si>
  <si>
    <t>/data/cgsb/gencore/out/Rockman/2013-08-27-fixed_D2C1VACXX/Lane4/Sample_G50_MOV_A2_L7-1</t>
  </si>
  <si>
    <t>/data/cgsb/gencore/out/Rockman/2013-08-27-fixed_D2C1VACXX/Lane4/Sample_G140_A6_L60-1</t>
  </si>
  <si>
    <t>/data/cgsb/gencore/out/Rockman/2013-08-27-fixed_D2C1VACXX/Lane5/Sample_G50_MOV_A2_L37-1</t>
  </si>
  <si>
    <t>/data/cgsb/gencore/out/Rockman/2013-08-27-fixed_D2C1VACXX/Lane4/Sample_G140_A6_L107-1</t>
  </si>
  <si>
    <t>/data/cgsb/gencore/out/Rockman/2013-08-27-fixed_D2C1VACXX/Lane4/Sample_G140_A6_L351-1</t>
  </si>
  <si>
    <t>/data/cgsb/gencore/out/Rockman/2013-08-27-fixed_D2C1VACXX/Lane2/Sample_G50_MOV_A1_L42-1</t>
  </si>
  <si>
    <t>/data/cgsb/gencore/out/Rockman/2013-08-27-fixed_D2C1VACXX/Lane4/Sample_G50_MOV_A1_L38-1</t>
  </si>
  <si>
    <t>/data/cgsb/gencore/out/Rockman/2013-08-27-fixed_D2C1VACXX/Lane4/Sample_G50_MOV_A1_L23-1</t>
  </si>
  <si>
    <t>/data/cgsb/gencore/out/Rockman/2014-09-24_C4MVUACXX_dual,/data/cgsb/gencore/out/Rockman/2013-08-27-fixed_D2C1VACXX/Lane5/Sample_G50_MOV_D2_L13-1</t>
  </si>
  <si>
    <t>/data/cgsb/gencore/out/Rockman/2013-08-27-fixed_D2C1VACXX/Lane2/Sample_G50_MOV_D2_L6-1</t>
  </si>
  <si>
    <t>/data/cgsb/gencore/out/Rockman/2013-08-27-fixed_D2C1VACXX/Lane6/Sample_G140_A6_L17-1</t>
  </si>
  <si>
    <t>./79</t>
  </si>
  <si>
    <t>/data/cgsb/gencore/out/Rockman/2013-08-27-fixed_D2C1VACXX/Lane2/Sample_G50_MOV_D1_L48-1</t>
  </si>
  <si>
    <t>./109</t>
  </si>
  <si>
    <t>./99</t>
  </si>
  <si>
    <t>./22</t>
  </si>
  <si>
    <t>/data/cgsb/gencore/out/Rockman/2013-08-27-fixed_D2C1VACXX/Lane6/Sample_G140_A6_L265-1</t>
  </si>
  <si>
    <t>./102</t>
  </si>
  <si>
    <t>/data/cgsb/gencore/out/Rockman/2013-08-27-fixed_D2C1VACXX/Lane2/Sample_G50_MOV_D1_L14-1</t>
  </si>
  <si>
    <t>/data/cgsb/gencore/out/Rockman/2013-08-27-fixed_D2C1VACXX/Lane4/Sample_G50_MOV_A1_L11-1</t>
  </si>
  <si>
    <t>/scratch/cgsb/rockman/lmn3/G140RILs/bgi/cdts-wh.genomics.cn//F18FTSEUHT1055_NEMhekR/Clean/6</t>
  </si>
  <si>
    <t>./2</t>
  </si>
  <si>
    <t>/data/cgsb/gencore/out/Rockman/2013-08-27-fixed_D2C1VACXX/Lane4/Sample_G50_MOV_A1_L8-1</t>
  </si>
  <si>
    <t>/data/cgsb/gencore/out/Rockman/2013-08-27-fixed_D2C1VACXX/Lane5/Sample_G50_MOV_D2_L10-1</t>
  </si>
  <si>
    <t>/data/cgsb/gencore/out/Rockman/2012-05-21_D0VUCACXX/Lane2/Sample_G140-A6_L156-1</t>
  </si>
  <si>
    <t>/data/cgsb/gencore/out/Rockman/2013-08-27-fixed_D2C1VACXX/Lane2/Sample_G50_MOV_A1_L48-1</t>
  </si>
  <si>
    <t>/data/cgsb/gencore/out/Rockman/2013-08-27-fixed_D2C1VACXX/Lane5/Sample_G50_MOV_D1_L7-1</t>
  </si>
  <si>
    <t>/data/cgsb/gencore/out/Rockman/2013-08-27-fixed_D2C1VACXX/Lane4/Sample_G140_A6_L324-1</t>
  </si>
  <si>
    <t>./33</t>
  </si>
  <si>
    <t>/data/cgsb/gencore/out/Rockman/2013-08-27-fixed_D2C1VACXX/Lane4/Sample_G140_A6_L355-1</t>
  </si>
  <si>
    <t>/data/cgsb/gencore/out/Rockman/2013-08-27-fixed_D2C1VACXX/Lane4/Sample_G50_MOV_A1_L5-1</t>
  </si>
  <si>
    <t>./85</t>
  </si>
  <si>
    <t>./6</t>
  </si>
  <si>
    <t>/data/cgsb/gencore/out/Rockman/2013-08-27-fixed_D2C1VACXX/Lane2/Sample_G50_MOV_D1_L4-1</t>
  </si>
  <si>
    <t>/data/cgsb/gencore/out/Rockman/2012-05-21_D0VUCACXX/Lane2/Sample_G140-A6_L218-1</t>
  </si>
  <si>
    <t>/data/cgsb/gencore/out/Rockman/2013-08-27-fixed_D2C1VACXX/Lane5/Sample_G50_MOV_D2_L7-1</t>
  </si>
  <si>
    <t>/data/cgsb/gencore/out/Rockman/2012-02-06_C0HYHACXX/Lane2/Sample_G140-A6_L123-1</t>
  </si>
  <si>
    <t>/data/cgsb/gencore/out/Rockman/2013-08-27-fixed_D2C1VACXX/Lane4/Sample_G50_MOV_A1_L24-1</t>
  </si>
  <si>
    <t>/data/cgsb/gencore/out/Rockman/2013-08-27-fixed_D2C1VACXX/Lane6/Sample_G140_A6_L261-1</t>
  </si>
  <si>
    <t>./49</t>
  </si>
  <si>
    <t>./115</t>
  </si>
  <si>
    <t>/data/cgsb/gencore/out/Rockman/2013-08-27-fixed_D2C1VACXX/Lane4/Sample_G140_A6_L257-1</t>
  </si>
  <si>
    <t>./68</t>
  </si>
  <si>
    <t>/data/cgsb/gencore/out/Rockman/2012-02-06_C0HYHACXX/Lane2/Sample_G140-A6_L231-1</t>
  </si>
  <si>
    <t>/data/cgsb/gencore/out/Rockman/2013-08-27-fixed_D2C1VACXX/Lane4/Sample_G140_A6_L268-1</t>
  </si>
  <si>
    <t>/data/cgsb/gencore/out/Rockman/2012-02-06_C0HYHACXX/Lane2/Sample_G140-A6_L112-1</t>
  </si>
  <si>
    <t>/data/cgsb/gencore/out/Rockman/2012-03-05_D0TK1ACXX/Lane2/Sample_G140-A6_L185-1</t>
  </si>
  <si>
    <t>/data/cgsb/gencore/out/Rockman/2012-03-05_D0TK1ACXX/Lane2/Sample_G140-A6_L135-1</t>
  </si>
  <si>
    <t>/data/cgsb/gencore/out/Rockman/2013-08-27-fixed_D2C1VACXX/Lane4/Sample_G50_MOV_A1_L2-1</t>
  </si>
  <si>
    <t>./50</t>
  </si>
  <si>
    <t>./47</t>
  </si>
  <si>
    <t>/data/cgsb/gencore/out/Rockman/2013-08-27-fixed_D2C1VACXX/Lane3/Sample_G140_A6_L108-1</t>
  </si>
  <si>
    <t>./41</t>
  </si>
  <si>
    <t>/data/cgsb/gencore/out/Rockman/2013-08-27-fixed_D2C1VACXX/Lane2/Sample_G50_MOV_A2_L12-1</t>
  </si>
  <si>
    <t>/data/cgsb/gencore/out/Rockman/2013-08-27-fixed_D2C1VACXX/Lane4/Sample_G140_A6_L283-1</t>
  </si>
  <si>
    <t>/data/cgsb/gencore/out/Rockman/2013-08-27-fixed_D2C1VACXX/Lane6/Sample_G50_MOV_A2_L16-1</t>
  </si>
  <si>
    <t>/data/cgsb/rockman/lmn3/G140RILs/TG_RILfastq/Sample_12</t>
  </si>
  <si>
    <t>./51</t>
  </si>
  <si>
    <t>/data/cgsb/gencore/out/Rockman/2013-08-27-fixed_D2C1VACXX/Lane5/Sample_G50_MOV_D1_L16-1</t>
  </si>
  <si>
    <t>/data/cgsb/gencore/out/Rockman/2013-08-27-fixed_D2C1VACXX/Lane4/Sample_G140_A6_L248-1</t>
  </si>
  <si>
    <t>./9</t>
  </si>
  <si>
    <t>./113</t>
  </si>
  <si>
    <t>/data/cgsb/gencore/out/Rockman/2013-08-27-fixed_D2C1VACXX/Lane3/Sample_G140_A6_L61-1</t>
  </si>
  <si>
    <t>/data/cgsb/gencore/out/Rockman/2013-08-27-fixed_D2C1VACXX/Lane2/Sample_G50_MOV_D1_L50-1</t>
  </si>
  <si>
    <t>/data/cgsb/gencore/out/Rockman/2012-05-21_D0VUCACXX/Lane2/Sample_G140-A6_L169-1</t>
  </si>
  <si>
    <t>./80</t>
  </si>
  <si>
    <t>./112</t>
  </si>
  <si>
    <t>/data/cgsb/gencore/out/Rockman/2013-08-27-fixed_D2C1VACXX/Lane4/Sample_G140_A6_L282-1</t>
  </si>
  <si>
    <t>/data/cgsb/gencore/out/Rockman/2012-02-06_C0HYHACXX/Lane2/Sample_G140-A6_L122-1</t>
  </si>
  <si>
    <t>/data/cgsb/gencore/out/Rockman/2013-08-27-fixed_D2C1VACXX/Lane4/Sample_G140_A6_L273-1</t>
  </si>
  <si>
    <t>/data/cgsb/gencore/out/Rockman/2013-08-27-fixed_D2C1VACXX/Lane2/Sample_G50_MOV_D1_L12-1</t>
  </si>
  <si>
    <t>./93</t>
  </si>
  <si>
    <t>/data/cgsb/gencore/out/Rockman/2013-08-27-fixed_D2C1VACXX/Lane2/Sample_G50_MOV_D2_L28-1</t>
  </si>
  <si>
    <t>/data/cgsb/gencore/out/Rockman/2013-08-27-fixed_D2C1VACXX/Lane6/Sample_G140_A6_L10-1</t>
  </si>
  <si>
    <t>/data/cgsb/gencore/out/Rockman/2013-08-27-fixed_D2C1VACXX/Lane5/Sample_G50_MOV_A4_L29-1</t>
  </si>
  <si>
    <t>./27</t>
  </si>
  <si>
    <t>/data/cgsb/gencore/out/Rockman/2013-08-27-fixed_D2C1VACXX/Lane5/Sample_G50_MOV_A2_L19-1</t>
  </si>
  <si>
    <t>/data/cgsb/gencore/out/Rockman/2013-08-27-fixed_D2C1VACXX/Lane6/Sample_G140_A6_L8-1</t>
  </si>
  <si>
    <t>/data/cgsb/gencore/out/Rockman/2013-08-27-fixed_D2C1VACXX/Lane5/Sample_G50_MOV_D1_L15-1</t>
  </si>
  <si>
    <t>/data/cgsb/gencore/out/Rockman/2013-08-27-fixed_D2C1VACXX/Lane5/Sample_G50_MOV_D2_L14-1</t>
  </si>
  <si>
    <t>/data/cgsb/gencore/out/Rockman/2013-08-27-fixed_D2C1VACXX/Lane4/Sample_G50_MOV_A1_L40-1</t>
  </si>
  <si>
    <t>/data/cgsb/gencore/out/Rockman/2013-08-27-fixed_D2C1VACXX/Lane6/Sample_G140_A6_L46-1</t>
  </si>
  <si>
    <t>/data/cgsb/gencore/out/Rockman/2013-08-27-fixed_D2C1VACXX/Lane2/Sample_G50_MOV_D1_L3-1</t>
  </si>
  <si>
    <t>/data/cgsb/gencore/out/Rockman/2012-02-06_C0HYHACXX/Lane2/Sample_G140-A6_L181-1</t>
  </si>
  <si>
    <t>/data/cgsb/gencore/out/Rockman/2013-08-27-fixed_D2C1VACXX/Lane4/Sample_G50_MOV_A1_L36-1</t>
  </si>
  <si>
    <t>/data/cgsb/gencore/out/Rockman/2012-02-06_C0HYHACXX/Lane2/Sample_G140-A6_L13-1</t>
  </si>
  <si>
    <t>/data/cgsb/gencore/out/Rockman/2013-08-27-fixed_D2C1VACXX/Lane4/Sample_G140_A6_L82-1</t>
  </si>
  <si>
    <t>/data/cgsb/gencore/out/Rockman/2013-08-27-fixed_D2C1VACXX/Lane6/Sample_G140_A6_L71-1</t>
  </si>
  <si>
    <t>/data/cgsb/gencore/out/Rockman/2013-08-27-fixed_D2C1VACXX/Lane2/Sample_G50_MOV_A2_L44-1</t>
  </si>
  <si>
    <t>/data/cgsb/gencore/out/Rockman/2013-08-27-fixed_D2C1VACXX/Lane4/Sample_G50_MOV_A2_L4-1</t>
  </si>
  <si>
    <t>/data/cgsb/gencore/out/Rockman/2012-03-05_D0TK1ACXX/Lane2/Sample_G140-A6_L201-1</t>
  </si>
  <si>
    <t>/data/cgsb/gencore/out/Rockman/2013-08-27-fixed_D2C1VACXX/Lane3/Sample_G140_A6_L101-1</t>
  </si>
  <si>
    <t>/data/cgsb/gencore/out/Rockman/2013-08-27-fixed_D2C1VACXX/Lane2/Sample_G50_MOV_D2_L33-1</t>
  </si>
  <si>
    <t>./11</t>
  </si>
  <si>
    <t>/data/cgsb/gencore/out/Rockman/2012-05-21_D0VUCACXX/Lane2/Sample_G140-A6_L331-1</t>
  </si>
  <si>
    <t>/data/cgsb/gencore/out/Rockman/2012-05-21_D0VUCACXX/Lane2/Sample_G140-A6_L226-1</t>
  </si>
  <si>
    <t>/data/cgsb/gencore/out/Rockman/2013-08-27-fixed_D2C1VACXX/Lane4/Sample_G140_A6_L349-1</t>
  </si>
  <si>
    <t>/data/cgsb/gencore/out/Rockman/2013-08-27-fixed_D2C1VACXX/Lane2/Sample_G50_MOV_D1_L49-1</t>
  </si>
  <si>
    <t>/data/cgsb/gencore/out/Rockman/2013-08-27-fixed_D2C1VACXX/Lane2/Sample_G50_MOV_A1_L47-1</t>
  </si>
  <si>
    <t>/data/cgsb/gencore/out/Rockman/2013-08-27-fixed_D2C1VACXX/Lane5/Sample_G50_MOV_D1_L10-1</t>
  </si>
  <si>
    <t>./38</t>
  </si>
  <si>
    <t>/data/cgsb/gencore/out/Rockman/2012-02-06_C0HYHACXX/Lane2/Sample_G140-A6_L158-1</t>
  </si>
  <si>
    <t>/data/cgsb/gencore/out/Rockman/2013-08-27-fixed_D2C1VACXX/Lane2/Sample_G50_MOV_A2_L36-1</t>
  </si>
  <si>
    <t>/data/cgsb/gencore/out/Rockman/2013-08-27-fixed_D2C1VACXX/Lane6/Sample_G140_A6_L21-1</t>
  </si>
  <si>
    <t>./5</t>
  </si>
  <si>
    <t>/scratch/cgsb/rockman/lmn3/G140RILs/bgi/cdts-wh.genomics.cn//F18FTSEUHT1055_NEMhekR/Clean/11</t>
  </si>
  <si>
    <t>./16</t>
  </si>
  <si>
    <t>./92</t>
  </si>
  <si>
    <t>/data/cgsb/gencore/out/Rockman/2013-08-27-fixed_D2C1VACXX/Lane2/Sample_G50_MOV_D2_L2-1</t>
  </si>
  <si>
    <t>/data/cgsb/gencore/out/Rockman/2012-05-21_D0VUCACXX/Lane2/Sample_G140-A6_L228-1</t>
  </si>
  <si>
    <t>/data/cgsb/gencore/out/Rockman/2012-03-05_D0TK1ACXX/Lane2/Sample_G140-A6_L134-1</t>
  </si>
  <si>
    <t>/data/cgsb/gencore/out/Rockman/2013-08-27-fixed_D2C1VACXX/Lane2/Sample_G50_MOV_D2_L18-1</t>
  </si>
  <si>
    <t>/data/cgsb/gencore/out/Rockman/2013-08-27-fixed_D2C1VACXX/Lane5/Sample_G50_MOV_D1_L27-1</t>
  </si>
  <si>
    <t>./55</t>
  </si>
  <si>
    <t>/data/cgsb/gencore/out/Rockman/2013-08-27-fixed_D2C1VACXX/Lane2/Sample_G50_MOV_D2_L32-1</t>
  </si>
  <si>
    <t>/data/cgsb/gencore/out/Rockman/2013-08-27-fixed_D2C1VACXX/Lane5/Sample_G50_MOV_A4_L14-1</t>
  </si>
  <si>
    <t>/data/cgsb/gencore/out/Rockman/2013-08-27-fixed_D2C1VACXX/Lane4/Sample_G50_MOV_A1_L27-1</t>
  </si>
  <si>
    <t>/data/cgsb/gencore/out/Rockman/2013-08-27-fixed_D2C1VACXX/Lane2/Sample_G50_MOV_D2_L25-1</t>
  </si>
  <si>
    <t>./8</t>
  </si>
  <si>
    <t>./45</t>
  </si>
  <si>
    <t>/data/cgsb/gencore/out/Rockman/2013-08-27-fixed_D2C1VACXX/Lane4/Sample_G140_A6_L50-1</t>
  </si>
  <si>
    <t>/data/cgsb/gencore/out/Rockman/2013-08-27-fixed_D2C1VACXX/Lane3/Sample_G140_A6_L89-1</t>
  </si>
  <si>
    <t>./26</t>
  </si>
  <si>
    <t>/data/cgsb/gencore/out/Rockman/2013-08-27-fixed_D2C1VACXX/Lane5/Sample_G50_MOV_A2_L23-1</t>
  </si>
  <si>
    <t>/data/cgsb/gencore/out/Rockman/2013-08-27-fixed_D2C1VACXX/Lane3/Sample_G140_A6_L91-1</t>
  </si>
  <si>
    <t>/data/cgsb/gencore/out/Rockman/2013-08-27-fixed_D2C1VACXX/Lane5/Sample_G50_MOV_A4_L15-1</t>
  </si>
  <si>
    <t>./30</t>
  </si>
  <si>
    <t>./52</t>
  </si>
  <si>
    <t>./36</t>
  </si>
  <si>
    <t>/data/cgsb/gencore/out/Rockman/2013-08-27-fixed_D2C1VACXX/Lane6/Sample_G50_MOV_A2_L17-1</t>
  </si>
  <si>
    <t>/data/cgsb/gencore/out/Rockman/2013-08-27-fixed_D2C1VACXX/Lane5/Sample_G50_MOV_A2_L26-1</t>
  </si>
  <si>
    <t>/data/cgsb/gencore/out/Rockman/2013-08-27-fixed_D2C1VACXX/Lane4/Sample_G140_A6_L227-1</t>
  </si>
  <si>
    <t>/data/cgsb/gencore/out/Rockman/2013-08-27-fixed_D2C1VACXX/Lane5/Sample_G50_MOV_A2_L30-1</t>
  </si>
  <si>
    <t>/data/cgsb/gencore/out/Rockman/2013-08-27-fixed_D2C1VACXX/Lane5/Sample_G50_MOV_A4_L17-1</t>
  </si>
  <si>
    <t>/data/cgsb/gencore/out/Rockman/2013-08-27-fixed_D2C1VACXX/Lane5/Sample_G50_MOV_A4_L27-1</t>
  </si>
  <si>
    <t>/data/cgsb/gencore/out/Rockman/2013-08-27-fixed_D2C1VACXX/Lane2/Sample_G50_MOV_D2_L4-1</t>
  </si>
  <si>
    <t>/data/cgsb/gencore/out/Rockman/2013-08-27-fixed_D2C1VACXX/Lane5/Sample_G50_MOV_D1_L20-1</t>
  </si>
  <si>
    <t>.</t>
  </si>
  <si>
    <t>/scratch/cgsb/rockman/lmn3/G140RILs/fastq/founders</t>
  </si>
  <si>
    <t>7,.</t>
  </si>
  <si>
    <t>24,.</t>
  </si>
  <si>
    <t>16,.</t>
  </si>
  <si>
    <t>19,.</t>
  </si>
  <si>
    <t>fastq,.</t>
  </si>
  <si>
    <t>26,.</t>
  </si>
  <si>
    <t>27,.</t>
  </si>
  <si>
    <t>/data/cgsb/gencore/out/Rockman/2013-08-27-fixed_D2C1VACXX/Lane3/Sample_G50_MOV_M1_L40-1,.</t>
  </si>
  <si>
    <t>10,.</t>
  </si>
  <si>
    <t>3,.</t>
  </si>
  <si>
    <t>/scratch/cgsb/rockman/lmn3/G140RILs/fastq</t>
  </si>
  <si>
    <t>V2 gtkup 0.9id</t>
  </si>
  <si>
    <t>/scratch/lmn3/cemee/poolseq/batch1/1</t>
  </si>
  <si>
    <t>d2fe2be7f7cfddb8c925049070794e91</t>
  </si>
  <si>
    <t>0F5_1_14.bam</t>
  </si>
  <si>
    <t>/scratch/lmn3/cemee/poolseq/batch1/14</t>
  </si>
  <si>
    <t>f2ee141fdd5c3d8ab6b06429d8ea0996</t>
  </si>
  <si>
    <t>A1100_2_1.bam</t>
  </si>
  <si>
    <t>/scratch/lmn3/cemee/poolseq/./1</t>
  </si>
  <si>
    <t>196972926c7c411fff64a5f809979503</t>
  </si>
  <si>
    <t>A130_2_2.bam</t>
  </si>
  <si>
    <t>/scratch/lmn3/cemee/poolseq/./2</t>
  </si>
  <si>
    <t>6e1c544f84277971cb66a70b69418091</t>
  </si>
  <si>
    <t>A160_2_3.bam</t>
  </si>
  <si>
    <t>/scratch/lmn3/cemee/poolseq/./3</t>
  </si>
  <si>
    <t>413423dcb2558c99787faa64d13a8543</t>
  </si>
  <si>
    <t>A2100_2_5.bam</t>
  </si>
  <si>
    <t>/scratch/lmn3/cemee/poolseq/./5</t>
  </si>
  <si>
    <t>f971210a22b7235af3b56fa42f1ac09f</t>
  </si>
  <si>
    <t>A210_2_4.bam</t>
  </si>
  <si>
    <t>/scratch/lmn3/cemee/poolseq/./4</t>
  </si>
  <si>
    <t>351b5aaf9c8d1ace653a52d5b1a8228b</t>
  </si>
  <si>
    <t>A230_2_6.bam</t>
  </si>
  <si>
    <t>/scratch/lmn3/cemee/poolseq/./6</t>
  </si>
  <si>
    <t>3d1dd8ef3aca8e77b87ab56d72a44946</t>
  </si>
  <si>
    <t>A260_2_7.bam</t>
  </si>
  <si>
    <t>/scratch/lmn3/cemee/poolseq/./7</t>
  </si>
  <si>
    <t>299046fa4004316dcfce2a4a79acce01</t>
  </si>
  <si>
    <t>A3100_2_9.bam</t>
  </si>
  <si>
    <t>/scratch/lmn3/cemee/poolseq/./9</t>
  </si>
  <si>
    <t>0872d7732638d2e964880b44155453fd</t>
  </si>
  <si>
    <t>A310_2_8.bam</t>
  </si>
  <si>
    <t>/scratch/lmn3/cemee/poolseq/./8</t>
  </si>
  <si>
    <t>da562b8fd26b5cc9eb236124a3375e86</t>
  </si>
  <si>
    <t>A330_2_10.bam</t>
  </si>
  <si>
    <t>/scratch/lmn3/cemee/poolseq/./10</t>
  </si>
  <si>
    <t>9d3312413190b31005525a756778dcae</t>
  </si>
  <si>
    <t>A360_2_11.bam</t>
  </si>
  <si>
    <t>/scratch/lmn3/cemee/poolseq/./11</t>
  </si>
  <si>
    <t>dd1c2f4bb48f5e87f8fda61c270cd9d0</t>
  </si>
  <si>
    <t>A4100_1_1.bam</t>
  </si>
  <si>
    <t>0d7b4f5bace6ec0841987b0ffdb2cc8d</t>
  </si>
  <si>
    <t>A410_2_12.bam</t>
  </si>
  <si>
    <t>/scratch/lmn3/cemee/poolseq/./12</t>
  </si>
  <si>
    <t>5f1c3bfb093040239ea1b255ab909004</t>
  </si>
  <si>
    <t>A4140_2_13.bam</t>
  </si>
  <si>
    <t>/scratch/lmn3/cemee/poolseq/./13</t>
  </si>
  <si>
    <t>58540aed05a4bdbeb02598a47b9f05ac</t>
  </si>
  <si>
    <t>A430_1_2.bam</t>
  </si>
  <si>
    <t>/scratch/lmn3/cemee/poolseq/batch1/2</t>
  </si>
  <si>
    <t>9a87495bdd6d68a1d97e546da2a625d9</t>
  </si>
  <si>
    <t>A460_2_14.bam</t>
  </si>
  <si>
    <t>/scratch/lmn3/cemee/poolseq/cdts-wh.bgi.com/Clean/14</t>
  </si>
  <si>
    <t>74c790e7e5890fde8cd886d900cce22a</t>
  </si>
  <si>
    <t>A5100_1_3.bam</t>
  </si>
  <si>
    <t>/scratch/lmn3/cemee/poolseq/batch1/3</t>
  </si>
  <si>
    <t>65d9efe0d6b55420ed77ab8cb248f142</t>
  </si>
  <si>
    <t>A510_2_15.bam</t>
  </si>
  <si>
    <t>/scratch/lmn3/cemee/poolseq/cdts-wh.bgi.com/Clean/15</t>
  </si>
  <si>
    <t>10cc81307727e62abd13da821fdbc79a</t>
  </si>
  <si>
    <t>A5140_2_16.bam</t>
  </si>
  <si>
    <t>/scratch/lmn3/cemee/poolseq/./16</t>
  </si>
  <si>
    <t>c4427287ca5c16baa1e94dd9458fc4ef</t>
  </si>
  <si>
    <t>A530_1_4.bam</t>
  </si>
  <si>
    <t>/scratch/lmn3/cemee/poolseq/batch1/4</t>
  </si>
  <si>
    <t>1915ddc640b8edbf5812d38318af1fb7</t>
  </si>
  <si>
    <t>A560_2_17.bam</t>
  </si>
  <si>
    <t>/scratch/lmn3/cemee/poolseq/./17</t>
  </si>
  <si>
    <t>070bd2c4beff7a702f88005fe6d7c78e</t>
  </si>
  <si>
    <t>A6100_1_5.bam</t>
  </si>
  <si>
    <t>/scratch/lmn3/cemee/poolseq/batch1/5</t>
  </si>
  <si>
    <t>afdd04786420f9121dddedc066aff4a8</t>
  </si>
  <si>
    <t>A610_2_18.bam</t>
  </si>
  <si>
    <t>/scratch/lmn3/cemee/poolseq/./18</t>
  </si>
  <si>
    <t>cce54506fef60e2ca9163d6b6a5c2f51</t>
  </si>
  <si>
    <t>A6140_1_7.bam</t>
  </si>
  <si>
    <t>/scratch/lmn3/cemee/poolseq/batch1/7</t>
  </si>
  <si>
    <t>f11d1881d5da75c9912800e30a590176</t>
  </si>
  <si>
    <t>A6140L100.bam</t>
  </si>
  <si>
    <t>/data/cgsb/rockman/lmn3/G140RILs/TG_RILfastq/Sample_1</t>
  </si>
  <si>
    <t>253a574fc283c57b7a576d8a2cd108f0</t>
  </si>
  <si>
    <t>A6140L101.bam</t>
  </si>
  <si>
    <t>ce75a1945526d014664171894b647855</t>
  </si>
  <si>
    <t>A6140L102.bam</t>
  </si>
  <si>
    <t>/data/cgsb/rockman/lmn3/G140RILs/TG_RILfastq/Sample_2</t>
  </si>
  <si>
    <t>fa39ef6c780d9e40005448453e518d08</t>
  </si>
  <si>
    <t>A6140L103.bam</t>
  </si>
  <si>
    <t>190b5482c2b2f2e943f37e6143ebe28f</t>
  </si>
  <si>
    <t>A6140L104.bam</t>
  </si>
  <si>
    <t>a5e425090e8e8ba100fc2f20a2e5e31e</t>
  </si>
  <si>
    <t>A6140L105.bam</t>
  </si>
  <si>
    <t>bb0e335ab9e4270750bd880897343af9</t>
  </si>
  <si>
    <t>A6140L106.bam</t>
  </si>
  <si>
    <t>8f0c726df2fc2507e0b0dcb67106cf47</t>
  </si>
  <si>
    <t>A6140L107.bam</t>
  </si>
  <si>
    <t>f9a52da6573639aa0be892c757ad7ea1</t>
  </si>
  <si>
    <t>A6140L108.bam</t>
  </si>
  <si>
    <t>902307d62e91bac2464a3524eed9da26</t>
  </si>
  <si>
    <t>A6140L109.bam</t>
  </si>
  <si>
    <t>c39cd2575db7b4fb1b36a459f149e77c</t>
  </si>
  <si>
    <t>A6140L10.bam</t>
  </si>
  <si>
    <t>542464f97d3dcf4e795a67ff4776e28d</t>
  </si>
  <si>
    <t>A6140L110.bam</t>
  </si>
  <si>
    <t>e28cc43914b597bf6781702ff7cbe0fc</t>
  </si>
  <si>
    <t>A6140L111.bam</t>
  </si>
  <si>
    <t>049d846e95e78c39d4ed497b4b3e9c15</t>
  </si>
  <si>
    <t>A6140L112.bam</t>
  </si>
  <si>
    <t>82628f5d68657b2a79739f835356cd67</t>
  </si>
  <si>
    <t>A6140L113.bam</t>
  </si>
  <si>
    <t>8f7c47822d50ebf28df9274904a03d13</t>
  </si>
  <si>
    <t>A6140L114.bam</t>
  </si>
  <si>
    <t>ecc6c7be7b694562a7ce74805a1400ae</t>
  </si>
  <si>
    <t>A6140L115.bam</t>
  </si>
  <si>
    <t>e47c6153bfbe0226c7c971fea3200cb5</t>
  </si>
  <si>
    <t>A6140L116.bam</t>
  </si>
  <si>
    <t>d8aa7c5a319b0f9f7b850339bed4aa15</t>
  </si>
  <si>
    <t>A6140L117.bam</t>
  </si>
  <si>
    <t>6b4e02d1cd0ab25a3cc5481462efcfeb</t>
  </si>
  <si>
    <t>A6140L118.bam</t>
  </si>
  <si>
    <t>877456c8a2874652a2f1a793c6209830</t>
  </si>
  <si>
    <t>A6140L11.bam</t>
  </si>
  <si>
    <t>7c07019dea855546490d329f72125574</t>
  </si>
  <si>
    <t>A6140L120.bam</t>
  </si>
  <si>
    <t>ae67a219e0f4b0f33802b6de729c6a59</t>
  </si>
  <si>
    <t>A6140L122.bam</t>
  </si>
  <si>
    <t>7f8b5a663b8f37ef80fa900d180054ff</t>
  </si>
  <si>
    <t>A6140L123.bam</t>
  </si>
  <si>
    <t>090e9494430746fa552afce33db4c4f1</t>
  </si>
  <si>
    <t>A6140L124.bam</t>
  </si>
  <si>
    <t>d0c7cda131e17da7611461b19fcfffd5</t>
  </si>
  <si>
    <t>A6140L125.bam</t>
  </si>
  <si>
    <t>6bd58eb1286fe53e2702ff0ea32f23de</t>
  </si>
  <si>
    <t>A6140L126.bam</t>
  </si>
  <si>
    <t>1091a79a36483991374ef97d6440c533</t>
  </si>
  <si>
    <t>A6140L12.bam</t>
  </si>
  <si>
    <t>3f7c8bafe14cb08b1fdb3beade29d089</t>
  </si>
  <si>
    <t>A6140L132.bam</t>
  </si>
  <si>
    <t>2f9e8b30c2e25752b00819854d10a596</t>
  </si>
  <si>
    <t>A6140L133.bam</t>
  </si>
  <si>
    <t>c5b5323761275542414cb3673c94f3d5</t>
  </si>
  <si>
    <t>A6140L134.bam</t>
  </si>
  <si>
    <t>897b9e5cbcfec16a8f9f4de612039ec6</t>
  </si>
  <si>
    <t>A6140L135.bam</t>
  </si>
  <si>
    <t>fd7f97e9154b63a8aeb750918faeddd5</t>
  </si>
  <si>
    <t>A6140L137.bam</t>
  </si>
  <si>
    <t>77f93cbb8ae0fec7d560dfa19a0d6603</t>
  </si>
  <si>
    <t>A6140L138.bam</t>
  </si>
  <si>
    <t>418b7155aaff6ea6dda3ac68b461c823</t>
  </si>
  <si>
    <t>A6140L139.bam</t>
  </si>
  <si>
    <t>2239d1215a369bcfd4df59a67f96180c</t>
  </si>
  <si>
    <t>A6140L13.bam</t>
  </si>
  <si>
    <t>010865e5365b30cd07e6c797709607af</t>
  </si>
  <si>
    <t>A6140L142.bam</t>
  </si>
  <si>
    <t>040de4815372f5b7de496d90522773af</t>
  </si>
  <si>
    <t>A6140L144.bam</t>
  </si>
  <si>
    <t>acada139970a5606313d71ff94874490</t>
  </si>
  <si>
    <t>A6140L146.bam</t>
  </si>
  <si>
    <t>5182bdf521a2cc5b819d6d305819c9a0</t>
  </si>
  <si>
    <t>A6140L147.bam</t>
  </si>
  <si>
    <t>a7eddc1f37a3b4f54f1cdc7d7128217d</t>
  </si>
  <si>
    <t>A6140L148.bam</t>
  </si>
  <si>
    <t>ff788a5f44d8b5f3bc8b0cb1ab12ddad</t>
  </si>
  <si>
    <t>A6140L149.bam</t>
  </si>
  <si>
    <t>ad181f147080809fa2fac3224450f400</t>
  </si>
  <si>
    <t>A6140L14.bam</t>
  </si>
  <si>
    <t>b07ff3d6634036fb89c05128c317d2c1</t>
  </si>
  <si>
    <t>A6140L151.bam</t>
  </si>
  <si>
    <t>4490c6d6c7d1b61715f47d7c6a1fd188</t>
  </si>
  <si>
    <t>A6140L153.bam</t>
  </si>
  <si>
    <t>2fcdc7408cbebe038cfd58c5914ccdc2</t>
  </si>
  <si>
    <t>A6140L155.bam</t>
  </si>
  <si>
    <t>d1cb9446158db208598db3ad76d31503</t>
  </si>
  <si>
    <t>A6140L156.bam</t>
  </si>
  <si>
    <t>f31d37a5bbd5a8a6d81b7c9d92775ee4</t>
  </si>
  <si>
    <t>A6140L157.bam</t>
  </si>
  <si>
    <t>bb6476a16a302d0163634fbdb14dd608</t>
  </si>
  <si>
    <t>A6140L158.bam</t>
  </si>
  <si>
    <t>5e46524f6316018c19f2ac1103ff1b7a</t>
  </si>
  <si>
    <t>A6140L15.bam</t>
  </si>
  <si>
    <t>18093085ee3e6677417856ceb5f5d17e</t>
  </si>
  <si>
    <t>A6140L160.bam</t>
  </si>
  <si>
    <t>bcf46a0452ffddd7b54c55af055c8bb3</t>
  </si>
  <si>
    <t>A6140L163.bam</t>
  </si>
  <si>
    <t>a16c73c0f8ade627aca83bb2cf75f101</t>
  </si>
  <si>
    <t>A6140L164.bam</t>
  </si>
  <si>
    <t>b5d33b5ea1f8b3585862bcc33a4f8f3e</t>
  </si>
  <si>
    <t>A6140L165.bam</t>
  </si>
  <si>
    <t>4cfd15c97766465ecefccdec36e0676d</t>
  </si>
  <si>
    <t>A6140L166.bam</t>
  </si>
  <si>
    <t>acf5599c745a3c5ddcf1fc5fce210bfd</t>
  </si>
  <si>
    <t>A6140L168.bam</t>
  </si>
  <si>
    <t>a0d06d64c2ae64df52e905365b3b9edc</t>
  </si>
  <si>
    <t>A6140L169.bam</t>
  </si>
  <si>
    <t>6bcd01fdf18461f87b453c3cb4bcc75f</t>
  </si>
  <si>
    <t>A6140L16.bam</t>
  </si>
  <si>
    <t>82270fdba42df363d9553a99d4bce880</t>
  </si>
  <si>
    <t>A6140L175.bam</t>
  </si>
  <si>
    <t>c8ed9fa3aa1d6a2540b7f22c2a2364d1</t>
  </si>
  <si>
    <t>A6140L176.bam</t>
  </si>
  <si>
    <t>3ca128961faafb9fec311956dd42a953</t>
  </si>
  <si>
    <t>A6140L177.bam</t>
  </si>
  <si>
    <t>8ae9bca0b69caf1153171c1cfe4aef84</t>
  </si>
  <si>
    <t>A6140L178.bam</t>
  </si>
  <si>
    <t>7b1895e855a6227db53a702f6073db53</t>
  </si>
  <si>
    <t>A6140L179.bam</t>
  </si>
  <si>
    <t>c9ec62bdc372a2c84b9ead6965f158bb</t>
  </si>
  <si>
    <t>A6140L17.bam</t>
  </si>
  <si>
    <t>3b683f05803f37646481fedab033bc29</t>
  </si>
  <si>
    <t>A6140L181.bam</t>
  </si>
  <si>
    <t>884611530cd0288f2a76cc2b7f47692f</t>
  </si>
  <si>
    <t>A6140L182.bam</t>
  </si>
  <si>
    <t>d7106747395b8ee82a6a94c3f5fd050e</t>
  </si>
  <si>
    <t>A6140L183.bam</t>
  </si>
  <si>
    <t>0cec0ebc6638d644647ad8c7e682532f</t>
  </si>
  <si>
    <t>A6140L184.bam</t>
  </si>
  <si>
    <t>5d5c5c24456d513914085f986c5d8bd0</t>
  </si>
  <si>
    <t>A6140L185.bam</t>
  </si>
  <si>
    <t>364abd239014800b2e33f212368cafda</t>
  </si>
  <si>
    <t>A6140L186.bam</t>
  </si>
  <si>
    <t>09d3a0e492a1e14c34553a6ea07273c3</t>
  </si>
  <si>
    <t>A6140L187.bam</t>
  </si>
  <si>
    <t>44fd5413dbb5b2dbe11a28ca982e4f22</t>
  </si>
  <si>
    <t>A6140L188.bam</t>
  </si>
  <si>
    <t>d38e01b63eafe52253722faa639753c3</t>
  </si>
  <si>
    <t>A6140L18.bam</t>
  </si>
  <si>
    <t>65bccae271ac916cf0868b27d35d3c33</t>
  </si>
  <si>
    <t>A6140L190.bam</t>
  </si>
  <si>
    <t>2683820d81b6237d9319f40e1d36d920</t>
  </si>
  <si>
    <t>A6140L192.bam</t>
  </si>
  <si>
    <t>2240958e6806544267e2b482c41980d3</t>
  </si>
  <si>
    <t>A6140L194.bam</t>
  </si>
  <si>
    <t>447b59710bac0575c070f264b64f34a1</t>
  </si>
  <si>
    <t>A6140L196.bam</t>
  </si>
  <si>
    <t>89edc684d937e68ea42b3a03ea379794</t>
  </si>
  <si>
    <t>A6140L197.bam</t>
  </si>
  <si>
    <t>e8fcd27a43a5adbaa6f7464e68d99524</t>
  </si>
  <si>
    <t>A6140L198.bam</t>
  </si>
  <si>
    <t>2c128d4d49f0cf35fa7b8def0fb4d978</t>
  </si>
  <si>
    <t>A6140L199.bam</t>
  </si>
  <si>
    <t>b225ed367744a1e152c95981f8a73f1b</t>
  </si>
  <si>
    <t>A6140L19.bam</t>
  </si>
  <si>
    <t>d79b9ee178dc69b841c074f1363af5af</t>
  </si>
  <si>
    <t>A6140L1.bam</t>
  </si>
  <si>
    <t>34498cdcd4596456d8a79b551012b111</t>
  </si>
  <si>
    <t>A6140L200.bam</t>
  </si>
  <si>
    <t>8397abd0542c31c1971c755e96852635</t>
  </si>
  <si>
    <t>A6140L201.bam</t>
  </si>
  <si>
    <t>4c7a665e2a25b2c3d777b9d5ae17dab4</t>
  </si>
  <si>
    <t>A6140L203.bam</t>
  </si>
  <si>
    <t>ef74effeddd7c92945659f377adbc02b</t>
  </si>
  <si>
    <t>A6140L205.bam</t>
  </si>
  <si>
    <t>8ee9ee927b5ed05e6707efa296bd6e29</t>
  </si>
  <si>
    <t>A6140L207.bam</t>
  </si>
  <si>
    <t>762383b780d3bd8bba6d49968d16759e</t>
  </si>
  <si>
    <t>A6140L20.bam</t>
  </si>
  <si>
    <t>ab0b406de07deafc2d85221a9fbae06e</t>
  </si>
  <si>
    <t>A6140L210.bam</t>
  </si>
  <si>
    <t>98dfaed2a1d5240594a52680968d89bb</t>
  </si>
  <si>
    <t>A6140L211.bam</t>
  </si>
  <si>
    <t>6f33946fcdeaee9e37198a94dd06bfea</t>
  </si>
  <si>
    <t>A6140L212.bam</t>
  </si>
  <si>
    <t>7605e8be0876a6bbdf3387a0c9ca4199</t>
  </si>
  <si>
    <t>A6140L213.bam</t>
  </si>
  <si>
    <t>29eadc0c4afe3cd43e6475355b1c21ff</t>
  </si>
  <si>
    <t>A6140L214.bam</t>
  </si>
  <si>
    <t>419366da8e5d69e6929a26bb637728af</t>
  </si>
  <si>
    <t>A6140L215.bam</t>
  </si>
  <si>
    <t>d3372b526deefeb724471458bf74da1b</t>
  </si>
  <si>
    <t>A6140L216.bam</t>
  </si>
  <si>
    <t>997e268d757c81833a86c34548ce8797</t>
  </si>
  <si>
    <t>A6140L217.bam</t>
  </si>
  <si>
    <t>cb6b69dca720b2797ab01531db44f28b</t>
  </si>
  <si>
    <t>A6140L218.bam</t>
  </si>
  <si>
    <t>ba6f4445f0af5ce104f7b2965705cc12</t>
  </si>
  <si>
    <t>A6140L21.bam</t>
  </si>
  <si>
    <t>b9334823fa2b702a39a8eb33ae73281d</t>
  </si>
  <si>
    <t>A6140L224.bam</t>
  </si>
  <si>
    <t>2db5f4915c14c2c117419213a6c31230</t>
  </si>
  <si>
    <t>A6140L225.bam</t>
  </si>
  <si>
    <t>b0b187e73a2f2d9245e55a4ce24950b6</t>
  </si>
  <si>
    <t>A6140L226.bam</t>
  </si>
  <si>
    <t>ef52e5b0da8a254cbb00ac237848bbbb</t>
  </si>
  <si>
    <t>A6140L227.bam</t>
  </si>
  <si>
    <t>ad6a0829562ce3004bc6c6b2b1faf4fe</t>
  </si>
  <si>
    <t>A6140L228.bam</t>
  </si>
  <si>
    <t>fe7edaf61a5865ee095989ffb72c9aee</t>
  </si>
  <si>
    <t>A6140L22.bam</t>
  </si>
  <si>
    <t>b853f1b537547850f9eb20da0d8cb92d</t>
  </si>
  <si>
    <t>A6140L230.bam</t>
  </si>
  <si>
    <t>fc55d8887b27bffaf7003b1cf4bd1ce9</t>
  </si>
  <si>
    <t>A6140L231.bam</t>
  </si>
  <si>
    <t>58407b3be4ec41a4e09adda8e98b8d43</t>
  </si>
  <si>
    <t>A6140L232.bam</t>
  </si>
  <si>
    <t>a0e722cb0652fcf457fc9a999a8283dd</t>
  </si>
  <si>
    <t>A6140L233.bam</t>
  </si>
  <si>
    <t>a73d9c72f5506baf8656c7de088049ed</t>
  </si>
  <si>
    <t>A6140L234.bam</t>
  </si>
  <si>
    <t>eebd64c38db11d1508b0607a1efd98c8</t>
  </si>
  <si>
    <t>A6140L235.bam</t>
  </si>
  <si>
    <t>36e0b6698797d6d1a8a3ab6bea899a13</t>
  </si>
  <si>
    <t>A6140L236.bam</t>
  </si>
  <si>
    <t>c94a5ec2515c8a31f2ab6058684bab13</t>
  </si>
  <si>
    <t>A6140L237.bam</t>
  </si>
  <si>
    <t>911ba7204b87d442548bae079bcd64ba</t>
  </si>
  <si>
    <t>A6140L239.bam</t>
  </si>
  <si>
    <t>69cbeeb3d7098262b666d93badc12a8c</t>
  </si>
  <si>
    <t>A6140L23.bam</t>
  </si>
  <si>
    <t>28661fd8df5e2562a1aea04ec3aeddda</t>
  </si>
  <si>
    <t>A6140L242.bam</t>
  </si>
  <si>
    <t>c72e32c4111b2e46b3587e571a54f4fc</t>
  </si>
  <si>
    <t>A6140L243.bam</t>
  </si>
  <si>
    <t>6c9ce50185cd0a79e50bac8ca2e3a073</t>
  </si>
  <si>
    <t>A6140L244.bam</t>
  </si>
  <si>
    <t>783e3deb69dffa3900b16a8855acfbb1</t>
  </si>
  <si>
    <t>A6140L246.bam</t>
  </si>
  <si>
    <t>7976473b69a699db41ac15f428e264bb</t>
  </si>
  <si>
    <t>A6140L247.bam</t>
  </si>
  <si>
    <t>db5553cd6900f602970162004c417a95</t>
  </si>
  <si>
    <t>A6140L248.bam</t>
  </si>
  <si>
    <t>c181aea75515e8a3c3a228627f93f0cf</t>
  </si>
  <si>
    <t>A6140L24.bam</t>
  </si>
  <si>
    <t>f6148adbcd777c0aabab93eca3faead4</t>
  </si>
  <si>
    <t>A6140L250.bam</t>
  </si>
  <si>
    <t>c5f582dfc1ca167426cba6b7e0912a32</t>
  </si>
  <si>
    <t>A6140L251.bam</t>
  </si>
  <si>
    <t>61997c24e9d412884192b8b024f15c46</t>
  </si>
  <si>
    <t>A6140L252.bam</t>
  </si>
  <si>
    <t>f237d4c1e305bacc7d5fd60a06646e42</t>
  </si>
  <si>
    <t>A6140L253.bam</t>
  </si>
  <si>
    <t>241e0c3fe75ec1098edcad5184e9c2e8</t>
  </si>
  <si>
    <t>A6140L255.bam</t>
  </si>
  <si>
    <t>3d0d61e97a759f68cb37c6387f370bd4</t>
  </si>
  <si>
    <t>A6140L256.bam</t>
  </si>
  <si>
    <t>378f8f02eb3363023397dc65fc87073e</t>
  </si>
  <si>
    <t>A6140L257.bam</t>
  </si>
  <si>
    <t>057e5aef6e0f5dff17bb790716d2f6c1</t>
  </si>
  <si>
    <t>A6140L258.bam</t>
  </si>
  <si>
    <t>aff3fe0692556dfcd534b1053ac96d95</t>
  </si>
  <si>
    <t>A6140L259.bam</t>
  </si>
  <si>
    <t>b4702b7bed7f28169eaeb8a10b88a5bd</t>
  </si>
  <si>
    <t>A6140L25.bam</t>
  </si>
  <si>
    <t>f552f4af303d59597b3bf76bf836e46b</t>
  </si>
  <si>
    <t>A6140L260.bam</t>
  </si>
  <si>
    <t>da6c8380613d064caf0a8e801b24487f</t>
  </si>
  <si>
    <t>A6140L261.bam</t>
  </si>
  <si>
    <t>c961ec252acf4b2ee7c4d81d8e854c81</t>
  </si>
  <si>
    <t>A6140L264.bam</t>
  </si>
  <si>
    <t>933132b5bb786f7159815c62c207a9be</t>
  </si>
  <si>
    <t>A6140L265.bam</t>
  </si>
  <si>
    <t>2a36cbe832f2149d1d9084efe2752deb</t>
  </si>
  <si>
    <t>A6140L266.bam</t>
  </si>
  <si>
    <t>9020819f5c0bb12d4a602303dc3bee11</t>
  </si>
  <si>
    <t>A6140L268.bam</t>
  </si>
  <si>
    <t>e36d3ea02d34549dc35813a2b24ebf6d</t>
  </si>
  <si>
    <t>A6140L269.bam</t>
  </si>
  <si>
    <t>7b0ce06df7b9f57b82cd20b0a2d5d855</t>
  </si>
  <si>
    <t>A6140L26.bam</t>
  </si>
  <si>
    <t>8db30393af47d40769ae92e1ee5ea7ee</t>
  </si>
  <si>
    <t>A6140L270.bam</t>
  </si>
  <si>
    <t>8cfdba37a122fb0ce66f37b208ea1b00</t>
  </si>
  <si>
    <t>A6140L271.bam</t>
  </si>
  <si>
    <t>ce3949c1e8754f66aa14fad02b5512de</t>
  </si>
  <si>
    <t>A6140L272.bam</t>
  </si>
  <si>
    <t>1dddb99d08db3b96597e02a21e149297</t>
  </si>
  <si>
    <t>A6140L273.bam</t>
  </si>
  <si>
    <t>60792c1087c1fc7a28210cf225d2fc18</t>
  </si>
  <si>
    <t>A6140L274.bam</t>
  </si>
  <si>
    <t>44de33a8758cf916d7e76a4cb7e5258b</t>
  </si>
  <si>
    <t>A6140L275.bam</t>
  </si>
  <si>
    <t>bd8eb17ea837fb539cab3acfeaf4a922</t>
  </si>
  <si>
    <t>A6140L276.bam</t>
  </si>
  <si>
    <t>b4b50787a3193400f95b3e8fc94c752b</t>
  </si>
  <si>
    <t>A6140L277.bam</t>
  </si>
  <si>
    <t>010644f5513d6c478ef936cdb843edf4</t>
  </si>
  <si>
    <t>A6140L278.bam</t>
  </si>
  <si>
    <t>74c4017d527051efeb406cfb7753bfd5</t>
  </si>
  <si>
    <t>A6140L27.bam</t>
  </si>
  <si>
    <t>77b40ccb5eeae38b49fbc5a8b6e99bbf</t>
  </si>
  <si>
    <t>A6140L282.bam</t>
  </si>
  <si>
    <t>3a1d665db956726772cfe7c3e11c7907</t>
  </si>
  <si>
    <t>A6140L283.bam</t>
  </si>
  <si>
    <t>a8922bcf16b7733f78edfe8288729176</t>
  </si>
  <si>
    <t>A6140L285.bam</t>
  </si>
  <si>
    <t>3379e3af497b9e136ef49d57f4684c3d</t>
  </si>
  <si>
    <t>A6140L287.bam</t>
  </si>
  <si>
    <t>34a04ce769f1ec0fd156362dce1aacf6</t>
  </si>
  <si>
    <t>A6140L289.bam</t>
  </si>
  <si>
    <t>fe0e085d09fb50ca677c79b6e83dc84a</t>
  </si>
  <si>
    <t>A6140L28.bam</t>
  </si>
  <si>
    <t>2ba3ad710269389405e2185263f3782a</t>
  </si>
  <si>
    <t>A6140L290.bam</t>
  </si>
  <si>
    <t>5930ee1e5dc3f957005c51060ff4126b</t>
  </si>
  <si>
    <t>A6140L293.bam</t>
  </si>
  <si>
    <t>fbbf9f3f2f01a793ab8e8ff812e25ff4</t>
  </si>
  <si>
    <t>A6140L294.bam</t>
  </si>
  <si>
    <t>30f23f68c7bf5c8212bb7303e24453aa</t>
  </si>
  <si>
    <t>A6140L298.bam</t>
  </si>
  <si>
    <t>625a119707a04dd83036e7e1869ef936</t>
  </si>
  <si>
    <t>A6140L299.bam</t>
  </si>
  <si>
    <t>4de545e8579b535b13e34df32b9b7a91</t>
  </si>
  <si>
    <t>A6140L29.bam</t>
  </si>
  <si>
    <t>4e14317da6359f75fb7a5fb4bfde7626</t>
  </si>
  <si>
    <t>A6140L2.bam</t>
  </si>
  <si>
    <t>ad8d9915ae2b2d7018da9fabff687ca8</t>
  </si>
  <si>
    <t>A6140L300.bam</t>
  </si>
  <si>
    <t>8575ba8933ac23437a133b0798780c00</t>
  </si>
  <si>
    <t>A6140L307.bam</t>
  </si>
  <si>
    <t>7b915f5a1fb042f29c9b1bfd02ef6bfb</t>
  </si>
  <si>
    <t>A6140L308.bam</t>
  </si>
  <si>
    <t>46241d8f043b8a2778c7e2651b6ecd8b</t>
  </si>
  <si>
    <t>A6140L309.bam</t>
  </si>
  <si>
    <t>6aa6dce8ca48b918f383d7099827b55d</t>
  </si>
  <si>
    <t>A6140L30.bam</t>
  </si>
  <si>
    <t>a7fb9210306da2bda855b2750d6cb3cf</t>
  </si>
  <si>
    <t>A6140L317.bam</t>
  </si>
  <si>
    <t>2ac3900cdbfb12581ca77e4980172cc4</t>
  </si>
  <si>
    <t>A6140L319.bam</t>
  </si>
  <si>
    <t>3c56be7553b3c54b87738d0658a2af08</t>
  </si>
  <si>
    <t>A6140L31.bam</t>
  </si>
  <si>
    <t>fb66a47679571e459428a62943143657</t>
  </si>
  <si>
    <t>A6140L322.bam</t>
  </si>
  <si>
    <t>8fc5686194f3987081ae6849d2d9c7f6</t>
  </si>
  <si>
    <t>A6140L323.bam</t>
  </si>
  <si>
    <t>32248284917bdba14042af1194af8bb3</t>
  </si>
  <si>
    <t>A6140L324.bam</t>
  </si>
  <si>
    <t>ff8857502c903b402aba54c25debc261</t>
  </si>
  <si>
    <t>A6140L326.bam</t>
  </si>
  <si>
    <t>01ce89ac7f6ff44f5ea8ed975e88a022</t>
  </si>
  <si>
    <t>A6140L327.bam</t>
  </si>
  <si>
    <t>fcf626a1b6289fd8abaf40e9c8182369</t>
  </si>
  <si>
    <t>A6140L32.bam</t>
  </si>
  <si>
    <t>44a1f52452714b577da92f0e8c584378</t>
  </si>
  <si>
    <t>A6140L330.bam</t>
  </si>
  <si>
    <t>623a31ed7597128ec5f3474f2559a237</t>
  </si>
  <si>
    <t>A6140L331.bam</t>
  </si>
  <si>
    <t>46596c77e7dc108d3d4aeaf66900c9af</t>
  </si>
  <si>
    <t>A6140L332.bam</t>
  </si>
  <si>
    <t>002f62a71145ac55290c161daebe66e3</t>
  </si>
  <si>
    <t>A6140L333.bam</t>
  </si>
  <si>
    <t>62c810b91e4ee95bdf35dd2e8089c864</t>
  </si>
  <si>
    <t>A6140L334.bam</t>
  </si>
  <si>
    <t>1c9d28cd518ad95936156bb39fd83321</t>
  </si>
  <si>
    <t>A6140L335.bam</t>
  </si>
  <si>
    <t>a7fff8cbc9b922b4a46bf17a475fbe50</t>
  </si>
  <si>
    <t>A6140L336.bam</t>
  </si>
  <si>
    <t>20253c5ffb25472eba9b40702d2b2dd9</t>
  </si>
  <si>
    <t>A6140L337.bam</t>
  </si>
  <si>
    <t>1b5b8deb561c1e1e2b13ca9f3a23f9b5</t>
  </si>
  <si>
    <t>A6140L339.bam</t>
  </si>
  <si>
    <t>1af8e98a69c59a6a1c3b4c951e9aaa30</t>
  </si>
  <si>
    <t>A6140L33.bam</t>
  </si>
  <si>
    <t>1d6e00eed682a1f350d2a428c1890960</t>
  </si>
  <si>
    <t>A6140L341.bam</t>
  </si>
  <si>
    <t>bf55799271e4aff1a3c31e5e16521c0d</t>
  </si>
  <si>
    <t>A6140L342.bam</t>
  </si>
  <si>
    <t>9c2ed30a2318821852507cd2a6340c2c</t>
  </si>
  <si>
    <t>A6140L343.bam</t>
  </si>
  <si>
    <t>58c86b1097b81c27c5f97154adda23f6</t>
  </si>
  <si>
    <t>A6140L344.bam</t>
  </si>
  <si>
    <t>dc8d0d04e28bac1e548a870aee8afeb3</t>
  </si>
  <si>
    <t>A6140L345.bam</t>
  </si>
  <si>
    <t>63fb556dcc90744d9caf699eb8eb0321</t>
  </si>
  <si>
    <t>A6140L347.bam</t>
  </si>
  <si>
    <t>1a83dfc740eccddba0392433bcae59b7</t>
  </si>
  <si>
    <t>A6140L348.bam</t>
  </si>
  <si>
    <t>0f00d9eb793a50329be1067f75d15f08</t>
  </si>
  <si>
    <t>A6140L349.bam</t>
  </si>
  <si>
    <t>b5f4d7680508c8780ed81e5856122cdc</t>
  </si>
  <si>
    <t>A6140L34.bam</t>
  </si>
  <si>
    <t>ec67f31983076b08d0815d563c58c45b</t>
  </si>
  <si>
    <t>A6140L350.bam</t>
  </si>
  <si>
    <t>94dbfaaa90d638d766467854841c0a7c</t>
  </si>
  <si>
    <t>A6140L351.bam</t>
  </si>
  <si>
    <t>753ecc2b2c54cd15806534c7a71a3204</t>
  </si>
  <si>
    <t>A6140L352.bam</t>
  </si>
  <si>
    <t>101b15859d472803d3aa4304ae7eaf04</t>
  </si>
  <si>
    <t>A6140L353.bam</t>
  </si>
  <si>
    <t>d7c08c5438fbe554e5b407d9a7137c2f</t>
  </si>
  <si>
    <t>A6140L354.bam</t>
  </si>
  <si>
    <t>106fdf964f8aa27884e1e50b1ec9b4a9</t>
  </si>
  <si>
    <t>A6140L355.bam</t>
  </si>
  <si>
    <t>f0c3c129b64672b93a31da03e651e4e5</t>
  </si>
  <si>
    <t>A6140L356.bam</t>
  </si>
  <si>
    <t>48f330a7054416a80b2a4d29677ccd72</t>
  </si>
  <si>
    <t>A6140L357.bam</t>
  </si>
  <si>
    <t>e38656c280349c9416c2a75387b5727f</t>
  </si>
  <si>
    <t>A6140L358.bam</t>
  </si>
  <si>
    <t>1797b653847ca38a89ad78a3af5907a9</t>
  </si>
  <si>
    <t>A6140L359.bam</t>
  </si>
  <si>
    <t>a6cf3ec2d35b484c666d886eec222400</t>
  </si>
  <si>
    <t>A6140L35.bam</t>
  </si>
  <si>
    <t>22e321b0ac24ed97a05ba8761dc00e16</t>
  </si>
  <si>
    <t>A6140L360.bam</t>
  </si>
  <si>
    <t>f580f5621615fb60ee80336871e44326</t>
  </si>
  <si>
    <t>A6140L363.bam</t>
  </si>
  <si>
    <t>d5d3cc04c31ad3b25ec2e5e72f241203</t>
  </si>
  <si>
    <t>A6140L364.bam</t>
  </si>
  <si>
    <t>b8e0b4c8680f0456a0add8f4cd6c39ee</t>
  </si>
  <si>
    <t>A6140L366.bam</t>
  </si>
  <si>
    <t>b0e2b2f7d85fddb23fee96b6ea93406e</t>
  </si>
  <si>
    <t>A6140L367.bam</t>
  </si>
  <si>
    <t>39a472a43d673ea1a1d2d60917261734</t>
  </si>
  <si>
    <t>A6140L369.bam</t>
  </si>
  <si>
    <t>c896415dd927f2d4a2c9452b2e04dfd2</t>
  </si>
  <si>
    <t>A6140L36.bam</t>
  </si>
  <si>
    <t>e035a26d80bda2cf7ea46c57ad87225e</t>
  </si>
  <si>
    <t>A6140L370.bam</t>
  </si>
  <si>
    <t>0892c5c26d046c4d174a0d2983beea99</t>
  </si>
  <si>
    <t>A6140L37.bam</t>
  </si>
  <si>
    <t>ad136f1740577bb135a5b718674084ef</t>
  </si>
  <si>
    <t>A6140L38.bam</t>
  </si>
  <si>
    <t>371900e17810a44e891613803398d9f4</t>
  </si>
  <si>
    <t>A6140L39.bam</t>
  </si>
  <si>
    <t>98e56abaf339661e96c62837d2cce905</t>
  </si>
  <si>
    <t>A6140L3.bam</t>
  </si>
  <si>
    <t>fce5fd6a49ef9ba38e20c4dc7c2f1716</t>
  </si>
  <si>
    <t>A6140L40.bam</t>
  </si>
  <si>
    <t>3ef0a2731d21f07b252f478360dd473f</t>
  </si>
  <si>
    <t>A6140L41.bam</t>
  </si>
  <si>
    <t>94e8a4c8bf1399bc57b2afcd0570888c</t>
  </si>
  <si>
    <t>A6140L42.bam</t>
  </si>
  <si>
    <t>10fbefb583ddf2bf9c9d330c4680a74a</t>
  </si>
  <si>
    <t>A6140L43.bam</t>
  </si>
  <si>
    <t>f01fe426ddcb0f0d2e6da05513d33b4f</t>
  </si>
  <si>
    <t>A6140L44.bam</t>
  </si>
  <si>
    <t>f7798ae85f0a8a5fcf1943053e3c38b7</t>
  </si>
  <si>
    <t>A6140L45.bam</t>
  </si>
  <si>
    <t>b84c796658c0ec9d93471ea568e4ad80</t>
  </si>
  <si>
    <t>A6140L46.bam</t>
  </si>
  <si>
    <t>c667598a82dfc4b863b569581165b4ac</t>
  </si>
  <si>
    <t>A6140L47.bam</t>
  </si>
  <si>
    <t>9eac2bc8c846524dbf064ec054835e76</t>
  </si>
  <si>
    <t>A6140L48.bam</t>
  </si>
  <si>
    <t>a9f20d4f443d1a2e0ff019d18ce01994</t>
  </si>
  <si>
    <t>A6140L49.bam</t>
  </si>
  <si>
    <t>c5d02d49aa5e1049a98f1aa3521be25f</t>
  </si>
  <si>
    <t>A6140L4.bam</t>
  </si>
  <si>
    <t>8fb177109a0846a6a4bfa025abc956ad</t>
  </si>
  <si>
    <t>A6140L50.bam</t>
  </si>
  <si>
    <t>6e12f808fc109397495fe1648dcea321</t>
  </si>
  <si>
    <t>A6140L51.bam</t>
  </si>
  <si>
    <t>afd28f74d09c465c09e81d9c0fbf57a4</t>
  </si>
  <si>
    <t>A6140L52.bam</t>
  </si>
  <si>
    <t>62d8a3c8691428ca725e49995d144960</t>
  </si>
  <si>
    <t>A6140L53.bam</t>
  </si>
  <si>
    <t>7255e5721e55fdfb29ebb785ce7f6694</t>
  </si>
  <si>
    <t>A6140L54.bam</t>
  </si>
  <si>
    <t>86eeea6045ed8c09e55cd7d09cfa6dfc</t>
  </si>
  <si>
    <t>A6140L55.bam</t>
  </si>
  <si>
    <t>52ea2e369d4f3a87c600790e6f0a9525</t>
  </si>
  <si>
    <t>A6140L56.bam</t>
  </si>
  <si>
    <t>6c4b554e9a15bb117f02bb1d9a7201f9</t>
  </si>
  <si>
    <t>A6140L57.bam</t>
  </si>
  <si>
    <t>2c105d79f38df9452ed3f1cf9160b2dd</t>
  </si>
  <si>
    <t>A6140L58.bam</t>
  </si>
  <si>
    <t>ef900d2758b560387340110c3a9fafb6</t>
  </si>
  <si>
    <t>A6140L59.bam</t>
  </si>
  <si>
    <t>92b67fd74366c482aca3f25c34bdd3b7</t>
  </si>
  <si>
    <t>A6140L5.bam</t>
  </si>
  <si>
    <t>90d77a6502e18f39d9a7a4749be2431b</t>
  </si>
  <si>
    <t>A6140L60.bam</t>
  </si>
  <si>
    <t>5e0e8690db2e7c94c852e9cdfe593a6c</t>
  </si>
  <si>
    <t>A6140L61.bam</t>
  </si>
  <si>
    <t>b9442b10177123ae0cb905b7a0f6ab29</t>
  </si>
  <si>
    <t>A6140L62.bam</t>
  </si>
  <si>
    <t>06795d6045a9d8419496fec1a9c9e048</t>
  </si>
  <si>
    <t>A6140L63.bam</t>
  </si>
  <si>
    <t>4732f7cd95748f13c37ba4258311dae1</t>
  </si>
  <si>
    <t>A6140L64.bam</t>
  </si>
  <si>
    <t>8484c321a070ed423503882b541b3633</t>
  </si>
  <si>
    <t>A6140L65.bam</t>
  </si>
  <si>
    <t>28f1c6dcdc0549c5c526d30a94fcd8b2</t>
  </si>
  <si>
    <t>A6140L66.bam</t>
  </si>
  <si>
    <t>70a36040fd703b2077333912dd5a1f01</t>
  </si>
  <si>
    <t>A6140L67.bam</t>
  </si>
  <si>
    <t>9b3158e14ae7c66af3ce5cc2b7f3bf9e</t>
  </si>
  <si>
    <t>A6140L68.bam</t>
  </si>
  <si>
    <t>b17b38a864549012e3890cc684b279d8</t>
  </si>
  <si>
    <t>A6140L69.bam</t>
  </si>
  <si>
    <t>a07b72a069078d3d994a857b8d2d7cbe</t>
  </si>
  <si>
    <t>A6140L6.bam</t>
  </si>
  <si>
    <t>a2ab20e058e294745dfb0cb38346a34a</t>
  </si>
  <si>
    <t>A6140L70.bam</t>
  </si>
  <si>
    <t>f5f43deb3b03db5f52ca507e9574353d</t>
  </si>
  <si>
    <t>A6140L71.bam</t>
  </si>
  <si>
    <t>e28ab8313895db1d9d070b521943c4f5</t>
  </si>
  <si>
    <t>A6140L72.bam</t>
  </si>
  <si>
    <t>946dbde3b9ca30d58cd9ef0bb6cf5d39</t>
  </si>
  <si>
    <t>A6140L73.bam</t>
  </si>
  <si>
    <t>7b329ab0b5dae631a052b97cfa5538d2</t>
  </si>
  <si>
    <t>A6140L74.bam</t>
  </si>
  <si>
    <t>3aacf6d7ef08a7648fcc8512326ba5fa</t>
  </si>
  <si>
    <t>A6140L75.bam</t>
  </si>
  <si>
    <t>86e49649685b6b839bf2b39fbb1102d3</t>
  </si>
  <si>
    <t>A6140L76.bam</t>
  </si>
  <si>
    <t>e2c8b28c52f4cc53aa93b83e3cbf3a33</t>
  </si>
  <si>
    <t>A6140L77.bam</t>
  </si>
  <si>
    <t>9db5e8297e93265734cb710aefa9a84f</t>
  </si>
  <si>
    <t>A6140L78.bam</t>
  </si>
  <si>
    <t>ccb68205fb95d86f5ef751968130f843</t>
  </si>
  <si>
    <t>A6140L79.bam</t>
  </si>
  <si>
    <t>deca28fd9a8b2b5b9d1a78b9b2174028</t>
  </si>
  <si>
    <t>A6140L7.bam</t>
  </si>
  <si>
    <t>f892a940ab242a14731789e149109ea1</t>
  </si>
  <si>
    <t>A6140L80.bam</t>
  </si>
  <si>
    <t>da2bc3a08f656f101f71a5c731738502</t>
  </si>
  <si>
    <t>A6140L81.bam</t>
  </si>
  <si>
    <t>cd1399781da542b40f2ec535f2d83d33</t>
  </si>
  <si>
    <t>A6140L82.bam</t>
  </si>
  <si>
    <t>cbc745c4a0d6ee511c413778f6b3c7c8</t>
  </si>
  <si>
    <t>A6140L83.bam</t>
  </si>
  <si>
    <t>dc973d4537c8afc990eaa1147bdde810</t>
  </si>
  <si>
    <t>A6140L84.bam</t>
  </si>
  <si>
    <t>cbc7d8296de73333021c13c077c4187c</t>
  </si>
  <si>
    <t>A6140L85.bam</t>
  </si>
  <si>
    <t>46868cd8bfd60a69a75974310c435a22</t>
  </si>
  <si>
    <t>A6140L86.bam</t>
  </si>
  <si>
    <t>a78a960defb567bd009bf9aaee195b37</t>
  </si>
  <si>
    <t>A6140L87.bam</t>
  </si>
  <si>
    <t>45ba7a23fe6562aee30dc287674e6e01</t>
  </si>
  <si>
    <t>A6140L88.bam</t>
  </si>
  <si>
    <t>0b527dc8ddfce3c2f9355e4362d5591c</t>
  </si>
  <si>
    <t>A6140L89.bam</t>
  </si>
  <si>
    <t>13d70cb67eaced48737fff04ffb083f8</t>
  </si>
  <si>
    <t>A6140L8.bam</t>
  </si>
  <si>
    <t>bfee75460e038126494b0b5f0728d89e</t>
  </si>
  <si>
    <t>A6140L90.bam</t>
  </si>
  <si>
    <t>a732fcc2f384a4922b8c70ff03183d4e</t>
  </si>
  <si>
    <t>A6140L91.bam</t>
  </si>
  <si>
    <t>e89d8f6a319f0861eb94747147fb72d0</t>
  </si>
  <si>
    <t>A6140L92.bam</t>
  </si>
  <si>
    <t>a38a2a00bbdda4f489ad93e9ee59b086</t>
  </si>
  <si>
    <t>A6140L93.bam</t>
  </si>
  <si>
    <t>c1049ee035607bf9756903fee239df0d</t>
  </si>
  <si>
    <t>A6140L94.bam</t>
  </si>
  <si>
    <t>e2825e22289c6e060aa83bf0347c63b4</t>
  </si>
  <si>
    <t>A6140L95.bam</t>
  </si>
  <si>
    <t>6a313f978ed3784da4ab82c1c49f8caa</t>
  </si>
  <si>
    <t>A6140L96.bam</t>
  </si>
  <si>
    <t>c6f5bcad4137e66a68b167e856adec50</t>
  </si>
  <si>
    <t>A6140L97.bam</t>
  </si>
  <si>
    <t>6fa6ae423df09d155101a72d6a151736</t>
  </si>
  <si>
    <t>A6140L99.bam</t>
  </si>
  <si>
    <t>dce72ea424cb7b143768f2a6ccc3bca2</t>
  </si>
  <si>
    <t>A6140L9.bam</t>
  </si>
  <si>
    <t>6fe21bdc0f2ef577af95e9fe13c42d1c</t>
  </si>
  <si>
    <t>A630_1_6.bam</t>
  </si>
  <si>
    <t>/scratch/lmn3/cemee/poolseq/batch1/6</t>
  </si>
  <si>
    <t>29d1a16ebdeaa176c30f126096f77217</t>
  </si>
  <si>
    <t>A660_2_19.bam</t>
  </si>
  <si>
    <t>/scratch/lmn3/cemee/poolseq/cdts-wh.bgi.com/Clean/19</t>
  </si>
  <si>
    <t>b0f6996729e6e5123026c59e1443a717</t>
  </si>
  <si>
    <t>AB1.bam</t>
  </si>
  <si>
    <t>594ebbae37ca9831c59cbe494a87dd17</t>
  </si>
  <si>
    <t>CA1100_1_8.bam</t>
  </si>
  <si>
    <t>/scratch/lmn3/cemee/poolseq/batch1/8</t>
  </si>
  <si>
    <t>0db2f3fb409df369276439dd2a51d325</t>
  </si>
  <si>
    <t>CA1100_2_21.bam</t>
  </si>
  <si>
    <t>/scratch/lmn3/cemee/poolseq/./21</t>
  </si>
  <si>
    <t>314cb5e4815b619c0a20257ea022780b</t>
  </si>
  <si>
    <t>CA1100L101.bam</t>
  </si>
  <si>
    <t>4ce8e6aa4e4e7598c59c7347ee864d41</t>
  </si>
  <si>
    <t>CA1100L113.bam</t>
  </si>
  <si>
    <t>0f4baca27cb12d4a83967c0d00aad16c</t>
  </si>
  <si>
    <t>CA1100L114.bam</t>
  </si>
  <si>
    <t>1ee649a2d257bf75a4bdbd668812d112</t>
  </si>
  <si>
    <t>CA1100L117.bam</t>
  </si>
  <si>
    <t>47cbf2216cbe5a48810019472bfe9482</t>
  </si>
  <si>
    <t>CA1100L118.bam</t>
  </si>
  <si>
    <t>e79617d939194ac37ad49941295b6dde</t>
  </si>
  <si>
    <t>CA1100L11.bam</t>
  </si>
  <si>
    <t>63fe8ad4431b20223607a9252d00c123</t>
  </si>
  <si>
    <t>CA1100L120.bam</t>
  </si>
  <si>
    <t>d9659f7a67809114d577aa8148620dea</t>
  </si>
  <si>
    <t>CA1100L15.bam</t>
  </si>
  <si>
    <t>a95d6e19a8944b6ba2479b69ad13adf3</t>
  </si>
  <si>
    <t>CA1100L17.bam</t>
  </si>
  <si>
    <t>b13d55f40130bd65dc4bbb0855e74359</t>
  </si>
  <si>
    <t>CA1100L18.bam</t>
  </si>
  <si>
    <t>cdb6c7e510195923609f36ef3aaae46c</t>
  </si>
  <si>
    <t>CA1100L19.bam</t>
  </si>
  <si>
    <t>0b868cec96f70949d8a81de4932b29ba</t>
  </si>
  <si>
    <t>CA1100L23.bam</t>
  </si>
  <si>
    <t>0dccd51eec8d370a705b3725885edabf</t>
  </si>
  <si>
    <t>CA1100L25.bam</t>
  </si>
  <si>
    <t>5f8f4ff472d7a1974fa585da3703df3b</t>
  </si>
  <si>
    <t>CA1100L29.bam</t>
  </si>
  <si>
    <t>9646afab0dfe7ef8687baac8293c7e1d</t>
  </si>
  <si>
    <t>CA1100L2.bam</t>
  </si>
  <si>
    <t>dcad4f1955eb421b4fcbe3e565e36afd</t>
  </si>
  <si>
    <t>CA1100L30.bam</t>
  </si>
  <si>
    <t>57efb150826dfe2db35b30e26e0892f4</t>
  </si>
  <si>
    <t>CA1100L31.bam</t>
  </si>
  <si>
    <t>cf1ddf0195e3f235d59a3f5b2d7f5dfe</t>
  </si>
  <si>
    <t>CA1100L34.bam</t>
  </si>
  <si>
    <t>3a4a4cecdf74432d4faf56ac2664b37e</t>
  </si>
  <si>
    <t>CA1100L35.bam</t>
  </si>
  <si>
    <t>6dc7a90e626226cab3a5819cc15cf20f</t>
  </si>
  <si>
    <t>CA1100L38.bam</t>
  </si>
  <si>
    <t>4917478cb17b7d4c3c4dcc3ea9fa04c8</t>
  </si>
  <si>
    <t>CA1100L39.bam</t>
  </si>
  <si>
    <t>d1a4ed46e9a5fbd1a8a2a6d050a22b27</t>
  </si>
  <si>
    <t>CA1100L3.bam</t>
  </si>
  <si>
    <t>2af139ea80d484bf0182d6f2798b5573</t>
  </si>
  <si>
    <t>CA1100L40.bam</t>
  </si>
  <si>
    <t>b2efa2779ceb76cebf7f8141476b1bbc</t>
  </si>
  <si>
    <t>CA1100L41.bam</t>
  </si>
  <si>
    <t>68db749acce7938d512e674479d45605</t>
  </si>
  <si>
    <t>CA1100L44.bam</t>
  </si>
  <si>
    <t>a57f9bdddcb50c35f78f1e34af8c65ad</t>
  </si>
  <si>
    <t>CA1100L45.bam</t>
  </si>
  <si>
    <t>161166a849fdead2a389e61dbc45890d</t>
  </si>
  <si>
    <t>CA1100L50.bam</t>
  </si>
  <si>
    <t>6ac81ddce2f5cc33b2142b1d1ece6ae0</t>
  </si>
  <si>
    <t>CA1100L52.bam</t>
  </si>
  <si>
    <t>6002488aff26dc3caa2520cba0eeac71</t>
  </si>
  <si>
    <t>CA1100L53.bam</t>
  </si>
  <si>
    <t>157426249a133b3a11b3a81cdc83c11e</t>
  </si>
  <si>
    <t>CA1100L55.bam</t>
  </si>
  <si>
    <t>ede8722013558707d8407df005c6f590</t>
  </si>
  <si>
    <t>CA1100L57.bam</t>
  </si>
  <si>
    <t>2f38b3041f8f4fc761f41acd45c2aac4</t>
  </si>
  <si>
    <t>CA1100L59.bam</t>
  </si>
  <si>
    <t>a2bdaa6a5cca7062b8eb6a8a8b2b9d6a</t>
  </si>
  <si>
    <t>CA1100L5.bam</t>
  </si>
  <si>
    <t>3406c391b35981a98a51b12aa65c23ff</t>
  </si>
  <si>
    <t>CA1100L60.bam</t>
  </si>
  <si>
    <t>4e50c91a52c7fc4f2727ad0c768c8739</t>
  </si>
  <si>
    <t>CA1100L61.bam</t>
  </si>
  <si>
    <t>c169ac9186128e4c317f71267d7e43a3</t>
  </si>
  <si>
    <t>CA1100L62.bam</t>
  </si>
  <si>
    <t>d0d819aff198b9de20b6857752bb6985</t>
  </si>
  <si>
    <t>CA1100L65.bam</t>
  </si>
  <si>
    <t>c61c61a35c8a36bbb9638b44a0793f7c</t>
  </si>
  <si>
    <t>CA1100L67.bam</t>
  </si>
  <si>
    <t>5f960eeb590e13a91f6c382403f86b59</t>
  </si>
  <si>
    <t>CA1100L6.bam</t>
  </si>
  <si>
    <t>e9219e8a6c70064e22dcced74efb7cda</t>
  </si>
  <si>
    <t>CA1100L71.bam</t>
  </si>
  <si>
    <t>3bbfc6783b59f5b026522c505fb293fb</t>
  </si>
  <si>
    <t>CA1100L73.bam</t>
  </si>
  <si>
    <t>6f74aa0f5af9e1b9a013f3273c2a9bd3</t>
  </si>
  <si>
    <t>CA1100L76.bam</t>
  </si>
  <si>
    <t>7e67a848d8b99ec1d34520cdf4eea164</t>
  </si>
  <si>
    <t>CA1100L77.bam</t>
  </si>
  <si>
    <t>98b669433a785c8f03430a3dacf35e34</t>
  </si>
  <si>
    <t>CA1100L80.bam</t>
  </si>
  <si>
    <t>0b4a5879706bffc36cea3e094c1f1eff</t>
  </si>
  <si>
    <t>CA1100L83.bam</t>
  </si>
  <si>
    <t>ed898feb0cc7529fd536e1e7d6079c27</t>
  </si>
  <si>
    <t>CA1100L84.bam</t>
  </si>
  <si>
    <t>d0efbcf64871249efb3d72ac1d699e36</t>
  </si>
  <si>
    <t>CA1100L86.bam</t>
  </si>
  <si>
    <t>748740f0002e99a0c46da96041df19dc</t>
  </si>
  <si>
    <t>CA1100L87.bam</t>
  </si>
  <si>
    <t>cfd4883cc97fc8076f40f3fd6787edc1</t>
  </si>
  <si>
    <t>CA1100L8.bam</t>
  </si>
  <si>
    <t>cf2a12709c4dd0a8d61c3d1e88655b04</t>
  </si>
  <si>
    <t>CA1100L95.bam</t>
  </si>
  <si>
    <t>af2f0504a71b06a92de15bb06a80eb19</t>
  </si>
  <si>
    <t>CA1100L97.bam</t>
  </si>
  <si>
    <t>a80ac14bb7cf51d0acbb82969b49a319</t>
  </si>
  <si>
    <t>CA110_2_20.bam</t>
  </si>
  <si>
    <t>/scratch/lmn3/cemee/poolseq/cdts-wh.bgi.com/Clean/20</t>
  </si>
  <si>
    <t>5fa88923f2ee0cd1090874079ed8bd91</t>
  </si>
  <si>
    <t>CA136_2_22.bam</t>
  </si>
  <si>
    <t>/scratch/lmn3/cemee/poolseq/./22</t>
  </si>
  <si>
    <t>3ee30afabc9f607a993fcbf8048e2b27</t>
  </si>
  <si>
    <t>CA150_1_9.bam</t>
  </si>
  <si>
    <t>/scratch/lmn3/cemee/poolseq/batch1/9</t>
  </si>
  <si>
    <t>028fc74a209fc6cb68e5c46d2ccd0337</t>
  </si>
  <si>
    <t>CA150L10.bam</t>
  </si>
  <si>
    <t>6d450cb8ede203a0055c5eb94e860c86</t>
  </si>
  <si>
    <t>CA150L11.bam</t>
  </si>
  <si>
    <t>1e788b1a92e759b73b15f34362164c97</t>
  </si>
  <si>
    <t>CA150L12.bam</t>
  </si>
  <si>
    <t>bb6f43a567f5073e3b6e9107582108b5</t>
  </si>
  <si>
    <t>CA150L13.bam</t>
  </si>
  <si>
    <t>1666f5f4bfde385ff2f52f3ae6b9a385</t>
  </si>
  <si>
    <t>CA150L14.bam</t>
  </si>
  <si>
    <t>dd3785bd523b02404f159168dd589330</t>
  </si>
  <si>
    <t>CA150L15.bam</t>
  </si>
  <si>
    <t>6c15b4959854dc2fa7d0ff8dba058bea</t>
  </si>
  <si>
    <t>CA150L16.bam</t>
  </si>
  <si>
    <t>39cb30e898a2edc15a3f3272aa9ea3a9</t>
  </si>
  <si>
    <t>CA150L17.bam</t>
  </si>
  <si>
    <t>3402587f289a0714cbaea4e5f9381708</t>
  </si>
  <si>
    <t>CA150L18.bam</t>
  </si>
  <si>
    <t>894f86f2dff914f31635fe67694cdb84</t>
  </si>
  <si>
    <t>CA150L19.bam</t>
  </si>
  <si>
    <t>4025d669b1f9fbf0569375be96cd5375</t>
  </si>
  <si>
    <t>CA150L1.bam</t>
  </si>
  <si>
    <t>5145f1b84baf4b6140561f847124248d</t>
  </si>
  <si>
    <t>CA150L20.bam</t>
  </si>
  <si>
    <t>f2f5967f2349ebdf3fa6566cb3c1305c</t>
  </si>
  <si>
    <t>CA150L21.bam</t>
  </si>
  <si>
    <t>1519f1b360f703b11ad6379b9a4fa2f0</t>
  </si>
  <si>
    <t>CA150L22.bam</t>
  </si>
  <si>
    <t>ec3842ae759068f7946cd3b7c1e1d162</t>
  </si>
  <si>
    <t>CA150L23.bam</t>
  </si>
  <si>
    <t>dfea916faef4dcfa40b88dcd7e6c6c06</t>
  </si>
  <si>
    <t>CA150L24.bam</t>
  </si>
  <si>
    <t>bec3ea4cff2ea3a56f28fd04ca8257c7</t>
  </si>
  <si>
    <t>CA150L25.bam</t>
  </si>
  <si>
    <t>b673f3ff3f9de1edb3fb1003fdaf9969</t>
  </si>
  <si>
    <t>CA150L26.bam</t>
  </si>
  <si>
    <t>56eac70eeac9d0c6acd914dda9a34e11</t>
  </si>
  <si>
    <t>CA150L27.bam</t>
  </si>
  <si>
    <t>a43c8bcbf74c65ded9e582db79917131</t>
  </si>
  <si>
    <t>CA150L28.bam</t>
  </si>
  <si>
    <t>3a64f07ee6cff6678953e5564c00ccd0</t>
  </si>
  <si>
    <t>CA150L29.bam</t>
  </si>
  <si>
    <t>2c47e721a137c9f87531c092eb9f94fd</t>
  </si>
  <si>
    <t>CA150L2.bam</t>
  </si>
  <si>
    <t>64df07abe1fc22b90182d58ba887e947</t>
  </si>
  <si>
    <t>CA150L30.bam</t>
  </si>
  <si>
    <t>4dccb697b769b6972532f31aca28b772</t>
  </si>
  <si>
    <t>CA150L31.bam</t>
  </si>
  <si>
    <t>031cce957ee613cabd5381a1e4c3a6a4</t>
  </si>
  <si>
    <t>CA150L32.bam</t>
  </si>
  <si>
    <t>46e0e4030dc7013afdc32f237790f6ed</t>
  </si>
  <si>
    <t>CA150L33.bam</t>
  </si>
  <si>
    <t>6235f024bc735a2fa43c590b22d365c9</t>
  </si>
  <si>
    <t>CA150L34.bam</t>
  </si>
  <si>
    <t>40fc20284ff82b4affcf5c548d9502a4</t>
  </si>
  <si>
    <t>CA150L35.bam</t>
  </si>
  <si>
    <t>f39f5cb8a2d999d9df89e64bcf838ccd</t>
  </si>
  <si>
    <t>CA150L36.bam</t>
  </si>
  <si>
    <t>1be41544b639f84bb3f2cb7ae50ca531</t>
  </si>
  <si>
    <t>CA150L37.bam</t>
  </si>
  <si>
    <t>9b9545b9436d5937ecb987095ba993d2</t>
  </si>
  <si>
    <t>CA150L38.bam</t>
  </si>
  <si>
    <t>9dbc3dbc74f9843b9d60dd52cbf16c37</t>
  </si>
  <si>
    <t>CA150L39.bam</t>
  </si>
  <si>
    <t>2d5bfac4fb0b650b100ecfa70352d905</t>
  </si>
  <si>
    <t>CA150L3.bam</t>
  </si>
  <si>
    <t>cd2f3d6c684b44b764f7d869a7d7b6e1</t>
  </si>
  <si>
    <t>CA150L40.bam</t>
  </si>
  <si>
    <t>5f647454d1e1ed3e5c25c49dc5903444</t>
  </si>
  <si>
    <t>CA150L41.bam</t>
  </si>
  <si>
    <t>4f2b03958dc6021f42f7f7d0c538c70c</t>
  </si>
  <si>
    <t>CA150L42.bam</t>
  </si>
  <si>
    <t>164a9e8fa6e48611495dbad7c16c2438</t>
  </si>
  <si>
    <t>CA150L43.bam</t>
  </si>
  <si>
    <t>e2f82ea48ffa6433f5f5a54f1272a950</t>
  </si>
  <si>
    <t>CA150L44.bam</t>
  </si>
  <si>
    <t>39ad90c35c6063d29bf1585dd2971285</t>
  </si>
  <si>
    <t>CA150L45.bam</t>
  </si>
  <si>
    <t>7031808e378cc9b0d78f9ee8eb5961be</t>
  </si>
  <si>
    <t>CA150L46.bam</t>
  </si>
  <si>
    <t>531c2301f34afd04cc66f8c505704ad2</t>
  </si>
  <si>
    <t>CA150L47.bam</t>
  </si>
  <si>
    <t>fee5fcec8be9df37529f86c9b141f633</t>
  </si>
  <si>
    <t>CA150L48.bam</t>
  </si>
  <si>
    <t>4a68502c1e61b23f320fde3bb8a7e749</t>
  </si>
  <si>
    <t>CA150L49.bam</t>
  </si>
  <si>
    <t>e87288766d1c2d037db1486d0ee0ee31</t>
  </si>
  <si>
    <t>CA150L4.bam</t>
  </si>
  <si>
    <t>c265d94b5b5ea9d0002866bc5cbcd95c</t>
  </si>
  <si>
    <t>CA150L50.bam</t>
  </si>
  <si>
    <t>25353c4873fc322a293345e52333a144</t>
  </si>
  <si>
    <t>CA150L51.bam</t>
  </si>
  <si>
    <t>ea56f6ef962ba5592cd387e541701947</t>
  </si>
  <si>
    <t>CA150L52.bam</t>
  </si>
  <si>
    <t>60f639aa1d6e778dbcafbcc3cd72db23</t>
  </si>
  <si>
    <t>CA150L5.bam</t>
  </si>
  <si>
    <t>1736234760a1988cdbdb996998882152</t>
  </si>
  <si>
    <t>CA150L6.bam</t>
  </si>
  <si>
    <t>62aafca2bf9269df4a30147f497e4301</t>
  </si>
  <si>
    <t>CA150L7.bam</t>
  </si>
  <si>
    <t>8de94f9afd81456c732c9247fc4590f6</t>
  </si>
  <si>
    <t>CA150L8.bam</t>
  </si>
  <si>
    <t>63f7e3cad018a2734fd00658a4db5b73</t>
  </si>
  <si>
    <t>CA150L9.bam</t>
  </si>
  <si>
    <t>0abc9e158629885e45944c6be24214e0</t>
  </si>
  <si>
    <t>CA168_2_23.bam</t>
  </si>
  <si>
    <t>/scratch/lmn3/cemee/poolseq/./23</t>
  </si>
  <si>
    <t>83f0fb90f21d362d1e6ed7538f8a1ee0</t>
  </si>
  <si>
    <t>CA2100_1_10.bam</t>
  </si>
  <si>
    <t>/scratch/lmn3/cemee/poolseq/batch1/10</t>
  </si>
  <si>
    <t>224da36901562c7d8283ee959338ab10</t>
  </si>
  <si>
    <t>CA2100_2_25.bam</t>
  </si>
  <si>
    <t>/scratch/lmn3/cemee/poolseq/./25</t>
  </si>
  <si>
    <t>9c7643f858ae7685ab11e8da76692179</t>
  </si>
  <si>
    <t>CA2100L103.bam</t>
  </si>
  <si>
    <t>384c7657a0c5f7b6c46444450f4fa7d7</t>
  </si>
  <si>
    <t>CA2100L106.bam</t>
  </si>
  <si>
    <t>361556bcfda1c6b0a7fd2898619f2c0d</t>
  </si>
  <si>
    <t>CA2100L109.bam</t>
  </si>
  <si>
    <t>09dd4ace2c47679859506d8cb8561928</t>
  </si>
  <si>
    <t>CA2100L10.bam</t>
  </si>
  <si>
    <t>d55bc112c64e9336afec5666c4505d1b</t>
  </si>
  <si>
    <t>CA2100L110.bam</t>
  </si>
  <si>
    <t>2e037b5c225ae38f645c8901ca7db475</t>
  </si>
  <si>
    <t>CA2100L114.bam</t>
  </si>
  <si>
    <t>6017be74085bbf366bdd11f824ef9262</t>
  </si>
  <si>
    <t>CA2100L115.bam</t>
  </si>
  <si>
    <t>ebec0467c33a4c0003504c9e1e237fa6</t>
  </si>
  <si>
    <t>CA2100L119.bam</t>
  </si>
  <si>
    <t>1ef5994db29ec12f92bc9a218f5b1063</t>
  </si>
  <si>
    <t>CA2100L11.bam</t>
  </si>
  <si>
    <t>c29fdfc48708c5475355256d4db95eab</t>
  </si>
  <si>
    <t>CA2100L120.bam</t>
  </si>
  <si>
    <t>7f5aeb0dd53c4a74bea28dc331dcc1d5</t>
  </si>
  <si>
    <t>CA2100L15.bam</t>
  </si>
  <si>
    <t>5b24eeb0e047c62bfd4c1079372e3388</t>
  </si>
  <si>
    <t>CA2100L16.bam</t>
  </si>
  <si>
    <t>3b433b380bded6113b5c0c833d4ca329</t>
  </si>
  <si>
    <t>CA2100L17.bam</t>
  </si>
  <si>
    <t>15f9395bc0915df33651baead8cebc09</t>
  </si>
  <si>
    <t>CA2100L18.bam</t>
  </si>
  <si>
    <t>75feb9d8b90295a6a171b7f9d3144903</t>
  </si>
  <si>
    <t>CA2100L19.bam</t>
  </si>
  <si>
    <t>1ce1f53a01887c87d350367334dd5165</t>
  </si>
  <si>
    <t>CA2100L20.bam</t>
  </si>
  <si>
    <t>f46f6f3495a7e70dbfe883b41244d329</t>
  </si>
  <si>
    <t>CA2100L21.bam</t>
  </si>
  <si>
    <t>3dd356f630557ffe3c7662857a8f5cfd</t>
  </si>
  <si>
    <t>CA2100L22.bam</t>
  </si>
  <si>
    <t>e2b2ffc310e883038f4cf02017cf2f9b</t>
  </si>
  <si>
    <t>CA2100L23.bam</t>
  </si>
  <si>
    <t>30bf546015e86460ab56a3191d74e613</t>
  </si>
  <si>
    <t>CA2100L2.bam</t>
  </si>
  <si>
    <t>9746d038f3566d1292fb2b9d739d8e1e</t>
  </si>
  <si>
    <t>CA2100L30.bam</t>
  </si>
  <si>
    <t>01cbc0302e378c94c815d04b38a34777</t>
  </si>
  <si>
    <t>CA2100L31.bam</t>
  </si>
  <si>
    <t>9ba05eec142c87319d9a1998cedb3f73</t>
  </si>
  <si>
    <t>CA2100L32.bam</t>
  </si>
  <si>
    <t>5312f32f2233469058d58ef89ff645ff</t>
  </si>
  <si>
    <t>CA2100L33.bam</t>
  </si>
  <si>
    <t>0fa2d1ae77b631689c69f3be02573b91</t>
  </si>
  <si>
    <t>CA2100L35.bam</t>
  </si>
  <si>
    <t>7449487dc6b2e357ea213aa5cb8a6fdf</t>
  </si>
  <si>
    <t>CA2100L36.bam</t>
  </si>
  <si>
    <t>9ea31e44b4d242819a2ebdc38f58e0e1</t>
  </si>
  <si>
    <t>CA2100L38.bam</t>
  </si>
  <si>
    <t>d3bef19fb9e9afb545a34fb746489c60</t>
  </si>
  <si>
    <t>CA2100L41.bam</t>
  </si>
  <si>
    <t>9476d956ce068fb4b94bd7fcd95a9a16</t>
  </si>
  <si>
    <t>CA2100L42.bam</t>
  </si>
  <si>
    <t>9f4148e2a917fae2fa178c7104b60159</t>
  </si>
  <si>
    <t>CA2100L43.bam</t>
  </si>
  <si>
    <t>a66a12fcc0b9c4dc50a81cb6de899dbb</t>
  </si>
  <si>
    <t>CA2100L44.bam</t>
  </si>
  <si>
    <t>ff66dd4e5e3b3c87dfe856262beb0dd0</t>
  </si>
  <si>
    <t>CA2100L46.bam</t>
  </si>
  <si>
    <t>c9576a708a324777b71bb0ead85ccd90</t>
  </si>
  <si>
    <t>CA2100L47.bam</t>
  </si>
  <si>
    <t>dfe28b739d526465c2ac5de80e9b8268</t>
  </si>
  <si>
    <t>CA2100L48.bam</t>
  </si>
  <si>
    <t>bd1f0f4024fa384083415b6d965a1451</t>
  </si>
  <si>
    <t>CA2100L49.bam</t>
  </si>
  <si>
    <t>623f81618716f153347138bdd19dba9e</t>
  </si>
  <si>
    <t>CA2100L50.bam</t>
  </si>
  <si>
    <t>5e2bc513af6445311549b30445d06b3d</t>
  </si>
  <si>
    <t>CA2100L52.bam</t>
  </si>
  <si>
    <t>14641696ec050c7c62f82822ec6f9753</t>
  </si>
  <si>
    <t>CA2100L5.bam</t>
  </si>
  <si>
    <t>ac9c80dcdeb30eb05458de15c89cb337</t>
  </si>
  <si>
    <t>CA2100L69.bam</t>
  </si>
  <si>
    <t>95faed9e3f0da33e8585612d704193ec</t>
  </si>
  <si>
    <t>CA2100L6.bam</t>
  </si>
  <si>
    <t>e63b3fad0a36fd704ccff3f83b95482d</t>
  </si>
  <si>
    <t>CA2100L77.bam</t>
  </si>
  <si>
    <t>be6dc23e0c25177c31fe943c6fae7123</t>
  </si>
  <si>
    <t>CA2100L7.bam</t>
  </si>
  <si>
    <t>7ce1e75061cc4ff50d7a180e30f0450c</t>
  </si>
  <si>
    <t>CA2100L81.bam</t>
  </si>
  <si>
    <t>7bbe9254305b69d7ce2efb0ab2069754</t>
  </si>
  <si>
    <t>CA2100L82.bam</t>
  </si>
  <si>
    <t>84de623903740cbd34582d2bc3e4c5d7</t>
  </si>
  <si>
    <t>CA2100L87.bam</t>
  </si>
  <si>
    <t>aefba90f5d71ce62dddd7745d1768c85</t>
  </si>
  <si>
    <t>CA2100L88.bam</t>
  </si>
  <si>
    <t>b8e59d3951cdb77d63c1731d2984a3ca</t>
  </si>
  <si>
    <t>CA2100L89.bam</t>
  </si>
  <si>
    <t>23402af7a4eab50c86ef4a3811784417</t>
  </si>
  <si>
    <t>CA2100L90.bam</t>
  </si>
  <si>
    <t>3e5189cc64d2cb23addc1b14bedaed7d</t>
  </si>
  <si>
    <t>CA2100L94.bam</t>
  </si>
  <si>
    <t>687cba4598e2d8903387789767042236</t>
  </si>
  <si>
    <t>CA2100L96.bam</t>
  </si>
  <si>
    <t>e7a2800bde46f4fdc72aa4de691a3553</t>
  </si>
  <si>
    <t>CA2100L99.bam</t>
  </si>
  <si>
    <t>de5462542ddb6e3454b1d351bd92e8f1</t>
  </si>
  <si>
    <t>CA210_2_24.bam</t>
  </si>
  <si>
    <t>/scratch/lmn3/cemee/poolseq/./24</t>
  </si>
  <si>
    <t>d6a2c23d554cde313c1f7b59c7241260</t>
  </si>
  <si>
    <t>CA236_2_26.bam</t>
  </si>
  <si>
    <t>/scratch/lmn3/cemee/poolseq/./26</t>
  </si>
  <si>
    <t>9afde3e2739b58a1ea613e2d133ad838</t>
  </si>
  <si>
    <t>CA250_1_11.bam</t>
  </si>
  <si>
    <t>/scratch/lmn3/cemee/poolseq/batch1/11</t>
  </si>
  <si>
    <t>646e14f4b842ce7a146e027fe6936da4</t>
  </si>
  <si>
    <t>CA250L10.bam</t>
  </si>
  <si>
    <t>191e9072b9ae3508fd4e8095ce2735b6</t>
  </si>
  <si>
    <t>CA250L11.bam</t>
  </si>
  <si>
    <t>f6eab81351a6a2f09af515ec81defa56</t>
  </si>
  <si>
    <t>CA250L12.bam</t>
  </si>
  <si>
    <t>010779377bbaf2cc6d25108eea7f78c4</t>
  </si>
  <si>
    <t>CA250L13.bam</t>
  </si>
  <si>
    <t>329247dddc132d6ffef4d0625f8f9b60</t>
  </si>
  <si>
    <t>CA250L14.bam</t>
  </si>
  <si>
    <t>4d7307cc2dc50daa7224fa5e912ffc44</t>
  </si>
  <si>
    <t>CA250L15.bam</t>
  </si>
  <si>
    <t>1dbee7c2bbb16913494a2a57e5f428e0</t>
  </si>
  <si>
    <t>CA250L16.bam</t>
  </si>
  <si>
    <t>e1404693d745f9673a4e18b20c459d92</t>
  </si>
  <si>
    <t>CA250L17.bam</t>
  </si>
  <si>
    <t>0f92d203331a1cde2cd1e2cb24032cf4</t>
  </si>
  <si>
    <t>CA250L18.bam</t>
  </si>
  <si>
    <t>59594dfcf1c628b92ff4ff32afb00753</t>
  </si>
  <si>
    <t>CA250L19.bam</t>
  </si>
  <si>
    <t>42f2958db9464343634f542e659bab4f</t>
  </si>
  <si>
    <t>CA250L1.bam</t>
  </si>
  <si>
    <t>eb33c956d55b3d967841abef43ef82f4</t>
  </si>
  <si>
    <t>CA250L20.bam</t>
  </si>
  <si>
    <t>22169e60e4def0d033f18839f10a93eb</t>
  </si>
  <si>
    <t>CA250L21.bam</t>
  </si>
  <si>
    <t>91469aa89a3aef34b38b1b9a454118eb</t>
  </si>
  <si>
    <t>CA250L22.bam</t>
  </si>
  <si>
    <t>92f8b205c4d6c600f6f44ab3370997ea</t>
  </si>
  <si>
    <t>CA250L23.bam</t>
  </si>
  <si>
    <t>1f277e76f04ef30a63b21a84e9f1f5e0</t>
  </si>
  <si>
    <t>CA250L24.bam</t>
  </si>
  <si>
    <t>5c686fc0a4e7e4fa1462861bf6982d24</t>
  </si>
  <si>
    <t>CA250L25.bam</t>
  </si>
  <si>
    <t>85428f7c3a7f829488c168b335cfb0f6</t>
  </si>
  <si>
    <t>CA250L26.bam</t>
  </si>
  <si>
    <t>a2d2815f3ca1d870d51c8182547d69af</t>
  </si>
  <si>
    <t>CA250L27.bam</t>
  </si>
  <si>
    <t>1cc09fc61f4a77fd1269e0e461061db9</t>
  </si>
  <si>
    <t>CA250L28.bam</t>
  </si>
  <si>
    <t>05836fb157e5706b1d6772841cacf43c</t>
  </si>
  <si>
    <t>CA250L29.bam</t>
  </si>
  <si>
    <t>6174eeb48b7b4a395b0f613382ce54fc</t>
  </si>
  <si>
    <t>CA250L2.bam</t>
  </si>
  <si>
    <t>402e353d13bbc0c83982b3c06449c8b1</t>
  </si>
  <si>
    <t>CA250L30.bam</t>
  </si>
  <si>
    <t>432544ef3a6c035cbfd02be2af4c7506</t>
  </si>
  <si>
    <t>CA250L31.bam</t>
  </si>
  <si>
    <t>5edc58ba8abddf054d982b49e82113a6</t>
  </si>
  <si>
    <t>CA250L32.bam</t>
  </si>
  <si>
    <t>51f33feac33ad98ce4211cf806a4f527</t>
  </si>
  <si>
    <t>CA250L33.bam</t>
  </si>
  <si>
    <t>680e1649b4c0f53b0ba567f00fd0d935</t>
  </si>
  <si>
    <t>CA250L34.bam</t>
  </si>
  <si>
    <t>c037ad471363b81822341e39504d11c3</t>
  </si>
  <si>
    <t>CA250L35.bam</t>
  </si>
  <si>
    <t>29807bff4b51420ca2563adb2b62ef77</t>
  </si>
  <si>
    <t>CA250L36.bam</t>
  </si>
  <si>
    <t>3b3f170c1c92619972c6008c71821936</t>
  </si>
  <si>
    <t>CA250L37.bam</t>
  </si>
  <si>
    <t>47facebadc2b5659b05b168c7c38143d</t>
  </si>
  <si>
    <t>CA250L38.bam</t>
  </si>
  <si>
    <t>65c85da57b631789a65e7d18c4c5e467</t>
  </si>
  <si>
    <t>CA250L39.bam</t>
  </si>
  <si>
    <t>06b9e0fed36012d1a1b3402091d74409</t>
  </si>
  <si>
    <t>CA250L3.bam</t>
  </si>
  <si>
    <t>5b84d9145e3c7b0bcafdcbc8644ff760</t>
  </si>
  <si>
    <t>CA250L40.bam</t>
  </si>
  <si>
    <t>c0ab295d26fd5a9c2d133b956849d539</t>
  </si>
  <si>
    <t>CA250L41.bam</t>
  </si>
  <si>
    <t>574f859c73aa299839a76b36e5b1a72f</t>
  </si>
  <si>
    <t>CA250L42.bam</t>
  </si>
  <si>
    <t>a6ff664b97ce37a9cfbe95472b9aaf37</t>
  </si>
  <si>
    <t>CA250L43.bam</t>
  </si>
  <si>
    <t>2962e99fc49d10dbbf2d0616efbbbaac</t>
  </si>
  <si>
    <t>CA250L44.bam</t>
  </si>
  <si>
    <t>cc066f14e01763c9088052cb49aee68c</t>
  </si>
  <si>
    <t>CA250L45.bam</t>
  </si>
  <si>
    <t>f37631e31316438b2e9b2c30c7f3c1a3</t>
  </si>
  <si>
    <t>CA250L46.bam</t>
  </si>
  <si>
    <t>441393c9a0a1ed4cefdd7887ba21415f</t>
  </si>
  <si>
    <t>CA250L47.bam</t>
  </si>
  <si>
    <t>14c4e37834e22c164279241436376197</t>
  </si>
  <si>
    <t>CA250L48.bam</t>
  </si>
  <si>
    <t>cdb78c1533860e9bdcf95eef8990e839</t>
  </si>
  <si>
    <t>CA250L49.bam</t>
  </si>
  <si>
    <t>d56014f005a27cffd3ad2fdc7cfe7778</t>
  </si>
  <si>
    <t>CA250L4.bam</t>
  </si>
  <si>
    <t>21dd2e5b12c6bf5e0609ec0da6a6edce</t>
  </si>
  <si>
    <t>CA250L50.bam</t>
  </si>
  <si>
    <t>6178c2362386bd9b2210b6ee43777ac4</t>
  </si>
  <si>
    <t>CA250L51.bam</t>
  </si>
  <si>
    <t>90fbbd88637161839461176785cd900e</t>
  </si>
  <si>
    <t>CA250L52.bam</t>
  </si>
  <si>
    <t>e872397c4dd4144f7684b3314a99386c</t>
  </si>
  <si>
    <t>CA250L5.bam</t>
  </si>
  <si>
    <t>3abdfc4e1df0d25eb70df251933539b8</t>
  </si>
  <si>
    <t>CA250L6.bam</t>
  </si>
  <si>
    <t>217021d49a6b11a9a6b4582fa6cc1efd</t>
  </si>
  <si>
    <t>CA250L7.bam</t>
  </si>
  <si>
    <t>3657824d7b6ce63a1b464316e05be8b6</t>
  </si>
  <si>
    <t>CA250L8.bam</t>
  </si>
  <si>
    <t>abf807e08898d0becbfb7f6fd8467941</t>
  </si>
  <si>
    <t>CA250L9.bam</t>
  </si>
  <si>
    <t>bbdc288edb52aded527f7a2e3369989f</t>
  </si>
  <si>
    <t>CA268_2_27.bam</t>
  </si>
  <si>
    <t>/scratch/lmn3/cemee/poolseq/./27</t>
  </si>
  <si>
    <t>5e1537307fdac91c24a628cebaaded22</t>
  </si>
  <si>
    <t>CA3100_1_12.bam</t>
  </si>
  <si>
    <t>/scratch/lmn3/cemee/poolseq/batch1/12</t>
  </si>
  <si>
    <t>ee1599bc6f0e7404bc7ddd21cca8f0af</t>
  </si>
  <si>
    <t>CA3100_2_29.bam</t>
  </si>
  <si>
    <t>/scratch/lmn3/cemee/poolseq/./29</t>
  </si>
  <si>
    <t>4bc6321527db0bd985a032f546b6b952</t>
  </si>
  <si>
    <t>CA3100L100.bam</t>
  </si>
  <si>
    <t>f1767c7765652f492ed08645eb40e6de</t>
  </si>
  <si>
    <t>CA3100L101.bam</t>
  </si>
  <si>
    <t>5f86215e1f5ffed2cabc541bde186457</t>
  </si>
  <si>
    <t>CA3100L102.bam</t>
  </si>
  <si>
    <t>963b9ae63089e790f500834345fc214c</t>
  </si>
  <si>
    <t>CA3100L103.bam</t>
  </si>
  <si>
    <t>ee897846e11afeca2ac4b0f4f77ec42c</t>
  </si>
  <si>
    <t>CA3100L104.bam</t>
  </si>
  <si>
    <t>249e7bba204c5e6f3b64b8c6d5f053bb</t>
  </si>
  <si>
    <t>CA3100L105.bam</t>
  </si>
  <si>
    <t>9428ba902107a238808d10918ad5fd41</t>
  </si>
  <si>
    <t>CA3100L106.bam</t>
  </si>
  <si>
    <t>ac1775ca7007b86c6b4e406f94e48aa0</t>
  </si>
  <si>
    <t>CA3100L107.bam</t>
  </si>
  <si>
    <t>500013c7aa36e794ab3e5decc8da16cb</t>
  </si>
  <si>
    <t>CA3100L108.bam</t>
  </si>
  <si>
    <t>3b4e8e2bf1efa963d041725dd31a955e</t>
  </si>
  <si>
    <t>CA3100L109.bam</t>
  </si>
  <si>
    <t>15c751238f4b00990a5e1105aa436c37</t>
  </si>
  <si>
    <t>CA3100L110.bam</t>
  </si>
  <si>
    <t>b3a62401b5e0058e493fb5091c325a13</t>
  </si>
  <si>
    <t>CA3100L111.bam</t>
  </si>
  <si>
    <t>771b45443b61f99f983eed39d2602169</t>
  </si>
  <si>
    <t>CA3100L112.bam</t>
  </si>
  <si>
    <t>0d12ebcf5da0ba5284a3ce847c95e3af</t>
  </si>
  <si>
    <t>CA3100L115.bam</t>
  </si>
  <si>
    <t>98ed4c2bb94c077614924fa64c5cf0bd</t>
  </si>
  <si>
    <t>CA3100L117.bam</t>
  </si>
  <si>
    <t>99d572f6a4b204b2831a22cc1860939b</t>
  </si>
  <si>
    <t>CA3100L118.bam</t>
  </si>
  <si>
    <t>851a8f3075464af60e2efb3485399185</t>
  </si>
  <si>
    <t>CA3100L119.bam</t>
  </si>
  <si>
    <t>909db88b0b300cdfd263722318cdf75a</t>
  </si>
  <si>
    <t>CA3100L11.bam</t>
  </si>
  <si>
    <t>1e2adeb2505fb4faaff5730c502e549a</t>
  </si>
  <si>
    <t>CA3100L120.bam</t>
  </si>
  <si>
    <t>00790d6581b123e0b63bd74429515a62</t>
  </si>
  <si>
    <t>CA3100L12.bam</t>
  </si>
  <si>
    <t>192cb7b2ff11ce1cad8e995163dc934e</t>
  </si>
  <si>
    <t>CA3100L14.bam</t>
  </si>
  <si>
    <t>b4a7bae2d9f3d5d492da2b4bb16361c0</t>
  </si>
  <si>
    <t>CA3100L16.bam</t>
  </si>
  <si>
    <t>5d16201b71a4c4b978493ba36b88cd4f</t>
  </si>
  <si>
    <t>CA3100L17.bam</t>
  </si>
  <si>
    <t>493d09a96ada6f7f93c0f26a86c8c674</t>
  </si>
  <si>
    <t>CA3100L19.bam</t>
  </si>
  <si>
    <t>f1df0344229001c757b090e71a19112a</t>
  </si>
  <si>
    <t>CA3100L24.bam</t>
  </si>
  <si>
    <t>eb730f6b3b096d0680df63a5317415c2</t>
  </si>
  <si>
    <t>CA3100L26.bam</t>
  </si>
  <si>
    <t>8e5474c68518a319372cee38c37e4a3e</t>
  </si>
  <si>
    <t>CA3100L28.bam</t>
  </si>
  <si>
    <t>649dcaa81190d2498887ceba687aacf8</t>
  </si>
  <si>
    <t>CA3100L29.bam</t>
  </si>
  <si>
    <t>29ad330864e6e3845447d0810020b59c</t>
  </si>
  <si>
    <t>CA3100L2.bam</t>
  </si>
  <si>
    <t>ab5e1b764aea383c7ca45f36820a6d8a</t>
  </si>
  <si>
    <t>CA3100L30.bam</t>
  </si>
  <si>
    <t>eb16ed62261e2f40d5ea03f907e882aa</t>
  </si>
  <si>
    <t>CA3100L31.bam</t>
  </si>
  <si>
    <t>a89dc40131756963c20b8b75bd40d09c</t>
  </si>
  <si>
    <t>CA3100L32.bam</t>
  </si>
  <si>
    <t>25cd3eda36f48fbe6d1ded348837a397</t>
  </si>
  <si>
    <t>CA3100L33.bam</t>
  </si>
  <si>
    <t>3e4c5bb7f951a1f90e0996599b1d1229</t>
  </si>
  <si>
    <t>CA3100L35.bam</t>
  </si>
  <si>
    <t>b032dceddd99ef22f1e4145ce8b330ae</t>
  </si>
  <si>
    <t>CA3100L36.bam</t>
  </si>
  <si>
    <t>dc4e36caeefb1a624dea3aabdaacf6cd</t>
  </si>
  <si>
    <t>CA3100L37.bam</t>
  </si>
  <si>
    <t>e6be0b73a6841e272516be140ac57f81</t>
  </si>
  <si>
    <t>CA3100L38.bam</t>
  </si>
  <si>
    <t>2c17c4539dbcf072d22b22e64c81aa7f</t>
  </si>
  <si>
    <t>CA3100L39.bam</t>
  </si>
  <si>
    <t>50b7f7bc9e92b4fee7e34f1471cc9828</t>
  </si>
  <si>
    <t>CA3100L3.bam</t>
  </si>
  <si>
    <t>1959d3d0627eedf467eb4cab846ddeac</t>
  </si>
  <si>
    <t>CA3100L40.bam</t>
  </si>
  <si>
    <t>2892127b7e2ac1864bf6085eeca6dda9</t>
  </si>
  <si>
    <t>CA3100L44.bam</t>
  </si>
  <si>
    <t>8e26109b1daad7a72798a0d1b9af724d</t>
  </si>
  <si>
    <t>CA3100L45.bam</t>
  </si>
  <si>
    <t>1805eb65ab64adb14e7e43ad175b0395</t>
  </si>
  <si>
    <t>CA3100L48.bam</t>
  </si>
  <si>
    <t>70bd2406f05bd4ad32ee0ddb2e3d5395</t>
  </si>
  <si>
    <t>CA3100L4.bam</t>
  </si>
  <si>
    <t>017073c9dda25265900d99f35e459681</t>
  </si>
  <si>
    <t>CA3100L52.bam</t>
  </si>
  <si>
    <t>4092a01aad78dd5f91ce1729a962b410</t>
  </si>
  <si>
    <t>CA3100L54.bam</t>
  </si>
  <si>
    <t>1427336fd50542e073dbfa66c3f958bc</t>
  </si>
  <si>
    <t>CA3100L56.bam</t>
  </si>
  <si>
    <t>7d0268989d5937fe9e4f17163c2868f9</t>
  </si>
  <si>
    <t>CA3100L59.bam</t>
  </si>
  <si>
    <t>a17b3c4c0d52e2a151b1677f2dae9521</t>
  </si>
  <si>
    <t>CA3100L5.bam</t>
  </si>
  <si>
    <t>e612e45642c4309713035c3d1000a11f</t>
  </si>
  <si>
    <t>CA3100L63.bam</t>
  </si>
  <si>
    <t>1044962ca34c9cc4849af3f09fb8bb36</t>
  </si>
  <si>
    <t>CA3100L67.bam</t>
  </si>
  <si>
    <t>c532193ddbbcfdbcfd8e889e0d19219a</t>
  </si>
  <si>
    <t>CA3100L69.bam</t>
  </si>
  <si>
    <t>1c0f20cd45c13a7a9d7e215ac6e62b50</t>
  </si>
  <si>
    <t>CA3100L74.bam</t>
  </si>
  <si>
    <t>5ca58239fcf0a56a5350b095eb17db07</t>
  </si>
  <si>
    <t>CA3100L7.bam</t>
  </si>
  <si>
    <t>a4043e92e7c8cb9a4925ecf996229cf6</t>
  </si>
  <si>
    <t>CA3100L83.bam</t>
  </si>
  <si>
    <t>ce9ce6a36bbdda2231ab7b57c61f2e7a</t>
  </si>
  <si>
    <t>CA3100L84.bam</t>
  </si>
  <si>
    <t>e9a6625c3b8f99c4b868b487d5281baf</t>
  </si>
  <si>
    <t>CA3100L85.bam</t>
  </si>
  <si>
    <t>df55ee1d73015e2bb013a2b784656184</t>
  </si>
  <si>
    <t>CA3100L86.bam</t>
  </si>
  <si>
    <t>9a22a6f46d767c2c63213ca06d295e7b</t>
  </si>
  <si>
    <t>CA3100L8.bam</t>
  </si>
  <si>
    <t>dda8bc7567cbf69f6a96c413f3a649f4</t>
  </si>
  <si>
    <t>CA3100L92.bam</t>
  </si>
  <si>
    <t>99b49c04e2ff935a49c520ff07a9aa8b</t>
  </si>
  <si>
    <t>CA3100L94.bam</t>
  </si>
  <si>
    <t>0712b9c5311ccbbada24a9b573e1210b</t>
  </si>
  <si>
    <t>CA3100L95.bam</t>
  </si>
  <si>
    <t>bdc274999d6fa2c333be87367e4fbe84</t>
  </si>
  <si>
    <t>CA3100L96.bam</t>
  </si>
  <si>
    <t>da398be0b16d188862d75d6b79bad4d4</t>
  </si>
  <si>
    <t>CA3100L97.bam</t>
  </si>
  <si>
    <t>18ea9be418a2247ef7988dd9fad36bae</t>
  </si>
  <si>
    <t>CA3100L98.bam</t>
  </si>
  <si>
    <t>2a19d842f52f4bc3eb128f53078f4f29</t>
  </si>
  <si>
    <t>CA3100L99.bam</t>
  </si>
  <si>
    <t>9b95af233e0fa9ea2ad88821e32bc3ec</t>
  </si>
  <si>
    <t>CA310_2_28.bam</t>
  </si>
  <si>
    <t>/scratch/lmn3/cemee/poolseq/./28</t>
  </si>
  <si>
    <t>8fbb0e22458a34a22b7e6049145c8dcd</t>
  </si>
  <si>
    <t>CA336_2_30.bam</t>
  </si>
  <si>
    <t>/scratch/lmn3/cemee/poolseq/./30</t>
  </si>
  <si>
    <t>2e9243ca193e9cdfbe7413e4c383a33d</t>
  </si>
  <si>
    <t>CA350_1_13.bam</t>
  </si>
  <si>
    <t>/scratch/lmn3/cemee/poolseq/batch1/13</t>
  </si>
  <si>
    <t>f0a0789ed04d38b93edfe926d461ba1e</t>
  </si>
  <si>
    <t>CA350L10.bam</t>
  </si>
  <si>
    <t>9a472a64c79beadedb96e22d779252df</t>
  </si>
  <si>
    <t>CA350L11.bam</t>
  </si>
  <si>
    <t>47782eac9c7619984dbf8540d2f50c2b</t>
  </si>
  <si>
    <t>CA350L12.bam</t>
  </si>
  <si>
    <t>a92579956ffaa14d7707af463392a7df</t>
  </si>
  <si>
    <t>CA350L13.bam</t>
  </si>
  <si>
    <t>eb9e95a7fd78761c43646d0a36209f83</t>
  </si>
  <si>
    <t>CA350L14.bam</t>
  </si>
  <si>
    <t>237ff2ac770f933e79fad9b2e44620e0</t>
  </si>
  <si>
    <t>CA350L15.bam</t>
  </si>
  <si>
    <t>e9e3a53e0e7a89f630113af80aa51f73</t>
  </si>
  <si>
    <t>CA350L16.bam</t>
  </si>
  <si>
    <t>8fc3b28835cb2d353b332f2f9a10abdf</t>
  </si>
  <si>
    <t>CA350L17.bam</t>
  </si>
  <si>
    <t>e55b6ef16e2496e5023bc981685689a9</t>
  </si>
  <si>
    <t>CA350L18.bam</t>
  </si>
  <si>
    <t>72f42743778921539456f34122811054</t>
  </si>
  <si>
    <t>CA350L19.bam</t>
  </si>
  <si>
    <t>60cdebbd24eaf168d4af64db98300b3b</t>
  </si>
  <si>
    <t>CA350L1.bam</t>
  </si>
  <si>
    <t>247e59a88e31342cb244c79b8b5f7168</t>
  </si>
  <si>
    <t>CA350L20.bam</t>
  </si>
  <si>
    <t>6e1b3edbe61c4a759442c84d9e465f26</t>
  </si>
  <si>
    <t>CA350L21.bam</t>
  </si>
  <si>
    <t>d2c824a8db35037f695c2f68d8e7f49b</t>
  </si>
  <si>
    <t>CA350L22.bam</t>
  </si>
  <si>
    <t>c54bf7ec6b0c23d334519fa78a86fcdc</t>
  </si>
  <si>
    <t>CA350L23.bam</t>
  </si>
  <si>
    <t>d5e084f055f4782c5e6dc979da624535</t>
  </si>
  <si>
    <t>CA350L24.bam</t>
  </si>
  <si>
    <t>0f66a115768cb66a4ea9e0d331623b95</t>
  </si>
  <si>
    <t>CA350L25.bam</t>
  </si>
  <si>
    <t>50f55465902426d2d7fcb3264d0ced06</t>
  </si>
  <si>
    <t>CA350L26.bam</t>
  </si>
  <si>
    <t>c972b700ac6aef50a964d43d9bbc0021</t>
  </si>
  <si>
    <t>CA350L27.bam</t>
  </si>
  <si>
    <t>010b32432eb8263be800c3d8b36de9c5</t>
  </si>
  <si>
    <t>CA350L28.bam</t>
  </si>
  <si>
    <t>179cac7ca37fb4ba7e23a92dfeaaba94</t>
  </si>
  <si>
    <t>CA350L29.bam</t>
  </si>
  <si>
    <t>b483db69bd2d80cac1c9db322eb5e585</t>
  </si>
  <si>
    <t>CA350L2.bam</t>
  </si>
  <si>
    <t>20de8dd7bc3a16ac855d603751cc93d3</t>
  </si>
  <si>
    <t>CA350L30.bam</t>
  </si>
  <si>
    <t>710806076106c51f2726087a41b39c53</t>
  </si>
  <si>
    <t>CA350L31.bam</t>
  </si>
  <si>
    <t>e3d6c606c20651dd9d65ce854432e583</t>
  </si>
  <si>
    <t>CA350L32.bam</t>
  </si>
  <si>
    <t>97320a3c65505902b192767fdb7c80c8</t>
  </si>
  <si>
    <t>CA350L33.bam</t>
  </si>
  <si>
    <t>18c8e9b44ca17b063e800792b7215c71</t>
  </si>
  <si>
    <t>CA350L34.bam</t>
  </si>
  <si>
    <t>64a0884d3d76c5d269b69b43ffb6939e</t>
  </si>
  <si>
    <t>CA350L35.bam</t>
  </si>
  <si>
    <t>2090727bbca4d7b7d413e43f00edb3e1</t>
  </si>
  <si>
    <t>CA350L36.bam</t>
  </si>
  <si>
    <t>f36ab3c88e114050223d80e8a83602c2</t>
  </si>
  <si>
    <t>CA350L37.bam</t>
  </si>
  <si>
    <t>e93635e4e9f9e3da11f2ef4ea0d9238c</t>
  </si>
  <si>
    <t>CA350L38.bam</t>
  </si>
  <si>
    <t>6a2c75306c01ee0bcce1a994f1c53f5e</t>
  </si>
  <si>
    <t>CA350L39.bam</t>
  </si>
  <si>
    <t>9ff70e93990706906b0c20714a12ff2b</t>
  </si>
  <si>
    <t>CA350L3.bam</t>
  </si>
  <si>
    <t>5fc6d390de65f8f8b29f8701b2c4b9a0</t>
  </si>
  <si>
    <t>CA350L40.bam</t>
  </si>
  <si>
    <t>c0d54080a8e6b3f450f15e0f018a48c0</t>
  </si>
  <si>
    <t>CA350L41.bam</t>
  </si>
  <si>
    <t>7cbe856c3892bab87476debd1bb21292</t>
  </si>
  <si>
    <t>CA350L42.bam</t>
  </si>
  <si>
    <t>e36c39a7e2e6bf9d3edae2120b88038d</t>
  </si>
  <si>
    <t>CA350L43.bam</t>
  </si>
  <si>
    <t>d912ba92b294078b41601d2ced2aac60</t>
  </si>
  <si>
    <t>CA350L44.bam</t>
  </si>
  <si>
    <t>5b77de644c2ef37dc5980703c6893e01</t>
  </si>
  <si>
    <t>CA350L45.bam</t>
  </si>
  <si>
    <t>05de3864f53713b062b02a1e14e29eec</t>
  </si>
  <si>
    <t>CA350L46.bam</t>
  </si>
  <si>
    <t>a84de04ca4dbf8841c9ce865d6928ffb</t>
  </si>
  <si>
    <t>CA350L47.bam</t>
  </si>
  <si>
    <t>09d3d95c3afaae071d12fda503e72247</t>
  </si>
  <si>
    <t>CA350L48.bam</t>
  </si>
  <si>
    <t>9f963a64a3b6715f207aaf1638bad874</t>
  </si>
  <si>
    <t>CA350L4.bam</t>
  </si>
  <si>
    <t>14e77641b288249e3f09120b910a43ac</t>
  </si>
  <si>
    <t>CA350L50.bam</t>
  </si>
  <si>
    <t>4d4be40a598756630eaa56ac04b86fd2</t>
  </si>
  <si>
    <t>CA350L51.bam</t>
  </si>
  <si>
    <t>da0214a1b6f8e60e45cb986484e9fa7f</t>
  </si>
  <si>
    <t>CA350L52.bam</t>
  </si>
  <si>
    <t>10a9a0e72286850ad2f1054ecfa81b9f</t>
  </si>
  <si>
    <t>CA350L5.bam</t>
  </si>
  <si>
    <t>3d9126cdd6c4529708d5b19239dffe3a</t>
  </si>
  <si>
    <t>CA350L6.bam</t>
  </si>
  <si>
    <t>b0a96d8851cf89eeab17f420f32b7eab</t>
  </si>
  <si>
    <t>CA350L7.bam</t>
  </si>
  <si>
    <t>b62b03b41fc95c41b2e145b6eace750e</t>
  </si>
  <si>
    <t>CA350L8.bam</t>
  </si>
  <si>
    <t>45c82b6129760b5b6877dc44839bb58e</t>
  </si>
  <si>
    <t>CA350L9.bam</t>
  </si>
  <si>
    <t>46448e07b8e0496e7a2584690d9671ae</t>
  </si>
  <si>
    <t>CA368_2_31.bam</t>
  </si>
  <si>
    <t>/scratch/lmn3/cemee/poolseq/./31</t>
  </si>
  <si>
    <t>f08f4e160ea56af07a3be7aeaf6ec4cb</t>
  </si>
  <si>
    <t>CA4100_2_33.bam</t>
  </si>
  <si>
    <t>/scratch/lmn3/cemee/poolseq/./33</t>
  </si>
  <si>
    <t>f2e2b4fe944b335aa931615d053728ab</t>
  </si>
  <si>
    <t>CA410_2_32.bam</t>
  </si>
  <si>
    <t>/scratch/lmn3/cemee/poolseq/./32</t>
  </si>
  <si>
    <t>4f824869e7b12bef2f034cdb36c899a2</t>
  </si>
  <si>
    <t>CA432_2_34.bam</t>
  </si>
  <si>
    <t>/scratch/lmn3/cemee/poolseq/./34</t>
  </si>
  <si>
    <t>383ef15ccb1ec85fdded3f68978764fe</t>
  </si>
  <si>
    <t>CA466_2_35.bam</t>
  </si>
  <si>
    <t>/scratch/lmn3/cemee/poolseq/./35</t>
  </si>
  <si>
    <t>a25c4369af16879bf2b20acd9baae6fe</t>
  </si>
  <si>
    <t>CA5100_2_37.bam</t>
  </si>
  <si>
    <t>/scratch/lmn3/cemee/poolseq/./37</t>
  </si>
  <si>
    <t>e35124bd4981d952bbddd567fc395b97</t>
  </si>
  <si>
    <t>CA510_2_36.bam</t>
  </si>
  <si>
    <t>/scratch/lmn3/cemee/poolseq/./36</t>
  </si>
  <si>
    <t>351ab6a68c85623092064a347dc91e6b</t>
  </si>
  <si>
    <t>CA532_2_38.bam</t>
  </si>
  <si>
    <t>/scratch/lmn3/cemee/poolseq/./38</t>
  </si>
  <si>
    <t>a8ba6821bed385039b70319325511cac</t>
  </si>
  <si>
    <t>CA566_2_39.bam</t>
  </si>
  <si>
    <t>/scratch/lmn3/cemee/poolseq/./39</t>
  </si>
  <si>
    <t>763466bb04169f84725f60381917d17a</t>
  </si>
  <si>
    <t>CA610_2_40.bam</t>
  </si>
  <si>
    <t>/scratch/lmn3/cemee/poolseq/./40</t>
  </si>
  <si>
    <t>a863e4681c759f88a4c7104746b7d833</t>
  </si>
  <si>
    <t>CA632_2_41.bam</t>
  </si>
  <si>
    <t>/scratch/lmn3/cemee/poolseq/./41</t>
  </si>
  <si>
    <t>58c432e8557bfb76c1069e19e0b15bef</t>
  </si>
  <si>
    <t>CB4507.bam</t>
  </si>
  <si>
    <t>39605c796b092acdcd8c754c06aca8cc</t>
  </si>
  <si>
    <t>CB4852.bam</t>
  </si>
  <si>
    <t>ca4a3e9bcda164329649c92f3bc1ddd1</t>
  </si>
  <si>
    <t>CB4855.bam</t>
  </si>
  <si>
    <t>6946700343136cf0c0928397c09fe27e</t>
  </si>
  <si>
    <t>CB4856.A6330.bam</t>
  </si>
  <si>
    <t>70e46f5b7842174bf32dd92e5b8e60cf</t>
  </si>
  <si>
    <t>CB4858.bam</t>
  </si>
  <si>
    <t>a01909e781e9c02dd556a2d53dca21b8</t>
  </si>
  <si>
    <t>GA150L10.bam</t>
  </si>
  <si>
    <t>db89f8429bf81f9ede373223e9022b1d</t>
  </si>
  <si>
    <t>GA150L11.bam</t>
  </si>
  <si>
    <t>f19917e85f7e7888912698d5a31a84b2</t>
  </si>
  <si>
    <t>GA150L12.bam</t>
  </si>
  <si>
    <t>8a753d2bbd76e4d62df0df7309e4601a</t>
  </si>
  <si>
    <t>GA150L13.bam</t>
  </si>
  <si>
    <t>b556e0234d23a4c7a3138538997d1169</t>
  </si>
  <si>
    <t>GA150L14.bam</t>
  </si>
  <si>
    <t>e4b734bb8d54e4028620b78ddb0c7a7d</t>
  </si>
  <si>
    <t>GA150L15.bam</t>
  </si>
  <si>
    <t>8ab6ca8b6b4280f203bfc46fb97ff3bd</t>
  </si>
  <si>
    <t>GA150L16.bam</t>
  </si>
  <si>
    <t>5f57a0aa2147c1a527b226103b49e8fd</t>
  </si>
  <si>
    <t>GA150L17.bam</t>
  </si>
  <si>
    <t>ad3478fef5cad5627dcc2d06003db69a</t>
  </si>
  <si>
    <t>GA150L18.bam</t>
  </si>
  <si>
    <t>af255e1033341b9cd7bd78fcd08cf861</t>
  </si>
  <si>
    <t>GA150L19.bam</t>
  </si>
  <si>
    <t>9887bb0945adc493c3fad1ad361c287a</t>
  </si>
  <si>
    <t>GA150L1.bam</t>
  </si>
  <si>
    <t>98c4b5a1674c1f9bf2d0340172b5f74f</t>
  </si>
  <si>
    <t>GA150L20.bam</t>
  </si>
  <si>
    <t>d624ae7d2a986c4ac7dd13228fb6bf84</t>
  </si>
  <si>
    <t>GA150L21.bam</t>
  </si>
  <si>
    <t>b12ea368a1252f61cb32d38c083393a9</t>
  </si>
  <si>
    <t>GA150L22.bam</t>
  </si>
  <si>
    <t>28089a273204b0e4b62cec13b543ce89</t>
  </si>
  <si>
    <t>GA150L23.bam</t>
  </si>
  <si>
    <t>f9b8ef7169299f354a18dc28d470f5d7</t>
  </si>
  <si>
    <t>GA150L24.bam</t>
  </si>
  <si>
    <t>9b09bede5ce69b88c5f85556eebf32a4</t>
  </si>
  <si>
    <t>GA150L25.bam</t>
  </si>
  <si>
    <t>a217f1a5172b84237832403742610432</t>
  </si>
  <si>
    <t>GA150L26.bam</t>
  </si>
  <si>
    <t>d844d6f1d5f00d716d50478896c3b414</t>
  </si>
  <si>
    <t>GA150L27.bam</t>
  </si>
  <si>
    <t>78126ccd6b7cdb358b22e6d856f44e75</t>
  </si>
  <si>
    <t>GA150L28.bam</t>
  </si>
  <si>
    <t>e8df1e9a5f1b1c4d39058560989e63c6</t>
  </si>
  <si>
    <t>GA150L29.bam</t>
  </si>
  <si>
    <t>d3fe23189fc33d4904b99b9af8947366</t>
  </si>
  <si>
    <t>GA150L2.bam</t>
  </si>
  <si>
    <t>366b4e7b1d2f4b2a17df20b03d09b830</t>
  </si>
  <si>
    <t>GA150L30.bam</t>
  </si>
  <si>
    <t>f23eb4d7df755f222ec3aaf2fa32e001</t>
  </si>
  <si>
    <t>GA150L31.bam</t>
  </si>
  <si>
    <t>81119e7ca6d6412f7173ffbf92bf1fe0</t>
  </si>
  <si>
    <t>GA150L32.bam</t>
  </si>
  <si>
    <t>0fa891457c9ae328c588b5220e6c33a5</t>
  </si>
  <si>
    <t>GA150L33.bam</t>
  </si>
  <si>
    <t>c35747f062919b89c16dc1eaa46e8cdc</t>
  </si>
  <si>
    <t>GA150L34.bam</t>
  </si>
  <si>
    <t>694a19fbe23fd4fd0b6b4e00cfed4be5</t>
  </si>
  <si>
    <t>GA150L35.bam</t>
  </si>
  <si>
    <t>29684ded5c1a7c51aa0e57256589e324</t>
  </si>
  <si>
    <t>GA150L36.bam</t>
  </si>
  <si>
    <t>c0b8978206c7f8709a544a503dae0b3e</t>
  </si>
  <si>
    <t>GA150L37.bam</t>
  </si>
  <si>
    <t>9bdfecc019cb869abfba1b7a724e4a07</t>
  </si>
  <si>
    <t>GA150L38.bam</t>
  </si>
  <si>
    <t>008bf4da56ed58688713f882b4562793</t>
  </si>
  <si>
    <t>GA150L39.bam</t>
  </si>
  <si>
    <t>df11e32fef07039b34d2aa1681b44fc2</t>
  </si>
  <si>
    <t>GA150L3.bam</t>
  </si>
  <si>
    <t>dd47a97b04ee1c161d3a81feabb069f6</t>
  </si>
  <si>
    <t>GA150L40.bam</t>
  </si>
  <si>
    <t>d8b5eebdb140a53f4c32854b14ebd0cc</t>
  </si>
  <si>
    <t>GA150L41.bam</t>
  </si>
  <si>
    <t>8d8887d77aa02cfe3bde0a6314abc42c</t>
  </si>
  <si>
    <t>GA150L42.bam</t>
  </si>
  <si>
    <t>04f94ad7facb162e3a25373ec42e71db</t>
  </si>
  <si>
    <t>GA150L43.bam</t>
  </si>
  <si>
    <t>400f7c732abdbde2b5bcdbe4ce029bf3</t>
  </si>
  <si>
    <t>GA150L44.bam</t>
  </si>
  <si>
    <t>faf63fe6c7b5c296747a0c524cf799e4</t>
  </si>
  <si>
    <t>GA150L45.bam</t>
  </si>
  <si>
    <t>9785e4e1d256be1270bb95e17b7e686b</t>
  </si>
  <si>
    <t>GA150L46.bam</t>
  </si>
  <si>
    <t>4ccd734bfe9b9daa04c7484680bd4262</t>
  </si>
  <si>
    <t>GA150L47.bam</t>
  </si>
  <si>
    <t>da707894add0a9c5cf3d019fefeeafbe</t>
  </si>
  <si>
    <t>GA150L48.bam</t>
  </si>
  <si>
    <t>efd85b11a59c753b7f93accde285a93b</t>
  </si>
  <si>
    <t>GA150L49.bam</t>
  </si>
  <si>
    <t>e36d3dfc6210712fe6de4da9b2b91ce1</t>
  </si>
  <si>
    <t>GA150L4.bam</t>
  </si>
  <si>
    <t>15a7d5082302f5f61240deb3422baa71</t>
  </si>
  <si>
    <t>GA150L50.bam</t>
  </si>
  <si>
    <t>4f9cdf71211c5faa5ba1f62f013de40a</t>
  </si>
  <si>
    <t>GA150L51.bam</t>
  </si>
  <si>
    <t>14d4e6760338d2250b4e14595d96d207</t>
  </si>
  <si>
    <t>GA150L52.bam</t>
  </si>
  <si>
    <t>82ed182a77dc1c7a1e7c979d7c5fcacc</t>
  </si>
  <si>
    <t>GA150L53.bam</t>
  </si>
  <si>
    <t>a1aa299e5496a1a8ac122af65b64b928</t>
  </si>
  <si>
    <t>GA150L54.bam</t>
  </si>
  <si>
    <t>6b73053d2b0264f0ff3f9f5efd28f422</t>
  </si>
  <si>
    <t>GA150L55.bam</t>
  </si>
  <si>
    <t>dda361bf8d093971904151176ce65d96</t>
  </si>
  <si>
    <t>GA150L56.bam</t>
  </si>
  <si>
    <t>2291830379aa7a19b131708b5054e112</t>
  </si>
  <si>
    <t>GA150L57.bam</t>
  </si>
  <si>
    <t>ed835cea0f76726c79df0f2d5d9bc571</t>
  </si>
  <si>
    <t>GA150L58.bam</t>
  </si>
  <si>
    <t>0366a277cbf9d12c723c741552694d06</t>
  </si>
  <si>
    <t>GA150L59.bam</t>
  </si>
  <si>
    <t>0d49e0b88296817dda8cf1ac2f41b2a2</t>
  </si>
  <si>
    <t>GA150L5.bam</t>
  </si>
  <si>
    <t>3bd89aab6bb4b2cc662858d5403aeb35</t>
  </si>
  <si>
    <t>GA150L60.bam</t>
  </si>
  <si>
    <t>9223e0b34d7a794e8113bda6d4c57718</t>
  </si>
  <si>
    <t>GA150L61.bam</t>
  </si>
  <si>
    <t>5869d289eede31e5babf880cf2664da6</t>
  </si>
  <si>
    <t>GA150L6.bam</t>
  </si>
  <si>
    <t>1c7b4a517f5885527cffc90cdc33fa0a</t>
  </si>
  <si>
    <t>GA150L7.bam</t>
  </si>
  <si>
    <t>ae8763c39f0d5cbaba83fc6e76413a40</t>
  </si>
  <si>
    <t>GA150L8.bam</t>
  </si>
  <si>
    <t>2d19cef3ba5be58589588f3ec3ba1750</t>
  </si>
  <si>
    <t>GA150L9.bam</t>
  </si>
  <si>
    <t>82a0352e3f44bdb57b6cf881d9e3e06b</t>
  </si>
  <si>
    <t>GA250L10.bam</t>
  </si>
  <si>
    <t>192da3280463b8dde45ff667d4107c25</t>
  </si>
  <si>
    <t>GA250L11.bam</t>
  </si>
  <si>
    <t>6d565fbe0f50d3d17b8e5e578222fa39</t>
  </si>
  <si>
    <t>GA250L12.bam</t>
  </si>
  <si>
    <t>50c93d7502ab38043e0a2b75e0eacad8</t>
  </si>
  <si>
    <t>GA250L13.bam</t>
  </si>
  <si>
    <t>1c110362327d6a3a004588c0098832a9</t>
  </si>
  <si>
    <t>GA250L14.bam</t>
  </si>
  <si>
    <t>c99f4c0b1fda8482b7134f33107f4484</t>
  </si>
  <si>
    <t>GA250L15.bam</t>
  </si>
  <si>
    <t>a19aa29179c6dd13db8192902ed39b62</t>
  </si>
  <si>
    <t>GA250L16.bam</t>
  </si>
  <si>
    <t>3bf61f725cfe719215b96b6b7254f8eb</t>
  </si>
  <si>
    <t>GA250L17.bam</t>
  </si>
  <si>
    <t>f466303ae939f67568d024f2eea59717</t>
  </si>
  <si>
    <t>GA250L18.bam</t>
  </si>
  <si>
    <t>b9fe8d68b50b67cae66936810871d709</t>
  </si>
  <si>
    <t>GA250L19.bam</t>
  </si>
  <si>
    <t>b7a266929dddb9390a9011853ad6f8f2</t>
  </si>
  <si>
    <t>GA250L1.bam</t>
  </si>
  <si>
    <t>3c760deb5accdc2fc12dc5511c1e95da</t>
  </si>
  <si>
    <t>GA250L20.bam</t>
  </si>
  <si>
    <t>5705db9e2c3763b3ea65dead10a6b895</t>
  </si>
  <si>
    <t>GA250L21.bam</t>
  </si>
  <si>
    <t>1b65a128a4cfc33e2aba2907a2465555</t>
  </si>
  <si>
    <t>GA250L22.bam</t>
  </si>
  <si>
    <t>c232282f71047f59efa59e35b52d8651</t>
  </si>
  <si>
    <t>GA250L23.bam</t>
  </si>
  <si>
    <t>414fee40147ddd9d11cafde7ab558273</t>
  </si>
  <si>
    <t>GA250L24.bam</t>
  </si>
  <si>
    <t>d0652fe09c27ae353b0840ae5179b46a</t>
  </si>
  <si>
    <t>GA250L25.bam</t>
  </si>
  <si>
    <t>c657f9e740de95124901448388f45f41</t>
  </si>
  <si>
    <t>GA250L26.bam</t>
  </si>
  <si>
    <t>2897ceb0da10b5f5439f75769c1b98ed</t>
  </si>
  <si>
    <t>GA250L27.bam</t>
  </si>
  <si>
    <t>9b8de707de3b317e94279e9e834fd756</t>
  </si>
  <si>
    <t>GA250L28.bam</t>
  </si>
  <si>
    <t>e95554f749f58e39c1e65bd5ff057f61</t>
  </si>
  <si>
    <t>GA250L29.bam</t>
  </si>
  <si>
    <t>995f4a137324300929264b993e6409bf</t>
  </si>
  <si>
    <t>GA250L2.bam</t>
  </si>
  <si>
    <t>e73fec74224c9a405f7a93dd914fab38</t>
  </si>
  <si>
    <t>GA250L30.bam</t>
  </si>
  <si>
    <t>895811bf4129d1f5b668d7debc097306</t>
  </si>
  <si>
    <t>GA250L31.bam</t>
  </si>
  <si>
    <t>0eea1d6a4b1b92bc2db331ddc48dee5c</t>
  </si>
  <si>
    <t>GA250L32.bam</t>
  </si>
  <si>
    <t>9dd7eb4c3364947574ef2aebf1129828</t>
  </si>
  <si>
    <t>GA250L33.bam</t>
  </si>
  <si>
    <t>00356d9fc55aa7b861d966475d1fee88</t>
  </si>
  <si>
    <t>GA250L34.bam</t>
  </si>
  <si>
    <t>d4272ef656c6c37d1afccd3204126b42</t>
  </si>
  <si>
    <t>GA250L35.bam</t>
  </si>
  <si>
    <t>2dfb4d783585b9537b4550e16f8aadf3</t>
  </si>
  <si>
    <t>GA250L36.bam</t>
  </si>
  <si>
    <t>a945dd41532c181dfdae56c2963b36d1</t>
  </si>
  <si>
    <t>GA250L37.bam</t>
  </si>
  <si>
    <t>f0c0d37e98a92ef8dbc3d90109201008</t>
  </si>
  <si>
    <t>GA250L38.bam</t>
  </si>
  <si>
    <t>4183ad447d1424676074840ecf0525af</t>
  </si>
  <si>
    <t>GA250L39.bam</t>
  </si>
  <si>
    <t>54c99447bbec3e1c7fcf0e13461b6303</t>
  </si>
  <si>
    <t>GA250L3.bam</t>
  </si>
  <si>
    <t>d98983aea27b253e6344dfa1e4013e08</t>
  </si>
  <si>
    <t>GA250L40.bam</t>
  </si>
  <si>
    <t>5ca0f2d13170d2eb1523d49cf7982b70</t>
  </si>
  <si>
    <t>GA250L41.bam</t>
  </si>
  <si>
    <t>a858a746f7bfda1fe1e79be2753f2ef2</t>
  </si>
  <si>
    <t>GA250L42.bam</t>
  </si>
  <si>
    <t>72225cf1c33b701c40981f024b96b304</t>
  </si>
  <si>
    <t>GA250L43.bam</t>
  </si>
  <si>
    <t>bac0299e1b3e7d10eb12a6d3d4dd6a75</t>
  </si>
  <si>
    <t>GA250L44.bam</t>
  </si>
  <si>
    <t>3c2ce83c10b348cd71eb4a4b05a27125</t>
  </si>
  <si>
    <t>GA250L45.bam</t>
  </si>
  <si>
    <t>59d43bbf4f19845f2acde9200e9df748</t>
  </si>
  <si>
    <t>GA250L46.bam</t>
  </si>
  <si>
    <t>57d86a189ed01f2c7ad2259776de625b</t>
  </si>
  <si>
    <t>GA250L47.bam</t>
  </si>
  <si>
    <t>8d733a76daa9bf84207af83562a9ef87</t>
  </si>
  <si>
    <t>GA250L48.bam</t>
  </si>
  <si>
    <t>4b78a5a759ab565fb1261a43b1f1d01e</t>
  </si>
  <si>
    <t>GA250L49.bam</t>
  </si>
  <si>
    <t>c06ea94088e78bbbebd950cd50517d8f</t>
  </si>
  <si>
    <t>GA250L4.bam</t>
  </si>
  <si>
    <t>95ad204a8e3b26a45ba958b073ddd222</t>
  </si>
  <si>
    <t>GA250L50.bam</t>
  </si>
  <si>
    <t>648d9d3e66aeb72a175ce91539bfae99</t>
  </si>
  <si>
    <t>GA250L51.bam</t>
  </si>
  <si>
    <t>f2840dbf2a4fb1fb1dbc634c53a48d49</t>
  </si>
  <si>
    <t>GA250L52.bam</t>
  </si>
  <si>
    <t>4efbaa6367c0d0740f08efab1c3ea60c</t>
  </si>
  <si>
    <t>GA250L53.bam</t>
  </si>
  <si>
    <t>7306245ca106dbefdffb4b57ee007bf7</t>
  </si>
  <si>
    <t>GA250L54.bam</t>
  </si>
  <si>
    <t>d0548d2f3eef4035eaaec5714d4300c6</t>
  </si>
  <si>
    <t>GA250L55.bam</t>
  </si>
  <si>
    <t>861d07bc7df81d5c3c57c35a68d67d31</t>
  </si>
  <si>
    <t>GA250L56.bam</t>
  </si>
  <si>
    <t>23d6391c61153aff29879e10515effe6</t>
  </si>
  <si>
    <t>GA250L57.bam</t>
  </si>
  <si>
    <t>cc4bd0af806165ddb48971f3829759a3</t>
  </si>
  <si>
    <t>GA250L59.bam</t>
  </si>
  <si>
    <t>3065230e6a7c57f2f1522a6e94debfdf</t>
  </si>
  <si>
    <t>GA250L5.bam</t>
  </si>
  <si>
    <t>0db38e8a472ac3fc65c9622e997bfa9a</t>
  </si>
  <si>
    <t>GA250L60.bam</t>
  </si>
  <si>
    <t>3eac36de4cbc85ee9f066eca805bb1ad</t>
  </si>
  <si>
    <t>GA250L61.bam</t>
  </si>
  <si>
    <t>1ffb8c8c006743e46da9c7d5ed82674a</t>
  </si>
  <si>
    <t>GA250L6.bam</t>
  </si>
  <si>
    <t>54827e714963ebcfdc2fce992df6dcbb</t>
  </si>
  <si>
    <t>GA250L7.bam</t>
  </si>
  <si>
    <t>b50b8372c34b1e1fb24cf535537bdfae</t>
  </si>
  <si>
    <t>GA250L8.bam</t>
  </si>
  <si>
    <t>adce1ae1ea6175fcc1f0d6aa9532d2ca</t>
  </si>
  <si>
    <t>GA250L9.bam</t>
  </si>
  <si>
    <t>e23c93615ebe27ed8e420c26194837dd</t>
  </si>
  <si>
    <t>GA450L10.bam</t>
  </si>
  <si>
    <t>e568a3a53b804817d0c29f77fc9db2c7</t>
  </si>
  <si>
    <t>GA450L11.bam</t>
  </si>
  <si>
    <t>38e524ce5a9c716c2101f1a86f202c93</t>
  </si>
  <si>
    <t>GA450L12.bam</t>
  </si>
  <si>
    <t>00c06b9cf117df0345e38132180ecc90</t>
  </si>
  <si>
    <t>GA450L13.bam</t>
  </si>
  <si>
    <t>7e382c7d82e53ebee01d839c249b578f</t>
  </si>
  <si>
    <t>GA450L14.bam</t>
  </si>
  <si>
    <t>41b0c592e73a917b82ea13e770f539a9</t>
  </si>
  <si>
    <t>GA450L15.bam</t>
  </si>
  <si>
    <t>26fd84ce23c0739722d610ecfb6bca96</t>
  </si>
  <si>
    <t>GA450L16.bam</t>
  </si>
  <si>
    <t>93bea8957b872872df4cccbdf15fcb92</t>
  </si>
  <si>
    <t>GA450L17.bam</t>
  </si>
  <si>
    <t>238615671447f6b029196cfd0fcde8d4</t>
  </si>
  <si>
    <t>GA450L18.bam</t>
  </si>
  <si>
    <t>c07e71d62a23d78bab49234607e26492</t>
  </si>
  <si>
    <t>GA450L19.bam</t>
  </si>
  <si>
    <t>0b83689dc5d10e7b393eafb819d98e99</t>
  </si>
  <si>
    <t>GA450L1.bam</t>
  </si>
  <si>
    <t>48092eb351760176ad0c885952fad909</t>
  </si>
  <si>
    <t>GA450L20.bam</t>
  </si>
  <si>
    <t>a8c8577aa626b292c3c0ad51080af1fb</t>
  </si>
  <si>
    <t>GA450L21.bam</t>
  </si>
  <si>
    <t>2faca63c7f73beb9ff092cfa221fa443</t>
  </si>
  <si>
    <t>GA450L22.bam</t>
  </si>
  <si>
    <t>714c770ea4dcf85b4fb0646372162133</t>
  </si>
  <si>
    <t>GA450L23.bam</t>
  </si>
  <si>
    <t>029677d3787ac661ee88f0a13137a4d3</t>
  </si>
  <si>
    <t>GA450L24.bam</t>
  </si>
  <si>
    <t>ca4b343f388cd7fb77ce7a6b9562904a</t>
  </si>
  <si>
    <t>GA450L25.bam</t>
  </si>
  <si>
    <t>87268624ee9b66e0bde566ad3381f249</t>
  </si>
  <si>
    <t>GA450L26.bam</t>
  </si>
  <si>
    <t>4f9374181fe08b332933a20193dc377b</t>
  </si>
  <si>
    <t>GA450L27.bam</t>
  </si>
  <si>
    <t>7b4dca0c7b3668c297137c8712164fd9</t>
  </si>
  <si>
    <t>GA450L28.bam</t>
  </si>
  <si>
    <t>ad694541eea688b04562c781f8043ecd</t>
  </si>
  <si>
    <t>GA450L29.bam</t>
  </si>
  <si>
    <t>1755ceb43972d75e95894587fb97ec18</t>
  </si>
  <si>
    <t>GA450L2.bam</t>
  </si>
  <si>
    <t>aae52cb65c8809e66f88c3e669d07fa2</t>
  </si>
  <si>
    <t>GA450L30.bam</t>
  </si>
  <si>
    <t>e24ad35aca981a8940ef1cfc8fe7eb5f</t>
  </si>
  <si>
    <t>GA450L31.bam</t>
  </si>
  <si>
    <t>2648a4b25e367f641015fc954ae6ef9c</t>
  </si>
  <si>
    <t>GA450L32.bam</t>
  </si>
  <si>
    <t>e0f4f9aad20dc8a4c4a5bc34be1e6e68</t>
  </si>
  <si>
    <t>GA450L33.bam</t>
  </si>
  <si>
    <t>f3d85ab0d110cc54789de60a3ccbbe04</t>
  </si>
  <si>
    <t>GA450L34.bam</t>
  </si>
  <si>
    <t>ed0157c451436fea190a5864da5caf60</t>
  </si>
  <si>
    <t>GA450L35.bam</t>
  </si>
  <si>
    <t>3c578ece675e95cb5005ac240fdce1d1</t>
  </si>
  <si>
    <t>GA450L36.bam</t>
  </si>
  <si>
    <t>ea1a0a02c7ec3cdfa8d82e38606855f5</t>
  </si>
  <si>
    <t>GA450L37.bam</t>
  </si>
  <si>
    <t>e869f7c887758a509385bd1e9526f5a3</t>
  </si>
  <si>
    <t>GA450L38.bam</t>
  </si>
  <si>
    <t>cbca5f3b314a974eb36d54c09961fa49</t>
  </si>
  <si>
    <t>GA450L39.bam</t>
  </si>
  <si>
    <t>151c3d36808bdb34373c80142a276bbb</t>
  </si>
  <si>
    <t>GA450L3.bam</t>
  </si>
  <si>
    <t>7632caafe97f6fe654986ab30ecc12e5</t>
  </si>
  <si>
    <t>GA450L40.bam</t>
  </si>
  <si>
    <t>12f4d4d23066940502e39d55aa24d398</t>
  </si>
  <si>
    <t>GA450L41.bam</t>
  </si>
  <si>
    <t>835b536e940f69ccb9270f9e0cdd4237</t>
  </si>
  <si>
    <t>GA450L42.bam</t>
  </si>
  <si>
    <t>16125fa1d9bc0fe12f8adca66f75e891</t>
  </si>
  <si>
    <t>GA450L4.bam</t>
  </si>
  <si>
    <t>e0419be2d7130f77ccb0638a22842679</t>
  </si>
  <si>
    <t>GA450L5.bam</t>
  </si>
  <si>
    <t>d08a8b4879e13b8766933fbee5efb7a2</t>
  </si>
  <si>
    <t>GA450L6.bam</t>
  </si>
  <si>
    <t>02d431b3d85a8da442d7a460dc7b81dd</t>
  </si>
  <si>
    <t>GA450L7.bam</t>
  </si>
  <si>
    <t>42cd127c986e51e2d5ca6df6a8b61f03</t>
  </si>
  <si>
    <t>GA450L8.bam</t>
  </si>
  <si>
    <t>d725b9bc6a9aec454e2a44b3a98a3f9f</t>
  </si>
  <si>
    <t>GA450L9.bam</t>
  </si>
  <si>
    <t>a2d6c7712d826894e658feeae7e2060a</t>
  </si>
  <si>
    <t>GM150L10.bam</t>
  </si>
  <si>
    <t>98b8c5c4e1765c8d9e665f38975d0cf0</t>
  </si>
  <si>
    <t>GM150L11.bam</t>
  </si>
  <si>
    <t>703688b8b9ffaa23f14e5acffdd470ad</t>
  </si>
  <si>
    <t>GM150L12.bam</t>
  </si>
  <si>
    <t>3d517ede227ca275a838ca3b33536b69</t>
  </si>
  <si>
    <t>GM150L13.bam</t>
  </si>
  <si>
    <t>b8d32daeef607d1530ba5a4f0b198703</t>
  </si>
  <si>
    <t>GM150L14.bam</t>
  </si>
  <si>
    <t>d18218a71358c39a4b13d6f47824b7e7</t>
  </si>
  <si>
    <t>GM150L15.bam</t>
  </si>
  <si>
    <t>ddab0498508bff4993ea604270ab03d1</t>
  </si>
  <si>
    <t>GM150L16.bam</t>
  </si>
  <si>
    <t>2a285cd9d0cc7e44b505a193f4455889</t>
  </si>
  <si>
    <t>GM150L17.bam</t>
  </si>
  <si>
    <t>6394e003711a6d9a313c4c54e05b4156</t>
  </si>
  <si>
    <t>GM150L18.bam</t>
  </si>
  <si>
    <t>a553d389dd74e2c170e084cde3885d6f</t>
  </si>
  <si>
    <t>GM150L19.bam</t>
  </si>
  <si>
    <t>e7d129838f82f509867238a690460fc0</t>
  </si>
  <si>
    <t>GM150L1.bam</t>
  </si>
  <si>
    <t>7b8794a69306802444055b4527c14b9f</t>
  </si>
  <si>
    <t>GM150L20.bam</t>
  </si>
  <si>
    <t>27e0e7c0e385361af4484a4e3e5baf08</t>
  </si>
  <si>
    <t>GM150L21.bam</t>
  </si>
  <si>
    <t>93eb2ba811491e497848675eae57c81c</t>
  </si>
  <si>
    <t>GM150L22.bam</t>
  </si>
  <si>
    <t>dedfca4fae01870999e516f6dd241a4e</t>
  </si>
  <si>
    <t>GM150L23.bam</t>
  </si>
  <si>
    <t>75c5266ffec3ffe9910d58899fde42e3</t>
  </si>
  <si>
    <t>GM150L24.bam</t>
  </si>
  <si>
    <t>2e8e72cf3f89f0079c8aaa17df5fe4b7</t>
  </si>
  <si>
    <t>GM150L25.bam</t>
  </si>
  <si>
    <t>ada72ec25c8b24e12740e6baa58e4e22</t>
  </si>
  <si>
    <t>GM150L26.bam</t>
  </si>
  <si>
    <t>e5094107370c471e1e4f7643eb38d102</t>
  </si>
  <si>
    <t>GM150L27.bam</t>
  </si>
  <si>
    <t>3563fac3b3b18f516bf480a4f7003f39</t>
  </si>
  <si>
    <t>GM150L28.bam</t>
  </si>
  <si>
    <t>77e50cad0d88e9e697fac08424e69fe2</t>
  </si>
  <si>
    <t>GM150L29.bam</t>
  </si>
  <si>
    <t>c765131df909a2c4423303bfba26bd8c</t>
  </si>
  <si>
    <t>GM150L2.bam</t>
  </si>
  <si>
    <t>b31f93ce2c6a8877d734009adc75d824</t>
  </si>
  <si>
    <t>GM150L30.bam</t>
  </si>
  <si>
    <t>16aaf7c6805e10a2b68bb5e82f614cff</t>
  </si>
  <si>
    <t>GM150L31.bam</t>
  </si>
  <si>
    <t>e84d9a7c2908c2fe6dec496d4f63c545</t>
  </si>
  <si>
    <t>GM150L32.bam</t>
  </si>
  <si>
    <t>6fdd7249d79086d999f299d48bb9aac8</t>
  </si>
  <si>
    <t>GM150L33.bam</t>
  </si>
  <si>
    <t>efec2301211e38ce3f415aadeaeaf9f5</t>
  </si>
  <si>
    <t>GM150L34.bam</t>
  </si>
  <si>
    <t>4bdca42a5c52f14a3a30e9154a18bfda</t>
  </si>
  <si>
    <t>GM150L35.bam</t>
  </si>
  <si>
    <t>f5e70685b917b668bd2045d9855310d6</t>
  </si>
  <si>
    <t>GM150L36.bam</t>
  </si>
  <si>
    <t>68a663153d667d0b397c51a6d864012b</t>
  </si>
  <si>
    <t>GM150L37.bam</t>
  </si>
  <si>
    <t>c4f12eec8f973e3e2450469ece464971</t>
  </si>
  <si>
    <t>GM150L38.bam</t>
  </si>
  <si>
    <t>57d9e995564b9a7a1a97729d4b4f8ea5</t>
  </si>
  <si>
    <t>GM150L39.bam</t>
  </si>
  <si>
    <t>6ed1411a7c241bd6959da346291f6dcd</t>
  </si>
  <si>
    <t>GM150L3.bam</t>
  </si>
  <si>
    <t>bcc50ce66db77d367565fc872eeba67d</t>
  </si>
  <si>
    <t>GM150L40.bam</t>
  </si>
  <si>
    <t>/data/cgsb/gencore/out/Rockman/2013-08-27-fixed_D2C1VACXX/Lane3/Sample_G50_MOV_M1_L40-1</t>
  </si>
  <si>
    <t>fc363cc46a21fce19ae16bb88763395f</t>
  </si>
  <si>
    <t>GM150L41.bam</t>
  </si>
  <si>
    <t>a53548028374f143311faeaa4e096318</t>
  </si>
  <si>
    <t>GM150L42.bam</t>
  </si>
  <si>
    <t>83b96daf535d1c8b30aac115ee726269</t>
  </si>
  <si>
    <t>GM150L43.bam</t>
  </si>
  <si>
    <t>20501371727159752e21705ade7bef8c</t>
  </si>
  <si>
    <t>GM150L44.bam</t>
  </si>
  <si>
    <t>0462fe594f23d24d20ffd602acc7c6c9</t>
  </si>
  <si>
    <t>GM150L45.bam</t>
  </si>
  <si>
    <t>eaa221b63fe05bd3b16348eb4c628921</t>
  </si>
  <si>
    <t>GM150L46.bam</t>
  </si>
  <si>
    <t>d8f037331ca34eb404f2fbcfd025cdd9</t>
  </si>
  <si>
    <t>GM150L47.bam</t>
  </si>
  <si>
    <t>a82debb4ab09345d752acff935ebb5d7</t>
  </si>
  <si>
    <t>GM150L48.bam</t>
  </si>
  <si>
    <t>3cb842b6d44702259a3224be1c6a5d7d</t>
  </si>
  <si>
    <t>GM150L49.bam</t>
  </si>
  <si>
    <t>d09aa4170bbfdce65b696e961fbc2285</t>
  </si>
  <si>
    <t>GM150L4.bam</t>
  </si>
  <si>
    <t>a5b9f3a6ef0e99fa19eae1c12b34beaa</t>
  </si>
  <si>
    <t>GM150L50.bam</t>
  </si>
  <si>
    <t>f0d32f4095956f7425a772cb170a0786</t>
  </si>
  <si>
    <t>GM150L5.bam</t>
  </si>
  <si>
    <t>8c1a942acb10832a82b4bae1dab73d5b</t>
  </si>
  <si>
    <t>GM150L6.bam</t>
  </si>
  <si>
    <t>5e533c1e4e5c7d13393aa22236d0884b</t>
  </si>
  <si>
    <t>GM150L7.bam</t>
  </si>
  <si>
    <t>215139fd23310743f456748361c9a8fd</t>
  </si>
  <si>
    <t>GM150L8.bam</t>
  </si>
  <si>
    <t>c286a166f33a1eeb6a436d2e8cd1d62a</t>
  </si>
  <si>
    <t>GM150L9.bam</t>
  </si>
  <si>
    <t>c536dd3ebb75630bffcd78d16ddd6204</t>
  </si>
  <si>
    <t>GM350L10.bam</t>
  </si>
  <si>
    <t>23bc227f4b30cd59f40f622f83ef7246</t>
  </si>
  <si>
    <t>GM350L11.bam</t>
  </si>
  <si>
    <t>5d6b125c16ed75efc872159241aae250</t>
  </si>
  <si>
    <t>GM350L12.bam</t>
  </si>
  <si>
    <t>8cbbd8cdacc2039b0d5070ce44a4c6db</t>
  </si>
  <si>
    <t>GM350L13.bam</t>
  </si>
  <si>
    <t>8a6c4ca883c056208899699b3002a45b</t>
  </si>
  <si>
    <t>GM350L14.bam</t>
  </si>
  <si>
    <t>1fb9bfac36dfe95768b663706824beb6</t>
  </si>
  <si>
    <t>GM350L15.bam</t>
  </si>
  <si>
    <t>64c84fa518648bc76d67ecb18df90013</t>
  </si>
  <si>
    <t>GM350L16.bam</t>
  </si>
  <si>
    <t>1dad2f8ffd5e0dd2a586e29071df3c30</t>
  </si>
  <si>
    <t>GM350L17.bam</t>
  </si>
  <si>
    <t>67bd4b47505649f61739bb76d99ce7cb</t>
  </si>
  <si>
    <t>GM350L18.bam</t>
  </si>
  <si>
    <t>a866ab89d98960c2fc1da794054acde4</t>
  </si>
  <si>
    <t>GM350L19.bam</t>
  </si>
  <si>
    <t>cbdb8d14e464b1adc81e0656a06d3b43</t>
  </si>
  <si>
    <t>GM350L1.bam</t>
  </si>
  <si>
    <t>c0d9fdf68bcc0ffac7d5773eeb444849</t>
  </si>
  <si>
    <t>GM350L20.bam</t>
  </si>
  <si>
    <t>7af286d207090fbcc001794d3c735b84</t>
  </si>
  <si>
    <t>GM350L21.bam</t>
  </si>
  <si>
    <t>c1fa129d1098d176bdc3d09617465463</t>
  </si>
  <si>
    <t>GM350L22.bam</t>
  </si>
  <si>
    <t>2579807e5e0c909d0365fd7210eea5e0</t>
  </si>
  <si>
    <t>GM350L23.bam</t>
  </si>
  <si>
    <t>a24c5d9515e4ce675ba8d32261cbbc4b</t>
  </si>
  <si>
    <t>GM350L24.bam</t>
  </si>
  <si>
    <t>1b027ff38a679123d48d40e79b155d4f</t>
  </si>
  <si>
    <t>GM350L25.bam</t>
  </si>
  <si>
    <t>c74c71aaa9c5374f3668fa7e266df740</t>
  </si>
  <si>
    <t>GM350L26.bam</t>
  </si>
  <si>
    <t>8afff87524818ae6982365e9d76f30f5</t>
  </si>
  <si>
    <t>GM350L27.bam</t>
  </si>
  <si>
    <t>b9c8adb6c864c389344a71f2078a416b</t>
  </si>
  <si>
    <t>GM350L28.bam</t>
  </si>
  <si>
    <t>6c6dd567ccaf44d0a3bf0573fcd566f8</t>
  </si>
  <si>
    <t>GM350L29.bam</t>
  </si>
  <si>
    <t>3125664d8d48fc4c4ee619f9af18dcaa</t>
  </si>
  <si>
    <t>GM350L2.bam</t>
  </si>
  <si>
    <t>be93d0c7ecddd7dfa6fb16fae5ebf401</t>
  </si>
  <si>
    <t>GM350L30.bam</t>
  </si>
  <si>
    <t>b8ff46acdb1ebae812794fff0ec5a891</t>
  </si>
  <si>
    <t>GM350L31.bam</t>
  </si>
  <si>
    <t>f7b22372c39002488c8e7148ec8c5510</t>
  </si>
  <si>
    <t>GM350L32.bam</t>
  </si>
  <si>
    <t>4ea65eedf7420be24fd4dd9039beb844</t>
  </si>
  <si>
    <t>GM350L33.bam</t>
  </si>
  <si>
    <t>d4d91258577cffa4ba916f95873becc6</t>
  </si>
  <si>
    <t>GM350L34.bam</t>
  </si>
  <si>
    <t>3ac7cacd573f4ac18273636229ad19fc</t>
  </si>
  <si>
    <t>GM350L35.bam</t>
  </si>
  <si>
    <t>4d154aaaaa5b87c45bc543dfce84900c</t>
  </si>
  <si>
    <t>GM350L36.bam</t>
  </si>
  <si>
    <t>650d9055d15c1c5b3ce3ba040db1f3e3</t>
  </si>
  <si>
    <t>GM350L37.bam</t>
  </si>
  <si>
    <t>2ff929db25eb00d53fccd5ad3299eec3</t>
  </si>
  <si>
    <t>GM350L38.bam</t>
  </si>
  <si>
    <t>2f2af839da30b4a198680ae662fc809a</t>
  </si>
  <si>
    <t>GM350L39.bam</t>
  </si>
  <si>
    <t>f2c8a8a54a181d5516b7157cc4f07cb5</t>
  </si>
  <si>
    <t>GM350L3.bam</t>
  </si>
  <si>
    <t>2b70fc763fc585de807605bfca44c6e7</t>
  </si>
  <si>
    <t>GM350L40.bam</t>
  </si>
  <si>
    <t>be0b7d396b975d23d8510cae07d4bb8e</t>
  </si>
  <si>
    <t>GM350L41.bam</t>
  </si>
  <si>
    <t>9002489aedf7536232a9c3c2a86a9da8</t>
  </si>
  <si>
    <t>GM350L42.bam</t>
  </si>
  <si>
    <t>88a41972a04f6d327158097cfc4112ec</t>
  </si>
  <si>
    <t>GM350L43.bam</t>
  </si>
  <si>
    <t>b7dca5d1e4a8e1fb52cb801ffe9695e4</t>
  </si>
  <si>
    <t>GM350L44.bam</t>
  </si>
  <si>
    <t>1ad41cb7602cc02696801b14b858520f</t>
  </si>
  <si>
    <t>GM350L45.bam</t>
  </si>
  <si>
    <t>1bac5acb938eda67f5fc4f4d728f7414</t>
  </si>
  <si>
    <t>GM350L46.bam</t>
  </si>
  <si>
    <t>8af01c59b49943e238bfd42ce9effe9c</t>
  </si>
  <si>
    <t>GM350L47.bam</t>
  </si>
  <si>
    <t>8a8882a3de12fdece839aa513965518d</t>
  </si>
  <si>
    <t>GM350L48.bam</t>
  </si>
  <si>
    <t>181bf5abd135591d7b97a0ef69a28e94</t>
  </si>
  <si>
    <t>GM350L49.bam</t>
  </si>
  <si>
    <t>900475bc8faecb3d16722db33ff33623</t>
  </si>
  <si>
    <t>GM350L4.bam</t>
  </si>
  <si>
    <t>05132f5bde7023e5344c28683f70e1e7</t>
  </si>
  <si>
    <t>GM350L50.bam</t>
  </si>
  <si>
    <t>2a4bc7b1ec9fd3b61fb01dec91aa7e1e</t>
  </si>
  <si>
    <t>GM350L5.bam</t>
  </si>
  <si>
    <t>fb27381f7b6ba61b8abea639089850a3</t>
  </si>
  <si>
    <t>GM350L6.bam</t>
  </si>
  <si>
    <t>4d0c7393dbe249aa0ddb075090e511f1</t>
  </si>
  <si>
    <t>GM350L7.bam</t>
  </si>
  <si>
    <t>d03dfa02b27be349de4ac6654a195715</t>
  </si>
  <si>
    <t>GM350L8.bam</t>
  </si>
  <si>
    <t>8586c70506fe2fde4dd15fa765ce1303</t>
  </si>
  <si>
    <t>GM350L9.bam</t>
  </si>
  <si>
    <t>27e78fb35b45ee125a224251ba7cd3cf</t>
  </si>
  <si>
    <t>GT150L10.bam</t>
  </si>
  <si>
    <t>4bc69a738cd7a70ed5d683d3ab3c03e9</t>
  </si>
  <si>
    <t>GT150L11.bam</t>
  </si>
  <si>
    <t>f764f354fe0b2121b134465eec74d547</t>
  </si>
  <si>
    <t>GT150L12.bam</t>
  </si>
  <si>
    <t>445b16d88b0a5cefb60359c262ac00f6</t>
  </si>
  <si>
    <t>GT150L13.bam</t>
  </si>
  <si>
    <t>a79d3085d5ed5c8794b080f99ee0da5c</t>
  </si>
  <si>
    <t>GT150L14.bam</t>
  </si>
  <si>
    <t>0bc1646417e8abff1e1b4166ef10f900</t>
  </si>
  <si>
    <t>GT150L15.bam</t>
  </si>
  <si>
    <t>edfcc7f1ed59f383748c9cdb844ce230</t>
  </si>
  <si>
    <t>GT150L16.bam</t>
  </si>
  <si>
    <t>4a3ffaccf6eacbd85612d76721ef3968</t>
  </si>
  <si>
    <t>GT150L17.bam</t>
  </si>
  <si>
    <t>fa38df89189944391ea7222bf7162c21</t>
  </si>
  <si>
    <t>GT150L18.bam</t>
  </si>
  <si>
    <t>244cba9e1c3256beda22244a739c26bf</t>
  </si>
  <si>
    <t>GT150L19.bam</t>
  </si>
  <si>
    <t>3bd632377f2cf0b83653c807e437d5da</t>
  </si>
  <si>
    <t>GT150L1.bam</t>
  </si>
  <si>
    <t>fe2d395fb0b03bd9daa1fca6c11dffdb</t>
  </si>
  <si>
    <t>GT150L20.bam</t>
  </si>
  <si>
    <t>10ea501828260a0f1dcf4bcc5e336c7e</t>
  </si>
  <si>
    <t>GT150L21.bam</t>
  </si>
  <si>
    <t>7384194d16095564ba9a23e4cf165899</t>
  </si>
  <si>
    <t>GT150L22.bam</t>
  </si>
  <si>
    <t>b5c1eb863c4484c89c8c4408a2f5a667</t>
  </si>
  <si>
    <t>GT150L23.bam</t>
  </si>
  <si>
    <t>64da0009b807075afc900064368c0eb6</t>
  </si>
  <si>
    <t>GT150L24.bam</t>
  </si>
  <si>
    <t>5a9266aa6b42eebd398a30df61e0023d</t>
  </si>
  <si>
    <t>GT150L25.bam</t>
  </si>
  <si>
    <t>aa06c4934a19244e372b4f596d91a3b9</t>
  </si>
  <si>
    <t>GT150L26.bam</t>
  </si>
  <si>
    <t>e8b60d10aac6686dfd0797342a02710b</t>
  </si>
  <si>
    <t>GT150L27.bam</t>
  </si>
  <si>
    <t>ea31651a53aca001011dbb955b314b0c</t>
  </si>
  <si>
    <t>GT150L28.bam</t>
  </si>
  <si>
    <t>db4b932a59aae08189e479af1835a4d7</t>
  </si>
  <si>
    <t>GT150L29.bam</t>
  </si>
  <si>
    <t>a2263b64e6061e306dbd9537d5110383</t>
  </si>
  <si>
    <t>GT150L2.bam</t>
  </si>
  <si>
    <t>4a8d7c57e4c264c3ba5db9bca067b21c</t>
  </si>
  <si>
    <t>GT150L30.bam</t>
  </si>
  <si>
    <t>716aad591e983662c99ef7382766c230</t>
  </si>
  <si>
    <t>GT150L31.bam</t>
  </si>
  <si>
    <t>a3b54b68c20cd0d953ec6584a854f173</t>
  </si>
  <si>
    <t>GT150L32.bam</t>
  </si>
  <si>
    <t>79d51b2e1d1506c92bd3a98052504d6d</t>
  </si>
  <si>
    <t>GT150L33.bam</t>
  </si>
  <si>
    <t>4d31d9efc31ce065edb3a5feb2fc31ec</t>
  </si>
  <si>
    <t>GT150L34.bam</t>
  </si>
  <si>
    <t>b44ff522afeeb097457b77aca1a64d65</t>
  </si>
  <si>
    <t>GT150L35.bam</t>
  </si>
  <si>
    <t>5ddf9307ed605292a2a1ed103063d14a</t>
  </si>
  <si>
    <t>GT150L36.bam</t>
  </si>
  <si>
    <t>c6f2dc67103ddfedd5a016035170d4ff</t>
  </si>
  <si>
    <t>GT150L37.bam</t>
  </si>
  <si>
    <t>1c08a9c385369245672542ad2cfbf41e</t>
  </si>
  <si>
    <t>GT150L38.bam</t>
  </si>
  <si>
    <t>8bbd7bb7917e6a8f74cda8ecf87654a9</t>
  </si>
  <si>
    <t>GT150L39.bam</t>
  </si>
  <si>
    <t>c1b5d7485f140c397e83f1a01ef8be45</t>
  </si>
  <si>
    <t>GT150L3.bam</t>
  </si>
  <si>
    <t>25d0ca49138e23f200ee9331e7b7fb45</t>
  </si>
  <si>
    <t>GT150L40.bam</t>
  </si>
  <si>
    <t>ffc9acdc06643f74880fc6ff5af5b59c</t>
  </si>
  <si>
    <t>GT150L41.bam</t>
  </si>
  <si>
    <t>78b7c4ea88b20c01f33a7b4ab8d8fcd9</t>
  </si>
  <si>
    <t>GT150L42.bam</t>
  </si>
  <si>
    <t>510d5b199b41f5ff94d6c8448936452c</t>
  </si>
  <si>
    <t>GT150L43.bam</t>
  </si>
  <si>
    <t>ea949c62bb77ef832638d14f53aaa3f3</t>
  </si>
  <si>
    <t>GT150L44.bam</t>
  </si>
  <si>
    <t>ecfb4025511c89d3fe69da7ff64cf9aa</t>
  </si>
  <si>
    <t>GT150L45.bam</t>
  </si>
  <si>
    <t>4eb0ae0d9182bb553b833b17e741233e</t>
  </si>
  <si>
    <t>GT150L46.bam</t>
  </si>
  <si>
    <t>519881c575ae44b3c449d732b4fba676</t>
  </si>
  <si>
    <t>GT150L47.bam</t>
  </si>
  <si>
    <t>8731fc99f05ccbbdd56f241b4f095514</t>
  </si>
  <si>
    <t>GT150L48.bam</t>
  </si>
  <si>
    <t>d80d212979b42345501fc765f0f8dc47</t>
  </si>
  <si>
    <t>GT150L49.bam</t>
  </si>
  <si>
    <t>4c186496abe5e95d39ceb44072b94961</t>
  </si>
  <si>
    <t>GT150L4.bam</t>
  </si>
  <si>
    <t>d2277f4b2c316044720c889b842010b0</t>
  </si>
  <si>
    <t>GT150L50.bam</t>
  </si>
  <si>
    <t>654f69dfaf5fdb57b9707476320c969a</t>
  </si>
  <si>
    <t>GT150L5.bam</t>
  </si>
  <si>
    <t>c5a2a3c85e7efc230639bee7f281aeee</t>
  </si>
  <si>
    <t>GT150L6.bam</t>
  </si>
  <si>
    <t>8a39a8bd76379b41d80cf040299d04d9</t>
  </si>
  <si>
    <t>GT150L7.bam</t>
  </si>
  <si>
    <t>d1c08e5d99a8484a9e837c295700fd50</t>
  </si>
  <si>
    <t>GT150L8.bam</t>
  </si>
  <si>
    <t>083ed9098a2b8b27e0fe569be8cd9273</t>
  </si>
  <si>
    <t>GT150L9.bam</t>
  </si>
  <si>
    <t>4d2979ad96ff36fcd51b526383a0947a</t>
  </si>
  <si>
    <t>GT250L10.bam</t>
  </si>
  <si>
    <t>e06a6ba4b0d8bc1e185112a554e6d2d3</t>
  </si>
  <si>
    <t>GT250L11.bam</t>
  </si>
  <si>
    <t>af7b9a9e71e0e152e50ae8bb457664f4</t>
  </si>
  <si>
    <t>GT250L12.bam</t>
  </si>
  <si>
    <t>a33f8db0dadd3c159ebde0cba77397db</t>
  </si>
  <si>
    <t>GT250L13.bam</t>
  </si>
  <si>
    <t>e96b31629d5dd5ba5b5c6f03477c5ee3</t>
  </si>
  <si>
    <t>GT250L14.bam</t>
  </si>
  <si>
    <t>075dbc63755add8d0887eb1fb476bca7</t>
  </si>
  <si>
    <t>GT250L15.bam</t>
  </si>
  <si>
    <t>60bde3d20ce1f6d2382f5f730ba1d5a7</t>
  </si>
  <si>
    <t>GT250L16.bam</t>
  </si>
  <si>
    <t>58312c9649d4c689af1ac729605cb8e9</t>
  </si>
  <si>
    <t>GT250L17.bam</t>
  </si>
  <si>
    <t>16d22fb568879ab745e5b02fc7ce5ab5</t>
  </si>
  <si>
    <t>GT250L18.bam</t>
  </si>
  <si>
    <t>dc71e00b1581af062a6a0e98fcc544bc</t>
  </si>
  <si>
    <t>GT250L19.bam</t>
  </si>
  <si>
    <t>08e69f70abfb5b28c37ca37dd15d01d6</t>
  </si>
  <si>
    <t>GT250L1.bam</t>
  </si>
  <si>
    <t>e72125988d495dcb11ea153474dfbbd0</t>
  </si>
  <si>
    <t>GT250L20.bam</t>
  </si>
  <si>
    <t>d648166ea23142371494ec640c18c4db</t>
  </si>
  <si>
    <t>GT250L21.bam</t>
  </si>
  <si>
    <t>d5fae61bf9aeeb2deeaa9845989f5b52</t>
  </si>
  <si>
    <t>GT250L22.bam</t>
  </si>
  <si>
    <t>88ea3b8b06f0c1c99590cf800716dd5d</t>
  </si>
  <si>
    <t>GT250L23.bam</t>
  </si>
  <si>
    <t>e422605ba7dc6fca45e914787dc0b38f</t>
  </si>
  <si>
    <t>GT250L24.bam</t>
  </si>
  <si>
    <t>b4bce597ab119968c488bd0f6bac43f7</t>
  </si>
  <si>
    <t>GT250L25.bam</t>
  </si>
  <si>
    <t>3575a98bb5ec38eb1d1518e1e08a5b44</t>
  </si>
  <si>
    <t>GT250L26.bam</t>
  </si>
  <si>
    <t>a6f9987787441dee6cdf8e62843373b8</t>
  </si>
  <si>
    <t>GT250L27.bam</t>
  </si>
  <si>
    <t>c259985f991b9085bcc69ca060a3e269</t>
  </si>
  <si>
    <t>GT250L28.bam</t>
  </si>
  <si>
    <t>923ce5afe95b17669f8bf035d6ee2af0</t>
  </si>
  <si>
    <t>GT250L29.bam</t>
  </si>
  <si>
    <t>6b9432eb094284e45c09d69d3e0316d1</t>
  </si>
  <si>
    <t>GT250L2.bam</t>
  </si>
  <si>
    <t>5edf30a51e297668b86f35682d559a20</t>
  </si>
  <si>
    <t>GT250L30.bam</t>
  </si>
  <si>
    <t>e4f7acf5edc4e40e89a874e3a5e418e2</t>
  </si>
  <si>
    <t>GT250L31.bam</t>
  </si>
  <si>
    <t>63783e196f0921bfab6a00b9c0260796</t>
  </si>
  <si>
    <t>GT250L32.bam</t>
  </si>
  <si>
    <t>70741c6743c5623e4d2b53998e327107</t>
  </si>
  <si>
    <t>GT250L33.bam</t>
  </si>
  <si>
    <t>04d826914b8245a1faa0b7df1c96cb66</t>
  </si>
  <si>
    <t>GT250L34.bam</t>
  </si>
  <si>
    <t>932be2c918b385b8286af5d7cedcdfc0</t>
  </si>
  <si>
    <t>GT250L35.bam</t>
  </si>
  <si>
    <t>e93d9ac54d47ddfb5c8e4609c7d99ca6</t>
  </si>
  <si>
    <t>GT250L36.bam</t>
  </si>
  <si>
    <t>f5f06e1467aa0c376528cfb17eda111b</t>
  </si>
  <si>
    <t>GT250L37.bam</t>
  </si>
  <si>
    <t>b5b17255b76d8f9a9623cdb942472a37</t>
  </si>
  <si>
    <t>GT250L38.bam</t>
  </si>
  <si>
    <t>d295d420d07e486b9f29967db78522af</t>
  </si>
  <si>
    <t>GT250L3.bam</t>
  </si>
  <si>
    <t>892aaed7a35fac69c14dea8bd8422b2c</t>
  </si>
  <si>
    <t>GT250L4.bam</t>
  </si>
  <si>
    <t>f351e1aa0a86ccb3481d1ce40866e912</t>
  </si>
  <si>
    <t>GT250L5.bam</t>
  </si>
  <si>
    <t>c2f9ce29f8768d1d3f935930469a8e8a</t>
  </si>
  <si>
    <t>GT250L6.bam</t>
  </si>
  <si>
    <t>f342f5d68b9ac60ee28ea0a2fc540781</t>
  </si>
  <si>
    <t>GT250L7.bam</t>
  </si>
  <si>
    <t>e92a9ed8a0de88fc142e7963d43bc22e</t>
  </si>
  <si>
    <t>GT250L8.bam</t>
  </si>
  <si>
    <t>442ca93e074e4f8a1df2e72a4c0cd5dd</t>
  </si>
  <si>
    <t>GT250L9.bam</t>
  </si>
  <si>
    <t>39934198a67b7be7f0f501d624dc0311</t>
  </si>
  <si>
    <t>JU319.bam</t>
  </si>
  <si>
    <t>73454e8859149a570f7bf2310ebf0005</t>
  </si>
  <si>
    <t>JU345.bam</t>
  </si>
  <si>
    <t>a1a5863a6fb71e64145d58cfdffb9806</t>
  </si>
  <si>
    <t>JU400.bam</t>
  </si>
  <si>
    <t>ecd1300c6d130bb018cf68c616888c32</t>
  </si>
  <si>
    <t>MY16.bam</t>
  </si>
  <si>
    <t>9c570bee81962749de079187abb917b1</t>
  </si>
  <si>
    <t>MY1.bam</t>
  </si>
  <si>
    <t>174c1b739f1f2623ef3da4347d94bae1</t>
  </si>
  <si>
    <t>N2_ANC.bam</t>
  </si>
  <si>
    <t>5eee8d65c28c7710ba202a0eb53d8334</t>
  </si>
  <si>
    <t>PB306.bam</t>
  </si>
  <si>
    <t>ecde5815ecd20f0c19ff152d5914febb</t>
  </si>
  <si>
    <t>PX174.bam</t>
  </si>
  <si>
    <t>b389c00f2df3d709d855bb5bac4a1ef8</t>
  </si>
  <si>
    <t>PX179.bam</t>
  </si>
  <si>
    <t>1fc3c385bbd8a6b18a4bb48bfa5d7d2f</t>
  </si>
  <si>
    <t>RC301.bam</t>
  </si>
  <si>
    <t>0F5_1_14</t>
  </si>
  <si>
    <t>A1100_2_1</t>
  </si>
  <si>
    <t>A130_2_2</t>
  </si>
  <si>
    <t>A160_2_3</t>
  </si>
  <si>
    <t>A2100_2_5</t>
  </si>
  <si>
    <t>A210_2_4</t>
  </si>
  <si>
    <t>A230_2_6</t>
  </si>
  <si>
    <t>A260_2_7</t>
  </si>
  <si>
    <t>A3100_2_9</t>
  </si>
  <si>
    <t>A310_2_8</t>
  </si>
  <si>
    <t>A330_2_10</t>
  </si>
  <si>
    <t>A360_2_11</t>
  </si>
  <si>
    <t>A4100_1_1</t>
  </si>
  <si>
    <t>A410_2_12</t>
  </si>
  <si>
    <t>A4140_2_13</t>
  </si>
  <si>
    <t>A430_1_2</t>
  </si>
  <si>
    <t>A460_2_14</t>
  </si>
  <si>
    <t>A5100_1_3</t>
  </si>
  <si>
    <t>A510_2_15</t>
  </si>
  <si>
    <t>A5140_2_16</t>
  </si>
  <si>
    <t>A530_1_4</t>
  </si>
  <si>
    <t>A560_2_17</t>
  </si>
  <si>
    <t>A6100_1_5</t>
  </si>
  <si>
    <t>A610_2_18</t>
  </si>
  <si>
    <t>A6140_1_7</t>
  </si>
  <si>
    <t>A630_1_6</t>
  </si>
  <si>
    <t>A660_2_19</t>
  </si>
  <si>
    <t>CA1100_1_8</t>
  </si>
  <si>
    <t>CA1100_2_21</t>
  </si>
  <si>
    <t>CA110_2_20</t>
  </si>
  <si>
    <t>CA136_2_22</t>
  </si>
  <si>
    <t>CA150_1_9</t>
  </si>
  <si>
    <t>CA168_2_23</t>
  </si>
  <si>
    <t>CA2100_1_10</t>
  </si>
  <si>
    <t>CA2100_2_25</t>
  </si>
  <si>
    <t>CA210_2_24</t>
  </si>
  <si>
    <t>CA236_2_26</t>
  </si>
  <si>
    <t>CA250_1_11</t>
  </si>
  <si>
    <t>CA268_2_27</t>
  </si>
  <si>
    <t>CA3100_1_12</t>
  </si>
  <si>
    <t>CA3100_2_29</t>
  </si>
  <si>
    <t>CA310_2_28</t>
  </si>
  <si>
    <t>CA336_2_30</t>
  </si>
  <si>
    <t>CA350_1_13</t>
  </si>
  <si>
    <t>CA368_2_31</t>
  </si>
  <si>
    <t>CA4100_2_33</t>
  </si>
  <si>
    <t>CA410_2_32</t>
  </si>
  <si>
    <t>CA432_2_34</t>
  </si>
  <si>
    <t>CA466_2_35</t>
  </si>
  <si>
    <t>CA5100_2_37</t>
  </si>
  <si>
    <t>CA510_2_36</t>
  </si>
  <si>
    <t>CA532_2_38</t>
  </si>
  <si>
    <t>CA566_2_39</t>
  </si>
  <si>
    <t>CA610_2_40</t>
  </si>
  <si>
    <t>CA632_2_41</t>
  </si>
  <si>
    <t>md5</t>
  </si>
  <si>
    <t>sra</t>
  </si>
  <si>
    <t>v2_qc</t>
  </si>
  <si>
    <t>IN_v2.0</t>
  </si>
  <si>
    <t>IN_v2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</si>
</sst>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F4F4F4"/>
      <name val="Monaco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2" fillId="0" borderId="0" xfId="0" applyFont="1"/>
    <xf numFmtId="0" fontId="0" fillId="0" borderId="0" xfId="0" applyAlignme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467.651386921294" createdVersion="6" refreshedVersion="6" minRefreshableVersion="3" recordCount="1871" xr:uid="{12FFD888-4BEB-A64F-92EF-82328A5FC562}">
  <cacheSource type="worksheet">
    <worksheetSource ref="A1:D1872" sheet="phe_locomotion"/>
  </cacheSource>
  <cacheFields count="4">
    <cacheField name="line" numFmtId="0">
      <sharedItems count="850">
        <s v="A0"/>
        <s v="A0noM"/>
        <s v="A4140"/>
        <s v="A4140noM"/>
        <s v="A460"/>
        <s v="A460noM"/>
        <s v="A5140"/>
        <s v="A5140noM"/>
        <s v="A560"/>
        <s v="A560noM"/>
        <s v="A6140"/>
        <s v="A6140L1"/>
        <s v="A6140L10"/>
        <s v="A6140L100"/>
        <s v="A6140L101"/>
        <s v="A6140L102"/>
        <s v="A6140L103"/>
        <s v="A6140L105"/>
        <s v="A6140L106"/>
        <s v="A6140L107"/>
        <s v="A6140L108"/>
        <s v="A6140L109"/>
        <s v="A6140L11"/>
        <s v="A6140L110"/>
        <s v="A6140L111"/>
        <s v="A6140L112"/>
        <s v="A6140L113"/>
        <s v="A6140L114"/>
        <s v="A6140L115"/>
        <s v="A6140L116"/>
        <s v="A6140L12"/>
        <s v="A6140L120"/>
        <s v="A6140L122"/>
        <s v="A6140L123"/>
        <s v="A6140L124"/>
        <s v="A6140L125"/>
        <s v="A6140L126"/>
        <s v="A6140L13"/>
        <s v="A6140L133"/>
        <s v="A6140L134"/>
        <s v="A6140L135"/>
        <s v="A6140L137"/>
        <s v="A6140L14"/>
        <s v="A6140L142"/>
        <s v="A6140L15"/>
        <s v="A6140L150"/>
        <s v="A6140L153"/>
        <s v="A6140L155"/>
        <s v="A6140L156"/>
        <s v="A6140L157"/>
        <s v="A6140L158"/>
        <s v="A6140L16"/>
        <s v="A6140L168"/>
        <s v="A6140L169"/>
        <s v="A6140L17"/>
        <s v="A6140L175"/>
        <s v="A6140L176"/>
        <s v="A6140L179"/>
        <s v="A6140L18"/>
        <s v="A6140L181"/>
        <s v="A6140L182"/>
        <s v="A6140L183"/>
        <s v="A6140L184"/>
        <s v="A6140L185"/>
        <s v="A6140L188"/>
        <s v="A6140L19"/>
        <s v="A6140L192"/>
        <s v="A6140L2"/>
        <s v="A6140L20"/>
        <s v="A6140L200"/>
        <s v="A6140L201"/>
        <s v="A6140L203"/>
        <s v="A6140L205"/>
        <s v="A6140L21"/>
        <s v="A6140L211"/>
        <s v="A6140L214"/>
        <s v="A6140L217"/>
        <s v="A6140L218"/>
        <s v="A6140L22"/>
        <s v="A6140L225"/>
        <s v="A6140L226"/>
        <s v="A6140L228"/>
        <s v="A6140L23"/>
        <s v="A6140L231"/>
        <s v="A6140L233"/>
        <s v="A6140L234"/>
        <s v="A6140L236"/>
        <s v="A6140L239"/>
        <s v="A6140L24"/>
        <s v="A6140L244"/>
        <s v="A6140L246"/>
        <s v="A6140L247"/>
        <s v="A6140L248"/>
        <s v="A6140L25"/>
        <s v="A6140L250"/>
        <s v="A6140L251"/>
        <s v="A6140L252"/>
        <s v="A6140L253"/>
        <s v="A6140L257"/>
        <s v="A6140L258"/>
        <s v="A6140L26"/>
        <s v="A6140L261"/>
        <s v="A6140L264"/>
        <s v="A6140L265"/>
        <s v="A6140L266"/>
        <s v="A6140L268"/>
        <s v="A6140L27"/>
        <s v="A6140L271"/>
        <s v="A6140L272"/>
        <s v="A6140L273"/>
        <s v="A6140L28"/>
        <s v="A6140L282"/>
        <s v="A6140L283"/>
        <s v="A6140L287"/>
        <s v="A6140L289"/>
        <s v="A6140L29"/>
        <s v="A6140L290"/>
        <s v="A6140L293"/>
        <s v="A6140L294"/>
        <s v="A6140L30"/>
        <s v="A6140L309"/>
        <s v="A6140L31"/>
        <s v="A6140L317"/>
        <s v="A6140L32"/>
        <s v="A6140L324"/>
        <s v="A6140L326"/>
        <s v="A6140L331"/>
        <s v="A6140L333"/>
        <s v="A6140L337"/>
        <s v="A6140L34"/>
        <s v="A6140L349"/>
        <s v="A6140L35"/>
        <s v="A6140L350"/>
        <s v="A6140L351"/>
        <s v="A6140L353"/>
        <s v="A6140L355"/>
        <s v="A6140L357"/>
        <s v="A6140L36"/>
        <s v="A6140L37"/>
        <s v="A6140L38"/>
        <s v="A6140L39"/>
        <s v="A6140L4"/>
        <s v="A6140L40"/>
        <s v="A6140L41"/>
        <s v="A6140L42"/>
        <s v="A6140L43"/>
        <s v="A6140L44"/>
        <s v="A6140L46"/>
        <s v="A6140L47"/>
        <s v="A6140L48"/>
        <s v="A6140L49"/>
        <s v="A6140L5"/>
        <s v="A6140L50"/>
        <s v="A6140L51"/>
        <s v="A6140L52"/>
        <s v="A6140L53"/>
        <s v="A6140L54"/>
        <s v="A6140L55"/>
        <s v="A6140L56"/>
        <s v="A6140L57"/>
        <s v="A6140L58"/>
        <s v="A6140L59"/>
        <s v="A6140L6"/>
        <s v="A6140L60"/>
        <s v="A6140L61"/>
        <s v="A6140L62"/>
        <s v="A6140L63"/>
        <s v="A6140L64"/>
        <s v="A6140L65"/>
        <s v="A6140L67"/>
        <s v="A6140L68"/>
        <s v="A6140L7"/>
        <s v="A6140L70"/>
        <s v="A6140L71"/>
        <s v="A6140L72"/>
        <s v="A6140L73"/>
        <s v="A6140L74"/>
        <s v="A6140L75"/>
        <s v="A6140L76"/>
        <s v="A6140L77"/>
        <s v="A6140L8"/>
        <s v="A6140L80"/>
        <s v="A6140L81"/>
        <s v="A6140L82"/>
        <s v="A6140L83"/>
        <s v="A6140L84"/>
        <s v="A6140L85"/>
        <s v="A6140L86"/>
        <s v="A6140L87"/>
        <s v="A6140L89"/>
        <s v="A6140L9"/>
        <s v="A6140L90"/>
        <s v="A6140L91"/>
        <s v="A6140L92"/>
        <s v="A6140L93"/>
        <s v="A6140L94"/>
        <s v="A6140L95"/>
        <s v="A6140L96"/>
        <s v="A6140L97"/>
        <s v="A6140L99"/>
        <s v="A6140noM"/>
        <s v="A660"/>
        <s v="A660noM"/>
        <s v="AB1"/>
        <s v="CA1100"/>
        <s v="CA1100L101"/>
        <s v="CA1100L11"/>
        <s v="CA1100L113"/>
        <s v="CA1100L114"/>
        <s v="CA1100L117"/>
        <s v="CA1100L118"/>
        <s v="CA1100L120"/>
        <s v="CA1100L15"/>
        <s v="CA1100L17"/>
        <s v="CA1100L18"/>
        <s v="CA1100L19"/>
        <s v="CA1100L2"/>
        <s v="CA1100L23"/>
        <s v="CA1100L25"/>
        <s v="CA1100L29"/>
        <s v="CA1100L3"/>
        <s v="CA1100L30"/>
        <s v="CA1100L31"/>
        <s v="CA1100L34"/>
        <s v="CA1100L35"/>
        <s v="CA1100L38"/>
        <s v="CA1100L39"/>
        <s v="CA1100L40"/>
        <s v="CA1100L41"/>
        <s v="CA1100L44"/>
        <s v="CA1100L45"/>
        <s v="CA1100L5"/>
        <s v="CA1100L50"/>
        <s v="CA1100L52"/>
        <s v="CA1100L53"/>
        <s v="CA1100L55"/>
        <s v="CA1100L57"/>
        <s v="CA1100L59"/>
        <s v="CA1100L6"/>
        <s v="CA1100L60"/>
        <s v="CA1100L61"/>
        <s v="CA1100L62"/>
        <s v="CA1100L65"/>
        <s v="CA1100L67"/>
        <s v="CA1100L71"/>
        <s v="CA1100L73"/>
        <s v="CA1100L76"/>
        <s v="CA1100L77"/>
        <s v="CA1100L8"/>
        <s v="CA1100L80"/>
        <s v="CA1100L83"/>
        <s v="CA1100L84"/>
        <s v="CA1100L86"/>
        <s v="CA1100L87"/>
        <s v="CA1100L95"/>
        <s v="CA1100L97"/>
        <s v="CA1100noM"/>
        <s v="CA150"/>
        <s v="CA150L1"/>
        <s v="CA150L10"/>
        <s v="CA150L11"/>
        <s v="CA150L12"/>
        <s v="CA150L13"/>
        <s v="CA150L14"/>
        <s v="CA150L15"/>
        <s v="CA150L16"/>
        <s v="CA150L17"/>
        <s v="CA150L18"/>
        <s v="CA150L19"/>
        <s v="CA150L2"/>
        <s v="CA150L20"/>
        <s v="CA150L21"/>
        <s v="CA150L22"/>
        <s v="CA150L23"/>
        <s v="CA150L24"/>
        <s v="CA150L25"/>
        <s v="CA150L26"/>
        <s v="CA150L27"/>
        <s v="CA150L28"/>
        <s v="CA150L29"/>
        <s v="CA150L3"/>
        <s v="CA150L30"/>
        <s v="CA150L31"/>
        <s v="CA150L32"/>
        <s v="CA150L33"/>
        <s v="CA150L34"/>
        <s v="CA150L35"/>
        <s v="CA150L36"/>
        <s v="CA150L37"/>
        <s v="CA150L38"/>
        <s v="CA150L39"/>
        <s v="CA150L4"/>
        <s v="CA150L40"/>
        <s v="CA150L41"/>
        <s v="CA150L42"/>
        <s v="CA150L43"/>
        <s v="CA150L44"/>
        <s v="CA150L45"/>
        <s v="CA150L46"/>
        <s v="CA150L47"/>
        <s v="CA150L48"/>
        <s v="CA150L49"/>
        <s v="CA150L5"/>
        <s v="CA150L50"/>
        <s v="CA150L51"/>
        <s v="CA150L52"/>
        <s v="CA150L6"/>
        <s v="CA150L7"/>
        <s v="CA150L8"/>
        <s v="CA150L9"/>
        <s v="CA150noM"/>
        <s v="CA2100"/>
        <s v="CA2100L10"/>
        <s v="CA2100L103"/>
        <s v="CA2100L106"/>
        <s v="CA2100L107"/>
        <s v="CA2100L108"/>
        <s v="CA2100L109"/>
        <s v="CA2100L11"/>
        <s v="CA2100L110"/>
        <s v="CA2100L114"/>
        <s v="CA2100L115"/>
        <s v="CA2100L119"/>
        <s v="CA2100L120"/>
        <s v="CA2100L15"/>
        <s v="CA2100L16"/>
        <s v="CA2100L17"/>
        <s v="CA2100L18"/>
        <s v="CA2100L19"/>
        <s v="CA2100L2"/>
        <s v="CA2100L20"/>
        <s v="CA2100L21"/>
        <s v="CA2100L22"/>
        <s v="CA2100L23"/>
        <s v="CA2100L30"/>
        <s v="CA2100L31"/>
        <s v="CA2100L32"/>
        <s v="CA2100L33"/>
        <s v="CA2100L35"/>
        <s v="CA2100L36"/>
        <s v="CA2100L38"/>
        <s v="CA2100L41"/>
        <s v="CA2100L42"/>
        <s v="CA2100L43"/>
        <s v="CA2100L44"/>
        <s v="CA2100L46"/>
        <s v="CA2100L47"/>
        <s v="CA2100L48"/>
        <s v="CA2100L49"/>
        <s v="CA2100L5"/>
        <s v="CA2100L50"/>
        <s v="CA2100L52"/>
        <s v="CA2100L6"/>
        <s v="CA2100L69"/>
        <s v="CA2100L7"/>
        <s v="CA2100L77"/>
        <s v="CA2100L81"/>
        <s v="CA2100L82"/>
        <s v="CA2100L87"/>
        <s v="CA2100L88"/>
        <s v="CA2100L89"/>
        <s v="CA2100L90"/>
        <s v="CA2100L94"/>
        <s v="CA2100L96"/>
        <s v="CA2100L99"/>
        <s v="CA2100noM"/>
        <s v="CA250"/>
        <s v="CA250L1"/>
        <s v="CA250L10"/>
        <s v="CA250L11"/>
        <s v="CA250L12"/>
        <s v="CA250L13"/>
        <s v="CA250L14"/>
        <s v="CA250L15"/>
        <s v="CA250L16"/>
        <s v="CA250L17"/>
        <s v="CA250L18"/>
        <s v="CA250L19"/>
        <s v="CA250L2"/>
        <s v="CA250L20"/>
        <s v="CA250L21"/>
        <s v="CA250L22"/>
        <s v="CA250L23"/>
        <s v="CA250L24"/>
        <s v="CA250L25"/>
        <s v="CA250L26"/>
        <s v="CA250L27"/>
        <s v="CA250L28"/>
        <s v="CA250L29"/>
        <s v="CA250L3"/>
        <s v="CA250L30"/>
        <s v="CA250L31"/>
        <s v="CA250L32"/>
        <s v="CA250L33"/>
        <s v="CA250L34"/>
        <s v="CA250L35"/>
        <s v="CA250L36"/>
        <s v="CA250L37"/>
        <s v="CA250L38"/>
        <s v="CA250L39"/>
        <s v="CA250L4"/>
        <s v="CA250L40"/>
        <s v="CA250L41"/>
        <s v="CA250L42"/>
        <s v="CA250L43"/>
        <s v="CA250L44"/>
        <s v="CA250L45"/>
        <s v="CA250L46"/>
        <s v="CA250L47"/>
        <s v="CA250L48"/>
        <s v="CA250L49"/>
        <s v="CA250L5"/>
        <s v="CA250L50"/>
        <s v="CA250L51"/>
        <s v="CA250L52"/>
        <s v="CA250L6"/>
        <s v="CA250L7"/>
        <s v="CA250L8"/>
        <s v="CA250L9"/>
        <s v="CA250noM"/>
        <s v="CA3100"/>
        <s v="CA3100L100"/>
        <s v="CA3100L101"/>
        <s v="CA3100L102"/>
        <s v="CA3100L103"/>
        <s v="CA3100L104"/>
        <s v="CA3100L105"/>
        <s v="CA3100L106"/>
        <s v="CA3100L107"/>
        <s v="CA3100L108"/>
        <s v="CA3100L109"/>
        <s v="CA3100L11"/>
        <s v="CA3100L110"/>
        <s v="CA3100L111"/>
        <s v="CA3100L112"/>
        <s v="CA3100L115"/>
        <s v="CA3100L116"/>
        <s v="CA3100L117"/>
        <s v="CA3100L118"/>
        <s v="CA3100L119"/>
        <s v="CA3100L12"/>
        <s v="CA3100L120"/>
        <s v="CA3100L13"/>
        <s v="CA3100L14"/>
        <s v="CA3100L16"/>
        <s v="CA3100L17"/>
        <s v="CA3100L19"/>
        <s v="CA3100L2"/>
        <s v="CA3100L24"/>
        <s v="CA3100L26"/>
        <s v="CA3100L28"/>
        <s v="CA3100L29"/>
        <s v="CA3100L3"/>
        <s v="CA3100L30"/>
        <s v="CA3100L31"/>
        <s v="CA3100L32"/>
        <s v="CA3100L33"/>
        <s v="CA3100L35"/>
        <s v="CA3100L36"/>
        <s v="CA3100L37"/>
        <s v="CA3100L38"/>
        <s v="CA3100L39"/>
        <s v="CA3100L4"/>
        <s v="CA3100L40"/>
        <s v="CA3100L44"/>
        <s v="CA3100L45"/>
        <s v="CA3100L48"/>
        <s v="CA3100L5"/>
        <s v="CA3100L52"/>
        <s v="CA3100L54"/>
        <s v="CA3100L56"/>
        <s v="CA3100L59"/>
        <s v="CA3100L63"/>
        <s v="CA3100L67"/>
        <s v="CA3100L69"/>
        <s v="CA3100L7"/>
        <s v="CA3100L74"/>
        <s v="CA3100L8"/>
        <s v="CA3100L83"/>
        <s v="CA3100L84"/>
        <s v="CA3100L85"/>
        <s v="CA3100L86"/>
        <s v="CA3100L92"/>
        <s v="CA3100L94"/>
        <s v="CA3100L95"/>
        <s v="CA3100L96"/>
        <s v="CA3100L97"/>
        <s v="CA3100L98"/>
        <s v="CA3100L99"/>
        <s v="CA3100noM"/>
        <s v="CA350"/>
        <s v="CA350L1"/>
        <s v="CA350L10"/>
        <s v="CA350L11"/>
        <s v="CA350L12"/>
        <s v="CA350L13"/>
        <s v="CA350L14"/>
        <s v="CA350L15"/>
        <s v="CA350L16"/>
        <s v="CA350L17"/>
        <s v="CA350L18"/>
        <s v="CA350L19"/>
        <s v="CA350L2"/>
        <s v="CA350L20"/>
        <s v="CA350L21"/>
        <s v="CA350L22"/>
        <s v="CA350L23"/>
        <s v="CA350L24"/>
        <s v="CA350L25"/>
        <s v="CA350L26"/>
        <s v="CA350L27"/>
        <s v="CA350L28"/>
        <s v="CA350L29"/>
        <s v="CA350L3"/>
        <s v="CA350L30"/>
        <s v="CA350L31"/>
        <s v="CA350L32"/>
        <s v="CA350L33"/>
        <s v="CA350L34"/>
        <s v="CA350L35"/>
        <s v="CA350L36"/>
        <s v="CA350L37"/>
        <s v="CA350L38"/>
        <s v="CA350L39"/>
        <s v="CA350L4"/>
        <s v="CA350L40"/>
        <s v="CA350L41"/>
        <s v="CA350L42"/>
        <s v="CA350L43"/>
        <s v="CA350L44"/>
        <s v="CA350L45"/>
        <s v="CA350L46"/>
        <s v="CA350L47"/>
        <s v="CA350L48"/>
        <s v="CA350L5"/>
        <s v="CA350L50"/>
        <s v="CA350L51"/>
        <s v="CA350L52"/>
        <s v="CA350L6"/>
        <s v="CA350L7"/>
        <s v="CA350L8"/>
        <s v="CA350L9"/>
        <s v="CA350noM"/>
        <s v="CB4507"/>
        <s v="CB4852"/>
        <s v="CB4855"/>
        <s v="CB4856"/>
        <s v="CB4858"/>
        <s v="GA150L1"/>
        <s v="GA150L10"/>
        <s v="GA150L11"/>
        <s v="GA150L12"/>
        <s v="GA150L13"/>
        <s v="GA150L14"/>
        <s v="GA150L15"/>
        <s v="GA150L16"/>
        <s v="GA150L17"/>
        <s v="GA150L18"/>
        <s v="GA150L19"/>
        <s v="GA150L2"/>
        <s v="GA150L20"/>
        <s v="GA150L21"/>
        <s v="GA150L22"/>
        <s v="GA150L23"/>
        <s v="GA150L24"/>
        <s v="GA150L25"/>
        <s v="GA150L26"/>
        <s v="GA150L27"/>
        <s v="GA150L28"/>
        <s v="GA150L29"/>
        <s v="GA150L3"/>
        <s v="GA150L30"/>
        <s v="GA150L31"/>
        <s v="GA150L32"/>
        <s v="GA150L33"/>
        <s v="GA150L34"/>
        <s v="GA150L35"/>
        <s v="GA150L36"/>
        <s v="GA150L37"/>
        <s v="GA150L38"/>
        <s v="GA150L39"/>
        <s v="GA150L4"/>
        <s v="GA150L40"/>
        <s v="GA150L41"/>
        <s v="GA150L42"/>
        <s v="GA150L43"/>
        <s v="GA150L44"/>
        <s v="GA150L45"/>
        <s v="GA150L46"/>
        <s v="GA150L47"/>
        <s v="GA150L48"/>
        <s v="GA150L49"/>
        <s v="GA150L5"/>
        <s v="GA150L50"/>
        <s v="GA150L51"/>
        <s v="GA150L52"/>
        <s v="GA150L53"/>
        <s v="GA150L54"/>
        <s v="GA150L55"/>
        <s v="GA150L56"/>
        <s v="GA150L57"/>
        <s v="GA150L58"/>
        <s v="GA150L59"/>
        <s v="GA150L6"/>
        <s v="GA150L60"/>
        <s v="GA150L61"/>
        <s v="GA150L7"/>
        <s v="GA150L8"/>
        <s v="GA150L9"/>
        <s v="GA250L1"/>
        <s v="GA250L10"/>
        <s v="GA250L11"/>
        <s v="GA250L12"/>
        <s v="GA250L13"/>
        <s v="GA250L14"/>
        <s v="GA250L15"/>
        <s v="GA250L16"/>
        <s v="GA250L17"/>
        <s v="GA250L18"/>
        <s v="GA250L19"/>
        <s v="GA250L2"/>
        <s v="GA250L20"/>
        <s v="GA250L21"/>
        <s v="GA250L22"/>
        <s v="GA250L23"/>
        <s v="GA250L24"/>
        <s v="GA250L25"/>
        <s v="GA250L26"/>
        <s v="GA250L27"/>
        <s v="GA250L28"/>
        <s v="GA250L29"/>
        <s v="GA250L3"/>
        <s v="GA250L30"/>
        <s v="GA250L31"/>
        <s v="GA250L32"/>
        <s v="GA250L33"/>
        <s v="GA250L34"/>
        <s v="GA250L35"/>
        <s v="GA250L36"/>
        <s v="GA250L37"/>
        <s v="GA250L38"/>
        <s v="GA250L39"/>
        <s v="GA250L4"/>
        <s v="GA250L40"/>
        <s v="GA250L41"/>
        <s v="GA250L42"/>
        <s v="GA250L43"/>
        <s v="GA250L44"/>
        <s v="GA250L45"/>
        <s v="GA250L46"/>
        <s v="GA250L47"/>
        <s v="GA250L48"/>
        <s v="GA250L49"/>
        <s v="GA250L5"/>
        <s v="GA250L50"/>
        <s v="GA250L51"/>
        <s v="GA250L52"/>
        <s v="GA250L53"/>
        <s v="GA250L54"/>
        <s v="GA250L55"/>
        <s v="GA250L56"/>
        <s v="GA250L57"/>
        <s v="GA250L58"/>
        <s v="GA250L59"/>
        <s v="GA250L6"/>
        <s v="GA250L60"/>
        <s v="GA250L61"/>
        <s v="GA250L7"/>
        <s v="GA250L8"/>
        <s v="GA250L9"/>
        <s v="GA450L1"/>
        <s v="GA450L10"/>
        <s v="GA450L11"/>
        <s v="GA450L12"/>
        <s v="GA450L13"/>
        <s v="GA450L14"/>
        <s v="GA450L15"/>
        <s v="GA450L16"/>
        <s v="GA450L17"/>
        <s v="GA450L18"/>
        <s v="GA450L19"/>
        <s v="GA450L2"/>
        <s v="GA450L20"/>
        <s v="GA450L21"/>
        <s v="GA450L22"/>
        <s v="GA450L23"/>
        <s v="GA450L24"/>
        <s v="GA450L25"/>
        <s v="GA450L26"/>
        <s v="GA450L27"/>
        <s v="GA450L28"/>
        <s v="GA450L29"/>
        <s v="GA450L3"/>
        <s v="GA450L30"/>
        <s v="GA450L31"/>
        <s v="GA450L32"/>
        <s v="GA450L33"/>
        <s v="GA450L34"/>
        <s v="GA450L35"/>
        <s v="GA450L36"/>
        <s v="GA450L37"/>
        <s v="GA450L38"/>
        <s v="GA450L39"/>
        <s v="GA450L4"/>
        <s v="GA450L40"/>
        <s v="GA450L41"/>
        <s v="GA450L42"/>
        <s v="GA450L5"/>
        <s v="GA450L6"/>
        <s v="GA450L7"/>
        <s v="GA450L8"/>
        <s v="GA450L9"/>
        <s v="JU319"/>
        <s v="JU345"/>
        <s v="JU400"/>
        <s v="MY16"/>
        <s v="MY1"/>
        <s v="N2"/>
        <s v="N2250L502"/>
        <s v="N2250L503"/>
        <s v="N2250L505"/>
        <s v="N2250L507"/>
        <s v="N2250L508"/>
        <s v="N2250L509"/>
        <s v="N2250L511"/>
        <s v="N2250L513"/>
        <s v="N2250L514"/>
        <s v="N2250L516"/>
        <s v="N2250L517"/>
        <s v="N2250L520"/>
        <s v="N2250L523"/>
        <s v="N2250L524"/>
        <s v="N2250L525"/>
        <s v="N2250L526"/>
        <s v="N2250L529"/>
        <s v="N2250L530"/>
        <s v="N2250L531"/>
        <s v="N2250L536"/>
        <s v="N2250L542"/>
        <s v="N2250L543"/>
        <s v="N2250L544"/>
        <s v="N2250L545"/>
        <s v="N2250L546"/>
        <s v="N2250L547"/>
        <s v="N2250L548"/>
        <s v="N2250L550"/>
        <s v="N2250L551"/>
        <s v="N2250L552"/>
        <s v="N2250L554"/>
        <s v="N2250L555"/>
        <s v="N2250L556"/>
        <s v="N2250L558"/>
        <s v="N2250L563"/>
        <s v="N2250L564"/>
        <s v="N2250L565"/>
        <s v="N2250L566"/>
        <s v="N2250L567"/>
        <s v="N2250L569"/>
        <s v="N2250L572"/>
        <s v="N2250L573"/>
        <s v="N2250L574"/>
        <s v="N2250L575"/>
        <s v="N2250L577"/>
        <s v="N2250L578"/>
        <s v="N2250L581"/>
        <s v="N2250L582"/>
        <s v="N2250L583"/>
        <s v="N2250L584"/>
        <s v="N2250L585"/>
        <s v="N2250L586"/>
        <s v="N2250L587"/>
        <s v="N2250L590"/>
        <s v="N2250L593"/>
        <s v="N2250L595"/>
        <s v="N2250L597"/>
        <s v="N2250L598"/>
        <s v="N2anc"/>
        <s v="PB250L402"/>
        <s v="PB250L403"/>
        <s v="PB250L406"/>
        <s v="PB250L407"/>
        <s v="PB250L410"/>
        <s v="PB250L414"/>
        <s v="PB250L415"/>
        <s v="PB250L416"/>
        <s v="PB250L418"/>
        <s v="PB250L420"/>
        <s v="PB250L423"/>
        <s v="PB250L424"/>
        <s v="PB250L425"/>
        <s v="PB250L426"/>
        <s v="PB250L428"/>
        <s v="PB250L429"/>
        <s v="PB250L430"/>
        <s v="PB250L432"/>
        <s v="PB250L435"/>
        <s v="PB250L436"/>
        <s v="PB250L439"/>
        <s v="PB250L440"/>
        <s v="PB250L442"/>
        <s v="PB250L443"/>
        <s v="PB250L444"/>
        <s v="PB250L445"/>
        <s v="PB250L446"/>
        <s v="PB250L447"/>
        <s v="PB250L448"/>
        <s v="PB250L449"/>
        <s v="PB250L451"/>
        <s v="PB250L453"/>
        <s v="PB250L455"/>
        <s v="PB250L456"/>
        <s v="PB250L457"/>
        <s v="PB250L458"/>
        <s v="PB250L459"/>
        <s v="PB250L461"/>
        <s v="PB250L462"/>
        <s v="PB250L463"/>
        <s v="PB250L464"/>
        <s v="PB250L466"/>
        <s v="PB250L468"/>
        <s v="PB250L469"/>
        <s v="PB250L470"/>
        <s v="PB250L472"/>
        <s v="PB250L474"/>
        <s v="PB250L475"/>
        <s v="PB250L476"/>
        <s v="PB250L477"/>
        <s v="PB250L479"/>
        <s v="PB250L480"/>
        <s v="PB250L481"/>
        <s v="PB250L482"/>
        <s v="PB250L483"/>
        <s v="PB250L484"/>
        <s v="PB250L486"/>
        <s v="PB250L487"/>
        <s v="PB250L488"/>
        <s v="PB250L490"/>
        <s v="PB250L492"/>
        <s v="PB250L493"/>
        <s v="PB250L494"/>
        <s v="PB250L495"/>
        <s v="PB250L496"/>
        <s v="PB250L497"/>
        <s v="PB250L498"/>
        <s v="PB250L499"/>
        <s v="PB306"/>
        <s v="PBanc"/>
        <s v="PX174"/>
        <s v="PX179"/>
        <s v="RC301"/>
      </sharedItems>
    </cacheField>
    <cacheField name="date" numFmtId="0">
      <sharedItems containsSemiMixedTypes="0" containsString="0" containsNumber="1" containsInteger="1" minValue="20120607" maxValue="20181126"/>
    </cacheField>
    <cacheField name="env" numFmtId="0">
      <sharedItems count="1">
        <s v="NGM"/>
      </sharedItems>
    </cacheField>
    <cacheField name="freq" numFmtId="0">
      <sharedItems containsSemiMixedTypes="0" containsString="0" containsNumber="1" containsInteger="1" minValue="3" maxValue="38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467.652915625004" createdVersion="6" refreshedVersion="6" minRefreshableVersion="3" recordCount="1053" xr:uid="{61A23FE6-1857-A241-80AE-B2BF08389AA4}">
  <cacheSource type="worksheet">
    <worksheetSource ref="I1:L1054" sheet="phe_locomotion"/>
  </cacheSource>
  <cacheFields count="4">
    <cacheField name="line" numFmtId="0">
      <sharedItems count="506">
        <s v="A6140L1"/>
        <s v="A6140L10"/>
        <s v="A6140L100"/>
        <s v="A6140L101"/>
        <s v="A6140L102"/>
        <s v="A6140L103"/>
        <s v="A6140L105"/>
        <s v="A6140L106"/>
        <s v="A6140L107"/>
        <s v="A6140L108"/>
        <s v="A6140L109"/>
        <s v="A6140L11"/>
        <s v="A6140L110"/>
        <s v="A6140L111"/>
        <s v="A6140L112"/>
        <s v="A6140L113"/>
        <s v="A6140L114"/>
        <s v="A6140L115"/>
        <s v="A6140L116"/>
        <s v="A6140L12"/>
        <s v="A6140L120"/>
        <s v="A6140L122"/>
        <s v="A6140L123"/>
        <s v="A6140L124"/>
        <s v="A6140L125"/>
        <s v="A6140L126"/>
        <s v="A6140L13"/>
        <s v="A6140L133"/>
        <s v="A6140L134"/>
        <s v="A6140L135"/>
        <s v="A6140L137"/>
        <s v="A6140L14"/>
        <s v="A6140L142"/>
        <s v="A6140L15"/>
        <s v="A6140L150"/>
        <s v="A6140L153"/>
        <s v="A6140L155"/>
        <s v="A6140L156"/>
        <s v="A6140L157"/>
        <s v="A6140L158"/>
        <s v="A6140L16"/>
        <s v="A6140L168"/>
        <s v="A6140L169"/>
        <s v="A6140L17"/>
        <s v="A6140L175"/>
        <s v="A6140L176"/>
        <s v="A6140L179"/>
        <s v="A6140L18"/>
        <s v="A6140L181"/>
        <s v="A6140L182"/>
        <s v="A6140L183"/>
        <s v="A6140L184"/>
        <s v="A6140L185"/>
        <s v="A6140L188"/>
        <s v="A6140L19"/>
        <s v="A6140L192"/>
        <s v="A6140L2"/>
        <s v="A6140L20"/>
        <s v="A6140L200"/>
        <s v="A6140L201"/>
        <s v="A6140L203"/>
        <s v="A6140L205"/>
        <s v="A6140L21"/>
        <s v="A6140L211"/>
        <s v="A6140L217"/>
        <s v="A6140L218"/>
        <s v="A6140L22"/>
        <s v="A6140L225"/>
        <s v="A6140L226"/>
        <s v="A6140L228"/>
        <s v="A6140L23"/>
        <s v="A6140L231"/>
        <s v="A6140L233"/>
        <s v="A6140L234"/>
        <s v="A6140L236"/>
        <s v="A6140L239"/>
        <s v="A6140L24"/>
        <s v="A6140L244"/>
        <s v="A6140L246"/>
        <s v="A6140L247"/>
        <s v="A6140L248"/>
        <s v="A6140L25"/>
        <s v="A6140L250"/>
        <s v="A6140L251"/>
        <s v="A6140L252"/>
        <s v="A6140L253"/>
        <s v="A6140L257"/>
        <s v="A6140L258"/>
        <s v="A6140L26"/>
        <s v="A6140L261"/>
        <s v="A6140L264"/>
        <s v="A6140L265"/>
        <s v="A6140L266"/>
        <s v="A6140L268"/>
        <s v="A6140L27"/>
        <s v="A6140L271"/>
        <s v="A6140L272"/>
        <s v="A6140L273"/>
        <s v="A6140L28"/>
        <s v="A6140L282"/>
        <s v="A6140L283"/>
        <s v="A6140L287"/>
        <s v="A6140L289"/>
        <s v="A6140L29"/>
        <s v="A6140L290"/>
        <s v="A6140L293"/>
        <s v="A6140L294"/>
        <s v="A6140L30"/>
        <s v="A6140L309"/>
        <s v="A6140L31"/>
        <s v="A6140L317"/>
        <s v="A6140L32"/>
        <s v="A6140L324"/>
        <s v="A6140L326"/>
        <s v="A6140L331"/>
        <s v="A6140L333"/>
        <s v="A6140L337"/>
        <s v="A6140L34"/>
        <s v="A6140L349"/>
        <s v="A6140L35"/>
        <s v="A6140L350"/>
        <s v="A6140L351"/>
        <s v="A6140L353"/>
        <s v="A6140L355"/>
        <s v="A6140L357"/>
        <s v="A6140L36"/>
        <s v="A6140L37"/>
        <s v="A6140L38"/>
        <s v="A6140L4"/>
        <s v="A6140L40"/>
        <s v="A6140L41"/>
        <s v="A6140L42"/>
        <s v="A6140L43"/>
        <s v="A6140L44"/>
        <s v="A6140L46"/>
        <s v="A6140L47"/>
        <s v="A6140L48"/>
        <s v="A6140L49"/>
        <s v="A6140L5"/>
        <s v="A6140L50"/>
        <s v="A6140L51"/>
        <s v="A6140L52"/>
        <s v="A6140L53"/>
        <s v="A6140L54"/>
        <s v="A6140L55"/>
        <s v="A6140L56"/>
        <s v="A6140L57"/>
        <s v="A6140L58"/>
        <s v="A6140L59"/>
        <s v="A6140L6"/>
        <s v="A6140L60"/>
        <s v="A6140L61"/>
        <s v="A6140L62"/>
        <s v="A6140L63"/>
        <s v="A6140L64"/>
        <s v="A6140L65"/>
        <s v="A6140L67"/>
        <s v="A6140L68"/>
        <s v="A6140L7"/>
        <s v="A6140L70"/>
        <s v="A6140L71"/>
        <s v="A6140L72"/>
        <s v="A6140L73"/>
        <s v="A6140L74"/>
        <s v="A6140L75"/>
        <s v="A6140L76"/>
        <s v="A6140L77"/>
        <s v="A6140L8"/>
        <s v="A6140L80"/>
        <s v="A6140L81"/>
        <s v="A6140L82"/>
        <s v="A6140L83"/>
        <s v="A6140L84"/>
        <s v="A6140L85"/>
        <s v="A6140L86"/>
        <s v="A6140L87"/>
        <s v="A6140L89"/>
        <s v="A6140L9"/>
        <s v="A6140L90"/>
        <s v="A6140L91"/>
        <s v="A6140L92"/>
        <s v="A6140L93"/>
        <s v="A6140L94"/>
        <s v="A6140L95"/>
        <s v="A6140L96"/>
        <s v="A6140L97"/>
        <s v="A6140L99"/>
        <s v="CA150L1"/>
        <s v="CA150L10"/>
        <s v="CA150L11"/>
        <s v="CA150L12"/>
        <s v="CA150L13"/>
        <s v="CA150L14"/>
        <s v="CA150L15"/>
        <s v="CA150L16"/>
        <s v="CA150L17"/>
        <s v="CA150L18"/>
        <s v="CA150L19"/>
        <s v="CA150L2"/>
        <s v="CA150L20"/>
        <s v="CA150L21"/>
        <s v="CA150L22"/>
        <s v="CA150L23"/>
        <s v="CA150L24"/>
        <s v="CA150L25"/>
        <s v="CA150L26"/>
        <s v="CA150L27"/>
        <s v="CA150L28"/>
        <s v="CA150L29"/>
        <s v="CA150L3"/>
        <s v="CA150L30"/>
        <s v="CA150L31"/>
        <s v="CA150L32"/>
        <s v="CA150L33"/>
        <s v="CA150L34"/>
        <s v="CA150L35"/>
        <s v="CA150L36"/>
        <s v="CA150L37"/>
        <s v="CA150L38"/>
        <s v="CA150L39"/>
        <s v="CA150L4"/>
        <s v="CA150L40"/>
        <s v="CA150L41"/>
        <s v="CA150L42"/>
        <s v="CA150L43"/>
        <s v="CA150L44"/>
        <s v="CA150L45"/>
        <s v="CA150L46"/>
        <s v="CA150L47"/>
        <s v="CA150L48"/>
        <s v="CA150L49"/>
        <s v="CA150L5"/>
        <s v="CA150L50"/>
        <s v="CA150L51"/>
        <s v="CA150L52"/>
        <s v="CA150L6"/>
        <s v="CA150L7"/>
        <s v="CA150L8"/>
        <s v="CA150L9"/>
        <s v="CA250L1"/>
        <s v="CA250L10"/>
        <s v="CA250L11"/>
        <s v="CA250L12"/>
        <s v="CA250L13"/>
        <s v="CA250L14"/>
        <s v="CA250L15"/>
        <s v="CA250L16"/>
        <s v="CA250L17"/>
        <s v="CA250L18"/>
        <s v="CA250L19"/>
        <s v="CA250L2"/>
        <s v="CA250L20"/>
        <s v="CA250L21"/>
        <s v="CA250L22"/>
        <s v="CA250L23"/>
        <s v="CA250L24"/>
        <s v="CA250L25"/>
        <s v="CA250L26"/>
        <s v="CA250L27"/>
        <s v="CA250L28"/>
        <s v="CA250L3"/>
        <s v="CA250L30"/>
        <s v="CA250L31"/>
        <s v="CA250L32"/>
        <s v="CA250L33"/>
        <s v="CA250L34"/>
        <s v="CA250L35"/>
        <s v="CA250L36"/>
        <s v="CA250L37"/>
        <s v="CA250L38"/>
        <s v="CA250L39"/>
        <s v="CA250L4"/>
        <s v="CA250L40"/>
        <s v="CA250L41"/>
        <s v="CA250L42"/>
        <s v="CA250L43"/>
        <s v="CA250L44"/>
        <s v="CA250L45"/>
        <s v="CA250L46"/>
        <s v="CA250L47"/>
        <s v="CA250L48"/>
        <s v="CA250L49"/>
        <s v="CA250L5"/>
        <s v="CA250L50"/>
        <s v="CA250L51"/>
        <s v="CA250L52"/>
        <s v="CA250L6"/>
        <s v="CA250L7"/>
        <s v="CA250L8"/>
        <s v="CA250L9"/>
        <s v="CA350L1"/>
        <s v="CA350L10"/>
        <s v="CA350L11"/>
        <s v="CA350L12"/>
        <s v="CA350L13"/>
        <s v="CA350L14"/>
        <s v="CA350L15"/>
        <s v="CA350L16"/>
        <s v="CA350L17"/>
        <s v="CA350L18"/>
        <s v="CA350L19"/>
        <s v="CA350L2"/>
        <s v="CA350L20"/>
        <s v="CA350L21"/>
        <s v="CA350L22"/>
        <s v="CA350L23"/>
        <s v="CA350L24"/>
        <s v="CA350L25"/>
        <s v="CA350L26"/>
        <s v="CA350L27"/>
        <s v="CA350L28"/>
        <s v="CA350L29"/>
        <s v="CA350L3"/>
        <s v="CA350L30"/>
        <s v="CA350L31"/>
        <s v="CA350L32"/>
        <s v="CA350L33"/>
        <s v="CA350L34"/>
        <s v="CA350L35"/>
        <s v="CA350L36"/>
        <s v="CA350L37"/>
        <s v="CA350L38"/>
        <s v="CA350L39"/>
        <s v="CA350L4"/>
        <s v="CA350L40"/>
        <s v="CA350L41"/>
        <s v="CA350L42"/>
        <s v="CA350L43"/>
        <s v="CA350L44"/>
        <s v="CA350L45"/>
        <s v="CA350L46"/>
        <s v="CA350L47"/>
        <s v="CA350L48"/>
        <s v="CA350L5"/>
        <s v="CA350L50"/>
        <s v="CA350L51"/>
        <s v="CA350L52"/>
        <s v="CA350L6"/>
        <s v="CA350L7"/>
        <s v="CA350L8"/>
        <s v="CA350L9"/>
        <s v="GA150L1"/>
        <s v="GA150L10"/>
        <s v="GA150L11"/>
        <s v="GA150L12"/>
        <s v="GA150L13"/>
        <s v="GA150L14"/>
        <s v="GA150L15"/>
        <s v="GA150L16"/>
        <s v="GA150L17"/>
        <s v="GA150L18"/>
        <s v="GA150L19"/>
        <s v="GA150L2"/>
        <s v="GA150L20"/>
        <s v="GA150L21"/>
        <s v="GA150L22"/>
        <s v="GA150L23"/>
        <s v="GA150L24"/>
        <s v="GA150L25"/>
        <s v="GA150L26"/>
        <s v="GA150L27"/>
        <s v="GA150L28"/>
        <s v="GA150L29"/>
        <s v="GA150L3"/>
        <s v="GA150L30"/>
        <s v="GA150L31"/>
        <s v="GA150L32"/>
        <s v="GA150L33"/>
        <s v="GA150L34"/>
        <s v="GA150L35"/>
        <s v="GA150L36"/>
        <s v="GA150L37"/>
        <s v="GA150L38"/>
        <s v="GA150L39"/>
        <s v="GA150L4"/>
        <s v="GA150L40"/>
        <s v="GA150L41"/>
        <s v="GA150L42"/>
        <s v="GA150L43"/>
        <s v="GA150L44"/>
        <s v="GA150L45"/>
        <s v="GA150L46"/>
        <s v="GA150L47"/>
        <s v="GA150L48"/>
        <s v="GA150L49"/>
        <s v="GA150L5"/>
        <s v="GA150L50"/>
        <s v="GA150L51"/>
        <s v="GA150L52"/>
        <s v="GA150L53"/>
        <s v="GA150L54"/>
        <s v="GA150L55"/>
        <s v="GA150L56"/>
        <s v="GA150L57"/>
        <s v="GA150L58"/>
        <s v="GA150L59"/>
        <s v="GA150L6"/>
        <s v="GA150L60"/>
        <s v="GA150L61"/>
        <s v="GA150L7"/>
        <s v="GA150L8"/>
        <s v="GA150L9"/>
        <s v="GA250L1"/>
        <s v="GA250L10"/>
        <s v="GA250L11"/>
        <s v="GA250L12"/>
        <s v="GA250L13"/>
        <s v="GA250L14"/>
        <s v="GA250L15"/>
        <s v="GA250L16"/>
        <s v="GA250L17"/>
        <s v="GA250L18"/>
        <s v="GA250L19"/>
        <s v="GA250L2"/>
        <s v="GA250L20"/>
        <s v="GA250L21"/>
        <s v="GA250L22"/>
        <s v="GA250L23"/>
        <s v="GA250L24"/>
        <s v="GA250L25"/>
        <s v="GA250L26"/>
        <s v="GA250L27"/>
        <s v="GA250L28"/>
        <s v="GA250L29"/>
        <s v="GA250L3"/>
        <s v="GA250L30"/>
        <s v="GA250L31"/>
        <s v="GA250L32"/>
        <s v="GA250L33"/>
        <s v="GA250L34"/>
        <s v="GA250L35"/>
        <s v="GA250L36"/>
        <s v="GA250L37"/>
        <s v="GA250L38"/>
        <s v="GA250L39"/>
        <s v="GA250L4"/>
        <s v="GA250L40"/>
        <s v="GA250L41"/>
        <s v="GA250L42"/>
        <s v="GA250L43"/>
        <s v="GA250L44"/>
        <s v="GA250L45"/>
        <s v="GA250L46"/>
        <s v="GA250L47"/>
        <s v="GA250L48"/>
        <s v="GA250L49"/>
        <s v="GA250L5"/>
        <s v="GA250L50"/>
        <s v="GA250L51"/>
        <s v="GA250L52"/>
        <s v="GA250L53"/>
        <s v="GA250L54"/>
        <s v="GA250L55"/>
        <s v="GA250L56"/>
        <s v="GA250L57"/>
        <s v="GA250L58"/>
        <s v="GA250L59"/>
        <s v="GA250L6"/>
        <s v="GA250L60"/>
        <s v="GA250L61"/>
        <s v="GA250L7"/>
        <s v="GA250L8"/>
        <s v="GA250L9"/>
        <s v="GA450L1"/>
        <s v="GA450L10"/>
        <s v="GA450L11"/>
        <s v="GA450L12"/>
        <s v="GA450L13"/>
        <s v="GA450L14"/>
        <s v="GA450L15"/>
        <s v="GA450L16"/>
        <s v="GA450L17"/>
        <s v="GA450L18"/>
        <s v="GA450L19"/>
        <s v="GA450L2"/>
        <s v="GA450L20"/>
        <s v="GA450L21"/>
        <s v="GA450L22"/>
        <s v="GA450L23"/>
        <s v="GA450L24"/>
        <s v="GA450L25"/>
        <s v="GA450L26"/>
        <s v="GA450L27"/>
        <s v="GA450L28"/>
        <s v="GA450L29"/>
        <s v="GA450L3"/>
        <s v="GA450L30"/>
        <s v="GA450L31"/>
        <s v="GA450L32"/>
        <s v="GA450L33"/>
        <s v="GA450L34"/>
        <s v="GA450L35"/>
        <s v="GA450L36"/>
        <s v="GA450L37"/>
        <s v="GA450L38"/>
        <s v="GA450L39"/>
        <s v="GA450L4"/>
        <s v="GA450L40"/>
        <s v="GA450L41"/>
        <s v="GA450L42"/>
        <s v="GA450L5"/>
        <s v="GA450L6"/>
        <s v="GA450L7"/>
        <s v="GA450L8"/>
        <s v="GA450L9"/>
        <s v="N2"/>
      </sharedItems>
    </cacheField>
    <cacheField name="date" numFmtId="0">
      <sharedItems containsSemiMixedTypes="0" containsString="0" containsNumber="1" containsInteger="1" minValue="20120607" maxValue="20161206"/>
    </cacheField>
    <cacheField name="env" numFmtId="0">
      <sharedItems/>
    </cacheField>
    <cacheField name="freq" numFmtId="0">
      <sharedItems containsSemiMixedTypes="0" containsString="0" containsNumber="1" containsInteger="1" minValue="1" maxValue="32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1">
  <r>
    <x v="0"/>
    <n v="20181112"/>
    <x v="0"/>
    <n v="1030"/>
  </r>
  <r>
    <x v="0"/>
    <n v="20181119"/>
    <x v="0"/>
    <n v="661"/>
  </r>
  <r>
    <x v="1"/>
    <n v="20181112"/>
    <x v="0"/>
    <n v="681"/>
  </r>
  <r>
    <x v="1"/>
    <n v="20181119"/>
    <x v="0"/>
    <n v="1411"/>
  </r>
  <r>
    <x v="2"/>
    <n v="20181116"/>
    <x v="0"/>
    <n v="1439"/>
  </r>
  <r>
    <x v="2"/>
    <n v="20181123"/>
    <x v="0"/>
    <n v="595"/>
  </r>
  <r>
    <x v="3"/>
    <n v="20181116"/>
    <x v="0"/>
    <n v="859"/>
  </r>
  <r>
    <x v="3"/>
    <n v="20181123"/>
    <x v="0"/>
    <n v="1001"/>
  </r>
  <r>
    <x v="4"/>
    <n v="20181116"/>
    <x v="0"/>
    <n v="701"/>
  </r>
  <r>
    <x v="4"/>
    <n v="20181119"/>
    <x v="0"/>
    <n v="735"/>
  </r>
  <r>
    <x v="5"/>
    <n v="20181116"/>
    <x v="0"/>
    <n v="934"/>
  </r>
  <r>
    <x v="5"/>
    <n v="20181119"/>
    <x v="0"/>
    <n v="780"/>
  </r>
  <r>
    <x v="6"/>
    <n v="20181119"/>
    <x v="0"/>
    <n v="781"/>
  </r>
  <r>
    <x v="6"/>
    <n v="20181123"/>
    <x v="0"/>
    <n v="965"/>
  </r>
  <r>
    <x v="7"/>
    <n v="20181119"/>
    <x v="0"/>
    <n v="951"/>
  </r>
  <r>
    <x v="7"/>
    <n v="20181123"/>
    <x v="0"/>
    <n v="692"/>
  </r>
  <r>
    <x v="8"/>
    <n v="20181116"/>
    <x v="0"/>
    <n v="907"/>
  </r>
  <r>
    <x v="8"/>
    <n v="20181119"/>
    <x v="0"/>
    <n v="745"/>
  </r>
  <r>
    <x v="9"/>
    <n v="20181116"/>
    <x v="0"/>
    <n v="907"/>
  </r>
  <r>
    <x v="9"/>
    <n v="20181119"/>
    <x v="0"/>
    <n v="871"/>
  </r>
  <r>
    <x v="10"/>
    <n v="20181112"/>
    <x v="0"/>
    <n v="992"/>
  </r>
  <r>
    <x v="10"/>
    <n v="20181126"/>
    <x v="0"/>
    <n v="983"/>
  </r>
  <r>
    <x v="11"/>
    <n v="20130701"/>
    <x v="0"/>
    <n v="242"/>
  </r>
  <r>
    <x v="11"/>
    <n v="20130731"/>
    <x v="0"/>
    <n v="495"/>
  </r>
  <r>
    <x v="12"/>
    <n v="20130621"/>
    <x v="0"/>
    <n v="438"/>
  </r>
  <r>
    <x v="12"/>
    <n v="20130815"/>
    <x v="0"/>
    <n v="237"/>
  </r>
  <r>
    <x v="13"/>
    <n v="20130701"/>
    <x v="0"/>
    <n v="129"/>
  </r>
  <r>
    <x v="13"/>
    <n v="20130811"/>
    <x v="0"/>
    <n v="25"/>
  </r>
  <r>
    <x v="14"/>
    <n v="20130705"/>
    <x v="0"/>
    <n v="506"/>
  </r>
  <r>
    <x v="14"/>
    <n v="20130816"/>
    <x v="0"/>
    <n v="299"/>
  </r>
  <r>
    <x v="15"/>
    <n v="20130816"/>
    <x v="0"/>
    <n v="732"/>
  </r>
  <r>
    <x v="15"/>
    <n v="20130823"/>
    <x v="0"/>
    <n v="864"/>
  </r>
  <r>
    <x v="16"/>
    <n v="20130814"/>
    <x v="0"/>
    <n v="931"/>
  </r>
  <r>
    <x v="16"/>
    <n v="20130823"/>
    <x v="0"/>
    <n v="667"/>
  </r>
  <r>
    <x v="17"/>
    <n v="20130620"/>
    <x v="0"/>
    <n v="858"/>
  </r>
  <r>
    <x v="17"/>
    <n v="20130804"/>
    <x v="0"/>
    <n v="580"/>
  </r>
  <r>
    <x v="18"/>
    <n v="20120616"/>
    <x v="0"/>
    <n v="1154"/>
  </r>
  <r>
    <x v="18"/>
    <n v="20120803"/>
    <x v="0"/>
    <n v="750"/>
  </r>
  <r>
    <x v="19"/>
    <n v="20120715"/>
    <x v="0"/>
    <n v="1037"/>
  </r>
  <r>
    <x v="19"/>
    <n v="20120804"/>
    <x v="0"/>
    <n v="1382"/>
  </r>
  <r>
    <x v="20"/>
    <n v="20130701"/>
    <x v="0"/>
    <n v="292"/>
  </r>
  <r>
    <x v="20"/>
    <n v="20130820"/>
    <x v="0"/>
    <n v="194"/>
  </r>
  <r>
    <x v="20"/>
    <n v="20180215"/>
    <x v="0"/>
    <n v="1483"/>
  </r>
  <r>
    <x v="21"/>
    <n v="20130619"/>
    <x v="0"/>
    <n v="603"/>
  </r>
  <r>
    <x v="21"/>
    <n v="20130812"/>
    <x v="0"/>
    <n v="256"/>
  </r>
  <r>
    <x v="21"/>
    <n v="20180215"/>
    <x v="0"/>
    <n v="1243"/>
  </r>
  <r>
    <x v="22"/>
    <n v="20130621"/>
    <x v="0"/>
    <n v="426"/>
  </r>
  <r>
    <x v="22"/>
    <n v="20130801"/>
    <x v="0"/>
    <n v="384"/>
  </r>
  <r>
    <x v="23"/>
    <n v="20120614"/>
    <x v="0"/>
    <n v="906"/>
  </r>
  <r>
    <x v="23"/>
    <n v="20130618"/>
    <x v="0"/>
    <n v="410"/>
  </r>
  <r>
    <x v="24"/>
    <n v="20130804"/>
    <x v="0"/>
    <n v="224"/>
  </r>
  <r>
    <x v="24"/>
    <n v="20140106"/>
    <x v="0"/>
    <n v="499"/>
  </r>
  <r>
    <x v="25"/>
    <n v="20120719"/>
    <x v="0"/>
    <n v="479"/>
  </r>
  <r>
    <x v="25"/>
    <n v="20120808"/>
    <x v="0"/>
    <n v="698"/>
  </r>
  <r>
    <x v="26"/>
    <n v="20120616"/>
    <x v="0"/>
    <n v="928"/>
  </r>
  <r>
    <x v="26"/>
    <n v="20120802"/>
    <x v="0"/>
    <n v="2476"/>
  </r>
  <r>
    <x v="27"/>
    <n v="20130703"/>
    <x v="0"/>
    <n v="264"/>
  </r>
  <r>
    <x v="27"/>
    <n v="20130817"/>
    <x v="0"/>
    <n v="293"/>
  </r>
  <r>
    <x v="27"/>
    <n v="20180424"/>
    <x v="0"/>
    <n v="1240"/>
  </r>
  <r>
    <x v="27"/>
    <n v="20180514"/>
    <x v="0"/>
    <n v="2234"/>
  </r>
  <r>
    <x v="28"/>
    <n v="20130627"/>
    <x v="0"/>
    <n v="433"/>
  </r>
  <r>
    <x v="28"/>
    <n v="20130827"/>
    <x v="0"/>
    <n v="378"/>
  </r>
  <r>
    <x v="29"/>
    <n v="20130807"/>
    <x v="0"/>
    <n v="1450"/>
  </r>
  <r>
    <x v="29"/>
    <n v="20140105"/>
    <x v="0"/>
    <n v="534"/>
  </r>
  <r>
    <x v="30"/>
    <n v="20130626"/>
    <x v="0"/>
    <n v="481"/>
  </r>
  <r>
    <x v="30"/>
    <n v="20130810"/>
    <x v="0"/>
    <n v="1374"/>
  </r>
  <r>
    <x v="31"/>
    <n v="20120718"/>
    <x v="0"/>
    <n v="668"/>
  </r>
  <r>
    <x v="31"/>
    <n v="20120807"/>
    <x v="0"/>
    <n v="1019"/>
  </r>
  <r>
    <x v="32"/>
    <n v="20120726"/>
    <x v="0"/>
    <n v="502"/>
  </r>
  <r>
    <x v="32"/>
    <n v="20130617"/>
    <x v="0"/>
    <n v="561"/>
  </r>
  <r>
    <x v="33"/>
    <n v="20120719"/>
    <x v="0"/>
    <n v="404"/>
  </r>
  <r>
    <x v="33"/>
    <n v="20120808"/>
    <x v="0"/>
    <n v="758"/>
  </r>
  <r>
    <x v="34"/>
    <n v="20120720"/>
    <x v="0"/>
    <n v="1217"/>
  </r>
  <r>
    <x v="34"/>
    <n v="20120808"/>
    <x v="0"/>
    <n v="601"/>
  </r>
  <r>
    <x v="35"/>
    <n v="20120724"/>
    <x v="0"/>
    <n v="466"/>
  </r>
  <r>
    <x v="35"/>
    <n v="20120813"/>
    <x v="0"/>
    <n v="543"/>
  </r>
  <r>
    <x v="36"/>
    <n v="20130618"/>
    <x v="0"/>
    <n v="347"/>
  </r>
  <r>
    <x v="36"/>
    <n v="20130801"/>
    <x v="0"/>
    <n v="180"/>
  </r>
  <r>
    <x v="37"/>
    <n v="20120608"/>
    <x v="0"/>
    <n v="450"/>
  </r>
  <r>
    <x v="37"/>
    <n v="20130819"/>
    <x v="0"/>
    <n v="426"/>
  </r>
  <r>
    <x v="37"/>
    <n v="20180122"/>
    <x v="0"/>
    <n v="750"/>
  </r>
  <r>
    <x v="38"/>
    <n v="20120614"/>
    <x v="0"/>
    <n v="1064"/>
  </r>
  <r>
    <x v="38"/>
    <n v="20120801"/>
    <x v="0"/>
    <n v="443"/>
  </r>
  <r>
    <x v="39"/>
    <n v="20120714"/>
    <x v="0"/>
    <n v="864"/>
  </r>
  <r>
    <x v="39"/>
    <n v="20120803"/>
    <x v="0"/>
    <n v="768"/>
  </r>
  <r>
    <x v="40"/>
    <n v="20120716"/>
    <x v="0"/>
    <n v="1243"/>
  </r>
  <r>
    <x v="40"/>
    <n v="20120805"/>
    <x v="0"/>
    <n v="805"/>
  </r>
  <r>
    <x v="41"/>
    <n v="20120616"/>
    <x v="0"/>
    <n v="742"/>
  </r>
  <r>
    <x v="41"/>
    <n v="20120803"/>
    <x v="0"/>
    <n v="943"/>
  </r>
  <r>
    <x v="42"/>
    <n v="20130626"/>
    <x v="0"/>
    <n v="292"/>
  </r>
  <r>
    <x v="42"/>
    <n v="20130731"/>
    <x v="0"/>
    <n v="364"/>
  </r>
  <r>
    <x v="42"/>
    <n v="20180215"/>
    <x v="0"/>
    <n v="1023"/>
  </r>
  <r>
    <x v="43"/>
    <n v="20120724"/>
    <x v="0"/>
    <n v="399"/>
  </r>
  <r>
    <x v="43"/>
    <n v="20120813"/>
    <x v="0"/>
    <n v="514"/>
  </r>
  <r>
    <x v="44"/>
    <n v="20130806"/>
    <x v="0"/>
    <n v="423"/>
  </r>
  <r>
    <x v="44"/>
    <n v="20180215"/>
    <x v="0"/>
    <n v="892"/>
  </r>
  <r>
    <x v="45"/>
    <n v="20120609"/>
    <x v="0"/>
    <n v="1071"/>
  </r>
  <r>
    <x v="45"/>
    <n v="20120728"/>
    <x v="0"/>
    <n v="1243"/>
  </r>
  <r>
    <x v="46"/>
    <n v="20120812"/>
    <x v="0"/>
    <n v="1282"/>
  </r>
  <r>
    <x v="46"/>
    <n v="20130617"/>
    <x v="0"/>
    <n v="216"/>
  </r>
  <r>
    <x v="47"/>
    <n v="20120615"/>
    <x v="0"/>
    <n v="1176"/>
  </r>
  <r>
    <x v="47"/>
    <n v="20120802"/>
    <x v="0"/>
    <n v="565"/>
  </r>
  <r>
    <x v="48"/>
    <n v="20120804"/>
    <x v="0"/>
    <n v="1142"/>
  </r>
  <r>
    <x v="48"/>
    <n v="20130616"/>
    <x v="0"/>
    <n v="369"/>
  </r>
  <r>
    <x v="49"/>
    <n v="20120722"/>
    <x v="0"/>
    <n v="423"/>
  </r>
  <r>
    <x v="49"/>
    <n v="20120811"/>
    <x v="0"/>
    <n v="812"/>
  </r>
  <r>
    <x v="50"/>
    <n v="20120725"/>
    <x v="0"/>
    <n v="664"/>
  </r>
  <r>
    <x v="50"/>
    <n v="20120814"/>
    <x v="0"/>
    <n v="609"/>
  </r>
  <r>
    <x v="51"/>
    <n v="20130821"/>
    <x v="0"/>
    <n v="545"/>
  </r>
  <r>
    <x v="52"/>
    <n v="20120810"/>
    <x v="0"/>
    <n v="854"/>
  </r>
  <r>
    <x v="52"/>
    <n v="20130617"/>
    <x v="0"/>
    <n v="329"/>
  </r>
  <r>
    <x v="53"/>
    <n v="20120811"/>
    <x v="0"/>
    <n v="454"/>
  </r>
  <r>
    <x v="53"/>
    <n v="20130825"/>
    <x v="0"/>
    <n v="101"/>
  </r>
  <r>
    <x v="54"/>
    <n v="20130622"/>
    <x v="0"/>
    <n v="257"/>
  </r>
  <r>
    <x v="54"/>
    <n v="20130817"/>
    <x v="0"/>
    <n v="181"/>
  </r>
  <r>
    <x v="55"/>
    <n v="20120726"/>
    <x v="0"/>
    <n v="646"/>
  </r>
  <r>
    <x v="55"/>
    <n v="20120815"/>
    <x v="0"/>
    <n v="1041"/>
  </r>
  <r>
    <x v="56"/>
    <n v="20120719"/>
    <x v="0"/>
    <n v="232"/>
  </r>
  <r>
    <x v="56"/>
    <n v="20120808"/>
    <x v="0"/>
    <n v="811"/>
  </r>
  <r>
    <x v="57"/>
    <n v="20120722"/>
    <x v="0"/>
    <n v="509"/>
  </r>
  <r>
    <x v="57"/>
    <n v="20120811"/>
    <x v="0"/>
    <n v="739"/>
  </r>
  <r>
    <x v="57"/>
    <n v="20161025"/>
    <x v="0"/>
    <n v="374"/>
  </r>
  <r>
    <x v="57"/>
    <n v="20180430"/>
    <x v="0"/>
    <n v="840"/>
  </r>
  <r>
    <x v="57"/>
    <n v="20180525"/>
    <x v="0"/>
    <n v="523"/>
  </r>
  <r>
    <x v="58"/>
    <n v="20120615"/>
    <x v="0"/>
    <n v="761"/>
  </r>
  <r>
    <x v="59"/>
    <n v="20120614"/>
    <x v="0"/>
    <n v="895"/>
  </r>
  <r>
    <x v="59"/>
    <n v="20120801"/>
    <x v="0"/>
    <n v="758"/>
  </r>
  <r>
    <x v="60"/>
    <n v="20120610"/>
    <x v="0"/>
    <n v="1318"/>
  </r>
  <r>
    <x v="60"/>
    <n v="20120728"/>
    <x v="0"/>
    <n v="711"/>
  </r>
  <r>
    <x v="61"/>
    <n v="20120610"/>
    <x v="0"/>
    <n v="1277"/>
  </r>
  <r>
    <x v="61"/>
    <n v="20120729"/>
    <x v="0"/>
    <n v="783"/>
  </r>
  <r>
    <x v="62"/>
    <n v="20120610"/>
    <x v="0"/>
    <n v="848"/>
  </r>
  <r>
    <x v="62"/>
    <n v="20120729"/>
    <x v="0"/>
    <n v="966"/>
  </r>
  <r>
    <x v="63"/>
    <n v="20120814"/>
    <x v="0"/>
    <n v="554"/>
  </r>
  <r>
    <x v="63"/>
    <n v="20130804"/>
    <x v="0"/>
    <n v="149"/>
  </r>
  <r>
    <x v="64"/>
    <n v="20120720"/>
    <x v="0"/>
    <n v="1123"/>
  </r>
  <r>
    <x v="64"/>
    <n v="20120809"/>
    <x v="0"/>
    <n v="1468"/>
  </r>
  <r>
    <x v="65"/>
    <n v="20120609"/>
    <x v="0"/>
    <n v="363"/>
  </r>
  <r>
    <x v="65"/>
    <n v="20120728"/>
    <x v="0"/>
    <n v="542"/>
  </r>
  <r>
    <x v="66"/>
    <n v="20130821"/>
    <x v="0"/>
    <n v="19"/>
  </r>
  <r>
    <x v="66"/>
    <n v="20130828"/>
    <x v="0"/>
    <n v="7"/>
  </r>
  <r>
    <x v="67"/>
    <n v="20130627"/>
    <x v="0"/>
    <n v="851"/>
  </r>
  <r>
    <x v="67"/>
    <n v="20130812"/>
    <x v="0"/>
    <n v="573"/>
  </r>
  <r>
    <x v="67"/>
    <n v="20161025"/>
    <x v="0"/>
    <n v="660"/>
  </r>
  <r>
    <x v="67"/>
    <n v="20180427"/>
    <x v="0"/>
    <n v="873"/>
  </r>
  <r>
    <x v="67"/>
    <n v="20180514"/>
    <x v="0"/>
    <n v="1135"/>
  </r>
  <r>
    <x v="68"/>
    <n v="20130622"/>
    <x v="0"/>
    <n v="195"/>
  </r>
  <r>
    <x v="68"/>
    <n v="20130819"/>
    <x v="0"/>
    <n v="354"/>
  </r>
  <r>
    <x v="69"/>
    <n v="20120614"/>
    <x v="0"/>
    <n v="794"/>
  </r>
  <r>
    <x v="69"/>
    <n v="20120731"/>
    <x v="0"/>
    <n v="1037"/>
  </r>
  <r>
    <x v="70"/>
    <n v="20120723"/>
    <x v="0"/>
    <n v="682"/>
  </r>
  <r>
    <x v="70"/>
    <n v="20120812"/>
    <x v="0"/>
    <n v="774"/>
  </r>
  <r>
    <x v="71"/>
    <n v="20120609"/>
    <x v="0"/>
    <n v="262"/>
  </r>
  <r>
    <x v="71"/>
    <n v="20120727"/>
    <x v="0"/>
    <n v="516"/>
  </r>
  <r>
    <x v="72"/>
    <n v="20120715"/>
    <x v="0"/>
    <n v="805"/>
  </r>
  <r>
    <x v="72"/>
    <n v="20120804"/>
    <x v="0"/>
    <n v="782"/>
  </r>
  <r>
    <x v="73"/>
    <n v="20130706"/>
    <x v="0"/>
    <n v="429"/>
  </r>
  <r>
    <x v="73"/>
    <n v="20130818"/>
    <x v="0"/>
    <n v="409"/>
  </r>
  <r>
    <x v="74"/>
    <n v="20120614"/>
    <x v="0"/>
    <n v="390"/>
  </r>
  <r>
    <x v="74"/>
    <n v="20120731"/>
    <x v="0"/>
    <n v="639"/>
  </r>
  <r>
    <x v="75"/>
    <n v="20180122"/>
    <x v="0"/>
    <n v="515"/>
  </r>
  <r>
    <x v="76"/>
    <n v="20120723"/>
    <x v="0"/>
    <n v="650"/>
  </r>
  <r>
    <x v="76"/>
    <n v="20120812"/>
    <x v="0"/>
    <n v="524"/>
  </r>
  <r>
    <x v="76"/>
    <n v="20180206"/>
    <x v="0"/>
    <n v="853"/>
  </r>
  <r>
    <x v="77"/>
    <n v="20120610"/>
    <x v="0"/>
    <n v="747"/>
  </r>
  <r>
    <x v="77"/>
    <n v="20120728"/>
    <x v="0"/>
    <n v="1163"/>
  </r>
  <r>
    <x v="77"/>
    <n v="20180122"/>
    <x v="0"/>
    <n v="965"/>
  </r>
  <r>
    <x v="77"/>
    <n v="20180126"/>
    <x v="0"/>
    <n v="577"/>
  </r>
  <r>
    <x v="77"/>
    <n v="20180206"/>
    <x v="0"/>
    <n v="1185"/>
  </r>
  <r>
    <x v="78"/>
    <n v="20130623"/>
    <x v="0"/>
    <n v="478"/>
  </r>
  <r>
    <x v="78"/>
    <n v="20130801"/>
    <x v="0"/>
    <n v="347"/>
  </r>
  <r>
    <x v="79"/>
    <n v="20120720"/>
    <x v="0"/>
    <n v="657"/>
  </r>
  <r>
    <x v="79"/>
    <n v="20120809"/>
    <x v="0"/>
    <n v="1567"/>
  </r>
  <r>
    <x v="80"/>
    <n v="20120721"/>
    <x v="0"/>
    <n v="379"/>
  </r>
  <r>
    <x v="80"/>
    <n v="20120810"/>
    <x v="0"/>
    <n v="650"/>
  </r>
  <r>
    <x v="81"/>
    <n v="20120610"/>
    <x v="0"/>
    <n v="1096"/>
  </r>
  <r>
    <x v="81"/>
    <n v="20120728"/>
    <x v="0"/>
    <n v="1042"/>
  </r>
  <r>
    <x v="81"/>
    <n v="20180122"/>
    <x v="0"/>
    <n v="386"/>
  </r>
  <r>
    <x v="81"/>
    <n v="20180126"/>
    <x v="0"/>
    <n v="590"/>
  </r>
  <r>
    <x v="81"/>
    <n v="20180206"/>
    <x v="0"/>
    <n v="655"/>
  </r>
  <r>
    <x v="82"/>
    <n v="20130706"/>
    <x v="0"/>
    <n v="972"/>
  </r>
  <r>
    <x v="83"/>
    <n v="20120814"/>
    <x v="0"/>
    <n v="667"/>
  </r>
  <r>
    <x v="83"/>
    <n v="20130815"/>
    <x v="0"/>
    <n v="44"/>
  </r>
  <r>
    <x v="84"/>
    <n v="20120721"/>
    <x v="0"/>
    <n v="984"/>
  </r>
  <r>
    <x v="84"/>
    <n v="20120809"/>
    <x v="0"/>
    <n v="871"/>
  </r>
  <r>
    <x v="84"/>
    <n v="20180122"/>
    <x v="0"/>
    <n v="974"/>
  </r>
  <r>
    <x v="84"/>
    <n v="20180126"/>
    <x v="0"/>
    <n v="922"/>
  </r>
  <r>
    <x v="84"/>
    <n v="20180206"/>
    <x v="0"/>
    <n v="435"/>
  </r>
  <r>
    <x v="85"/>
    <n v="20120717"/>
    <x v="0"/>
    <n v="684"/>
  </r>
  <r>
    <x v="85"/>
    <n v="20120806"/>
    <x v="0"/>
    <n v="751"/>
  </r>
  <r>
    <x v="85"/>
    <n v="20161206"/>
    <x v="0"/>
    <n v="792"/>
  </r>
  <r>
    <x v="85"/>
    <n v="20180507"/>
    <x v="0"/>
    <n v="904"/>
  </r>
  <r>
    <x v="85"/>
    <n v="20180601"/>
    <x v="0"/>
    <n v="383"/>
  </r>
  <r>
    <x v="86"/>
    <n v="20120611"/>
    <x v="0"/>
    <n v="805"/>
  </r>
  <r>
    <x v="86"/>
    <n v="20120729"/>
    <x v="0"/>
    <n v="1002"/>
  </r>
  <r>
    <x v="86"/>
    <n v="20180122"/>
    <x v="0"/>
    <n v="967"/>
  </r>
  <r>
    <x v="86"/>
    <n v="20180126"/>
    <x v="0"/>
    <n v="1156"/>
  </r>
  <r>
    <x v="87"/>
    <n v="20120722"/>
    <x v="0"/>
    <n v="449"/>
  </r>
  <r>
    <x v="87"/>
    <n v="20120812"/>
    <x v="0"/>
    <n v="656"/>
  </r>
  <r>
    <x v="87"/>
    <n v="20180122"/>
    <x v="0"/>
    <n v="605"/>
  </r>
  <r>
    <x v="87"/>
    <n v="20180126"/>
    <x v="0"/>
    <n v="291"/>
  </r>
  <r>
    <x v="88"/>
    <n v="20130703"/>
    <x v="0"/>
    <n v="821"/>
  </r>
  <r>
    <x v="88"/>
    <n v="20130807"/>
    <x v="0"/>
    <n v="1005"/>
  </r>
  <r>
    <x v="89"/>
    <n v="20120806"/>
    <x v="0"/>
    <n v="1093"/>
  </r>
  <r>
    <x v="89"/>
    <n v="20130812"/>
    <x v="0"/>
    <n v="182"/>
  </r>
  <r>
    <x v="89"/>
    <n v="20180122"/>
    <x v="0"/>
    <n v="934"/>
  </r>
  <r>
    <x v="89"/>
    <n v="20180126"/>
    <x v="0"/>
    <n v="676"/>
  </r>
  <r>
    <x v="90"/>
    <n v="20120724"/>
    <x v="0"/>
    <n v="1333"/>
  </r>
  <r>
    <x v="90"/>
    <n v="20120813"/>
    <x v="0"/>
    <n v="548"/>
  </r>
  <r>
    <x v="90"/>
    <n v="20180122"/>
    <x v="0"/>
    <n v="596"/>
  </r>
  <r>
    <x v="90"/>
    <n v="20180206"/>
    <x v="0"/>
    <n v="471"/>
  </r>
  <r>
    <x v="91"/>
    <n v="20120721"/>
    <x v="0"/>
    <n v="874"/>
  </r>
  <r>
    <x v="91"/>
    <n v="20120810"/>
    <x v="0"/>
    <n v="1262"/>
  </r>
  <r>
    <x v="91"/>
    <n v="20180122"/>
    <x v="0"/>
    <n v="827"/>
  </r>
  <r>
    <x v="91"/>
    <n v="20180126"/>
    <x v="0"/>
    <n v="1124"/>
  </r>
  <r>
    <x v="92"/>
    <n v="20130615"/>
    <x v="0"/>
    <n v="241"/>
  </r>
  <r>
    <x v="92"/>
    <n v="20130806"/>
    <x v="0"/>
    <n v="273"/>
  </r>
  <r>
    <x v="92"/>
    <n v="20180122"/>
    <x v="0"/>
    <n v="722"/>
  </r>
  <r>
    <x v="93"/>
    <n v="20130707"/>
    <x v="0"/>
    <n v="189"/>
  </r>
  <r>
    <x v="93"/>
    <n v="20130818"/>
    <x v="0"/>
    <n v="399"/>
  </r>
  <r>
    <x v="93"/>
    <n v="20180215"/>
    <x v="0"/>
    <n v="605"/>
  </r>
  <r>
    <x v="94"/>
    <n v="20120720"/>
    <x v="0"/>
    <n v="506"/>
  </r>
  <r>
    <x v="94"/>
    <n v="20120808"/>
    <x v="0"/>
    <n v="664"/>
  </r>
  <r>
    <x v="94"/>
    <n v="20180122"/>
    <x v="0"/>
    <n v="457"/>
  </r>
  <r>
    <x v="95"/>
    <n v="20120805"/>
    <x v="0"/>
    <n v="1004"/>
  </r>
  <r>
    <x v="95"/>
    <n v="20130615"/>
    <x v="0"/>
    <n v="366"/>
  </r>
  <r>
    <x v="95"/>
    <n v="20180206"/>
    <x v="0"/>
    <n v="906"/>
  </r>
  <r>
    <x v="96"/>
    <n v="20120721"/>
    <x v="0"/>
    <n v="791"/>
  </r>
  <r>
    <x v="96"/>
    <n v="20120810"/>
    <x v="0"/>
    <n v="716"/>
  </r>
  <r>
    <x v="97"/>
    <n v="20120723"/>
    <x v="0"/>
    <n v="681"/>
  </r>
  <r>
    <x v="97"/>
    <n v="20120813"/>
    <x v="0"/>
    <n v="630"/>
  </r>
  <r>
    <x v="97"/>
    <n v="20180206"/>
    <x v="0"/>
    <n v="998"/>
  </r>
  <r>
    <x v="98"/>
    <n v="20120613"/>
    <x v="0"/>
    <n v="618"/>
  </r>
  <r>
    <x v="98"/>
    <n v="20120730"/>
    <x v="0"/>
    <n v="878"/>
  </r>
  <r>
    <x v="99"/>
    <n v="20120718"/>
    <x v="0"/>
    <n v="1020"/>
  </r>
  <r>
    <x v="99"/>
    <n v="20120806"/>
    <x v="0"/>
    <n v="1136"/>
  </r>
  <r>
    <x v="100"/>
    <n v="20130814"/>
    <x v="0"/>
    <n v="362"/>
  </r>
  <r>
    <x v="100"/>
    <n v="20130824"/>
    <x v="0"/>
    <n v="250"/>
  </r>
  <r>
    <x v="101"/>
    <n v="20120714"/>
    <x v="0"/>
    <n v="664"/>
  </r>
  <r>
    <x v="101"/>
    <n v="20120803"/>
    <x v="0"/>
    <n v="1365"/>
  </r>
  <r>
    <x v="101"/>
    <n v="20180206"/>
    <x v="0"/>
    <n v="659"/>
  </r>
  <r>
    <x v="102"/>
    <n v="20120725"/>
    <x v="0"/>
    <n v="649"/>
  </r>
  <r>
    <x v="102"/>
    <n v="20120814"/>
    <x v="0"/>
    <n v="559"/>
  </r>
  <r>
    <x v="102"/>
    <n v="20180122"/>
    <x v="0"/>
    <n v="498"/>
  </r>
  <r>
    <x v="102"/>
    <n v="20180126"/>
    <x v="0"/>
    <n v="604"/>
  </r>
  <r>
    <x v="103"/>
    <n v="20120615"/>
    <x v="0"/>
    <n v="887"/>
  </r>
  <r>
    <x v="103"/>
    <n v="20120801"/>
    <x v="0"/>
    <n v="1090"/>
  </r>
  <r>
    <x v="103"/>
    <n v="20180206"/>
    <x v="0"/>
    <n v="619"/>
  </r>
  <r>
    <x v="104"/>
    <n v="20120813"/>
    <x v="0"/>
    <n v="484"/>
  </r>
  <r>
    <x v="104"/>
    <n v="20140104"/>
    <x v="0"/>
    <n v="695"/>
  </r>
  <r>
    <x v="105"/>
    <n v="20120814"/>
    <x v="0"/>
    <n v="1494"/>
  </r>
  <r>
    <x v="105"/>
    <n v="20130615"/>
    <x v="0"/>
    <n v="800"/>
  </r>
  <r>
    <x v="105"/>
    <n v="20130817"/>
    <x v="0"/>
    <n v="910"/>
  </r>
  <r>
    <x v="105"/>
    <n v="20180206"/>
    <x v="0"/>
    <n v="639"/>
  </r>
  <r>
    <x v="106"/>
    <n v="20130703"/>
    <x v="0"/>
    <n v="3"/>
  </r>
  <r>
    <x v="106"/>
    <n v="20130809"/>
    <x v="0"/>
    <n v="65"/>
  </r>
  <r>
    <x v="107"/>
    <n v="20120714"/>
    <x v="0"/>
    <n v="384"/>
  </r>
  <r>
    <x v="107"/>
    <n v="20120804"/>
    <x v="0"/>
    <n v="741"/>
  </r>
  <r>
    <x v="108"/>
    <n v="20120611"/>
    <x v="0"/>
    <n v="789"/>
  </r>
  <r>
    <x v="108"/>
    <n v="20120730"/>
    <x v="0"/>
    <n v="869"/>
  </r>
  <r>
    <x v="109"/>
    <n v="20120717"/>
    <x v="0"/>
    <n v="616"/>
  </r>
  <r>
    <x v="109"/>
    <n v="20120806"/>
    <x v="0"/>
    <n v="804"/>
  </r>
  <r>
    <x v="109"/>
    <n v="20180122"/>
    <x v="0"/>
    <n v="576"/>
  </r>
  <r>
    <x v="109"/>
    <n v="20180126"/>
    <x v="0"/>
    <n v="608"/>
  </r>
  <r>
    <x v="109"/>
    <n v="20180206"/>
    <x v="0"/>
    <n v="856"/>
  </r>
  <r>
    <x v="110"/>
    <n v="20120725"/>
    <x v="0"/>
    <n v="812"/>
  </r>
  <r>
    <x v="110"/>
    <n v="20120814"/>
    <x v="0"/>
    <n v="1404"/>
  </r>
  <r>
    <x v="111"/>
    <n v="20120615"/>
    <x v="0"/>
    <n v="596"/>
  </r>
  <r>
    <x v="111"/>
    <n v="20130814"/>
    <x v="0"/>
    <n v="374"/>
  </r>
  <r>
    <x v="112"/>
    <n v="20120616"/>
    <x v="0"/>
    <n v="485"/>
  </r>
  <r>
    <x v="112"/>
    <n v="20120802"/>
    <x v="0"/>
    <n v="1046"/>
  </r>
  <r>
    <x v="112"/>
    <n v="20180206"/>
    <x v="0"/>
    <n v="863"/>
  </r>
  <r>
    <x v="113"/>
    <n v="20120608"/>
    <x v="0"/>
    <n v="781"/>
  </r>
  <r>
    <x v="113"/>
    <n v="20130816"/>
    <x v="0"/>
    <n v="533"/>
  </r>
  <r>
    <x v="113"/>
    <n v="20180122"/>
    <x v="0"/>
    <n v="580"/>
  </r>
  <r>
    <x v="113"/>
    <n v="20180206"/>
    <x v="0"/>
    <n v="1202"/>
  </r>
  <r>
    <x v="114"/>
    <n v="20120611"/>
    <x v="0"/>
    <n v="408"/>
  </r>
  <r>
    <x v="114"/>
    <n v="20120730"/>
    <x v="0"/>
    <n v="542"/>
  </r>
  <r>
    <x v="115"/>
    <n v="20130621"/>
    <x v="0"/>
    <n v="320"/>
  </r>
  <r>
    <x v="115"/>
    <n v="20130802"/>
    <x v="0"/>
    <n v="419"/>
  </r>
  <r>
    <x v="116"/>
    <n v="20120716"/>
    <x v="0"/>
    <n v="913"/>
  </r>
  <r>
    <x v="116"/>
    <n v="20120805"/>
    <x v="0"/>
    <n v="1090"/>
  </r>
  <r>
    <x v="116"/>
    <n v="20180206"/>
    <x v="0"/>
    <n v="1028"/>
  </r>
  <r>
    <x v="117"/>
    <n v="20120613"/>
    <x v="0"/>
    <n v="330"/>
  </r>
  <r>
    <x v="117"/>
    <n v="20120731"/>
    <x v="0"/>
    <n v="314"/>
  </r>
  <r>
    <x v="117"/>
    <n v="20180206"/>
    <x v="0"/>
    <n v="474"/>
  </r>
  <r>
    <x v="118"/>
    <n v="20120720"/>
    <x v="0"/>
    <n v="898"/>
  </r>
  <r>
    <x v="118"/>
    <n v="20120809"/>
    <x v="0"/>
    <n v="1205"/>
  </r>
  <r>
    <x v="118"/>
    <n v="20180122"/>
    <x v="0"/>
    <n v="1104"/>
  </r>
  <r>
    <x v="119"/>
    <n v="20130702"/>
    <x v="0"/>
    <n v="238"/>
  </r>
  <r>
    <x v="119"/>
    <n v="20130819"/>
    <x v="0"/>
    <n v="299"/>
  </r>
  <r>
    <x v="119"/>
    <n v="20180215"/>
    <x v="0"/>
    <n v="578"/>
  </r>
  <r>
    <x v="120"/>
    <n v="20120607"/>
    <x v="0"/>
    <n v="770"/>
  </r>
  <r>
    <x v="120"/>
    <n v="20120727"/>
    <x v="0"/>
    <n v="449"/>
  </r>
  <r>
    <x v="120"/>
    <n v="20180206"/>
    <x v="0"/>
    <n v="410"/>
  </r>
  <r>
    <x v="121"/>
    <n v="20130620"/>
    <x v="0"/>
    <n v="375"/>
  </r>
  <r>
    <x v="121"/>
    <n v="20130826"/>
    <x v="0"/>
    <n v="660"/>
  </r>
  <r>
    <x v="121"/>
    <n v="20161206"/>
    <x v="0"/>
    <n v="734"/>
  </r>
  <r>
    <x v="121"/>
    <n v="20180424"/>
    <x v="0"/>
    <n v="997"/>
  </r>
  <r>
    <x v="121"/>
    <n v="20180514"/>
    <x v="0"/>
    <n v="1074"/>
  </r>
  <r>
    <x v="122"/>
    <n v="20120615"/>
    <x v="0"/>
    <n v="2151"/>
  </r>
  <r>
    <x v="122"/>
    <n v="20130617"/>
    <x v="0"/>
    <n v="175"/>
  </r>
  <r>
    <x v="122"/>
    <n v="20130809"/>
    <x v="0"/>
    <n v="478"/>
  </r>
  <r>
    <x v="122"/>
    <n v="20180206"/>
    <x v="0"/>
    <n v="288"/>
  </r>
  <r>
    <x v="123"/>
    <n v="20130630"/>
    <x v="0"/>
    <n v="203"/>
  </r>
  <r>
    <x v="123"/>
    <n v="20130816"/>
    <x v="0"/>
    <n v="411"/>
  </r>
  <r>
    <x v="124"/>
    <n v="20120716"/>
    <x v="0"/>
    <n v="356"/>
  </r>
  <r>
    <x v="124"/>
    <n v="20120805"/>
    <x v="0"/>
    <n v="460"/>
  </r>
  <r>
    <x v="124"/>
    <n v="20180206"/>
    <x v="0"/>
    <n v="642"/>
  </r>
  <r>
    <x v="125"/>
    <n v="20120715"/>
    <x v="0"/>
    <n v="486"/>
  </r>
  <r>
    <x v="125"/>
    <n v="20120804"/>
    <x v="0"/>
    <n v="532"/>
  </r>
  <r>
    <x v="125"/>
    <n v="20180122"/>
    <x v="0"/>
    <n v="987"/>
  </r>
  <r>
    <x v="125"/>
    <n v="20180206"/>
    <x v="0"/>
    <n v="696"/>
  </r>
  <r>
    <x v="126"/>
    <n v="20120724"/>
    <x v="0"/>
    <n v="345"/>
  </r>
  <r>
    <x v="126"/>
    <n v="20120813"/>
    <x v="0"/>
    <n v="504"/>
  </r>
  <r>
    <x v="126"/>
    <n v="20180122"/>
    <x v="0"/>
    <n v="397"/>
  </r>
  <r>
    <x v="126"/>
    <n v="20180126"/>
    <x v="0"/>
    <n v="445"/>
  </r>
  <r>
    <x v="127"/>
    <n v="20120613"/>
    <x v="0"/>
    <n v="655"/>
  </r>
  <r>
    <x v="127"/>
    <n v="20120731"/>
    <x v="0"/>
    <n v="1113"/>
  </r>
  <r>
    <x v="127"/>
    <n v="20180206"/>
    <x v="0"/>
    <n v="807"/>
  </r>
  <r>
    <x v="128"/>
    <n v="20120726"/>
    <x v="0"/>
    <n v="661"/>
  </r>
  <r>
    <x v="128"/>
    <n v="20120815"/>
    <x v="0"/>
    <n v="739"/>
  </r>
  <r>
    <x v="129"/>
    <n v="20130803"/>
    <x v="0"/>
    <n v="466"/>
  </r>
  <r>
    <x v="129"/>
    <n v="20130823"/>
    <x v="0"/>
    <n v="494"/>
  </r>
  <r>
    <x v="130"/>
    <n v="20120607"/>
    <x v="0"/>
    <n v="1067"/>
  </r>
  <r>
    <x v="130"/>
    <n v="20120727"/>
    <x v="0"/>
    <n v="715"/>
  </r>
  <r>
    <x v="131"/>
    <n v="20130709"/>
    <x v="0"/>
    <n v="167"/>
  </r>
  <r>
    <x v="131"/>
    <n v="20130808"/>
    <x v="0"/>
    <n v="443"/>
  </r>
  <r>
    <x v="131"/>
    <n v="20161025"/>
    <x v="0"/>
    <n v="475"/>
  </r>
  <r>
    <x v="131"/>
    <n v="20180427"/>
    <x v="0"/>
    <n v="669"/>
  </r>
  <r>
    <x v="131"/>
    <n v="20180518"/>
    <x v="0"/>
    <n v="728"/>
  </r>
  <r>
    <x v="132"/>
    <n v="20120726"/>
    <x v="0"/>
    <n v="643"/>
  </r>
  <r>
    <x v="132"/>
    <n v="20130618"/>
    <x v="0"/>
    <n v="516"/>
  </r>
  <r>
    <x v="133"/>
    <n v="20120716"/>
    <x v="0"/>
    <n v="386"/>
  </r>
  <r>
    <x v="133"/>
    <n v="20140105"/>
    <x v="0"/>
    <n v="216"/>
  </r>
  <r>
    <x v="133"/>
    <n v="20180122"/>
    <x v="0"/>
    <n v="966"/>
  </r>
  <r>
    <x v="133"/>
    <n v="20180126"/>
    <x v="0"/>
    <n v="719"/>
  </r>
  <r>
    <x v="134"/>
    <n v="20120726"/>
    <x v="0"/>
    <n v="1151"/>
  </r>
  <r>
    <x v="134"/>
    <n v="20120815"/>
    <x v="0"/>
    <n v="1090"/>
  </r>
  <r>
    <x v="135"/>
    <n v="20130617"/>
    <x v="0"/>
    <n v="306"/>
  </r>
  <r>
    <x v="135"/>
    <n v="20130731"/>
    <x v="0"/>
    <n v="349"/>
  </r>
  <r>
    <x v="135"/>
    <n v="20180215"/>
    <x v="0"/>
    <n v="985"/>
  </r>
  <r>
    <x v="136"/>
    <n v="20120714"/>
    <x v="0"/>
    <n v="734"/>
  </r>
  <r>
    <x v="136"/>
    <n v="20120803"/>
    <x v="0"/>
    <n v="883"/>
  </r>
  <r>
    <x v="137"/>
    <n v="20130702"/>
    <x v="0"/>
    <n v="556"/>
  </r>
  <r>
    <x v="137"/>
    <n v="20130827"/>
    <x v="0"/>
    <n v="479"/>
  </r>
  <r>
    <x v="138"/>
    <n v="20130621"/>
    <x v="0"/>
    <n v="238"/>
  </r>
  <r>
    <x v="138"/>
    <n v="20130810"/>
    <x v="0"/>
    <n v="374"/>
  </r>
  <r>
    <x v="138"/>
    <n v="20180215"/>
    <x v="0"/>
    <n v="900"/>
  </r>
  <r>
    <x v="139"/>
    <n v="20130709"/>
    <x v="0"/>
    <n v="414"/>
  </r>
  <r>
    <x v="139"/>
    <n v="20130812"/>
    <x v="0"/>
    <n v="387"/>
  </r>
  <r>
    <x v="140"/>
    <n v="20180215"/>
    <x v="0"/>
    <n v="798"/>
  </r>
  <r>
    <x v="141"/>
    <n v="20130816"/>
    <x v="0"/>
    <n v="309"/>
  </r>
  <r>
    <x v="141"/>
    <n v="20130824"/>
    <x v="0"/>
    <n v="432"/>
  </r>
  <r>
    <x v="142"/>
    <n v="20130629"/>
    <x v="0"/>
    <n v="215"/>
  </r>
  <r>
    <x v="142"/>
    <n v="20130808"/>
    <x v="0"/>
    <n v="367"/>
  </r>
  <r>
    <x v="143"/>
    <n v="20130703"/>
    <x v="0"/>
    <n v="241"/>
  </r>
  <r>
    <x v="143"/>
    <n v="20130819"/>
    <x v="0"/>
    <n v="152"/>
  </r>
  <r>
    <x v="144"/>
    <n v="20130731"/>
    <x v="0"/>
    <n v="895"/>
  </r>
  <r>
    <x v="144"/>
    <n v="20140104"/>
    <x v="0"/>
    <n v="582"/>
  </r>
  <r>
    <x v="145"/>
    <n v="20130821"/>
    <x v="0"/>
    <n v="245"/>
  </r>
  <r>
    <x v="146"/>
    <n v="20130622"/>
    <x v="0"/>
    <n v="785"/>
  </r>
  <r>
    <x v="146"/>
    <n v="20130817"/>
    <x v="0"/>
    <n v="582"/>
  </r>
  <r>
    <x v="147"/>
    <n v="20130630"/>
    <x v="0"/>
    <n v="316"/>
  </r>
  <r>
    <x v="147"/>
    <n v="20130806"/>
    <x v="0"/>
    <n v="344"/>
  </r>
  <r>
    <x v="148"/>
    <n v="20130702"/>
    <x v="0"/>
    <n v="384"/>
  </r>
  <r>
    <x v="148"/>
    <n v="20130820"/>
    <x v="0"/>
    <n v="462"/>
  </r>
  <r>
    <x v="149"/>
    <n v="20120612"/>
    <x v="0"/>
    <n v="1817"/>
  </r>
  <r>
    <x v="149"/>
    <n v="20120730"/>
    <x v="0"/>
    <n v="776"/>
  </r>
  <r>
    <x v="150"/>
    <n v="20120608"/>
    <x v="0"/>
    <n v="1648"/>
  </r>
  <r>
    <x v="150"/>
    <n v="20130807"/>
    <x v="0"/>
    <n v="698"/>
  </r>
  <r>
    <x v="151"/>
    <n v="20130626"/>
    <x v="0"/>
    <n v="294"/>
  </r>
  <r>
    <x v="151"/>
    <n v="20130807"/>
    <x v="0"/>
    <n v="424"/>
  </r>
  <r>
    <x v="152"/>
    <n v="20120610"/>
    <x v="0"/>
    <n v="525"/>
  </r>
  <r>
    <x v="152"/>
    <n v="20130616"/>
    <x v="0"/>
    <n v="643"/>
  </r>
  <r>
    <x v="153"/>
    <n v="20130623"/>
    <x v="0"/>
    <n v="492"/>
  </r>
  <r>
    <x v="153"/>
    <n v="20130802"/>
    <x v="0"/>
    <n v="612"/>
  </r>
  <r>
    <x v="153"/>
    <n v="20180215"/>
    <x v="0"/>
    <n v="1239"/>
  </r>
  <r>
    <x v="154"/>
    <n v="20130705"/>
    <x v="0"/>
    <n v="829"/>
  </r>
  <r>
    <x v="154"/>
    <n v="20130818"/>
    <x v="0"/>
    <n v="552"/>
  </r>
  <r>
    <x v="155"/>
    <n v="20130702"/>
    <x v="0"/>
    <n v="551"/>
  </r>
  <r>
    <x v="155"/>
    <n v="20130709"/>
    <x v="0"/>
    <n v="322"/>
  </r>
  <r>
    <x v="156"/>
    <n v="20130630"/>
    <x v="0"/>
    <n v="478"/>
  </r>
  <r>
    <x v="156"/>
    <n v="20130819"/>
    <x v="0"/>
    <n v="751"/>
  </r>
  <r>
    <x v="157"/>
    <n v="20130706"/>
    <x v="0"/>
    <n v="1002"/>
  </r>
  <r>
    <x v="157"/>
    <n v="20130809"/>
    <x v="0"/>
    <n v="713"/>
  </r>
  <r>
    <x v="158"/>
    <n v="20120814"/>
    <x v="0"/>
    <n v="580"/>
  </r>
  <r>
    <x v="158"/>
    <n v="20130615"/>
    <x v="0"/>
    <n v="395"/>
  </r>
  <r>
    <x v="159"/>
    <n v="20130702"/>
    <x v="0"/>
    <n v="412"/>
  </r>
  <r>
    <x v="159"/>
    <n v="20130803"/>
    <x v="0"/>
    <n v="467"/>
  </r>
  <r>
    <x v="160"/>
    <n v="20130620"/>
    <x v="0"/>
    <n v="402"/>
  </r>
  <r>
    <x v="160"/>
    <n v="20130808"/>
    <x v="0"/>
    <n v="325"/>
  </r>
  <r>
    <x v="161"/>
    <n v="20130622"/>
    <x v="0"/>
    <n v="554"/>
  </r>
  <r>
    <x v="161"/>
    <n v="20130811"/>
    <x v="0"/>
    <n v="324"/>
  </r>
  <r>
    <x v="162"/>
    <n v="20130702"/>
    <x v="0"/>
    <n v="140"/>
  </r>
  <r>
    <x v="162"/>
    <n v="20130818"/>
    <x v="0"/>
    <n v="323"/>
  </r>
  <r>
    <x v="163"/>
    <n v="20120714"/>
    <x v="0"/>
    <n v="1270"/>
  </r>
  <r>
    <x v="164"/>
    <n v="20130804"/>
    <x v="0"/>
    <n v="459"/>
  </r>
  <r>
    <x v="164"/>
    <n v="20130824"/>
    <x v="0"/>
    <n v="960"/>
  </r>
  <r>
    <x v="165"/>
    <n v="20130822"/>
    <x v="0"/>
    <n v="131"/>
  </r>
  <r>
    <x v="165"/>
    <n v="20140106"/>
    <x v="0"/>
    <n v="505"/>
  </r>
  <r>
    <x v="165"/>
    <n v="20161025"/>
    <x v="0"/>
    <n v="871"/>
  </r>
  <r>
    <x v="165"/>
    <n v="20180430"/>
    <x v="0"/>
    <n v="973"/>
  </r>
  <r>
    <x v="165"/>
    <n v="20180518"/>
    <x v="0"/>
    <n v="692"/>
  </r>
  <r>
    <x v="166"/>
    <n v="20120719"/>
    <x v="0"/>
    <n v="735"/>
  </r>
  <r>
    <x v="166"/>
    <n v="20120807"/>
    <x v="0"/>
    <n v="595"/>
  </r>
  <r>
    <x v="167"/>
    <n v="20130707"/>
    <x v="0"/>
    <n v="20"/>
  </r>
  <r>
    <x v="167"/>
    <n v="20130803"/>
    <x v="0"/>
    <n v="37"/>
  </r>
  <r>
    <x v="168"/>
    <n v="20130622"/>
    <x v="0"/>
    <n v="762"/>
  </r>
  <r>
    <x v="168"/>
    <n v="20130801"/>
    <x v="0"/>
    <n v="566"/>
  </r>
  <r>
    <x v="169"/>
    <n v="20130621"/>
    <x v="0"/>
    <n v="201"/>
  </r>
  <r>
    <x v="169"/>
    <n v="20130816"/>
    <x v="0"/>
    <n v="436"/>
  </r>
  <r>
    <x v="170"/>
    <n v="20130803"/>
    <x v="0"/>
    <n v="150"/>
  </r>
  <r>
    <x v="170"/>
    <n v="20130824"/>
    <x v="0"/>
    <n v="52"/>
  </r>
  <r>
    <x v="171"/>
    <n v="20130623"/>
    <x v="0"/>
    <n v="797"/>
  </r>
  <r>
    <x v="171"/>
    <n v="20130801"/>
    <x v="0"/>
    <n v="535"/>
  </r>
  <r>
    <x v="171"/>
    <n v="20180215"/>
    <x v="0"/>
    <n v="506"/>
  </r>
  <r>
    <x v="172"/>
    <n v="20130808"/>
    <x v="0"/>
    <n v="158"/>
  </r>
  <r>
    <x v="172"/>
    <n v="20161025"/>
    <x v="0"/>
    <n v="452"/>
  </r>
  <r>
    <x v="172"/>
    <n v="20180424"/>
    <x v="0"/>
    <n v="664"/>
  </r>
  <r>
    <x v="172"/>
    <n v="20180514"/>
    <x v="0"/>
    <n v="428"/>
  </r>
  <r>
    <x v="173"/>
    <n v="20130703"/>
    <x v="0"/>
    <n v="917"/>
  </r>
  <r>
    <x v="173"/>
    <n v="20130806"/>
    <x v="0"/>
    <n v="945"/>
  </r>
  <r>
    <x v="173"/>
    <n v="20180215"/>
    <x v="0"/>
    <n v="857"/>
  </r>
  <r>
    <x v="174"/>
    <n v="20130630"/>
    <x v="0"/>
    <n v="168"/>
  </r>
  <r>
    <x v="174"/>
    <n v="20130813"/>
    <x v="0"/>
    <n v="48"/>
  </r>
  <r>
    <x v="174"/>
    <n v="20180215"/>
    <x v="0"/>
    <n v="1116"/>
  </r>
  <r>
    <x v="175"/>
    <n v="20130620"/>
    <x v="0"/>
    <n v="199"/>
  </r>
  <r>
    <x v="175"/>
    <n v="20130828"/>
    <x v="0"/>
    <n v="1244"/>
  </r>
  <r>
    <x v="176"/>
    <n v="20130704"/>
    <x v="0"/>
    <n v="328"/>
  </r>
  <r>
    <x v="176"/>
    <n v="20130817"/>
    <x v="0"/>
    <n v="334"/>
  </r>
  <r>
    <x v="176"/>
    <n v="20161206"/>
    <x v="0"/>
    <n v="666"/>
  </r>
  <r>
    <x v="176"/>
    <n v="20180424"/>
    <x v="0"/>
    <n v="857"/>
  </r>
  <r>
    <x v="176"/>
    <n v="20180514"/>
    <x v="0"/>
    <n v="651"/>
  </r>
  <r>
    <x v="177"/>
    <n v="20130630"/>
    <x v="0"/>
    <n v="735"/>
  </r>
  <r>
    <x v="177"/>
    <n v="20130803"/>
    <x v="0"/>
    <n v="458"/>
  </r>
  <r>
    <x v="177"/>
    <n v="20161206"/>
    <x v="0"/>
    <n v="500"/>
  </r>
  <r>
    <x v="177"/>
    <n v="20180430"/>
    <x v="0"/>
    <n v="1227"/>
  </r>
  <r>
    <x v="177"/>
    <n v="20180514"/>
    <x v="0"/>
    <n v="1160"/>
  </r>
  <r>
    <x v="178"/>
    <n v="20130702"/>
    <x v="0"/>
    <n v="469"/>
  </r>
  <r>
    <x v="178"/>
    <n v="20130805"/>
    <x v="0"/>
    <n v="427"/>
  </r>
  <r>
    <x v="179"/>
    <n v="20130809"/>
    <x v="0"/>
    <n v="90"/>
  </r>
  <r>
    <x v="179"/>
    <n v="20140104"/>
    <x v="0"/>
    <n v="226"/>
  </r>
  <r>
    <x v="180"/>
    <n v="20130810"/>
    <x v="0"/>
    <n v="485"/>
  </r>
  <r>
    <x v="180"/>
    <n v="20140105"/>
    <x v="0"/>
    <n v="581"/>
  </r>
  <r>
    <x v="181"/>
    <n v="20130811"/>
    <x v="0"/>
    <n v="581"/>
  </r>
  <r>
    <x v="181"/>
    <n v="20130821"/>
    <x v="0"/>
    <n v="966"/>
  </r>
  <r>
    <x v="182"/>
    <n v="20130624"/>
    <x v="0"/>
    <n v="298"/>
  </r>
  <r>
    <x v="183"/>
    <n v="20120615"/>
    <x v="0"/>
    <n v="730"/>
  </r>
  <r>
    <x v="183"/>
    <n v="20120801"/>
    <x v="0"/>
    <n v="1069"/>
  </r>
  <r>
    <x v="184"/>
    <n v="20130705"/>
    <x v="0"/>
    <n v="1030"/>
  </r>
  <r>
    <x v="184"/>
    <n v="20130802"/>
    <x v="0"/>
    <n v="631"/>
  </r>
  <r>
    <x v="184"/>
    <n v="20180215"/>
    <x v="0"/>
    <n v="965"/>
  </r>
  <r>
    <x v="185"/>
    <n v="20130731"/>
    <x v="0"/>
    <n v="439"/>
  </r>
  <r>
    <x v="185"/>
    <n v="20130823"/>
    <x v="0"/>
    <n v="841"/>
  </r>
  <r>
    <x v="185"/>
    <n v="20180215"/>
    <x v="0"/>
    <n v="1037"/>
  </r>
  <r>
    <x v="186"/>
    <n v="20130702"/>
    <x v="0"/>
    <n v="188"/>
  </r>
  <r>
    <x v="186"/>
    <n v="20130828"/>
    <x v="0"/>
    <n v="338"/>
  </r>
  <r>
    <x v="186"/>
    <n v="20161025"/>
    <x v="0"/>
    <n v="687"/>
  </r>
  <r>
    <x v="186"/>
    <n v="20180430"/>
    <x v="0"/>
    <n v="717"/>
  </r>
  <r>
    <x v="186"/>
    <n v="20180518"/>
    <x v="0"/>
    <n v="318"/>
  </r>
  <r>
    <x v="187"/>
    <n v="20130706"/>
    <x v="0"/>
    <n v="239"/>
  </r>
  <r>
    <x v="187"/>
    <n v="20130801"/>
    <x v="0"/>
    <n v="320"/>
  </r>
  <r>
    <x v="188"/>
    <n v="20130709"/>
    <x v="0"/>
    <n v="363"/>
  </r>
  <r>
    <x v="188"/>
    <n v="20130801"/>
    <x v="0"/>
    <n v="475"/>
  </r>
  <r>
    <x v="189"/>
    <n v="20130701"/>
    <x v="0"/>
    <n v="191"/>
  </r>
  <r>
    <x v="189"/>
    <n v="20130814"/>
    <x v="0"/>
    <n v="433"/>
  </r>
  <r>
    <x v="190"/>
    <n v="20130810"/>
    <x v="0"/>
    <n v="159"/>
  </r>
  <r>
    <x v="190"/>
    <n v="20140104"/>
    <x v="0"/>
    <n v="367"/>
  </r>
  <r>
    <x v="190"/>
    <n v="20180215"/>
    <x v="0"/>
    <n v="752"/>
  </r>
  <r>
    <x v="191"/>
    <n v="20130703"/>
    <x v="0"/>
    <n v="866"/>
  </r>
  <r>
    <x v="191"/>
    <n v="20161024"/>
    <x v="0"/>
    <n v="1211"/>
  </r>
  <r>
    <x v="191"/>
    <n v="20180504"/>
    <x v="0"/>
    <n v="1984"/>
  </r>
  <r>
    <x v="191"/>
    <n v="20180521"/>
    <x v="0"/>
    <n v="839"/>
  </r>
  <r>
    <x v="192"/>
    <n v="20130805"/>
    <x v="0"/>
    <n v="319"/>
  </r>
  <r>
    <x v="192"/>
    <n v="20130825"/>
    <x v="0"/>
    <n v="260"/>
  </r>
  <r>
    <x v="193"/>
    <n v="20130704"/>
    <x v="0"/>
    <n v="542"/>
  </r>
  <r>
    <x v="193"/>
    <n v="20130816"/>
    <x v="0"/>
    <n v="523"/>
  </r>
  <r>
    <x v="194"/>
    <n v="20130626"/>
    <x v="0"/>
    <n v="675"/>
  </r>
  <r>
    <x v="195"/>
    <n v="20130619"/>
    <x v="0"/>
    <n v="698"/>
  </r>
  <r>
    <x v="195"/>
    <n v="20130813"/>
    <x v="0"/>
    <n v="636"/>
  </r>
  <r>
    <x v="196"/>
    <n v="20130818"/>
    <x v="0"/>
    <n v="106"/>
  </r>
  <r>
    <x v="197"/>
    <n v="20130808"/>
    <x v="0"/>
    <n v="388"/>
  </r>
  <r>
    <x v="197"/>
    <n v="20130822"/>
    <x v="0"/>
    <n v="490"/>
  </r>
  <r>
    <x v="197"/>
    <n v="20180215"/>
    <x v="0"/>
    <n v="1159"/>
  </r>
  <r>
    <x v="198"/>
    <n v="20130627"/>
    <x v="0"/>
    <n v="263"/>
  </r>
  <r>
    <x v="198"/>
    <n v="20130817"/>
    <x v="0"/>
    <n v="436"/>
  </r>
  <r>
    <x v="199"/>
    <n v="20130709"/>
    <x v="0"/>
    <n v="495"/>
  </r>
  <r>
    <x v="199"/>
    <n v="20130803"/>
    <x v="0"/>
    <n v="511"/>
  </r>
  <r>
    <x v="200"/>
    <n v="20181112"/>
    <x v="0"/>
    <n v="782"/>
  </r>
  <r>
    <x v="200"/>
    <n v="20181126"/>
    <x v="0"/>
    <n v="893"/>
  </r>
  <r>
    <x v="201"/>
    <n v="20181112"/>
    <x v="0"/>
    <n v="1299"/>
  </r>
  <r>
    <x v="201"/>
    <n v="20181126"/>
    <x v="0"/>
    <n v="995"/>
  </r>
  <r>
    <x v="202"/>
    <n v="20181112"/>
    <x v="0"/>
    <n v="752"/>
  </r>
  <r>
    <x v="202"/>
    <n v="20181126"/>
    <x v="0"/>
    <n v="1132"/>
  </r>
  <r>
    <x v="203"/>
    <n v="20181112"/>
    <x v="0"/>
    <n v="449"/>
  </r>
  <r>
    <x v="203"/>
    <n v="20181119"/>
    <x v="0"/>
    <n v="542"/>
  </r>
  <r>
    <x v="204"/>
    <n v="20181112"/>
    <x v="0"/>
    <n v="997"/>
  </r>
  <r>
    <x v="204"/>
    <n v="20181116"/>
    <x v="0"/>
    <n v="729"/>
  </r>
  <r>
    <x v="205"/>
    <n v="20180406"/>
    <x v="0"/>
    <n v="850"/>
  </r>
  <r>
    <x v="205"/>
    <n v="20180430"/>
    <x v="0"/>
    <n v="1050"/>
  </r>
  <r>
    <x v="206"/>
    <n v="20180226"/>
    <x v="0"/>
    <n v="1198"/>
  </r>
  <r>
    <x v="206"/>
    <n v="20180514"/>
    <x v="0"/>
    <n v="995"/>
  </r>
  <r>
    <x v="207"/>
    <n v="20180413"/>
    <x v="0"/>
    <n v="732"/>
  </r>
  <r>
    <x v="207"/>
    <n v="20180507"/>
    <x v="0"/>
    <n v="1200"/>
  </r>
  <r>
    <x v="208"/>
    <n v="20180319"/>
    <x v="0"/>
    <n v="700"/>
  </r>
  <r>
    <x v="208"/>
    <n v="20180504"/>
    <x v="0"/>
    <n v="652"/>
  </r>
  <r>
    <x v="209"/>
    <n v="20180219"/>
    <x v="0"/>
    <n v="652"/>
  </r>
  <r>
    <x v="209"/>
    <n v="20180601"/>
    <x v="0"/>
    <n v="795"/>
  </r>
  <r>
    <x v="210"/>
    <n v="20180406"/>
    <x v="0"/>
    <n v="585"/>
  </r>
  <r>
    <x v="210"/>
    <n v="20180525"/>
    <x v="0"/>
    <n v="568"/>
  </r>
  <r>
    <x v="211"/>
    <n v="20180212"/>
    <x v="0"/>
    <n v="1683"/>
  </r>
  <r>
    <x v="211"/>
    <n v="20180514"/>
    <x v="0"/>
    <n v="946"/>
  </r>
  <r>
    <x v="212"/>
    <n v="20180305"/>
    <x v="0"/>
    <n v="776"/>
  </r>
  <r>
    <x v="212"/>
    <n v="20180420"/>
    <x v="0"/>
    <n v="1017"/>
  </r>
  <r>
    <x v="213"/>
    <n v="20180305"/>
    <x v="0"/>
    <n v="717"/>
  </r>
  <r>
    <x v="213"/>
    <n v="20180423"/>
    <x v="0"/>
    <n v="1153"/>
  </r>
  <r>
    <x v="214"/>
    <n v="20180226"/>
    <x v="0"/>
    <n v="1349"/>
  </r>
  <r>
    <x v="214"/>
    <n v="20180528"/>
    <x v="0"/>
    <n v="774"/>
  </r>
  <r>
    <x v="215"/>
    <n v="20180212"/>
    <x v="0"/>
    <n v="747"/>
  </r>
  <r>
    <x v="215"/>
    <n v="20180416"/>
    <x v="0"/>
    <n v="712"/>
  </r>
  <r>
    <x v="216"/>
    <n v="20180219"/>
    <x v="0"/>
    <n v="1192"/>
  </r>
  <r>
    <x v="216"/>
    <n v="20180420"/>
    <x v="0"/>
    <n v="1479"/>
  </r>
  <r>
    <x v="217"/>
    <n v="20180219"/>
    <x v="0"/>
    <n v="427"/>
  </r>
  <r>
    <x v="217"/>
    <n v="20180507"/>
    <x v="0"/>
    <n v="1326"/>
  </r>
  <r>
    <x v="218"/>
    <n v="20180226"/>
    <x v="0"/>
    <n v="812"/>
  </r>
  <r>
    <x v="218"/>
    <n v="20180528"/>
    <x v="0"/>
    <n v="1181"/>
  </r>
  <r>
    <x v="219"/>
    <n v="20180316"/>
    <x v="0"/>
    <n v="236"/>
  </r>
  <r>
    <x v="219"/>
    <n v="20180518"/>
    <x v="0"/>
    <n v="538"/>
  </r>
  <r>
    <x v="220"/>
    <n v="20180309"/>
    <x v="0"/>
    <n v="619"/>
  </r>
  <r>
    <x v="220"/>
    <n v="20180514"/>
    <x v="0"/>
    <n v="728"/>
  </r>
  <r>
    <x v="221"/>
    <n v="20180223"/>
    <x v="0"/>
    <n v="1155"/>
  </r>
  <r>
    <x v="221"/>
    <n v="20180424"/>
    <x v="0"/>
    <n v="1383"/>
  </r>
  <r>
    <x v="222"/>
    <n v="20180305"/>
    <x v="0"/>
    <n v="1012"/>
  </r>
  <r>
    <x v="222"/>
    <n v="20180525"/>
    <x v="0"/>
    <n v="991"/>
  </r>
  <r>
    <x v="223"/>
    <n v="20180212"/>
    <x v="0"/>
    <n v="971"/>
  </r>
  <r>
    <x v="223"/>
    <n v="20180416"/>
    <x v="0"/>
    <n v="578"/>
  </r>
  <r>
    <x v="224"/>
    <n v="20180309"/>
    <x v="0"/>
    <n v="831"/>
  </r>
  <r>
    <x v="224"/>
    <n v="20180420"/>
    <x v="0"/>
    <n v="725"/>
  </r>
  <r>
    <x v="225"/>
    <n v="20180226"/>
    <x v="0"/>
    <n v="236"/>
  </r>
  <r>
    <x v="225"/>
    <n v="20180601"/>
    <x v="0"/>
    <n v="565"/>
  </r>
  <r>
    <x v="226"/>
    <n v="20180309"/>
    <x v="0"/>
    <n v="285"/>
  </r>
  <r>
    <x v="226"/>
    <n v="20180601"/>
    <x v="0"/>
    <n v="846"/>
  </r>
  <r>
    <x v="227"/>
    <n v="20180305"/>
    <x v="0"/>
    <n v="1148"/>
  </r>
  <r>
    <x v="227"/>
    <n v="20180514"/>
    <x v="0"/>
    <n v="861"/>
  </r>
  <r>
    <x v="228"/>
    <n v="20180223"/>
    <x v="0"/>
    <n v="796"/>
  </r>
  <r>
    <x v="228"/>
    <n v="20180420"/>
    <x v="0"/>
    <n v="1268"/>
  </r>
  <r>
    <x v="229"/>
    <n v="20180212"/>
    <x v="0"/>
    <n v="1313"/>
  </r>
  <r>
    <x v="229"/>
    <n v="20180423"/>
    <x v="0"/>
    <n v="848"/>
  </r>
  <r>
    <x v="230"/>
    <n v="20180305"/>
    <x v="0"/>
    <n v="700"/>
  </r>
  <r>
    <x v="230"/>
    <n v="20180420"/>
    <x v="0"/>
    <n v="705"/>
  </r>
  <r>
    <x v="231"/>
    <n v="20180406"/>
    <x v="0"/>
    <n v="1058"/>
  </r>
  <r>
    <x v="231"/>
    <n v="20180430"/>
    <x v="0"/>
    <n v="1048"/>
  </r>
  <r>
    <x v="232"/>
    <n v="20180226"/>
    <x v="0"/>
    <n v="630"/>
  </r>
  <r>
    <x v="232"/>
    <n v="20180504"/>
    <x v="0"/>
    <n v="870"/>
  </r>
  <r>
    <x v="233"/>
    <n v="20180223"/>
    <x v="0"/>
    <n v="1746"/>
  </r>
  <r>
    <x v="233"/>
    <n v="20180521"/>
    <x v="0"/>
    <n v="977"/>
  </r>
  <r>
    <x v="234"/>
    <n v="20180226"/>
    <x v="0"/>
    <n v="656"/>
  </r>
  <r>
    <x v="234"/>
    <n v="20180601"/>
    <x v="0"/>
    <n v="401"/>
  </r>
  <r>
    <x v="235"/>
    <n v="20180406"/>
    <x v="0"/>
    <n v="136"/>
  </r>
  <r>
    <x v="235"/>
    <n v="20180507"/>
    <x v="0"/>
    <n v="1288"/>
  </r>
  <r>
    <x v="236"/>
    <n v="20180316"/>
    <x v="0"/>
    <n v="789"/>
  </r>
  <r>
    <x v="236"/>
    <n v="20180504"/>
    <x v="0"/>
    <n v="1493"/>
  </r>
  <r>
    <x v="237"/>
    <n v="20180504"/>
    <x v="0"/>
    <n v="1284"/>
  </r>
  <r>
    <x v="237"/>
    <n v="20180601"/>
    <x v="0"/>
    <n v="810"/>
  </r>
  <r>
    <x v="238"/>
    <n v="20180309"/>
    <x v="0"/>
    <n v="712"/>
  </r>
  <r>
    <x v="238"/>
    <n v="20180420"/>
    <x v="0"/>
    <n v="1002"/>
  </r>
  <r>
    <x v="239"/>
    <n v="20180406"/>
    <x v="0"/>
    <n v="1178"/>
  </r>
  <r>
    <x v="239"/>
    <n v="20180528"/>
    <x v="0"/>
    <n v="704"/>
  </r>
  <r>
    <x v="240"/>
    <n v="20180413"/>
    <x v="0"/>
    <n v="1321"/>
  </r>
  <r>
    <x v="240"/>
    <n v="20180601"/>
    <x v="0"/>
    <n v="794"/>
  </r>
  <r>
    <x v="241"/>
    <n v="20180316"/>
    <x v="0"/>
    <n v="1044"/>
  </r>
  <r>
    <x v="241"/>
    <n v="20180416"/>
    <x v="0"/>
    <n v="368"/>
  </r>
  <r>
    <x v="242"/>
    <n v="20180319"/>
    <x v="0"/>
    <n v="1074"/>
  </r>
  <r>
    <x v="242"/>
    <n v="20180420"/>
    <x v="0"/>
    <n v="888"/>
  </r>
  <r>
    <x v="243"/>
    <n v="20180413"/>
    <x v="0"/>
    <n v="758"/>
  </r>
  <r>
    <x v="243"/>
    <n v="20180430"/>
    <x v="0"/>
    <n v="992"/>
  </r>
  <r>
    <x v="244"/>
    <n v="20180413"/>
    <x v="0"/>
    <n v="1223"/>
  </r>
  <r>
    <x v="244"/>
    <n v="20180507"/>
    <x v="0"/>
    <n v="1854"/>
  </r>
  <r>
    <x v="245"/>
    <n v="20180212"/>
    <x v="0"/>
    <n v="1244"/>
  </r>
  <r>
    <x v="245"/>
    <n v="20180423"/>
    <x v="0"/>
    <n v="1327"/>
  </r>
  <r>
    <x v="246"/>
    <n v="20180413"/>
    <x v="0"/>
    <n v="930"/>
  </r>
  <r>
    <x v="247"/>
    <n v="20180427"/>
    <x v="0"/>
    <n v="111"/>
  </r>
  <r>
    <x v="247"/>
    <n v="20180601"/>
    <x v="0"/>
    <n v="1168"/>
  </r>
  <r>
    <x v="248"/>
    <n v="20180309"/>
    <x v="0"/>
    <n v="622"/>
  </r>
  <r>
    <x v="248"/>
    <n v="20180514"/>
    <x v="0"/>
    <n v="774"/>
  </r>
  <r>
    <x v="249"/>
    <n v="20180226"/>
    <x v="0"/>
    <n v="1217"/>
  </r>
  <r>
    <x v="249"/>
    <n v="20180514"/>
    <x v="0"/>
    <n v="669"/>
  </r>
  <r>
    <x v="250"/>
    <n v="20180223"/>
    <x v="0"/>
    <n v="855"/>
  </r>
  <r>
    <x v="250"/>
    <n v="20180430"/>
    <x v="0"/>
    <n v="819"/>
  </r>
  <r>
    <x v="251"/>
    <n v="20180316"/>
    <x v="0"/>
    <n v="1866"/>
  </r>
  <r>
    <x v="251"/>
    <n v="20180507"/>
    <x v="0"/>
    <n v="1891"/>
  </r>
  <r>
    <x v="252"/>
    <n v="20180223"/>
    <x v="0"/>
    <n v="1102"/>
  </r>
  <r>
    <x v="252"/>
    <n v="20180416"/>
    <x v="0"/>
    <n v="616"/>
  </r>
  <r>
    <x v="253"/>
    <n v="20180212"/>
    <x v="0"/>
    <n v="1249"/>
  </r>
  <r>
    <x v="253"/>
    <n v="20180413"/>
    <x v="0"/>
    <n v="685"/>
  </r>
  <r>
    <x v="254"/>
    <n v="20180316"/>
    <x v="0"/>
    <n v="901"/>
  </r>
  <r>
    <x v="254"/>
    <n v="20180427"/>
    <x v="0"/>
    <n v="163"/>
  </r>
  <r>
    <x v="255"/>
    <n v="20180406"/>
    <x v="0"/>
    <n v="848"/>
  </r>
  <r>
    <x v="255"/>
    <n v="20180518"/>
    <x v="0"/>
    <n v="1021"/>
  </r>
  <r>
    <x v="256"/>
    <n v="20181112"/>
    <x v="0"/>
    <n v="774"/>
  </r>
  <r>
    <x v="256"/>
    <n v="20181116"/>
    <x v="0"/>
    <n v="1193"/>
  </r>
  <r>
    <x v="257"/>
    <n v="20181119"/>
    <x v="0"/>
    <n v="724"/>
  </r>
  <r>
    <x v="257"/>
    <n v="20181123"/>
    <x v="0"/>
    <n v="670"/>
  </r>
  <r>
    <x v="258"/>
    <n v="20160628"/>
    <x v="0"/>
    <n v="997"/>
  </r>
  <r>
    <x v="258"/>
    <n v="20160817"/>
    <x v="0"/>
    <n v="667"/>
  </r>
  <r>
    <x v="259"/>
    <n v="20160712"/>
    <x v="0"/>
    <n v="944"/>
  </r>
  <r>
    <x v="259"/>
    <n v="20160824"/>
    <x v="0"/>
    <n v="845"/>
  </r>
  <r>
    <x v="259"/>
    <n v="20161122"/>
    <x v="0"/>
    <n v="880"/>
  </r>
  <r>
    <x v="260"/>
    <n v="20160713"/>
    <x v="0"/>
    <n v="961"/>
  </r>
  <r>
    <x v="260"/>
    <n v="20160825"/>
    <x v="0"/>
    <n v="799"/>
  </r>
  <r>
    <x v="261"/>
    <n v="20160713"/>
    <x v="0"/>
    <n v="611"/>
  </r>
  <r>
    <x v="261"/>
    <n v="20160825"/>
    <x v="0"/>
    <n v="499"/>
  </r>
  <r>
    <x v="262"/>
    <n v="20160714"/>
    <x v="0"/>
    <n v="339"/>
  </r>
  <r>
    <x v="262"/>
    <n v="20160831"/>
    <x v="0"/>
    <n v="546"/>
  </r>
  <r>
    <x v="262"/>
    <n v="20161122"/>
    <x v="0"/>
    <n v="484"/>
  </r>
  <r>
    <x v="262"/>
    <n v="20161205"/>
    <x v="0"/>
    <n v="2669"/>
  </r>
  <r>
    <x v="263"/>
    <n v="20160714"/>
    <x v="0"/>
    <n v="842"/>
  </r>
  <r>
    <x v="263"/>
    <n v="20160825"/>
    <x v="0"/>
    <n v="590"/>
  </r>
  <r>
    <x v="263"/>
    <n v="20161205"/>
    <x v="0"/>
    <n v="811"/>
  </r>
  <r>
    <x v="264"/>
    <n v="20160720"/>
    <x v="0"/>
    <n v="1169"/>
  </r>
  <r>
    <x v="264"/>
    <n v="20160826"/>
    <x v="0"/>
    <n v="1089"/>
  </r>
  <r>
    <x v="265"/>
    <n v="20160715"/>
    <x v="0"/>
    <n v="522"/>
  </r>
  <r>
    <x v="265"/>
    <n v="20160826"/>
    <x v="0"/>
    <n v="671"/>
  </r>
  <r>
    <x v="266"/>
    <n v="20160718"/>
    <x v="0"/>
    <n v="675"/>
  </r>
  <r>
    <x v="266"/>
    <n v="20160829"/>
    <x v="0"/>
    <n v="675"/>
  </r>
  <r>
    <x v="267"/>
    <n v="20160718"/>
    <x v="0"/>
    <n v="723"/>
  </r>
  <r>
    <x v="267"/>
    <n v="20160829"/>
    <x v="0"/>
    <n v="698"/>
  </r>
  <r>
    <x v="268"/>
    <n v="20160720"/>
    <x v="0"/>
    <n v="998"/>
  </r>
  <r>
    <x v="268"/>
    <n v="20160829"/>
    <x v="0"/>
    <n v="833"/>
  </r>
  <r>
    <x v="269"/>
    <n v="20160628"/>
    <x v="0"/>
    <n v="598"/>
  </r>
  <r>
    <x v="269"/>
    <n v="20160831"/>
    <x v="0"/>
    <n v="749"/>
  </r>
  <r>
    <x v="270"/>
    <n v="20160720"/>
    <x v="0"/>
    <n v="677"/>
  </r>
  <r>
    <x v="270"/>
    <n v="20160901"/>
    <x v="0"/>
    <n v="438"/>
  </r>
  <r>
    <x v="271"/>
    <n v="20160721"/>
    <x v="0"/>
    <n v="439"/>
  </r>
  <r>
    <x v="271"/>
    <n v="20160902"/>
    <x v="0"/>
    <n v="537"/>
  </r>
  <r>
    <x v="271"/>
    <n v="20161129"/>
    <x v="0"/>
    <n v="729"/>
  </r>
  <r>
    <x v="272"/>
    <n v="20160721"/>
    <x v="0"/>
    <n v="448"/>
  </r>
  <r>
    <x v="272"/>
    <n v="20160901"/>
    <x v="0"/>
    <n v="546"/>
  </r>
  <r>
    <x v="273"/>
    <n v="20160722"/>
    <x v="0"/>
    <n v="1133"/>
  </r>
  <r>
    <x v="273"/>
    <n v="20160901"/>
    <x v="0"/>
    <n v="266"/>
  </r>
  <r>
    <x v="274"/>
    <n v="20160722"/>
    <x v="0"/>
    <n v="642"/>
  </r>
  <r>
    <x v="274"/>
    <n v="20160901"/>
    <x v="0"/>
    <n v="480"/>
  </r>
  <r>
    <x v="275"/>
    <n v="20160801"/>
    <x v="0"/>
    <n v="998"/>
  </r>
  <r>
    <x v="275"/>
    <n v="20160905"/>
    <x v="0"/>
    <n v="931"/>
  </r>
  <r>
    <x v="276"/>
    <n v="20160801"/>
    <x v="0"/>
    <n v="646"/>
  </r>
  <r>
    <x v="276"/>
    <n v="20160905"/>
    <x v="0"/>
    <n v="416"/>
  </r>
  <r>
    <x v="276"/>
    <n v="20161122"/>
    <x v="0"/>
    <n v="1101"/>
  </r>
  <r>
    <x v="277"/>
    <n v="20160802"/>
    <x v="0"/>
    <n v="643"/>
  </r>
  <r>
    <x v="277"/>
    <n v="20160905"/>
    <x v="0"/>
    <n v="677"/>
  </r>
  <r>
    <x v="278"/>
    <n v="20160802"/>
    <x v="0"/>
    <n v="727"/>
  </r>
  <r>
    <x v="278"/>
    <n v="20160908"/>
    <x v="0"/>
    <n v="641"/>
  </r>
  <r>
    <x v="278"/>
    <n v="20161123"/>
    <x v="0"/>
    <n v="640"/>
  </r>
  <r>
    <x v="279"/>
    <n v="20160803"/>
    <x v="0"/>
    <n v="618"/>
  </r>
  <r>
    <x v="279"/>
    <n v="20160906"/>
    <x v="0"/>
    <n v="679"/>
  </r>
  <r>
    <x v="280"/>
    <n v="20160629"/>
    <x v="0"/>
    <n v="651"/>
  </r>
  <r>
    <x v="280"/>
    <n v="20160819"/>
    <x v="0"/>
    <n v="389"/>
  </r>
  <r>
    <x v="281"/>
    <n v="20160803"/>
    <x v="0"/>
    <n v="735"/>
  </r>
  <r>
    <x v="281"/>
    <n v="20160908"/>
    <x v="0"/>
    <n v="613"/>
  </r>
  <r>
    <x v="282"/>
    <n v="20160804"/>
    <x v="0"/>
    <n v="1759"/>
  </r>
  <r>
    <x v="282"/>
    <n v="20161010"/>
    <x v="0"/>
    <n v="660"/>
  </r>
  <r>
    <x v="283"/>
    <n v="20160804"/>
    <x v="0"/>
    <n v="762"/>
  </r>
  <r>
    <x v="283"/>
    <n v="20160907"/>
    <x v="0"/>
    <n v="383"/>
  </r>
  <r>
    <x v="283"/>
    <n v="20161123"/>
    <x v="0"/>
    <n v="2083"/>
  </r>
  <r>
    <x v="283"/>
    <n v="20161130"/>
    <x v="0"/>
    <n v="424"/>
  </r>
  <r>
    <x v="284"/>
    <n v="20160805"/>
    <x v="0"/>
    <n v="1571"/>
  </r>
  <r>
    <x v="284"/>
    <n v="20160907"/>
    <x v="0"/>
    <n v="503"/>
  </r>
  <r>
    <x v="285"/>
    <n v="20160805"/>
    <x v="0"/>
    <n v="977"/>
  </r>
  <r>
    <x v="285"/>
    <n v="20160909"/>
    <x v="0"/>
    <n v="451"/>
  </r>
  <r>
    <x v="286"/>
    <n v="20160808"/>
    <x v="0"/>
    <n v="572"/>
  </r>
  <r>
    <x v="286"/>
    <n v="20160908"/>
    <x v="0"/>
    <n v="866"/>
  </r>
  <r>
    <x v="286"/>
    <n v="20161129"/>
    <x v="0"/>
    <n v="699"/>
  </r>
  <r>
    <x v="287"/>
    <n v="20160808"/>
    <x v="0"/>
    <n v="577"/>
  </r>
  <r>
    <x v="287"/>
    <n v="20160908"/>
    <x v="0"/>
    <n v="909"/>
  </r>
  <r>
    <x v="288"/>
    <n v="20160809"/>
    <x v="0"/>
    <n v="420"/>
  </r>
  <r>
    <x v="288"/>
    <n v="20160909"/>
    <x v="0"/>
    <n v="638"/>
  </r>
  <r>
    <x v="289"/>
    <n v="20160809"/>
    <x v="0"/>
    <n v="448"/>
  </r>
  <r>
    <x v="289"/>
    <n v="20160909"/>
    <x v="0"/>
    <n v="400"/>
  </r>
  <r>
    <x v="290"/>
    <n v="20160810"/>
    <x v="0"/>
    <n v="607"/>
  </r>
  <r>
    <x v="290"/>
    <n v="20160912"/>
    <x v="0"/>
    <n v="1223"/>
  </r>
  <r>
    <x v="291"/>
    <n v="20160629"/>
    <x v="0"/>
    <n v="628"/>
  </r>
  <r>
    <x v="291"/>
    <n v="20160822"/>
    <x v="0"/>
    <n v="659"/>
  </r>
  <r>
    <x v="292"/>
    <n v="20160810"/>
    <x v="0"/>
    <n v="292"/>
  </r>
  <r>
    <x v="292"/>
    <n v="20160913"/>
    <x v="0"/>
    <n v="457"/>
  </r>
  <r>
    <x v="292"/>
    <n v="20161128"/>
    <x v="0"/>
    <n v="736"/>
  </r>
  <r>
    <x v="292"/>
    <n v="20161205"/>
    <x v="0"/>
    <n v="1066"/>
  </r>
  <r>
    <x v="293"/>
    <n v="20160816"/>
    <x v="0"/>
    <n v="546"/>
  </r>
  <r>
    <x v="293"/>
    <n v="20161130"/>
    <x v="0"/>
    <n v="676"/>
  </r>
  <r>
    <x v="294"/>
    <n v="20160811"/>
    <x v="0"/>
    <n v="998"/>
  </r>
  <r>
    <x v="294"/>
    <n v="20160912"/>
    <x v="0"/>
    <n v="1146"/>
  </r>
  <r>
    <x v="295"/>
    <n v="20160816"/>
    <x v="0"/>
    <n v="519"/>
  </r>
  <r>
    <x v="295"/>
    <n v="20160913"/>
    <x v="0"/>
    <n v="514"/>
  </r>
  <r>
    <x v="296"/>
    <n v="20160811"/>
    <x v="0"/>
    <n v="408"/>
  </r>
  <r>
    <x v="296"/>
    <n v="20160913"/>
    <x v="0"/>
    <n v="454"/>
  </r>
  <r>
    <x v="297"/>
    <n v="20160815"/>
    <x v="0"/>
    <n v="388"/>
  </r>
  <r>
    <x v="297"/>
    <n v="20160912"/>
    <x v="0"/>
    <n v="487"/>
  </r>
  <r>
    <x v="298"/>
    <n v="20160815"/>
    <x v="0"/>
    <n v="432"/>
  </r>
  <r>
    <x v="298"/>
    <n v="20160914"/>
    <x v="0"/>
    <n v="523"/>
  </r>
  <r>
    <x v="298"/>
    <n v="20161123"/>
    <x v="0"/>
    <n v="661"/>
  </r>
  <r>
    <x v="298"/>
    <n v="20161202"/>
    <x v="0"/>
    <n v="578"/>
  </r>
  <r>
    <x v="299"/>
    <n v="20160815"/>
    <x v="0"/>
    <n v="424"/>
  </r>
  <r>
    <x v="299"/>
    <n v="20160914"/>
    <x v="0"/>
    <n v="785"/>
  </r>
  <r>
    <x v="299"/>
    <n v="20161123"/>
    <x v="0"/>
    <n v="650"/>
  </r>
  <r>
    <x v="299"/>
    <n v="20161202"/>
    <x v="0"/>
    <n v="739"/>
  </r>
  <r>
    <x v="300"/>
    <n v="20160819"/>
    <x v="0"/>
    <n v="649"/>
  </r>
  <r>
    <x v="300"/>
    <n v="20160916"/>
    <x v="0"/>
    <n v="850"/>
  </r>
  <r>
    <x v="300"/>
    <n v="20161205"/>
    <x v="0"/>
    <n v="913"/>
  </r>
  <r>
    <x v="301"/>
    <n v="20160817"/>
    <x v="0"/>
    <n v="907"/>
  </r>
  <r>
    <x v="301"/>
    <n v="20161128"/>
    <x v="0"/>
    <n v="1013"/>
  </r>
  <r>
    <x v="302"/>
    <n v="20160704"/>
    <x v="0"/>
    <n v="441"/>
  </r>
  <r>
    <x v="302"/>
    <n v="20160822"/>
    <x v="0"/>
    <n v="328"/>
  </r>
  <r>
    <x v="303"/>
    <n v="20160816"/>
    <x v="0"/>
    <n v="748"/>
  </r>
  <r>
    <x v="303"/>
    <n v="20161003"/>
    <x v="0"/>
    <n v="670"/>
  </r>
  <r>
    <x v="304"/>
    <n v="20160816"/>
    <x v="0"/>
    <n v="633"/>
  </r>
  <r>
    <x v="304"/>
    <n v="20160915"/>
    <x v="0"/>
    <n v="633"/>
  </r>
  <r>
    <x v="305"/>
    <n v="20160817"/>
    <x v="0"/>
    <n v="515"/>
  </r>
  <r>
    <x v="305"/>
    <n v="20160915"/>
    <x v="0"/>
    <n v="728"/>
  </r>
  <r>
    <x v="306"/>
    <n v="20160704"/>
    <x v="0"/>
    <n v="566"/>
  </r>
  <r>
    <x v="306"/>
    <n v="20160823"/>
    <x v="0"/>
    <n v="432"/>
  </r>
  <r>
    <x v="307"/>
    <n v="20160711"/>
    <x v="0"/>
    <n v="483"/>
  </r>
  <r>
    <x v="307"/>
    <n v="20160823"/>
    <x v="0"/>
    <n v="570"/>
  </r>
  <r>
    <x v="308"/>
    <n v="20160711"/>
    <x v="0"/>
    <n v="431"/>
  </r>
  <r>
    <x v="308"/>
    <n v="20160823"/>
    <x v="0"/>
    <n v="378"/>
  </r>
  <r>
    <x v="308"/>
    <n v="20161129"/>
    <x v="0"/>
    <n v="665"/>
  </r>
  <r>
    <x v="309"/>
    <n v="20160711"/>
    <x v="0"/>
    <n v="717"/>
  </r>
  <r>
    <x v="309"/>
    <n v="20160823"/>
    <x v="0"/>
    <n v="728"/>
  </r>
  <r>
    <x v="310"/>
    <n v="20181119"/>
    <x v="0"/>
    <n v="855"/>
  </r>
  <r>
    <x v="310"/>
    <n v="20181123"/>
    <x v="0"/>
    <n v="1066"/>
  </r>
  <r>
    <x v="311"/>
    <n v="20181116"/>
    <x v="0"/>
    <n v="665"/>
  </r>
  <r>
    <x v="311"/>
    <n v="20181123"/>
    <x v="0"/>
    <n v="774"/>
  </r>
  <r>
    <x v="312"/>
    <n v="20180305"/>
    <x v="0"/>
    <n v="718"/>
  </r>
  <r>
    <x v="312"/>
    <n v="20180518"/>
    <x v="0"/>
    <n v="841"/>
  </r>
  <r>
    <x v="313"/>
    <n v="20180413"/>
    <x v="0"/>
    <n v="771"/>
  </r>
  <r>
    <x v="313"/>
    <n v="20180521"/>
    <x v="0"/>
    <n v="582"/>
  </r>
  <r>
    <x v="314"/>
    <n v="20180316"/>
    <x v="0"/>
    <n v="868"/>
  </r>
  <r>
    <x v="314"/>
    <n v="20180416"/>
    <x v="0"/>
    <n v="973"/>
  </r>
  <r>
    <x v="315"/>
    <n v="20180424"/>
    <x v="0"/>
    <n v="1066"/>
  </r>
  <r>
    <x v="316"/>
    <n v="20180430"/>
    <x v="0"/>
    <n v="1295"/>
  </r>
  <r>
    <x v="317"/>
    <n v="20180406"/>
    <x v="0"/>
    <n v="972"/>
  </r>
  <r>
    <x v="317"/>
    <n v="20180420"/>
    <x v="0"/>
    <n v="904"/>
  </r>
  <r>
    <x v="318"/>
    <n v="20180406"/>
    <x v="0"/>
    <n v="2891"/>
  </r>
  <r>
    <x v="318"/>
    <n v="20180518"/>
    <x v="0"/>
    <n v="1453"/>
  </r>
  <r>
    <x v="319"/>
    <n v="20180319"/>
    <x v="0"/>
    <n v="588"/>
  </r>
  <r>
    <x v="319"/>
    <n v="20180504"/>
    <x v="0"/>
    <n v="1382"/>
  </r>
  <r>
    <x v="320"/>
    <n v="20180319"/>
    <x v="0"/>
    <n v="1347"/>
  </r>
  <r>
    <x v="320"/>
    <n v="20180525"/>
    <x v="0"/>
    <n v="1232"/>
  </r>
  <r>
    <x v="321"/>
    <n v="20180219"/>
    <x v="0"/>
    <n v="1219"/>
  </r>
  <r>
    <x v="321"/>
    <n v="20180424"/>
    <x v="0"/>
    <n v="1042"/>
  </r>
  <r>
    <x v="322"/>
    <n v="20180316"/>
    <x v="0"/>
    <n v="1189"/>
  </r>
  <r>
    <x v="322"/>
    <n v="20180427"/>
    <x v="0"/>
    <n v="1245"/>
  </r>
  <r>
    <x v="323"/>
    <n v="20180406"/>
    <x v="0"/>
    <n v="1814"/>
  </r>
  <r>
    <x v="323"/>
    <n v="20180427"/>
    <x v="0"/>
    <n v="1486"/>
  </r>
  <r>
    <x v="324"/>
    <n v="20180305"/>
    <x v="0"/>
    <n v="822"/>
  </r>
  <r>
    <x v="324"/>
    <n v="20180420"/>
    <x v="0"/>
    <n v="922"/>
  </r>
  <r>
    <x v="325"/>
    <n v="20180413"/>
    <x v="0"/>
    <n v="1002"/>
  </r>
  <r>
    <x v="325"/>
    <n v="20180525"/>
    <x v="0"/>
    <n v="1252"/>
  </r>
  <r>
    <x v="326"/>
    <n v="20180316"/>
    <x v="0"/>
    <n v="2181"/>
  </r>
  <r>
    <x v="326"/>
    <n v="20180504"/>
    <x v="0"/>
    <n v="1268"/>
  </r>
  <r>
    <x v="327"/>
    <n v="20180212"/>
    <x v="0"/>
    <n v="733"/>
  </r>
  <r>
    <x v="327"/>
    <n v="20180507"/>
    <x v="0"/>
    <n v="1792"/>
  </r>
  <r>
    <x v="328"/>
    <n v="20180413"/>
    <x v="0"/>
    <n v="1941"/>
  </r>
  <r>
    <x v="328"/>
    <n v="20180507"/>
    <x v="0"/>
    <n v="1418"/>
  </r>
  <r>
    <x v="329"/>
    <n v="20180219"/>
    <x v="0"/>
    <n v="929"/>
  </r>
  <r>
    <x v="329"/>
    <n v="20180420"/>
    <x v="0"/>
    <n v="1243"/>
  </r>
  <r>
    <x v="330"/>
    <n v="20180406"/>
    <x v="0"/>
    <n v="1076"/>
  </r>
  <r>
    <x v="330"/>
    <n v="20180416"/>
    <x v="0"/>
    <n v="1121"/>
  </r>
  <r>
    <x v="331"/>
    <n v="20180406"/>
    <x v="0"/>
    <n v="1699"/>
  </r>
  <r>
    <x v="331"/>
    <n v="20180416"/>
    <x v="0"/>
    <n v="1109"/>
  </r>
  <r>
    <x v="332"/>
    <n v="20180223"/>
    <x v="0"/>
    <n v="1571"/>
  </r>
  <r>
    <x v="332"/>
    <n v="20180601"/>
    <x v="0"/>
    <n v="764"/>
  </r>
  <r>
    <x v="333"/>
    <n v="20180406"/>
    <x v="0"/>
    <n v="1642"/>
  </r>
  <r>
    <x v="333"/>
    <n v="20180420"/>
    <x v="0"/>
    <n v="1015"/>
  </r>
  <r>
    <x v="334"/>
    <n v="20180406"/>
    <x v="0"/>
    <n v="3896"/>
  </r>
  <r>
    <x v="334"/>
    <n v="20180504"/>
    <x v="0"/>
    <n v="1340"/>
  </r>
  <r>
    <x v="335"/>
    <n v="20180316"/>
    <x v="0"/>
    <n v="1270"/>
  </r>
  <r>
    <x v="335"/>
    <n v="20180416"/>
    <x v="0"/>
    <n v="875"/>
  </r>
  <r>
    <x v="336"/>
    <n v="20180316"/>
    <x v="0"/>
    <n v="1178"/>
  </r>
  <r>
    <x v="336"/>
    <n v="20180430"/>
    <x v="0"/>
    <n v="1176"/>
  </r>
  <r>
    <x v="337"/>
    <n v="20180305"/>
    <x v="0"/>
    <n v="755"/>
  </r>
  <r>
    <x v="337"/>
    <n v="20180423"/>
    <x v="0"/>
    <n v="1003"/>
  </r>
  <r>
    <x v="338"/>
    <n v="20180305"/>
    <x v="0"/>
    <n v="675"/>
  </r>
  <r>
    <x v="338"/>
    <n v="20180423"/>
    <x v="0"/>
    <n v="1236"/>
  </r>
  <r>
    <x v="339"/>
    <n v="20180309"/>
    <x v="0"/>
    <n v="997"/>
  </r>
  <r>
    <x v="339"/>
    <n v="20180424"/>
    <x v="0"/>
    <n v="976"/>
  </r>
  <r>
    <x v="340"/>
    <n v="20180219"/>
    <x v="0"/>
    <n v="1274"/>
  </r>
  <r>
    <x v="340"/>
    <n v="20180420"/>
    <x v="0"/>
    <n v="1092"/>
  </r>
  <r>
    <x v="341"/>
    <n v="20180223"/>
    <x v="0"/>
    <n v="1530"/>
  </r>
  <r>
    <x v="341"/>
    <n v="20180518"/>
    <x v="0"/>
    <n v="680"/>
  </r>
  <r>
    <x v="342"/>
    <n v="20180316"/>
    <x v="0"/>
    <n v="943"/>
  </r>
  <r>
    <x v="342"/>
    <n v="20180525"/>
    <x v="0"/>
    <n v="963"/>
  </r>
  <r>
    <x v="343"/>
    <n v="20180309"/>
    <x v="0"/>
    <n v="751"/>
  </r>
  <r>
    <x v="343"/>
    <n v="20180424"/>
    <x v="0"/>
    <n v="693"/>
  </r>
  <r>
    <x v="344"/>
    <n v="20180309"/>
    <x v="0"/>
    <n v="1279"/>
  </r>
  <r>
    <x v="344"/>
    <n v="20180424"/>
    <x v="0"/>
    <n v="974"/>
  </r>
  <r>
    <x v="345"/>
    <n v="20180226"/>
    <x v="0"/>
    <n v="985"/>
  </r>
  <r>
    <x v="345"/>
    <n v="20180528"/>
    <x v="0"/>
    <n v="712"/>
  </r>
  <r>
    <x v="346"/>
    <n v="20180316"/>
    <x v="0"/>
    <n v="793"/>
  </r>
  <r>
    <x v="346"/>
    <n v="20180427"/>
    <x v="0"/>
    <n v="957"/>
  </r>
  <r>
    <x v="347"/>
    <n v="20180309"/>
    <x v="0"/>
    <n v="917"/>
  </r>
  <r>
    <x v="347"/>
    <n v="20180424"/>
    <x v="0"/>
    <n v="1257"/>
  </r>
  <r>
    <x v="348"/>
    <n v="20180226"/>
    <x v="0"/>
    <n v="744"/>
  </r>
  <r>
    <x v="348"/>
    <n v="20180601"/>
    <x v="0"/>
    <n v="925"/>
  </r>
  <r>
    <x v="349"/>
    <n v="20180212"/>
    <x v="0"/>
    <n v="1149"/>
  </r>
  <r>
    <x v="349"/>
    <n v="20180424"/>
    <x v="0"/>
    <n v="518"/>
  </r>
  <r>
    <x v="350"/>
    <n v="20180406"/>
    <x v="0"/>
    <n v="1306"/>
  </r>
  <r>
    <x v="350"/>
    <n v="20180525"/>
    <x v="0"/>
    <n v="777"/>
  </r>
  <r>
    <x v="351"/>
    <n v="20180413"/>
    <x v="0"/>
    <n v="1608"/>
  </r>
  <r>
    <x v="351"/>
    <n v="20180528"/>
    <x v="0"/>
    <n v="945"/>
  </r>
  <r>
    <x v="352"/>
    <n v="20180413"/>
    <x v="0"/>
    <n v="1004"/>
  </r>
  <r>
    <x v="352"/>
    <n v="20180507"/>
    <x v="0"/>
    <n v="958"/>
  </r>
  <r>
    <x v="353"/>
    <n v="20180406"/>
    <x v="0"/>
    <n v="457"/>
  </r>
  <r>
    <x v="353"/>
    <n v="20180416"/>
    <x v="0"/>
    <n v="520"/>
  </r>
  <r>
    <x v="354"/>
    <n v="20180316"/>
    <x v="0"/>
    <n v="1218"/>
  </r>
  <r>
    <x v="354"/>
    <n v="20180528"/>
    <x v="0"/>
    <n v="793"/>
  </r>
  <r>
    <x v="355"/>
    <n v="20180212"/>
    <x v="0"/>
    <n v="569"/>
  </r>
  <r>
    <x v="355"/>
    <n v="20180427"/>
    <x v="0"/>
    <n v="1493"/>
  </r>
  <r>
    <x v="356"/>
    <n v="20180413"/>
    <x v="0"/>
    <n v="679"/>
  </r>
  <r>
    <x v="356"/>
    <n v="20180504"/>
    <x v="0"/>
    <n v="1066"/>
  </r>
  <r>
    <x v="357"/>
    <n v="20180219"/>
    <x v="0"/>
    <n v="1870"/>
  </r>
  <r>
    <x v="357"/>
    <n v="20180514"/>
    <x v="0"/>
    <n v="1026"/>
  </r>
  <r>
    <x v="358"/>
    <n v="20180223"/>
    <x v="0"/>
    <n v="1854"/>
  </r>
  <r>
    <x v="358"/>
    <n v="20180420"/>
    <x v="0"/>
    <n v="1399"/>
  </r>
  <r>
    <x v="359"/>
    <n v="20180223"/>
    <x v="0"/>
    <n v="1412"/>
  </r>
  <r>
    <x v="359"/>
    <n v="20180424"/>
    <x v="0"/>
    <n v="281"/>
  </r>
  <r>
    <x v="360"/>
    <n v="20180212"/>
    <x v="0"/>
    <n v="640"/>
  </r>
  <r>
    <x v="360"/>
    <n v="20180423"/>
    <x v="0"/>
    <n v="1058"/>
  </r>
  <r>
    <x v="361"/>
    <n v="20180223"/>
    <x v="0"/>
    <n v="1049"/>
  </r>
  <r>
    <x v="361"/>
    <n v="20180601"/>
    <x v="0"/>
    <n v="1079"/>
  </r>
  <r>
    <x v="362"/>
    <n v="20180406"/>
    <x v="0"/>
    <n v="830"/>
  </r>
  <r>
    <x v="362"/>
    <n v="20180423"/>
    <x v="0"/>
    <n v="1019"/>
  </r>
  <r>
    <x v="363"/>
    <n v="20180223"/>
    <x v="0"/>
    <n v="1144"/>
  </r>
  <r>
    <x v="363"/>
    <n v="20180424"/>
    <x v="0"/>
    <n v="705"/>
  </r>
  <r>
    <x v="364"/>
    <n v="20180413"/>
    <x v="0"/>
    <n v="868"/>
  </r>
  <r>
    <x v="364"/>
    <n v="20180514"/>
    <x v="0"/>
    <n v="1362"/>
  </r>
  <r>
    <x v="365"/>
    <n v="20181116"/>
    <x v="0"/>
    <n v="1250"/>
  </r>
  <r>
    <x v="365"/>
    <n v="20181123"/>
    <x v="0"/>
    <n v="742"/>
  </r>
  <r>
    <x v="366"/>
    <n v="20181116"/>
    <x v="0"/>
    <n v="643"/>
  </r>
  <r>
    <x v="366"/>
    <n v="20181123"/>
    <x v="0"/>
    <n v="1201"/>
  </r>
  <r>
    <x v="367"/>
    <n v="20160628"/>
    <x v="0"/>
    <n v="611"/>
  </r>
  <r>
    <x v="367"/>
    <n v="20160831"/>
    <x v="0"/>
    <n v="649"/>
  </r>
  <r>
    <x v="368"/>
    <n v="20160712"/>
    <x v="0"/>
    <n v="1331"/>
  </r>
  <r>
    <x v="368"/>
    <n v="20160824"/>
    <x v="0"/>
    <n v="575"/>
  </r>
  <r>
    <x v="369"/>
    <n v="20160713"/>
    <x v="0"/>
    <n v="699"/>
  </r>
  <r>
    <x v="369"/>
    <n v="20160824"/>
    <x v="0"/>
    <n v="522"/>
  </r>
  <r>
    <x v="369"/>
    <n v="20161121"/>
    <x v="0"/>
    <n v="828"/>
  </r>
  <r>
    <x v="369"/>
    <n v="20161202"/>
    <x v="0"/>
    <n v="531"/>
  </r>
  <r>
    <x v="370"/>
    <n v="20160713"/>
    <x v="0"/>
    <n v="607"/>
  </r>
  <r>
    <x v="370"/>
    <n v="20160824"/>
    <x v="0"/>
    <n v="915"/>
  </r>
  <r>
    <x v="371"/>
    <n v="20160714"/>
    <x v="0"/>
    <n v="1618"/>
  </r>
  <r>
    <x v="371"/>
    <n v="20160825"/>
    <x v="0"/>
    <n v="987"/>
  </r>
  <r>
    <x v="372"/>
    <n v="20160714"/>
    <x v="0"/>
    <n v="430"/>
  </r>
  <r>
    <x v="372"/>
    <n v="20160825"/>
    <x v="0"/>
    <n v="485"/>
  </r>
  <r>
    <x v="372"/>
    <n v="20161121"/>
    <x v="0"/>
    <n v="572"/>
  </r>
  <r>
    <x v="372"/>
    <n v="20161202"/>
    <x v="0"/>
    <n v="763"/>
  </r>
  <r>
    <x v="373"/>
    <n v="20160715"/>
    <x v="0"/>
    <n v="498"/>
  </r>
  <r>
    <x v="373"/>
    <n v="20160826"/>
    <x v="0"/>
    <n v="561"/>
  </r>
  <r>
    <x v="374"/>
    <n v="20160715"/>
    <x v="0"/>
    <n v="632"/>
  </r>
  <r>
    <x v="374"/>
    <n v="20160831"/>
    <x v="0"/>
    <n v="794"/>
  </r>
  <r>
    <x v="375"/>
    <n v="20160718"/>
    <x v="0"/>
    <n v="613"/>
  </r>
  <r>
    <x v="375"/>
    <n v="20160829"/>
    <x v="0"/>
    <n v="801"/>
  </r>
  <r>
    <x v="375"/>
    <n v="20161123"/>
    <x v="0"/>
    <n v="1211"/>
  </r>
  <r>
    <x v="376"/>
    <n v="20160718"/>
    <x v="0"/>
    <n v="986"/>
  </r>
  <r>
    <x v="376"/>
    <n v="20160829"/>
    <x v="0"/>
    <n v="911"/>
  </r>
  <r>
    <x v="377"/>
    <n v="20160720"/>
    <x v="0"/>
    <n v="417"/>
  </r>
  <r>
    <x v="377"/>
    <n v="20160829"/>
    <x v="0"/>
    <n v="416"/>
  </r>
  <r>
    <x v="377"/>
    <n v="20161121"/>
    <x v="0"/>
    <n v="701"/>
  </r>
  <r>
    <x v="377"/>
    <n v="20161130"/>
    <x v="0"/>
    <n v="721"/>
  </r>
  <r>
    <x v="378"/>
    <n v="20160628"/>
    <x v="0"/>
    <n v="534"/>
  </r>
  <r>
    <x v="378"/>
    <n v="20160818"/>
    <x v="0"/>
    <n v="363"/>
  </r>
  <r>
    <x v="378"/>
    <n v="20161123"/>
    <x v="0"/>
    <n v="482"/>
  </r>
  <r>
    <x v="379"/>
    <n v="20160720"/>
    <x v="0"/>
    <n v="529"/>
  </r>
  <r>
    <x v="379"/>
    <n v="20160905"/>
    <x v="0"/>
    <n v="504"/>
  </r>
  <r>
    <x v="380"/>
    <n v="20160721"/>
    <x v="0"/>
    <n v="243"/>
  </r>
  <r>
    <x v="380"/>
    <n v="20160901"/>
    <x v="0"/>
    <n v="1184"/>
  </r>
  <r>
    <x v="380"/>
    <n v="20161125"/>
    <x v="0"/>
    <n v="600"/>
  </r>
  <r>
    <x v="381"/>
    <n v="20160721"/>
    <x v="0"/>
    <n v="925"/>
  </r>
  <r>
    <x v="381"/>
    <n v="20160901"/>
    <x v="0"/>
    <n v="517"/>
  </r>
  <r>
    <x v="381"/>
    <n v="20161123"/>
    <x v="0"/>
    <n v="1206"/>
  </r>
  <r>
    <x v="382"/>
    <n v="20160722"/>
    <x v="0"/>
    <n v="1257"/>
  </r>
  <r>
    <x v="382"/>
    <n v="20160901"/>
    <x v="0"/>
    <n v="1061"/>
  </r>
  <r>
    <x v="383"/>
    <n v="20160722"/>
    <x v="0"/>
    <n v="1025"/>
  </r>
  <r>
    <x v="383"/>
    <n v="20160902"/>
    <x v="0"/>
    <n v="1026"/>
  </r>
  <r>
    <x v="384"/>
    <n v="20160801"/>
    <x v="0"/>
    <n v="767"/>
  </r>
  <r>
    <x v="384"/>
    <n v="20160902"/>
    <x v="0"/>
    <n v="945"/>
  </r>
  <r>
    <x v="384"/>
    <n v="20161003"/>
    <x v="0"/>
    <n v="898"/>
  </r>
  <r>
    <x v="385"/>
    <n v="20160801"/>
    <x v="0"/>
    <n v="1429"/>
  </r>
  <r>
    <x v="385"/>
    <n v="20161003"/>
    <x v="0"/>
    <n v="1416"/>
  </r>
  <r>
    <x v="386"/>
    <n v="20160802"/>
    <x v="0"/>
    <n v="247"/>
  </r>
  <r>
    <x v="386"/>
    <n v="20160907"/>
    <x v="0"/>
    <n v="645"/>
  </r>
  <r>
    <x v="386"/>
    <n v="20161121"/>
    <x v="0"/>
    <n v="912"/>
  </r>
  <r>
    <x v="386"/>
    <n v="20161202"/>
    <x v="0"/>
    <n v="489"/>
  </r>
  <r>
    <x v="387"/>
    <n v="20160802"/>
    <x v="0"/>
    <n v="860"/>
  </r>
  <r>
    <x v="387"/>
    <n v="20161010"/>
    <x v="0"/>
    <n v="793"/>
  </r>
  <r>
    <x v="388"/>
    <n v="20160803"/>
    <x v="0"/>
    <n v="315"/>
  </r>
  <r>
    <x v="388"/>
    <n v="20160907"/>
    <x v="0"/>
    <n v="517"/>
  </r>
  <r>
    <x v="388"/>
    <n v="20161122"/>
    <x v="0"/>
    <n v="466"/>
  </r>
  <r>
    <x v="389"/>
    <n v="20160629"/>
    <x v="0"/>
    <n v="1395"/>
  </r>
  <r>
    <x v="389"/>
    <n v="20160819"/>
    <x v="0"/>
    <n v="1486"/>
  </r>
  <r>
    <x v="390"/>
    <n v="20160803"/>
    <x v="0"/>
    <n v="312"/>
  </r>
  <r>
    <x v="390"/>
    <n v="20160906"/>
    <x v="0"/>
    <n v="897"/>
  </r>
  <r>
    <x v="391"/>
    <n v="20160804"/>
    <x v="0"/>
    <n v="1144"/>
  </r>
  <r>
    <x v="391"/>
    <n v="20160907"/>
    <x v="0"/>
    <n v="930"/>
  </r>
  <r>
    <x v="392"/>
    <n v="20160804"/>
    <x v="0"/>
    <n v="970"/>
  </r>
  <r>
    <x v="392"/>
    <n v="20160906"/>
    <x v="0"/>
    <n v="793"/>
  </r>
  <r>
    <x v="393"/>
    <n v="20160805"/>
    <x v="0"/>
    <n v="909"/>
  </r>
  <r>
    <x v="393"/>
    <n v="20160907"/>
    <x v="0"/>
    <n v="347"/>
  </r>
  <r>
    <x v="394"/>
    <n v="20160805"/>
    <x v="0"/>
    <n v="760"/>
  </r>
  <r>
    <x v="394"/>
    <n v="20160908"/>
    <x v="0"/>
    <n v="769"/>
  </r>
  <r>
    <x v="394"/>
    <n v="20161129"/>
    <x v="0"/>
    <n v="898"/>
  </r>
  <r>
    <x v="395"/>
    <n v="20160808"/>
    <x v="0"/>
    <n v="664"/>
  </r>
  <r>
    <x v="395"/>
    <n v="20160908"/>
    <x v="0"/>
    <n v="600"/>
  </r>
  <r>
    <x v="396"/>
    <n v="20160809"/>
    <x v="0"/>
    <n v="361"/>
  </r>
  <r>
    <x v="396"/>
    <n v="20160909"/>
    <x v="0"/>
    <n v="1085"/>
  </r>
  <r>
    <x v="397"/>
    <n v="20160809"/>
    <x v="0"/>
    <n v="602"/>
  </r>
  <r>
    <x v="397"/>
    <n v="20160909"/>
    <x v="0"/>
    <n v="1290"/>
  </r>
  <r>
    <x v="398"/>
    <n v="20160809"/>
    <x v="0"/>
    <n v="282"/>
  </r>
  <r>
    <x v="398"/>
    <n v="20160912"/>
    <x v="0"/>
    <n v="407"/>
  </r>
  <r>
    <x v="399"/>
    <n v="20160810"/>
    <x v="0"/>
    <n v="541"/>
  </r>
  <r>
    <x v="399"/>
    <n v="20160912"/>
    <x v="0"/>
    <n v="926"/>
  </r>
  <r>
    <x v="400"/>
    <n v="20160629"/>
    <x v="0"/>
    <n v="1394"/>
  </r>
  <r>
    <x v="400"/>
    <n v="20160822"/>
    <x v="0"/>
    <n v="778"/>
  </r>
  <r>
    <x v="401"/>
    <n v="20160810"/>
    <x v="0"/>
    <n v="938"/>
  </r>
  <r>
    <x v="401"/>
    <n v="20160912"/>
    <x v="0"/>
    <n v="1857"/>
  </r>
  <r>
    <x v="402"/>
    <n v="20160811"/>
    <x v="0"/>
    <n v="644"/>
  </r>
  <r>
    <x v="402"/>
    <n v="20160912"/>
    <x v="0"/>
    <n v="443"/>
  </r>
  <r>
    <x v="403"/>
    <n v="20160816"/>
    <x v="0"/>
    <n v="1143"/>
  </r>
  <r>
    <x v="403"/>
    <n v="20160915"/>
    <x v="0"/>
    <n v="837"/>
  </r>
  <r>
    <x v="404"/>
    <n v="20160811"/>
    <x v="0"/>
    <n v="1012"/>
  </r>
  <r>
    <x v="404"/>
    <n v="20160915"/>
    <x v="0"/>
    <n v="949"/>
  </r>
  <r>
    <x v="405"/>
    <n v="20160811"/>
    <x v="0"/>
    <n v="876"/>
  </r>
  <r>
    <x v="405"/>
    <n v="20160912"/>
    <x v="0"/>
    <n v="1246"/>
  </r>
  <r>
    <x v="406"/>
    <n v="20160815"/>
    <x v="0"/>
    <n v="505"/>
  </r>
  <r>
    <x v="406"/>
    <n v="20160914"/>
    <x v="0"/>
    <n v="608"/>
  </r>
  <r>
    <x v="407"/>
    <n v="20160815"/>
    <x v="0"/>
    <n v="570"/>
  </r>
  <r>
    <x v="407"/>
    <n v="20160914"/>
    <x v="0"/>
    <n v="1091"/>
  </r>
  <r>
    <x v="408"/>
    <n v="20160815"/>
    <x v="0"/>
    <n v="422"/>
  </r>
  <r>
    <x v="408"/>
    <n v="20160914"/>
    <x v="0"/>
    <n v="375"/>
  </r>
  <r>
    <x v="408"/>
    <n v="20161129"/>
    <x v="0"/>
    <n v="382"/>
  </r>
  <r>
    <x v="409"/>
    <n v="20160819"/>
    <x v="0"/>
    <n v="444"/>
  </r>
  <r>
    <x v="409"/>
    <n v="20160915"/>
    <x v="0"/>
    <n v="440"/>
  </r>
  <r>
    <x v="410"/>
    <n v="20160817"/>
    <x v="0"/>
    <n v="315"/>
  </r>
  <r>
    <x v="410"/>
    <n v="20160916"/>
    <x v="0"/>
    <n v="664"/>
  </r>
  <r>
    <x v="411"/>
    <n v="20160704"/>
    <x v="0"/>
    <n v="966"/>
  </r>
  <r>
    <x v="411"/>
    <n v="20160822"/>
    <x v="0"/>
    <n v="1044"/>
  </r>
  <r>
    <x v="412"/>
    <n v="20160819"/>
    <x v="0"/>
    <n v="787"/>
  </r>
  <r>
    <x v="412"/>
    <n v="20160916"/>
    <x v="0"/>
    <n v="947"/>
  </r>
  <r>
    <x v="412"/>
    <n v="20161128"/>
    <x v="0"/>
    <n v="911"/>
  </r>
  <r>
    <x v="413"/>
    <n v="20160819"/>
    <x v="0"/>
    <n v="780"/>
  </r>
  <r>
    <x v="413"/>
    <n v="20160916"/>
    <x v="0"/>
    <n v="1085"/>
  </r>
  <r>
    <x v="414"/>
    <n v="20160818"/>
    <x v="0"/>
    <n v="1884"/>
  </r>
  <r>
    <x v="414"/>
    <n v="20160915"/>
    <x v="0"/>
    <n v="1679"/>
  </r>
  <r>
    <x v="415"/>
    <n v="20160704"/>
    <x v="0"/>
    <n v="869"/>
  </r>
  <r>
    <x v="415"/>
    <n v="20160822"/>
    <x v="0"/>
    <n v="731"/>
  </r>
  <r>
    <x v="416"/>
    <n v="20160711"/>
    <x v="0"/>
    <n v="535"/>
  </r>
  <r>
    <x v="416"/>
    <n v="20160831"/>
    <x v="0"/>
    <n v="512"/>
  </r>
  <r>
    <x v="417"/>
    <n v="20160711"/>
    <x v="0"/>
    <n v="959"/>
  </r>
  <r>
    <x v="417"/>
    <n v="20160823"/>
    <x v="0"/>
    <n v="1173"/>
  </r>
  <r>
    <x v="418"/>
    <n v="20160712"/>
    <x v="0"/>
    <n v="992"/>
  </r>
  <r>
    <x v="418"/>
    <n v="20160831"/>
    <x v="0"/>
    <n v="638"/>
  </r>
  <r>
    <x v="419"/>
    <n v="20181116"/>
    <x v="0"/>
    <n v="862"/>
  </r>
  <r>
    <x v="419"/>
    <n v="20181123"/>
    <x v="0"/>
    <n v="736"/>
  </r>
  <r>
    <x v="420"/>
    <n v="20181112"/>
    <x v="0"/>
    <n v="1005"/>
  </r>
  <r>
    <x v="420"/>
    <n v="20181123"/>
    <x v="0"/>
    <n v="929"/>
  </r>
  <r>
    <x v="421"/>
    <n v="20180205"/>
    <x v="0"/>
    <n v="976"/>
  </r>
  <r>
    <x v="421"/>
    <n v="20180528"/>
    <x v="0"/>
    <n v="533"/>
  </r>
  <r>
    <x v="422"/>
    <n v="20180205"/>
    <x v="0"/>
    <n v="1595"/>
  </r>
  <r>
    <x v="422"/>
    <n v="20180521"/>
    <x v="0"/>
    <n v="716"/>
  </r>
  <r>
    <x v="423"/>
    <n v="20180202"/>
    <x v="0"/>
    <n v="2092"/>
  </r>
  <r>
    <x v="423"/>
    <n v="20180507"/>
    <x v="0"/>
    <n v="826"/>
  </r>
  <r>
    <x v="424"/>
    <n v="20180202"/>
    <x v="0"/>
    <n v="1111"/>
  </r>
  <r>
    <x v="424"/>
    <n v="20180601"/>
    <x v="0"/>
    <n v="755"/>
  </r>
  <r>
    <x v="425"/>
    <n v="20180202"/>
    <x v="0"/>
    <n v="683"/>
  </r>
  <r>
    <x v="425"/>
    <n v="20180424"/>
    <x v="0"/>
    <n v="874"/>
  </r>
  <r>
    <x v="426"/>
    <n v="20180202"/>
    <x v="0"/>
    <n v="295"/>
  </r>
  <r>
    <x v="426"/>
    <n v="20180521"/>
    <x v="0"/>
    <n v="827"/>
  </r>
  <r>
    <x v="427"/>
    <n v="20180205"/>
    <x v="0"/>
    <n v="1456"/>
  </r>
  <r>
    <x v="427"/>
    <n v="20180416"/>
    <x v="0"/>
    <n v="778"/>
  </r>
  <r>
    <x v="428"/>
    <n v="20180205"/>
    <x v="0"/>
    <n v="906"/>
  </r>
  <r>
    <x v="428"/>
    <n v="20180525"/>
    <x v="0"/>
    <n v="962"/>
  </r>
  <r>
    <x v="429"/>
    <n v="20180205"/>
    <x v="0"/>
    <n v="1492"/>
  </r>
  <r>
    <x v="429"/>
    <n v="20180507"/>
    <x v="0"/>
    <n v="2160"/>
  </r>
  <r>
    <x v="430"/>
    <n v="20180205"/>
    <x v="0"/>
    <n v="759"/>
  </r>
  <r>
    <x v="430"/>
    <n v="20180413"/>
    <x v="0"/>
    <n v="600"/>
  </r>
  <r>
    <x v="431"/>
    <n v="20180309"/>
    <x v="0"/>
    <n v="882"/>
  </r>
  <r>
    <x v="431"/>
    <n v="20180528"/>
    <x v="0"/>
    <n v="620"/>
  </r>
  <r>
    <x v="432"/>
    <n v="20180205"/>
    <x v="0"/>
    <n v="722"/>
  </r>
  <r>
    <x v="432"/>
    <n v="20180525"/>
    <x v="0"/>
    <n v="930"/>
  </r>
  <r>
    <x v="433"/>
    <n v="20180205"/>
    <x v="0"/>
    <n v="801"/>
  </r>
  <r>
    <x v="433"/>
    <n v="20180525"/>
    <x v="0"/>
    <n v="932"/>
  </r>
  <r>
    <x v="434"/>
    <n v="20180205"/>
    <x v="0"/>
    <n v="963"/>
  </r>
  <r>
    <x v="434"/>
    <n v="20180413"/>
    <x v="0"/>
    <n v="796"/>
  </r>
  <r>
    <x v="435"/>
    <n v="20180205"/>
    <x v="0"/>
    <n v="754"/>
  </r>
  <r>
    <x v="435"/>
    <n v="20180427"/>
    <x v="0"/>
    <n v="485"/>
  </r>
  <r>
    <x v="436"/>
    <n v="20180413"/>
    <x v="0"/>
    <n v="790"/>
  </r>
  <r>
    <x v="437"/>
    <n v="20180205"/>
    <x v="0"/>
    <n v="625"/>
  </r>
  <r>
    <x v="437"/>
    <n v="20180507"/>
    <x v="0"/>
    <n v="1015"/>
  </r>
  <r>
    <x v="438"/>
    <n v="20180205"/>
    <x v="0"/>
    <n v="888"/>
  </r>
  <r>
    <x v="438"/>
    <n v="20180416"/>
    <x v="0"/>
    <n v="537"/>
  </r>
  <r>
    <x v="439"/>
    <n v="20180305"/>
    <x v="0"/>
    <n v="1343"/>
  </r>
  <r>
    <x v="439"/>
    <n v="20180427"/>
    <x v="0"/>
    <n v="1147"/>
  </r>
  <r>
    <x v="440"/>
    <n v="20180319"/>
    <x v="0"/>
    <n v="1263"/>
  </r>
  <r>
    <x v="440"/>
    <n v="20180504"/>
    <x v="0"/>
    <n v="1182"/>
  </r>
  <r>
    <x v="441"/>
    <n v="20180212"/>
    <x v="0"/>
    <n v="872"/>
  </r>
  <r>
    <x v="441"/>
    <n v="20180423"/>
    <x v="0"/>
    <n v="1001"/>
  </r>
  <r>
    <x v="442"/>
    <n v="20180223"/>
    <x v="0"/>
    <n v="1370"/>
  </r>
  <r>
    <x v="443"/>
    <n v="20180305"/>
    <x v="0"/>
    <n v="567"/>
  </r>
  <r>
    <x v="443"/>
    <n v="20180420"/>
    <x v="0"/>
    <n v="690"/>
  </r>
  <r>
    <x v="444"/>
    <n v="20180319"/>
    <x v="0"/>
    <n v="1133"/>
  </r>
  <r>
    <x v="444"/>
    <n v="20180504"/>
    <x v="0"/>
    <n v="851"/>
  </r>
  <r>
    <x v="445"/>
    <n v="20180226"/>
    <x v="0"/>
    <n v="551"/>
  </r>
  <r>
    <x v="446"/>
    <n v="20180316"/>
    <x v="0"/>
    <n v="1252"/>
  </r>
  <r>
    <x v="446"/>
    <n v="20180525"/>
    <x v="0"/>
    <n v="1180"/>
  </r>
  <r>
    <x v="447"/>
    <n v="20180223"/>
    <x v="0"/>
    <n v="1415"/>
  </r>
  <r>
    <x v="447"/>
    <n v="20180420"/>
    <x v="0"/>
    <n v="1718"/>
  </r>
  <r>
    <x v="448"/>
    <n v="20180316"/>
    <x v="0"/>
    <n v="1138"/>
  </r>
  <r>
    <x v="448"/>
    <n v="20180601"/>
    <x v="0"/>
    <n v="935"/>
  </r>
  <r>
    <x v="449"/>
    <n v="20180226"/>
    <x v="0"/>
    <n v="466"/>
  </r>
  <r>
    <x v="450"/>
    <n v="20180126"/>
    <x v="0"/>
    <n v="1230"/>
  </r>
  <r>
    <x v="450"/>
    <n v="20180427"/>
    <x v="0"/>
    <n v="1664"/>
  </r>
  <r>
    <x v="451"/>
    <n v="20180126"/>
    <x v="0"/>
    <n v="1083"/>
  </r>
  <r>
    <x v="451"/>
    <n v="20180416"/>
    <x v="0"/>
    <n v="1087"/>
  </r>
  <r>
    <x v="452"/>
    <n v="20180316"/>
    <x v="0"/>
    <n v="1364"/>
  </r>
  <r>
    <x v="452"/>
    <n v="20180601"/>
    <x v="0"/>
    <n v="1693"/>
  </r>
  <r>
    <x v="453"/>
    <n v="20180126"/>
    <x v="0"/>
    <n v="812"/>
  </r>
  <r>
    <x v="453"/>
    <n v="20180518"/>
    <x v="0"/>
    <n v="853"/>
  </r>
  <r>
    <x v="454"/>
    <n v="20180205"/>
    <x v="0"/>
    <n v="495"/>
  </r>
  <r>
    <x v="454"/>
    <n v="20180518"/>
    <x v="0"/>
    <n v="495"/>
  </r>
  <r>
    <x v="455"/>
    <n v="20180126"/>
    <x v="0"/>
    <n v="1095"/>
  </r>
  <r>
    <x v="455"/>
    <n v="20180601"/>
    <x v="0"/>
    <n v="889"/>
  </r>
  <r>
    <x v="456"/>
    <n v="20180126"/>
    <x v="0"/>
    <n v="513"/>
  </r>
  <r>
    <x v="456"/>
    <n v="20180525"/>
    <x v="0"/>
    <n v="664"/>
  </r>
  <r>
    <x v="457"/>
    <n v="20180126"/>
    <x v="0"/>
    <n v="538"/>
  </r>
  <r>
    <x v="457"/>
    <n v="20180430"/>
    <x v="0"/>
    <n v="1358"/>
  </r>
  <r>
    <x v="458"/>
    <n v="20180126"/>
    <x v="0"/>
    <n v="581"/>
  </r>
  <r>
    <x v="458"/>
    <n v="20180525"/>
    <x v="0"/>
    <n v="1017"/>
  </r>
  <r>
    <x v="459"/>
    <n v="20180126"/>
    <x v="0"/>
    <n v="617"/>
  </r>
  <r>
    <x v="459"/>
    <n v="20180427"/>
    <x v="0"/>
    <n v="1166"/>
  </r>
  <r>
    <x v="460"/>
    <n v="20180219"/>
    <x v="0"/>
    <n v="1136"/>
  </r>
  <r>
    <x v="460"/>
    <n v="20180518"/>
    <x v="0"/>
    <n v="634"/>
  </r>
  <r>
    <x v="461"/>
    <n v="20180126"/>
    <x v="0"/>
    <n v="1158"/>
  </r>
  <r>
    <x v="461"/>
    <n v="20180423"/>
    <x v="0"/>
    <n v="1308"/>
  </r>
  <r>
    <x v="462"/>
    <n v="20180219"/>
    <x v="0"/>
    <n v="1000"/>
  </r>
  <r>
    <x v="462"/>
    <n v="20180427"/>
    <x v="0"/>
    <n v="604"/>
  </r>
  <r>
    <x v="463"/>
    <n v="20180126"/>
    <x v="0"/>
    <n v="532"/>
  </r>
  <r>
    <x v="463"/>
    <n v="20180423"/>
    <x v="0"/>
    <n v="1129"/>
  </r>
  <r>
    <x v="464"/>
    <n v="20180305"/>
    <x v="0"/>
    <n v="1168"/>
  </r>
  <r>
    <x v="464"/>
    <n v="20180521"/>
    <x v="0"/>
    <n v="791"/>
  </r>
  <r>
    <x v="465"/>
    <n v="20180309"/>
    <x v="0"/>
    <n v="1236"/>
  </r>
  <r>
    <x v="465"/>
    <n v="20180507"/>
    <x v="0"/>
    <n v="1797"/>
  </r>
  <r>
    <x v="466"/>
    <n v="20180226"/>
    <x v="0"/>
    <n v="1025"/>
  </r>
  <r>
    <x v="466"/>
    <n v="20180504"/>
    <x v="0"/>
    <n v="1352"/>
  </r>
  <r>
    <x v="467"/>
    <n v="20180319"/>
    <x v="0"/>
    <n v="1040"/>
  </r>
  <r>
    <x v="467"/>
    <n v="20180424"/>
    <x v="0"/>
    <n v="140"/>
  </r>
  <r>
    <x v="468"/>
    <n v="20180223"/>
    <x v="0"/>
    <n v="1520"/>
  </r>
  <r>
    <x v="468"/>
    <n v="20180601"/>
    <x v="0"/>
    <n v="698"/>
  </r>
  <r>
    <x v="469"/>
    <n v="20180212"/>
    <x v="0"/>
    <n v="1614"/>
  </r>
  <r>
    <x v="470"/>
    <n v="20180316"/>
    <x v="0"/>
    <n v="1286"/>
  </r>
  <r>
    <x v="470"/>
    <n v="20180413"/>
    <x v="0"/>
    <n v="1456"/>
  </r>
  <r>
    <x v="471"/>
    <n v="20180223"/>
    <x v="0"/>
    <n v="1254"/>
  </r>
  <r>
    <x v="471"/>
    <n v="20180423"/>
    <x v="0"/>
    <n v="989"/>
  </r>
  <r>
    <x v="472"/>
    <n v="20180219"/>
    <x v="0"/>
    <n v="683"/>
  </r>
  <r>
    <x v="472"/>
    <n v="20180528"/>
    <x v="0"/>
    <n v="575"/>
  </r>
  <r>
    <x v="473"/>
    <n v="20180316"/>
    <x v="0"/>
    <n v="1222"/>
  </r>
  <r>
    <x v="473"/>
    <n v="20180507"/>
    <x v="0"/>
    <n v="1468"/>
  </r>
  <r>
    <x v="474"/>
    <n v="20180219"/>
    <x v="0"/>
    <n v="787"/>
  </r>
  <r>
    <x v="474"/>
    <n v="20180423"/>
    <x v="0"/>
    <n v="1178"/>
  </r>
  <r>
    <x v="475"/>
    <n v="20180223"/>
    <x v="0"/>
    <n v="1169"/>
  </r>
  <r>
    <x v="475"/>
    <n v="20180504"/>
    <x v="0"/>
    <n v="1222"/>
  </r>
  <r>
    <x v="476"/>
    <n v="20180219"/>
    <x v="0"/>
    <n v="646"/>
  </r>
  <r>
    <x v="476"/>
    <n v="20180424"/>
    <x v="0"/>
    <n v="673"/>
  </r>
  <r>
    <x v="477"/>
    <n v="20180319"/>
    <x v="0"/>
    <n v="705"/>
  </r>
  <r>
    <x v="477"/>
    <n v="20180525"/>
    <x v="0"/>
    <n v="823"/>
  </r>
  <r>
    <x v="478"/>
    <n v="20180223"/>
    <x v="0"/>
    <n v="1011"/>
  </r>
  <r>
    <x v="478"/>
    <n v="20180427"/>
    <x v="0"/>
    <n v="1058"/>
  </r>
  <r>
    <x v="479"/>
    <n v="20180126"/>
    <x v="0"/>
    <n v="1036"/>
  </r>
  <r>
    <x v="479"/>
    <n v="20180420"/>
    <x v="0"/>
    <n v="952"/>
  </r>
  <r>
    <x v="480"/>
    <n v="20180202"/>
    <x v="0"/>
    <n v="1311"/>
  </r>
  <r>
    <x v="480"/>
    <n v="20180528"/>
    <x v="0"/>
    <n v="764"/>
  </r>
  <r>
    <x v="481"/>
    <n v="20180202"/>
    <x v="0"/>
    <n v="634"/>
  </r>
  <r>
    <x v="481"/>
    <n v="20180518"/>
    <x v="0"/>
    <n v="1085"/>
  </r>
  <r>
    <x v="482"/>
    <n v="20180202"/>
    <x v="0"/>
    <n v="459"/>
  </r>
  <r>
    <x v="482"/>
    <n v="20180413"/>
    <x v="0"/>
    <n v="721"/>
  </r>
  <r>
    <x v="483"/>
    <n v="20180202"/>
    <x v="0"/>
    <n v="851"/>
  </r>
  <r>
    <x v="483"/>
    <n v="20180528"/>
    <x v="0"/>
    <n v="1251"/>
  </r>
  <r>
    <x v="484"/>
    <n v="20180202"/>
    <x v="0"/>
    <n v="334"/>
  </r>
  <r>
    <x v="484"/>
    <n v="20180504"/>
    <x v="0"/>
    <n v="1059"/>
  </r>
  <r>
    <x v="485"/>
    <n v="20180309"/>
    <x v="0"/>
    <n v="1186"/>
  </r>
  <r>
    <x v="485"/>
    <n v="20180427"/>
    <x v="0"/>
    <n v="1641"/>
  </r>
  <r>
    <x v="486"/>
    <n v="20180202"/>
    <x v="0"/>
    <n v="532"/>
  </r>
  <r>
    <x v="486"/>
    <n v="20180518"/>
    <x v="0"/>
    <n v="739"/>
  </r>
  <r>
    <x v="487"/>
    <n v="20180202"/>
    <x v="0"/>
    <n v="554"/>
  </r>
  <r>
    <x v="488"/>
    <n v="20180202"/>
    <x v="0"/>
    <n v="1570"/>
  </r>
  <r>
    <x v="488"/>
    <n v="20180507"/>
    <x v="0"/>
    <n v="479"/>
  </r>
  <r>
    <x v="489"/>
    <n v="20181112"/>
    <x v="0"/>
    <n v="796"/>
  </r>
  <r>
    <x v="489"/>
    <n v="20181123"/>
    <x v="0"/>
    <n v="755"/>
  </r>
  <r>
    <x v="490"/>
    <n v="20181112"/>
    <x v="0"/>
    <n v="867"/>
  </r>
  <r>
    <x v="490"/>
    <n v="20181119"/>
    <x v="0"/>
    <n v="694"/>
  </r>
  <r>
    <x v="491"/>
    <n v="20160628"/>
    <x v="0"/>
    <n v="493"/>
  </r>
  <r>
    <x v="491"/>
    <n v="20160818"/>
    <x v="0"/>
    <n v="650"/>
  </r>
  <r>
    <x v="492"/>
    <n v="20160712"/>
    <x v="0"/>
    <n v="646"/>
  </r>
  <r>
    <x v="492"/>
    <n v="20160826"/>
    <x v="0"/>
    <n v="530"/>
  </r>
  <r>
    <x v="493"/>
    <n v="20160713"/>
    <x v="0"/>
    <n v="304"/>
  </r>
  <r>
    <x v="493"/>
    <n v="20160824"/>
    <x v="0"/>
    <n v="242"/>
  </r>
  <r>
    <x v="493"/>
    <n v="20161123"/>
    <x v="0"/>
    <n v="320"/>
  </r>
  <r>
    <x v="494"/>
    <n v="20160713"/>
    <x v="0"/>
    <n v="716"/>
  </r>
  <r>
    <x v="494"/>
    <n v="20160825"/>
    <x v="0"/>
    <n v="519"/>
  </r>
  <r>
    <x v="495"/>
    <n v="20160714"/>
    <x v="0"/>
    <n v="1470"/>
  </r>
  <r>
    <x v="495"/>
    <n v="20160825"/>
    <x v="0"/>
    <n v="1294"/>
  </r>
  <r>
    <x v="495"/>
    <n v="20161122"/>
    <x v="0"/>
    <n v="992"/>
  </r>
  <r>
    <x v="496"/>
    <n v="20160714"/>
    <x v="0"/>
    <n v="414"/>
  </r>
  <r>
    <x v="496"/>
    <n v="20160826"/>
    <x v="0"/>
    <n v="914"/>
  </r>
  <r>
    <x v="497"/>
    <n v="20160715"/>
    <x v="0"/>
    <n v="855"/>
  </r>
  <r>
    <x v="497"/>
    <n v="20160831"/>
    <x v="0"/>
    <n v="715"/>
  </r>
  <r>
    <x v="498"/>
    <n v="20160715"/>
    <x v="0"/>
    <n v="705"/>
  </r>
  <r>
    <x v="498"/>
    <n v="20160826"/>
    <x v="0"/>
    <n v="517"/>
  </r>
  <r>
    <x v="499"/>
    <n v="20160718"/>
    <x v="0"/>
    <n v="354"/>
  </r>
  <r>
    <x v="499"/>
    <n v="20160826"/>
    <x v="0"/>
    <n v="624"/>
  </r>
  <r>
    <x v="500"/>
    <n v="20160718"/>
    <x v="0"/>
    <n v="444"/>
  </r>
  <r>
    <x v="500"/>
    <n v="20160829"/>
    <x v="0"/>
    <n v="774"/>
  </r>
  <r>
    <x v="501"/>
    <n v="20160720"/>
    <x v="0"/>
    <n v="657"/>
  </r>
  <r>
    <x v="501"/>
    <n v="20160829"/>
    <x v="0"/>
    <n v="694"/>
  </r>
  <r>
    <x v="502"/>
    <n v="20160628"/>
    <x v="0"/>
    <n v="815"/>
  </r>
  <r>
    <x v="502"/>
    <n v="20160818"/>
    <x v="0"/>
    <n v="392"/>
  </r>
  <r>
    <x v="503"/>
    <n v="20160720"/>
    <x v="0"/>
    <n v="1594"/>
  </r>
  <r>
    <x v="503"/>
    <n v="20160905"/>
    <x v="0"/>
    <n v="944"/>
  </r>
  <r>
    <x v="504"/>
    <n v="20160721"/>
    <x v="0"/>
    <n v="986"/>
  </r>
  <r>
    <x v="504"/>
    <n v="20160902"/>
    <x v="0"/>
    <n v="785"/>
  </r>
  <r>
    <x v="505"/>
    <n v="20160721"/>
    <x v="0"/>
    <n v="862"/>
  </r>
  <r>
    <x v="505"/>
    <n v="20160902"/>
    <x v="0"/>
    <n v="902"/>
  </r>
  <r>
    <x v="506"/>
    <n v="20160722"/>
    <x v="0"/>
    <n v="885"/>
  </r>
  <r>
    <x v="506"/>
    <n v="20160901"/>
    <x v="0"/>
    <n v="637"/>
  </r>
  <r>
    <x v="507"/>
    <n v="20160722"/>
    <x v="0"/>
    <n v="279"/>
  </r>
  <r>
    <x v="507"/>
    <n v="20160902"/>
    <x v="0"/>
    <n v="219"/>
  </r>
  <r>
    <x v="508"/>
    <n v="20160801"/>
    <x v="0"/>
    <n v="779"/>
  </r>
  <r>
    <x v="508"/>
    <n v="20160905"/>
    <x v="0"/>
    <n v="685"/>
  </r>
  <r>
    <x v="509"/>
    <n v="20160801"/>
    <x v="0"/>
    <n v="924"/>
  </r>
  <r>
    <x v="509"/>
    <n v="20161003"/>
    <x v="0"/>
    <n v="1005"/>
  </r>
  <r>
    <x v="510"/>
    <n v="20160802"/>
    <x v="0"/>
    <n v="1170"/>
  </r>
  <r>
    <x v="510"/>
    <n v="20160905"/>
    <x v="0"/>
    <n v="730"/>
  </r>
  <r>
    <x v="511"/>
    <n v="20160802"/>
    <x v="0"/>
    <n v="612"/>
  </r>
  <r>
    <x v="511"/>
    <n v="20160907"/>
    <x v="0"/>
    <n v="487"/>
  </r>
  <r>
    <x v="512"/>
    <n v="20160803"/>
    <x v="0"/>
    <n v="635"/>
  </r>
  <r>
    <x v="512"/>
    <n v="20160906"/>
    <x v="0"/>
    <n v="321"/>
  </r>
  <r>
    <x v="513"/>
    <n v="20160629"/>
    <x v="0"/>
    <n v="703"/>
  </r>
  <r>
    <x v="513"/>
    <n v="20160818"/>
    <x v="0"/>
    <n v="639"/>
  </r>
  <r>
    <x v="514"/>
    <n v="20160803"/>
    <x v="0"/>
    <n v="964"/>
  </r>
  <r>
    <x v="514"/>
    <n v="20160906"/>
    <x v="0"/>
    <n v="757"/>
  </r>
  <r>
    <x v="515"/>
    <n v="20160804"/>
    <x v="0"/>
    <n v="637"/>
  </r>
  <r>
    <x v="515"/>
    <n v="20160908"/>
    <x v="0"/>
    <n v="788"/>
  </r>
  <r>
    <x v="515"/>
    <n v="20161125"/>
    <x v="0"/>
    <n v="992"/>
  </r>
  <r>
    <x v="516"/>
    <n v="20160808"/>
    <x v="0"/>
    <n v="379"/>
  </r>
  <r>
    <x v="516"/>
    <n v="20160907"/>
    <x v="0"/>
    <n v="530"/>
  </r>
  <r>
    <x v="517"/>
    <n v="20160805"/>
    <x v="0"/>
    <n v="501"/>
  </r>
  <r>
    <x v="517"/>
    <n v="20160908"/>
    <x v="0"/>
    <n v="500"/>
  </r>
  <r>
    <x v="518"/>
    <n v="20160805"/>
    <x v="0"/>
    <n v="1230"/>
  </r>
  <r>
    <x v="518"/>
    <n v="20160908"/>
    <x v="0"/>
    <n v="1186"/>
  </r>
  <r>
    <x v="519"/>
    <n v="20160808"/>
    <x v="0"/>
    <n v="476"/>
  </r>
  <r>
    <x v="519"/>
    <n v="20160908"/>
    <x v="0"/>
    <n v="647"/>
  </r>
  <r>
    <x v="520"/>
    <n v="20160808"/>
    <x v="0"/>
    <n v="818"/>
  </r>
  <r>
    <x v="520"/>
    <n v="20160906"/>
    <x v="0"/>
    <n v="1092"/>
  </r>
  <r>
    <x v="520"/>
    <n v="20160909"/>
    <x v="0"/>
    <n v="613"/>
  </r>
  <r>
    <x v="521"/>
    <n v="20160809"/>
    <x v="0"/>
    <n v="416"/>
  </r>
  <r>
    <x v="521"/>
    <n v="20160912"/>
    <x v="0"/>
    <n v="712"/>
  </r>
  <r>
    <x v="521"/>
    <n v="20161205"/>
    <x v="0"/>
    <n v="1037"/>
  </r>
  <r>
    <x v="522"/>
    <n v="20160809"/>
    <x v="0"/>
    <n v="912"/>
  </r>
  <r>
    <x v="522"/>
    <n v="20160912"/>
    <x v="0"/>
    <n v="919"/>
  </r>
  <r>
    <x v="523"/>
    <n v="20160810"/>
    <x v="0"/>
    <n v="1542"/>
  </r>
  <r>
    <x v="523"/>
    <n v="20161003"/>
    <x v="0"/>
    <n v="1519"/>
  </r>
  <r>
    <x v="524"/>
    <n v="20160629"/>
    <x v="0"/>
    <n v="1205"/>
  </r>
  <r>
    <x v="524"/>
    <n v="20160822"/>
    <x v="0"/>
    <n v="1205"/>
  </r>
  <r>
    <x v="525"/>
    <n v="20160817"/>
    <x v="0"/>
    <n v="243"/>
  </r>
  <r>
    <x v="525"/>
    <n v="20160913"/>
    <x v="0"/>
    <n v="499"/>
  </r>
  <r>
    <x v="525"/>
    <n v="20161122"/>
    <x v="0"/>
    <n v="466"/>
  </r>
  <r>
    <x v="525"/>
    <n v="20161202"/>
    <x v="0"/>
    <n v="179"/>
  </r>
  <r>
    <x v="526"/>
    <n v="20160811"/>
    <x v="0"/>
    <n v="768"/>
  </r>
  <r>
    <x v="526"/>
    <n v="20160913"/>
    <x v="0"/>
    <n v="399"/>
  </r>
  <r>
    <x v="527"/>
    <n v="20160811"/>
    <x v="0"/>
    <n v="786"/>
  </r>
  <r>
    <x v="527"/>
    <n v="20160913"/>
    <x v="0"/>
    <n v="340"/>
  </r>
  <r>
    <x v="528"/>
    <n v="20160811"/>
    <x v="0"/>
    <n v="693"/>
  </r>
  <r>
    <x v="528"/>
    <n v="20160913"/>
    <x v="0"/>
    <n v="689"/>
  </r>
  <r>
    <x v="529"/>
    <n v="20160816"/>
    <x v="0"/>
    <n v="773"/>
  </r>
  <r>
    <x v="529"/>
    <n v="20161003"/>
    <x v="0"/>
    <n v="825"/>
  </r>
  <r>
    <x v="530"/>
    <n v="20160915"/>
    <x v="0"/>
    <n v="1275"/>
  </r>
  <r>
    <x v="530"/>
    <n v="20161130"/>
    <x v="0"/>
    <n v="819"/>
  </r>
  <r>
    <x v="531"/>
    <n v="20160815"/>
    <x v="0"/>
    <n v="849"/>
  </r>
  <r>
    <x v="531"/>
    <n v="20160914"/>
    <x v="0"/>
    <n v="224"/>
  </r>
  <r>
    <x v="532"/>
    <n v="20160816"/>
    <x v="0"/>
    <n v="1098"/>
  </r>
  <r>
    <x v="532"/>
    <n v="20160914"/>
    <x v="0"/>
    <n v="753"/>
  </r>
  <r>
    <x v="532"/>
    <n v="20161125"/>
    <x v="0"/>
    <n v="897"/>
  </r>
  <r>
    <x v="533"/>
    <n v="20160817"/>
    <x v="0"/>
    <n v="580"/>
  </r>
  <r>
    <x v="533"/>
    <n v="20161003"/>
    <x v="0"/>
    <n v="1002"/>
  </r>
  <r>
    <x v="534"/>
    <n v="20160704"/>
    <x v="0"/>
    <n v="598"/>
  </r>
  <r>
    <x v="534"/>
    <n v="20160822"/>
    <x v="0"/>
    <n v="510"/>
  </r>
  <r>
    <x v="535"/>
    <n v="20160824"/>
    <x v="0"/>
    <n v="331"/>
  </r>
  <r>
    <x v="535"/>
    <n v="20161003"/>
    <x v="0"/>
    <n v="629"/>
  </r>
  <r>
    <x v="536"/>
    <n v="20160817"/>
    <x v="0"/>
    <n v="894"/>
  </r>
  <r>
    <x v="536"/>
    <n v="20160913"/>
    <x v="0"/>
    <n v="1079"/>
  </r>
  <r>
    <x v="537"/>
    <n v="20160816"/>
    <x v="0"/>
    <n v="596"/>
  </r>
  <r>
    <x v="537"/>
    <n v="20160914"/>
    <x v="0"/>
    <n v="821"/>
  </r>
  <r>
    <x v="537"/>
    <n v="20161129"/>
    <x v="0"/>
    <n v="1148"/>
  </r>
  <r>
    <x v="538"/>
    <n v="20160704"/>
    <x v="0"/>
    <n v="699"/>
  </r>
  <r>
    <x v="538"/>
    <n v="20160822"/>
    <x v="0"/>
    <n v="1243"/>
  </r>
  <r>
    <x v="539"/>
    <n v="20160711"/>
    <x v="0"/>
    <n v="735"/>
  </r>
  <r>
    <x v="539"/>
    <n v="20160823"/>
    <x v="0"/>
    <n v="1016"/>
  </r>
  <r>
    <x v="540"/>
    <n v="20160712"/>
    <x v="0"/>
    <n v="1145"/>
  </r>
  <r>
    <x v="540"/>
    <n v="20160823"/>
    <x v="0"/>
    <n v="556"/>
  </r>
  <r>
    <x v="541"/>
    <n v="20160712"/>
    <x v="0"/>
    <n v="1085"/>
  </r>
  <r>
    <x v="541"/>
    <n v="20160823"/>
    <x v="0"/>
    <n v="562"/>
  </r>
  <r>
    <x v="542"/>
    <n v="20181112"/>
    <x v="0"/>
    <n v="722"/>
  </r>
  <r>
    <x v="542"/>
    <n v="20181119"/>
    <x v="0"/>
    <n v="1196"/>
  </r>
  <r>
    <x v="543"/>
    <n v="20181119"/>
    <x v="0"/>
    <n v="257"/>
  </r>
  <r>
    <x v="543"/>
    <n v="20181126"/>
    <x v="0"/>
    <n v="1155"/>
  </r>
  <r>
    <x v="544"/>
    <n v="20181112"/>
    <x v="0"/>
    <n v="848"/>
  </r>
  <r>
    <x v="544"/>
    <n v="20181123"/>
    <x v="0"/>
    <n v="2039"/>
  </r>
  <r>
    <x v="545"/>
    <n v="20181116"/>
    <x v="0"/>
    <n v="628"/>
  </r>
  <r>
    <x v="545"/>
    <n v="20181126"/>
    <x v="0"/>
    <n v="429"/>
  </r>
  <r>
    <x v="546"/>
    <n v="20181123"/>
    <x v="0"/>
    <n v="1003"/>
  </r>
  <r>
    <x v="546"/>
    <n v="20181126"/>
    <x v="0"/>
    <n v="501"/>
  </r>
  <r>
    <x v="547"/>
    <n v="20181112"/>
    <x v="0"/>
    <n v="435"/>
  </r>
  <r>
    <x v="547"/>
    <n v="20181119"/>
    <x v="0"/>
    <n v="486"/>
  </r>
  <r>
    <x v="548"/>
    <n v="20120724"/>
    <x v="0"/>
    <n v="371"/>
  </r>
  <r>
    <x v="548"/>
    <n v="20120813"/>
    <x v="0"/>
    <n v="607"/>
  </r>
  <r>
    <x v="549"/>
    <n v="20120609"/>
    <x v="0"/>
    <n v="322"/>
  </r>
  <r>
    <x v="549"/>
    <n v="20120728"/>
    <x v="0"/>
    <n v="632"/>
  </r>
  <r>
    <x v="550"/>
    <n v="20120720"/>
    <x v="0"/>
    <n v="1128"/>
  </r>
  <r>
    <x v="550"/>
    <n v="20120809"/>
    <x v="0"/>
    <n v="1142"/>
  </r>
  <r>
    <x v="550"/>
    <n v="20161206"/>
    <x v="0"/>
    <n v="834"/>
  </r>
  <r>
    <x v="550"/>
    <n v="20180427"/>
    <x v="0"/>
    <n v="885"/>
  </r>
  <r>
    <x v="550"/>
    <n v="20180514"/>
    <x v="0"/>
    <n v="1150"/>
  </r>
  <r>
    <x v="551"/>
    <n v="20120721"/>
    <x v="0"/>
    <n v="716"/>
  </r>
  <r>
    <x v="551"/>
    <n v="20120809"/>
    <x v="0"/>
    <n v="1964"/>
  </r>
  <r>
    <x v="551"/>
    <n v="20160627"/>
    <x v="0"/>
    <n v="3150"/>
  </r>
  <r>
    <x v="551"/>
    <n v="20180430"/>
    <x v="0"/>
    <n v="851"/>
  </r>
  <r>
    <x v="551"/>
    <n v="20180514"/>
    <x v="0"/>
    <n v="518"/>
  </r>
  <r>
    <x v="552"/>
    <n v="20120726"/>
    <x v="0"/>
    <n v="941"/>
  </r>
  <r>
    <x v="552"/>
    <n v="20120815"/>
    <x v="0"/>
    <n v="590"/>
  </r>
  <r>
    <x v="553"/>
    <n v="20120724"/>
    <x v="0"/>
    <n v="644"/>
  </r>
  <r>
    <x v="553"/>
    <n v="20120813"/>
    <x v="0"/>
    <n v="488"/>
  </r>
  <r>
    <x v="554"/>
    <n v="20120811"/>
    <x v="0"/>
    <n v="1420"/>
  </r>
  <r>
    <x v="554"/>
    <n v="20130616"/>
    <x v="0"/>
    <n v="265"/>
  </r>
  <r>
    <x v="555"/>
    <n v="20120723"/>
    <x v="0"/>
    <n v="723"/>
  </r>
  <r>
    <x v="556"/>
    <n v="20120719"/>
    <x v="0"/>
    <n v="600"/>
  </r>
  <r>
    <x v="556"/>
    <n v="20120807"/>
    <x v="0"/>
    <n v="757"/>
  </r>
  <r>
    <x v="557"/>
    <n v="20120616"/>
    <x v="0"/>
    <n v="376"/>
  </r>
  <r>
    <x v="557"/>
    <n v="20120802"/>
    <x v="0"/>
    <n v="973"/>
  </r>
  <r>
    <x v="558"/>
    <n v="20120722"/>
    <x v="0"/>
    <n v="416"/>
  </r>
  <r>
    <x v="558"/>
    <n v="20120811"/>
    <x v="0"/>
    <n v="1276"/>
  </r>
  <r>
    <x v="559"/>
    <n v="20120722"/>
    <x v="0"/>
    <n v="370"/>
  </r>
  <r>
    <x v="559"/>
    <n v="20120811"/>
    <x v="0"/>
    <n v="748"/>
  </r>
  <r>
    <x v="560"/>
    <n v="20120719"/>
    <x v="0"/>
    <n v="397"/>
  </r>
  <r>
    <x v="560"/>
    <n v="20120808"/>
    <x v="0"/>
    <n v="804"/>
  </r>
  <r>
    <x v="561"/>
    <n v="20120720"/>
    <x v="0"/>
    <n v="1137"/>
  </r>
  <r>
    <x v="561"/>
    <n v="20120809"/>
    <x v="0"/>
    <n v="1161"/>
  </r>
  <r>
    <x v="562"/>
    <n v="20120616"/>
    <x v="0"/>
    <n v="199"/>
  </r>
  <r>
    <x v="562"/>
    <n v="20120803"/>
    <x v="0"/>
    <n v="483"/>
  </r>
  <r>
    <x v="563"/>
    <n v="20120615"/>
    <x v="0"/>
    <n v="447"/>
  </r>
  <r>
    <x v="563"/>
    <n v="20120802"/>
    <x v="0"/>
    <n v="373"/>
  </r>
  <r>
    <x v="564"/>
    <n v="20120613"/>
    <x v="0"/>
    <n v="473"/>
  </r>
  <r>
    <x v="564"/>
    <n v="20120730"/>
    <x v="0"/>
    <n v="785"/>
  </r>
  <r>
    <x v="565"/>
    <n v="20120615"/>
    <x v="0"/>
    <n v="526"/>
  </r>
  <r>
    <x v="565"/>
    <n v="20120802"/>
    <x v="0"/>
    <n v="1072"/>
  </r>
  <r>
    <x v="566"/>
    <n v="20120714"/>
    <x v="0"/>
    <n v="829"/>
  </r>
  <r>
    <x v="566"/>
    <n v="20120803"/>
    <x v="0"/>
    <n v="788"/>
  </r>
  <r>
    <x v="567"/>
    <n v="20120718"/>
    <x v="0"/>
    <n v="2538"/>
  </r>
  <r>
    <x v="567"/>
    <n v="20120807"/>
    <x v="0"/>
    <n v="1495"/>
  </r>
  <r>
    <x v="568"/>
    <n v="20120608"/>
    <x v="0"/>
    <n v="1023"/>
  </r>
  <r>
    <x v="568"/>
    <n v="20120727"/>
    <x v="0"/>
    <n v="1102"/>
  </r>
  <r>
    <x v="569"/>
    <n v="20120613"/>
    <x v="0"/>
    <n v="1229"/>
  </r>
  <r>
    <x v="569"/>
    <n v="20120731"/>
    <x v="0"/>
    <n v="1367"/>
  </r>
  <r>
    <x v="570"/>
    <n v="20120718"/>
    <x v="0"/>
    <n v="704"/>
  </r>
  <r>
    <x v="570"/>
    <n v="20120807"/>
    <x v="0"/>
    <n v="884"/>
  </r>
  <r>
    <x v="571"/>
    <n v="20130823"/>
    <x v="0"/>
    <n v="504"/>
  </r>
  <r>
    <x v="572"/>
    <n v="20120814"/>
    <x v="0"/>
    <n v="554"/>
  </r>
  <r>
    <x v="572"/>
    <n v="20130615"/>
    <x v="0"/>
    <n v="181"/>
  </r>
  <r>
    <x v="573"/>
    <n v="20120726"/>
    <x v="0"/>
    <n v="614"/>
  </r>
  <r>
    <x v="573"/>
    <n v="20120815"/>
    <x v="0"/>
    <n v="676"/>
  </r>
  <r>
    <x v="574"/>
    <n v="20120613"/>
    <x v="0"/>
    <n v="1025"/>
  </r>
  <r>
    <x v="574"/>
    <n v="20120730"/>
    <x v="0"/>
    <n v="401"/>
  </r>
  <r>
    <x v="575"/>
    <n v="20120716"/>
    <x v="0"/>
    <n v="867"/>
  </r>
  <r>
    <x v="575"/>
    <n v="20120805"/>
    <x v="0"/>
    <n v="569"/>
  </r>
  <r>
    <x v="576"/>
    <n v="20120614"/>
    <x v="0"/>
    <n v="508"/>
  </r>
  <r>
    <x v="576"/>
    <n v="20130810"/>
    <x v="0"/>
    <n v="651"/>
  </r>
  <r>
    <x v="577"/>
    <n v="20120720"/>
    <x v="0"/>
    <n v="786"/>
  </r>
  <r>
    <x v="577"/>
    <n v="20120808"/>
    <x v="0"/>
    <n v="659"/>
  </r>
  <r>
    <x v="578"/>
    <n v="20120725"/>
    <x v="0"/>
    <n v="303"/>
  </r>
  <r>
    <x v="578"/>
    <n v="20120815"/>
    <x v="0"/>
    <n v="410"/>
  </r>
  <r>
    <x v="579"/>
    <n v="20120814"/>
    <x v="0"/>
    <n v="965"/>
  </r>
  <r>
    <x v="579"/>
    <n v="20130820"/>
    <x v="0"/>
    <n v="600"/>
  </r>
  <r>
    <x v="580"/>
    <n v="20120717"/>
    <x v="0"/>
    <n v="503"/>
  </r>
  <r>
    <x v="580"/>
    <n v="20120806"/>
    <x v="0"/>
    <n v="623"/>
  </r>
  <r>
    <x v="580"/>
    <n v="20161025"/>
    <x v="0"/>
    <n v="665"/>
  </r>
  <r>
    <x v="580"/>
    <n v="20180507"/>
    <x v="0"/>
    <n v="1487"/>
  </r>
  <r>
    <x v="580"/>
    <n v="20180521"/>
    <x v="0"/>
    <n v="991"/>
  </r>
  <r>
    <x v="581"/>
    <n v="20120614"/>
    <x v="0"/>
    <n v="528"/>
  </r>
  <r>
    <x v="581"/>
    <n v="20120801"/>
    <x v="0"/>
    <n v="759"/>
  </r>
  <r>
    <x v="582"/>
    <n v="20120611"/>
    <x v="0"/>
    <n v="326"/>
  </r>
  <r>
    <x v="582"/>
    <n v="20120730"/>
    <x v="0"/>
    <n v="289"/>
  </r>
  <r>
    <x v="583"/>
    <n v="20130706"/>
    <x v="0"/>
    <n v="753"/>
  </r>
  <r>
    <x v="583"/>
    <n v="20130807"/>
    <x v="0"/>
    <n v="946"/>
  </r>
  <r>
    <x v="583"/>
    <n v="20161025"/>
    <x v="0"/>
    <n v="1117"/>
  </r>
  <r>
    <x v="583"/>
    <n v="20180504"/>
    <x v="0"/>
    <n v="1239"/>
  </r>
  <r>
    <x v="583"/>
    <n v="20180518"/>
    <x v="0"/>
    <n v="969"/>
  </r>
  <r>
    <x v="584"/>
    <n v="20130620"/>
    <x v="0"/>
    <n v="349"/>
  </r>
  <r>
    <x v="584"/>
    <n v="20130804"/>
    <x v="0"/>
    <n v="881"/>
  </r>
  <r>
    <x v="585"/>
    <n v="20130619"/>
    <x v="0"/>
    <n v="309"/>
  </r>
  <r>
    <x v="585"/>
    <n v="20130820"/>
    <x v="0"/>
    <n v="430"/>
  </r>
  <r>
    <x v="586"/>
    <n v="20130818"/>
    <x v="0"/>
    <n v="816"/>
  </r>
  <r>
    <x v="587"/>
    <n v="20130629"/>
    <x v="0"/>
    <n v="222"/>
  </r>
  <r>
    <x v="587"/>
    <n v="20130812"/>
    <x v="0"/>
    <n v="539"/>
  </r>
  <r>
    <x v="588"/>
    <n v="20130618"/>
    <x v="0"/>
    <n v="745"/>
  </r>
  <r>
    <x v="589"/>
    <n v="20130819"/>
    <x v="0"/>
    <n v="933"/>
  </r>
  <r>
    <x v="589"/>
    <n v="20130822"/>
    <x v="0"/>
    <n v="955"/>
  </r>
  <r>
    <x v="590"/>
    <n v="20130624"/>
    <x v="0"/>
    <n v="284"/>
  </r>
  <r>
    <x v="590"/>
    <n v="20130814"/>
    <x v="0"/>
    <n v="381"/>
  </r>
  <r>
    <x v="591"/>
    <n v="20130619"/>
    <x v="0"/>
    <n v="559"/>
  </r>
  <r>
    <x v="591"/>
    <n v="20130819"/>
    <x v="0"/>
    <n v="875"/>
  </r>
  <r>
    <x v="592"/>
    <n v="20120724"/>
    <x v="0"/>
    <n v="1244"/>
  </r>
  <r>
    <x v="593"/>
    <n v="20130818"/>
    <x v="0"/>
    <n v="159"/>
  </r>
  <r>
    <x v="594"/>
    <n v="20130707"/>
    <x v="0"/>
    <n v="313"/>
  </r>
  <r>
    <x v="594"/>
    <n v="20130806"/>
    <x v="0"/>
    <n v="255"/>
  </r>
  <r>
    <x v="595"/>
    <n v="20130626"/>
    <x v="0"/>
    <n v="326"/>
  </r>
  <r>
    <x v="595"/>
    <n v="20130809"/>
    <x v="0"/>
    <n v="419"/>
  </r>
  <r>
    <x v="596"/>
    <n v="20130622"/>
    <x v="0"/>
    <n v="436"/>
  </r>
  <r>
    <x v="596"/>
    <n v="20130802"/>
    <x v="0"/>
    <n v="435"/>
  </r>
  <r>
    <x v="597"/>
    <n v="20130820"/>
    <x v="0"/>
    <n v="1116"/>
  </r>
  <r>
    <x v="597"/>
    <n v="20130825"/>
    <x v="0"/>
    <n v="462"/>
  </r>
  <r>
    <x v="598"/>
    <n v="20130624"/>
    <x v="0"/>
    <n v="291"/>
  </r>
  <r>
    <x v="598"/>
    <n v="20130820"/>
    <x v="0"/>
    <n v="455"/>
  </r>
  <r>
    <x v="599"/>
    <n v="20130707"/>
    <x v="0"/>
    <n v="44"/>
  </r>
  <r>
    <x v="599"/>
    <n v="20130803"/>
    <x v="0"/>
    <n v="393"/>
  </r>
  <r>
    <x v="599"/>
    <n v="20160627"/>
    <x v="0"/>
    <n v="818"/>
  </r>
  <r>
    <x v="599"/>
    <n v="20180504"/>
    <x v="0"/>
    <n v="1221"/>
  </r>
  <r>
    <x v="599"/>
    <n v="20180525"/>
    <x v="0"/>
    <n v="1096"/>
  </r>
  <r>
    <x v="600"/>
    <n v="20130704"/>
    <x v="0"/>
    <n v="617"/>
  </r>
  <r>
    <x v="600"/>
    <n v="20140106"/>
    <x v="0"/>
    <n v="685"/>
  </r>
  <r>
    <x v="601"/>
    <n v="20130703"/>
    <x v="0"/>
    <n v="716"/>
  </r>
  <r>
    <x v="602"/>
    <n v="20130630"/>
    <x v="0"/>
    <n v="466"/>
  </r>
  <r>
    <x v="602"/>
    <n v="20130820"/>
    <x v="0"/>
    <n v="489"/>
  </r>
  <r>
    <x v="603"/>
    <n v="20120612"/>
    <x v="0"/>
    <n v="739"/>
  </r>
  <r>
    <x v="603"/>
    <n v="20120730"/>
    <x v="0"/>
    <n v="577"/>
  </r>
  <r>
    <x v="604"/>
    <n v="20130626"/>
    <x v="0"/>
    <n v="358"/>
  </r>
  <r>
    <x v="604"/>
    <n v="20130731"/>
    <x v="0"/>
    <n v="790"/>
  </r>
  <r>
    <x v="605"/>
    <n v="20130705"/>
    <x v="0"/>
    <n v="416"/>
  </r>
  <r>
    <x v="605"/>
    <n v="20130825"/>
    <x v="0"/>
    <n v="745"/>
  </r>
  <r>
    <x v="606"/>
    <n v="20120611"/>
    <x v="0"/>
    <n v="382"/>
  </r>
  <r>
    <x v="606"/>
    <n v="20120729"/>
    <x v="0"/>
    <n v="268"/>
  </r>
  <r>
    <x v="607"/>
    <n v="20120613"/>
    <x v="0"/>
    <n v="1838"/>
  </r>
  <r>
    <x v="607"/>
    <n v="20120731"/>
    <x v="0"/>
    <n v="718"/>
  </r>
  <r>
    <x v="608"/>
    <n v="20130814"/>
    <x v="0"/>
    <n v="533"/>
  </r>
  <r>
    <x v="608"/>
    <n v="20140104"/>
    <x v="0"/>
    <n v="535"/>
  </r>
  <r>
    <x v="609"/>
    <n v="20120718"/>
    <x v="0"/>
    <n v="751"/>
  </r>
  <r>
    <x v="609"/>
    <n v="20120807"/>
    <x v="0"/>
    <n v="563"/>
  </r>
  <r>
    <x v="610"/>
    <n v="20120714"/>
    <x v="0"/>
    <n v="2269"/>
  </r>
  <r>
    <x v="610"/>
    <n v="20120803"/>
    <x v="0"/>
    <n v="2483"/>
  </r>
  <r>
    <x v="611"/>
    <n v="20120718"/>
    <x v="0"/>
    <n v="514"/>
  </r>
  <r>
    <x v="611"/>
    <n v="20120807"/>
    <x v="0"/>
    <n v="425"/>
  </r>
  <r>
    <x v="612"/>
    <n v="20120721"/>
    <x v="0"/>
    <n v="1144"/>
  </r>
  <r>
    <x v="612"/>
    <n v="20120804"/>
    <x v="0"/>
    <n v="1909"/>
  </r>
  <r>
    <x v="613"/>
    <n v="20120611"/>
    <x v="0"/>
    <n v="623"/>
  </r>
  <r>
    <x v="613"/>
    <n v="20120729"/>
    <x v="0"/>
    <n v="943"/>
  </r>
  <r>
    <x v="614"/>
    <n v="20120719"/>
    <x v="0"/>
    <n v="805"/>
  </r>
  <r>
    <x v="614"/>
    <n v="20120808"/>
    <x v="0"/>
    <n v="627"/>
  </r>
  <r>
    <x v="615"/>
    <n v="20120727"/>
    <x v="0"/>
    <n v="706"/>
  </r>
  <r>
    <x v="615"/>
    <n v="20140106"/>
    <x v="0"/>
    <n v="345"/>
  </r>
  <r>
    <x v="616"/>
    <n v="20120723"/>
    <x v="0"/>
    <n v="448"/>
  </r>
  <r>
    <x v="616"/>
    <n v="20120812"/>
    <x v="0"/>
    <n v="609"/>
  </r>
  <r>
    <x v="617"/>
    <n v="20120613"/>
    <x v="0"/>
    <n v="903"/>
  </r>
  <r>
    <x v="617"/>
    <n v="20120731"/>
    <x v="0"/>
    <n v="514"/>
  </r>
  <r>
    <x v="618"/>
    <n v="20120612"/>
    <x v="0"/>
    <n v="1104"/>
  </r>
  <r>
    <x v="618"/>
    <n v="20120730"/>
    <x v="0"/>
    <n v="423"/>
  </r>
  <r>
    <x v="619"/>
    <n v="20120611"/>
    <x v="0"/>
    <n v="567"/>
  </r>
  <r>
    <x v="619"/>
    <n v="20120729"/>
    <x v="0"/>
    <n v="1433"/>
  </r>
  <r>
    <x v="620"/>
    <n v="20120715"/>
    <x v="0"/>
    <n v="1060"/>
  </r>
  <r>
    <x v="620"/>
    <n v="20120810"/>
    <x v="0"/>
    <n v="856"/>
  </r>
  <r>
    <x v="620"/>
    <n v="20161024"/>
    <x v="0"/>
    <n v="545"/>
  </r>
  <r>
    <x v="620"/>
    <n v="20180427"/>
    <x v="0"/>
    <n v="1272"/>
  </r>
  <r>
    <x v="620"/>
    <n v="20180514"/>
    <x v="0"/>
    <n v="1451"/>
  </r>
  <r>
    <x v="621"/>
    <n v="20120613"/>
    <x v="0"/>
    <n v="1167"/>
  </r>
  <r>
    <x v="621"/>
    <n v="20120731"/>
    <x v="0"/>
    <n v="1271"/>
  </r>
  <r>
    <x v="622"/>
    <n v="20120716"/>
    <x v="0"/>
    <n v="143"/>
  </r>
  <r>
    <x v="622"/>
    <n v="20120805"/>
    <x v="0"/>
    <n v="569"/>
  </r>
  <r>
    <x v="623"/>
    <n v="20120715"/>
    <x v="0"/>
    <n v="1851"/>
  </r>
  <r>
    <x v="623"/>
    <n v="20120805"/>
    <x v="0"/>
    <n v="1314"/>
  </r>
  <r>
    <x v="624"/>
    <n v="20120808"/>
    <x v="0"/>
    <n v="1263"/>
  </r>
  <r>
    <x v="624"/>
    <n v="20130731"/>
    <x v="0"/>
    <n v="711"/>
  </r>
  <r>
    <x v="625"/>
    <n v="20120608"/>
    <x v="0"/>
    <n v="1169"/>
  </r>
  <r>
    <x v="625"/>
    <n v="20120727"/>
    <x v="0"/>
    <n v="1388"/>
  </r>
  <r>
    <x v="625"/>
    <n v="20160627"/>
    <x v="0"/>
    <n v="2026"/>
  </r>
  <r>
    <x v="625"/>
    <n v="20180518"/>
    <x v="0"/>
    <n v="1552"/>
  </r>
  <r>
    <x v="626"/>
    <n v="20120608"/>
    <x v="0"/>
    <n v="1167"/>
  </r>
  <r>
    <x v="626"/>
    <n v="20120727"/>
    <x v="0"/>
    <n v="848"/>
  </r>
  <r>
    <x v="627"/>
    <n v="20120616"/>
    <x v="0"/>
    <n v="352"/>
  </r>
  <r>
    <x v="627"/>
    <n v="20120803"/>
    <x v="0"/>
    <n v="795"/>
  </r>
  <r>
    <x v="628"/>
    <n v="20120611"/>
    <x v="0"/>
    <n v="588"/>
  </r>
  <r>
    <x v="628"/>
    <n v="20120729"/>
    <x v="0"/>
    <n v="978"/>
  </r>
  <r>
    <x v="629"/>
    <n v="20120718"/>
    <x v="0"/>
    <n v="725"/>
  </r>
  <r>
    <x v="629"/>
    <n v="20120807"/>
    <x v="0"/>
    <n v="1767"/>
  </r>
  <r>
    <x v="630"/>
    <n v="20120717"/>
    <x v="0"/>
    <n v="539"/>
  </r>
  <r>
    <x v="630"/>
    <n v="20120806"/>
    <x v="0"/>
    <n v="1413"/>
  </r>
  <r>
    <x v="631"/>
    <n v="20120718"/>
    <x v="0"/>
    <n v="772"/>
  </r>
  <r>
    <x v="631"/>
    <n v="20120807"/>
    <x v="0"/>
    <n v="663"/>
  </r>
  <r>
    <x v="632"/>
    <n v="20120716"/>
    <x v="0"/>
    <n v="439"/>
  </r>
  <r>
    <x v="632"/>
    <n v="20120805"/>
    <x v="0"/>
    <n v="1720"/>
  </r>
  <r>
    <x v="633"/>
    <n v="20130812"/>
    <x v="0"/>
    <n v="2320"/>
  </r>
  <r>
    <x v="633"/>
    <n v="20130823"/>
    <x v="0"/>
    <n v="2035"/>
  </r>
  <r>
    <x v="634"/>
    <n v="20130822"/>
    <x v="0"/>
    <n v="1183"/>
  </r>
  <r>
    <x v="634"/>
    <n v="20130826"/>
    <x v="0"/>
    <n v="1209"/>
  </r>
  <r>
    <x v="635"/>
    <n v="20130817"/>
    <x v="0"/>
    <n v="867"/>
  </r>
  <r>
    <x v="635"/>
    <n v="20130823"/>
    <x v="0"/>
    <n v="1270"/>
  </r>
  <r>
    <x v="636"/>
    <n v="20130706"/>
    <x v="0"/>
    <n v="653"/>
  </r>
  <r>
    <x v="636"/>
    <n v="20130814"/>
    <x v="0"/>
    <n v="910"/>
  </r>
  <r>
    <x v="637"/>
    <n v="20130630"/>
    <x v="0"/>
    <n v="568"/>
  </r>
  <r>
    <x v="637"/>
    <n v="20130813"/>
    <x v="0"/>
    <n v="1019"/>
  </r>
  <r>
    <x v="637"/>
    <n v="20161024"/>
    <x v="0"/>
    <n v="749"/>
  </r>
  <r>
    <x v="637"/>
    <n v="20180430"/>
    <x v="0"/>
    <n v="1932"/>
  </r>
  <r>
    <x v="637"/>
    <n v="20180518"/>
    <x v="0"/>
    <n v="1627"/>
  </r>
  <r>
    <x v="638"/>
    <n v="20130620"/>
    <x v="0"/>
    <n v="963"/>
  </r>
  <r>
    <x v="638"/>
    <n v="20130805"/>
    <x v="0"/>
    <n v="1729"/>
  </r>
  <r>
    <x v="638"/>
    <n v="20161024"/>
    <x v="0"/>
    <n v="819"/>
  </r>
  <r>
    <x v="638"/>
    <n v="20180504"/>
    <x v="0"/>
    <n v="1478"/>
  </r>
  <r>
    <x v="638"/>
    <n v="20180521"/>
    <x v="0"/>
    <n v="1034"/>
  </r>
  <r>
    <x v="639"/>
    <n v="20130707"/>
    <x v="0"/>
    <n v="758"/>
  </r>
  <r>
    <x v="639"/>
    <n v="20130803"/>
    <x v="0"/>
    <n v="1050"/>
  </r>
  <r>
    <x v="640"/>
    <n v="20130822"/>
    <x v="0"/>
    <n v="738"/>
  </r>
  <r>
    <x v="640"/>
    <n v="20130826"/>
    <x v="0"/>
    <n v="488"/>
  </r>
  <r>
    <x v="641"/>
    <n v="20130708"/>
    <x v="0"/>
    <n v="570"/>
  </r>
  <r>
    <x v="641"/>
    <n v="20130811"/>
    <x v="0"/>
    <n v="885"/>
  </r>
  <r>
    <x v="642"/>
    <n v="20120715"/>
    <x v="0"/>
    <n v="742"/>
  </r>
  <r>
    <x v="642"/>
    <n v="20120805"/>
    <x v="0"/>
    <n v="773"/>
  </r>
  <r>
    <x v="643"/>
    <n v="20130623"/>
    <x v="0"/>
    <n v="699"/>
  </r>
  <r>
    <x v="643"/>
    <n v="20130805"/>
    <x v="0"/>
    <n v="645"/>
  </r>
  <r>
    <x v="644"/>
    <n v="20130816"/>
    <x v="0"/>
    <n v="536"/>
  </r>
  <r>
    <x v="644"/>
    <n v="20130823"/>
    <x v="0"/>
    <n v="376"/>
  </r>
  <r>
    <x v="645"/>
    <n v="20130620"/>
    <x v="0"/>
    <n v="1268"/>
  </r>
  <r>
    <x v="645"/>
    <n v="20130806"/>
    <x v="0"/>
    <n v="1557"/>
  </r>
  <r>
    <x v="646"/>
    <n v="20130705"/>
    <x v="0"/>
    <n v="888"/>
  </r>
  <r>
    <x v="646"/>
    <n v="20130820"/>
    <x v="0"/>
    <n v="809"/>
  </r>
  <r>
    <x v="647"/>
    <n v="20130806"/>
    <x v="0"/>
    <n v="1888"/>
  </r>
  <r>
    <x v="647"/>
    <n v="20140104"/>
    <x v="0"/>
    <n v="918"/>
  </r>
  <r>
    <x v="648"/>
    <n v="20130707"/>
    <x v="0"/>
    <n v="682"/>
  </r>
  <r>
    <x v="648"/>
    <n v="20140105"/>
    <x v="0"/>
    <n v="704"/>
  </r>
  <r>
    <x v="649"/>
    <n v="20130701"/>
    <x v="0"/>
    <n v="468"/>
  </r>
  <r>
    <x v="649"/>
    <n v="20130804"/>
    <x v="0"/>
    <n v="660"/>
  </r>
  <r>
    <x v="650"/>
    <n v="20130619"/>
    <x v="0"/>
    <n v="708"/>
  </r>
  <r>
    <x v="650"/>
    <n v="20130805"/>
    <x v="0"/>
    <n v="1164"/>
  </r>
  <r>
    <x v="651"/>
    <n v="20130619"/>
    <x v="0"/>
    <n v="341"/>
  </r>
  <r>
    <x v="651"/>
    <n v="20130803"/>
    <x v="0"/>
    <n v="390"/>
  </r>
  <r>
    <x v="652"/>
    <n v="20130620"/>
    <x v="0"/>
    <n v="702"/>
  </r>
  <r>
    <x v="652"/>
    <n v="20130818"/>
    <x v="0"/>
    <n v="1190"/>
  </r>
  <r>
    <x v="652"/>
    <n v="20161024"/>
    <x v="0"/>
    <n v="1130"/>
  </r>
  <r>
    <x v="652"/>
    <n v="20180507"/>
    <x v="0"/>
    <n v="1307"/>
  </r>
  <r>
    <x v="652"/>
    <n v="20180525"/>
    <x v="0"/>
    <n v="1447"/>
  </r>
  <r>
    <x v="653"/>
    <n v="20120723"/>
    <x v="0"/>
    <n v="853"/>
  </r>
  <r>
    <x v="653"/>
    <n v="20120812"/>
    <x v="0"/>
    <n v="530"/>
  </r>
  <r>
    <x v="654"/>
    <n v="20130622"/>
    <x v="0"/>
    <n v="881"/>
  </r>
  <r>
    <x v="654"/>
    <n v="20130731"/>
    <x v="0"/>
    <n v="1476"/>
  </r>
  <r>
    <x v="655"/>
    <n v="20130704"/>
    <x v="0"/>
    <n v="136"/>
  </r>
  <r>
    <x v="655"/>
    <n v="20130811"/>
    <x v="0"/>
    <n v="244"/>
  </r>
  <r>
    <x v="655"/>
    <n v="20160627"/>
    <x v="0"/>
    <n v="670"/>
  </r>
  <r>
    <x v="655"/>
    <n v="20180507"/>
    <x v="0"/>
    <n v="1371"/>
  </r>
  <r>
    <x v="655"/>
    <n v="20180525"/>
    <x v="0"/>
    <n v="543"/>
  </r>
  <r>
    <x v="656"/>
    <n v="20130705"/>
    <x v="0"/>
    <n v="931"/>
  </r>
  <r>
    <x v="657"/>
    <n v="20130622"/>
    <x v="0"/>
    <n v="290"/>
  </r>
  <r>
    <x v="657"/>
    <n v="20130820"/>
    <x v="0"/>
    <n v="579"/>
  </r>
  <r>
    <x v="658"/>
    <n v="20130801"/>
    <x v="0"/>
    <n v="447"/>
  </r>
  <r>
    <x v="659"/>
    <n v="20130629"/>
    <x v="0"/>
    <n v="1230"/>
  </r>
  <r>
    <x v="659"/>
    <n v="20130804"/>
    <x v="0"/>
    <n v="529"/>
  </r>
  <r>
    <x v="660"/>
    <n v="20130704"/>
    <x v="0"/>
    <n v="722"/>
  </r>
  <r>
    <x v="660"/>
    <n v="20130818"/>
    <x v="0"/>
    <n v="719"/>
  </r>
  <r>
    <x v="661"/>
    <n v="20130705"/>
    <x v="0"/>
    <n v="872"/>
  </r>
  <r>
    <x v="661"/>
    <n v="20130810"/>
    <x v="0"/>
    <n v="567"/>
  </r>
  <r>
    <x v="662"/>
    <n v="20130623"/>
    <x v="0"/>
    <n v="707"/>
  </r>
  <r>
    <x v="662"/>
    <n v="20130817"/>
    <x v="0"/>
    <n v="1542"/>
  </r>
  <r>
    <x v="663"/>
    <n v="20130701"/>
    <x v="0"/>
    <n v="467"/>
  </r>
  <r>
    <x v="663"/>
    <n v="20140105"/>
    <x v="0"/>
    <n v="793"/>
  </r>
  <r>
    <x v="664"/>
    <n v="20120610"/>
    <x v="0"/>
    <n v="971"/>
  </r>
  <r>
    <x v="664"/>
    <n v="20120728"/>
    <x v="0"/>
    <n v="1646"/>
  </r>
  <r>
    <x v="665"/>
    <n v="20130704"/>
    <x v="0"/>
    <n v="369"/>
  </r>
  <r>
    <x v="665"/>
    <n v="20130805"/>
    <x v="0"/>
    <n v="372"/>
  </r>
  <r>
    <x v="666"/>
    <n v="20130623"/>
    <x v="0"/>
    <n v="366"/>
  </r>
  <r>
    <x v="666"/>
    <n v="20130826"/>
    <x v="0"/>
    <n v="650"/>
  </r>
  <r>
    <x v="667"/>
    <n v="20120715"/>
    <x v="0"/>
    <n v="802"/>
  </r>
  <r>
    <x v="667"/>
    <n v="20120804"/>
    <x v="0"/>
    <n v="1212"/>
  </r>
  <r>
    <x v="668"/>
    <n v="20120722"/>
    <x v="0"/>
    <n v="439"/>
  </r>
  <r>
    <x v="668"/>
    <n v="20120810"/>
    <x v="0"/>
    <n v="1089"/>
  </r>
  <r>
    <x v="669"/>
    <n v="20120720"/>
    <x v="0"/>
    <n v="1116"/>
  </r>
  <r>
    <x v="669"/>
    <n v="20120809"/>
    <x v="0"/>
    <n v="1232"/>
  </r>
  <r>
    <x v="670"/>
    <n v="20120721"/>
    <x v="0"/>
    <n v="534"/>
  </r>
  <r>
    <x v="670"/>
    <n v="20120809"/>
    <x v="0"/>
    <n v="692"/>
  </r>
  <r>
    <x v="671"/>
    <n v="20120717"/>
    <x v="0"/>
    <n v="3514"/>
  </r>
  <r>
    <x v="671"/>
    <n v="20120806"/>
    <x v="0"/>
    <n v="1090"/>
  </r>
  <r>
    <x v="671"/>
    <n v="20161024"/>
    <x v="0"/>
    <n v="1281"/>
  </r>
  <r>
    <x v="671"/>
    <n v="20180430"/>
    <x v="0"/>
    <n v="972"/>
  </r>
  <r>
    <x v="671"/>
    <n v="20180518"/>
    <x v="0"/>
    <n v="695"/>
  </r>
  <r>
    <x v="672"/>
    <n v="20120724"/>
    <x v="0"/>
    <n v="1183"/>
  </r>
  <r>
    <x v="672"/>
    <n v="20120813"/>
    <x v="0"/>
    <n v="906"/>
  </r>
  <r>
    <x v="673"/>
    <n v="20120614"/>
    <x v="0"/>
    <n v="1932"/>
  </r>
  <r>
    <x v="673"/>
    <n v="20130618"/>
    <x v="0"/>
    <n v="293"/>
  </r>
  <r>
    <x v="673"/>
    <n v="20130815"/>
    <x v="0"/>
    <n v="752"/>
  </r>
  <r>
    <x v="674"/>
    <n v="20120715"/>
    <x v="0"/>
    <n v="159"/>
  </r>
  <r>
    <x v="674"/>
    <n v="20120804"/>
    <x v="0"/>
    <n v="847"/>
  </r>
  <r>
    <x v="675"/>
    <n v="20120714"/>
    <x v="0"/>
    <n v="751"/>
  </r>
  <r>
    <x v="675"/>
    <n v="20120804"/>
    <x v="0"/>
    <n v="1104"/>
  </r>
  <r>
    <x v="676"/>
    <n v="20120616"/>
    <x v="0"/>
    <n v="505"/>
  </r>
  <r>
    <x v="676"/>
    <n v="20120802"/>
    <x v="0"/>
    <n v="1593"/>
  </r>
  <r>
    <x v="677"/>
    <n v="20120805"/>
    <x v="0"/>
    <n v="2347"/>
  </r>
  <r>
    <x v="677"/>
    <n v="20130807"/>
    <x v="0"/>
    <n v="406"/>
  </r>
  <r>
    <x v="677"/>
    <n v="20161024"/>
    <x v="0"/>
    <n v="1233"/>
  </r>
  <r>
    <x v="677"/>
    <n v="20180504"/>
    <x v="0"/>
    <n v="1068"/>
  </r>
  <r>
    <x v="677"/>
    <n v="20180525"/>
    <x v="0"/>
    <n v="1372"/>
  </r>
  <r>
    <x v="678"/>
    <n v="20120613"/>
    <x v="0"/>
    <n v="618"/>
  </r>
  <r>
    <x v="678"/>
    <n v="20120731"/>
    <x v="0"/>
    <n v="941"/>
  </r>
  <r>
    <x v="679"/>
    <n v="20120723"/>
    <x v="0"/>
    <n v="574"/>
  </r>
  <r>
    <x v="679"/>
    <n v="20120812"/>
    <x v="0"/>
    <n v="1075"/>
  </r>
  <r>
    <x v="680"/>
    <n v="20130618"/>
    <x v="0"/>
    <n v="408"/>
  </r>
  <r>
    <x v="680"/>
    <n v="20130811"/>
    <x v="0"/>
    <n v="1097"/>
  </r>
  <r>
    <x v="681"/>
    <n v="20120616"/>
    <x v="0"/>
    <n v="810"/>
  </r>
  <r>
    <x v="681"/>
    <n v="20120802"/>
    <x v="0"/>
    <n v="1750"/>
  </r>
  <r>
    <x v="682"/>
    <n v="20120615"/>
    <x v="0"/>
    <n v="1802"/>
  </r>
  <r>
    <x v="682"/>
    <n v="20120802"/>
    <x v="0"/>
    <n v="960"/>
  </r>
  <r>
    <x v="683"/>
    <n v="20120730"/>
    <x v="0"/>
    <n v="699"/>
  </r>
  <r>
    <x v="684"/>
    <n v="20120610"/>
    <x v="0"/>
    <n v="1532"/>
  </r>
  <r>
    <x v="684"/>
    <n v="20120729"/>
    <x v="0"/>
    <n v="627"/>
  </r>
  <r>
    <x v="685"/>
    <n v="20120608"/>
    <x v="0"/>
    <n v="2098"/>
  </r>
  <r>
    <x v="685"/>
    <n v="20120727"/>
    <x v="0"/>
    <n v="394"/>
  </r>
  <r>
    <x v="686"/>
    <n v="20120717"/>
    <x v="0"/>
    <n v="441"/>
  </r>
  <r>
    <x v="686"/>
    <n v="20120806"/>
    <x v="0"/>
    <n v="557"/>
  </r>
  <r>
    <x v="687"/>
    <n v="20120609"/>
    <x v="0"/>
    <n v="2174"/>
  </r>
  <r>
    <x v="687"/>
    <n v="20120728"/>
    <x v="0"/>
    <n v="886"/>
  </r>
  <r>
    <x v="688"/>
    <n v="20120722"/>
    <x v="0"/>
    <n v="1088"/>
  </r>
  <r>
    <x v="688"/>
    <n v="20120810"/>
    <x v="0"/>
    <n v="1498"/>
  </r>
  <r>
    <x v="689"/>
    <n v="20120611"/>
    <x v="0"/>
    <n v="407"/>
  </r>
  <r>
    <x v="689"/>
    <n v="20120729"/>
    <x v="0"/>
    <n v="453"/>
  </r>
  <r>
    <x v="690"/>
    <n v="20120721"/>
    <x v="0"/>
    <n v="2512"/>
  </r>
  <r>
    <x v="690"/>
    <n v="20120810"/>
    <x v="0"/>
    <n v="2365"/>
  </r>
  <r>
    <x v="691"/>
    <n v="20120717"/>
    <x v="0"/>
    <n v="744"/>
  </r>
  <r>
    <x v="691"/>
    <n v="20120806"/>
    <x v="0"/>
    <n v="584"/>
  </r>
  <r>
    <x v="692"/>
    <n v="20120720"/>
    <x v="0"/>
    <n v="776"/>
  </r>
  <r>
    <x v="692"/>
    <n v="20120808"/>
    <x v="0"/>
    <n v="714"/>
  </r>
  <r>
    <x v="693"/>
    <n v="20120721"/>
    <x v="0"/>
    <n v="1848"/>
  </r>
  <r>
    <x v="693"/>
    <n v="20120810"/>
    <x v="0"/>
    <n v="975"/>
  </r>
  <r>
    <x v="694"/>
    <n v="20130626"/>
    <x v="0"/>
    <n v="1443"/>
  </r>
  <r>
    <x v="694"/>
    <n v="20130802"/>
    <x v="0"/>
    <n v="1505"/>
  </r>
  <r>
    <x v="695"/>
    <n v="20130731"/>
    <x v="0"/>
    <n v="1205"/>
  </r>
  <r>
    <x v="695"/>
    <n v="20130821"/>
    <x v="0"/>
    <n v="832"/>
  </r>
  <r>
    <x v="696"/>
    <n v="20130704"/>
    <x v="0"/>
    <n v="375"/>
  </r>
  <r>
    <x v="697"/>
    <n v="20130620"/>
    <x v="0"/>
    <n v="321"/>
  </r>
  <r>
    <x v="697"/>
    <n v="20130802"/>
    <x v="0"/>
    <n v="834"/>
  </r>
  <r>
    <x v="698"/>
    <n v="20130707"/>
    <x v="0"/>
    <n v="858"/>
  </r>
  <r>
    <x v="698"/>
    <n v="20130805"/>
    <x v="0"/>
    <n v="774"/>
  </r>
  <r>
    <x v="699"/>
    <n v="20130619"/>
    <x v="0"/>
    <n v="729"/>
  </r>
  <r>
    <x v="699"/>
    <n v="20130815"/>
    <x v="0"/>
    <n v="1403"/>
  </r>
  <r>
    <x v="700"/>
    <n v="20130819"/>
    <x v="0"/>
    <n v="1201"/>
  </r>
  <r>
    <x v="700"/>
    <n v="20130821"/>
    <x v="0"/>
    <n v="1414"/>
  </r>
  <r>
    <x v="701"/>
    <n v="20130708"/>
    <x v="0"/>
    <n v="483"/>
  </r>
  <r>
    <x v="701"/>
    <n v="20130827"/>
    <x v="0"/>
    <n v="1127"/>
  </r>
  <r>
    <x v="701"/>
    <n v="20160627"/>
    <x v="0"/>
    <n v="1820"/>
  </r>
  <r>
    <x v="701"/>
    <n v="20180514"/>
    <x v="0"/>
    <n v="489"/>
  </r>
  <r>
    <x v="702"/>
    <n v="20130629"/>
    <x v="0"/>
    <n v="640"/>
  </r>
  <r>
    <x v="702"/>
    <n v="20130804"/>
    <x v="0"/>
    <n v="512"/>
  </r>
  <r>
    <x v="703"/>
    <n v="20120814"/>
    <x v="0"/>
    <n v="884"/>
  </r>
  <r>
    <x v="703"/>
    <n v="20130615"/>
    <x v="0"/>
    <n v="406"/>
  </r>
  <r>
    <x v="703"/>
    <n v="20161024"/>
    <x v="0"/>
    <n v="633"/>
  </r>
  <r>
    <x v="703"/>
    <n v="20180427"/>
    <x v="0"/>
    <n v="856"/>
  </r>
  <r>
    <x v="703"/>
    <n v="20180518"/>
    <x v="0"/>
    <n v="797"/>
  </r>
  <r>
    <x v="704"/>
    <n v="20130624"/>
    <x v="0"/>
    <n v="309"/>
  </r>
  <r>
    <x v="704"/>
    <n v="20130806"/>
    <x v="0"/>
    <n v="474"/>
  </r>
  <r>
    <x v="705"/>
    <n v="20130624"/>
    <x v="0"/>
    <n v="239"/>
  </r>
  <r>
    <x v="705"/>
    <n v="20130812"/>
    <x v="0"/>
    <n v="273"/>
  </r>
  <r>
    <x v="706"/>
    <n v="20130821"/>
    <x v="0"/>
    <n v="757"/>
  </r>
  <r>
    <x v="707"/>
    <n v="20120723"/>
    <x v="0"/>
    <n v="739"/>
  </r>
  <r>
    <x v="707"/>
    <n v="20120812"/>
    <x v="0"/>
    <n v="906"/>
  </r>
  <r>
    <x v="708"/>
    <n v="20120715"/>
    <x v="0"/>
    <n v="631"/>
  </r>
  <r>
    <x v="708"/>
    <n v="20120804"/>
    <x v="0"/>
    <n v="535"/>
  </r>
  <r>
    <x v="709"/>
    <n v="20120809"/>
    <x v="0"/>
    <n v="1117"/>
  </r>
  <r>
    <x v="709"/>
    <n v="20130813"/>
    <x v="0"/>
    <n v="827"/>
  </r>
  <r>
    <x v="710"/>
    <n v="20120722"/>
    <x v="0"/>
    <n v="1146"/>
  </r>
  <r>
    <x v="710"/>
    <n v="20120810"/>
    <x v="0"/>
    <n v="1251"/>
  </r>
  <r>
    <x v="711"/>
    <n v="20120615"/>
    <x v="0"/>
    <n v="754"/>
  </r>
  <r>
    <x v="711"/>
    <n v="20120801"/>
    <x v="0"/>
    <n v="1340"/>
  </r>
  <r>
    <x v="712"/>
    <n v="20181112"/>
    <x v="0"/>
    <n v="399"/>
  </r>
  <r>
    <x v="712"/>
    <n v="20181119"/>
    <x v="0"/>
    <n v="315"/>
  </r>
  <r>
    <x v="713"/>
    <n v="20181116"/>
    <x v="0"/>
    <n v="1033"/>
  </r>
  <r>
    <x v="713"/>
    <n v="20181126"/>
    <x v="0"/>
    <n v="629"/>
  </r>
  <r>
    <x v="714"/>
    <n v="20181116"/>
    <x v="0"/>
    <n v="1170"/>
  </r>
  <r>
    <x v="714"/>
    <n v="20181126"/>
    <x v="0"/>
    <n v="1043"/>
  </r>
  <r>
    <x v="715"/>
    <n v="20181112"/>
    <x v="0"/>
    <n v="525"/>
  </r>
  <r>
    <x v="715"/>
    <n v="20181123"/>
    <x v="0"/>
    <n v="418"/>
  </r>
  <r>
    <x v="716"/>
    <n v="20181119"/>
    <x v="0"/>
    <n v="542"/>
  </r>
  <r>
    <x v="716"/>
    <n v="20181126"/>
    <x v="0"/>
    <n v="1258"/>
  </r>
  <r>
    <x v="717"/>
    <n v="20130709"/>
    <x v="0"/>
    <n v="693"/>
  </r>
  <r>
    <x v="717"/>
    <n v="20130809"/>
    <x v="0"/>
    <n v="1725"/>
  </r>
  <r>
    <x v="718"/>
    <n v="20180608"/>
    <x v="0"/>
    <n v="1359"/>
  </r>
  <r>
    <x v="718"/>
    <n v="20180625"/>
    <x v="0"/>
    <n v="800"/>
  </r>
  <r>
    <x v="719"/>
    <n v="20180330"/>
    <x v="0"/>
    <n v="2303"/>
  </r>
  <r>
    <x v="719"/>
    <n v="20180709"/>
    <x v="0"/>
    <n v="1757"/>
  </r>
  <r>
    <x v="720"/>
    <n v="20180608"/>
    <x v="0"/>
    <n v="474"/>
  </r>
  <r>
    <x v="720"/>
    <n v="20180625"/>
    <x v="0"/>
    <n v="1411"/>
  </r>
  <r>
    <x v="721"/>
    <n v="20180608"/>
    <x v="0"/>
    <n v="529"/>
  </r>
  <r>
    <x v="721"/>
    <n v="20180625"/>
    <x v="0"/>
    <n v="94"/>
  </r>
  <r>
    <x v="722"/>
    <n v="20180330"/>
    <x v="0"/>
    <n v="357"/>
  </r>
  <r>
    <x v="722"/>
    <n v="20180702"/>
    <x v="0"/>
    <n v="596"/>
  </r>
  <r>
    <x v="723"/>
    <n v="20180622"/>
    <x v="0"/>
    <n v="928"/>
  </r>
  <r>
    <x v="723"/>
    <n v="20180713"/>
    <x v="0"/>
    <n v="1023"/>
  </r>
  <r>
    <x v="724"/>
    <n v="20180608"/>
    <x v="0"/>
    <n v="1804"/>
  </r>
  <r>
    <x v="724"/>
    <n v="20180706"/>
    <x v="0"/>
    <n v="849"/>
  </r>
  <r>
    <x v="725"/>
    <n v="20180604"/>
    <x v="0"/>
    <n v="1721"/>
  </r>
  <r>
    <x v="725"/>
    <n v="20180706"/>
    <x v="0"/>
    <n v="1142"/>
  </r>
  <r>
    <x v="726"/>
    <n v="20180330"/>
    <x v="0"/>
    <n v="853"/>
  </r>
  <r>
    <x v="726"/>
    <n v="20180709"/>
    <x v="0"/>
    <n v="873"/>
  </r>
  <r>
    <x v="727"/>
    <n v="20180402"/>
    <x v="0"/>
    <n v="1227"/>
  </r>
  <r>
    <x v="727"/>
    <n v="20180618"/>
    <x v="0"/>
    <n v="287"/>
  </r>
  <r>
    <x v="728"/>
    <n v="20180330"/>
    <x v="0"/>
    <n v="1759"/>
  </r>
  <r>
    <x v="728"/>
    <n v="20180625"/>
    <x v="0"/>
    <n v="842"/>
  </r>
  <r>
    <x v="729"/>
    <n v="20180611"/>
    <x v="0"/>
    <n v="2630"/>
  </r>
  <r>
    <x v="729"/>
    <n v="20180629"/>
    <x v="0"/>
    <n v="401"/>
  </r>
  <r>
    <x v="730"/>
    <n v="20180611"/>
    <x v="0"/>
    <n v="971"/>
  </r>
  <r>
    <x v="730"/>
    <n v="20180625"/>
    <x v="0"/>
    <n v="365"/>
  </r>
  <r>
    <x v="731"/>
    <n v="20180611"/>
    <x v="0"/>
    <n v="1472"/>
  </r>
  <r>
    <x v="731"/>
    <n v="20180709"/>
    <x v="0"/>
    <n v="1154"/>
  </r>
  <r>
    <x v="732"/>
    <n v="20180615"/>
    <x v="0"/>
    <n v="542"/>
  </r>
  <r>
    <x v="732"/>
    <n v="20180706"/>
    <x v="0"/>
    <n v="606"/>
  </r>
  <r>
    <x v="733"/>
    <n v="20180608"/>
    <x v="0"/>
    <n v="274"/>
  </r>
  <r>
    <x v="733"/>
    <n v="20180702"/>
    <x v="0"/>
    <n v="482"/>
  </r>
  <r>
    <x v="734"/>
    <n v="20180604"/>
    <x v="0"/>
    <n v="804"/>
  </r>
  <r>
    <x v="734"/>
    <n v="20180629"/>
    <x v="0"/>
    <n v="1746"/>
  </r>
  <r>
    <x v="735"/>
    <n v="20180611"/>
    <x v="0"/>
    <n v="1118"/>
  </r>
  <r>
    <x v="735"/>
    <n v="20180702"/>
    <x v="0"/>
    <n v="1339"/>
  </r>
  <r>
    <x v="736"/>
    <n v="20180611"/>
    <x v="0"/>
    <n v="548"/>
  </r>
  <r>
    <x v="736"/>
    <n v="20180706"/>
    <x v="0"/>
    <n v="1145"/>
  </r>
  <r>
    <x v="737"/>
    <n v="20180323"/>
    <x v="0"/>
    <n v="1190"/>
  </r>
  <r>
    <x v="737"/>
    <n v="20180702"/>
    <x v="0"/>
    <n v="499"/>
  </r>
  <r>
    <x v="738"/>
    <n v="20180326"/>
    <x v="0"/>
    <n v="895"/>
  </r>
  <r>
    <x v="738"/>
    <n v="20180622"/>
    <x v="0"/>
    <n v="1237"/>
  </r>
  <r>
    <x v="739"/>
    <n v="20180326"/>
    <x v="0"/>
    <n v="955"/>
  </r>
  <r>
    <x v="739"/>
    <n v="20180622"/>
    <x v="0"/>
    <n v="2371"/>
  </r>
  <r>
    <x v="740"/>
    <n v="20180323"/>
    <x v="0"/>
    <n v="491"/>
  </r>
  <r>
    <x v="740"/>
    <n v="20180618"/>
    <x v="0"/>
    <n v="652"/>
  </r>
  <r>
    <x v="741"/>
    <n v="20180326"/>
    <x v="0"/>
    <n v="449"/>
  </r>
  <r>
    <x v="741"/>
    <n v="20180622"/>
    <x v="0"/>
    <n v="835"/>
  </r>
  <r>
    <x v="742"/>
    <n v="20180323"/>
    <x v="0"/>
    <n v="226"/>
  </r>
  <r>
    <x v="742"/>
    <n v="20180713"/>
    <x v="0"/>
    <n v="986"/>
  </r>
  <r>
    <x v="743"/>
    <n v="20180604"/>
    <x v="0"/>
    <n v="994"/>
  </r>
  <r>
    <x v="744"/>
    <n v="20180608"/>
    <x v="0"/>
    <n v="623"/>
  </r>
  <r>
    <x v="744"/>
    <n v="20180706"/>
    <x v="0"/>
    <n v="755"/>
  </r>
  <r>
    <x v="745"/>
    <n v="20180615"/>
    <x v="0"/>
    <n v="178"/>
  </r>
  <r>
    <x v="745"/>
    <n v="20180629"/>
    <x v="0"/>
    <n v="1182"/>
  </r>
  <r>
    <x v="746"/>
    <n v="20180323"/>
    <x v="0"/>
    <n v="638"/>
  </r>
  <r>
    <x v="746"/>
    <n v="20180622"/>
    <x v="0"/>
    <n v="614"/>
  </r>
  <r>
    <x v="747"/>
    <n v="20180402"/>
    <x v="0"/>
    <n v="1284"/>
  </r>
  <r>
    <x v="748"/>
    <n v="20180402"/>
    <x v="0"/>
    <n v="889"/>
  </r>
  <r>
    <x v="748"/>
    <n v="20180709"/>
    <x v="0"/>
    <n v="322"/>
  </r>
  <r>
    <x v="749"/>
    <n v="20180330"/>
    <x v="0"/>
    <n v="1427"/>
  </r>
  <r>
    <x v="749"/>
    <n v="20180622"/>
    <x v="0"/>
    <n v="1474"/>
  </r>
  <r>
    <x v="750"/>
    <n v="20180604"/>
    <x v="0"/>
    <n v="63"/>
  </r>
  <r>
    <x v="750"/>
    <n v="20180713"/>
    <x v="0"/>
    <n v="1040"/>
  </r>
  <r>
    <x v="751"/>
    <n v="20180608"/>
    <x v="0"/>
    <n v="783"/>
  </r>
  <r>
    <x v="751"/>
    <n v="20180629"/>
    <x v="0"/>
    <n v="2719"/>
  </r>
  <r>
    <x v="751"/>
    <n v="20180709"/>
    <x v="0"/>
    <n v="1776"/>
  </r>
  <r>
    <x v="752"/>
    <n v="20180323"/>
    <x v="0"/>
    <n v="1291"/>
  </r>
  <r>
    <x v="752"/>
    <n v="20180622"/>
    <x v="0"/>
    <n v="963"/>
  </r>
  <r>
    <x v="753"/>
    <n v="20180618"/>
    <x v="0"/>
    <n v="1974"/>
  </r>
  <r>
    <x v="753"/>
    <n v="20180702"/>
    <x v="0"/>
    <n v="1813"/>
  </r>
  <r>
    <x v="754"/>
    <n v="20180323"/>
    <x v="0"/>
    <n v="918"/>
  </r>
  <r>
    <x v="754"/>
    <n v="20180702"/>
    <x v="0"/>
    <n v="1225"/>
  </r>
  <r>
    <x v="755"/>
    <n v="20180608"/>
    <x v="0"/>
    <n v="1715"/>
  </r>
  <r>
    <x v="755"/>
    <n v="20180625"/>
    <x v="0"/>
    <n v="1000"/>
  </r>
  <r>
    <x v="756"/>
    <n v="20180402"/>
    <x v="0"/>
    <n v="999"/>
  </r>
  <r>
    <x v="757"/>
    <n v="20180326"/>
    <x v="0"/>
    <n v="1382"/>
  </r>
  <r>
    <x v="757"/>
    <n v="20180618"/>
    <x v="0"/>
    <n v="456"/>
  </r>
  <r>
    <x v="758"/>
    <n v="20180326"/>
    <x v="0"/>
    <n v="893"/>
  </r>
  <r>
    <x v="758"/>
    <n v="20180622"/>
    <x v="0"/>
    <n v="1406"/>
  </r>
  <r>
    <x v="759"/>
    <n v="20180323"/>
    <x v="0"/>
    <n v="871"/>
  </r>
  <r>
    <x v="759"/>
    <n v="20180618"/>
    <x v="0"/>
    <n v="105"/>
  </r>
  <r>
    <x v="760"/>
    <n v="20180323"/>
    <x v="0"/>
    <n v="563"/>
  </r>
  <r>
    <x v="760"/>
    <n v="20180713"/>
    <x v="0"/>
    <n v="724"/>
  </r>
  <r>
    <x v="761"/>
    <n v="20180323"/>
    <x v="0"/>
    <n v="687"/>
  </r>
  <r>
    <x v="761"/>
    <n v="20180713"/>
    <x v="0"/>
    <n v="1451"/>
  </r>
  <r>
    <x v="762"/>
    <n v="20180625"/>
    <x v="0"/>
    <n v="1172"/>
  </r>
  <r>
    <x v="763"/>
    <n v="20180611"/>
    <x v="0"/>
    <n v="1731"/>
  </r>
  <r>
    <x v="763"/>
    <n v="20180706"/>
    <x v="0"/>
    <n v="1999"/>
  </r>
  <r>
    <x v="764"/>
    <n v="20180615"/>
    <x v="0"/>
    <n v="717"/>
  </r>
  <r>
    <x v="764"/>
    <n v="20180706"/>
    <x v="0"/>
    <n v="1335"/>
  </r>
  <r>
    <x v="765"/>
    <n v="20180402"/>
    <x v="0"/>
    <n v="432"/>
  </r>
  <r>
    <x v="765"/>
    <n v="20180625"/>
    <x v="0"/>
    <n v="732"/>
  </r>
  <r>
    <x v="766"/>
    <n v="20180604"/>
    <x v="0"/>
    <n v="2240"/>
  </r>
  <r>
    <x v="767"/>
    <n v="20180604"/>
    <x v="0"/>
    <n v="1990"/>
  </r>
  <r>
    <x v="767"/>
    <n v="20180709"/>
    <x v="0"/>
    <n v="2633"/>
  </r>
  <r>
    <x v="768"/>
    <n v="20180330"/>
    <x v="0"/>
    <n v="1206"/>
  </r>
  <r>
    <x v="768"/>
    <n v="20180618"/>
    <x v="0"/>
    <n v="894"/>
  </r>
  <r>
    <x v="769"/>
    <n v="20180608"/>
    <x v="0"/>
    <n v="878"/>
  </r>
  <r>
    <x v="769"/>
    <n v="20180629"/>
    <x v="0"/>
    <n v="102"/>
  </r>
  <r>
    <x v="770"/>
    <n v="20180611"/>
    <x v="0"/>
    <n v="1101"/>
  </r>
  <r>
    <x v="770"/>
    <n v="20180625"/>
    <x v="0"/>
    <n v="1180"/>
  </r>
  <r>
    <x v="771"/>
    <n v="20180604"/>
    <x v="0"/>
    <n v="1846"/>
  </r>
  <r>
    <x v="771"/>
    <n v="20180629"/>
    <x v="0"/>
    <n v="977"/>
  </r>
  <r>
    <x v="772"/>
    <n v="20180330"/>
    <x v="0"/>
    <n v="714"/>
  </r>
  <r>
    <x v="772"/>
    <n v="20180709"/>
    <x v="0"/>
    <n v="1955"/>
  </r>
  <r>
    <x v="773"/>
    <n v="20180622"/>
    <x v="0"/>
    <n v="1218"/>
  </r>
  <r>
    <x v="773"/>
    <n v="20180713"/>
    <x v="0"/>
    <n v="865"/>
  </r>
  <r>
    <x v="774"/>
    <n v="20180604"/>
    <x v="0"/>
    <n v="1426"/>
  </r>
  <r>
    <x v="774"/>
    <n v="20180702"/>
    <x v="0"/>
    <n v="1328"/>
  </r>
  <r>
    <x v="775"/>
    <n v="20180604"/>
    <x v="0"/>
    <n v="1563"/>
  </r>
  <r>
    <x v="775"/>
    <n v="20180713"/>
    <x v="0"/>
    <n v="1001"/>
  </r>
  <r>
    <x v="776"/>
    <n v="20180323"/>
    <x v="0"/>
    <n v="995"/>
  </r>
  <r>
    <x v="776"/>
    <n v="20180326"/>
    <x v="0"/>
    <n v="579"/>
  </r>
  <r>
    <x v="776"/>
    <n v="20180330"/>
    <x v="0"/>
    <n v="1587"/>
  </r>
  <r>
    <x v="776"/>
    <n v="20180402"/>
    <x v="0"/>
    <n v="874"/>
  </r>
  <r>
    <x v="776"/>
    <n v="20180604"/>
    <x v="0"/>
    <n v="1420"/>
  </r>
  <r>
    <x v="776"/>
    <n v="20180608"/>
    <x v="0"/>
    <n v="1656"/>
  </r>
  <r>
    <x v="776"/>
    <n v="20180611"/>
    <x v="0"/>
    <n v="944"/>
  </r>
  <r>
    <x v="776"/>
    <n v="20180615"/>
    <x v="0"/>
    <n v="1509"/>
  </r>
  <r>
    <x v="776"/>
    <n v="20180618"/>
    <x v="0"/>
    <n v="1079"/>
  </r>
  <r>
    <x v="776"/>
    <n v="20180622"/>
    <x v="0"/>
    <n v="546"/>
  </r>
  <r>
    <x v="776"/>
    <n v="20180625"/>
    <x v="0"/>
    <n v="607"/>
  </r>
  <r>
    <x v="776"/>
    <n v="20180629"/>
    <x v="0"/>
    <n v="1540"/>
  </r>
  <r>
    <x v="776"/>
    <n v="20180706"/>
    <x v="0"/>
    <n v="1531"/>
  </r>
  <r>
    <x v="776"/>
    <n v="20180709"/>
    <x v="0"/>
    <n v="1598"/>
  </r>
  <r>
    <x v="776"/>
    <n v="20180713"/>
    <x v="0"/>
    <n v="1555"/>
  </r>
  <r>
    <x v="776"/>
    <n v="20181116"/>
    <x v="0"/>
    <n v="1045"/>
  </r>
  <r>
    <x v="776"/>
    <n v="20181126"/>
    <x v="0"/>
    <n v="1030"/>
  </r>
  <r>
    <x v="777"/>
    <n v="20180702"/>
    <x v="0"/>
    <n v="19"/>
  </r>
  <r>
    <x v="778"/>
    <n v="20180615"/>
    <x v="0"/>
    <n v="25"/>
  </r>
  <r>
    <x v="779"/>
    <n v="20180615"/>
    <x v="0"/>
    <n v="1044"/>
  </r>
  <r>
    <x v="779"/>
    <n v="20180713"/>
    <x v="0"/>
    <n v="1285"/>
  </r>
  <r>
    <x v="780"/>
    <n v="20180615"/>
    <x v="0"/>
    <n v="941"/>
  </r>
  <r>
    <x v="780"/>
    <n v="20180625"/>
    <x v="0"/>
    <n v="593"/>
  </r>
  <r>
    <x v="781"/>
    <n v="20180706"/>
    <x v="0"/>
    <n v="253"/>
  </r>
  <r>
    <x v="782"/>
    <n v="20180326"/>
    <x v="0"/>
    <n v="1051"/>
  </r>
  <r>
    <x v="782"/>
    <n v="20180622"/>
    <x v="0"/>
    <n v="752"/>
  </r>
  <r>
    <x v="783"/>
    <n v="20180618"/>
    <x v="0"/>
    <n v="138"/>
  </r>
  <r>
    <x v="784"/>
    <n v="20180608"/>
    <x v="0"/>
    <n v="1497"/>
  </r>
  <r>
    <x v="784"/>
    <n v="20180625"/>
    <x v="0"/>
    <n v="431"/>
  </r>
  <r>
    <x v="785"/>
    <n v="20180618"/>
    <x v="0"/>
    <n v="792"/>
  </r>
  <r>
    <x v="785"/>
    <n v="20180702"/>
    <x v="0"/>
    <n v="36"/>
  </r>
  <r>
    <x v="786"/>
    <n v="20180611"/>
    <x v="0"/>
    <n v="1970"/>
  </r>
  <r>
    <x v="786"/>
    <n v="20180629"/>
    <x v="0"/>
    <n v="609"/>
  </r>
  <r>
    <x v="787"/>
    <n v="20180326"/>
    <x v="0"/>
    <n v="775"/>
  </r>
  <r>
    <x v="787"/>
    <n v="20180622"/>
    <x v="0"/>
    <n v="744"/>
  </r>
  <r>
    <x v="788"/>
    <n v="20180618"/>
    <x v="0"/>
    <n v="53"/>
  </r>
  <r>
    <x v="788"/>
    <n v="20180709"/>
    <x v="0"/>
    <n v="175"/>
  </r>
  <r>
    <x v="789"/>
    <n v="20180330"/>
    <x v="0"/>
    <n v="353"/>
  </r>
  <r>
    <x v="789"/>
    <n v="20180622"/>
    <x v="0"/>
    <n v="1099"/>
  </r>
  <r>
    <x v="790"/>
    <n v="20180323"/>
    <x v="0"/>
    <n v="905"/>
  </r>
  <r>
    <x v="790"/>
    <n v="20180713"/>
    <x v="0"/>
    <n v="580"/>
  </r>
  <r>
    <x v="791"/>
    <n v="20180622"/>
    <x v="0"/>
    <n v="1378"/>
  </r>
  <r>
    <x v="791"/>
    <n v="20180713"/>
    <x v="0"/>
    <n v="337"/>
  </r>
  <r>
    <x v="792"/>
    <n v="20180622"/>
    <x v="0"/>
    <n v="323"/>
  </r>
  <r>
    <x v="792"/>
    <n v="20180702"/>
    <x v="0"/>
    <n v="84"/>
  </r>
  <r>
    <x v="793"/>
    <n v="20180611"/>
    <x v="0"/>
    <n v="851"/>
  </r>
  <r>
    <x v="793"/>
    <n v="20180702"/>
    <x v="0"/>
    <n v="12"/>
  </r>
  <r>
    <x v="794"/>
    <n v="20180604"/>
    <x v="0"/>
    <n v="479"/>
  </r>
  <r>
    <x v="794"/>
    <n v="20180706"/>
    <x v="0"/>
    <n v="263"/>
  </r>
  <r>
    <x v="795"/>
    <n v="20180402"/>
    <x v="0"/>
    <n v="1047"/>
  </r>
  <r>
    <x v="795"/>
    <n v="20180713"/>
    <x v="0"/>
    <n v="582"/>
  </r>
  <r>
    <x v="796"/>
    <n v="20180608"/>
    <x v="0"/>
    <n v="820"/>
  </r>
  <r>
    <x v="796"/>
    <n v="20180629"/>
    <x v="0"/>
    <n v="801"/>
  </r>
  <r>
    <x v="797"/>
    <n v="20180604"/>
    <x v="0"/>
    <n v="1194"/>
  </r>
  <r>
    <x v="797"/>
    <n v="20180629"/>
    <x v="0"/>
    <n v="751"/>
  </r>
  <r>
    <x v="798"/>
    <n v="20180622"/>
    <x v="0"/>
    <n v="576"/>
  </r>
  <r>
    <x v="798"/>
    <n v="20180713"/>
    <x v="0"/>
    <n v="218"/>
  </r>
  <r>
    <x v="799"/>
    <n v="20180330"/>
    <x v="0"/>
    <n v="111"/>
  </r>
  <r>
    <x v="800"/>
    <n v="20180608"/>
    <x v="0"/>
    <n v="921"/>
  </r>
  <r>
    <x v="800"/>
    <n v="20180709"/>
    <x v="0"/>
    <n v="56"/>
  </r>
  <r>
    <x v="801"/>
    <n v="20180604"/>
    <x v="0"/>
    <n v="77"/>
  </r>
  <r>
    <x v="801"/>
    <n v="20180702"/>
    <x v="0"/>
    <n v="92"/>
  </r>
  <r>
    <x v="802"/>
    <n v="20180608"/>
    <x v="0"/>
    <n v="423"/>
  </r>
  <r>
    <x v="802"/>
    <n v="20180629"/>
    <x v="0"/>
    <n v="33"/>
  </r>
  <r>
    <x v="803"/>
    <n v="20180402"/>
    <x v="0"/>
    <n v="1237"/>
  </r>
  <r>
    <x v="803"/>
    <n v="20180625"/>
    <x v="0"/>
    <n v="18"/>
  </r>
  <r>
    <x v="804"/>
    <n v="20180618"/>
    <x v="0"/>
    <n v="342"/>
  </r>
  <r>
    <x v="804"/>
    <n v="20180713"/>
    <x v="0"/>
    <n v="1418"/>
  </r>
  <r>
    <x v="805"/>
    <n v="20180326"/>
    <x v="0"/>
    <n v="895"/>
  </r>
  <r>
    <x v="805"/>
    <n v="20180713"/>
    <x v="0"/>
    <n v="562"/>
  </r>
  <r>
    <x v="806"/>
    <n v="20180604"/>
    <x v="0"/>
    <n v="881"/>
  </r>
  <r>
    <x v="806"/>
    <n v="20180629"/>
    <x v="0"/>
    <n v="33"/>
  </r>
  <r>
    <x v="807"/>
    <n v="20180402"/>
    <x v="0"/>
    <n v="786"/>
  </r>
  <r>
    <x v="808"/>
    <n v="20180604"/>
    <x v="0"/>
    <n v="445"/>
  </r>
  <r>
    <x v="808"/>
    <n v="20180706"/>
    <x v="0"/>
    <n v="70"/>
  </r>
  <r>
    <x v="809"/>
    <n v="20180611"/>
    <x v="0"/>
    <n v="1016"/>
  </r>
  <r>
    <x v="809"/>
    <n v="20180629"/>
    <x v="0"/>
    <n v="193"/>
  </r>
  <r>
    <x v="810"/>
    <n v="20180608"/>
    <x v="0"/>
    <n v="1278"/>
  </r>
  <r>
    <x v="810"/>
    <n v="20180702"/>
    <x v="0"/>
    <n v="146"/>
  </r>
  <r>
    <x v="811"/>
    <n v="20180323"/>
    <x v="0"/>
    <n v="780"/>
  </r>
  <r>
    <x v="811"/>
    <n v="20180706"/>
    <x v="0"/>
    <n v="89"/>
  </r>
  <r>
    <x v="812"/>
    <n v="20180326"/>
    <x v="0"/>
    <n v="816"/>
  </r>
  <r>
    <x v="812"/>
    <n v="20180706"/>
    <x v="0"/>
    <n v="209"/>
  </r>
  <r>
    <x v="813"/>
    <n v="20180608"/>
    <x v="0"/>
    <n v="1027"/>
  </r>
  <r>
    <x v="813"/>
    <n v="20180625"/>
    <x v="0"/>
    <n v="458"/>
  </r>
  <r>
    <x v="814"/>
    <n v="20180402"/>
    <x v="0"/>
    <n v="998"/>
  </r>
  <r>
    <x v="814"/>
    <n v="20180625"/>
    <x v="0"/>
    <n v="707"/>
  </r>
  <r>
    <x v="815"/>
    <n v="20180326"/>
    <x v="0"/>
    <n v="770"/>
  </r>
  <r>
    <x v="815"/>
    <n v="20180625"/>
    <x v="0"/>
    <n v="547"/>
  </r>
  <r>
    <x v="816"/>
    <n v="20180618"/>
    <x v="0"/>
    <n v="377"/>
  </r>
  <r>
    <x v="817"/>
    <n v="20180615"/>
    <x v="0"/>
    <n v="1103"/>
  </r>
  <r>
    <x v="817"/>
    <n v="20180709"/>
    <x v="0"/>
    <n v="859"/>
  </r>
  <r>
    <x v="818"/>
    <n v="20180615"/>
    <x v="0"/>
    <n v="1344"/>
  </r>
  <r>
    <x v="819"/>
    <n v="20180618"/>
    <x v="0"/>
    <n v="477"/>
  </r>
  <r>
    <x v="819"/>
    <n v="20180713"/>
    <x v="0"/>
    <n v="393"/>
  </r>
  <r>
    <x v="820"/>
    <n v="20180604"/>
    <x v="0"/>
    <n v="893"/>
  </r>
  <r>
    <x v="820"/>
    <n v="20180709"/>
    <x v="0"/>
    <n v="25"/>
  </r>
  <r>
    <x v="821"/>
    <n v="20180402"/>
    <x v="0"/>
    <n v="751"/>
  </r>
  <r>
    <x v="821"/>
    <n v="20180618"/>
    <x v="0"/>
    <n v="33"/>
  </r>
  <r>
    <x v="822"/>
    <n v="20180604"/>
    <x v="0"/>
    <n v="307"/>
  </r>
  <r>
    <x v="823"/>
    <n v="20180615"/>
    <x v="0"/>
    <n v="1045"/>
  </r>
  <r>
    <x v="823"/>
    <n v="20180713"/>
    <x v="0"/>
    <n v="83"/>
  </r>
  <r>
    <x v="824"/>
    <n v="20180326"/>
    <x v="0"/>
    <n v="750"/>
  </r>
  <r>
    <x v="824"/>
    <n v="20180713"/>
    <x v="0"/>
    <n v="716"/>
  </r>
  <r>
    <x v="825"/>
    <n v="20180323"/>
    <x v="0"/>
    <n v="709"/>
  </r>
  <r>
    <x v="825"/>
    <n v="20180706"/>
    <x v="0"/>
    <n v="455"/>
  </r>
  <r>
    <x v="826"/>
    <n v="20180618"/>
    <x v="0"/>
    <n v="205"/>
  </r>
  <r>
    <x v="826"/>
    <n v="20180702"/>
    <x v="0"/>
    <n v="16"/>
  </r>
  <r>
    <x v="827"/>
    <n v="20180330"/>
    <x v="0"/>
    <n v="685"/>
  </r>
  <r>
    <x v="827"/>
    <n v="20180625"/>
    <x v="0"/>
    <n v="556"/>
  </r>
  <r>
    <x v="828"/>
    <n v="20180611"/>
    <x v="0"/>
    <n v="375"/>
  </r>
  <r>
    <x v="828"/>
    <n v="20180629"/>
    <x v="0"/>
    <n v="330"/>
  </r>
  <r>
    <x v="829"/>
    <n v="20180618"/>
    <x v="0"/>
    <n v="146"/>
  </r>
  <r>
    <x v="829"/>
    <n v="20180713"/>
    <x v="0"/>
    <n v="552"/>
  </r>
  <r>
    <x v="830"/>
    <n v="20180323"/>
    <x v="0"/>
    <n v="397"/>
  </r>
  <r>
    <x v="830"/>
    <n v="20180625"/>
    <x v="0"/>
    <n v="29"/>
  </r>
  <r>
    <x v="831"/>
    <n v="20180615"/>
    <x v="0"/>
    <n v="434"/>
  </r>
  <r>
    <x v="831"/>
    <n v="20180629"/>
    <x v="0"/>
    <n v="87"/>
  </r>
  <r>
    <x v="832"/>
    <n v="20180615"/>
    <x v="0"/>
    <n v="961"/>
  </r>
  <r>
    <x v="832"/>
    <n v="20180629"/>
    <x v="0"/>
    <n v="1388"/>
  </r>
  <r>
    <x v="833"/>
    <n v="20180611"/>
    <x v="0"/>
    <n v="719"/>
  </r>
  <r>
    <x v="833"/>
    <n v="20180706"/>
    <x v="0"/>
    <n v="262"/>
  </r>
  <r>
    <x v="834"/>
    <n v="20180615"/>
    <x v="0"/>
    <n v="515"/>
  </r>
  <r>
    <x v="834"/>
    <n v="20180709"/>
    <x v="0"/>
    <n v="1005"/>
  </r>
  <r>
    <x v="835"/>
    <n v="20180326"/>
    <x v="0"/>
    <n v="761"/>
  </r>
  <r>
    <x v="835"/>
    <n v="20180625"/>
    <x v="0"/>
    <n v="214"/>
  </r>
  <r>
    <x v="836"/>
    <n v="20180615"/>
    <x v="0"/>
    <n v="215"/>
  </r>
  <r>
    <x v="836"/>
    <n v="20180629"/>
    <x v="0"/>
    <n v="719"/>
  </r>
  <r>
    <x v="837"/>
    <n v="20180611"/>
    <x v="0"/>
    <n v="652"/>
  </r>
  <r>
    <x v="837"/>
    <n v="20180706"/>
    <x v="0"/>
    <n v="814"/>
  </r>
  <r>
    <x v="838"/>
    <n v="20180611"/>
    <x v="0"/>
    <n v="950"/>
  </r>
  <r>
    <x v="838"/>
    <n v="20180629"/>
    <x v="0"/>
    <n v="668"/>
  </r>
  <r>
    <x v="839"/>
    <n v="20180615"/>
    <x v="0"/>
    <n v="791"/>
  </r>
  <r>
    <x v="840"/>
    <n v="20180615"/>
    <x v="0"/>
    <n v="1200"/>
  </r>
  <r>
    <x v="840"/>
    <n v="20180709"/>
    <x v="0"/>
    <n v="484"/>
  </r>
  <r>
    <x v="841"/>
    <n v="20180615"/>
    <x v="0"/>
    <n v="32"/>
  </r>
  <r>
    <x v="841"/>
    <n v="20180709"/>
    <x v="0"/>
    <n v="1216"/>
  </r>
  <r>
    <x v="842"/>
    <n v="20180615"/>
    <x v="0"/>
    <n v="640"/>
  </r>
  <r>
    <x v="842"/>
    <n v="20180709"/>
    <x v="0"/>
    <n v="706"/>
  </r>
  <r>
    <x v="843"/>
    <n v="20180611"/>
    <x v="0"/>
    <n v="765"/>
  </r>
  <r>
    <x v="843"/>
    <n v="20180709"/>
    <x v="0"/>
    <n v="355"/>
  </r>
  <r>
    <x v="844"/>
    <n v="20180611"/>
    <x v="0"/>
    <n v="328"/>
  </r>
  <r>
    <x v="844"/>
    <n v="20180709"/>
    <x v="0"/>
    <n v="27"/>
  </r>
  <r>
    <x v="845"/>
    <n v="20181112"/>
    <x v="0"/>
    <n v="327"/>
  </r>
  <r>
    <x v="845"/>
    <n v="20181123"/>
    <x v="0"/>
    <n v="317"/>
  </r>
  <r>
    <x v="846"/>
    <n v="20180323"/>
    <x v="0"/>
    <n v="1186"/>
  </r>
  <r>
    <x v="846"/>
    <n v="20180326"/>
    <x v="0"/>
    <n v="783"/>
  </r>
  <r>
    <x v="846"/>
    <n v="20180330"/>
    <x v="0"/>
    <n v="1472"/>
  </r>
  <r>
    <x v="846"/>
    <n v="20180402"/>
    <x v="0"/>
    <n v="1093"/>
  </r>
  <r>
    <x v="846"/>
    <n v="20180604"/>
    <x v="0"/>
    <n v="436"/>
  </r>
  <r>
    <x v="846"/>
    <n v="20180608"/>
    <x v="0"/>
    <n v="581"/>
  </r>
  <r>
    <x v="846"/>
    <n v="20180611"/>
    <x v="0"/>
    <n v="192"/>
  </r>
  <r>
    <x v="846"/>
    <n v="20180615"/>
    <x v="0"/>
    <n v="853"/>
  </r>
  <r>
    <x v="846"/>
    <n v="20180618"/>
    <x v="0"/>
    <n v="514"/>
  </r>
  <r>
    <x v="846"/>
    <n v="20180622"/>
    <x v="0"/>
    <n v="456"/>
  </r>
  <r>
    <x v="846"/>
    <n v="20180625"/>
    <x v="0"/>
    <n v="103"/>
  </r>
  <r>
    <x v="846"/>
    <n v="20180629"/>
    <x v="0"/>
    <n v="19"/>
  </r>
  <r>
    <x v="846"/>
    <n v="20180702"/>
    <x v="0"/>
    <n v="99"/>
  </r>
  <r>
    <x v="846"/>
    <n v="20180706"/>
    <x v="0"/>
    <n v="229"/>
  </r>
  <r>
    <x v="846"/>
    <n v="20180709"/>
    <x v="0"/>
    <n v="257"/>
  </r>
  <r>
    <x v="846"/>
    <n v="20180713"/>
    <x v="0"/>
    <n v="364"/>
  </r>
  <r>
    <x v="847"/>
    <n v="20181119"/>
    <x v="0"/>
    <n v="654"/>
  </r>
  <r>
    <x v="847"/>
    <n v="20181126"/>
    <x v="0"/>
    <n v="1046"/>
  </r>
  <r>
    <x v="848"/>
    <n v="20181116"/>
    <x v="0"/>
    <n v="397"/>
  </r>
  <r>
    <x v="848"/>
    <n v="20181123"/>
    <x v="0"/>
    <n v="1026"/>
  </r>
  <r>
    <x v="849"/>
    <n v="20181123"/>
    <x v="0"/>
    <n v="751"/>
  </r>
  <r>
    <x v="849"/>
    <n v="20181126"/>
    <x v="0"/>
    <n v="8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3">
  <r>
    <x v="0"/>
    <n v="20130701"/>
    <s v="NaCl"/>
    <n v="144"/>
  </r>
  <r>
    <x v="0"/>
    <n v="20130731"/>
    <s v="NaCl"/>
    <n v="908"/>
  </r>
  <r>
    <x v="1"/>
    <n v="20130621"/>
    <s v="NaCl"/>
    <n v="341"/>
  </r>
  <r>
    <x v="1"/>
    <n v="20130815"/>
    <s v="NaCl"/>
    <n v="318"/>
  </r>
  <r>
    <x v="2"/>
    <n v="20130811"/>
    <s v="NaCl"/>
    <n v="41"/>
  </r>
  <r>
    <x v="3"/>
    <n v="20130705"/>
    <s v="NaCl"/>
    <n v="527"/>
  </r>
  <r>
    <x v="3"/>
    <n v="20130816"/>
    <s v="NaCl"/>
    <n v="336"/>
  </r>
  <r>
    <x v="4"/>
    <n v="20130816"/>
    <s v="NaCl"/>
    <n v="760"/>
  </r>
  <r>
    <x v="4"/>
    <n v="20130823"/>
    <s v="NaCl"/>
    <n v="854"/>
  </r>
  <r>
    <x v="5"/>
    <n v="20130814"/>
    <s v="NaCl"/>
    <n v="756"/>
  </r>
  <r>
    <x v="5"/>
    <n v="20130823"/>
    <s v="NaCl"/>
    <n v="871"/>
  </r>
  <r>
    <x v="6"/>
    <n v="20130620"/>
    <s v="NaCl"/>
    <n v="697"/>
  </r>
  <r>
    <x v="6"/>
    <n v="20130804"/>
    <s v="NaCl"/>
    <n v="665"/>
  </r>
  <r>
    <x v="7"/>
    <n v="20120616"/>
    <s v="NaCl"/>
    <n v="1432"/>
  </r>
  <r>
    <x v="7"/>
    <n v="20120803"/>
    <s v="NaCl"/>
    <n v="896"/>
  </r>
  <r>
    <x v="8"/>
    <n v="20120715"/>
    <s v="NaCl"/>
    <n v="1037"/>
  </r>
  <r>
    <x v="8"/>
    <n v="20120804"/>
    <s v="NaCl"/>
    <n v="1267"/>
  </r>
  <r>
    <x v="9"/>
    <n v="20130701"/>
    <s v="NaCl"/>
    <n v="2"/>
  </r>
  <r>
    <x v="9"/>
    <n v="20130820"/>
    <s v="NaCl"/>
    <n v="95"/>
  </r>
  <r>
    <x v="10"/>
    <n v="20130619"/>
    <s v="NaCl"/>
    <n v="575"/>
  </r>
  <r>
    <x v="10"/>
    <n v="20130812"/>
    <s v="NaCl"/>
    <n v="287"/>
  </r>
  <r>
    <x v="11"/>
    <n v="20130621"/>
    <s v="NaCl"/>
    <n v="8"/>
  </r>
  <r>
    <x v="11"/>
    <n v="20130801"/>
    <s v="NaCl"/>
    <n v="374"/>
  </r>
  <r>
    <x v="12"/>
    <n v="20120614"/>
    <s v="NaCl"/>
    <n v="871"/>
  </r>
  <r>
    <x v="12"/>
    <n v="20130618"/>
    <s v="NaCl"/>
    <n v="201"/>
  </r>
  <r>
    <x v="13"/>
    <n v="20130804"/>
    <s v="NaCl"/>
    <n v="429"/>
  </r>
  <r>
    <x v="13"/>
    <n v="20140106"/>
    <s v="NaCl"/>
    <n v="431"/>
  </r>
  <r>
    <x v="14"/>
    <n v="20120719"/>
    <s v="NaCl"/>
    <n v="725"/>
  </r>
  <r>
    <x v="14"/>
    <n v="20120808"/>
    <s v="NaCl"/>
    <n v="434"/>
  </r>
  <r>
    <x v="15"/>
    <n v="20120616"/>
    <s v="NaCl"/>
    <n v="121"/>
  </r>
  <r>
    <x v="15"/>
    <n v="20120802"/>
    <s v="NaCl"/>
    <n v="1463"/>
  </r>
  <r>
    <x v="16"/>
    <n v="20130703"/>
    <s v="NaCl"/>
    <n v="718"/>
  </r>
  <r>
    <x v="16"/>
    <n v="20130817"/>
    <s v="NaCl"/>
    <n v="635"/>
  </r>
  <r>
    <x v="17"/>
    <n v="20130627"/>
    <s v="NaCl"/>
    <n v="701"/>
  </r>
  <r>
    <x v="17"/>
    <n v="20130827"/>
    <s v="NaCl"/>
    <n v="612"/>
  </r>
  <r>
    <x v="18"/>
    <n v="20130807"/>
    <s v="NaCl"/>
    <n v="1527"/>
  </r>
  <r>
    <x v="18"/>
    <n v="20140105"/>
    <s v="NaCl"/>
    <n v="1182"/>
  </r>
  <r>
    <x v="19"/>
    <n v="20130626"/>
    <s v="NaCl"/>
    <n v="125"/>
  </r>
  <r>
    <x v="19"/>
    <n v="20130810"/>
    <s v="NaCl"/>
    <n v="322"/>
  </r>
  <r>
    <x v="20"/>
    <n v="20120718"/>
    <s v="NaCl"/>
    <n v="1164"/>
  </r>
  <r>
    <x v="20"/>
    <n v="20120807"/>
    <s v="NaCl"/>
    <n v="1003"/>
  </r>
  <r>
    <x v="21"/>
    <n v="20120726"/>
    <s v="NaCl"/>
    <n v="687"/>
  </r>
  <r>
    <x v="21"/>
    <n v="20130617"/>
    <s v="NaCl"/>
    <n v="421"/>
  </r>
  <r>
    <x v="22"/>
    <n v="20120719"/>
    <s v="NaCl"/>
    <n v="471"/>
  </r>
  <r>
    <x v="22"/>
    <n v="20120808"/>
    <s v="NaCl"/>
    <n v="443"/>
  </r>
  <r>
    <x v="23"/>
    <n v="20120720"/>
    <s v="NaCl"/>
    <n v="410"/>
  </r>
  <r>
    <x v="23"/>
    <n v="20120808"/>
    <s v="NaCl"/>
    <n v="620"/>
  </r>
  <r>
    <x v="24"/>
    <n v="20120724"/>
    <s v="NaCl"/>
    <n v="399"/>
  </r>
  <r>
    <x v="24"/>
    <n v="20120813"/>
    <s v="NaCl"/>
    <n v="433"/>
  </r>
  <r>
    <x v="25"/>
    <n v="20130618"/>
    <s v="NaCl"/>
    <n v="370"/>
  </r>
  <r>
    <x v="25"/>
    <n v="20130801"/>
    <s v="NaCl"/>
    <n v="76"/>
  </r>
  <r>
    <x v="26"/>
    <n v="20120608"/>
    <s v="NaCl"/>
    <n v="928"/>
  </r>
  <r>
    <x v="26"/>
    <n v="20130819"/>
    <s v="NaCl"/>
    <n v="421"/>
  </r>
  <r>
    <x v="27"/>
    <n v="20120614"/>
    <s v="NaCl"/>
    <n v="1327"/>
  </r>
  <r>
    <x v="27"/>
    <n v="20120801"/>
    <s v="NaCl"/>
    <n v="1019"/>
  </r>
  <r>
    <x v="28"/>
    <n v="20120714"/>
    <s v="NaCl"/>
    <n v="772"/>
  </r>
  <r>
    <x v="28"/>
    <n v="20120803"/>
    <s v="NaCl"/>
    <n v="879"/>
  </r>
  <r>
    <x v="29"/>
    <n v="20120716"/>
    <s v="NaCl"/>
    <n v="1184"/>
  </r>
  <r>
    <x v="29"/>
    <n v="20120805"/>
    <s v="NaCl"/>
    <n v="1431"/>
  </r>
  <r>
    <x v="30"/>
    <n v="20120616"/>
    <s v="NaCl"/>
    <n v="691"/>
  </r>
  <r>
    <x v="30"/>
    <n v="20120803"/>
    <s v="NaCl"/>
    <n v="170"/>
  </r>
  <r>
    <x v="31"/>
    <n v="20130626"/>
    <s v="NaCl"/>
    <n v="201"/>
  </r>
  <r>
    <x v="31"/>
    <n v="20130731"/>
    <s v="NaCl"/>
    <n v="36"/>
  </r>
  <r>
    <x v="32"/>
    <n v="20120724"/>
    <s v="NaCl"/>
    <n v="366"/>
  </r>
  <r>
    <x v="32"/>
    <n v="20120813"/>
    <s v="NaCl"/>
    <n v="618"/>
  </r>
  <r>
    <x v="33"/>
    <n v="20130806"/>
    <s v="NaCl"/>
    <n v="605"/>
  </r>
  <r>
    <x v="34"/>
    <n v="20120609"/>
    <s v="NaCl"/>
    <n v="1025"/>
  </r>
  <r>
    <x v="34"/>
    <n v="20120728"/>
    <s v="NaCl"/>
    <n v="1347"/>
  </r>
  <r>
    <x v="35"/>
    <n v="20120812"/>
    <s v="NaCl"/>
    <n v="647"/>
  </r>
  <r>
    <x v="35"/>
    <n v="20130617"/>
    <s v="NaCl"/>
    <n v="386"/>
  </r>
  <r>
    <x v="36"/>
    <n v="20120615"/>
    <s v="NaCl"/>
    <n v="1119"/>
  </r>
  <r>
    <x v="36"/>
    <n v="20120802"/>
    <s v="NaCl"/>
    <n v="711"/>
  </r>
  <r>
    <x v="37"/>
    <n v="20120804"/>
    <s v="NaCl"/>
    <n v="1104"/>
  </r>
  <r>
    <x v="37"/>
    <n v="20130616"/>
    <s v="NaCl"/>
    <n v="68"/>
  </r>
  <r>
    <x v="38"/>
    <n v="20120722"/>
    <s v="NaCl"/>
    <n v="552"/>
  </r>
  <r>
    <x v="38"/>
    <n v="20120811"/>
    <s v="NaCl"/>
    <n v="942"/>
  </r>
  <r>
    <x v="39"/>
    <n v="20120725"/>
    <s v="NaCl"/>
    <n v="460"/>
  </r>
  <r>
    <x v="39"/>
    <n v="20120814"/>
    <s v="NaCl"/>
    <n v="614"/>
  </r>
  <r>
    <x v="40"/>
    <n v="20130821"/>
    <s v="NaCl"/>
    <n v="908"/>
  </r>
  <r>
    <x v="41"/>
    <n v="20120810"/>
    <s v="NaCl"/>
    <n v="910"/>
  </r>
  <r>
    <x v="41"/>
    <n v="20130617"/>
    <s v="NaCl"/>
    <n v="5"/>
  </r>
  <r>
    <x v="42"/>
    <n v="20120811"/>
    <s v="NaCl"/>
    <n v="198"/>
  </r>
  <r>
    <x v="42"/>
    <n v="20130825"/>
    <s v="NaCl"/>
    <n v="221"/>
  </r>
  <r>
    <x v="43"/>
    <n v="20130622"/>
    <s v="NaCl"/>
    <n v="282"/>
  </r>
  <r>
    <x v="43"/>
    <n v="20130817"/>
    <s v="NaCl"/>
    <n v="375"/>
  </r>
  <r>
    <x v="44"/>
    <n v="20120726"/>
    <s v="NaCl"/>
    <n v="814"/>
  </r>
  <r>
    <x v="44"/>
    <n v="20120815"/>
    <s v="NaCl"/>
    <n v="838"/>
  </r>
  <r>
    <x v="45"/>
    <n v="20120719"/>
    <s v="NaCl"/>
    <n v="368"/>
  </r>
  <r>
    <x v="45"/>
    <n v="20120808"/>
    <s v="NaCl"/>
    <n v="704"/>
  </r>
  <r>
    <x v="46"/>
    <n v="20120722"/>
    <s v="NaCl"/>
    <n v="662"/>
  </r>
  <r>
    <x v="46"/>
    <n v="20120811"/>
    <s v="NaCl"/>
    <n v="774"/>
  </r>
  <r>
    <x v="46"/>
    <n v="20161025"/>
    <s v="NaCl"/>
    <n v="360"/>
  </r>
  <r>
    <x v="47"/>
    <n v="20120615"/>
    <s v="NaCl"/>
    <n v="732"/>
  </r>
  <r>
    <x v="47"/>
    <n v="20120802"/>
    <s v="NaCl"/>
    <n v="1305"/>
  </r>
  <r>
    <x v="48"/>
    <n v="20120614"/>
    <s v="NaCl"/>
    <n v="1385"/>
  </r>
  <r>
    <x v="48"/>
    <n v="20120801"/>
    <s v="NaCl"/>
    <n v="1249"/>
  </r>
  <r>
    <x v="49"/>
    <n v="20120610"/>
    <s v="NaCl"/>
    <n v="511"/>
  </r>
  <r>
    <x v="49"/>
    <n v="20120728"/>
    <s v="NaCl"/>
    <n v="648"/>
  </r>
  <r>
    <x v="50"/>
    <n v="20120610"/>
    <s v="NaCl"/>
    <n v="384"/>
  </r>
  <r>
    <x v="50"/>
    <n v="20120729"/>
    <s v="NaCl"/>
    <n v="605"/>
  </r>
  <r>
    <x v="51"/>
    <n v="20120610"/>
    <s v="NaCl"/>
    <n v="1333"/>
  </r>
  <r>
    <x v="51"/>
    <n v="20120729"/>
    <s v="NaCl"/>
    <n v="740"/>
  </r>
  <r>
    <x v="52"/>
    <n v="20120814"/>
    <s v="NaCl"/>
    <n v="383"/>
  </r>
  <r>
    <x v="52"/>
    <n v="20130804"/>
    <s v="NaCl"/>
    <n v="304"/>
  </r>
  <r>
    <x v="53"/>
    <n v="20120720"/>
    <s v="NaCl"/>
    <n v="889"/>
  </r>
  <r>
    <x v="53"/>
    <n v="20120809"/>
    <s v="NaCl"/>
    <n v="628"/>
  </r>
  <r>
    <x v="54"/>
    <n v="20120609"/>
    <s v="NaCl"/>
    <n v="596"/>
  </r>
  <r>
    <x v="54"/>
    <n v="20120728"/>
    <s v="NaCl"/>
    <n v="752"/>
  </r>
  <r>
    <x v="55"/>
    <n v="20130821"/>
    <s v="NaCl"/>
    <n v="26"/>
  </r>
  <r>
    <x v="55"/>
    <n v="20130828"/>
    <s v="NaCl"/>
    <n v="13"/>
  </r>
  <r>
    <x v="56"/>
    <n v="20130627"/>
    <s v="NaCl"/>
    <n v="885"/>
  </r>
  <r>
    <x v="56"/>
    <n v="20130812"/>
    <s v="NaCl"/>
    <n v="765"/>
  </r>
  <r>
    <x v="56"/>
    <n v="20161025"/>
    <s v="NaCl"/>
    <n v="621"/>
  </r>
  <r>
    <x v="57"/>
    <n v="20130622"/>
    <s v="NaCl"/>
    <n v="289"/>
  </r>
  <r>
    <x v="57"/>
    <n v="20130819"/>
    <s v="NaCl"/>
    <n v="597"/>
  </r>
  <r>
    <x v="58"/>
    <n v="20120614"/>
    <s v="NaCl"/>
    <n v="522"/>
  </r>
  <r>
    <x v="58"/>
    <n v="20120731"/>
    <s v="NaCl"/>
    <n v="784"/>
  </r>
  <r>
    <x v="59"/>
    <n v="20120723"/>
    <s v="NaCl"/>
    <n v="847"/>
  </r>
  <r>
    <x v="59"/>
    <n v="20120812"/>
    <s v="NaCl"/>
    <n v="956"/>
  </r>
  <r>
    <x v="60"/>
    <n v="20120609"/>
    <s v="NaCl"/>
    <n v="87"/>
  </r>
  <r>
    <x v="60"/>
    <n v="20120727"/>
    <s v="NaCl"/>
    <n v="328"/>
  </r>
  <r>
    <x v="61"/>
    <n v="20120715"/>
    <s v="NaCl"/>
    <n v="650"/>
  </r>
  <r>
    <x v="61"/>
    <n v="20120804"/>
    <s v="NaCl"/>
    <n v="858"/>
  </r>
  <r>
    <x v="62"/>
    <n v="20130706"/>
    <s v="NaCl"/>
    <n v="738"/>
  </r>
  <r>
    <x v="62"/>
    <n v="20130818"/>
    <s v="NaCl"/>
    <n v="519"/>
  </r>
  <r>
    <x v="63"/>
    <n v="20120614"/>
    <s v="NaCl"/>
    <n v="341"/>
  </r>
  <r>
    <x v="63"/>
    <n v="20120731"/>
    <s v="NaCl"/>
    <n v="1062"/>
  </r>
  <r>
    <x v="64"/>
    <n v="20120723"/>
    <s v="NaCl"/>
    <n v="488"/>
  </r>
  <r>
    <x v="64"/>
    <n v="20120812"/>
    <s v="NaCl"/>
    <n v="937"/>
  </r>
  <r>
    <x v="65"/>
    <n v="20120610"/>
    <s v="NaCl"/>
    <n v="958"/>
  </r>
  <r>
    <x v="65"/>
    <n v="20120728"/>
    <s v="NaCl"/>
    <n v="1046"/>
  </r>
  <r>
    <x v="66"/>
    <n v="20130623"/>
    <s v="NaCl"/>
    <n v="43"/>
  </r>
  <r>
    <x v="66"/>
    <n v="20130801"/>
    <s v="NaCl"/>
    <n v="750"/>
  </r>
  <r>
    <x v="67"/>
    <n v="20120720"/>
    <s v="NaCl"/>
    <n v="262"/>
  </r>
  <r>
    <x v="67"/>
    <n v="20120809"/>
    <s v="NaCl"/>
    <n v="634"/>
  </r>
  <r>
    <x v="68"/>
    <n v="20120721"/>
    <s v="NaCl"/>
    <n v="556"/>
  </r>
  <r>
    <x v="68"/>
    <n v="20120810"/>
    <s v="NaCl"/>
    <n v="551"/>
  </r>
  <r>
    <x v="69"/>
    <n v="20120610"/>
    <s v="NaCl"/>
    <n v="792"/>
  </r>
  <r>
    <x v="69"/>
    <n v="20120728"/>
    <s v="NaCl"/>
    <n v="952"/>
  </r>
  <r>
    <x v="70"/>
    <n v="20130706"/>
    <s v="NaCl"/>
    <n v="1201"/>
  </r>
  <r>
    <x v="71"/>
    <n v="20120814"/>
    <s v="NaCl"/>
    <n v="507"/>
  </r>
  <r>
    <x v="71"/>
    <n v="20130815"/>
    <s v="NaCl"/>
    <n v="46"/>
  </r>
  <r>
    <x v="72"/>
    <n v="20120721"/>
    <s v="NaCl"/>
    <n v="775"/>
  </r>
  <r>
    <x v="72"/>
    <n v="20120809"/>
    <s v="NaCl"/>
    <n v="1539"/>
  </r>
  <r>
    <x v="73"/>
    <n v="20120717"/>
    <s v="NaCl"/>
    <n v="74"/>
  </r>
  <r>
    <x v="73"/>
    <n v="20120806"/>
    <s v="NaCl"/>
    <n v="143"/>
  </r>
  <r>
    <x v="73"/>
    <n v="20161206"/>
    <s v="NaCl"/>
    <n v="115"/>
  </r>
  <r>
    <x v="74"/>
    <n v="20120611"/>
    <s v="NaCl"/>
    <n v="862"/>
  </r>
  <r>
    <x v="74"/>
    <n v="20120729"/>
    <s v="NaCl"/>
    <n v="701"/>
  </r>
  <r>
    <x v="75"/>
    <n v="20120722"/>
    <s v="NaCl"/>
    <n v="636"/>
  </r>
  <r>
    <x v="75"/>
    <n v="20120812"/>
    <s v="NaCl"/>
    <n v="526"/>
  </r>
  <r>
    <x v="76"/>
    <n v="20130703"/>
    <s v="NaCl"/>
    <n v="4"/>
  </r>
  <r>
    <x v="76"/>
    <n v="20130807"/>
    <s v="NaCl"/>
    <n v="244"/>
  </r>
  <r>
    <x v="77"/>
    <n v="20120806"/>
    <s v="NaCl"/>
    <n v="928"/>
  </r>
  <r>
    <x v="77"/>
    <n v="20130812"/>
    <s v="NaCl"/>
    <n v="79"/>
  </r>
  <r>
    <x v="78"/>
    <n v="20120724"/>
    <s v="NaCl"/>
    <n v="795"/>
  </r>
  <r>
    <x v="78"/>
    <n v="20120813"/>
    <s v="NaCl"/>
    <n v="572"/>
  </r>
  <r>
    <x v="79"/>
    <n v="20120721"/>
    <s v="NaCl"/>
    <n v="1180"/>
  </r>
  <r>
    <x v="79"/>
    <n v="20120810"/>
    <s v="NaCl"/>
    <n v="1295"/>
  </r>
  <r>
    <x v="80"/>
    <n v="20130615"/>
    <s v="NaCl"/>
    <n v="134"/>
  </r>
  <r>
    <x v="80"/>
    <n v="20130806"/>
    <s v="NaCl"/>
    <n v="212"/>
  </r>
  <r>
    <x v="81"/>
    <n v="20130707"/>
    <s v="NaCl"/>
    <n v="27"/>
  </r>
  <r>
    <x v="81"/>
    <n v="20130818"/>
    <s v="NaCl"/>
    <n v="808"/>
  </r>
  <r>
    <x v="82"/>
    <n v="20120720"/>
    <s v="NaCl"/>
    <n v="486"/>
  </r>
  <r>
    <x v="82"/>
    <n v="20120808"/>
    <s v="NaCl"/>
    <n v="1384"/>
  </r>
  <r>
    <x v="83"/>
    <n v="20120805"/>
    <s v="NaCl"/>
    <n v="1460"/>
  </r>
  <r>
    <x v="83"/>
    <n v="20130615"/>
    <s v="NaCl"/>
    <n v="583"/>
  </r>
  <r>
    <x v="84"/>
    <n v="20120721"/>
    <s v="NaCl"/>
    <n v="978"/>
  </r>
  <r>
    <x v="84"/>
    <n v="20120810"/>
    <s v="NaCl"/>
    <n v="1081"/>
  </r>
  <r>
    <x v="85"/>
    <n v="20120723"/>
    <s v="NaCl"/>
    <n v="1029"/>
  </r>
  <r>
    <x v="85"/>
    <n v="20120813"/>
    <s v="NaCl"/>
    <n v="433"/>
  </r>
  <r>
    <x v="86"/>
    <n v="20120613"/>
    <s v="NaCl"/>
    <n v="478"/>
  </r>
  <r>
    <x v="86"/>
    <n v="20120730"/>
    <s v="NaCl"/>
    <n v="191"/>
  </r>
  <r>
    <x v="87"/>
    <n v="20120718"/>
    <s v="NaCl"/>
    <n v="709"/>
  </r>
  <r>
    <x v="87"/>
    <n v="20120806"/>
    <s v="NaCl"/>
    <n v="937"/>
  </r>
  <r>
    <x v="88"/>
    <n v="20130814"/>
    <s v="NaCl"/>
    <n v="701"/>
  </r>
  <r>
    <x v="88"/>
    <n v="20130824"/>
    <s v="NaCl"/>
    <n v="296"/>
  </r>
  <r>
    <x v="89"/>
    <n v="20120714"/>
    <s v="NaCl"/>
    <n v="585"/>
  </r>
  <r>
    <x v="89"/>
    <n v="20120803"/>
    <s v="NaCl"/>
    <n v="967"/>
  </r>
  <r>
    <x v="90"/>
    <n v="20120725"/>
    <s v="NaCl"/>
    <n v="768"/>
  </r>
  <r>
    <x v="90"/>
    <n v="20120814"/>
    <s v="NaCl"/>
    <n v="946"/>
  </r>
  <r>
    <x v="91"/>
    <n v="20120615"/>
    <s v="NaCl"/>
    <n v="824"/>
  </r>
  <r>
    <x v="91"/>
    <n v="20120801"/>
    <s v="NaCl"/>
    <n v="1674"/>
  </r>
  <r>
    <x v="92"/>
    <n v="20120813"/>
    <s v="NaCl"/>
    <n v="101"/>
  </r>
  <r>
    <x v="92"/>
    <n v="20140104"/>
    <s v="NaCl"/>
    <n v="11"/>
  </r>
  <r>
    <x v="93"/>
    <n v="20120814"/>
    <s v="NaCl"/>
    <n v="892"/>
  </r>
  <r>
    <x v="93"/>
    <n v="20130615"/>
    <s v="NaCl"/>
    <n v="429"/>
  </r>
  <r>
    <x v="93"/>
    <n v="20130817"/>
    <s v="NaCl"/>
    <n v="696"/>
  </r>
  <r>
    <x v="94"/>
    <n v="20130703"/>
    <s v="NaCl"/>
    <n v="288"/>
  </r>
  <r>
    <x v="94"/>
    <n v="20130809"/>
    <s v="NaCl"/>
    <n v="652"/>
  </r>
  <r>
    <x v="95"/>
    <n v="20120714"/>
    <s v="NaCl"/>
    <n v="336"/>
  </r>
  <r>
    <x v="95"/>
    <n v="20120804"/>
    <s v="NaCl"/>
    <n v="109"/>
  </r>
  <r>
    <x v="96"/>
    <n v="20120611"/>
    <s v="NaCl"/>
    <n v="894"/>
  </r>
  <r>
    <x v="96"/>
    <n v="20120730"/>
    <s v="NaCl"/>
    <n v="1246"/>
  </r>
  <r>
    <x v="97"/>
    <n v="20120717"/>
    <s v="NaCl"/>
    <n v="559"/>
  </r>
  <r>
    <x v="98"/>
    <n v="20120725"/>
    <s v="NaCl"/>
    <n v="1147"/>
  </r>
  <r>
    <x v="98"/>
    <n v="20120814"/>
    <s v="NaCl"/>
    <n v="1373"/>
  </r>
  <r>
    <x v="99"/>
    <n v="20120615"/>
    <s v="NaCl"/>
    <n v="501"/>
  </r>
  <r>
    <x v="99"/>
    <n v="20130814"/>
    <s v="NaCl"/>
    <n v="555"/>
  </r>
  <r>
    <x v="100"/>
    <n v="20120616"/>
    <s v="NaCl"/>
    <n v="580"/>
  </r>
  <r>
    <x v="100"/>
    <n v="20120802"/>
    <s v="NaCl"/>
    <n v="1542"/>
  </r>
  <r>
    <x v="101"/>
    <n v="20120608"/>
    <s v="NaCl"/>
    <n v="1148"/>
  </r>
  <r>
    <x v="101"/>
    <n v="20130816"/>
    <s v="NaCl"/>
    <n v="221"/>
  </r>
  <r>
    <x v="102"/>
    <n v="20120611"/>
    <s v="NaCl"/>
    <n v="14"/>
  </r>
  <r>
    <x v="102"/>
    <n v="20120730"/>
    <s v="NaCl"/>
    <n v="115"/>
  </r>
  <r>
    <x v="103"/>
    <n v="20130621"/>
    <s v="NaCl"/>
    <n v="361"/>
  </r>
  <r>
    <x v="103"/>
    <n v="20130802"/>
    <s v="NaCl"/>
    <n v="324"/>
  </r>
  <r>
    <x v="104"/>
    <n v="20120716"/>
    <s v="NaCl"/>
    <n v="907"/>
  </r>
  <r>
    <x v="104"/>
    <n v="20120805"/>
    <s v="NaCl"/>
    <n v="1133"/>
  </r>
  <r>
    <x v="105"/>
    <n v="20120613"/>
    <s v="NaCl"/>
    <n v="303"/>
  </r>
  <r>
    <x v="105"/>
    <n v="20120731"/>
    <s v="NaCl"/>
    <n v="12"/>
  </r>
  <r>
    <x v="106"/>
    <n v="20120720"/>
    <s v="NaCl"/>
    <n v="490"/>
  </r>
  <r>
    <x v="106"/>
    <n v="20120809"/>
    <s v="NaCl"/>
    <n v="1093"/>
  </r>
  <r>
    <x v="107"/>
    <n v="20130819"/>
    <s v="NaCl"/>
    <n v="339"/>
  </r>
  <r>
    <x v="108"/>
    <n v="20120607"/>
    <s v="NaCl"/>
    <n v="1099"/>
  </r>
  <r>
    <x v="108"/>
    <n v="20120727"/>
    <s v="NaCl"/>
    <n v="463"/>
  </r>
  <r>
    <x v="109"/>
    <n v="20130620"/>
    <s v="NaCl"/>
    <n v="522"/>
  </r>
  <r>
    <x v="109"/>
    <n v="20130826"/>
    <s v="NaCl"/>
    <n v="866"/>
  </r>
  <r>
    <x v="109"/>
    <n v="20161206"/>
    <s v="NaCl"/>
    <n v="1012"/>
  </r>
  <r>
    <x v="110"/>
    <n v="20120615"/>
    <s v="NaCl"/>
    <n v="366"/>
  </r>
  <r>
    <x v="110"/>
    <n v="20130617"/>
    <s v="NaCl"/>
    <n v="179"/>
  </r>
  <r>
    <x v="110"/>
    <n v="20130809"/>
    <s v="NaCl"/>
    <n v="206"/>
  </r>
  <r>
    <x v="111"/>
    <n v="20130816"/>
    <s v="NaCl"/>
    <n v="286"/>
  </r>
  <r>
    <x v="112"/>
    <n v="20120716"/>
    <s v="NaCl"/>
    <n v="528"/>
  </r>
  <r>
    <x v="112"/>
    <n v="20120805"/>
    <s v="NaCl"/>
    <n v="523"/>
  </r>
  <r>
    <x v="113"/>
    <n v="20120715"/>
    <s v="NaCl"/>
    <n v="591"/>
  </r>
  <r>
    <x v="113"/>
    <n v="20120804"/>
    <s v="NaCl"/>
    <n v="1325"/>
  </r>
  <r>
    <x v="114"/>
    <n v="20120724"/>
    <s v="NaCl"/>
    <n v="155"/>
  </r>
  <r>
    <x v="114"/>
    <n v="20120813"/>
    <s v="NaCl"/>
    <n v="769"/>
  </r>
  <r>
    <x v="115"/>
    <n v="20120613"/>
    <s v="NaCl"/>
    <n v="905"/>
  </r>
  <r>
    <x v="115"/>
    <n v="20120731"/>
    <s v="NaCl"/>
    <n v="1028"/>
  </r>
  <r>
    <x v="116"/>
    <n v="20120726"/>
    <s v="NaCl"/>
    <n v="773"/>
  </r>
  <r>
    <x v="116"/>
    <n v="20120815"/>
    <s v="NaCl"/>
    <n v="816"/>
  </r>
  <r>
    <x v="117"/>
    <n v="20130803"/>
    <s v="NaCl"/>
    <n v="1213"/>
  </r>
  <r>
    <x v="117"/>
    <n v="20130823"/>
    <s v="NaCl"/>
    <n v="1072"/>
  </r>
  <r>
    <x v="118"/>
    <n v="20120607"/>
    <s v="NaCl"/>
    <n v="992"/>
  </r>
  <r>
    <x v="118"/>
    <n v="20120727"/>
    <s v="NaCl"/>
    <n v="851"/>
  </r>
  <r>
    <x v="119"/>
    <n v="20130709"/>
    <s v="NaCl"/>
    <n v="462"/>
  </r>
  <r>
    <x v="119"/>
    <n v="20130808"/>
    <s v="NaCl"/>
    <n v="481"/>
  </r>
  <r>
    <x v="119"/>
    <n v="20161025"/>
    <s v="NaCl"/>
    <n v="408"/>
  </r>
  <r>
    <x v="120"/>
    <n v="20120726"/>
    <s v="NaCl"/>
    <n v="25"/>
  </r>
  <r>
    <x v="120"/>
    <n v="20130618"/>
    <s v="NaCl"/>
    <n v="2"/>
  </r>
  <r>
    <x v="121"/>
    <n v="20120716"/>
    <s v="NaCl"/>
    <n v="69"/>
  </r>
  <r>
    <x v="122"/>
    <n v="20120726"/>
    <s v="NaCl"/>
    <n v="1270"/>
  </r>
  <r>
    <x v="122"/>
    <n v="20120815"/>
    <s v="NaCl"/>
    <n v="763"/>
  </r>
  <r>
    <x v="123"/>
    <n v="20130617"/>
    <s v="NaCl"/>
    <n v="382"/>
  </r>
  <r>
    <x v="123"/>
    <n v="20130731"/>
    <s v="NaCl"/>
    <n v="48"/>
  </r>
  <r>
    <x v="124"/>
    <n v="20120714"/>
    <s v="NaCl"/>
    <n v="138"/>
  </r>
  <r>
    <x v="124"/>
    <n v="20120803"/>
    <s v="NaCl"/>
    <n v="1019"/>
  </r>
  <r>
    <x v="125"/>
    <n v="20130702"/>
    <s v="NaCl"/>
    <n v="806"/>
  </r>
  <r>
    <x v="125"/>
    <n v="20130827"/>
    <s v="NaCl"/>
    <n v="477"/>
  </r>
  <r>
    <x v="126"/>
    <n v="20130621"/>
    <s v="NaCl"/>
    <n v="335"/>
  </r>
  <r>
    <x v="126"/>
    <n v="20130810"/>
    <s v="NaCl"/>
    <n v="280"/>
  </r>
  <r>
    <x v="127"/>
    <n v="20130709"/>
    <s v="NaCl"/>
    <n v="961"/>
  </r>
  <r>
    <x v="127"/>
    <n v="20130812"/>
    <s v="NaCl"/>
    <n v="254"/>
  </r>
  <r>
    <x v="128"/>
    <n v="20130816"/>
    <s v="NaCl"/>
    <n v="210"/>
  </r>
  <r>
    <x v="128"/>
    <n v="20130824"/>
    <s v="NaCl"/>
    <n v="602"/>
  </r>
  <r>
    <x v="129"/>
    <n v="20130629"/>
    <s v="NaCl"/>
    <n v="11"/>
  </r>
  <r>
    <x v="129"/>
    <n v="20130808"/>
    <s v="NaCl"/>
    <n v="28"/>
  </r>
  <r>
    <x v="130"/>
    <n v="20130819"/>
    <s v="NaCl"/>
    <n v="487"/>
  </r>
  <r>
    <x v="131"/>
    <n v="20130731"/>
    <s v="NaCl"/>
    <n v="739"/>
  </r>
  <r>
    <x v="131"/>
    <n v="20140104"/>
    <s v="NaCl"/>
    <n v="476"/>
  </r>
  <r>
    <x v="132"/>
    <n v="20130821"/>
    <s v="NaCl"/>
    <n v="575"/>
  </r>
  <r>
    <x v="133"/>
    <n v="20130622"/>
    <s v="NaCl"/>
    <n v="577"/>
  </r>
  <r>
    <x v="133"/>
    <n v="20130817"/>
    <s v="NaCl"/>
    <n v="413"/>
  </r>
  <r>
    <x v="134"/>
    <n v="20130806"/>
    <s v="NaCl"/>
    <n v="87"/>
  </r>
  <r>
    <x v="135"/>
    <n v="20130820"/>
    <s v="NaCl"/>
    <n v="105"/>
  </r>
  <r>
    <x v="136"/>
    <n v="20120612"/>
    <s v="NaCl"/>
    <n v="1274"/>
  </r>
  <r>
    <x v="136"/>
    <n v="20120730"/>
    <s v="NaCl"/>
    <n v="849"/>
  </r>
  <r>
    <x v="137"/>
    <n v="20120608"/>
    <s v="NaCl"/>
    <n v="900"/>
  </r>
  <r>
    <x v="137"/>
    <n v="20130807"/>
    <s v="NaCl"/>
    <n v="191"/>
  </r>
  <r>
    <x v="138"/>
    <n v="20130626"/>
    <s v="NaCl"/>
    <n v="81"/>
  </r>
  <r>
    <x v="138"/>
    <n v="20130807"/>
    <s v="NaCl"/>
    <n v="235"/>
  </r>
  <r>
    <x v="139"/>
    <n v="20120610"/>
    <s v="NaCl"/>
    <n v="437"/>
  </r>
  <r>
    <x v="139"/>
    <n v="20130616"/>
    <s v="NaCl"/>
    <n v="162"/>
  </r>
  <r>
    <x v="140"/>
    <n v="20130623"/>
    <s v="NaCl"/>
    <n v="885"/>
  </r>
  <r>
    <x v="140"/>
    <n v="20130802"/>
    <s v="NaCl"/>
    <n v="530"/>
  </r>
  <r>
    <x v="141"/>
    <n v="20130705"/>
    <s v="NaCl"/>
    <n v="1201"/>
  </r>
  <r>
    <x v="141"/>
    <n v="20130818"/>
    <s v="NaCl"/>
    <n v="328"/>
  </r>
  <r>
    <x v="142"/>
    <n v="20130702"/>
    <s v="NaCl"/>
    <n v="470"/>
  </r>
  <r>
    <x v="142"/>
    <n v="20130709"/>
    <s v="NaCl"/>
    <n v="591"/>
  </r>
  <r>
    <x v="143"/>
    <n v="20130630"/>
    <s v="NaCl"/>
    <n v="456"/>
  </r>
  <r>
    <x v="143"/>
    <n v="20130819"/>
    <s v="NaCl"/>
    <n v="580"/>
  </r>
  <r>
    <x v="144"/>
    <n v="20130809"/>
    <s v="NaCl"/>
    <n v="532"/>
  </r>
  <r>
    <x v="145"/>
    <n v="20120814"/>
    <s v="NaCl"/>
    <n v="584"/>
  </r>
  <r>
    <x v="145"/>
    <n v="20130615"/>
    <s v="NaCl"/>
    <n v="196"/>
  </r>
  <r>
    <x v="146"/>
    <n v="20130702"/>
    <s v="NaCl"/>
    <n v="3"/>
  </r>
  <r>
    <x v="146"/>
    <n v="20130803"/>
    <s v="NaCl"/>
    <n v="393"/>
  </r>
  <r>
    <x v="147"/>
    <n v="20130620"/>
    <s v="NaCl"/>
    <n v="295"/>
  </r>
  <r>
    <x v="147"/>
    <n v="20130808"/>
    <s v="NaCl"/>
    <n v="251"/>
  </r>
  <r>
    <x v="148"/>
    <n v="20130622"/>
    <s v="NaCl"/>
    <n v="419"/>
  </r>
  <r>
    <x v="148"/>
    <n v="20130811"/>
    <s v="NaCl"/>
    <n v="91"/>
  </r>
  <r>
    <x v="149"/>
    <n v="20130702"/>
    <s v="NaCl"/>
    <n v="40"/>
  </r>
  <r>
    <x v="149"/>
    <n v="20130818"/>
    <s v="NaCl"/>
    <n v="743"/>
  </r>
  <r>
    <x v="150"/>
    <n v="20120714"/>
    <s v="NaCl"/>
    <n v="584"/>
  </r>
  <r>
    <x v="150"/>
    <n v="20120803"/>
    <s v="NaCl"/>
    <n v="961"/>
  </r>
  <r>
    <x v="151"/>
    <n v="20130804"/>
    <s v="NaCl"/>
    <n v="181"/>
  </r>
  <r>
    <x v="151"/>
    <n v="20130824"/>
    <s v="NaCl"/>
    <n v="647"/>
  </r>
  <r>
    <x v="152"/>
    <n v="20130822"/>
    <s v="NaCl"/>
    <n v="117"/>
  </r>
  <r>
    <x v="152"/>
    <n v="20140106"/>
    <s v="NaCl"/>
    <n v="51"/>
  </r>
  <r>
    <x v="152"/>
    <n v="20161025"/>
    <s v="NaCl"/>
    <n v="150"/>
  </r>
  <r>
    <x v="153"/>
    <n v="20120719"/>
    <s v="NaCl"/>
    <n v="757"/>
  </r>
  <r>
    <x v="153"/>
    <n v="20120807"/>
    <s v="NaCl"/>
    <n v="1457"/>
  </r>
  <r>
    <x v="154"/>
    <n v="20130707"/>
    <s v="NaCl"/>
    <n v="4"/>
  </r>
  <r>
    <x v="154"/>
    <n v="20130803"/>
    <s v="NaCl"/>
    <n v="33"/>
  </r>
  <r>
    <x v="155"/>
    <n v="20130622"/>
    <s v="NaCl"/>
    <n v="292"/>
  </r>
  <r>
    <x v="155"/>
    <n v="20130801"/>
    <s v="NaCl"/>
    <n v="411"/>
  </r>
  <r>
    <x v="156"/>
    <n v="20130621"/>
    <s v="NaCl"/>
    <n v="191"/>
  </r>
  <r>
    <x v="156"/>
    <n v="20130816"/>
    <s v="NaCl"/>
    <n v="455"/>
  </r>
  <r>
    <x v="157"/>
    <n v="20130803"/>
    <s v="NaCl"/>
    <n v="7"/>
  </r>
  <r>
    <x v="157"/>
    <n v="20130824"/>
    <s v="NaCl"/>
    <n v="242"/>
  </r>
  <r>
    <x v="158"/>
    <n v="20130623"/>
    <s v="NaCl"/>
    <n v="1055"/>
  </r>
  <r>
    <x v="158"/>
    <n v="20130801"/>
    <s v="NaCl"/>
    <n v="1054"/>
  </r>
  <r>
    <x v="159"/>
    <n v="20130808"/>
    <s v="NaCl"/>
    <n v="6"/>
  </r>
  <r>
    <x v="159"/>
    <n v="20161025"/>
    <s v="NaCl"/>
    <n v="231"/>
  </r>
  <r>
    <x v="160"/>
    <n v="20130703"/>
    <s v="NaCl"/>
    <n v="21"/>
  </r>
  <r>
    <x v="160"/>
    <n v="20130806"/>
    <s v="NaCl"/>
    <n v="116"/>
  </r>
  <r>
    <x v="161"/>
    <n v="20130813"/>
    <s v="NaCl"/>
    <n v="290"/>
  </r>
  <r>
    <x v="162"/>
    <n v="20130620"/>
    <s v="NaCl"/>
    <n v="1"/>
  </r>
  <r>
    <x v="162"/>
    <n v="20130828"/>
    <s v="NaCl"/>
    <n v="996"/>
  </r>
  <r>
    <x v="163"/>
    <n v="20130704"/>
    <s v="NaCl"/>
    <n v="1"/>
  </r>
  <r>
    <x v="163"/>
    <n v="20130817"/>
    <s v="NaCl"/>
    <n v="44"/>
  </r>
  <r>
    <x v="163"/>
    <n v="20161206"/>
    <s v="NaCl"/>
    <n v="339"/>
  </r>
  <r>
    <x v="164"/>
    <n v="20130630"/>
    <s v="NaCl"/>
    <n v="31"/>
  </r>
  <r>
    <x v="164"/>
    <n v="20130803"/>
    <s v="NaCl"/>
    <n v="171"/>
  </r>
  <r>
    <x v="164"/>
    <n v="20161206"/>
    <s v="NaCl"/>
    <n v="958"/>
  </r>
  <r>
    <x v="165"/>
    <n v="20130702"/>
    <s v="NaCl"/>
    <n v="253"/>
  </r>
  <r>
    <x v="165"/>
    <n v="20130805"/>
    <s v="NaCl"/>
    <n v="335"/>
  </r>
  <r>
    <x v="166"/>
    <n v="20130809"/>
    <s v="NaCl"/>
    <n v="35"/>
  </r>
  <r>
    <x v="166"/>
    <n v="20140104"/>
    <s v="NaCl"/>
    <n v="330"/>
  </r>
  <r>
    <x v="167"/>
    <n v="20130810"/>
    <s v="NaCl"/>
    <n v="825"/>
  </r>
  <r>
    <x v="167"/>
    <n v="20140105"/>
    <s v="NaCl"/>
    <n v="721"/>
  </r>
  <r>
    <x v="168"/>
    <n v="20130811"/>
    <s v="NaCl"/>
    <n v="961"/>
  </r>
  <r>
    <x v="168"/>
    <n v="20130821"/>
    <s v="NaCl"/>
    <n v="950"/>
  </r>
  <r>
    <x v="169"/>
    <n v="20130624"/>
    <s v="NaCl"/>
    <n v="75"/>
  </r>
  <r>
    <x v="170"/>
    <n v="20120615"/>
    <s v="NaCl"/>
    <n v="286"/>
  </r>
  <r>
    <x v="170"/>
    <n v="20120801"/>
    <s v="NaCl"/>
    <n v="1195"/>
  </r>
  <r>
    <x v="171"/>
    <n v="20130705"/>
    <s v="NaCl"/>
    <n v="21"/>
  </r>
  <r>
    <x v="171"/>
    <n v="20130802"/>
    <s v="NaCl"/>
    <n v="281"/>
  </r>
  <r>
    <x v="172"/>
    <n v="20130731"/>
    <s v="NaCl"/>
    <n v="277"/>
  </r>
  <r>
    <x v="172"/>
    <n v="20130823"/>
    <s v="NaCl"/>
    <n v="967"/>
  </r>
  <r>
    <x v="173"/>
    <n v="20130828"/>
    <s v="NaCl"/>
    <n v="93"/>
  </r>
  <r>
    <x v="173"/>
    <n v="20161025"/>
    <s v="NaCl"/>
    <n v="186"/>
  </r>
  <r>
    <x v="174"/>
    <n v="20130706"/>
    <s v="NaCl"/>
    <n v="2"/>
  </r>
  <r>
    <x v="174"/>
    <n v="20130801"/>
    <s v="NaCl"/>
    <n v="515"/>
  </r>
  <r>
    <x v="175"/>
    <n v="20130709"/>
    <s v="NaCl"/>
    <n v="734"/>
  </r>
  <r>
    <x v="175"/>
    <n v="20130801"/>
    <s v="NaCl"/>
    <n v="668"/>
  </r>
  <r>
    <x v="176"/>
    <n v="20130701"/>
    <s v="NaCl"/>
    <n v="69"/>
  </r>
  <r>
    <x v="176"/>
    <n v="20130814"/>
    <s v="NaCl"/>
    <n v="434"/>
  </r>
  <r>
    <x v="177"/>
    <n v="20130810"/>
    <s v="NaCl"/>
    <n v="41"/>
  </r>
  <r>
    <x v="177"/>
    <n v="20140104"/>
    <s v="NaCl"/>
    <n v="679"/>
  </r>
  <r>
    <x v="178"/>
    <n v="20130703"/>
    <s v="NaCl"/>
    <n v="565"/>
  </r>
  <r>
    <x v="178"/>
    <n v="20161024"/>
    <s v="NaCl"/>
    <n v="882"/>
  </r>
  <r>
    <x v="179"/>
    <n v="20130805"/>
    <s v="NaCl"/>
    <n v="197"/>
  </r>
  <r>
    <x v="179"/>
    <n v="20130825"/>
    <s v="NaCl"/>
    <n v="542"/>
  </r>
  <r>
    <x v="180"/>
    <n v="20130704"/>
    <s v="NaCl"/>
    <n v="515"/>
  </r>
  <r>
    <x v="180"/>
    <n v="20130816"/>
    <s v="NaCl"/>
    <n v="547"/>
  </r>
  <r>
    <x v="181"/>
    <n v="20130626"/>
    <s v="NaCl"/>
    <n v="234"/>
  </r>
  <r>
    <x v="182"/>
    <n v="20130619"/>
    <s v="NaCl"/>
    <n v="991"/>
  </r>
  <r>
    <x v="182"/>
    <n v="20130813"/>
    <s v="NaCl"/>
    <n v="428"/>
  </r>
  <r>
    <x v="183"/>
    <n v="20130818"/>
    <s v="NaCl"/>
    <n v="63"/>
  </r>
  <r>
    <x v="184"/>
    <n v="20130808"/>
    <s v="NaCl"/>
    <n v="67"/>
  </r>
  <r>
    <x v="184"/>
    <n v="20130822"/>
    <s v="NaCl"/>
    <n v="126"/>
  </r>
  <r>
    <x v="185"/>
    <n v="20130627"/>
    <s v="NaCl"/>
    <n v="319"/>
  </r>
  <r>
    <x v="185"/>
    <n v="20130817"/>
    <s v="NaCl"/>
    <n v="595"/>
  </r>
  <r>
    <x v="186"/>
    <n v="20130709"/>
    <s v="NaCl"/>
    <n v="244"/>
  </r>
  <r>
    <x v="187"/>
    <n v="20160628"/>
    <s v="NaCl"/>
    <n v="1438"/>
  </r>
  <r>
    <x v="187"/>
    <n v="20160817"/>
    <s v="NaCl"/>
    <n v="631"/>
  </r>
  <r>
    <x v="188"/>
    <n v="20160712"/>
    <s v="NaCl"/>
    <n v="57"/>
  </r>
  <r>
    <x v="188"/>
    <n v="20160824"/>
    <s v="NaCl"/>
    <n v="15"/>
  </r>
  <r>
    <x v="188"/>
    <n v="20161122"/>
    <s v="NaCl"/>
    <n v="157"/>
  </r>
  <r>
    <x v="188"/>
    <n v="20161205"/>
    <s v="NaCl"/>
    <n v="59"/>
  </r>
  <r>
    <x v="189"/>
    <n v="20160713"/>
    <s v="NaCl"/>
    <n v="733"/>
  </r>
  <r>
    <x v="189"/>
    <n v="20160825"/>
    <s v="NaCl"/>
    <n v="241"/>
  </r>
  <r>
    <x v="190"/>
    <n v="20160713"/>
    <s v="NaCl"/>
    <n v="218"/>
  </r>
  <r>
    <x v="190"/>
    <n v="20160825"/>
    <s v="NaCl"/>
    <n v="110"/>
  </r>
  <r>
    <x v="191"/>
    <n v="20160714"/>
    <s v="NaCl"/>
    <n v="76"/>
  </r>
  <r>
    <x v="191"/>
    <n v="20160831"/>
    <s v="NaCl"/>
    <n v="89"/>
  </r>
  <r>
    <x v="191"/>
    <n v="20161205"/>
    <s v="NaCl"/>
    <n v="45"/>
  </r>
  <r>
    <x v="192"/>
    <n v="20160714"/>
    <s v="NaCl"/>
    <n v="225"/>
  </r>
  <r>
    <x v="192"/>
    <n v="20160825"/>
    <s v="NaCl"/>
    <n v="158"/>
  </r>
  <r>
    <x v="192"/>
    <n v="20161205"/>
    <s v="NaCl"/>
    <n v="149"/>
  </r>
  <r>
    <x v="193"/>
    <n v="20160720"/>
    <s v="NaCl"/>
    <n v="176"/>
  </r>
  <r>
    <x v="193"/>
    <n v="20160826"/>
    <s v="NaCl"/>
    <n v="627"/>
  </r>
  <r>
    <x v="194"/>
    <n v="20160715"/>
    <s v="NaCl"/>
    <n v="842"/>
  </r>
  <r>
    <x v="194"/>
    <n v="20160826"/>
    <s v="NaCl"/>
    <n v="853"/>
  </r>
  <r>
    <x v="195"/>
    <n v="20160718"/>
    <s v="NaCl"/>
    <n v="539"/>
  </r>
  <r>
    <x v="195"/>
    <n v="20160829"/>
    <s v="NaCl"/>
    <n v="319"/>
  </r>
  <r>
    <x v="196"/>
    <n v="20160718"/>
    <s v="NaCl"/>
    <n v="558"/>
  </r>
  <r>
    <x v="196"/>
    <n v="20160829"/>
    <s v="NaCl"/>
    <n v="539"/>
  </r>
  <r>
    <x v="197"/>
    <n v="20160720"/>
    <s v="NaCl"/>
    <n v="664"/>
  </r>
  <r>
    <x v="197"/>
    <n v="20160829"/>
    <s v="NaCl"/>
    <n v="907"/>
  </r>
  <r>
    <x v="198"/>
    <n v="20160628"/>
    <s v="NaCl"/>
    <n v="753"/>
  </r>
  <r>
    <x v="198"/>
    <n v="20160831"/>
    <s v="NaCl"/>
    <n v="614"/>
  </r>
  <r>
    <x v="199"/>
    <n v="20160720"/>
    <s v="NaCl"/>
    <n v="161"/>
  </r>
  <r>
    <x v="199"/>
    <n v="20160901"/>
    <s v="NaCl"/>
    <n v="99"/>
  </r>
  <r>
    <x v="200"/>
    <n v="20160721"/>
    <s v="NaCl"/>
    <n v="203"/>
  </r>
  <r>
    <x v="200"/>
    <n v="20160902"/>
    <s v="NaCl"/>
    <n v="393"/>
  </r>
  <r>
    <x v="200"/>
    <n v="20161129"/>
    <s v="NaCl"/>
    <n v="57"/>
  </r>
  <r>
    <x v="201"/>
    <n v="20160721"/>
    <s v="NaCl"/>
    <n v="403"/>
  </r>
  <r>
    <x v="201"/>
    <n v="20160901"/>
    <s v="NaCl"/>
    <n v="329"/>
  </r>
  <r>
    <x v="202"/>
    <n v="20160722"/>
    <s v="NaCl"/>
    <n v="148"/>
  </r>
  <r>
    <x v="202"/>
    <n v="20160901"/>
    <s v="NaCl"/>
    <n v="147"/>
  </r>
  <r>
    <x v="203"/>
    <n v="20160722"/>
    <s v="NaCl"/>
    <n v="361"/>
  </r>
  <r>
    <x v="203"/>
    <n v="20160901"/>
    <s v="NaCl"/>
    <n v="126"/>
  </r>
  <r>
    <x v="204"/>
    <n v="20160801"/>
    <s v="NaCl"/>
    <n v="933"/>
  </r>
  <r>
    <x v="204"/>
    <n v="20160905"/>
    <s v="NaCl"/>
    <n v="463"/>
  </r>
  <r>
    <x v="205"/>
    <n v="20160801"/>
    <s v="NaCl"/>
    <n v="56"/>
  </r>
  <r>
    <x v="205"/>
    <n v="20160905"/>
    <s v="NaCl"/>
    <n v="102"/>
  </r>
  <r>
    <x v="205"/>
    <n v="20161122"/>
    <s v="NaCl"/>
    <n v="25"/>
  </r>
  <r>
    <x v="206"/>
    <n v="20160802"/>
    <s v="NaCl"/>
    <n v="237"/>
  </r>
  <r>
    <x v="206"/>
    <n v="20160905"/>
    <s v="NaCl"/>
    <n v="191"/>
  </r>
  <r>
    <x v="207"/>
    <n v="20160802"/>
    <s v="NaCl"/>
    <n v="20"/>
  </r>
  <r>
    <x v="207"/>
    <n v="20160908"/>
    <s v="NaCl"/>
    <n v="24"/>
  </r>
  <r>
    <x v="207"/>
    <n v="20161123"/>
    <s v="NaCl"/>
    <n v="32"/>
  </r>
  <r>
    <x v="207"/>
    <n v="20161202"/>
    <s v="NaCl"/>
    <n v="22"/>
  </r>
  <r>
    <x v="208"/>
    <n v="20160803"/>
    <s v="NaCl"/>
    <n v="276"/>
  </r>
  <r>
    <x v="208"/>
    <n v="20160906"/>
    <s v="NaCl"/>
    <n v="351"/>
  </r>
  <r>
    <x v="209"/>
    <n v="20160629"/>
    <s v="NaCl"/>
    <n v="438"/>
  </r>
  <r>
    <x v="209"/>
    <n v="20160819"/>
    <s v="NaCl"/>
    <n v="382"/>
  </r>
  <r>
    <x v="210"/>
    <n v="20160803"/>
    <s v="NaCl"/>
    <n v="630"/>
  </r>
  <r>
    <x v="210"/>
    <n v="20160908"/>
    <s v="NaCl"/>
    <n v="407"/>
  </r>
  <r>
    <x v="211"/>
    <n v="20160804"/>
    <s v="NaCl"/>
    <n v="900"/>
  </r>
  <r>
    <x v="211"/>
    <n v="20161010"/>
    <s v="NaCl"/>
    <n v="486"/>
  </r>
  <r>
    <x v="212"/>
    <n v="20160804"/>
    <s v="NaCl"/>
    <n v="93"/>
  </r>
  <r>
    <x v="212"/>
    <n v="20160907"/>
    <s v="NaCl"/>
    <n v="33"/>
  </r>
  <r>
    <x v="212"/>
    <n v="20161123"/>
    <s v="NaCl"/>
    <n v="87"/>
  </r>
  <r>
    <x v="212"/>
    <n v="20161130"/>
    <s v="NaCl"/>
    <n v="50"/>
  </r>
  <r>
    <x v="213"/>
    <n v="20160805"/>
    <s v="NaCl"/>
    <n v="891"/>
  </r>
  <r>
    <x v="213"/>
    <n v="20160907"/>
    <s v="NaCl"/>
    <n v="707"/>
  </r>
  <r>
    <x v="214"/>
    <n v="20160805"/>
    <s v="NaCl"/>
    <n v="351"/>
  </r>
  <r>
    <x v="214"/>
    <n v="20160909"/>
    <s v="NaCl"/>
    <n v="429"/>
  </r>
  <r>
    <x v="215"/>
    <n v="20160808"/>
    <s v="NaCl"/>
    <n v="331"/>
  </r>
  <r>
    <x v="215"/>
    <n v="20160908"/>
    <s v="NaCl"/>
    <n v="172"/>
  </r>
  <r>
    <x v="215"/>
    <n v="20161129"/>
    <s v="NaCl"/>
    <n v="538"/>
  </r>
  <r>
    <x v="216"/>
    <n v="20160808"/>
    <s v="NaCl"/>
    <n v="784"/>
  </r>
  <r>
    <x v="216"/>
    <n v="20160908"/>
    <s v="NaCl"/>
    <n v="327"/>
  </r>
  <r>
    <x v="217"/>
    <n v="20160809"/>
    <s v="NaCl"/>
    <n v="103"/>
  </r>
  <r>
    <x v="217"/>
    <n v="20160909"/>
    <s v="NaCl"/>
    <n v="323"/>
  </r>
  <r>
    <x v="218"/>
    <n v="20160809"/>
    <s v="NaCl"/>
    <n v="311"/>
  </r>
  <r>
    <x v="218"/>
    <n v="20160909"/>
    <s v="NaCl"/>
    <n v="313"/>
  </r>
  <r>
    <x v="219"/>
    <n v="20160810"/>
    <s v="NaCl"/>
    <n v="146"/>
  </r>
  <r>
    <x v="219"/>
    <n v="20160912"/>
    <s v="NaCl"/>
    <n v="1681"/>
  </r>
  <r>
    <x v="220"/>
    <n v="20160629"/>
    <s v="NaCl"/>
    <n v="280"/>
  </r>
  <r>
    <x v="220"/>
    <n v="20160822"/>
    <s v="NaCl"/>
    <n v="199"/>
  </r>
  <r>
    <x v="221"/>
    <n v="20160810"/>
    <s v="NaCl"/>
    <n v="38"/>
  </r>
  <r>
    <x v="221"/>
    <n v="20161205"/>
    <s v="NaCl"/>
    <n v="54"/>
  </r>
  <r>
    <x v="222"/>
    <n v="20160816"/>
    <s v="NaCl"/>
    <n v="266"/>
  </r>
  <r>
    <x v="222"/>
    <n v="20161130"/>
    <s v="NaCl"/>
    <n v="49"/>
  </r>
  <r>
    <x v="223"/>
    <n v="20160811"/>
    <s v="NaCl"/>
    <n v="623"/>
  </r>
  <r>
    <x v="223"/>
    <n v="20160912"/>
    <s v="NaCl"/>
    <n v="1208"/>
  </r>
  <r>
    <x v="224"/>
    <n v="20160816"/>
    <s v="NaCl"/>
    <n v="184"/>
  </r>
  <r>
    <x v="224"/>
    <n v="20160913"/>
    <s v="NaCl"/>
    <n v="330"/>
  </r>
  <r>
    <x v="225"/>
    <n v="20160811"/>
    <s v="NaCl"/>
    <n v="271"/>
  </r>
  <r>
    <x v="225"/>
    <n v="20160913"/>
    <s v="NaCl"/>
    <n v="240"/>
  </r>
  <r>
    <x v="226"/>
    <n v="20160815"/>
    <s v="NaCl"/>
    <n v="416"/>
  </r>
  <r>
    <x v="226"/>
    <n v="20160912"/>
    <s v="NaCl"/>
    <n v="544"/>
  </r>
  <r>
    <x v="227"/>
    <n v="20160815"/>
    <s v="NaCl"/>
    <n v="132"/>
  </r>
  <r>
    <x v="227"/>
    <n v="20160914"/>
    <s v="NaCl"/>
    <n v="106"/>
  </r>
  <r>
    <x v="227"/>
    <n v="20161123"/>
    <s v="NaCl"/>
    <n v="87"/>
  </r>
  <r>
    <x v="227"/>
    <n v="20161202"/>
    <s v="NaCl"/>
    <n v="345"/>
  </r>
  <r>
    <x v="228"/>
    <n v="20160815"/>
    <s v="NaCl"/>
    <n v="86"/>
  </r>
  <r>
    <x v="228"/>
    <n v="20160914"/>
    <s v="NaCl"/>
    <n v="196"/>
  </r>
  <r>
    <x v="228"/>
    <n v="20161123"/>
    <s v="NaCl"/>
    <n v="99"/>
  </r>
  <r>
    <x v="228"/>
    <n v="20161202"/>
    <s v="NaCl"/>
    <n v="261"/>
  </r>
  <r>
    <x v="229"/>
    <n v="20160819"/>
    <s v="NaCl"/>
    <n v="66"/>
  </r>
  <r>
    <x v="229"/>
    <n v="20160916"/>
    <s v="NaCl"/>
    <n v="39"/>
  </r>
  <r>
    <x v="229"/>
    <n v="20161205"/>
    <s v="NaCl"/>
    <n v="86"/>
  </r>
  <r>
    <x v="230"/>
    <n v="20160817"/>
    <s v="NaCl"/>
    <n v="523"/>
  </r>
  <r>
    <x v="230"/>
    <n v="20160915"/>
    <s v="NaCl"/>
    <n v="565"/>
  </r>
  <r>
    <x v="231"/>
    <n v="20160704"/>
    <s v="NaCl"/>
    <n v="631"/>
  </r>
  <r>
    <x v="231"/>
    <n v="20160822"/>
    <s v="NaCl"/>
    <n v="286"/>
  </r>
  <r>
    <x v="232"/>
    <n v="20160816"/>
    <s v="NaCl"/>
    <n v="101"/>
  </r>
  <r>
    <x v="232"/>
    <n v="20161003"/>
    <s v="NaCl"/>
    <n v="292"/>
  </r>
  <r>
    <x v="233"/>
    <n v="20160816"/>
    <s v="NaCl"/>
    <n v="231"/>
  </r>
  <r>
    <x v="233"/>
    <n v="20160915"/>
    <s v="NaCl"/>
    <n v="646"/>
  </r>
  <r>
    <x v="234"/>
    <n v="20160817"/>
    <s v="NaCl"/>
    <n v="129"/>
  </r>
  <r>
    <x v="234"/>
    <n v="20160915"/>
    <s v="NaCl"/>
    <n v="519"/>
  </r>
  <r>
    <x v="235"/>
    <n v="20160704"/>
    <s v="NaCl"/>
    <n v="801"/>
  </r>
  <r>
    <x v="235"/>
    <n v="20160823"/>
    <s v="NaCl"/>
    <n v="393"/>
  </r>
  <r>
    <x v="236"/>
    <n v="20160711"/>
    <s v="NaCl"/>
    <n v="348"/>
  </r>
  <r>
    <x v="236"/>
    <n v="20160823"/>
    <s v="NaCl"/>
    <n v="661"/>
  </r>
  <r>
    <x v="237"/>
    <n v="20160711"/>
    <s v="NaCl"/>
    <n v="157"/>
  </r>
  <r>
    <x v="237"/>
    <n v="20160823"/>
    <s v="NaCl"/>
    <n v="426"/>
  </r>
  <r>
    <x v="237"/>
    <n v="20161129"/>
    <s v="NaCl"/>
    <n v="47"/>
  </r>
  <r>
    <x v="238"/>
    <n v="20160823"/>
    <s v="NaCl"/>
    <n v="241"/>
  </r>
  <r>
    <x v="239"/>
    <n v="20160628"/>
    <s v="NaCl"/>
    <n v="975"/>
  </r>
  <r>
    <x v="239"/>
    <n v="20160831"/>
    <s v="NaCl"/>
    <n v="370"/>
  </r>
  <r>
    <x v="240"/>
    <n v="20160712"/>
    <s v="NaCl"/>
    <n v="789"/>
  </r>
  <r>
    <x v="240"/>
    <n v="20160824"/>
    <s v="NaCl"/>
    <n v="687"/>
  </r>
  <r>
    <x v="241"/>
    <n v="20160713"/>
    <s v="NaCl"/>
    <n v="93"/>
  </r>
  <r>
    <x v="241"/>
    <n v="20161121"/>
    <s v="NaCl"/>
    <n v="84"/>
  </r>
  <r>
    <x v="241"/>
    <n v="20161202"/>
    <s v="NaCl"/>
    <n v="85"/>
  </r>
  <r>
    <x v="242"/>
    <n v="20160713"/>
    <s v="NaCl"/>
    <n v="405"/>
  </r>
  <r>
    <x v="242"/>
    <n v="20160824"/>
    <s v="NaCl"/>
    <n v="464"/>
  </r>
  <r>
    <x v="243"/>
    <n v="20160714"/>
    <s v="NaCl"/>
    <n v="2172"/>
  </r>
  <r>
    <x v="243"/>
    <n v="20160825"/>
    <s v="NaCl"/>
    <n v="1699"/>
  </r>
  <r>
    <x v="244"/>
    <n v="20160714"/>
    <s v="NaCl"/>
    <n v="29"/>
  </r>
  <r>
    <x v="244"/>
    <n v="20160825"/>
    <s v="NaCl"/>
    <n v="113"/>
  </r>
  <r>
    <x v="244"/>
    <n v="20161121"/>
    <s v="NaCl"/>
    <n v="152"/>
  </r>
  <r>
    <x v="244"/>
    <n v="20161202"/>
    <s v="NaCl"/>
    <n v="111"/>
  </r>
  <r>
    <x v="245"/>
    <n v="20160715"/>
    <s v="NaCl"/>
    <n v="855"/>
  </r>
  <r>
    <x v="245"/>
    <n v="20160826"/>
    <s v="NaCl"/>
    <n v="840"/>
  </r>
  <r>
    <x v="246"/>
    <n v="20160715"/>
    <s v="NaCl"/>
    <n v="412"/>
  </r>
  <r>
    <x v="246"/>
    <n v="20160831"/>
    <s v="NaCl"/>
    <n v="390"/>
  </r>
  <r>
    <x v="247"/>
    <n v="20160718"/>
    <s v="NaCl"/>
    <n v="101"/>
  </r>
  <r>
    <x v="247"/>
    <n v="20160829"/>
    <s v="NaCl"/>
    <n v="202"/>
  </r>
  <r>
    <x v="247"/>
    <n v="20161123"/>
    <s v="NaCl"/>
    <n v="194"/>
  </r>
  <r>
    <x v="248"/>
    <n v="20160718"/>
    <s v="NaCl"/>
    <n v="784"/>
  </r>
  <r>
    <x v="248"/>
    <n v="20160829"/>
    <s v="NaCl"/>
    <n v="1117"/>
  </r>
  <r>
    <x v="249"/>
    <n v="20160720"/>
    <s v="NaCl"/>
    <n v="59"/>
  </r>
  <r>
    <x v="249"/>
    <n v="20160829"/>
    <s v="NaCl"/>
    <n v="104"/>
  </r>
  <r>
    <x v="249"/>
    <n v="20161121"/>
    <s v="NaCl"/>
    <n v="156"/>
  </r>
  <r>
    <x v="249"/>
    <n v="20161130"/>
    <s v="NaCl"/>
    <n v="65"/>
  </r>
  <r>
    <x v="250"/>
    <n v="20160628"/>
    <s v="NaCl"/>
    <n v="609"/>
  </r>
  <r>
    <x v="250"/>
    <n v="20160818"/>
    <s v="NaCl"/>
    <n v="211"/>
  </r>
  <r>
    <x v="250"/>
    <n v="20161123"/>
    <s v="NaCl"/>
    <n v="215"/>
  </r>
  <r>
    <x v="251"/>
    <n v="20160720"/>
    <s v="NaCl"/>
    <n v="545"/>
  </r>
  <r>
    <x v="251"/>
    <n v="20160905"/>
    <s v="NaCl"/>
    <n v="285"/>
  </r>
  <r>
    <x v="252"/>
    <n v="20160721"/>
    <s v="NaCl"/>
    <n v="131"/>
  </r>
  <r>
    <x v="252"/>
    <n v="20160901"/>
    <s v="NaCl"/>
    <n v="390"/>
  </r>
  <r>
    <x v="252"/>
    <n v="20161125"/>
    <s v="NaCl"/>
    <n v="165"/>
  </r>
  <r>
    <x v="253"/>
    <n v="20160721"/>
    <s v="NaCl"/>
    <n v="380"/>
  </r>
  <r>
    <x v="253"/>
    <n v="20160901"/>
    <s v="NaCl"/>
    <n v="171"/>
  </r>
  <r>
    <x v="253"/>
    <n v="20161123"/>
    <s v="NaCl"/>
    <n v="164"/>
  </r>
  <r>
    <x v="254"/>
    <n v="20160722"/>
    <s v="NaCl"/>
    <n v="1944"/>
  </r>
  <r>
    <x v="254"/>
    <n v="20160901"/>
    <s v="NaCl"/>
    <n v="521"/>
  </r>
  <r>
    <x v="255"/>
    <n v="20160722"/>
    <s v="NaCl"/>
    <n v="672"/>
  </r>
  <r>
    <x v="255"/>
    <n v="20160902"/>
    <s v="NaCl"/>
    <n v="321"/>
  </r>
  <r>
    <x v="256"/>
    <n v="20160801"/>
    <s v="NaCl"/>
    <n v="131"/>
  </r>
  <r>
    <x v="256"/>
    <n v="20160902"/>
    <s v="NaCl"/>
    <n v="561"/>
  </r>
  <r>
    <x v="256"/>
    <n v="20161003"/>
    <s v="NaCl"/>
    <n v="591"/>
  </r>
  <r>
    <x v="257"/>
    <n v="20160801"/>
    <s v="NaCl"/>
    <n v="145"/>
  </r>
  <r>
    <x v="257"/>
    <n v="20161003"/>
    <s v="NaCl"/>
    <n v="322"/>
  </r>
  <r>
    <x v="258"/>
    <n v="20160802"/>
    <s v="NaCl"/>
    <n v="48"/>
  </r>
  <r>
    <x v="258"/>
    <n v="20160907"/>
    <s v="NaCl"/>
    <n v="147"/>
  </r>
  <r>
    <x v="258"/>
    <n v="20161121"/>
    <s v="NaCl"/>
    <n v="87"/>
  </r>
  <r>
    <x v="258"/>
    <n v="20161202"/>
    <s v="NaCl"/>
    <n v="119"/>
  </r>
  <r>
    <x v="259"/>
    <n v="20160802"/>
    <s v="NaCl"/>
    <n v="803"/>
  </r>
  <r>
    <x v="259"/>
    <n v="20161010"/>
    <s v="NaCl"/>
    <n v="837"/>
  </r>
  <r>
    <x v="260"/>
    <n v="20160629"/>
    <s v="NaCl"/>
    <n v="1279"/>
  </r>
  <r>
    <x v="260"/>
    <n v="20160819"/>
    <s v="NaCl"/>
    <n v="217"/>
  </r>
  <r>
    <x v="261"/>
    <n v="20160803"/>
    <s v="NaCl"/>
    <n v="198"/>
  </r>
  <r>
    <x v="261"/>
    <n v="20160906"/>
    <s v="NaCl"/>
    <n v="632"/>
  </r>
  <r>
    <x v="262"/>
    <n v="20160804"/>
    <s v="NaCl"/>
    <n v="910"/>
  </r>
  <r>
    <x v="262"/>
    <n v="20160907"/>
    <s v="NaCl"/>
    <n v="472"/>
  </r>
  <r>
    <x v="263"/>
    <n v="20160804"/>
    <s v="NaCl"/>
    <n v="370"/>
  </r>
  <r>
    <x v="263"/>
    <n v="20160906"/>
    <s v="NaCl"/>
    <n v="232"/>
  </r>
  <r>
    <x v="264"/>
    <n v="20160805"/>
    <s v="NaCl"/>
    <n v="522"/>
  </r>
  <r>
    <x v="264"/>
    <n v="20160907"/>
    <s v="NaCl"/>
    <n v="184"/>
  </r>
  <r>
    <x v="265"/>
    <n v="20160805"/>
    <s v="NaCl"/>
    <n v="266"/>
  </r>
  <r>
    <x v="265"/>
    <n v="20160908"/>
    <s v="NaCl"/>
    <n v="90"/>
  </r>
  <r>
    <x v="265"/>
    <n v="20161129"/>
    <s v="NaCl"/>
    <n v="124"/>
  </r>
  <r>
    <x v="266"/>
    <n v="20160808"/>
    <s v="NaCl"/>
    <n v="702"/>
  </r>
  <r>
    <x v="266"/>
    <n v="20160908"/>
    <s v="NaCl"/>
    <n v="221"/>
  </r>
  <r>
    <x v="267"/>
    <n v="20160809"/>
    <s v="NaCl"/>
    <n v="28"/>
  </r>
  <r>
    <x v="267"/>
    <n v="20160909"/>
    <s v="NaCl"/>
    <n v="200"/>
  </r>
  <r>
    <x v="268"/>
    <n v="20160809"/>
    <s v="NaCl"/>
    <n v="15"/>
  </r>
  <r>
    <x v="268"/>
    <n v="20160909"/>
    <s v="NaCl"/>
    <n v="51"/>
  </r>
  <r>
    <x v="268"/>
    <n v="20161205"/>
    <s v="NaCl"/>
    <n v="145"/>
  </r>
  <r>
    <x v="269"/>
    <n v="20160809"/>
    <s v="NaCl"/>
    <n v="131"/>
  </r>
  <r>
    <x v="269"/>
    <n v="20160912"/>
    <s v="NaCl"/>
    <n v="149"/>
  </r>
  <r>
    <x v="270"/>
    <n v="20160810"/>
    <s v="NaCl"/>
    <n v="356"/>
  </r>
  <r>
    <x v="270"/>
    <n v="20160912"/>
    <s v="NaCl"/>
    <n v="1574"/>
  </r>
  <r>
    <x v="271"/>
    <n v="20160629"/>
    <s v="NaCl"/>
    <n v="1343"/>
  </r>
  <r>
    <x v="271"/>
    <n v="20160822"/>
    <s v="NaCl"/>
    <n v="842"/>
  </r>
  <r>
    <x v="272"/>
    <n v="20160810"/>
    <s v="NaCl"/>
    <n v="1414"/>
  </r>
  <r>
    <x v="272"/>
    <n v="20160912"/>
    <s v="NaCl"/>
    <n v="1358"/>
  </r>
  <r>
    <x v="273"/>
    <n v="20160811"/>
    <s v="NaCl"/>
    <n v="768"/>
  </r>
  <r>
    <x v="273"/>
    <n v="20160912"/>
    <s v="NaCl"/>
    <n v="608"/>
  </r>
  <r>
    <x v="274"/>
    <n v="20160816"/>
    <s v="NaCl"/>
    <n v="382"/>
  </r>
  <r>
    <x v="274"/>
    <n v="20160915"/>
    <s v="NaCl"/>
    <n v="436"/>
  </r>
  <r>
    <x v="275"/>
    <n v="20160811"/>
    <s v="NaCl"/>
    <n v="499"/>
  </r>
  <r>
    <x v="275"/>
    <n v="20160915"/>
    <s v="NaCl"/>
    <n v="1007"/>
  </r>
  <r>
    <x v="276"/>
    <n v="20160811"/>
    <s v="NaCl"/>
    <n v="191"/>
  </r>
  <r>
    <x v="276"/>
    <n v="20160912"/>
    <s v="NaCl"/>
    <n v="1471"/>
  </r>
  <r>
    <x v="277"/>
    <n v="20160815"/>
    <s v="NaCl"/>
    <n v="253"/>
  </r>
  <r>
    <x v="277"/>
    <n v="20160914"/>
    <s v="NaCl"/>
    <n v="354"/>
  </r>
  <r>
    <x v="278"/>
    <n v="20160815"/>
    <s v="NaCl"/>
    <n v="365"/>
  </r>
  <r>
    <x v="278"/>
    <n v="20160914"/>
    <s v="NaCl"/>
    <n v="992"/>
  </r>
  <r>
    <x v="279"/>
    <n v="20160815"/>
    <s v="NaCl"/>
    <n v="210"/>
  </r>
  <r>
    <x v="279"/>
    <n v="20160914"/>
    <s v="NaCl"/>
    <n v="295"/>
  </r>
  <r>
    <x v="279"/>
    <n v="20161129"/>
    <s v="NaCl"/>
    <n v="15"/>
  </r>
  <r>
    <x v="280"/>
    <n v="20160819"/>
    <s v="NaCl"/>
    <n v="965"/>
  </r>
  <r>
    <x v="280"/>
    <n v="20160915"/>
    <s v="NaCl"/>
    <n v="638"/>
  </r>
  <r>
    <x v="281"/>
    <n v="20160817"/>
    <s v="NaCl"/>
    <n v="26"/>
  </r>
  <r>
    <x v="281"/>
    <n v="20160916"/>
    <s v="NaCl"/>
    <n v="30"/>
  </r>
  <r>
    <x v="282"/>
    <n v="20160704"/>
    <s v="NaCl"/>
    <n v="1291"/>
  </r>
  <r>
    <x v="282"/>
    <n v="20160822"/>
    <s v="NaCl"/>
    <n v="459"/>
  </r>
  <r>
    <x v="283"/>
    <n v="20160819"/>
    <s v="NaCl"/>
    <n v="172"/>
  </r>
  <r>
    <x v="283"/>
    <n v="20160916"/>
    <s v="NaCl"/>
    <n v="322"/>
  </r>
  <r>
    <x v="283"/>
    <n v="20161205"/>
    <s v="NaCl"/>
    <n v="93"/>
  </r>
  <r>
    <x v="284"/>
    <n v="20160819"/>
    <s v="NaCl"/>
    <n v="173"/>
  </r>
  <r>
    <x v="284"/>
    <n v="20160916"/>
    <s v="NaCl"/>
    <n v="194"/>
  </r>
  <r>
    <x v="285"/>
    <n v="20160818"/>
    <s v="NaCl"/>
    <n v="906"/>
  </r>
  <r>
    <x v="285"/>
    <n v="20160915"/>
    <s v="NaCl"/>
    <n v="1740"/>
  </r>
  <r>
    <x v="286"/>
    <n v="20160704"/>
    <s v="NaCl"/>
    <n v="788"/>
  </r>
  <r>
    <x v="286"/>
    <n v="20160822"/>
    <s v="NaCl"/>
    <n v="401"/>
  </r>
  <r>
    <x v="287"/>
    <n v="20160711"/>
    <s v="NaCl"/>
    <n v="501"/>
  </r>
  <r>
    <x v="287"/>
    <n v="20160831"/>
    <s v="NaCl"/>
    <n v="197"/>
  </r>
  <r>
    <x v="288"/>
    <n v="20160711"/>
    <s v="NaCl"/>
    <n v="493"/>
  </r>
  <r>
    <x v="288"/>
    <n v="20160823"/>
    <s v="NaCl"/>
    <n v="745"/>
  </r>
  <r>
    <x v="289"/>
    <n v="20160712"/>
    <s v="NaCl"/>
    <n v="1261"/>
  </r>
  <r>
    <x v="289"/>
    <n v="20160831"/>
    <s v="NaCl"/>
    <n v="854"/>
  </r>
  <r>
    <x v="290"/>
    <n v="20160628"/>
    <s v="NaCl"/>
    <n v="857"/>
  </r>
  <r>
    <x v="290"/>
    <n v="20160818"/>
    <s v="NaCl"/>
    <n v="425"/>
  </r>
  <r>
    <x v="291"/>
    <n v="20160712"/>
    <s v="NaCl"/>
    <n v="335"/>
  </r>
  <r>
    <x v="291"/>
    <n v="20160826"/>
    <s v="NaCl"/>
    <n v="1053"/>
  </r>
  <r>
    <x v="292"/>
    <n v="20160713"/>
    <s v="NaCl"/>
    <n v="276"/>
  </r>
  <r>
    <x v="292"/>
    <n v="20160824"/>
    <s v="NaCl"/>
    <n v="89"/>
  </r>
  <r>
    <x v="292"/>
    <n v="20161123"/>
    <s v="NaCl"/>
    <n v="433"/>
  </r>
  <r>
    <x v="293"/>
    <n v="20160713"/>
    <s v="NaCl"/>
    <n v="768"/>
  </r>
  <r>
    <x v="293"/>
    <n v="20160825"/>
    <s v="NaCl"/>
    <n v="409"/>
  </r>
  <r>
    <x v="294"/>
    <n v="20160714"/>
    <s v="NaCl"/>
    <n v="63"/>
  </r>
  <r>
    <x v="294"/>
    <n v="20160825"/>
    <s v="NaCl"/>
    <n v="45"/>
  </r>
  <r>
    <x v="294"/>
    <n v="20161122"/>
    <s v="NaCl"/>
    <n v="35"/>
  </r>
  <r>
    <x v="295"/>
    <n v="20160714"/>
    <s v="NaCl"/>
    <n v="456"/>
  </r>
  <r>
    <x v="295"/>
    <n v="20160826"/>
    <s v="NaCl"/>
    <n v="294"/>
  </r>
  <r>
    <x v="296"/>
    <n v="20160715"/>
    <s v="NaCl"/>
    <n v="368"/>
  </r>
  <r>
    <x v="296"/>
    <n v="20160831"/>
    <s v="NaCl"/>
    <n v="147"/>
  </r>
  <r>
    <x v="297"/>
    <n v="20160715"/>
    <s v="NaCl"/>
    <n v="822"/>
  </r>
  <r>
    <x v="297"/>
    <n v="20160826"/>
    <s v="NaCl"/>
    <n v="586"/>
  </r>
  <r>
    <x v="298"/>
    <n v="20160718"/>
    <s v="NaCl"/>
    <n v="322"/>
  </r>
  <r>
    <x v="298"/>
    <n v="20160826"/>
    <s v="NaCl"/>
    <n v="549"/>
  </r>
  <r>
    <x v="299"/>
    <n v="20160718"/>
    <s v="NaCl"/>
    <n v="503"/>
  </r>
  <r>
    <x v="299"/>
    <n v="20160829"/>
    <s v="NaCl"/>
    <n v="400"/>
  </r>
  <r>
    <x v="300"/>
    <n v="20160720"/>
    <s v="NaCl"/>
    <n v="307"/>
  </r>
  <r>
    <x v="300"/>
    <n v="20160829"/>
    <s v="NaCl"/>
    <n v="549"/>
  </r>
  <r>
    <x v="301"/>
    <n v="20160628"/>
    <s v="NaCl"/>
    <n v="683"/>
  </r>
  <r>
    <x v="301"/>
    <n v="20160818"/>
    <s v="NaCl"/>
    <n v="341"/>
  </r>
  <r>
    <x v="302"/>
    <n v="20160720"/>
    <s v="NaCl"/>
    <n v="732"/>
  </r>
  <r>
    <x v="302"/>
    <n v="20160905"/>
    <s v="NaCl"/>
    <n v="314"/>
  </r>
  <r>
    <x v="303"/>
    <n v="20160721"/>
    <s v="NaCl"/>
    <n v="630"/>
  </r>
  <r>
    <x v="303"/>
    <n v="20160902"/>
    <s v="NaCl"/>
    <n v="854"/>
  </r>
  <r>
    <x v="304"/>
    <n v="20160721"/>
    <s v="NaCl"/>
    <n v="891"/>
  </r>
  <r>
    <x v="304"/>
    <n v="20160902"/>
    <s v="NaCl"/>
    <n v="641"/>
  </r>
  <r>
    <x v="305"/>
    <n v="20160722"/>
    <s v="NaCl"/>
    <n v="895"/>
  </r>
  <r>
    <x v="305"/>
    <n v="20160901"/>
    <s v="NaCl"/>
    <n v="215"/>
  </r>
  <r>
    <x v="306"/>
    <n v="20160722"/>
    <s v="NaCl"/>
    <n v="171"/>
  </r>
  <r>
    <x v="306"/>
    <n v="20160902"/>
    <s v="NaCl"/>
    <n v="110"/>
  </r>
  <r>
    <x v="307"/>
    <n v="20160801"/>
    <s v="NaCl"/>
    <n v="165"/>
  </r>
  <r>
    <x v="307"/>
    <n v="20160905"/>
    <s v="NaCl"/>
    <n v="41"/>
  </r>
  <r>
    <x v="308"/>
    <n v="20160801"/>
    <s v="NaCl"/>
    <n v="276"/>
  </r>
  <r>
    <x v="308"/>
    <n v="20161003"/>
    <s v="NaCl"/>
    <n v="1570"/>
  </r>
  <r>
    <x v="309"/>
    <n v="20160802"/>
    <s v="NaCl"/>
    <n v="1203"/>
  </r>
  <r>
    <x v="309"/>
    <n v="20160905"/>
    <s v="NaCl"/>
    <n v="949"/>
  </r>
  <r>
    <x v="310"/>
    <n v="20160802"/>
    <s v="NaCl"/>
    <n v="347"/>
  </r>
  <r>
    <x v="310"/>
    <n v="20160907"/>
    <s v="NaCl"/>
    <n v="875"/>
  </r>
  <r>
    <x v="311"/>
    <n v="20160803"/>
    <s v="NaCl"/>
    <n v="618"/>
  </r>
  <r>
    <x v="311"/>
    <n v="20160906"/>
    <s v="NaCl"/>
    <n v="387"/>
  </r>
  <r>
    <x v="312"/>
    <n v="20160629"/>
    <s v="NaCl"/>
    <n v="832"/>
  </r>
  <r>
    <x v="312"/>
    <n v="20160818"/>
    <s v="NaCl"/>
    <n v="542"/>
  </r>
  <r>
    <x v="313"/>
    <n v="20160803"/>
    <s v="NaCl"/>
    <n v="474"/>
  </r>
  <r>
    <x v="313"/>
    <n v="20160906"/>
    <s v="NaCl"/>
    <n v="804"/>
  </r>
  <r>
    <x v="314"/>
    <n v="20160804"/>
    <s v="NaCl"/>
    <n v="467"/>
  </r>
  <r>
    <x v="314"/>
    <n v="20160908"/>
    <s v="NaCl"/>
    <n v="141"/>
  </r>
  <r>
    <x v="314"/>
    <n v="20161125"/>
    <s v="NaCl"/>
    <n v="436"/>
  </r>
  <r>
    <x v="315"/>
    <n v="20160907"/>
    <s v="NaCl"/>
    <n v="496"/>
  </r>
  <r>
    <x v="316"/>
    <n v="20160805"/>
    <s v="NaCl"/>
    <n v="240"/>
  </r>
  <r>
    <x v="316"/>
    <n v="20160908"/>
    <s v="NaCl"/>
    <n v="264"/>
  </r>
  <r>
    <x v="317"/>
    <n v="20160805"/>
    <s v="NaCl"/>
    <n v="1461"/>
  </r>
  <r>
    <x v="317"/>
    <n v="20160908"/>
    <s v="NaCl"/>
    <n v="213"/>
  </r>
  <r>
    <x v="318"/>
    <n v="20160808"/>
    <s v="NaCl"/>
    <n v="295"/>
  </r>
  <r>
    <x v="318"/>
    <n v="20160908"/>
    <s v="NaCl"/>
    <n v="105"/>
  </r>
  <r>
    <x v="319"/>
    <n v="20160808"/>
    <s v="NaCl"/>
    <n v="952"/>
  </r>
  <r>
    <x v="319"/>
    <n v="20160906"/>
    <s v="NaCl"/>
    <n v="706"/>
  </r>
  <r>
    <x v="319"/>
    <n v="20160909"/>
    <s v="NaCl"/>
    <n v="798"/>
  </r>
  <r>
    <x v="320"/>
    <n v="20160809"/>
    <s v="NaCl"/>
    <n v="66"/>
  </r>
  <r>
    <x v="320"/>
    <n v="20160912"/>
    <s v="NaCl"/>
    <n v="209"/>
  </r>
  <r>
    <x v="320"/>
    <n v="20161205"/>
    <s v="NaCl"/>
    <n v="316"/>
  </r>
  <r>
    <x v="321"/>
    <n v="20160809"/>
    <s v="NaCl"/>
    <n v="371"/>
  </r>
  <r>
    <x v="321"/>
    <n v="20160912"/>
    <s v="NaCl"/>
    <n v="807"/>
  </r>
  <r>
    <x v="322"/>
    <n v="20160810"/>
    <s v="NaCl"/>
    <n v="282"/>
  </r>
  <r>
    <x v="322"/>
    <n v="20161003"/>
    <s v="NaCl"/>
    <n v="1124"/>
  </r>
  <r>
    <x v="323"/>
    <n v="20160629"/>
    <s v="NaCl"/>
    <n v="1515"/>
  </r>
  <r>
    <x v="323"/>
    <n v="20160822"/>
    <s v="NaCl"/>
    <n v="1153"/>
  </r>
  <r>
    <x v="324"/>
    <n v="20160817"/>
    <s v="NaCl"/>
    <n v="173"/>
  </r>
  <r>
    <x v="324"/>
    <n v="20160913"/>
    <s v="NaCl"/>
    <n v="199"/>
  </r>
  <r>
    <x v="324"/>
    <n v="20161122"/>
    <s v="NaCl"/>
    <n v="20"/>
  </r>
  <r>
    <x v="324"/>
    <n v="20161202"/>
    <s v="NaCl"/>
    <n v="61"/>
  </r>
  <r>
    <x v="325"/>
    <n v="20160811"/>
    <s v="NaCl"/>
    <n v="734"/>
  </r>
  <r>
    <x v="325"/>
    <n v="20160913"/>
    <s v="NaCl"/>
    <n v="869"/>
  </r>
  <r>
    <x v="326"/>
    <n v="20160811"/>
    <s v="NaCl"/>
    <n v="563"/>
  </r>
  <r>
    <x v="326"/>
    <n v="20160913"/>
    <s v="NaCl"/>
    <n v="610"/>
  </r>
  <r>
    <x v="327"/>
    <n v="20160811"/>
    <s v="NaCl"/>
    <n v="341"/>
  </r>
  <r>
    <x v="327"/>
    <n v="20160913"/>
    <s v="NaCl"/>
    <n v="400"/>
  </r>
  <r>
    <x v="328"/>
    <n v="20160816"/>
    <s v="NaCl"/>
    <n v="319"/>
  </r>
  <r>
    <x v="328"/>
    <n v="20161003"/>
    <s v="NaCl"/>
    <n v="619"/>
  </r>
  <r>
    <x v="329"/>
    <n v="20160915"/>
    <s v="NaCl"/>
    <n v="575"/>
  </r>
  <r>
    <x v="329"/>
    <n v="20161130"/>
    <s v="NaCl"/>
    <n v="821"/>
  </r>
  <r>
    <x v="330"/>
    <n v="20160815"/>
    <s v="NaCl"/>
    <n v="587"/>
  </r>
  <r>
    <x v="330"/>
    <n v="20160914"/>
    <s v="NaCl"/>
    <n v="514"/>
  </r>
  <r>
    <x v="331"/>
    <n v="20160816"/>
    <s v="NaCl"/>
    <n v="164"/>
  </r>
  <r>
    <x v="331"/>
    <n v="20160914"/>
    <s v="NaCl"/>
    <n v="479"/>
  </r>
  <r>
    <x v="331"/>
    <n v="20161125"/>
    <s v="NaCl"/>
    <n v="511"/>
  </r>
  <r>
    <x v="332"/>
    <n v="20160817"/>
    <s v="NaCl"/>
    <n v="45"/>
  </r>
  <r>
    <x v="332"/>
    <n v="20161003"/>
    <s v="NaCl"/>
    <n v="325"/>
  </r>
  <r>
    <x v="333"/>
    <n v="20160704"/>
    <s v="NaCl"/>
    <n v="822"/>
  </r>
  <r>
    <x v="333"/>
    <n v="20160822"/>
    <s v="NaCl"/>
    <n v="505"/>
  </r>
  <r>
    <x v="334"/>
    <n v="20161003"/>
    <s v="NaCl"/>
    <n v="142"/>
  </r>
  <r>
    <x v="335"/>
    <n v="20160817"/>
    <s v="NaCl"/>
    <n v="767"/>
  </r>
  <r>
    <x v="335"/>
    <n v="20160913"/>
    <s v="NaCl"/>
    <n v="2227"/>
  </r>
  <r>
    <x v="336"/>
    <n v="20160816"/>
    <s v="NaCl"/>
    <n v="148"/>
  </r>
  <r>
    <x v="336"/>
    <n v="20160914"/>
    <s v="NaCl"/>
    <n v="427"/>
  </r>
  <r>
    <x v="336"/>
    <n v="20161129"/>
    <s v="NaCl"/>
    <n v="40"/>
  </r>
  <r>
    <x v="337"/>
    <n v="20160704"/>
    <s v="NaCl"/>
    <n v="452"/>
  </r>
  <r>
    <x v="337"/>
    <n v="20160822"/>
    <s v="NaCl"/>
    <n v="646"/>
  </r>
  <r>
    <x v="338"/>
    <n v="20160711"/>
    <s v="NaCl"/>
    <n v="682"/>
  </r>
  <r>
    <x v="338"/>
    <n v="20160823"/>
    <s v="NaCl"/>
    <n v="1201"/>
  </r>
  <r>
    <x v="339"/>
    <n v="20160712"/>
    <s v="NaCl"/>
    <n v="332"/>
  </r>
  <r>
    <x v="339"/>
    <n v="20160823"/>
    <s v="NaCl"/>
    <n v="213"/>
  </r>
  <r>
    <x v="340"/>
    <n v="20160712"/>
    <s v="NaCl"/>
    <n v="564"/>
  </r>
  <r>
    <x v="340"/>
    <n v="20160823"/>
    <s v="NaCl"/>
    <n v="400"/>
  </r>
  <r>
    <x v="341"/>
    <n v="20120724"/>
    <s v="NaCl"/>
    <n v="327"/>
  </r>
  <r>
    <x v="341"/>
    <n v="20120813"/>
    <s v="NaCl"/>
    <n v="645"/>
  </r>
  <r>
    <x v="342"/>
    <n v="20120609"/>
    <s v="NaCl"/>
    <n v="640"/>
  </r>
  <r>
    <x v="342"/>
    <n v="20120728"/>
    <s v="NaCl"/>
    <n v="537"/>
  </r>
  <r>
    <x v="343"/>
    <n v="20120720"/>
    <s v="NaCl"/>
    <n v="1082"/>
  </r>
  <r>
    <x v="343"/>
    <n v="20120809"/>
    <s v="NaCl"/>
    <n v="1086"/>
  </r>
  <r>
    <x v="343"/>
    <n v="20161206"/>
    <s v="NaCl"/>
    <n v="1172"/>
  </r>
  <r>
    <x v="344"/>
    <n v="20120721"/>
    <s v="NaCl"/>
    <n v="1530"/>
  </r>
  <r>
    <x v="344"/>
    <n v="20120809"/>
    <s v="NaCl"/>
    <n v="1823"/>
  </r>
  <r>
    <x v="344"/>
    <n v="20160627"/>
    <s v="NaCl"/>
    <n v="2110"/>
  </r>
  <r>
    <x v="345"/>
    <n v="20120726"/>
    <s v="NaCl"/>
    <n v="617"/>
  </r>
  <r>
    <x v="345"/>
    <n v="20120815"/>
    <s v="NaCl"/>
    <n v="618"/>
  </r>
  <r>
    <x v="346"/>
    <n v="20120724"/>
    <s v="NaCl"/>
    <n v="395"/>
  </r>
  <r>
    <x v="346"/>
    <n v="20120813"/>
    <s v="NaCl"/>
    <n v="998"/>
  </r>
  <r>
    <x v="347"/>
    <n v="20120811"/>
    <s v="NaCl"/>
    <n v="623"/>
  </r>
  <r>
    <x v="347"/>
    <n v="20130616"/>
    <s v="NaCl"/>
    <n v="675"/>
  </r>
  <r>
    <x v="348"/>
    <n v="20120723"/>
    <s v="NaCl"/>
    <n v="454"/>
  </r>
  <r>
    <x v="348"/>
    <n v="20120812"/>
    <s v="NaCl"/>
    <n v="902"/>
  </r>
  <r>
    <x v="349"/>
    <n v="20120719"/>
    <s v="NaCl"/>
    <n v="771"/>
  </r>
  <r>
    <x v="349"/>
    <n v="20120807"/>
    <s v="NaCl"/>
    <n v="1040"/>
  </r>
  <r>
    <x v="350"/>
    <n v="20120616"/>
    <s v="NaCl"/>
    <n v="575"/>
  </r>
  <r>
    <x v="350"/>
    <n v="20120802"/>
    <s v="NaCl"/>
    <n v="1912"/>
  </r>
  <r>
    <x v="351"/>
    <n v="20120722"/>
    <s v="NaCl"/>
    <n v="566"/>
  </r>
  <r>
    <x v="351"/>
    <n v="20120811"/>
    <s v="NaCl"/>
    <n v="751"/>
  </r>
  <r>
    <x v="352"/>
    <n v="20120722"/>
    <s v="NaCl"/>
    <n v="1216"/>
  </r>
  <r>
    <x v="352"/>
    <n v="20120811"/>
    <s v="NaCl"/>
    <n v="1232"/>
  </r>
  <r>
    <x v="353"/>
    <n v="20120719"/>
    <s v="NaCl"/>
    <n v="141"/>
  </r>
  <r>
    <x v="353"/>
    <n v="20120808"/>
    <s v="NaCl"/>
    <n v="319"/>
  </r>
  <r>
    <x v="354"/>
    <n v="20120720"/>
    <s v="NaCl"/>
    <n v="1007"/>
  </r>
  <r>
    <x v="354"/>
    <n v="20120809"/>
    <s v="NaCl"/>
    <n v="839"/>
  </r>
  <r>
    <x v="355"/>
    <n v="20120616"/>
    <s v="NaCl"/>
    <n v="339"/>
  </r>
  <r>
    <x v="355"/>
    <n v="20120803"/>
    <s v="NaCl"/>
    <n v="686"/>
  </r>
  <r>
    <x v="356"/>
    <n v="20120615"/>
    <s v="NaCl"/>
    <n v="593"/>
  </r>
  <r>
    <x v="356"/>
    <n v="20120802"/>
    <s v="NaCl"/>
    <n v="1000"/>
  </r>
  <r>
    <x v="357"/>
    <n v="20120613"/>
    <s v="NaCl"/>
    <n v="681"/>
  </r>
  <r>
    <x v="357"/>
    <n v="20120730"/>
    <s v="NaCl"/>
    <n v="1021"/>
  </r>
  <r>
    <x v="358"/>
    <n v="20120615"/>
    <s v="NaCl"/>
    <n v="1544"/>
  </r>
  <r>
    <x v="358"/>
    <n v="20120802"/>
    <s v="NaCl"/>
    <n v="2123"/>
  </r>
  <r>
    <x v="359"/>
    <n v="20120714"/>
    <s v="NaCl"/>
    <n v="888"/>
  </r>
  <r>
    <x v="359"/>
    <n v="20120803"/>
    <s v="NaCl"/>
    <n v="817"/>
  </r>
  <r>
    <x v="360"/>
    <n v="20120718"/>
    <s v="NaCl"/>
    <n v="407"/>
  </r>
  <r>
    <x v="360"/>
    <n v="20120807"/>
    <s v="NaCl"/>
    <n v="648"/>
  </r>
  <r>
    <x v="361"/>
    <n v="20120608"/>
    <s v="NaCl"/>
    <n v="641"/>
  </r>
  <r>
    <x v="361"/>
    <n v="20120727"/>
    <s v="NaCl"/>
    <n v="855"/>
  </r>
  <r>
    <x v="362"/>
    <n v="20120613"/>
    <s v="NaCl"/>
    <n v="1607"/>
  </r>
  <r>
    <x v="362"/>
    <n v="20120731"/>
    <s v="NaCl"/>
    <n v="1444"/>
  </r>
  <r>
    <x v="363"/>
    <n v="20120718"/>
    <s v="NaCl"/>
    <n v="763"/>
  </r>
  <r>
    <x v="363"/>
    <n v="20120807"/>
    <s v="NaCl"/>
    <n v="939"/>
  </r>
  <r>
    <x v="364"/>
    <n v="20120607"/>
    <s v="NaCl"/>
    <n v="783"/>
  </r>
  <r>
    <x v="364"/>
    <n v="20130823"/>
    <s v="NaCl"/>
    <n v="802"/>
  </r>
  <r>
    <x v="365"/>
    <n v="20120814"/>
    <s v="NaCl"/>
    <n v="854"/>
  </r>
  <r>
    <x v="365"/>
    <n v="20130615"/>
    <s v="NaCl"/>
    <n v="277"/>
  </r>
  <r>
    <x v="366"/>
    <n v="20120726"/>
    <s v="NaCl"/>
    <n v="749"/>
  </r>
  <r>
    <x v="366"/>
    <n v="20120815"/>
    <s v="NaCl"/>
    <n v="590"/>
  </r>
  <r>
    <x v="367"/>
    <n v="20120613"/>
    <s v="NaCl"/>
    <n v="786"/>
  </r>
  <r>
    <x v="367"/>
    <n v="20120730"/>
    <s v="NaCl"/>
    <n v="869"/>
  </r>
  <r>
    <x v="368"/>
    <n v="20120716"/>
    <s v="NaCl"/>
    <n v="954"/>
  </r>
  <r>
    <x v="368"/>
    <n v="20120805"/>
    <s v="NaCl"/>
    <n v="940"/>
  </r>
  <r>
    <x v="369"/>
    <n v="20120614"/>
    <s v="NaCl"/>
    <n v="1207"/>
  </r>
  <r>
    <x v="369"/>
    <n v="20130810"/>
    <s v="NaCl"/>
    <n v="469"/>
  </r>
  <r>
    <x v="370"/>
    <n v="20120720"/>
    <s v="NaCl"/>
    <n v="730"/>
  </r>
  <r>
    <x v="370"/>
    <n v="20120808"/>
    <s v="NaCl"/>
    <n v="669"/>
  </r>
  <r>
    <x v="371"/>
    <n v="20120725"/>
    <s v="NaCl"/>
    <n v="233"/>
  </r>
  <r>
    <x v="371"/>
    <n v="20120815"/>
    <s v="NaCl"/>
    <n v="637"/>
  </r>
  <r>
    <x v="372"/>
    <n v="20120814"/>
    <s v="NaCl"/>
    <n v="602"/>
  </r>
  <r>
    <x v="372"/>
    <n v="20130820"/>
    <s v="NaCl"/>
    <n v="1283"/>
  </r>
  <r>
    <x v="373"/>
    <n v="20120717"/>
    <s v="NaCl"/>
    <n v="459"/>
  </r>
  <r>
    <x v="373"/>
    <n v="20120806"/>
    <s v="NaCl"/>
    <n v="238"/>
  </r>
  <r>
    <x v="373"/>
    <n v="20161025"/>
    <s v="NaCl"/>
    <n v="640"/>
  </r>
  <r>
    <x v="374"/>
    <n v="20120614"/>
    <s v="NaCl"/>
    <n v="816"/>
  </r>
  <r>
    <x v="374"/>
    <n v="20120801"/>
    <s v="NaCl"/>
    <n v="1116"/>
  </r>
  <r>
    <x v="375"/>
    <n v="20120611"/>
    <s v="NaCl"/>
    <n v="584"/>
  </r>
  <r>
    <x v="375"/>
    <n v="20120730"/>
    <s v="NaCl"/>
    <n v="506"/>
  </r>
  <r>
    <x v="376"/>
    <n v="20130706"/>
    <s v="NaCl"/>
    <n v="1040"/>
  </r>
  <r>
    <x v="376"/>
    <n v="20130807"/>
    <s v="NaCl"/>
    <n v="990"/>
  </r>
  <r>
    <x v="376"/>
    <n v="20161025"/>
    <s v="NaCl"/>
    <n v="1351"/>
  </r>
  <r>
    <x v="377"/>
    <n v="20130620"/>
    <s v="NaCl"/>
    <n v="883"/>
  </r>
  <r>
    <x v="377"/>
    <n v="20130804"/>
    <s v="NaCl"/>
    <n v="1399"/>
  </r>
  <r>
    <x v="378"/>
    <n v="20130619"/>
    <s v="NaCl"/>
    <n v="755"/>
  </r>
  <r>
    <x v="378"/>
    <n v="20130820"/>
    <s v="NaCl"/>
    <n v="497"/>
  </r>
  <r>
    <x v="379"/>
    <n v="20130818"/>
    <s v="NaCl"/>
    <n v="606"/>
  </r>
  <r>
    <x v="380"/>
    <n v="20130629"/>
    <s v="NaCl"/>
    <n v="355"/>
  </r>
  <r>
    <x v="380"/>
    <n v="20130812"/>
    <s v="NaCl"/>
    <n v="396"/>
  </r>
  <r>
    <x v="381"/>
    <n v="20130618"/>
    <s v="NaCl"/>
    <n v="540"/>
  </r>
  <r>
    <x v="382"/>
    <n v="20130819"/>
    <s v="NaCl"/>
    <n v="635"/>
  </r>
  <r>
    <x v="382"/>
    <n v="20130822"/>
    <s v="NaCl"/>
    <n v="1908"/>
  </r>
  <r>
    <x v="383"/>
    <n v="20130624"/>
    <s v="NaCl"/>
    <n v="247"/>
  </r>
  <r>
    <x v="383"/>
    <n v="20130814"/>
    <s v="NaCl"/>
    <n v="289"/>
  </r>
  <r>
    <x v="384"/>
    <n v="20130619"/>
    <s v="NaCl"/>
    <n v="1079"/>
  </r>
  <r>
    <x v="384"/>
    <n v="20130819"/>
    <s v="NaCl"/>
    <n v="902"/>
  </r>
  <r>
    <x v="385"/>
    <n v="20120724"/>
    <s v="NaCl"/>
    <n v="1012"/>
  </r>
  <r>
    <x v="385"/>
    <n v="20120813"/>
    <s v="NaCl"/>
    <n v="1196"/>
  </r>
  <r>
    <x v="386"/>
    <n v="20130818"/>
    <s v="NaCl"/>
    <n v="287"/>
  </r>
  <r>
    <x v="387"/>
    <n v="20130707"/>
    <s v="NaCl"/>
    <n v="223"/>
  </r>
  <r>
    <x v="387"/>
    <n v="20130806"/>
    <s v="NaCl"/>
    <n v="407"/>
  </r>
  <r>
    <x v="388"/>
    <n v="20130626"/>
    <s v="NaCl"/>
    <n v="487"/>
  </r>
  <r>
    <x v="388"/>
    <n v="20130809"/>
    <s v="NaCl"/>
    <n v="88"/>
  </r>
  <r>
    <x v="389"/>
    <n v="20130622"/>
    <s v="NaCl"/>
    <n v="1052"/>
  </r>
  <r>
    <x v="389"/>
    <n v="20130802"/>
    <s v="NaCl"/>
    <n v="646"/>
  </r>
  <r>
    <x v="390"/>
    <n v="20130820"/>
    <s v="NaCl"/>
    <n v="959"/>
  </r>
  <r>
    <x v="390"/>
    <n v="20130825"/>
    <s v="NaCl"/>
    <n v="1048"/>
  </r>
  <r>
    <x v="391"/>
    <n v="20130624"/>
    <s v="NaCl"/>
    <n v="66"/>
  </r>
  <r>
    <x v="391"/>
    <n v="20130820"/>
    <s v="NaCl"/>
    <n v="1411"/>
  </r>
  <r>
    <x v="392"/>
    <n v="20130707"/>
    <s v="NaCl"/>
    <n v="13"/>
  </r>
  <r>
    <x v="392"/>
    <n v="20130803"/>
    <s v="NaCl"/>
    <n v="606"/>
  </r>
  <r>
    <x v="392"/>
    <n v="20160627"/>
    <s v="NaCl"/>
    <n v="599"/>
  </r>
  <r>
    <x v="393"/>
    <n v="20130704"/>
    <s v="NaCl"/>
    <n v="596"/>
  </r>
  <r>
    <x v="393"/>
    <n v="20140106"/>
    <s v="NaCl"/>
    <n v="730"/>
  </r>
  <r>
    <x v="394"/>
    <n v="20130703"/>
    <s v="NaCl"/>
    <n v="1254"/>
  </r>
  <r>
    <x v="395"/>
    <n v="20130630"/>
    <s v="NaCl"/>
    <n v="516"/>
  </r>
  <r>
    <x v="395"/>
    <n v="20130820"/>
    <s v="NaCl"/>
    <n v="955"/>
  </r>
  <r>
    <x v="396"/>
    <n v="20120612"/>
    <s v="NaCl"/>
    <n v="1376"/>
  </r>
  <r>
    <x v="396"/>
    <n v="20120730"/>
    <s v="NaCl"/>
    <n v="1348"/>
  </r>
  <r>
    <x v="397"/>
    <n v="20130626"/>
    <s v="NaCl"/>
    <n v="926"/>
  </r>
  <r>
    <x v="397"/>
    <n v="20130731"/>
    <s v="NaCl"/>
    <n v="744"/>
  </r>
  <r>
    <x v="398"/>
    <n v="20130705"/>
    <s v="NaCl"/>
    <n v="978"/>
  </r>
  <r>
    <x v="398"/>
    <n v="20130825"/>
    <s v="NaCl"/>
    <n v="769"/>
  </r>
  <r>
    <x v="399"/>
    <n v="20120611"/>
    <s v="NaCl"/>
    <n v="342"/>
  </r>
  <r>
    <x v="399"/>
    <n v="20120729"/>
    <s v="NaCl"/>
    <n v="651"/>
  </r>
  <r>
    <x v="400"/>
    <n v="20120613"/>
    <s v="NaCl"/>
    <n v="1464"/>
  </r>
  <r>
    <x v="400"/>
    <n v="20120731"/>
    <s v="NaCl"/>
    <n v="1196"/>
  </r>
  <r>
    <x v="401"/>
    <n v="20130814"/>
    <s v="NaCl"/>
    <n v="740"/>
  </r>
  <r>
    <x v="401"/>
    <n v="20140104"/>
    <s v="NaCl"/>
    <n v="638"/>
  </r>
  <r>
    <x v="402"/>
    <n v="20120718"/>
    <s v="NaCl"/>
    <n v="1892"/>
  </r>
  <r>
    <x v="402"/>
    <n v="20120807"/>
    <s v="NaCl"/>
    <n v="688"/>
  </r>
  <r>
    <x v="403"/>
    <n v="20120714"/>
    <s v="NaCl"/>
    <n v="1267"/>
  </r>
  <r>
    <x v="403"/>
    <n v="20120803"/>
    <s v="NaCl"/>
    <n v="1313"/>
  </r>
  <r>
    <x v="404"/>
    <n v="20120718"/>
    <s v="NaCl"/>
    <n v="1119"/>
  </r>
  <r>
    <x v="404"/>
    <n v="20120807"/>
    <s v="NaCl"/>
    <n v="1244"/>
  </r>
  <r>
    <x v="405"/>
    <n v="20120721"/>
    <s v="NaCl"/>
    <n v="1825"/>
  </r>
  <r>
    <x v="405"/>
    <n v="20120804"/>
    <s v="NaCl"/>
    <n v="988"/>
  </r>
  <r>
    <x v="406"/>
    <n v="20120611"/>
    <s v="NaCl"/>
    <n v="1403"/>
  </r>
  <r>
    <x v="406"/>
    <n v="20120729"/>
    <s v="NaCl"/>
    <n v="2009"/>
  </r>
  <r>
    <x v="407"/>
    <n v="20120719"/>
    <s v="NaCl"/>
    <n v="554"/>
  </r>
  <r>
    <x v="407"/>
    <n v="20120808"/>
    <s v="NaCl"/>
    <n v="762"/>
  </r>
  <r>
    <x v="408"/>
    <n v="20120727"/>
    <s v="NaCl"/>
    <n v="1688"/>
  </r>
  <r>
    <x v="408"/>
    <n v="20140106"/>
    <s v="NaCl"/>
    <n v="1496"/>
  </r>
  <r>
    <x v="409"/>
    <n v="20120723"/>
    <s v="NaCl"/>
    <n v="517"/>
  </r>
  <r>
    <x v="409"/>
    <n v="20120812"/>
    <s v="NaCl"/>
    <n v="1313"/>
  </r>
  <r>
    <x v="410"/>
    <n v="20120613"/>
    <s v="NaCl"/>
    <n v="897"/>
  </r>
  <r>
    <x v="410"/>
    <n v="20120731"/>
    <s v="NaCl"/>
    <n v="515"/>
  </r>
  <r>
    <x v="411"/>
    <n v="20120612"/>
    <s v="NaCl"/>
    <n v="774"/>
  </r>
  <r>
    <x v="411"/>
    <n v="20120730"/>
    <s v="NaCl"/>
    <n v="767"/>
  </r>
  <r>
    <x v="412"/>
    <n v="20120611"/>
    <s v="NaCl"/>
    <n v="747"/>
  </r>
  <r>
    <x v="412"/>
    <n v="20120729"/>
    <s v="NaCl"/>
    <n v="823"/>
  </r>
  <r>
    <x v="413"/>
    <n v="20120715"/>
    <s v="NaCl"/>
    <n v="1624"/>
  </r>
  <r>
    <x v="413"/>
    <n v="20120810"/>
    <s v="NaCl"/>
    <n v="1601"/>
  </r>
  <r>
    <x v="413"/>
    <n v="20161024"/>
    <s v="NaCl"/>
    <n v="1529"/>
  </r>
  <r>
    <x v="414"/>
    <n v="20120613"/>
    <s v="NaCl"/>
    <n v="1814"/>
  </r>
  <r>
    <x v="414"/>
    <n v="20120731"/>
    <s v="NaCl"/>
    <n v="2407"/>
  </r>
  <r>
    <x v="415"/>
    <n v="20120716"/>
    <s v="NaCl"/>
    <n v="797"/>
  </r>
  <r>
    <x v="415"/>
    <n v="20120805"/>
    <s v="NaCl"/>
    <n v="843"/>
  </r>
  <r>
    <x v="416"/>
    <n v="20120715"/>
    <s v="NaCl"/>
    <n v="1420"/>
  </r>
  <r>
    <x v="416"/>
    <n v="20120805"/>
    <s v="NaCl"/>
    <n v="1098"/>
  </r>
  <r>
    <x v="417"/>
    <n v="20120808"/>
    <s v="NaCl"/>
    <n v="869"/>
  </r>
  <r>
    <x v="417"/>
    <n v="20130731"/>
    <s v="NaCl"/>
    <n v="328"/>
  </r>
  <r>
    <x v="418"/>
    <n v="20120608"/>
    <s v="NaCl"/>
    <n v="2495"/>
  </r>
  <r>
    <x v="418"/>
    <n v="20120727"/>
    <s v="NaCl"/>
    <n v="1976"/>
  </r>
  <r>
    <x v="418"/>
    <n v="20160627"/>
    <s v="NaCl"/>
    <n v="2737"/>
  </r>
  <r>
    <x v="419"/>
    <n v="20120608"/>
    <s v="NaCl"/>
    <n v="1721"/>
  </r>
  <r>
    <x v="419"/>
    <n v="20120727"/>
    <s v="NaCl"/>
    <n v="1129"/>
  </r>
  <r>
    <x v="420"/>
    <n v="20120616"/>
    <s v="NaCl"/>
    <n v="68"/>
  </r>
  <r>
    <x v="420"/>
    <n v="20120803"/>
    <s v="NaCl"/>
    <n v="1515"/>
  </r>
  <r>
    <x v="421"/>
    <n v="20120611"/>
    <s v="NaCl"/>
    <n v="70"/>
  </r>
  <r>
    <x v="421"/>
    <n v="20120729"/>
    <s v="NaCl"/>
    <n v="1234"/>
  </r>
  <r>
    <x v="422"/>
    <n v="20120718"/>
    <s v="NaCl"/>
    <n v="1401"/>
  </r>
  <r>
    <x v="422"/>
    <n v="20120807"/>
    <s v="NaCl"/>
    <n v="1682"/>
  </r>
  <r>
    <x v="423"/>
    <n v="20120717"/>
    <s v="NaCl"/>
    <n v="1926"/>
  </r>
  <r>
    <x v="423"/>
    <n v="20120806"/>
    <s v="NaCl"/>
    <n v="1181"/>
  </r>
  <r>
    <x v="424"/>
    <n v="20120718"/>
    <s v="NaCl"/>
    <n v="946"/>
  </r>
  <r>
    <x v="424"/>
    <n v="20120807"/>
    <s v="NaCl"/>
    <n v="1239"/>
  </r>
  <r>
    <x v="425"/>
    <n v="20120716"/>
    <s v="NaCl"/>
    <n v="1442"/>
  </r>
  <r>
    <x v="425"/>
    <n v="20120805"/>
    <s v="NaCl"/>
    <n v="1092"/>
  </r>
  <r>
    <x v="426"/>
    <n v="20130812"/>
    <s v="NaCl"/>
    <n v="2310"/>
  </r>
  <r>
    <x v="426"/>
    <n v="20130823"/>
    <s v="NaCl"/>
    <n v="3130"/>
  </r>
  <r>
    <x v="427"/>
    <n v="20130822"/>
    <s v="NaCl"/>
    <n v="3171"/>
  </r>
  <r>
    <x v="427"/>
    <n v="20130826"/>
    <s v="NaCl"/>
    <n v="2918"/>
  </r>
  <r>
    <x v="428"/>
    <n v="20130817"/>
    <s v="NaCl"/>
    <n v="1439"/>
  </r>
  <r>
    <x v="428"/>
    <n v="20130823"/>
    <s v="NaCl"/>
    <n v="1705"/>
  </r>
  <r>
    <x v="429"/>
    <n v="20130706"/>
    <s v="NaCl"/>
    <n v="927"/>
  </r>
  <r>
    <x v="429"/>
    <n v="20130814"/>
    <s v="NaCl"/>
    <n v="1095"/>
  </r>
  <r>
    <x v="430"/>
    <n v="20130630"/>
    <s v="NaCl"/>
    <n v="899"/>
  </r>
  <r>
    <x v="430"/>
    <n v="20130813"/>
    <s v="NaCl"/>
    <n v="1624"/>
  </r>
  <r>
    <x v="430"/>
    <n v="20161024"/>
    <s v="NaCl"/>
    <n v="2053"/>
  </r>
  <r>
    <x v="431"/>
    <n v="20130620"/>
    <s v="NaCl"/>
    <n v="1028"/>
  </r>
  <r>
    <x v="431"/>
    <n v="20130805"/>
    <s v="NaCl"/>
    <n v="2031"/>
  </r>
  <r>
    <x v="431"/>
    <n v="20161024"/>
    <s v="NaCl"/>
    <n v="1519"/>
  </r>
  <r>
    <x v="432"/>
    <n v="20130707"/>
    <s v="NaCl"/>
    <n v="2026"/>
  </r>
  <r>
    <x v="432"/>
    <n v="20130803"/>
    <s v="NaCl"/>
    <n v="2388"/>
  </r>
  <r>
    <x v="433"/>
    <n v="20130822"/>
    <s v="NaCl"/>
    <n v="1369"/>
  </r>
  <r>
    <x v="433"/>
    <n v="20130826"/>
    <s v="NaCl"/>
    <n v="1190"/>
  </r>
  <r>
    <x v="434"/>
    <n v="20130708"/>
    <s v="NaCl"/>
    <n v="1519"/>
  </r>
  <r>
    <x v="434"/>
    <n v="20130811"/>
    <s v="NaCl"/>
    <n v="2538"/>
  </r>
  <r>
    <x v="435"/>
    <n v="20120715"/>
    <s v="NaCl"/>
    <n v="1562"/>
  </r>
  <r>
    <x v="435"/>
    <n v="20120805"/>
    <s v="NaCl"/>
    <n v="1723"/>
  </r>
  <r>
    <x v="436"/>
    <n v="20130623"/>
    <s v="NaCl"/>
    <n v="1729"/>
  </r>
  <r>
    <x v="436"/>
    <n v="20130805"/>
    <s v="NaCl"/>
    <n v="1857"/>
  </r>
  <r>
    <x v="437"/>
    <n v="20130816"/>
    <s v="NaCl"/>
    <n v="911"/>
  </r>
  <r>
    <x v="437"/>
    <n v="20130823"/>
    <s v="NaCl"/>
    <n v="855"/>
  </r>
  <r>
    <x v="438"/>
    <n v="20130620"/>
    <s v="NaCl"/>
    <n v="2068"/>
  </r>
  <r>
    <x v="438"/>
    <n v="20130806"/>
    <s v="NaCl"/>
    <n v="2174"/>
  </r>
  <r>
    <x v="439"/>
    <n v="20130705"/>
    <s v="NaCl"/>
    <n v="1138"/>
  </r>
  <r>
    <x v="439"/>
    <n v="20130820"/>
    <s v="NaCl"/>
    <n v="1098"/>
  </r>
  <r>
    <x v="440"/>
    <n v="20130806"/>
    <s v="NaCl"/>
    <n v="1833"/>
  </r>
  <r>
    <x v="440"/>
    <n v="20140104"/>
    <s v="NaCl"/>
    <n v="2619"/>
  </r>
  <r>
    <x v="441"/>
    <n v="20130707"/>
    <s v="NaCl"/>
    <n v="1458"/>
  </r>
  <r>
    <x v="441"/>
    <n v="20140105"/>
    <s v="NaCl"/>
    <n v="2224"/>
  </r>
  <r>
    <x v="442"/>
    <n v="20130701"/>
    <s v="NaCl"/>
    <n v="1304"/>
  </r>
  <r>
    <x v="442"/>
    <n v="20130804"/>
    <s v="NaCl"/>
    <n v="1217"/>
  </r>
  <r>
    <x v="443"/>
    <n v="20130619"/>
    <s v="NaCl"/>
    <n v="1534"/>
  </r>
  <r>
    <x v="443"/>
    <n v="20130805"/>
    <s v="NaCl"/>
    <n v="1189"/>
  </r>
  <r>
    <x v="444"/>
    <n v="20130619"/>
    <s v="NaCl"/>
    <n v="590"/>
  </r>
  <r>
    <x v="444"/>
    <n v="20130803"/>
    <s v="NaCl"/>
    <n v="1344"/>
  </r>
  <r>
    <x v="445"/>
    <n v="20130620"/>
    <s v="NaCl"/>
    <n v="1259"/>
  </r>
  <r>
    <x v="445"/>
    <n v="20130818"/>
    <s v="NaCl"/>
    <n v="1791"/>
  </r>
  <r>
    <x v="445"/>
    <n v="20161024"/>
    <s v="NaCl"/>
    <n v="984"/>
  </r>
  <r>
    <x v="446"/>
    <n v="20120723"/>
    <s v="NaCl"/>
    <n v="886"/>
  </r>
  <r>
    <x v="446"/>
    <n v="20120812"/>
    <s v="NaCl"/>
    <n v="1375"/>
  </r>
  <r>
    <x v="447"/>
    <n v="20130622"/>
    <s v="NaCl"/>
    <n v="927"/>
  </r>
  <r>
    <x v="447"/>
    <n v="20130731"/>
    <s v="NaCl"/>
    <n v="1919"/>
  </r>
  <r>
    <x v="448"/>
    <n v="20130704"/>
    <s v="NaCl"/>
    <n v="66"/>
  </r>
  <r>
    <x v="448"/>
    <n v="20130811"/>
    <s v="NaCl"/>
    <n v="131"/>
  </r>
  <r>
    <x v="448"/>
    <n v="20160627"/>
    <s v="NaCl"/>
    <n v="255"/>
  </r>
  <r>
    <x v="449"/>
    <n v="20130705"/>
    <s v="NaCl"/>
    <n v="86"/>
  </r>
  <r>
    <x v="449"/>
    <n v="20130811"/>
    <s v="NaCl"/>
    <n v="1513"/>
  </r>
  <r>
    <x v="450"/>
    <n v="20130622"/>
    <s v="NaCl"/>
    <n v="393"/>
  </r>
  <r>
    <x v="450"/>
    <n v="20130820"/>
    <s v="NaCl"/>
    <n v="691"/>
  </r>
  <r>
    <x v="451"/>
    <n v="20130801"/>
    <s v="NaCl"/>
    <n v="1226"/>
  </r>
  <r>
    <x v="452"/>
    <n v="20130629"/>
    <s v="NaCl"/>
    <n v="1711"/>
  </r>
  <r>
    <x v="452"/>
    <n v="20130804"/>
    <s v="NaCl"/>
    <n v="1848"/>
  </r>
  <r>
    <x v="453"/>
    <n v="20130704"/>
    <s v="NaCl"/>
    <n v="1278"/>
  </r>
  <r>
    <x v="453"/>
    <n v="20130818"/>
    <s v="NaCl"/>
    <n v="1163"/>
  </r>
  <r>
    <x v="454"/>
    <n v="20130705"/>
    <s v="NaCl"/>
    <n v="1192"/>
  </r>
  <r>
    <x v="454"/>
    <n v="20130810"/>
    <s v="NaCl"/>
    <n v="1390"/>
  </r>
  <r>
    <x v="455"/>
    <n v="20130623"/>
    <s v="NaCl"/>
    <n v="1155"/>
  </r>
  <r>
    <x v="455"/>
    <n v="20130817"/>
    <s v="NaCl"/>
    <n v="1271"/>
  </r>
  <r>
    <x v="456"/>
    <n v="20130701"/>
    <s v="NaCl"/>
    <n v="1099"/>
  </r>
  <r>
    <x v="456"/>
    <n v="20140105"/>
    <s v="NaCl"/>
    <n v="1951"/>
  </r>
  <r>
    <x v="457"/>
    <n v="20120610"/>
    <s v="NaCl"/>
    <n v="636"/>
  </r>
  <r>
    <x v="457"/>
    <n v="20120728"/>
    <s v="NaCl"/>
    <n v="1663"/>
  </r>
  <r>
    <x v="458"/>
    <n v="20130704"/>
    <s v="NaCl"/>
    <n v="1385"/>
  </r>
  <r>
    <x v="458"/>
    <n v="20130805"/>
    <s v="NaCl"/>
    <n v="942"/>
  </r>
  <r>
    <x v="459"/>
    <n v="20130623"/>
    <s v="NaCl"/>
    <n v="915"/>
  </r>
  <r>
    <x v="459"/>
    <n v="20130826"/>
    <s v="NaCl"/>
    <n v="1089"/>
  </r>
  <r>
    <x v="460"/>
    <n v="20120715"/>
    <s v="NaCl"/>
    <n v="1418"/>
  </r>
  <r>
    <x v="460"/>
    <n v="20120804"/>
    <s v="NaCl"/>
    <n v="1396"/>
  </r>
  <r>
    <x v="461"/>
    <n v="20120722"/>
    <s v="NaCl"/>
    <n v="1134"/>
  </r>
  <r>
    <x v="461"/>
    <n v="20120810"/>
    <s v="NaCl"/>
    <n v="1692"/>
  </r>
  <r>
    <x v="462"/>
    <n v="20120720"/>
    <s v="NaCl"/>
    <n v="865"/>
  </r>
  <r>
    <x v="462"/>
    <n v="20120809"/>
    <s v="NaCl"/>
    <n v="1256"/>
  </r>
  <r>
    <x v="463"/>
    <n v="20120721"/>
    <s v="NaCl"/>
    <n v="1231"/>
  </r>
  <r>
    <x v="463"/>
    <n v="20120809"/>
    <s v="NaCl"/>
    <n v="1200"/>
  </r>
  <r>
    <x v="464"/>
    <n v="20120806"/>
    <s v="NaCl"/>
    <n v="2028"/>
  </r>
  <r>
    <x v="464"/>
    <n v="20161024"/>
    <s v="NaCl"/>
    <n v="863"/>
  </r>
  <r>
    <x v="465"/>
    <n v="20120724"/>
    <s v="NaCl"/>
    <n v="1027"/>
  </r>
  <r>
    <x v="465"/>
    <n v="20120813"/>
    <s v="NaCl"/>
    <n v="1460"/>
  </r>
  <r>
    <x v="466"/>
    <n v="20120614"/>
    <s v="NaCl"/>
    <n v="1570"/>
  </r>
  <r>
    <x v="466"/>
    <n v="20130618"/>
    <s v="NaCl"/>
    <n v="523"/>
  </r>
  <r>
    <x v="466"/>
    <n v="20130815"/>
    <s v="NaCl"/>
    <n v="1165"/>
  </r>
  <r>
    <x v="467"/>
    <n v="20120715"/>
    <s v="NaCl"/>
    <n v="474"/>
  </r>
  <r>
    <x v="467"/>
    <n v="20120804"/>
    <s v="NaCl"/>
    <n v="1293"/>
  </r>
  <r>
    <x v="468"/>
    <n v="20120714"/>
    <s v="NaCl"/>
    <n v="2051"/>
  </r>
  <r>
    <x v="468"/>
    <n v="20120804"/>
    <s v="NaCl"/>
    <n v="1917"/>
  </r>
  <r>
    <x v="469"/>
    <n v="20120616"/>
    <s v="NaCl"/>
    <n v="819"/>
  </r>
  <r>
    <x v="469"/>
    <n v="20120802"/>
    <s v="NaCl"/>
    <n v="3213"/>
  </r>
  <r>
    <x v="470"/>
    <n v="20120805"/>
    <s v="NaCl"/>
    <n v="1689"/>
  </r>
  <r>
    <x v="470"/>
    <n v="20130807"/>
    <s v="NaCl"/>
    <n v="223"/>
  </r>
  <r>
    <x v="470"/>
    <n v="20161024"/>
    <s v="NaCl"/>
    <n v="576"/>
  </r>
  <r>
    <x v="471"/>
    <n v="20120613"/>
    <s v="NaCl"/>
    <n v="1364"/>
  </r>
  <r>
    <x v="471"/>
    <n v="20120731"/>
    <s v="NaCl"/>
    <n v="1465"/>
  </r>
  <r>
    <x v="472"/>
    <n v="20120723"/>
    <s v="NaCl"/>
    <n v="998"/>
  </r>
  <r>
    <x v="472"/>
    <n v="20120812"/>
    <s v="NaCl"/>
    <n v="755"/>
  </r>
  <r>
    <x v="473"/>
    <n v="20130618"/>
    <s v="NaCl"/>
    <n v="956"/>
  </r>
  <r>
    <x v="473"/>
    <n v="20130811"/>
    <s v="NaCl"/>
    <n v="1898"/>
  </r>
  <r>
    <x v="474"/>
    <n v="20120616"/>
    <s v="NaCl"/>
    <n v="862"/>
  </r>
  <r>
    <x v="474"/>
    <n v="20120802"/>
    <s v="NaCl"/>
    <n v="2031"/>
  </r>
  <r>
    <x v="475"/>
    <n v="20120615"/>
    <s v="NaCl"/>
    <n v="527"/>
  </r>
  <r>
    <x v="475"/>
    <n v="20120802"/>
    <s v="NaCl"/>
    <n v="1288"/>
  </r>
  <r>
    <x v="476"/>
    <n v="20120611"/>
    <s v="NaCl"/>
    <n v="1312"/>
  </r>
  <r>
    <x v="476"/>
    <n v="20120730"/>
    <s v="NaCl"/>
    <n v="1273"/>
  </r>
  <r>
    <x v="477"/>
    <n v="20120610"/>
    <s v="NaCl"/>
    <n v="720"/>
  </r>
  <r>
    <x v="477"/>
    <n v="20120729"/>
    <s v="NaCl"/>
    <n v="1094"/>
  </r>
  <r>
    <x v="478"/>
    <n v="20120608"/>
    <s v="NaCl"/>
    <n v="797"/>
  </r>
  <r>
    <x v="478"/>
    <n v="20120727"/>
    <s v="NaCl"/>
    <n v="480"/>
  </r>
  <r>
    <x v="479"/>
    <n v="20120717"/>
    <s v="NaCl"/>
    <n v="427"/>
  </r>
  <r>
    <x v="479"/>
    <n v="20120806"/>
    <s v="NaCl"/>
    <n v="506"/>
  </r>
  <r>
    <x v="480"/>
    <n v="20120609"/>
    <s v="NaCl"/>
    <n v="1310"/>
  </r>
  <r>
    <x v="480"/>
    <n v="20120728"/>
    <s v="NaCl"/>
    <n v="1664"/>
  </r>
  <r>
    <x v="481"/>
    <n v="20120722"/>
    <s v="NaCl"/>
    <n v="958"/>
  </r>
  <r>
    <x v="481"/>
    <n v="20120810"/>
    <s v="NaCl"/>
    <n v="1716"/>
  </r>
  <r>
    <x v="482"/>
    <n v="20120611"/>
    <s v="NaCl"/>
    <n v="773"/>
  </r>
  <r>
    <x v="482"/>
    <n v="20120729"/>
    <s v="NaCl"/>
    <n v="748"/>
  </r>
  <r>
    <x v="483"/>
    <n v="20120721"/>
    <s v="NaCl"/>
    <n v="1196"/>
  </r>
  <r>
    <x v="483"/>
    <n v="20120810"/>
    <s v="NaCl"/>
    <n v="876"/>
  </r>
  <r>
    <x v="484"/>
    <n v="20120717"/>
    <s v="NaCl"/>
    <n v="1364"/>
  </r>
  <r>
    <x v="484"/>
    <n v="20120806"/>
    <s v="NaCl"/>
    <n v="1506"/>
  </r>
  <r>
    <x v="485"/>
    <n v="20120720"/>
    <s v="NaCl"/>
    <n v="1229"/>
  </r>
  <r>
    <x v="485"/>
    <n v="20120808"/>
    <s v="NaCl"/>
    <n v="818"/>
  </r>
  <r>
    <x v="486"/>
    <n v="20120721"/>
    <s v="NaCl"/>
    <n v="2164"/>
  </r>
  <r>
    <x v="486"/>
    <n v="20120810"/>
    <s v="NaCl"/>
    <n v="2108"/>
  </r>
  <r>
    <x v="486"/>
    <n v="20160627"/>
    <s v="NaCl"/>
    <n v="1477"/>
  </r>
  <r>
    <x v="487"/>
    <n v="20130626"/>
    <s v="NaCl"/>
    <n v="1741"/>
  </r>
  <r>
    <x v="487"/>
    <n v="20130802"/>
    <s v="NaCl"/>
    <n v="1949"/>
  </r>
  <r>
    <x v="488"/>
    <n v="20130731"/>
    <s v="NaCl"/>
    <n v="166"/>
  </r>
  <r>
    <x v="488"/>
    <n v="20130821"/>
    <s v="NaCl"/>
    <n v="851"/>
  </r>
  <r>
    <x v="489"/>
    <n v="20130704"/>
    <s v="NaCl"/>
    <n v="687"/>
  </r>
  <r>
    <x v="489"/>
    <n v="20130814"/>
    <s v="NaCl"/>
    <n v="2259"/>
  </r>
  <r>
    <x v="490"/>
    <n v="20130620"/>
    <s v="NaCl"/>
    <n v="658"/>
  </r>
  <r>
    <x v="490"/>
    <n v="20130802"/>
    <s v="NaCl"/>
    <n v="1090"/>
  </r>
  <r>
    <x v="491"/>
    <n v="20130707"/>
    <s v="NaCl"/>
    <n v="860"/>
  </r>
  <r>
    <x v="491"/>
    <n v="20130805"/>
    <s v="NaCl"/>
    <n v="1224"/>
  </r>
  <r>
    <x v="492"/>
    <n v="20130619"/>
    <s v="NaCl"/>
    <n v="1288"/>
  </r>
  <r>
    <x v="492"/>
    <n v="20130815"/>
    <s v="NaCl"/>
    <n v="2187"/>
  </r>
  <r>
    <x v="493"/>
    <n v="20130819"/>
    <s v="NaCl"/>
    <n v="1117"/>
  </r>
  <r>
    <x v="493"/>
    <n v="20130821"/>
    <s v="NaCl"/>
    <n v="1302"/>
  </r>
  <r>
    <x v="494"/>
    <n v="20130708"/>
    <s v="NaCl"/>
    <n v="13"/>
  </r>
  <r>
    <x v="494"/>
    <n v="20130827"/>
    <s v="NaCl"/>
    <n v="360"/>
  </r>
  <r>
    <x v="494"/>
    <n v="20160627"/>
    <s v="NaCl"/>
    <n v="1052"/>
  </r>
  <r>
    <x v="495"/>
    <n v="20130629"/>
    <s v="NaCl"/>
    <n v="362"/>
  </r>
  <r>
    <x v="495"/>
    <n v="20130804"/>
    <s v="NaCl"/>
    <n v="1032"/>
  </r>
  <r>
    <x v="496"/>
    <n v="20120814"/>
    <s v="NaCl"/>
    <n v="1109"/>
  </r>
  <r>
    <x v="496"/>
    <n v="20130615"/>
    <s v="NaCl"/>
    <n v="181"/>
  </r>
  <r>
    <x v="496"/>
    <n v="20161024"/>
    <s v="NaCl"/>
    <n v="1070"/>
  </r>
  <r>
    <x v="497"/>
    <n v="20130624"/>
    <s v="NaCl"/>
    <n v="460"/>
  </r>
  <r>
    <x v="497"/>
    <n v="20130806"/>
    <s v="NaCl"/>
    <n v="1540"/>
  </r>
  <r>
    <x v="498"/>
    <n v="20130624"/>
    <s v="NaCl"/>
    <n v="19"/>
  </r>
  <r>
    <x v="498"/>
    <n v="20130812"/>
    <s v="NaCl"/>
    <n v="119"/>
  </r>
  <r>
    <x v="499"/>
    <n v="20130821"/>
    <s v="NaCl"/>
    <n v="1671"/>
  </r>
  <r>
    <x v="500"/>
    <n v="20120723"/>
    <s v="NaCl"/>
    <n v="1037"/>
  </r>
  <r>
    <x v="500"/>
    <n v="20120812"/>
    <s v="NaCl"/>
    <n v="1461"/>
  </r>
  <r>
    <x v="501"/>
    <n v="20120715"/>
    <s v="NaCl"/>
    <n v="459"/>
  </r>
  <r>
    <x v="501"/>
    <n v="20120804"/>
    <s v="NaCl"/>
    <n v="957"/>
  </r>
  <r>
    <x v="502"/>
    <n v="20120809"/>
    <s v="NaCl"/>
    <n v="1595"/>
  </r>
  <r>
    <x v="502"/>
    <n v="20130813"/>
    <s v="NaCl"/>
    <n v="1355"/>
  </r>
  <r>
    <x v="503"/>
    <n v="20120722"/>
    <s v="NaCl"/>
    <n v="506"/>
  </r>
  <r>
    <x v="503"/>
    <n v="20120810"/>
    <s v="NaCl"/>
    <n v="606"/>
  </r>
  <r>
    <x v="504"/>
    <n v="20120615"/>
    <s v="NaCl"/>
    <n v="855"/>
  </r>
  <r>
    <x v="504"/>
    <n v="20120801"/>
    <s v="NaCl"/>
    <n v="1366"/>
  </r>
  <r>
    <x v="505"/>
    <n v="20130709"/>
    <s v="NaCl"/>
    <n v="574"/>
  </r>
  <r>
    <x v="505"/>
    <n v="20130809"/>
    <s v="NaCl"/>
    <n v="5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6486B-9D39-9E4E-A1C9-D79091AD6A6D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1:O508" firstHeaderRow="1" firstDataRow="1" firstDataCol="1"/>
  <pivotFields count="4">
    <pivotField axis="axisRow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t="default"/>
      </items>
    </pivotField>
    <pivotField showAll="0"/>
    <pivotField showAll="0"/>
    <pivotField dataField="1" showAll="0"/>
  </pivotFields>
  <rowFields count="1">
    <field x="0"/>
  </rowFields>
  <rowItems count="5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 t="grand">
      <x/>
    </i>
  </rowItems>
  <colItems count="1">
    <i/>
  </colItems>
  <dataFields count="1">
    <dataField name="Sum of freq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3C9A1E-C83E-2D4A-BA9E-1AF2B40F579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1:G852" firstHeaderRow="1" firstDataRow="1" firstDataCol="1"/>
  <pivotFields count="4">
    <pivotField axis="axisRow" showAll="0">
      <items count="8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6"/>
        <item x="715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t="default"/>
      </items>
    </pivotField>
    <pivotField showAll="0"/>
    <pivotField showAll="0">
      <items count="2">
        <item x="0"/>
        <item t="default"/>
      </items>
    </pivotField>
    <pivotField dataField="1" showAll="0"/>
  </pivotFields>
  <rowFields count="1">
    <field x="0"/>
  </rowFields>
  <rowItems count="8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 t="grand">
      <x/>
    </i>
  </rowItems>
  <colItems count="1">
    <i/>
  </colItems>
  <dataFields count="1">
    <dataField name="Sum of freq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7490-F10F-6A4E-89FE-3C4A64C7C9F1}">
  <sheetPr codeName="Sheet2"/>
  <dimension ref="A1:AF1112"/>
  <sheetViews>
    <sheetView tabSelected="1" workbookViewId="0"/>
  </sheetViews>
  <sheetFormatPr baseColWidth="10" defaultRowHeight="15" x14ac:dyDescent="0.2"/>
  <cols>
    <col min="1" max="1" width="5" bestFit="1" customWidth="1"/>
    <col min="2" max="2" width="4.1640625" bestFit="1" customWidth="1"/>
    <col min="3" max="3" width="3.5" bestFit="1" customWidth="1"/>
    <col min="4" max="4" width="7.33203125" bestFit="1" customWidth="1"/>
    <col min="5" max="5" width="11" bestFit="1" customWidth="1"/>
    <col min="6" max="6" width="7.5" bestFit="1" customWidth="1"/>
    <col min="7" max="7" width="7" bestFit="1" customWidth="1"/>
    <col min="8" max="8" width="10.33203125" bestFit="1" customWidth="1"/>
    <col min="9" max="9" width="5.1640625" bestFit="1" customWidth="1"/>
    <col min="10" max="10" width="7.1640625" bestFit="1" customWidth="1"/>
    <col min="11" max="11" width="7.6640625" bestFit="1" customWidth="1"/>
    <col min="12" max="12" width="8.5" bestFit="1" customWidth="1"/>
    <col min="13" max="13" width="9.5" bestFit="1" customWidth="1"/>
    <col min="14" max="14" width="7.1640625" bestFit="1" customWidth="1"/>
    <col min="15" max="15" width="9.6640625" bestFit="1" customWidth="1"/>
    <col min="16" max="16" width="10.6640625" bestFit="1" customWidth="1"/>
    <col min="17" max="17" width="7.5" bestFit="1" customWidth="1"/>
    <col min="18" max="18" width="7.1640625" bestFit="1" customWidth="1"/>
    <col min="19" max="19" width="3" bestFit="1" customWidth="1"/>
    <col min="20" max="20" width="4.83203125" bestFit="1" customWidth="1"/>
    <col min="21" max="21" width="11.5" bestFit="1" customWidth="1"/>
    <col min="22" max="22" width="11.1640625" bestFit="1" customWidth="1"/>
    <col min="23" max="23" width="14.83203125" bestFit="1" customWidth="1"/>
    <col min="24" max="24" width="14.5" bestFit="1" customWidth="1"/>
    <col min="31" max="31" width="17" bestFit="1" customWidth="1"/>
    <col min="32" max="32" width="14.5" bestFit="1" customWidth="1"/>
  </cols>
  <sheetData>
    <row r="1" spans="1:32" x14ac:dyDescent="0.2">
      <c r="A1" s="2" t="s">
        <v>1</v>
      </c>
      <c r="B1" s="2" t="s">
        <v>2</v>
      </c>
      <c r="C1" s="2" t="s">
        <v>1482</v>
      </c>
      <c r="D1" s="2" t="s">
        <v>4</v>
      </c>
      <c r="E1" s="2" t="s">
        <v>5</v>
      </c>
      <c r="F1" s="2" t="s">
        <v>1483</v>
      </c>
      <c r="G1" s="2" t="s">
        <v>1484</v>
      </c>
      <c r="H1" s="2" t="s">
        <v>1495</v>
      </c>
      <c r="I1" s="2" t="s">
        <v>1486</v>
      </c>
      <c r="J1" s="2" t="s">
        <v>1485</v>
      </c>
      <c r="K1" t="s">
        <v>1490</v>
      </c>
      <c r="L1" s="10" t="s">
        <v>1487</v>
      </c>
      <c r="M1" s="10" t="s">
        <v>1488</v>
      </c>
      <c r="N1" s="12" t="s">
        <v>1489</v>
      </c>
      <c r="O1" s="10" t="s">
        <v>1491</v>
      </c>
      <c r="P1" s="10" t="s">
        <v>1492</v>
      </c>
      <c r="Q1" s="10" t="s">
        <v>1493</v>
      </c>
      <c r="R1" s="10" t="s">
        <v>1494</v>
      </c>
      <c r="S1" s="10" t="s">
        <v>2584</v>
      </c>
      <c r="T1" s="10" t="s">
        <v>2585</v>
      </c>
      <c r="U1" t="s">
        <v>2615</v>
      </c>
      <c r="V1" t="s">
        <v>2616</v>
      </c>
      <c r="W1" t="s">
        <v>2617</v>
      </c>
      <c r="X1" t="s">
        <v>2618</v>
      </c>
      <c r="Y1" s="10" t="s">
        <v>2613</v>
      </c>
      <c r="AE1" s="2"/>
      <c r="AF1" s="2"/>
    </row>
    <row r="2" spans="1:32" x14ac:dyDescent="0.2">
      <c r="A2" s="2">
        <v>11</v>
      </c>
      <c r="B2" s="2" t="s">
        <v>45</v>
      </c>
      <c r="C2" s="2">
        <v>5</v>
      </c>
      <c r="D2" s="2" t="s">
        <v>1501</v>
      </c>
      <c r="E2" s="2" t="s">
        <v>1012</v>
      </c>
      <c r="F2" s="2" t="str">
        <f t="shared" ref="F2:F65" si="0">IF(MID(E2,1,1)="A",MID(E2,1,1),MID(E2,1,2))</f>
        <v>A</v>
      </c>
      <c r="G2" s="2">
        <f t="shared" ref="G2:G65" si="1">IF(MID($E2,1,1)="A",6,MID($E2,3,1))</f>
        <v>6</v>
      </c>
      <c r="H2" s="15">
        <v>1</v>
      </c>
      <c r="I2" s="2">
        <f t="shared" ref="I2:I65" si="2">J2+140</f>
        <v>140</v>
      </c>
      <c r="J2" s="2">
        <f t="shared" ref="J2:J65" si="3">IF(MID($E2,1,1)="A",0,MID($E2,FIND(_xlfn.CONCAT($F2,$G2),$E2)+LEN(_xlfn.CONCAT($F2,$G2)),LEN($E2)-(LEN($F2)+LEN($G2)+LEN($H2)+1)))</f>
        <v>0</v>
      </c>
      <c r="K2">
        <f t="shared" ref="K2:K65" si="4">IF(F2="A", 16, 13)</f>
        <v>16</v>
      </c>
      <c r="L2" s="14">
        <f>VLOOKUP(E2,bam_cov!$A$2:$E$10000,5,FALSE)</f>
        <v>40.373098349290814</v>
      </c>
      <c r="M2" s="14">
        <f>VLOOKUP($E2,res_het!$A$2:$N$10000,12,FALSE)*100</f>
        <v>1.7663634221382889</v>
      </c>
      <c r="N2" s="14">
        <f>VLOOKUP($E2,res_het!$A$2:$N$10000,13,FALSE)</f>
        <v>9.9642195000000003E-2</v>
      </c>
      <c r="O2" s="10">
        <f>VLOOKUP($E2,seq_data!$A$2:$H$10000,6,FALSE())</f>
        <v>2018</v>
      </c>
      <c r="P2" s="10" t="str">
        <f>VLOOKUP($E2,seq_data!$A$2:$H$10000,4,FALSE())</f>
        <v>BGI</v>
      </c>
      <c r="Q2" s="10" t="str">
        <f>VLOOKUP($E2,seq_data!$A$2:$H$10000,5,FALSE())</f>
        <v>BGI</v>
      </c>
      <c r="R2" s="10">
        <f>VLOOKUP($E2,seq_data!$A$2:$H$10000,2,FALSE())</f>
        <v>100</v>
      </c>
      <c r="S2" s="10">
        <f>IF(ISNA(VLOOKUP(E2,lines!$A$2:$A$10000,1,FALSE)),0,1)</f>
        <v>0</v>
      </c>
      <c r="T2" s="10">
        <f>IF(ISNA(VLOOKUP(E2,lines!$J$2:$L$1000,2,FALSE)),0,1)</f>
        <v>1</v>
      </c>
      <c r="U2" s="13">
        <f>VLOOKUP($E2,phe_fertility!$A$2:$B$284,2,FALSE)</f>
        <v>46</v>
      </c>
      <c r="V2" s="13">
        <f>VLOOKUP($E2,phe_fertility!$F$2:$G$284,2,FALSE)</f>
        <v>41</v>
      </c>
      <c r="W2">
        <f>VLOOKUP($E2,phe_locomotion!$F$2:$G$851,2,FALSE)</f>
        <v>737</v>
      </c>
      <c r="X2">
        <f>VLOOKUP($E2,phe_locomotion!$N$2:$O$507,2,FALSE)</f>
        <v>1052</v>
      </c>
      <c r="Y2" s="16" t="e">
        <f>VLOOKUP($E2,relatedness!$T$2:$U$1000,2,FALSE)</f>
        <v>#N/A</v>
      </c>
    </row>
    <row r="3" spans="1:32" x14ac:dyDescent="0.2">
      <c r="A3" s="2">
        <v>6</v>
      </c>
      <c r="B3" s="2" t="s">
        <v>71</v>
      </c>
      <c r="C3" s="2">
        <v>5</v>
      </c>
      <c r="D3" s="2" t="s">
        <v>1497</v>
      </c>
      <c r="E3" s="2" t="s">
        <v>557</v>
      </c>
      <c r="F3" s="2" t="str">
        <f t="shared" si="0"/>
        <v>A</v>
      </c>
      <c r="G3" s="2">
        <f t="shared" si="1"/>
        <v>6</v>
      </c>
      <c r="H3" s="15">
        <v>2</v>
      </c>
      <c r="I3" s="2">
        <f t="shared" si="2"/>
        <v>140</v>
      </c>
      <c r="J3" s="2">
        <f t="shared" si="3"/>
        <v>0</v>
      </c>
      <c r="K3">
        <f t="shared" si="4"/>
        <v>16</v>
      </c>
      <c r="L3" s="14">
        <f>VLOOKUP(E3,bam_cov!$A$2:$E$10000,5,FALSE)</f>
        <v>6.0728861741395139</v>
      </c>
      <c r="M3" s="14">
        <f>VLOOKUP($E3,res_het!$A$2:$N$10000,12,FALSE)*100</f>
        <v>1.4397972116603295</v>
      </c>
      <c r="N3" s="14">
        <f>VLOOKUP($E3,res_het!$A$2:$N$10000,13,FALSE)</f>
        <v>0.23630216666666667</v>
      </c>
      <c r="O3" s="10">
        <f>VLOOKUP($E3,seq_data!$A$2:$H$10000,6,FALSE())</f>
        <v>2018</v>
      </c>
      <c r="P3" s="10" t="str">
        <f>VLOOKUP($E3,seq_data!$A$2:$H$10000,4,FALSE())</f>
        <v>BGI</v>
      </c>
      <c r="Q3" s="10" t="str">
        <f>VLOOKUP($E3,seq_data!$A$2:$H$10000,5,FALSE())</f>
        <v>BGI</v>
      </c>
      <c r="R3" s="10">
        <f>VLOOKUP($E3,seq_data!$A$2:$H$10000,2,FALSE())</f>
        <v>100</v>
      </c>
      <c r="S3" s="10">
        <f>IF(ISNA(VLOOKUP(E3,lines!$A$2:$A$10000,1,FALSE)),0,1)</f>
        <v>0</v>
      </c>
      <c r="T3" s="10">
        <f>IF(ISNA(VLOOKUP(E3,lines!$J$2:$L$1000,2,FALSE)),0,1)</f>
        <v>1</v>
      </c>
      <c r="U3" s="13">
        <f>VLOOKUP($E3,phe_fertility!$A$2:$B$284,2,FALSE)</f>
        <v>46</v>
      </c>
      <c r="V3" s="13">
        <f>VLOOKUP($E3,phe_fertility!$F$2:$G$284,2,FALSE)</f>
        <v>42</v>
      </c>
      <c r="W3">
        <f>VLOOKUP($E3,phe_locomotion!$F$2:$G$851,2,FALSE)</f>
        <v>4092</v>
      </c>
      <c r="X3">
        <f>VLOOKUP($E3,phe_locomotion!$N$2:$O$507,2,FALSE)</f>
        <v>2271</v>
      </c>
      <c r="Y3" s="16" t="e">
        <f>VLOOKUP($E3,relatedness!$T$2:$U$1000,2,FALSE)</f>
        <v>#N/A</v>
      </c>
    </row>
    <row r="4" spans="1:32" x14ac:dyDescent="0.2">
      <c r="A4" s="2">
        <v>5</v>
      </c>
      <c r="B4" s="2" t="s">
        <v>19</v>
      </c>
      <c r="C4" s="2">
        <v>12</v>
      </c>
      <c r="D4" s="2" t="s">
        <v>1501</v>
      </c>
      <c r="E4" s="2" t="s">
        <v>420</v>
      </c>
      <c r="F4" s="2" t="str">
        <f t="shared" si="0"/>
        <v>A</v>
      </c>
      <c r="G4" s="2">
        <f t="shared" si="1"/>
        <v>6</v>
      </c>
      <c r="H4" s="15">
        <v>3</v>
      </c>
      <c r="I4" s="2">
        <f t="shared" si="2"/>
        <v>140</v>
      </c>
      <c r="J4" s="2">
        <f t="shared" si="3"/>
        <v>0</v>
      </c>
      <c r="K4">
        <f t="shared" si="4"/>
        <v>16</v>
      </c>
      <c r="L4" s="14">
        <f>VLOOKUP(E4,bam_cov!$A$2:$E$10000,5,FALSE)</f>
        <v>0.65656974761574638</v>
      </c>
      <c r="M4" s="14">
        <f>VLOOKUP($E4,res_het!$A$2:$N$10000,12,FALSE)*100</f>
        <v>2.2315374183207988</v>
      </c>
      <c r="N4" s="14">
        <f>VLOOKUP($E4,res_het!$A$2:$N$10000,13,FALSE)</f>
        <v>0.3333333</v>
      </c>
      <c r="O4" s="10">
        <f>VLOOKUP($E4,seq_data!$A$2:$H$10000,6,FALSE())</f>
        <v>2014</v>
      </c>
      <c r="P4" s="10" t="str">
        <f>VLOOKUP($E4,seq_data!$A$2:$H$10000,4,FALSE())</f>
        <v>Illumina</v>
      </c>
      <c r="Q4" s="10" t="str">
        <f>VLOOKUP($E4,seq_data!$A$2:$H$10000,5,FALSE())</f>
        <v>NYU</v>
      </c>
      <c r="R4" s="10">
        <f>VLOOKUP($E4,seq_data!$A$2:$H$10000,2,FALSE())</f>
        <v>101</v>
      </c>
      <c r="S4" s="10">
        <f>IF(ISNA(VLOOKUP(E4,lines!$A$2:$A$10000,1,FALSE)),0,1)</f>
        <v>1</v>
      </c>
      <c r="T4" s="10">
        <f>IF(ISNA(VLOOKUP(E4,lines!$J$2:$L$1000,2,FALSE)),0,1)</f>
        <v>1</v>
      </c>
      <c r="U4" s="13">
        <f>VLOOKUP($E4,phe_fertility!$A$2:$B$284,2,FALSE)</f>
        <v>41</v>
      </c>
      <c r="V4" s="13">
        <f>VLOOKUP($E4,phe_fertility!$F$2:$G$284,2,FALSE)</f>
        <v>38</v>
      </c>
      <c r="W4" t="e">
        <f>VLOOKUP($E4,phe_locomotion!$F$2:$G$851,2,FALSE)</f>
        <v>#N/A</v>
      </c>
      <c r="X4" t="e">
        <f>VLOOKUP($E4,phe_locomotion!$N$2:$O$507,2,FALSE)</f>
        <v>#N/A</v>
      </c>
      <c r="Y4" s="16" t="e">
        <f>VLOOKUP($E4,relatedness!$T$2:$U$1000,2,FALSE)</f>
        <v>#N/A</v>
      </c>
    </row>
    <row r="5" spans="1:32" x14ac:dyDescent="0.2">
      <c r="A5" s="2">
        <v>5</v>
      </c>
      <c r="B5" s="2" t="s">
        <v>6</v>
      </c>
      <c r="C5" s="2">
        <v>9</v>
      </c>
      <c r="D5" s="2" t="s">
        <v>1500</v>
      </c>
      <c r="E5" s="2" t="s">
        <v>405</v>
      </c>
      <c r="F5" s="2" t="str">
        <f t="shared" si="0"/>
        <v>A</v>
      </c>
      <c r="G5" s="2">
        <f t="shared" si="1"/>
        <v>6</v>
      </c>
      <c r="H5" s="15">
        <v>4</v>
      </c>
      <c r="I5" s="2">
        <f t="shared" si="2"/>
        <v>140</v>
      </c>
      <c r="J5" s="2">
        <f t="shared" si="3"/>
        <v>0</v>
      </c>
      <c r="K5">
        <f t="shared" si="4"/>
        <v>16</v>
      </c>
      <c r="L5" s="14">
        <f>VLOOKUP(E5,bam_cov!$A$2:$E$10000,5,FALSE)</f>
        <v>12.873423844409885</v>
      </c>
      <c r="M5" s="14">
        <f>VLOOKUP($E5,res_het!$A$2:$N$10000,12,FALSE)*100</f>
        <v>1.2081226494378194</v>
      </c>
      <c r="N5" s="14">
        <f>VLOOKUP($E5,res_het!$A$2:$N$10000,13,FALSE)</f>
        <v>0.23153838333333332</v>
      </c>
      <c r="O5" s="10">
        <f>VLOOKUP($E5,seq_data!$A$2:$H$10000,6,FALSE())</f>
        <v>2018</v>
      </c>
      <c r="P5" s="10" t="str">
        <f>VLOOKUP($E5,seq_data!$A$2:$H$10000,4,FALSE())</f>
        <v>BGI</v>
      </c>
      <c r="Q5" s="10" t="str">
        <f>VLOOKUP($E5,seq_data!$A$2:$H$10000,5,FALSE())</f>
        <v>BGI</v>
      </c>
      <c r="R5" s="10">
        <f>VLOOKUP($E5,seq_data!$A$2:$H$10000,2,FALSE())</f>
        <v>100</v>
      </c>
      <c r="S5" s="10">
        <f>IF(ISNA(VLOOKUP(E5,lines!$A$2:$A$10000,1,FALSE)),0,1)</f>
        <v>0</v>
      </c>
      <c r="T5" s="10">
        <f>IF(ISNA(VLOOKUP(E5,lines!$J$2:$L$1000,2,FALSE)),0,1)</f>
        <v>1</v>
      </c>
      <c r="U5" s="13">
        <f>VLOOKUP($E5,phe_fertility!$A$2:$B$284,2,FALSE)</f>
        <v>45</v>
      </c>
      <c r="V5" s="13">
        <f>VLOOKUP($E5,phe_fertility!$F$2:$G$284,2,FALSE)</f>
        <v>47</v>
      </c>
      <c r="W5">
        <f>VLOOKUP($E5,phe_locomotion!$F$2:$G$851,2,FALSE)</f>
        <v>741</v>
      </c>
      <c r="X5">
        <f>VLOOKUP($E5,phe_locomotion!$N$2:$O$507,2,FALSE)</f>
        <v>812</v>
      </c>
      <c r="Y5" s="16" t="e">
        <f>VLOOKUP($E5,relatedness!$T$2:$U$1000,2,FALSE)</f>
        <v>#N/A</v>
      </c>
    </row>
    <row r="6" spans="1:32" x14ac:dyDescent="0.2">
      <c r="A6" s="2">
        <v>5</v>
      </c>
      <c r="B6" s="2" t="s">
        <v>71</v>
      </c>
      <c r="C6" s="2">
        <v>11</v>
      </c>
      <c r="D6" s="2" t="s">
        <v>1497</v>
      </c>
      <c r="E6" s="2" t="s">
        <v>467</v>
      </c>
      <c r="F6" s="2" t="str">
        <f t="shared" si="0"/>
        <v>A</v>
      </c>
      <c r="G6" s="2">
        <f t="shared" si="1"/>
        <v>6</v>
      </c>
      <c r="H6" s="15">
        <v>5</v>
      </c>
      <c r="I6" s="2">
        <f t="shared" si="2"/>
        <v>140</v>
      </c>
      <c r="J6" s="2">
        <f t="shared" si="3"/>
        <v>0</v>
      </c>
      <c r="K6">
        <f t="shared" si="4"/>
        <v>16</v>
      </c>
      <c r="L6" s="14">
        <f>VLOOKUP(E6,bam_cov!$A$2:$E$10000,5,FALSE)</f>
        <v>1.8371815405369958</v>
      </c>
      <c r="M6" s="14">
        <f>VLOOKUP($E6,res_het!$A$2:$N$10000,12,FALSE)*100</f>
        <v>1.8008344999116572</v>
      </c>
      <c r="N6" s="14">
        <f>VLOOKUP($E6,res_het!$A$2:$N$10000,13,FALSE)</f>
        <v>0.29716036666666668</v>
      </c>
      <c r="O6" s="10">
        <f>VLOOKUP($E6,seq_data!$A$2:$H$10000,6,FALSE())</f>
        <v>2014</v>
      </c>
      <c r="P6" s="10" t="str">
        <f>VLOOKUP($E6,seq_data!$A$2:$H$10000,4,FALSE())</f>
        <v>Illumina</v>
      </c>
      <c r="Q6" s="10" t="str">
        <f>VLOOKUP($E6,seq_data!$A$2:$H$10000,5,FALSE())</f>
        <v>NYU</v>
      </c>
      <c r="R6" s="10">
        <f>VLOOKUP($E6,seq_data!$A$2:$H$10000,2,FALSE())</f>
        <v>101</v>
      </c>
      <c r="S6" s="10">
        <f>IF(ISNA(VLOOKUP(E6,lines!$A$2:$A$10000,1,FALSE)),0,1)</f>
        <v>1</v>
      </c>
      <c r="T6" s="10">
        <f>IF(ISNA(VLOOKUP(E6,lines!$J$2:$L$1000,2,FALSE)),0,1)</f>
        <v>1</v>
      </c>
      <c r="U6" s="13">
        <f>VLOOKUP($E6,phe_fertility!$A$2:$B$284,2,FALSE)</f>
        <v>45</v>
      </c>
      <c r="V6" s="13">
        <f>VLOOKUP($E6,phe_fertility!$F$2:$G$284,2,FALSE)</f>
        <v>41</v>
      </c>
      <c r="W6">
        <f>VLOOKUP($E6,phe_locomotion!$F$2:$G$851,2,FALSE)</f>
        <v>718</v>
      </c>
      <c r="X6">
        <f>VLOOKUP($E6,phe_locomotion!$N$2:$O$507,2,FALSE)</f>
        <v>316</v>
      </c>
      <c r="Y6" s="16" t="e">
        <f>VLOOKUP($E6,relatedness!$T$2:$U$1000,2,FALSE)</f>
        <v>#N/A</v>
      </c>
    </row>
    <row r="7" spans="1:32" x14ac:dyDescent="0.2">
      <c r="A7" s="2">
        <v>5</v>
      </c>
      <c r="B7" s="2" t="s">
        <v>45</v>
      </c>
      <c r="C7" s="2">
        <v>11</v>
      </c>
      <c r="D7" s="2" t="s">
        <v>1501</v>
      </c>
      <c r="E7" s="2" t="s">
        <v>443</v>
      </c>
      <c r="F7" s="2" t="str">
        <f t="shared" si="0"/>
        <v>A</v>
      </c>
      <c r="G7" s="2">
        <f t="shared" si="1"/>
        <v>6</v>
      </c>
      <c r="H7" s="15">
        <v>6</v>
      </c>
      <c r="I7" s="2">
        <f t="shared" si="2"/>
        <v>140</v>
      </c>
      <c r="J7" s="2">
        <f t="shared" si="3"/>
        <v>0</v>
      </c>
      <c r="K7">
        <f t="shared" si="4"/>
        <v>16</v>
      </c>
      <c r="L7" s="14">
        <f>VLOOKUP(E7,bam_cov!$A$2:$E$10000,5,FALSE)</f>
        <v>1.3915218377021228</v>
      </c>
      <c r="M7" s="14">
        <f>VLOOKUP($E7,res_het!$A$2:$N$10000,12,FALSE)*100</f>
        <v>1.9875861439459634</v>
      </c>
      <c r="N7" s="14">
        <f>VLOOKUP($E7,res_het!$A$2:$N$10000,13,FALSE)</f>
        <v>0.31107630000000003</v>
      </c>
      <c r="O7" s="10">
        <f>VLOOKUP($E7,seq_data!$A$2:$H$10000,6,FALSE())</f>
        <v>2014</v>
      </c>
      <c r="P7" s="10" t="str">
        <f>VLOOKUP($E7,seq_data!$A$2:$H$10000,4,FALSE())</f>
        <v>Illumina</v>
      </c>
      <c r="Q7" s="10" t="str">
        <f>VLOOKUP($E7,seq_data!$A$2:$H$10000,5,FALSE())</f>
        <v>NYU</v>
      </c>
      <c r="R7" s="10">
        <f>VLOOKUP($E7,seq_data!$A$2:$H$10000,2,FALSE())</f>
        <v>101</v>
      </c>
      <c r="S7" s="10">
        <f>IF(ISNA(VLOOKUP(E7,lines!$A$2:$A$10000,1,FALSE)),0,1)</f>
        <v>1</v>
      </c>
      <c r="T7" s="10">
        <f>IF(ISNA(VLOOKUP(E7,lines!$J$2:$L$1000,2,FALSE)),0,1)</f>
        <v>1</v>
      </c>
      <c r="U7" s="13">
        <f>VLOOKUP($E7,phe_fertility!$A$2:$B$284,2,FALSE)</f>
        <v>45</v>
      </c>
      <c r="V7" s="13">
        <f>VLOOKUP($E7,phe_fertility!$F$2:$G$284,2,FALSE)</f>
        <v>44</v>
      </c>
      <c r="W7">
        <f>VLOOKUP($E7,phe_locomotion!$F$2:$G$851,2,FALSE)</f>
        <v>463</v>
      </c>
      <c r="X7">
        <f>VLOOKUP($E7,phe_locomotion!$N$2:$O$507,2,FALSE)</f>
        <v>783</v>
      </c>
      <c r="Y7" s="16" t="e">
        <f>VLOOKUP($E7,relatedness!$T$2:$U$1000,2,FALSE)</f>
        <v>#N/A</v>
      </c>
    </row>
    <row r="8" spans="1:32" x14ac:dyDescent="0.2">
      <c r="A8" s="2">
        <v>5</v>
      </c>
      <c r="B8" s="2" t="s">
        <v>6</v>
      </c>
      <c r="C8" s="2">
        <v>7</v>
      </c>
      <c r="D8" s="2" t="s">
        <v>1496</v>
      </c>
      <c r="E8" s="2" t="s">
        <v>403</v>
      </c>
      <c r="F8" s="2" t="str">
        <f t="shared" si="0"/>
        <v>A</v>
      </c>
      <c r="G8" s="2">
        <f t="shared" si="1"/>
        <v>6</v>
      </c>
      <c r="H8" s="15">
        <v>7</v>
      </c>
      <c r="I8" s="2">
        <f t="shared" si="2"/>
        <v>140</v>
      </c>
      <c r="J8" s="2">
        <f t="shared" si="3"/>
        <v>0</v>
      </c>
      <c r="K8">
        <f t="shared" si="4"/>
        <v>16</v>
      </c>
      <c r="L8" s="14">
        <f>VLOOKUP(E8,bam_cov!$A$2:$E$10000,5,FALSE)</f>
        <v>1.9304789492420977</v>
      </c>
      <c r="M8" s="14">
        <f>VLOOKUP($E8,res_het!$A$2:$N$10000,12,FALSE)*100</f>
        <v>1.7486325272875778</v>
      </c>
      <c r="N8" s="14">
        <f>VLOOKUP($E8,res_het!$A$2:$N$10000,13,FALSE)</f>
        <v>0.3002812666666666</v>
      </c>
      <c r="O8" s="10">
        <f>VLOOKUP($E8,seq_data!$A$2:$H$10000,6,FALSE())</f>
        <v>2014</v>
      </c>
      <c r="P8" s="10" t="str">
        <f>VLOOKUP($E8,seq_data!$A$2:$H$10000,4,FALSE())</f>
        <v>Illumina</v>
      </c>
      <c r="Q8" s="10" t="str">
        <f>VLOOKUP($E8,seq_data!$A$2:$H$10000,5,FALSE())</f>
        <v>NYU</v>
      </c>
      <c r="R8" s="10">
        <f>VLOOKUP($E8,seq_data!$A$2:$H$10000,2,FALSE())</f>
        <v>101</v>
      </c>
      <c r="S8" s="10">
        <f>IF(ISNA(VLOOKUP(E8,lines!$A$2:$A$10000,1,FALSE)),0,1)</f>
        <v>1</v>
      </c>
      <c r="T8" s="10">
        <f>IF(ISNA(VLOOKUP(E8,lines!$J$2:$L$1000,2,FALSE)),0,1)</f>
        <v>1</v>
      </c>
      <c r="U8" s="13">
        <f>VLOOKUP($E8,phe_fertility!$A$2:$B$284,2,FALSE)</f>
        <v>48</v>
      </c>
      <c r="V8" s="13">
        <f>VLOOKUP($E8,phe_fertility!$F$2:$G$284,2,FALSE)</f>
        <v>45</v>
      </c>
      <c r="W8">
        <f>VLOOKUP($E8,phe_locomotion!$F$2:$G$851,2,FALSE)</f>
        <v>1838</v>
      </c>
      <c r="X8">
        <f>VLOOKUP($E8,phe_locomotion!$N$2:$O$507,2,FALSE)</f>
        <v>2109</v>
      </c>
      <c r="Y8" s="16" t="e">
        <f>VLOOKUP($E8,relatedness!$T$2:$U$1000,2,FALSE)</f>
        <v>#N/A</v>
      </c>
    </row>
    <row r="9" spans="1:32" x14ac:dyDescent="0.2">
      <c r="A9" s="2">
        <v>5</v>
      </c>
      <c r="B9" s="2" t="s">
        <v>97</v>
      </c>
      <c r="C9" s="2">
        <v>3</v>
      </c>
      <c r="D9" s="2" t="s">
        <v>1501</v>
      </c>
      <c r="E9" s="2" t="s">
        <v>483</v>
      </c>
      <c r="F9" s="2" t="str">
        <f t="shared" si="0"/>
        <v>A</v>
      </c>
      <c r="G9" s="2">
        <f t="shared" si="1"/>
        <v>6</v>
      </c>
      <c r="H9" s="15">
        <v>8</v>
      </c>
      <c r="I9" s="2">
        <f t="shared" si="2"/>
        <v>140</v>
      </c>
      <c r="J9" s="2">
        <f t="shared" si="3"/>
        <v>0</v>
      </c>
      <c r="K9">
        <f t="shared" si="4"/>
        <v>16</v>
      </c>
      <c r="L9" s="14">
        <f>VLOOKUP(E9,bam_cov!$A$2:$E$10000,5,FALSE)</f>
        <v>8.7013194431432801</v>
      </c>
      <c r="M9" s="14">
        <f>VLOOKUP($E9,res_het!$A$2:$N$10000,12,FALSE)*100</f>
        <v>2.3442509200460244</v>
      </c>
      <c r="N9" s="14">
        <f>VLOOKUP($E9,res_het!$A$2:$N$10000,13,FALSE)</f>
        <v>0.17215915000000001</v>
      </c>
      <c r="O9" s="10">
        <f>VLOOKUP($E9,seq_data!$A$2:$H$10000,6,FALSE())</f>
        <v>2013</v>
      </c>
      <c r="P9" s="10" t="str">
        <f>VLOOKUP($E9,seq_data!$A$2:$H$10000,4,FALSE())</f>
        <v>Illumina</v>
      </c>
      <c r="Q9" s="10" t="str">
        <f>VLOOKUP($E9,seq_data!$A$2:$H$10000,5,FALSE())</f>
        <v>NYU</v>
      </c>
      <c r="R9" s="10">
        <f>VLOOKUP($E9,seq_data!$A$2:$H$10000,2,FALSE())</f>
        <v>101</v>
      </c>
      <c r="S9" s="10">
        <f>IF(ISNA(VLOOKUP(E9,lines!$A$2:$A$10000,1,FALSE)),0,1)</f>
        <v>1</v>
      </c>
      <c r="T9" s="10">
        <f>IF(ISNA(VLOOKUP(E9,lines!$J$2:$L$1000,2,FALSE)),0,1)</f>
        <v>1</v>
      </c>
      <c r="U9" s="13">
        <f>VLOOKUP($E9,phe_fertility!$A$2:$B$284,2,FALSE)</f>
        <v>45</v>
      </c>
      <c r="V9" s="13">
        <f>VLOOKUP($E9,phe_fertility!$F$2:$G$284,2,FALSE)</f>
        <v>44</v>
      </c>
      <c r="W9">
        <f>VLOOKUP($E9,phe_locomotion!$F$2:$G$851,2,FALSE)</f>
        <v>1066</v>
      </c>
      <c r="X9">
        <f>VLOOKUP($E9,phe_locomotion!$N$2:$O$507,2,FALSE)</f>
        <v>1546</v>
      </c>
      <c r="Y9" s="16" t="e">
        <f>VLOOKUP($E9,relatedness!$T$2:$U$1000,2,FALSE)</f>
        <v>#N/A</v>
      </c>
    </row>
    <row r="10" spans="1:32" x14ac:dyDescent="0.2">
      <c r="A10" s="2">
        <v>5</v>
      </c>
      <c r="B10" s="2" t="s">
        <v>6</v>
      </c>
      <c r="C10" s="2">
        <v>8</v>
      </c>
      <c r="D10" s="2" t="s">
        <v>1498</v>
      </c>
      <c r="E10" s="2" t="s">
        <v>404</v>
      </c>
      <c r="F10" s="2" t="str">
        <f t="shared" si="0"/>
        <v>A</v>
      </c>
      <c r="G10" s="2">
        <f t="shared" si="1"/>
        <v>6</v>
      </c>
      <c r="H10" s="15">
        <v>9</v>
      </c>
      <c r="I10" s="2">
        <f t="shared" si="2"/>
        <v>140</v>
      </c>
      <c r="J10" s="2">
        <f t="shared" si="3"/>
        <v>0</v>
      </c>
      <c r="K10">
        <f t="shared" si="4"/>
        <v>16</v>
      </c>
      <c r="L10" s="14">
        <f>VLOOKUP(E10,bam_cov!$A$2:$E$10000,5,FALSE)</f>
        <v>4.8717723108054933</v>
      </c>
      <c r="M10" s="14">
        <f>VLOOKUP($E10,res_het!$A$2:$N$10000,12,FALSE)*100</f>
        <v>2.5543424440483262</v>
      </c>
      <c r="N10" s="14">
        <f>VLOOKUP($E10,res_het!$A$2:$N$10000,13,FALSE)</f>
        <v>0.22778445</v>
      </c>
      <c r="O10" s="10">
        <f>VLOOKUP($E10,seq_data!$A$2:$H$10000,6,FALSE())</f>
        <v>2013</v>
      </c>
      <c r="P10" s="10" t="str">
        <f>VLOOKUP($E10,seq_data!$A$2:$H$10000,4,FALSE())</f>
        <v>Illumina</v>
      </c>
      <c r="Q10" s="10" t="str">
        <f>VLOOKUP($E10,seq_data!$A$2:$H$10000,5,FALSE())</f>
        <v>NYU</v>
      </c>
      <c r="R10" s="10">
        <f>VLOOKUP($E10,seq_data!$A$2:$H$10000,2,FALSE())</f>
        <v>101</v>
      </c>
      <c r="S10" s="10">
        <f>IF(ISNA(VLOOKUP(E10,lines!$A$2:$A$10000,1,FALSE)),0,1)</f>
        <v>1</v>
      </c>
      <c r="T10" s="10">
        <f>IF(ISNA(VLOOKUP(E10,lines!$J$2:$L$1000,2,FALSE)),0,1)</f>
        <v>1</v>
      </c>
      <c r="U10" s="13">
        <f>VLOOKUP($E10,phe_fertility!$A$2:$B$284,2,FALSE)</f>
        <v>47</v>
      </c>
      <c r="V10" s="13">
        <f>VLOOKUP($E10,phe_fertility!$F$2:$G$284,2,FALSE)</f>
        <v>36</v>
      </c>
      <c r="W10">
        <f>VLOOKUP($E10,phe_locomotion!$F$2:$G$851,2,FALSE)</f>
        <v>1278</v>
      </c>
      <c r="X10">
        <f>VLOOKUP($E10,phe_locomotion!$N$2:$O$507,2,FALSE)</f>
        <v>720</v>
      </c>
      <c r="Y10" s="16" t="e">
        <f>VLOOKUP($E10,relatedness!$T$2:$U$1000,2,FALSE)</f>
        <v>#N/A</v>
      </c>
    </row>
    <row r="11" spans="1:32" x14ac:dyDescent="0.2">
      <c r="A11" s="2">
        <v>11</v>
      </c>
      <c r="B11" s="2" t="s">
        <v>19</v>
      </c>
      <c r="C11" s="2">
        <v>7</v>
      </c>
      <c r="D11" s="2" t="s">
        <v>1497</v>
      </c>
      <c r="E11" s="2" t="s">
        <v>990</v>
      </c>
      <c r="F11" s="2" t="str">
        <f t="shared" si="0"/>
        <v>A</v>
      </c>
      <c r="G11" s="2">
        <f t="shared" si="1"/>
        <v>6</v>
      </c>
      <c r="H11" s="15">
        <v>10</v>
      </c>
      <c r="I11" s="2">
        <f t="shared" si="2"/>
        <v>140</v>
      </c>
      <c r="J11" s="2">
        <f t="shared" si="3"/>
        <v>0</v>
      </c>
      <c r="K11">
        <f t="shared" si="4"/>
        <v>16</v>
      </c>
      <c r="L11" s="14">
        <f>VLOOKUP(E11,bam_cov!$A$2:$E$10000,5,FALSE)</f>
        <v>10.346520769706395</v>
      </c>
      <c r="M11" s="14">
        <f>VLOOKUP($E11,res_het!$A$2:$N$10000,12,FALSE)*100</f>
        <v>2.0482325735051208</v>
      </c>
      <c r="N11" s="14">
        <f>VLOOKUP($E11,res_het!$A$2:$N$10000,13,FALSE)</f>
        <v>0.17323641666666667</v>
      </c>
      <c r="O11" s="10">
        <f>VLOOKUP($E11,seq_data!$A$2:$H$10000,6,FALSE())</f>
        <v>2013</v>
      </c>
      <c r="P11" s="10" t="str">
        <f>VLOOKUP($E11,seq_data!$A$2:$H$10000,4,FALSE())</f>
        <v>Illumina</v>
      </c>
      <c r="Q11" s="10" t="str">
        <f>VLOOKUP($E11,seq_data!$A$2:$H$10000,5,FALSE())</f>
        <v>NYU</v>
      </c>
      <c r="R11" s="10">
        <f>VLOOKUP($E11,seq_data!$A$2:$H$10000,2,FALSE())</f>
        <v>101</v>
      </c>
      <c r="S11" s="10">
        <f>IF(ISNA(VLOOKUP(E11,lines!$A$2:$A$10000,1,FALSE)),0,1)</f>
        <v>1</v>
      </c>
      <c r="T11" s="10">
        <f>IF(ISNA(VLOOKUP(E11,lines!$J$2:$L$1000,2,FALSE)),0,1)</f>
        <v>1</v>
      </c>
      <c r="U11" s="13">
        <f>VLOOKUP($E11,phe_fertility!$A$2:$B$284,2,FALSE)</f>
        <v>43</v>
      </c>
      <c r="V11" s="13">
        <f>VLOOKUP($E11,phe_fertility!$F$2:$G$284,2,FALSE)</f>
        <v>40</v>
      </c>
      <c r="W11">
        <f>VLOOKUP($E11,phe_locomotion!$F$2:$G$851,2,FALSE)</f>
        <v>675</v>
      </c>
      <c r="X11">
        <f>VLOOKUP($E11,phe_locomotion!$N$2:$O$507,2,FALSE)</f>
        <v>659</v>
      </c>
      <c r="Y11" s="16" t="e">
        <f>VLOOKUP($E11,relatedness!$T$2:$U$1000,2,FALSE)</f>
        <v>#N/A</v>
      </c>
    </row>
    <row r="12" spans="1:32" x14ac:dyDescent="0.2">
      <c r="A12" s="2">
        <v>5</v>
      </c>
      <c r="B12" s="2" t="s">
        <v>32</v>
      </c>
      <c r="C12" s="2">
        <v>6</v>
      </c>
      <c r="D12" s="2" t="s">
        <v>1496</v>
      </c>
      <c r="E12" s="2" t="s">
        <v>426</v>
      </c>
      <c r="F12" s="2" t="str">
        <f t="shared" si="0"/>
        <v>A</v>
      </c>
      <c r="G12" s="2">
        <f t="shared" si="1"/>
        <v>6</v>
      </c>
      <c r="H12" s="15">
        <v>11</v>
      </c>
      <c r="I12" s="2">
        <f t="shared" si="2"/>
        <v>140</v>
      </c>
      <c r="J12" s="2">
        <f t="shared" si="3"/>
        <v>0</v>
      </c>
      <c r="K12">
        <f t="shared" si="4"/>
        <v>16</v>
      </c>
      <c r="L12" s="14">
        <f>VLOOKUP(E12,bam_cov!$A$2:$E$10000,5,FALSE)</f>
        <v>25.744773153960015</v>
      </c>
      <c r="M12" s="14">
        <f>VLOOKUP($E12,res_het!$A$2:$N$10000,12,FALSE)*100</f>
        <v>2.5936130204226271</v>
      </c>
      <c r="N12" s="14">
        <f>VLOOKUP($E12,res_het!$A$2:$N$10000,13,FALSE)</f>
        <v>9.6134223333333338E-2</v>
      </c>
      <c r="O12" s="10">
        <f>VLOOKUP($E12,seq_data!$A$2:$H$10000,6,FALSE())</f>
        <v>2013</v>
      </c>
      <c r="P12" s="10" t="str">
        <f>VLOOKUP($E12,seq_data!$A$2:$H$10000,4,FALSE())</f>
        <v>Illumina</v>
      </c>
      <c r="Q12" s="10" t="str">
        <f>VLOOKUP($E12,seq_data!$A$2:$H$10000,5,FALSE())</f>
        <v>NYU</v>
      </c>
      <c r="R12" s="10">
        <f>VLOOKUP($E12,seq_data!$A$2:$H$10000,2,FALSE())</f>
        <v>101</v>
      </c>
      <c r="S12" s="10">
        <f>IF(ISNA(VLOOKUP(E12,lines!$A$2:$A$10000,1,FALSE)),0,1)</f>
        <v>1</v>
      </c>
      <c r="T12" s="10">
        <f>IF(ISNA(VLOOKUP(E12,lines!$J$2:$L$1000,2,FALSE)),0,1)</f>
        <v>1</v>
      </c>
      <c r="U12" s="13">
        <f>VLOOKUP($E12,phe_fertility!$A$2:$B$284,2,FALSE)</f>
        <v>47</v>
      </c>
      <c r="V12" s="13">
        <f>VLOOKUP($E12,phe_fertility!$F$2:$G$284,2,FALSE)</f>
        <v>37</v>
      </c>
      <c r="W12">
        <f>VLOOKUP($E12,phe_locomotion!$F$2:$G$851,2,FALSE)</f>
        <v>810</v>
      </c>
      <c r="X12">
        <f>VLOOKUP($E12,phe_locomotion!$N$2:$O$507,2,FALSE)</f>
        <v>382</v>
      </c>
      <c r="Y12" s="16" t="e">
        <f>VLOOKUP($E12,relatedness!$T$2:$U$1000,2,FALSE)</f>
        <v>#N/A</v>
      </c>
    </row>
    <row r="13" spans="1:32" x14ac:dyDescent="0.2">
      <c r="A13" s="2">
        <v>5</v>
      </c>
      <c r="B13" s="2" t="s">
        <v>58</v>
      </c>
      <c r="C13" s="2">
        <v>10</v>
      </c>
      <c r="D13" s="2" t="s">
        <v>1500</v>
      </c>
      <c r="E13" s="2" t="s">
        <v>454</v>
      </c>
      <c r="F13" s="2" t="str">
        <f t="shared" si="0"/>
        <v>A</v>
      </c>
      <c r="G13" s="2">
        <f t="shared" si="1"/>
        <v>6</v>
      </c>
      <c r="H13" s="15">
        <v>12</v>
      </c>
      <c r="I13" s="2">
        <f t="shared" si="2"/>
        <v>140</v>
      </c>
      <c r="J13" s="2">
        <f t="shared" si="3"/>
        <v>0</v>
      </c>
      <c r="K13">
        <f t="shared" si="4"/>
        <v>16</v>
      </c>
      <c r="L13" s="14">
        <f>VLOOKUP(E13,bam_cov!$A$2:$E$10000,5,FALSE)</f>
        <v>23.532209027374417</v>
      </c>
      <c r="M13" s="14">
        <f>VLOOKUP($E13,res_het!$A$2:$N$10000,12,FALSE)*100</f>
        <v>2.3009832003385693</v>
      </c>
      <c r="N13" s="14">
        <f>VLOOKUP($E13,res_het!$A$2:$N$10000,13,FALSE)</f>
        <v>0.13434197833333333</v>
      </c>
      <c r="O13" s="10">
        <f>VLOOKUP($E13,seq_data!$A$2:$H$10000,6,FALSE())</f>
        <v>2013</v>
      </c>
      <c r="P13" s="10" t="str">
        <f>VLOOKUP($E13,seq_data!$A$2:$H$10000,4,FALSE())</f>
        <v>Illumina</v>
      </c>
      <c r="Q13" s="10" t="str">
        <f>VLOOKUP($E13,seq_data!$A$2:$H$10000,5,FALSE())</f>
        <v>NYU</v>
      </c>
      <c r="R13" s="10">
        <f>VLOOKUP($E13,seq_data!$A$2:$H$10000,2,FALSE())</f>
        <v>101</v>
      </c>
      <c r="S13" s="10">
        <f>IF(ISNA(VLOOKUP(E13,lines!$A$2:$A$10000,1,FALSE)),0,1)</f>
        <v>1</v>
      </c>
      <c r="T13" s="10">
        <f>IF(ISNA(VLOOKUP(E13,lines!$J$2:$L$1000,2,FALSE)),0,1)</f>
        <v>1</v>
      </c>
      <c r="U13" s="13">
        <f>VLOOKUP($E13,phe_fertility!$A$2:$B$284,2,FALSE)</f>
        <v>44</v>
      </c>
      <c r="V13" s="13">
        <f>VLOOKUP($E13,phe_fertility!$F$2:$G$284,2,FALSE)</f>
        <v>47</v>
      </c>
      <c r="W13">
        <f>VLOOKUP($E13,phe_locomotion!$F$2:$G$851,2,FALSE)</f>
        <v>1855</v>
      </c>
      <c r="X13">
        <f>VLOOKUP($E13,phe_locomotion!$N$2:$O$507,2,FALSE)</f>
        <v>447</v>
      </c>
      <c r="Y13" s="16" t="e">
        <f>VLOOKUP($E13,relatedness!$T$2:$U$1000,2,FALSE)</f>
        <v>#N/A</v>
      </c>
    </row>
    <row r="14" spans="1:32" x14ac:dyDescent="0.2">
      <c r="A14" s="2">
        <v>4</v>
      </c>
      <c r="B14" s="2" t="s">
        <v>6</v>
      </c>
      <c r="C14" s="2">
        <v>5</v>
      </c>
      <c r="D14" s="2" t="s">
        <v>1498</v>
      </c>
      <c r="E14" s="2" t="s">
        <v>305</v>
      </c>
      <c r="F14" s="2" t="str">
        <f t="shared" si="0"/>
        <v>A</v>
      </c>
      <c r="G14" s="2">
        <f t="shared" si="1"/>
        <v>6</v>
      </c>
      <c r="H14" s="15">
        <v>13</v>
      </c>
      <c r="I14" s="2">
        <f t="shared" si="2"/>
        <v>140</v>
      </c>
      <c r="J14" s="2">
        <f t="shared" si="3"/>
        <v>0</v>
      </c>
      <c r="K14">
        <f t="shared" si="4"/>
        <v>16</v>
      </c>
      <c r="L14" s="14">
        <f>VLOOKUP(E14,bam_cov!$A$2:$E$10000,5,FALSE)</f>
        <v>14.308642221431114</v>
      </c>
      <c r="M14" s="14">
        <f>VLOOKUP($E14,res_het!$A$2:$N$10000,12,FALSE)*100</f>
        <v>2.0496979057829465</v>
      </c>
      <c r="N14" s="14">
        <f>VLOOKUP($E14,res_het!$A$2:$N$10000,13,FALSE)</f>
        <v>0.15302646666666667</v>
      </c>
      <c r="O14" s="10">
        <f>VLOOKUP($E14,seq_data!$A$2:$H$10000,6,FALSE())</f>
        <v>2012</v>
      </c>
      <c r="P14" s="10" t="str">
        <f>VLOOKUP($E14,seq_data!$A$2:$H$10000,4,FALSE())</f>
        <v>Illumina</v>
      </c>
      <c r="Q14" s="10" t="str">
        <f>VLOOKUP($E14,seq_data!$A$2:$H$10000,5,FALSE())</f>
        <v>NYU</v>
      </c>
      <c r="R14" s="10">
        <f>VLOOKUP($E14,seq_data!$A$2:$H$10000,2,FALSE())</f>
        <v>51</v>
      </c>
      <c r="S14" s="10">
        <f>IF(ISNA(VLOOKUP(E14,lines!$A$2:$A$10000,1,FALSE)),0,1)</f>
        <v>1</v>
      </c>
      <c r="T14" s="10">
        <f>IF(ISNA(VLOOKUP(E14,lines!$J$2:$L$1000,2,FALSE)),0,1)</f>
        <v>1</v>
      </c>
      <c r="U14" s="13">
        <f>VLOOKUP($E14,phe_fertility!$A$2:$B$284,2,FALSE)</f>
        <v>46</v>
      </c>
      <c r="V14" s="13">
        <f>VLOOKUP($E14,phe_fertility!$F$2:$G$284,2,FALSE)</f>
        <v>40</v>
      </c>
      <c r="W14">
        <f>VLOOKUP($E14,phe_locomotion!$F$2:$G$851,2,FALSE)</f>
        <v>1626</v>
      </c>
      <c r="X14">
        <f>VLOOKUP($E14,phe_locomotion!$N$2:$O$507,2,FALSE)</f>
        <v>1349</v>
      </c>
      <c r="Y14" s="16" t="e">
        <f>VLOOKUP($E14,relatedness!$T$2:$U$1000,2,FALSE)</f>
        <v>#N/A</v>
      </c>
    </row>
    <row r="15" spans="1:32" x14ac:dyDescent="0.2">
      <c r="A15" s="2">
        <v>5</v>
      </c>
      <c r="B15" s="2" t="s">
        <v>32</v>
      </c>
      <c r="C15" s="2">
        <v>4</v>
      </c>
      <c r="D15" s="2" t="s">
        <v>1498</v>
      </c>
      <c r="E15" s="2" t="s">
        <v>424</v>
      </c>
      <c r="F15" s="2" t="str">
        <f t="shared" si="0"/>
        <v>A</v>
      </c>
      <c r="G15" s="2">
        <f t="shared" si="1"/>
        <v>6</v>
      </c>
      <c r="H15" s="15">
        <v>14</v>
      </c>
      <c r="I15" s="2">
        <f t="shared" si="2"/>
        <v>140</v>
      </c>
      <c r="J15" s="2">
        <f t="shared" si="3"/>
        <v>0</v>
      </c>
      <c r="K15">
        <f t="shared" si="4"/>
        <v>16</v>
      </c>
      <c r="L15" s="14">
        <f>VLOOKUP(E15,bam_cov!$A$2:$E$10000,5,FALSE)</f>
        <v>12.502460437316145</v>
      </c>
      <c r="M15" s="14">
        <f>VLOOKUP($E15,res_het!$A$2:$N$10000,12,FALSE)*100</f>
        <v>0.99379716129898688</v>
      </c>
      <c r="N15" s="14">
        <f>VLOOKUP($E15,res_het!$A$2:$N$10000,13,FALSE)</f>
        <v>0.2116126833333333</v>
      </c>
      <c r="O15" s="10">
        <f>VLOOKUP($E15,seq_data!$A$2:$H$10000,6,FALSE())</f>
        <v>2018</v>
      </c>
      <c r="P15" s="10" t="str">
        <f>VLOOKUP($E15,seq_data!$A$2:$H$10000,4,FALSE())</f>
        <v>BGI</v>
      </c>
      <c r="Q15" s="10" t="str">
        <f>VLOOKUP($E15,seq_data!$A$2:$H$10000,5,FALSE())</f>
        <v>BGI</v>
      </c>
      <c r="R15" s="10">
        <f>VLOOKUP($E15,seq_data!$A$2:$H$10000,2,FALSE())</f>
        <v>100</v>
      </c>
      <c r="S15" s="10">
        <f>IF(ISNA(VLOOKUP(E15,lines!$A$2:$A$10000,1,FALSE)),0,1)</f>
        <v>0</v>
      </c>
      <c r="T15" s="10">
        <f>IF(ISNA(VLOOKUP(E15,lines!$J$2:$L$1000,2,FALSE)),0,1)</f>
        <v>1</v>
      </c>
      <c r="U15" s="13" t="e">
        <f>VLOOKUP($E15,phe_fertility!$A$2:$B$284,2,FALSE)</f>
        <v>#N/A</v>
      </c>
      <c r="V15" s="13" t="e">
        <f>VLOOKUP($E15,phe_fertility!$F$2:$G$284,2,FALSE)</f>
        <v>#N/A</v>
      </c>
      <c r="W15">
        <f>VLOOKUP($E15,phe_locomotion!$F$2:$G$851,2,FALSE)</f>
        <v>1679</v>
      </c>
      <c r="X15">
        <f>VLOOKUP($E15,phe_locomotion!$N$2:$O$507,2,FALSE)</f>
        <v>237</v>
      </c>
      <c r="Y15" s="16" t="e">
        <f>VLOOKUP($E15,relatedness!$T$2:$U$1000,2,FALSE)</f>
        <v>#N/A</v>
      </c>
    </row>
    <row r="16" spans="1:32" x14ac:dyDescent="0.2">
      <c r="A16" s="2">
        <v>5</v>
      </c>
      <c r="B16" s="2" t="s">
        <v>19</v>
      </c>
      <c r="C16" s="2">
        <v>3</v>
      </c>
      <c r="D16" s="2" t="s">
        <v>1501</v>
      </c>
      <c r="E16" s="2" t="s">
        <v>411</v>
      </c>
      <c r="F16" s="2" t="str">
        <f t="shared" si="0"/>
        <v>A</v>
      </c>
      <c r="G16" s="2">
        <f t="shared" si="1"/>
        <v>6</v>
      </c>
      <c r="H16" s="15">
        <v>15</v>
      </c>
      <c r="I16" s="2">
        <f t="shared" si="2"/>
        <v>140</v>
      </c>
      <c r="J16" s="2">
        <f t="shared" si="3"/>
        <v>0</v>
      </c>
      <c r="K16">
        <f t="shared" si="4"/>
        <v>16</v>
      </c>
      <c r="L16" s="14">
        <f>VLOOKUP(E16,bam_cov!$A$2:$E$10000,5,FALSE)</f>
        <v>11.151010998482322</v>
      </c>
      <c r="M16" s="14">
        <f>VLOOKUP($E16,res_het!$A$2:$N$10000,12,FALSE)*100</f>
        <v>0.97881595027660351</v>
      </c>
      <c r="N16" s="14">
        <f>VLOOKUP($E16,res_het!$A$2:$N$10000,13,FALSE)</f>
        <v>0.22067531666666665</v>
      </c>
      <c r="O16" s="10">
        <f>VLOOKUP($E16,seq_data!$A$2:$H$10000,6,FALSE())</f>
        <v>2018</v>
      </c>
      <c r="P16" s="10" t="str">
        <f>VLOOKUP($E16,seq_data!$A$2:$H$10000,4,FALSE())</f>
        <v>BGI</v>
      </c>
      <c r="Q16" s="10" t="str">
        <f>VLOOKUP($E16,seq_data!$A$2:$H$10000,5,FALSE())</f>
        <v>BGI</v>
      </c>
      <c r="R16" s="10">
        <f>VLOOKUP($E16,seq_data!$A$2:$H$10000,2,FALSE())</f>
        <v>100</v>
      </c>
      <c r="S16" s="10">
        <f>IF(ISNA(VLOOKUP(E16,lines!$A$2:$A$10000,1,FALSE)),0,1)</f>
        <v>0</v>
      </c>
      <c r="T16" s="10">
        <f>IF(ISNA(VLOOKUP(E16,lines!$J$2:$L$1000,2,FALSE)),0,1)</f>
        <v>0</v>
      </c>
      <c r="U16" s="13" t="e">
        <f>VLOOKUP($E16,phe_fertility!$A$2:$B$284,2,FALSE)</f>
        <v>#N/A</v>
      </c>
      <c r="V16" s="13" t="e">
        <f>VLOOKUP($E16,phe_fertility!$F$2:$G$284,2,FALSE)</f>
        <v>#N/A</v>
      </c>
      <c r="W16">
        <f>VLOOKUP($E16,phe_locomotion!$F$2:$G$851,2,FALSE)</f>
        <v>1315</v>
      </c>
      <c r="X16">
        <f>VLOOKUP($E16,phe_locomotion!$N$2:$O$507,2,FALSE)</f>
        <v>605</v>
      </c>
      <c r="Y16" s="16" t="e">
        <f>VLOOKUP($E16,relatedness!$T$2:$U$1000,2,FALSE)</f>
        <v>#N/A</v>
      </c>
    </row>
    <row r="17" spans="1:25" x14ac:dyDescent="0.2">
      <c r="A17" s="2">
        <v>5</v>
      </c>
      <c r="B17" s="2" t="s">
        <v>58</v>
      </c>
      <c r="C17" s="2">
        <v>1</v>
      </c>
      <c r="D17" s="2" t="s">
        <v>1500</v>
      </c>
      <c r="E17" s="2" t="s">
        <v>445</v>
      </c>
      <c r="F17" s="2" t="str">
        <f t="shared" si="0"/>
        <v>A</v>
      </c>
      <c r="G17" s="2">
        <f t="shared" si="1"/>
        <v>6</v>
      </c>
      <c r="H17" s="15">
        <v>16</v>
      </c>
      <c r="I17" s="2">
        <f t="shared" si="2"/>
        <v>140</v>
      </c>
      <c r="J17" s="2">
        <f t="shared" si="3"/>
        <v>0</v>
      </c>
      <c r="K17">
        <f t="shared" si="4"/>
        <v>16</v>
      </c>
      <c r="L17" s="14">
        <f>VLOOKUP(E17,bam_cov!$A$2:$E$10000,5,FALSE)</f>
        <v>1.4285091154372225</v>
      </c>
      <c r="M17" s="14">
        <f>VLOOKUP($E17,res_het!$A$2:$N$10000,12,FALSE)*100</f>
        <v>3.8452083418691356</v>
      </c>
      <c r="N17" s="14">
        <f>VLOOKUP($E17,res_het!$A$2:$N$10000,13,FALSE)</f>
        <v>0.29521163333333339</v>
      </c>
      <c r="O17" s="10">
        <f>VLOOKUP($E17,seq_data!$A$2:$H$10000,6,FALSE())</f>
        <v>2014</v>
      </c>
      <c r="P17" s="10" t="str">
        <f>VLOOKUP($E17,seq_data!$A$2:$H$10000,4,FALSE())</f>
        <v>Illumina</v>
      </c>
      <c r="Q17" s="10" t="str">
        <f>VLOOKUP($E17,seq_data!$A$2:$H$10000,5,FALSE())</f>
        <v>NYU</v>
      </c>
      <c r="R17" s="10">
        <f>VLOOKUP($E17,seq_data!$A$2:$H$10000,2,FALSE())</f>
        <v>101</v>
      </c>
      <c r="S17" s="10">
        <f>IF(ISNA(VLOOKUP(E17,lines!$A$2:$A$10000,1,FALSE)),0,1)</f>
        <v>1</v>
      </c>
      <c r="T17" s="10">
        <f>IF(ISNA(VLOOKUP(E17,lines!$J$2:$L$1000,2,FALSE)),0,1)</f>
        <v>1</v>
      </c>
      <c r="U17" s="13">
        <f>VLOOKUP($E17,phe_fertility!$A$2:$B$284,2,FALSE)</f>
        <v>27</v>
      </c>
      <c r="V17" s="13">
        <f>VLOOKUP($E17,phe_fertility!$F$2:$G$284,2,FALSE)</f>
        <v>44</v>
      </c>
      <c r="W17">
        <f>VLOOKUP($E17,phe_locomotion!$F$2:$G$851,2,FALSE)</f>
        <v>545</v>
      </c>
      <c r="X17">
        <f>VLOOKUP($E17,phe_locomotion!$N$2:$O$507,2,FALSE)</f>
        <v>908</v>
      </c>
      <c r="Y17" s="16" t="e">
        <f>VLOOKUP($E17,relatedness!$T$2:$U$1000,2,FALSE)</f>
        <v>#N/A</v>
      </c>
    </row>
    <row r="18" spans="1:25" x14ac:dyDescent="0.2">
      <c r="A18" s="2">
        <v>5</v>
      </c>
      <c r="B18" s="2" t="s">
        <v>97</v>
      </c>
      <c r="C18" s="2">
        <v>10</v>
      </c>
      <c r="D18" s="2" t="s">
        <v>1497</v>
      </c>
      <c r="E18" s="2" t="s">
        <v>490</v>
      </c>
      <c r="F18" s="2" t="str">
        <f t="shared" si="0"/>
        <v>A</v>
      </c>
      <c r="G18" s="2">
        <f t="shared" si="1"/>
        <v>6</v>
      </c>
      <c r="H18" s="15">
        <v>17</v>
      </c>
      <c r="I18" s="2">
        <f t="shared" si="2"/>
        <v>140</v>
      </c>
      <c r="J18" s="2">
        <f t="shared" si="3"/>
        <v>0</v>
      </c>
      <c r="K18">
        <f t="shared" si="4"/>
        <v>16</v>
      </c>
      <c r="L18" s="14">
        <f>VLOOKUP(E18,bam_cov!$A$2:$E$10000,5,FALSE)</f>
        <v>15.230335875288079</v>
      </c>
      <c r="M18" s="14">
        <f>VLOOKUP($E18,res_het!$A$2:$N$10000,12,FALSE)*100</f>
        <v>2.2970937774928051</v>
      </c>
      <c r="N18" s="14">
        <f>VLOOKUP($E18,res_het!$A$2:$N$10000,13,FALSE)</f>
        <v>0.13662428666666668</v>
      </c>
      <c r="O18" s="10">
        <f>VLOOKUP($E18,seq_data!$A$2:$H$10000,6,FALSE())</f>
        <v>2013</v>
      </c>
      <c r="P18" s="10" t="str">
        <f>VLOOKUP($E18,seq_data!$A$2:$H$10000,4,FALSE())</f>
        <v>Illumina</v>
      </c>
      <c r="Q18" s="10" t="str">
        <f>VLOOKUP($E18,seq_data!$A$2:$H$10000,5,FALSE())</f>
        <v>NYU</v>
      </c>
      <c r="R18" s="10">
        <f>VLOOKUP($E18,seq_data!$A$2:$H$10000,2,FALSE())</f>
        <v>101</v>
      </c>
      <c r="S18" s="10">
        <f>IF(ISNA(VLOOKUP(E18,lines!$A$2:$A$10000,1,FALSE)),0,1)</f>
        <v>1</v>
      </c>
      <c r="T18" s="10">
        <f>IF(ISNA(VLOOKUP(E18,lines!$J$2:$L$1000,2,FALSE)),0,1)</f>
        <v>1</v>
      </c>
      <c r="U18" s="13" t="e">
        <f>VLOOKUP($E18,phe_fertility!$A$2:$B$284,2,FALSE)</f>
        <v>#N/A</v>
      </c>
      <c r="V18" s="13" t="e">
        <f>VLOOKUP($E18,phe_fertility!$F$2:$G$284,2,FALSE)</f>
        <v>#N/A</v>
      </c>
      <c r="W18">
        <f>VLOOKUP($E18,phe_locomotion!$F$2:$G$851,2,FALSE)</f>
        <v>438</v>
      </c>
      <c r="X18">
        <f>VLOOKUP($E18,phe_locomotion!$N$2:$O$507,2,FALSE)</f>
        <v>657</v>
      </c>
      <c r="Y18" s="16" t="e">
        <f>VLOOKUP($E18,relatedness!$T$2:$U$1000,2,FALSE)</f>
        <v>#N/A</v>
      </c>
    </row>
    <row r="19" spans="1:25" x14ac:dyDescent="0.2">
      <c r="A19" s="2">
        <v>5</v>
      </c>
      <c r="B19" s="2" t="s">
        <v>32</v>
      </c>
      <c r="C19" s="2">
        <v>8</v>
      </c>
      <c r="D19" s="2" t="s">
        <v>1500</v>
      </c>
      <c r="E19" s="2" t="s">
        <v>428</v>
      </c>
      <c r="F19" s="2" t="str">
        <f t="shared" si="0"/>
        <v>A</v>
      </c>
      <c r="G19" s="2">
        <f t="shared" si="1"/>
        <v>6</v>
      </c>
      <c r="H19" s="15">
        <v>18</v>
      </c>
      <c r="I19" s="2">
        <f t="shared" si="2"/>
        <v>140</v>
      </c>
      <c r="J19" s="2">
        <f t="shared" si="3"/>
        <v>0</v>
      </c>
      <c r="K19">
        <f t="shared" si="4"/>
        <v>16</v>
      </c>
      <c r="L19" s="14">
        <f>VLOOKUP(E19,bam_cov!$A$2:$E$10000,5,FALSE)</f>
        <v>10.106391111277659</v>
      </c>
      <c r="M19" s="14">
        <f>VLOOKUP($E19,res_het!$A$2:$N$10000,12,FALSE)*100</f>
        <v>1.4702535110761148</v>
      </c>
      <c r="N19" s="14">
        <f>VLOOKUP($E19,res_het!$A$2:$N$10000,13,FALSE)</f>
        <v>0.16934838333333335</v>
      </c>
      <c r="O19" s="10">
        <f>VLOOKUP($E19,seq_data!$A$2:$H$10000,6,FALSE())</f>
        <v>2012</v>
      </c>
      <c r="P19" s="10" t="str">
        <f>VLOOKUP($E19,seq_data!$A$2:$H$10000,4,FALSE())</f>
        <v>Illumina</v>
      </c>
      <c r="Q19" s="10" t="str">
        <f>VLOOKUP($E19,seq_data!$A$2:$H$10000,5,FALSE())</f>
        <v>NYU</v>
      </c>
      <c r="R19" s="10">
        <f>VLOOKUP($E19,seq_data!$A$2:$H$10000,2,FALSE())</f>
        <v>51</v>
      </c>
      <c r="S19" s="10">
        <f>IF(ISNA(VLOOKUP(E19,lines!$A$2:$A$10000,1,FALSE)),0,1)</f>
        <v>1</v>
      </c>
      <c r="T19" s="10">
        <f>IF(ISNA(VLOOKUP(E19,lines!$J$2:$L$1000,2,FALSE)),0,1)</f>
        <v>0</v>
      </c>
      <c r="U19" s="13">
        <f>VLOOKUP($E19,phe_fertility!$A$2:$B$284,2,FALSE)</f>
        <v>47</v>
      </c>
      <c r="V19" s="13">
        <f>VLOOKUP($E19,phe_fertility!$F$2:$G$284,2,FALSE)</f>
        <v>43</v>
      </c>
      <c r="W19">
        <f>VLOOKUP($E19,phe_locomotion!$F$2:$G$851,2,FALSE)</f>
        <v>761</v>
      </c>
      <c r="X19">
        <f>VLOOKUP($E19,phe_locomotion!$N$2:$O$507,2,FALSE)</f>
        <v>2037</v>
      </c>
      <c r="Y19" s="16" t="e">
        <f>VLOOKUP($E19,relatedness!$T$2:$U$1000,2,FALSE)</f>
        <v>#N/A</v>
      </c>
    </row>
    <row r="20" spans="1:25" x14ac:dyDescent="0.2">
      <c r="A20" s="2">
        <v>5</v>
      </c>
      <c r="B20" s="2" t="s">
        <v>58</v>
      </c>
      <c r="C20" s="2">
        <v>11</v>
      </c>
      <c r="D20" s="2" t="s">
        <v>1496</v>
      </c>
      <c r="E20" s="2" t="s">
        <v>455</v>
      </c>
      <c r="F20" s="2" t="str">
        <f t="shared" si="0"/>
        <v>A</v>
      </c>
      <c r="G20" s="2">
        <f t="shared" si="1"/>
        <v>6</v>
      </c>
      <c r="H20" s="15">
        <v>19</v>
      </c>
      <c r="I20" s="2">
        <f t="shared" si="2"/>
        <v>140</v>
      </c>
      <c r="J20" s="2">
        <f t="shared" si="3"/>
        <v>0</v>
      </c>
      <c r="K20">
        <f t="shared" si="4"/>
        <v>16</v>
      </c>
      <c r="L20" s="14">
        <f>VLOOKUP(E20,bam_cov!$A$2:$E$10000,5,FALSE)</f>
        <v>12.93547042401304</v>
      </c>
      <c r="M20" s="14">
        <f>VLOOKUP($E20,res_het!$A$2:$N$10000,12,FALSE)*100</f>
        <v>1.0567495264931352</v>
      </c>
      <c r="N20" s="14">
        <f>VLOOKUP($E20,res_het!$A$2:$N$10000,13,FALSE)</f>
        <v>0.15943726666666666</v>
      </c>
      <c r="O20" s="10">
        <f>VLOOKUP($E20,seq_data!$A$2:$H$10000,6,FALSE())</f>
        <v>2012</v>
      </c>
      <c r="P20" s="10" t="str">
        <f>VLOOKUP($E20,seq_data!$A$2:$H$10000,4,FALSE())</f>
        <v>Illumina</v>
      </c>
      <c r="Q20" s="10" t="str">
        <f>VLOOKUP($E20,seq_data!$A$2:$H$10000,5,FALSE())</f>
        <v>NYU</v>
      </c>
      <c r="R20" s="10">
        <f>VLOOKUP($E20,seq_data!$A$2:$H$10000,2,FALSE())</f>
        <v>51</v>
      </c>
      <c r="S20" s="10">
        <f>IF(ISNA(VLOOKUP(E20,lines!$A$2:$A$10000,1,FALSE)),0,1)</f>
        <v>1</v>
      </c>
      <c r="T20" s="10">
        <f>IF(ISNA(VLOOKUP(E20,lines!$J$2:$L$1000,2,FALSE)),0,1)</f>
        <v>1</v>
      </c>
      <c r="U20" s="13">
        <f>VLOOKUP($E20,phe_fertility!$A$2:$B$284,2,FALSE)</f>
        <v>42</v>
      </c>
      <c r="V20" s="13">
        <f>VLOOKUP($E20,phe_fertility!$F$2:$G$284,2,FALSE)</f>
        <v>42</v>
      </c>
      <c r="W20">
        <f>VLOOKUP($E20,phe_locomotion!$F$2:$G$851,2,FALSE)</f>
        <v>905</v>
      </c>
      <c r="X20">
        <f>VLOOKUP($E20,phe_locomotion!$N$2:$O$507,2,FALSE)</f>
        <v>1348</v>
      </c>
      <c r="Y20" s="16" t="e">
        <f>VLOOKUP($E20,relatedness!$T$2:$U$1000,2,FALSE)</f>
        <v>#N/A</v>
      </c>
    </row>
    <row r="21" spans="1:25" x14ac:dyDescent="0.2">
      <c r="A21" s="2">
        <v>5</v>
      </c>
      <c r="B21" s="2" t="s">
        <v>84</v>
      </c>
      <c r="C21" s="2">
        <v>8</v>
      </c>
      <c r="D21" s="2" t="s">
        <v>1498</v>
      </c>
      <c r="E21" s="2" t="s">
        <v>476</v>
      </c>
      <c r="F21" s="2" t="str">
        <f t="shared" si="0"/>
        <v>A</v>
      </c>
      <c r="G21" s="2">
        <f t="shared" si="1"/>
        <v>6</v>
      </c>
      <c r="H21" s="15">
        <v>20</v>
      </c>
      <c r="I21" s="2">
        <f t="shared" si="2"/>
        <v>140</v>
      </c>
      <c r="J21" s="2">
        <f t="shared" si="3"/>
        <v>0</v>
      </c>
      <c r="K21">
        <f t="shared" si="4"/>
        <v>16</v>
      </c>
      <c r="L21" s="14">
        <f>VLOOKUP(E21,bam_cov!$A$2:$E$10000,5,FALSE)</f>
        <v>18.194847838713908</v>
      </c>
      <c r="M21" s="14">
        <f>VLOOKUP($E21,res_het!$A$2:$N$10000,12,FALSE)*100</f>
        <v>2.247252936516138</v>
      </c>
      <c r="N21" s="14">
        <f>VLOOKUP($E21,res_het!$A$2:$N$10000,13,FALSE)</f>
        <v>0.12714201333333333</v>
      </c>
      <c r="O21" s="10">
        <f>VLOOKUP($E21,seq_data!$A$2:$H$10000,6,FALSE())</f>
        <v>2013</v>
      </c>
      <c r="P21" s="10" t="str">
        <f>VLOOKUP($E21,seq_data!$A$2:$H$10000,4,FALSE())</f>
        <v>Illumina</v>
      </c>
      <c r="Q21" s="10" t="str">
        <f>VLOOKUP($E21,seq_data!$A$2:$H$10000,5,FALSE())</f>
        <v>NYU</v>
      </c>
      <c r="R21" s="10">
        <f>VLOOKUP($E21,seq_data!$A$2:$H$10000,2,FALSE())</f>
        <v>101</v>
      </c>
      <c r="S21" s="10">
        <f>IF(ISNA(VLOOKUP(E21,lines!$A$2:$A$10000,1,FALSE)),0,1)</f>
        <v>1</v>
      </c>
      <c r="T21" s="10">
        <f>IF(ISNA(VLOOKUP(E21,lines!$J$2:$L$1000,2,FALSE)),0,1)</f>
        <v>1</v>
      </c>
      <c r="U21" s="13" t="e">
        <f>VLOOKUP($E21,phe_fertility!$A$2:$B$284,2,FALSE)</f>
        <v>#N/A</v>
      </c>
      <c r="V21" s="13" t="e">
        <f>VLOOKUP($E21,phe_fertility!$F$2:$G$284,2,FALSE)</f>
        <v>#N/A</v>
      </c>
      <c r="W21">
        <f>VLOOKUP($E21,phe_locomotion!$F$2:$G$851,2,FALSE)</f>
        <v>549</v>
      </c>
      <c r="X21">
        <f>VLOOKUP($E21,phe_locomotion!$N$2:$O$507,2,FALSE)</f>
        <v>886</v>
      </c>
      <c r="Y21" s="16" t="e">
        <f>VLOOKUP($E21,relatedness!$T$2:$U$1000,2,FALSE)</f>
        <v>#N/A</v>
      </c>
    </row>
    <row r="22" spans="1:25" x14ac:dyDescent="0.2">
      <c r="A22" s="2">
        <v>5</v>
      </c>
      <c r="B22" s="2" t="s">
        <v>97</v>
      </c>
      <c r="C22" s="2">
        <v>11</v>
      </c>
      <c r="D22" s="2" t="s">
        <v>1499</v>
      </c>
      <c r="E22" s="2" t="s">
        <v>491</v>
      </c>
      <c r="F22" s="2" t="str">
        <f t="shared" si="0"/>
        <v>A</v>
      </c>
      <c r="G22" s="2">
        <f t="shared" si="1"/>
        <v>6</v>
      </c>
      <c r="H22" s="15">
        <v>21</v>
      </c>
      <c r="I22" s="2">
        <f t="shared" si="2"/>
        <v>140</v>
      </c>
      <c r="J22" s="2">
        <f t="shared" si="3"/>
        <v>0</v>
      </c>
      <c r="K22">
        <f t="shared" si="4"/>
        <v>16</v>
      </c>
      <c r="L22" s="14">
        <f>VLOOKUP(E22,bam_cov!$A$2:$E$10000,5,FALSE)</f>
        <v>12.466953214292406</v>
      </c>
      <c r="M22" s="14">
        <f>VLOOKUP($E22,res_het!$A$2:$N$10000,12,FALSE)*100</f>
        <v>2.9790901293110421</v>
      </c>
      <c r="N22" s="14">
        <f>VLOOKUP($E22,res_het!$A$2:$N$10000,13,FALSE)</f>
        <v>0.15376036666666668</v>
      </c>
      <c r="O22" s="10">
        <f>VLOOKUP($E22,seq_data!$A$2:$H$10000,6,FALSE())</f>
        <v>2013</v>
      </c>
      <c r="P22" s="10" t="str">
        <f>VLOOKUP($E22,seq_data!$A$2:$H$10000,4,FALSE())</f>
        <v>Illumina</v>
      </c>
      <c r="Q22" s="10" t="str">
        <f>VLOOKUP($E22,seq_data!$A$2:$H$10000,5,FALSE())</f>
        <v>NYU</v>
      </c>
      <c r="R22" s="10">
        <f>VLOOKUP($E22,seq_data!$A$2:$H$10000,2,FALSE())</f>
        <v>101</v>
      </c>
      <c r="S22" s="10">
        <f>IF(ISNA(VLOOKUP(E22,lines!$A$2:$A$10000,1,FALSE)),0,1)</f>
        <v>1</v>
      </c>
      <c r="T22" s="10">
        <f>IF(ISNA(VLOOKUP(E22,lines!$J$2:$L$1000,2,FALSE)),0,1)</f>
        <v>1</v>
      </c>
      <c r="U22" s="13">
        <f>VLOOKUP($E22,phe_fertility!$A$2:$B$284,2,FALSE)</f>
        <v>46</v>
      </c>
      <c r="V22" s="13">
        <f>VLOOKUP($E22,phe_fertility!$F$2:$G$284,2,FALSE)</f>
        <v>44</v>
      </c>
      <c r="W22">
        <f>VLOOKUP($E22,phe_locomotion!$F$2:$G$851,2,FALSE)</f>
        <v>838</v>
      </c>
      <c r="X22">
        <f>VLOOKUP($E22,phe_locomotion!$N$2:$O$507,2,FALSE)</f>
        <v>1257</v>
      </c>
      <c r="Y22" s="16" t="e">
        <f>VLOOKUP($E22,relatedness!$T$2:$U$1000,2,FALSE)</f>
        <v>#N/A</v>
      </c>
    </row>
    <row r="23" spans="1:25" x14ac:dyDescent="0.2">
      <c r="A23" s="2">
        <v>5</v>
      </c>
      <c r="B23" s="2" t="s">
        <v>84</v>
      </c>
      <c r="C23" s="2">
        <v>1</v>
      </c>
      <c r="D23" s="2" t="s">
        <v>1496</v>
      </c>
      <c r="E23" s="2" t="s">
        <v>469</v>
      </c>
      <c r="F23" s="2" t="str">
        <f t="shared" si="0"/>
        <v>A</v>
      </c>
      <c r="G23" s="2">
        <f t="shared" si="1"/>
        <v>6</v>
      </c>
      <c r="H23" s="15">
        <v>22</v>
      </c>
      <c r="I23" s="2">
        <f t="shared" si="2"/>
        <v>140</v>
      </c>
      <c r="J23" s="2">
        <f t="shared" si="3"/>
        <v>0</v>
      </c>
      <c r="K23">
        <f t="shared" si="4"/>
        <v>16</v>
      </c>
      <c r="L23" s="14">
        <f>VLOOKUP(E23,bam_cov!$A$2:$E$10000,5,FALSE)</f>
        <v>7.5936125611287029</v>
      </c>
      <c r="M23" s="14">
        <f>VLOOKUP($E23,res_het!$A$2:$N$10000,12,FALSE)*100</f>
        <v>17.636764668882595</v>
      </c>
      <c r="N23" s="14">
        <f>VLOOKUP($E23,res_het!$A$2:$N$10000,13,FALSE)</f>
        <v>0.22833416666666664</v>
      </c>
      <c r="O23" s="10">
        <f>VLOOKUP($E23,seq_data!$A$2:$H$10000,6,FALSE())</f>
        <v>2018</v>
      </c>
      <c r="P23" s="10" t="str">
        <f>VLOOKUP($E23,seq_data!$A$2:$H$10000,4,FALSE())</f>
        <v>BGI</v>
      </c>
      <c r="Q23" s="10" t="str">
        <f>VLOOKUP($E23,seq_data!$A$2:$H$10000,5,FALSE())</f>
        <v>BGI</v>
      </c>
      <c r="R23" s="10">
        <f>VLOOKUP($E23,seq_data!$A$2:$H$10000,2,FALSE())</f>
        <v>100</v>
      </c>
      <c r="S23" s="10">
        <f>IF(ISNA(VLOOKUP(E23,lines!$A$2:$A$10000,1,FALSE)),0,1)</f>
        <v>0</v>
      </c>
      <c r="T23" s="10">
        <f>IF(ISNA(VLOOKUP(E23,lines!$J$2:$L$1000,2,FALSE)),0,1)</f>
        <v>1</v>
      </c>
      <c r="U23" s="13">
        <f>VLOOKUP($E23,phe_fertility!$A$2:$B$284,2,FALSE)</f>
        <v>46</v>
      </c>
      <c r="V23" s="13">
        <f>VLOOKUP($E23,phe_fertility!$F$2:$G$284,2,FALSE)</f>
        <v>37</v>
      </c>
      <c r="W23">
        <f>VLOOKUP($E23,phe_locomotion!$F$2:$G$851,2,FALSE)</f>
        <v>825</v>
      </c>
      <c r="X23">
        <f>VLOOKUP($E23,phe_locomotion!$N$2:$O$507,2,FALSE)</f>
        <v>793</v>
      </c>
      <c r="Y23" s="16" t="e">
        <f>VLOOKUP($E23,relatedness!$T$2:$U$1000,2,FALSE)</f>
        <v>#N/A</v>
      </c>
    </row>
    <row r="24" spans="1:25" x14ac:dyDescent="0.2">
      <c r="A24" s="2">
        <v>11</v>
      </c>
      <c r="B24" s="2" t="s">
        <v>58</v>
      </c>
      <c r="C24" s="2">
        <v>1</v>
      </c>
      <c r="D24" s="2" t="s">
        <v>1500</v>
      </c>
      <c r="E24" s="2" t="s">
        <v>1020</v>
      </c>
      <c r="F24" s="2" t="str">
        <f t="shared" si="0"/>
        <v>A</v>
      </c>
      <c r="G24" s="2">
        <f t="shared" si="1"/>
        <v>6</v>
      </c>
      <c r="H24" s="15">
        <v>23</v>
      </c>
      <c r="I24" s="2">
        <f t="shared" si="2"/>
        <v>140</v>
      </c>
      <c r="J24" s="2">
        <f t="shared" si="3"/>
        <v>0</v>
      </c>
      <c r="K24">
        <f t="shared" si="4"/>
        <v>16</v>
      </c>
      <c r="L24" s="14">
        <f>VLOOKUP(E24,bam_cov!$A$2:$E$10000,5,FALSE)</f>
        <v>0.87087054767570404</v>
      </c>
      <c r="M24" s="14">
        <f>VLOOKUP($E24,res_het!$A$2:$N$10000,12,FALSE)*100</f>
        <v>2.7370817659869333</v>
      </c>
      <c r="N24" s="14">
        <f>VLOOKUP($E24,res_het!$A$2:$N$10000,13,FALSE)</f>
        <v>0.33394156666666669</v>
      </c>
      <c r="O24" s="10">
        <f>VLOOKUP($E24,seq_data!$A$2:$H$10000,6,FALSE())</f>
        <v>2014</v>
      </c>
      <c r="P24" s="10" t="str">
        <f>VLOOKUP($E24,seq_data!$A$2:$H$10000,4,FALSE())</f>
        <v>Illumina</v>
      </c>
      <c r="Q24" s="10" t="str">
        <f>VLOOKUP($E24,seq_data!$A$2:$H$10000,5,FALSE())</f>
        <v>NYU</v>
      </c>
      <c r="R24" s="10">
        <f>VLOOKUP($E24,seq_data!$A$2:$H$10000,2,FALSE())</f>
        <v>101</v>
      </c>
      <c r="S24" s="10">
        <f>IF(ISNA(VLOOKUP(E24,lines!$A$2:$A$10000,1,FALSE)),0,1)</f>
        <v>1</v>
      </c>
      <c r="T24" s="10">
        <f>IF(ISNA(VLOOKUP(E24,lines!$J$2:$L$1000,2,FALSE)),0,1)</f>
        <v>1</v>
      </c>
      <c r="U24" s="13">
        <f>VLOOKUP($E24,phe_fertility!$A$2:$B$284,2,FALSE)</f>
        <v>15</v>
      </c>
      <c r="V24" s="13">
        <f>VLOOKUP($E24,phe_fertility!$F$2:$G$284,2,FALSE)</f>
        <v>33</v>
      </c>
      <c r="W24">
        <f>VLOOKUP($E24,phe_locomotion!$F$2:$G$851,2,FALSE)</f>
        <v>972</v>
      </c>
      <c r="X24">
        <f>VLOOKUP($E24,phe_locomotion!$N$2:$O$507,2,FALSE)</f>
        <v>1201</v>
      </c>
      <c r="Y24" s="16" t="e">
        <f>VLOOKUP($E24,relatedness!$T$2:$U$1000,2,FALSE)</f>
        <v>#N/A</v>
      </c>
    </row>
    <row r="25" spans="1:25" x14ac:dyDescent="0.2">
      <c r="A25" s="2">
        <v>11</v>
      </c>
      <c r="B25" s="2" t="s">
        <v>19</v>
      </c>
      <c r="C25" s="2">
        <v>1</v>
      </c>
      <c r="D25" s="2" t="s">
        <v>1497</v>
      </c>
      <c r="E25" s="2" t="s">
        <v>984</v>
      </c>
      <c r="F25" s="2" t="str">
        <f t="shared" si="0"/>
        <v>A</v>
      </c>
      <c r="G25" s="2">
        <f t="shared" si="1"/>
        <v>6</v>
      </c>
      <c r="H25" s="15">
        <v>24</v>
      </c>
      <c r="I25" s="2">
        <f t="shared" si="2"/>
        <v>140</v>
      </c>
      <c r="J25" s="2">
        <f t="shared" si="3"/>
        <v>0</v>
      </c>
      <c r="K25">
        <f t="shared" si="4"/>
        <v>16</v>
      </c>
      <c r="L25" s="14">
        <f>VLOOKUP(E25,bam_cov!$A$2:$E$10000,5,FALSE)</f>
        <v>23.953707144329318</v>
      </c>
      <c r="M25" s="14">
        <f>VLOOKUP($E25,res_het!$A$2:$N$10000,12,FALSE)*100</f>
        <v>2.4026335897597941</v>
      </c>
      <c r="N25" s="14">
        <f>VLOOKUP($E25,res_het!$A$2:$N$10000,13,FALSE)</f>
        <v>0.16142081833333335</v>
      </c>
      <c r="O25" s="10">
        <f>VLOOKUP($E25,seq_data!$A$2:$H$10000,6,FALSE())</f>
        <v>2012</v>
      </c>
      <c r="P25" s="10" t="str">
        <f>VLOOKUP($E25,seq_data!$A$2:$H$10000,4,FALSE())</f>
        <v>Illumina</v>
      </c>
      <c r="Q25" s="10" t="str">
        <f>VLOOKUP($E25,seq_data!$A$2:$H$10000,5,FALSE())</f>
        <v>NYU</v>
      </c>
      <c r="R25" s="10">
        <f>VLOOKUP($E25,seq_data!$A$2:$H$10000,2,FALSE())</f>
        <v>101</v>
      </c>
      <c r="S25" s="10">
        <f>IF(ISNA(VLOOKUP(E25,lines!$A$2:$A$10000,1,FALSE)),0,1)</f>
        <v>0</v>
      </c>
      <c r="T25" s="10">
        <f>IF(ISNA(VLOOKUP(E25,lines!$J$2:$L$1000,2,FALSE)),0,1)</f>
        <v>0</v>
      </c>
      <c r="U25" s="13">
        <f>VLOOKUP($E25,phe_fertility!$A$2:$B$284,2,FALSE)</f>
        <v>47</v>
      </c>
      <c r="V25" s="13">
        <f>VLOOKUP($E25,phe_fertility!$F$2:$G$284,2,FALSE)</f>
        <v>37</v>
      </c>
      <c r="W25">
        <f>VLOOKUP($E25,phe_locomotion!$F$2:$G$851,2,FALSE)</f>
        <v>1826</v>
      </c>
      <c r="X25">
        <f>VLOOKUP($E25,phe_locomotion!$N$2:$O$507,2,FALSE)</f>
        <v>248</v>
      </c>
      <c r="Y25" s="16" t="e">
        <f>VLOOKUP($E25,relatedness!$T$2:$U$1000,2,FALSE)</f>
        <v>#N/A</v>
      </c>
    </row>
    <row r="26" spans="1:25" x14ac:dyDescent="0.2">
      <c r="A26" s="2">
        <v>5</v>
      </c>
      <c r="B26" s="2" t="s">
        <v>71</v>
      </c>
      <c r="C26" s="2">
        <v>4</v>
      </c>
      <c r="D26" s="2" t="s">
        <v>1501</v>
      </c>
      <c r="E26" s="2" t="s">
        <v>460</v>
      </c>
      <c r="F26" s="2" t="str">
        <f t="shared" si="0"/>
        <v>A</v>
      </c>
      <c r="G26" s="2">
        <f t="shared" si="1"/>
        <v>6</v>
      </c>
      <c r="H26" s="15">
        <v>25</v>
      </c>
      <c r="I26" s="2">
        <f t="shared" si="2"/>
        <v>140</v>
      </c>
      <c r="J26" s="2">
        <f t="shared" si="3"/>
        <v>0</v>
      </c>
      <c r="K26">
        <f t="shared" si="4"/>
        <v>16</v>
      </c>
      <c r="L26" s="14">
        <f>VLOOKUP(E26,bam_cov!$A$2:$E$10000,5,FALSE)</f>
        <v>5.439341215266718</v>
      </c>
      <c r="M26" s="14">
        <f>VLOOKUP($E26,res_het!$A$2:$N$10000,12,FALSE)*100</f>
        <v>2.6075696286891712</v>
      </c>
      <c r="N26" s="14">
        <f>VLOOKUP($E26,res_het!$A$2:$N$10000,13,FALSE)</f>
        <v>0.24595320000000001</v>
      </c>
      <c r="O26" s="10">
        <f>VLOOKUP($E26,seq_data!$A$2:$H$10000,6,FALSE())</f>
        <v>2013</v>
      </c>
      <c r="P26" s="10" t="str">
        <f>VLOOKUP($E26,seq_data!$A$2:$H$10000,4,FALSE())</f>
        <v>Illumina</v>
      </c>
      <c r="Q26" s="10" t="str">
        <f>VLOOKUP($E26,seq_data!$A$2:$H$10000,5,FALSE())</f>
        <v>NYU</v>
      </c>
      <c r="R26" s="10">
        <f>VLOOKUP($E26,seq_data!$A$2:$H$10000,2,FALSE())</f>
        <v>101</v>
      </c>
      <c r="S26" s="10">
        <f>IF(ISNA(VLOOKUP(E26,lines!$A$2:$A$10000,1,FALSE)),0,1)</f>
        <v>1</v>
      </c>
      <c r="T26" s="10">
        <f>IF(ISNA(VLOOKUP(E26,lines!$J$2:$L$1000,2,FALSE)),0,1)</f>
        <v>1</v>
      </c>
      <c r="U26" s="13">
        <f>VLOOKUP($E26,phe_fertility!$A$2:$B$284,2,FALSE)</f>
        <v>46</v>
      </c>
      <c r="V26" s="13">
        <f>VLOOKUP($E26,phe_fertility!$F$2:$G$284,2,FALSE)</f>
        <v>40</v>
      </c>
      <c r="W26">
        <f>VLOOKUP($E26,phe_locomotion!$F$2:$G$851,2,FALSE)</f>
        <v>1193</v>
      </c>
      <c r="X26">
        <f>VLOOKUP($E26,phe_locomotion!$N$2:$O$507,2,FALSE)</f>
        <v>835</v>
      </c>
      <c r="Y26" s="16" t="e">
        <f>VLOOKUP($E26,relatedness!$T$2:$U$1000,2,FALSE)</f>
        <v>#N/A</v>
      </c>
    </row>
    <row r="27" spans="1:25" x14ac:dyDescent="0.2">
      <c r="A27" s="2">
        <v>11</v>
      </c>
      <c r="B27" s="2" t="s">
        <v>84</v>
      </c>
      <c r="C27" s="2">
        <v>5</v>
      </c>
      <c r="D27" s="2" t="s">
        <v>1498</v>
      </c>
      <c r="E27" s="2" t="s">
        <v>1048</v>
      </c>
      <c r="F27" s="2" t="str">
        <f t="shared" si="0"/>
        <v>A</v>
      </c>
      <c r="G27" s="2">
        <f t="shared" si="1"/>
        <v>6</v>
      </c>
      <c r="H27" s="15">
        <v>26</v>
      </c>
      <c r="I27" s="2">
        <f t="shared" si="2"/>
        <v>140</v>
      </c>
      <c r="J27" s="2">
        <f t="shared" si="3"/>
        <v>0</v>
      </c>
      <c r="K27">
        <f t="shared" si="4"/>
        <v>16</v>
      </c>
      <c r="L27" s="14">
        <f>VLOOKUP(E27,bam_cov!$A$2:$E$10000,5,FALSE)</f>
        <v>0.48277633921043261</v>
      </c>
      <c r="M27" s="14">
        <f>VLOOKUP($E27,res_het!$A$2:$N$10000,12,FALSE)*100</f>
        <v>1.1276758409785932</v>
      </c>
      <c r="N27" s="14">
        <f>VLOOKUP($E27,res_het!$A$2:$N$10000,13,FALSE)</f>
        <v>0.33102476666666669</v>
      </c>
      <c r="O27" s="10">
        <f>VLOOKUP($E27,seq_data!$A$2:$H$10000,6,FALSE())</f>
        <v>2017</v>
      </c>
      <c r="P27" s="10" t="str">
        <f>VLOOKUP($E27,seq_data!$A$2:$H$10000,4,FALSE())</f>
        <v>Illumina</v>
      </c>
      <c r="Q27" s="10" t="str">
        <f>VLOOKUP($E27,seq_data!$A$2:$H$10000,5,FALSE())</f>
        <v>BGI</v>
      </c>
      <c r="R27" s="10">
        <f>VLOOKUP($E27,seq_data!$A$2:$H$10000,2,FALSE())</f>
        <v>150</v>
      </c>
      <c r="S27" s="10">
        <f>IF(ISNA(VLOOKUP(E27,lines!$A$2:$A$10000,1,FALSE)),0,1)</f>
        <v>1</v>
      </c>
      <c r="T27" s="10">
        <f>IF(ISNA(VLOOKUP(E27,lines!$J$2:$L$1000,2,FALSE)),0,1)</f>
        <v>0</v>
      </c>
      <c r="U27" s="13">
        <f>VLOOKUP($E27,phe_fertility!$A$2:$B$284,2,FALSE)</f>
        <v>47</v>
      </c>
      <c r="V27" s="13">
        <f>VLOOKUP($E27,phe_fertility!$F$2:$G$284,2,FALSE)</f>
        <v>44</v>
      </c>
      <c r="W27">
        <f>VLOOKUP($E27,phe_locomotion!$F$2:$G$851,2,FALSE)</f>
        <v>612</v>
      </c>
      <c r="X27">
        <f>VLOOKUP($E27,phe_locomotion!$N$2:$O$507,2,FALSE)</f>
        <v>997</v>
      </c>
      <c r="Y27" s="16" t="e">
        <f>VLOOKUP($E27,relatedness!$T$2:$U$1000,2,FALSE)</f>
        <v>#N/A</v>
      </c>
    </row>
    <row r="28" spans="1:25" x14ac:dyDescent="0.2">
      <c r="A28" s="2">
        <v>5</v>
      </c>
      <c r="B28" s="2" t="s">
        <v>45</v>
      </c>
      <c r="C28" s="2">
        <v>10</v>
      </c>
      <c r="D28" s="2" t="s">
        <v>1499</v>
      </c>
      <c r="E28" s="2" t="s">
        <v>442</v>
      </c>
      <c r="F28" s="2" t="str">
        <f t="shared" si="0"/>
        <v>A</v>
      </c>
      <c r="G28" s="2">
        <f t="shared" si="1"/>
        <v>6</v>
      </c>
      <c r="H28" s="15">
        <v>27</v>
      </c>
      <c r="I28" s="2">
        <f t="shared" si="2"/>
        <v>140</v>
      </c>
      <c r="J28" s="2">
        <f t="shared" si="3"/>
        <v>0</v>
      </c>
      <c r="K28">
        <f t="shared" si="4"/>
        <v>16</v>
      </c>
      <c r="L28" s="14">
        <f>VLOOKUP(E28,bam_cov!$A$2:$E$10000,5,FALSE)</f>
        <v>0.4624228138876918</v>
      </c>
      <c r="M28" s="14">
        <f>VLOOKUP($E28,res_het!$A$2:$N$10000,12,FALSE)*100</f>
        <v>0</v>
      </c>
      <c r="N28" s="14">
        <f>VLOOKUP($E28,res_het!$A$2:$N$10000,13,FALSE)</f>
        <v>0</v>
      </c>
      <c r="O28" s="10">
        <f>VLOOKUP($E28,seq_data!$A$2:$H$10000,6,FALSE())</f>
        <v>2013</v>
      </c>
      <c r="P28" s="10" t="str">
        <f>VLOOKUP($E28,seq_data!$A$2:$H$10000,4,FALSE())</f>
        <v>Illumina</v>
      </c>
      <c r="Q28" s="10" t="str">
        <f>VLOOKUP($E28,seq_data!$A$2:$H$10000,5,FALSE())</f>
        <v>NYU</v>
      </c>
      <c r="R28" s="10">
        <f>VLOOKUP($E28,seq_data!$A$2:$H$10000,2,FALSE())</f>
        <v>101</v>
      </c>
      <c r="S28" s="10">
        <f>IF(ISNA(VLOOKUP(E28,lines!$A$2:$A$10000,1,FALSE)),0,1)</f>
        <v>1</v>
      </c>
      <c r="T28" s="10">
        <f>IF(ISNA(VLOOKUP(E28,lines!$J$2:$L$1000,2,FALSE)),0,1)</f>
        <v>1</v>
      </c>
      <c r="U28" s="13">
        <f>VLOOKUP($E28,phe_fertility!$A$2:$B$284,2,FALSE)</f>
        <v>42</v>
      </c>
      <c r="V28" s="13">
        <f>VLOOKUP($E28,phe_fertility!$F$2:$G$284,2,FALSE)</f>
        <v>40</v>
      </c>
      <c r="W28">
        <f>VLOOKUP($E28,phe_locomotion!$F$2:$G$851,2,FALSE)</f>
        <v>68</v>
      </c>
      <c r="X28">
        <f>VLOOKUP($E28,phe_locomotion!$N$2:$O$507,2,FALSE)</f>
        <v>940</v>
      </c>
      <c r="Y28" s="16" t="e">
        <f>VLOOKUP($E28,relatedness!$T$2:$U$1000,2,FALSE)</f>
        <v>#N/A</v>
      </c>
    </row>
    <row r="29" spans="1:25" x14ac:dyDescent="0.2">
      <c r="A29" s="2">
        <v>8</v>
      </c>
      <c r="B29" s="2" t="s">
        <v>45</v>
      </c>
      <c r="C29" s="2">
        <v>5</v>
      </c>
      <c r="D29" s="2" t="s">
        <v>1501</v>
      </c>
      <c r="E29" s="2" t="s">
        <v>725</v>
      </c>
      <c r="F29" s="2" t="str">
        <f t="shared" si="0"/>
        <v>A</v>
      </c>
      <c r="G29" s="2">
        <f t="shared" si="1"/>
        <v>6</v>
      </c>
      <c r="H29" s="15">
        <v>28</v>
      </c>
      <c r="I29" s="2">
        <f t="shared" si="2"/>
        <v>140</v>
      </c>
      <c r="J29" s="2">
        <f t="shared" si="3"/>
        <v>0</v>
      </c>
      <c r="K29">
        <f t="shared" si="4"/>
        <v>16</v>
      </c>
      <c r="L29" s="14">
        <f>VLOOKUP(E29,bam_cov!$A$2:$E$10000,5,FALSE)</f>
        <v>2.1163168012591109</v>
      </c>
      <c r="M29" s="14">
        <f>VLOOKUP($E29,res_het!$A$2:$N$10000,12,FALSE)*100</f>
        <v>2.8684437191169136</v>
      </c>
      <c r="N29" s="14">
        <f>VLOOKUP($E29,res_het!$A$2:$N$10000,13,FALSE)</f>
        <v>0.28074571666666664</v>
      </c>
      <c r="O29" s="10">
        <f>VLOOKUP($E29,seq_data!$A$2:$H$10000,6,FALSE())</f>
        <v>2014</v>
      </c>
      <c r="P29" s="10" t="str">
        <f>VLOOKUP($E29,seq_data!$A$2:$H$10000,4,FALSE())</f>
        <v>Illumina</v>
      </c>
      <c r="Q29" s="10" t="str">
        <f>VLOOKUP($E29,seq_data!$A$2:$H$10000,5,FALSE())</f>
        <v>NYU</v>
      </c>
      <c r="R29" s="10">
        <f>VLOOKUP($E29,seq_data!$A$2:$H$10000,2,FALSE())</f>
        <v>101</v>
      </c>
      <c r="S29" s="10">
        <f>IF(ISNA(VLOOKUP(E29,lines!$A$2:$A$10000,1,FALSE)),0,1)</f>
        <v>1</v>
      </c>
      <c r="T29" s="10">
        <f>IF(ISNA(VLOOKUP(E29,lines!$J$2:$L$1000,2,FALSE)),0,1)</f>
        <v>1</v>
      </c>
      <c r="U29" s="13">
        <f>VLOOKUP($E29,phe_fertility!$A$2:$B$284,2,FALSE)</f>
        <v>45</v>
      </c>
      <c r="V29" s="13">
        <f>VLOOKUP($E29,phe_fertility!$F$2:$G$284,2,FALSE)</f>
        <v>47</v>
      </c>
      <c r="W29">
        <f>VLOOKUP($E29,phe_locomotion!$F$2:$G$851,2,FALSE)</f>
        <v>2216</v>
      </c>
      <c r="X29">
        <f>VLOOKUP($E29,phe_locomotion!$N$2:$O$507,2,FALSE)</f>
        <v>2520</v>
      </c>
      <c r="Y29" s="16" t="e">
        <f>VLOOKUP($E29,relatedness!$T$2:$U$1000,2,FALSE)</f>
        <v>#N/A</v>
      </c>
    </row>
    <row r="30" spans="1:25" x14ac:dyDescent="0.2">
      <c r="A30" s="2">
        <v>5</v>
      </c>
      <c r="B30" s="2" t="s">
        <v>6</v>
      </c>
      <c r="C30" s="2">
        <v>5</v>
      </c>
      <c r="D30" s="2" t="s">
        <v>1498</v>
      </c>
      <c r="E30" s="2" t="s">
        <v>401</v>
      </c>
      <c r="F30" s="2" t="str">
        <f t="shared" si="0"/>
        <v>A</v>
      </c>
      <c r="G30" s="2">
        <f t="shared" si="1"/>
        <v>6</v>
      </c>
      <c r="H30" s="15">
        <v>29</v>
      </c>
      <c r="I30" s="2">
        <f t="shared" si="2"/>
        <v>140</v>
      </c>
      <c r="J30" s="2">
        <f t="shared" si="3"/>
        <v>0</v>
      </c>
      <c r="K30">
        <f t="shared" si="4"/>
        <v>16</v>
      </c>
      <c r="L30" s="14">
        <f>VLOOKUP(E30,bam_cov!$A$2:$E$10000,5,FALSE)</f>
        <v>8.2883093814993156</v>
      </c>
      <c r="M30" s="14">
        <f>VLOOKUP($E30,res_het!$A$2:$N$10000,12,FALSE)*100</f>
        <v>1.7925882860741877</v>
      </c>
      <c r="N30" s="14">
        <f>VLOOKUP($E30,res_het!$A$2:$N$10000,13,FALSE)</f>
        <v>0.1676025166666667</v>
      </c>
      <c r="O30" s="10">
        <f>VLOOKUP($E30,seq_data!$A$2:$H$10000,6,FALSE())</f>
        <v>2013</v>
      </c>
      <c r="P30" s="10" t="str">
        <f>VLOOKUP($E30,seq_data!$A$2:$H$10000,4,FALSE())</f>
        <v>Illumina</v>
      </c>
      <c r="Q30" s="10" t="str">
        <f>VLOOKUP($E30,seq_data!$A$2:$H$10000,5,FALSE())</f>
        <v>NYU</v>
      </c>
      <c r="R30" s="10">
        <f>VLOOKUP($E30,seq_data!$A$2:$H$10000,2,FALSE())</f>
        <v>101</v>
      </c>
      <c r="S30" s="10">
        <f>IF(ISNA(VLOOKUP(E30,lines!$A$2:$A$10000,1,FALSE)),0,1)</f>
        <v>1</v>
      </c>
      <c r="T30" s="10">
        <f>IF(ISNA(VLOOKUP(E30,lines!$J$2:$L$1000,2,FALSE)),0,1)</f>
        <v>0</v>
      </c>
      <c r="U30" s="13">
        <f>VLOOKUP($E30,phe_fertility!$A$2:$B$284,2,FALSE)</f>
        <v>48</v>
      </c>
      <c r="V30" s="13">
        <f>VLOOKUP($E30,phe_fertility!$F$2:$G$284,2,FALSE)</f>
        <v>47</v>
      </c>
      <c r="W30">
        <f>VLOOKUP($E30,phe_locomotion!$F$2:$G$851,2,FALSE)</f>
        <v>739</v>
      </c>
      <c r="X30">
        <f>VLOOKUP($E30,phe_locomotion!$N$2:$O$507,2,FALSE)</f>
        <v>685</v>
      </c>
      <c r="Y30" s="16" t="e">
        <f>VLOOKUP($E30,relatedness!$T$2:$U$1000,2,FALSE)</f>
        <v>#N/A</v>
      </c>
    </row>
    <row r="31" spans="1:25" x14ac:dyDescent="0.2">
      <c r="A31" s="2">
        <v>5</v>
      </c>
      <c r="B31" s="2" t="s">
        <v>58</v>
      </c>
      <c r="C31" s="2">
        <v>12</v>
      </c>
      <c r="D31" s="2" t="s">
        <v>1498</v>
      </c>
      <c r="E31" s="2" t="s">
        <v>456</v>
      </c>
      <c r="F31" s="2" t="str">
        <f t="shared" si="0"/>
        <v>A</v>
      </c>
      <c r="G31" s="2">
        <f t="shared" si="1"/>
        <v>6</v>
      </c>
      <c r="H31" s="15">
        <v>30</v>
      </c>
      <c r="I31" s="2">
        <f t="shared" si="2"/>
        <v>140</v>
      </c>
      <c r="J31" s="2">
        <f t="shared" si="3"/>
        <v>0</v>
      </c>
      <c r="K31">
        <f t="shared" si="4"/>
        <v>16</v>
      </c>
      <c r="L31" s="14">
        <f>VLOOKUP(E31,bam_cov!$A$2:$E$10000,5,FALSE)</f>
        <v>1.4659489235727268</v>
      </c>
      <c r="M31" s="14">
        <f>VLOOKUP($E31,res_het!$A$2:$N$10000,12,FALSE)*100</f>
        <v>2.8220469105734103</v>
      </c>
      <c r="N31" s="14">
        <f>VLOOKUP($E31,res_het!$A$2:$N$10000,13,FALSE)</f>
        <v>0.30950363333333331</v>
      </c>
      <c r="O31" s="10">
        <f>VLOOKUP($E31,seq_data!$A$2:$H$10000,6,FALSE())</f>
        <v>2014</v>
      </c>
      <c r="P31" s="10" t="str">
        <f>VLOOKUP($E31,seq_data!$A$2:$H$10000,4,FALSE())</f>
        <v>Illumina</v>
      </c>
      <c r="Q31" s="10" t="str">
        <f>VLOOKUP($E31,seq_data!$A$2:$H$10000,5,FALSE())</f>
        <v>NYU</v>
      </c>
      <c r="R31" s="10">
        <f>VLOOKUP($E31,seq_data!$A$2:$H$10000,2,FALSE())</f>
        <v>101</v>
      </c>
      <c r="S31" s="10">
        <f>IF(ISNA(VLOOKUP(E31,lines!$A$2:$A$10000,1,FALSE)),0,1)</f>
        <v>1</v>
      </c>
      <c r="T31" s="10">
        <f>IF(ISNA(VLOOKUP(E31,lines!$J$2:$L$1000,2,FALSE)),0,1)</f>
        <v>1</v>
      </c>
      <c r="U31" s="13">
        <f>VLOOKUP($E31,phe_fertility!$A$2:$B$284,2,FALSE)</f>
        <v>44</v>
      </c>
      <c r="V31" s="13">
        <f>VLOOKUP($E31,phe_fertility!$F$2:$G$284,2,FALSE)</f>
        <v>38</v>
      </c>
      <c r="W31">
        <f>VLOOKUP($E31,phe_locomotion!$F$2:$G$851,2,FALSE)</f>
        <v>1115</v>
      </c>
      <c r="X31">
        <f>VLOOKUP($E31,phe_locomotion!$N$2:$O$507,2,FALSE)</f>
        <v>339</v>
      </c>
      <c r="Y31" s="16" t="e">
        <f>VLOOKUP($E31,relatedness!$T$2:$U$1000,2,FALSE)</f>
        <v>#N/A</v>
      </c>
    </row>
    <row r="32" spans="1:25" x14ac:dyDescent="0.2">
      <c r="A32" s="2">
        <v>6</v>
      </c>
      <c r="B32" s="2" t="s">
        <v>45</v>
      </c>
      <c r="C32" s="2">
        <v>12</v>
      </c>
      <c r="D32" s="2" t="s">
        <v>1497</v>
      </c>
      <c r="E32" s="2" t="s">
        <v>540</v>
      </c>
      <c r="F32" s="2" t="str">
        <f t="shared" si="0"/>
        <v>A</v>
      </c>
      <c r="G32" s="2">
        <f t="shared" si="1"/>
        <v>6</v>
      </c>
      <c r="H32" s="15">
        <v>31</v>
      </c>
      <c r="I32" s="2">
        <f t="shared" si="2"/>
        <v>140</v>
      </c>
      <c r="J32" s="2">
        <f t="shared" si="3"/>
        <v>0</v>
      </c>
      <c r="K32">
        <f t="shared" si="4"/>
        <v>16</v>
      </c>
      <c r="L32" s="14">
        <f>VLOOKUP(E32,bam_cov!$A$2:$E$10000,5,FALSE)</f>
        <v>2.0179463753723934</v>
      </c>
      <c r="M32" s="14">
        <f>VLOOKUP($E32,res_het!$A$2:$N$10000,12,FALSE)*100</f>
        <v>4.1167426908758245</v>
      </c>
      <c r="N32" s="14">
        <f>VLOOKUP($E32,res_het!$A$2:$N$10000,13,FALSE)</f>
        <v>0.28004904999999997</v>
      </c>
      <c r="O32" s="10">
        <f>VLOOKUP($E32,seq_data!$A$2:$H$10000,6,FALSE())</f>
        <v>2014</v>
      </c>
      <c r="P32" s="10" t="str">
        <f>VLOOKUP($E32,seq_data!$A$2:$H$10000,4,FALSE())</f>
        <v>Illumina</v>
      </c>
      <c r="Q32" s="10" t="str">
        <f>VLOOKUP($E32,seq_data!$A$2:$H$10000,5,FALSE())</f>
        <v>NYU</v>
      </c>
      <c r="R32" s="10">
        <f>VLOOKUP($E32,seq_data!$A$2:$H$10000,2,FALSE())</f>
        <v>101</v>
      </c>
      <c r="S32" s="10">
        <f>IF(ISNA(VLOOKUP(E32,lines!$A$2:$A$10000,1,FALSE)),0,1)</f>
        <v>1</v>
      </c>
      <c r="T32" s="10">
        <f>IF(ISNA(VLOOKUP(E32,lines!$J$2:$L$1000,2,FALSE)),0,1)</f>
        <v>1</v>
      </c>
      <c r="U32" s="13">
        <f>VLOOKUP($E32,phe_fertility!$A$2:$B$284,2,FALSE)</f>
        <v>45</v>
      </c>
      <c r="V32" s="13">
        <f>VLOOKUP($E32,phe_fertility!$F$2:$G$284,2,FALSE)</f>
        <v>42</v>
      </c>
      <c r="W32">
        <f>VLOOKUP($E32,phe_locomotion!$F$2:$G$851,2,FALSE)</f>
        <v>3840</v>
      </c>
      <c r="X32">
        <f>VLOOKUP($E32,phe_locomotion!$N$2:$O$507,2,FALSE)</f>
        <v>2400</v>
      </c>
      <c r="Y32" s="16" t="e">
        <f>VLOOKUP($E32,relatedness!$T$2:$U$1000,2,FALSE)</f>
        <v>#N/A</v>
      </c>
    </row>
    <row r="33" spans="1:25" x14ac:dyDescent="0.2">
      <c r="A33" s="2">
        <v>5</v>
      </c>
      <c r="B33" s="2" t="s">
        <v>97</v>
      </c>
      <c r="C33" s="2">
        <v>9</v>
      </c>
      <c r="D33" s="2" t="s">
        <v>1501</v>
      </c>
      <c r="E33" s="2" t="s">
        <v>489</v>
      </c>
      <c r="F33" s="2" t="str">
        <f t="shared" si="0"/>
        <v>A</v>
      </c>
      <c r="G33" s="2">
        <f t="shared" si="1"/>
        <v>6</v>
      </c>
      <c r="H33" s="15">
        <v>32</v>
      </c>
      <c r="I33" s="2">
        <f t="shared" si="2"/>
        <v>140</v>
      </c>
      <c r="J33" s="2">
        <f t="shared" si="3"/>
        <v>0</v>
      </c>
      <c r="K33">
        <f t="shared" si="4"/>
        <v>16</v>
      </c>
      <c r="L33" s="14">
        <f>VLOOKUP(E33,bam_cov!$A$2:$E$10000,5,FALSE)</f>
        <v>10.375088643645425</v>
      </c>
      <c r="M33" s="14">
        <f>VLOOKUP($E33,res_het!$A$2:$N$10000,12,FALSE)*100</f>
        <v>0.99785003180341181</v>
      </c>
      <c r="N33" s="14">
        <f>VLOOKUP($E33,res_het!$A$2:$N$10000,13,FALSE)</f>
        <v>0.19287403333333333</v>
      </c>
      <c r="O33" s="10">
        <f>VLOOKUP($E33,seq_data!$A$2:$H$10000,6,FALSE())</f>
        <v>2018</v>
      </c>
      <c r="P33" s="10" t="str">
        <f>VLOOKUP($E33,seq_data!$A$2:$H$10000,4,FALSE())</f>
        <v>BGI</v>
      </c>
      <c r="Q33" s="10" t="str">
        <f>VLOOKUP($E33,seq_data!$A$2:$H$10000,5,FALSE())</f>
        <v>BGI</v>
      </c>
      <c r="R33" s="10">
        <f>VLOOKUP($E33,seq_data!$A$2:$H$10000,2,FALSE())</f>
        <v>100</v>
      </c>
      <c r="S33" s="10">
        <f>IF(ISNA(VLOOKUP(E33,lines!$A$2:$A$10000,1,FALSE)),0,1)</f>
        <v>0</v>
      </c>
      <c r="T33" s="10">
        <f>IF(ISNA(VLOOKUP(E33,lines!$J$2:$L$1000,2,FALSE)),0,1)</f>
        <v>0</v>
      </c>
      <c r="U33" s="13">
        <f>VLOOKUP($E33,phe_fertility!$A$2:$B$284,2,FALSE)</f>
        <v>47</v>
      </c>
      <c r="V33" s="13">
        <f>VLOOKUP($E33,phe_fertility!$F$2:$G$284,2,FALSE)</f>
        <v>47</v>
      </c>
      <c r="W33">
        <f>VLOOKUP($E33,phe_locomotion!$F$2:$G$851,2,FALSE)</f>
        <v>614</v>
      </c>
      <c r="X33">
        <f>VLOOKUP($E33,phe_locomotion!$N$2:$O$507,2,FALSE)</f>
        <v>286</v>
      </c>
      <c r="Y33" s="16" t="e">
        <f>VLOOKUP($E33,relatedness!$T$2:$U$1000,2,FALSE)</f>
        <v>#N/A</v>
      </c>
    </row>
    <row r="34" spans="1:25" x14ac:dyDescent="0.2">
      <c r="A34" s="2">
        <v>5</v>
      </c>
      <c r="B34" s="2" t="s">
        <v>45</v>
      </c>
      <c r="C34" s="2">
        <v>4</v>
      </c>
      <c r="D34" s="2" t="s">
        <v>1499</v>
      </c>
      <c r="E34" s="2" t="s">
        <v>436</v>
      </c>
      <c r="F34" s="2" t="str">
        <f t="shared" si="0"/>
        <v>A</v>
      </c>
      <c r="G34" s="2">
        <f t="shared" si="1"/>
        <v>6</v>
      </c>
      <c r="H34" s="15">
        <v>33</v>
      </c>
      <c r="I34" s="2">
        <f t="shared" si="2"/>
        <v>140</v>
      </c>
      <c r="J34" s="2">
        <f t="shared" si="3"/>
        <v>0</v>
      </c>
      <c r="K34">
        <f t="shared" si="4"/>
        <v>16</v>
      </c>
      <c r="L34" s="14">
        <f>VLOOKUP(E34,bam_cov!$A$2:$E$10000,5,FALSE)</f>
        <v>4.2579932922373578</v>
      </c>
      <c r="M34" s="14">
        <f>VLOOKUP($E34,res_het!$A$2:$N$10000,12,FALSE)*100</f>
        <v>25.26639262481542</v>
      </c>
      <c r="N34" s="14">
        <f>VLOOKUP($E34,res_het!$A$2:$N$10000,13,FALSE)</f>
        <v>0.33626675000000006</v>
      </c>
      <c r="O34" s="10">
        <f>VLOOKUP($E34,seq_data!$A$2:$H$10000,6,FALSE())</f>
        <v>2013</v>
      </c>
      <c r="P34" s="10" t="str">
        <f>VLOOKUP($E34,seq_data!$A$2:$H$10000,4,FALSE())</f>
        <v>Illumina</v>
      </c>
      <c r="Q34" s="10" t="str">
        <f>VLOOKUP($E34,seq_data!$A$2:$H$10000,5,FALSE())</f>
        <v>NYU</v>
      </c>
      <c r="R34" s="10">
        <f>VLOOKUP($E34,seq_data!$A$2:$H$10000,2,FALSE())</f>
        <v>101</v>
      </c>
      <c r="S34" s="10">
        <f>IF(ISNA(VLOOKUP(E34,lines!$A$2:$A$10000,1,FALSE)),0,1)</f>
        <v>1</v>
      </c>
      <c r="T34" s="10">
        <f>IF(ISNA(VLOOKUP(E34,lines!$J$2:$L$1000,2,FALSE)),0,1)</f>
        <v>1</v>
      </c>
      <c r="U34" s="13">
        <f>VLOOKUP($E34,phe_fertility!$A$2:$B$284,2,FALSE)</f>
        <v>43</v>
      </c>
      <c r="V34" s="13">
        <f>VLOOKUP($E34,phe_fertility!$F$2:$G$284,2,FALSE)</f>
        <v>44</v>
      </c>
      <c r="W34" t="e">
        <f>VLOOKUP($E34,phe_locomotion!$F$2:$G$851,2,FALSE)</f>
        <v>#N/A</v>
      </c>
      <c r="X34" t="e">
        <f>VLOOKUP($E34,phe_locomotion!$N$2:$O$507,2,FALSE)</f>
        <v>#N/A</v>
      </c>
      <c r="Y34" s="16" t="e">
        <f>VLOOKUP($E34,relatedness!$T$2:$U$1000,2,FALSE)</f>
        <v>#N/A</v>
      </c>
    </row>
    <row r="35" spans="1:25" x14ac:dyDescent="0.2">
      <c r="A35" s="2">
        <v>5</v>
      </c>
      <c r="B35" s="2" t="s">
        <v>97</v>
      </c>
      <c r="C35" s="2">
        <v>4</v>
      </c>
      <c r="D35" s="2" t="s">
        <v>1497</v>
      </c>
      <c r="E35" s="2" t="s">
        <v>484</v>
      </c>
      <c r="F35" s="2" t="str">
        <f t="shared" si="0"/>
        <v>A</v>
      </c>
      <c r="G35" s="2">
        <f t="shared" si="1"/>
        <v>6</v>
      </c>
      <c r="H35" s="15">
        <v>34</v>
      </c>
      <c r="I35" s="2">
        <f t="shared" si="2"/>
        <v>140</v>
      </c>
      <c r="J35" s="2">
        <f t="shared" si="3"/>
        <v>0</v>
      </c>
      <c r="K35">
        <f t="shared" si="4"/>
        <v>16</v>
      </c>
      <c r="L35" s="14">
        <f>VLOOKUP(E35,bam_cov!$A$2:$E$10000,5,FALSE)</f>
        <v>0.74170946768844503</v>
      </c>
      <c r="M35" s="14">
        <f>VLOOKUP($E35,res_het!$A$2:$N$10000,12,FALSE)*100</f>
        <v>0.71501532175689486</v>
      </c>
      <c r="N35" s="14">
        <f>VLOOKUP($E35,res_het!$A$2:$N$10000,13,FALSE)</f>
        <v>0.33418799999999999</v>
      </c>
      <c r="O35" s="10">
        <f>VLOOKUP($E35,seq_data!$A$2:$H$10000,6,FALSE())</f>
        <v>2014</v>
      </c>
      <c r="P35" s="10" t="str">
        <f>VLOOKUP($E35,seq_data!$A$2:$H$10000,4,FALSE())</f>
        <v>Illumina</v>
      </c>
      <c r="Q35" s="10" t="str">
        <f>VLOOKUP($E35,seq_data!$A$2:$H$10000,5,FALSE())</f>
        <v>NYU</v>
      </c>
      <c r="R35" s="10">
        <f>VLOOKUP($E35,seq_data!$A$2:$H$10000,2,FALSE())</f>
        <v>101</v>
      </c>
      <c r="S35" s="10">
        <f>IF(ISNA(VLOOKUP(E35,lines!$A$2:$A$10000,1,FALSE)),0,1)</f>
        <v>1</v>
      </c>
      <c r="T35" s="10">
        <f>IF(ISNA(VLOOKUP(E35,lines!$J$2:$L$1000,2,FALSE)),0,1)</f>
        <v>1</v>
      </c>
      <c r="U35" s="13">
        <f>VLOOKUP($E35,phe_fertility!$A$2:$B$284,2,FALSE)</f>
        <v>45</v>
      </c>
      <c r="V35" s="13">
        <f>VLOOKUP($E35,phe_fertility!$F$2:$G$284,2,FALSE)</f>
        <v>44</v>
      </c>
      <c r="W35">
        <f>VLOOKUP($E35,phe_locomotion!$F$2:$G$851,2,FALSE)</f>
        <v>960</v>
      </c>
      <c r="X35">
        <f>VLOOKUP($E35,phe_locomotion!$N$2:$O$507,2,FALSE)</f>
        <v>2285</v>
      </c>
      <c r="Y35" s="16" t="e">
        <f>VLOOKUP($E35,relatedness!$T$2:$U$1000,2,FALSE)</f>
        <v>#N/A</v>
      </c>
    </row>
    <row r="36" spans="1:25" x14ac:dyDescent="0.2">
      <c r="A36" s="2">
        <v>6</v>
      </c>
      <c r="B36" s="2" t="s">
        <v>32</v>
      </c>
      <c r="C36" s="2">
        <v>11</v>
      </c>
      <c r="D36" s="2" t="s">
        <v>1500</v>
      </c>
      <c r="E36" s="2" t="s">
        <v>527</v>
      </c>
      <c r="F36" s="2" t="str">
        <f t="shared" si="0"/>
        <v>A</v>
      </c>
      <c r="G36" s="2">
        <f t="shared" si="1"/>
        <v>6</v>
      </c>
      <c r="H36" s="15">
        <v>35</v>
      </c>
      <c r="I36" s="2">
        <f t="shared" si="2"/>
        <v>140</v>
      </c>
      <c r="J36" s="2">
        <f t="shared" si="3"/>
        <v>0</v>
      </c>
      <c r="K36">
        <f t="shared" si="4"/>
        <v>16</v>
      </c>
      <c r="L36" s="14">
        <f>VLOOKUP(E36,bam_cov!$A$2:$E$10000,5,FALSE)</f>
        <v>26.493020254445298</v>
      </c>
      <c r="M36" s="14">
        <f>VLOOKUP($E36,res_het!$A$2:$N$10000,12,FALSE)*100</f>
        <v>3.3909176290410721</v>
      </c>
      <c r="N36" s="14">
        <f>VLOOKUP($E36,res_het!$A$2:$N$10000,13,FALSE)</f>
        <v>0.15199916666666666</v>
      </c>
      <c r="O36" s="10">
        <f>VLOOKUP($E36,seq_data!$A$2:$H$10000,6,FALSE())</f>
        <v>2013</v>
      </c>
      <c r="P36" s="10" t="str">
        <f>VLOOKUP($E36,seq_data!$A$2:$H$10000,4,FALSE())</f>
        <v>Illumina</v>
      </c>
      <c r="Q36" s="10" t="str">
        <f>VLOOKUP($E36,seq_data!$A$2:$H$10000,5,FALSE())</f>
        <v>NYU</v>
      </c>
      <c r="R36" s="10">
        <f>VLOOKUP($E36,seq_data!$A$2:$H$10000,2,FALSE())</f>
        <v>101</v>
      </c>
      <c r="S36" s="10">
        <f>IF(ISNA(VLOOKUP(E36,lines!$A$2:$A$10000,1,FALSE)),0,1)</f>
        <v>1</v>
      </c>
      <c r="T36" s="10">
        <f>IF(ISNA(VLOOKUP(E36,lines!$J$2:$L$1000,2,FALSE)),0,1)</f>
        <v>1</v>
      </c>
      <c r="U36" s="13">
        <f>VLOOKUP($E36,phe_fertility!$A$2:$B$284,2,FALSE)</f>
        <v>47</v>
      </c>
      <c r="V36" s="13">
        <f>VLOOKUP($E36,phe_fertility!$F$2:$G$284,2,FALSE)</f>
        <v>42</v>
      </c>
      <c r="W36">
        <f>VLOOKUP($E36,phe_locomotion!$F$2:$G$851,2,FALSE)</f>
        <v>2482</v>
      </c>
      <c r="X36">
        <f>VLOOKUP($E36,phe_locomotion!$N$2:$O$507,2,FALSE)</f>
        <v>1351</v>
      </c>
      <c r="Y36" s="16" t="e">
        <f>VLOOKUP($E36,relatedness!$T$2:$U$1000,2,FALSE)</f>
        <v>#N/A</v>
      </c>
    </row>
    <row r="37" spans="1:25" x14ac:dyDescent="0.2">
      <c r="A37" s="2">
        <v>12</v>
      </c>
      <c r="B37" s="2" t="s">
        <v>97</v>
      </c>
      <c r="C37" s="2">
        <v>1</v>
      </c>
      <c r="D37" s="2" t="s">
        <v>1497</v>
      </c>
      <c r="E37" s="2" t="s">
        <v>1117</v>
      </c>
      <c r="F37" s="2" t="str">
        <f t="shared" si="0"/>
        <v>A</v>
      </c>
      <c r="G37" s="2">
        <f t="shared" si="1"/>
        <v>6</v>
      </c>
      <c r="H37" s="15">
        <v>36</v>
      </c>
      <c r="I37" s="2">
        <f t="shared" si="2"/>
        <v>140</v>
      </c>
      <c r="J37" s="2">
        <f t="shared" si="3"/>
        <v>0</v>
      </c>
      <c r="K37">
        <f t="shared" si="4"/>
        <v>16</v>
      </c>
      <c r="L37" s="14">
        <f>VLOOKUP(E37,bam_cov!$A$2:$E$10000,5,FALSE)</f>
        <v>1.1684909032995447</v>
      </c>
      <c r="M37" s="14">
        <f>VLOOKUP($E37,res_het!$A$2:$N$10000,12,FALSE)*100</f>
        <v>3.5222000203203847</v>
      </c>
      <c r="N37" s="14">
        <f>VLOOKUP($E37,res_het!$A$2:$N$10000,13,FALSE)</f>
        <v>0.31629390000000002</v>
      </c>
      <c r="O37" s="10">
        <f>VLOOKUP($E37,seq_data!$A$2:$H$10000,6,FALSE())</f>
        <v>2014</v>
      </c>
      <c r="P37" s="10" t="str">
        <f>VLOOKUP($E37,seq_data!$A$2:$H$10000,4,FALSE())</f>
        <v>Illumina</v>
      </c>
      <c r="Q37" s="10" t="str">
        <f>VLOOKUP($E37,seq_data!$A$2:$H$10000,5,FALSE())</f>
        <v>NYU</v>
      </c>
      <c r="R37" s="10">
        <f>VLOOKUP($E37,seq_data!$A$2:$H$10000,2,FALSE())</f>
        <v>101</v>
      </c>
      <c r="S37" s="10">
        <f>IF(ISNA(VLOOKUP(E37,lines!$A$2:$A$10000,1,FALSE)),0,1)</f>
        <v>1</v>
      </c>
      <c r="T37" s="10">
        <f>IF(ISNA(VLOOKUP(E37,lines!$J$2:$L$1000,2,FALSE)),0,1)</f>
        <v>1</v>
      </c>
      <c r="U37" s="13">
        <f>VLOOKUP($E37,phe_fertility!$A$2:$B$284,2,FALSE)</f>
        <v>44</v>
      </c>
      <c r="V37" s="13">
        <f>VLOOKUP($E37,phe_fertility!$F$2:$G$284,2,FALSE)</f>
        <v>45</v>
      </c>
      <c r="W37">
        <f>VLOOKUP($E37,phe_locomotion!$F$2:$G$851,2,FALSE)</f>
        <v>1035</v>
      </c>
      <c r="X37">
        <f>VLOOKUP($E37,phe_locomotion!$N$2:$O$507,2,FALSE)</f>
        <v>1283</v>
      </c>
      <c r="Y37" s="16" t="e">
        <f>VLOOKUP($E37,relatedness!$T$2:$U$1000,2,FALSE)</f>
        <v>#N/A</v>
      </c>
    </row>
    <row r="38" spans="1:25" x14ac:dyDescent="0.2">
      <c r="A38" s="2">
        <v>5</v>
      </c>
      <c r="B38" s="2" t="s">
        <v>19</v>
      </c>
      <c r="C38" s="2">
        <v>2</v>
      </c>
      <c r="D38" s="2" t="s">
        <v>1499</v>
      </c>
      <c r="E38" s="2" t="s">
        <v>410</v>
      </c>
      <c r="F38" s="2" t="str">
        <f t="shared" si="0"/>
        <v>A</v>
      </c>
      <c r="G38" s="2">
        <f t="shared" si="1"/>
        <v>6</v>
      </c>
      <c r="H38" s="15">
        <v>37</v>
      </c>
      <c r="I38" s="2">
        <f t="shared" si="2"/>
        <v>140</v>
      </c>
      <c r="J38" s="2">
        <f t="shared" si="3"/>
        <v>0</v>
      </c>
      <c r="K38">
        <f t="shared" si="4"/>
        <v>16</v>
      </c>
      <c r="L38" s="14">
        <f>VLOOKUP(E38,bam_cov!$A$2:$E$10000,5,FALSE)</f>
        <v>6.1222455640703757</v>
      </c>
      <c r="M38" s="14">
        <f>VLOOKUP($E38,res_het!$A$2:$N$10000,12,FALSE)*100</f>
        <v>1.3519950309990969</v>
      </c>
      <c r="N38" s="14">
        <f>VLOOKUP($E38,res_het!$A$2:$N$10000,13,FALSE)</f>
        <v>0.20679668333333331</v>
      </c>
      <c r="O38" s="10">
        <f>VLOOKUP($E38,seq_data!$A$2:$H$10000,6,FALSE())</f>
        <v>2014</v>
      </c>
      <c r="P38" s="10" t="str">
        <f>VLOOKUP($E38,seq_data!$A$2:$H$10000,4,FALSE())</f>
        <v>Illumina</v>
      </c>
      <c r="Q38" s="10" t="str">
        <f>VLOOKUP($E38,seq_data!$A$2:$H$10000,5,FALSE())</f>
        <v>NYU</v>
      </c>
      <c r="R38" s="10">
        <f>VLOOKUP($E38,seq_data!$A$2:$H$10000,2,FALSE())</f>
        <v>101</v>
      </c>
      <c r="S38" s="10">
        <f>IF(ISNA(VLOOKUP(E38,lines!$A$2:$A$10000,1,FALSE)),0,1)</f>
        <v>1</v>
      </c>
      <c r="T38" s="10">
        <f>IF(ISNA(VLOOKUP(E38,lines!$J$2:$L$1000,2,FALSE)),0,1)</f>
        <v>1</v>
      </c>
      <c r="U38" s="13">
        <f>VLOOKUP($E38,phe_fertility!$A$2:$B$284,2,FALSE)</f>
        <v>43</v>
      </c>
      <c r="V38" s="13">
        <f>VLOOKUP($E38,phe_fertility!$F$2:$G$284,2,FALSE)</f>
        <v>45</v>
      </c>
      <c r="W38">
        <f>VLOOKUP($E38,phe_locomotion!$F$2:$G$851,2,FALSE)</f>
        <v>1512</v>
      </c>
      <c r="X38">
        <f>VLOOKUP($E38,phe_locomotion!$N$2:$O$507,2,FALSE)</f>
        <v>615</v>
      </c>
      <c r="Y38" s="16" t="e">
        <f>VLOOKUP($E38,relatedness!$T$2:$U$1000,2,FALSE)</f>
        <v>#N/A</v>
      </c>
    </row>
    <row r="39" spans="1:25" x14ac:dyDescent="0.2">
      <c r="A39" s="2">
        <v>11</v>
      </c>
      <c r="B39" s="2" t="s">
        <v>19</v>
      </c>
      <c r="C39" s="2">
        <v>5</v>
      </c>
      <c r="D39" s="2" t="s">
        <v>1499</v>
      </c>
      <c r="E39" s="2" t="s">
        <v>988</v>
      </c>
      <c r="F39" s="2" t="str">
        <f t="shared" si="0"/>
        <v>A</v>
      </c>
      <c r="G39" s="2">
        <f t="shared" si="1"/>
        <v>6</v>
      </c>
      <c r="H39" s="15">
        <v>38</v>
      </c>
      <c r="I39" s="2">
        <f t="shared" si="2"/>
        <v>140</v>
      </c>
      <c r="J39" s="2">
        <f t="shared" si="3"/>
        <v>0</v>
      </c>
      <c r="K39">
        <f t="shared" si="4"/>
        <v>16</v>
      </c>
      <c r="L39" s="14">
        <f>VLOOKUP(E39,bam_cov!$A$2:$E$10000,5,FALSE)</f>
        <v>5.0998158550523689</v>
      </c>
      <c r="M39" s="14">
        <f>VLOOKUP($E39,res_het!$A$2:$N$10000,12,FALSE)*100</f>
        <v>18.815068811965681</v>
      </c>
      <c r="N39" s="14">
        <f>VLOOKUP($E39,res_het!$A$2:$N$10000,13,FALSE)</f>
        <v>0.31774348333333335</v>
      </c>
      <c r="O39" s="10">
        <f>VLOOKUP($E39,seq_data!$A$2:$H$10000,6,FALSE())</f>
        <v>2017</v>
      </c>
      <c r="P39" s="10" t="str">
        <f>VLOOKUP($E39,seq_data!$A$2:$H$10000,4,FALSE())</f>
        <v>Illumina</v>
      </c>
      <c r="Q39" s="10" t="str">
        <f>VLOOKUP($E39,seq_data!$A$2:$H$10000,5,FALSE())</f>
        <v>BGI</v>
      </c>
      <c r="R39" s="10">
        <f>VLOOKUP($E39,seq_data!$A$2:$H$10000,2,FALSE())</f>
        <v>150</v>
      </c>
      <c r="S39" s="10">
        <f>IF(ISNA(VLOOKUP(E39,lines!$A$2:$A$10000,1,FALSE)),0,1)</f>
        <v>1</v>
      </c>
      <c r="T39" s="10">
        <f>IF(ISNA(VLOOKUP(E39,lines!$J$2:$L$1000,2,FALSE)),0,1)</f>
        <v>0</v>
      </c>
      <c r="U39" s="13">
        <f>VLOOKUP($E39,phe_fertility!$A$2:$B$284,2,FALSE)</f>
        <v>44</v>
      </c>
      <c r="V39" s="13">
        <f>VLOOKUP($E39,phe_fertility!$F$2:$G$284,2,FALSE)</f>
        <v>48</v>
      </c>
      <c r="W39">
        <f>VLOOKUP($E39,phe_locomotion!$F$2:$G$851,2,FALSE)</f>
        <v>801</v>
      </c>
      <c r="X39">
        <f>VLOOKUP($E39,phe_locomotion!$N$2:$O$507,2,FALSE)</f>
        <v>1215</v>
      </c>
      <c r="Y39" s="16" t="e">
        <f>VLOOKUP($E39,relatedness!$T$2:$U$1000,2,FALSE)</f>
        <v>#N/A</v>
      </c>
    </row>
    <row r="40" spans="1:25" x14ac:dyDescent="0.2">
      <c r="A40" s="2">
        <v>5</v>
      </c>
      <c r="B40" s="2" t="s">
        <v>71</v>
      </c>
      <c r="C40" s="2">
        <v>3</v>
      </c>
      <c r="D40" s="2" t="s">
        <v>1499</v>
      </c>
      <c r="E40" s="2" t="s">
        <v>459</v>
      </c>
      <c r="F40" s="2" t="str">
        <f t="shared" si="0"/>
        <v>A</v>
      </c>
      <c r="G40" s="2">
        <f t="shared" si="1"/>
        <v>6</v>
      </c>
      <c r="H40" s="15">
        <v>39</v>
      </c>
      <c r="I40" s="2">
        <f t="shared" si="2"/>
        <v>140</v>
      </c>
      <c r="J40" s="2">
        <f t="shared" si="3"/>
        <v>0</v>
      </c>
      <c r="K40">
        <f t="shared" si="4"/>
        <v>16</v>
      </c>
      <c r="L40" s="14">
        <f>VLOOKUP(E40,bam_cov!$A$2:$E$10000,5,FALSE)</f>
        <v>12.777494444548537</v>
      </c>
      <c r="M40" s="14">
        <f>VLOOKUP($E40,res_het!$A$2:$N$10000,12,FALSE)*100</f>
        <v>25.463086767255994</v>
      </c>
      <c r="N40" s="14">
        <f>VLOOKUP($E40,res_het!$A$2:$N$10000,13,FALSE)</f>
        <v>0.29109950000000001</v>
      </c>
      <c r="O40" s="10">
        <f>VLOOKUP($E40,seq_data!$A$2:$H$10000,6,FALSE())</f>
        <v>2018</v>
      </c>
      <c r="P40" s="10" t="str">
        <f>VLOOKUP($E40,seq_data!$A$2:$H$10000,4,FALSE())</f>
        <v>BGI</v>
      </c>
      <c r="Q40" s="10" t="str">
        <f>VLOOKUP($E40,seq_data!$A$2:$H$10000,5,FALSE())</f>
        <v>BGI</v>
      </c>
      <c r="R40" s="10">
        <f>VLOOKUP($E40,seq_data!$A$2:$H$10000,2,FALSE())</f>
        <v>100</v>
      </c>
      <c r="S40" s="10">
        <f>IF(ISNA(VLOOKUP(E40,lines!$A$2:$A$10000,1,FALSE)),0,1)</f>
        <v>0</v>
      </c>
      <c r="T40" s="10">
        <f>IF(ISNA(VLOOKUP(E40,lines!$J$2:$L$1000,2,FALSE)),0,1)</f>
        <v>1</v>
      </c>
      <c r="U40" s="13">
        <f>VLOOKUP($E40,phe_fertility!$A$2:$B$284,2,FALSE)</f>
        <v>46</v>
      </c>
      <c r="V40" s="13">
        <f>VLOOKUP($E40,phe_fertility!$F$2:$G$284,2,FALSE)</f>
        <v>43</v>
      </c>
      <c r="W40">
        <f>VLOOKUP($E40,phe_locomotion!$F$2:$G$851,2,FALSE)</f>
        <v>798</v>
      </c>
      <c r="X40" t="e">
        <f>VLOOKUP($E40,phe_locomotion!$N$2:$O$507,2,FALSE)</f>
        <v>#N/A</v>
      </c>
      <c r="Y40" s="16" t="e">
        <f>VLOOKUP($E40,relatedness!$T$2:$U$1000,2,FALSE)</f>
        <v>#N/A</v>
      </c>
    </row>
    <row r="41" spans="1:25" x14ac:dyDescent="0.2">
      <c r="A41" s="2">
        <v>5</v>
      </c>
      <c r="B41" s="2" t="s">
        <v>32</v>
      </c>
      <c r="C41" s="2">
        <v>1</v>
      </c>
      <c r="D41" s="2" t="s">
        <v>1498</v>
      </c>
      <c r="E41" s="2" t="s">
        <v>421</v>
      </c>
      <c r="F41" s="2" t="str">
        <f t="shared" si="0"/>
        <v>A</v>
      </c>
      <c r="G41" s="2">
        <f t="shared" si="1"/>
        <v>6</v>
      </c>
      <c r="H41" s="15">
        <v>40</v>
      </c>
      <c r="I41" s="2">
        <f t="shared" si="2"/>
        <v>140</v>
      </c>
      <c r="J41" s="2">
        <f t="shared" si="3"/>
        <v>0</v>
      </c>
      <c r="K41">
        <f t="shared" si="4"/>
        <v>16</v>
      </c>
      <c r="L41" s="14">
        <f>VLOOKUP(E41,bam_cov!$A$2:$E$10000,5,FALSE)</f>
        <v>0.72016668228063929</v>
      </c>
      <c r="M41" s="14">
        <f>VLOOKUP($E41,res_het!$A$2:$N$10000,12,FALSE)*100</f>
        <v>4.1393583994480858</v>
      </c>
      <c r="N41" s="14">
        <f>VLOOKUP($E41,res_het!$A$2:$N$10000,13,FALSE)</f>
        <v>0.33350691666666665</v>
      </c>
      <c r="O41" s="10">
        <f>VLOOKUP($E41,seq_data!$A$2:$H$10000,6,FALSE())</f>
        <v>2014</v>
      </c>
      <c r="P41" s="10" t="str">
        <f>VLOOKUP($E41,seq_data!$A$2:$H$10000,4,FALSE())</f>
        <v>Illumina</v>
      </c>
      <c r="Q41" s="10" t="str">
        <f>VLOOKUP($E41,seq_data!$A$2:$H$10000,5,FALSE())</f>
        <v>NYU</v>
      </c>
      <c r="R41" s="10">
        <f>VLOOKUP($E41,seq_data!$A$2:$H$10000,2,FALSE())</f>
        <v>101</v>
      </c>
      <c r="S41" s="10">
        <f>IF(ISNA(VLOOKUP(E41,lines!$A$2:$A$10000,1,FALSE)),0,1)</f>
        <v>1</v>
      </c>
      <c r="T41" s="10">
        <f>IF(ISNA(VLOOKUP(E41,lines!$J$2:$L$1000,2,FALSE)),0,1)</f>
        <v>1</v>
      </c>
      <c r="U41" s="13">
        <f>VLOOKUP($E41,phe_fertility!$A$2:$B$284,2,FALSE)</f>
        <v>47</v>
      </c>
      <c r="V41" s="13">
        <f>VLOOKUP($E41,phe_fertility!$F$2:$G$284,2,FALSE)</f>
        <v>45</v>
      </c>
      <c r="W41">
        <f>VLOOKUP($E41,phe_locomotion!$F$2:$G$851,2,FALSE)</f>
        <v>582</v>
      </c>
      <c r="X41">
        <f>VLOOKUP($E41,phe_locomotion!$N$2:$O$507,2,FALSE)</f>
        <v>39</v>
      </c>
      <c r="Y41" s="16" t="e">
        <f>VLOOKUP($E41,relatedness!$T$2:$U$1000,2,FALSE)</f>
        <v>#N/A</v>
      </c>
    </row>
    <row r="42" spans="1:25" x14ac:dyDescent="0.2">
      <c r="A42" s="2">
        <v>5</v>
      </c>
      <c r="B42" s="2" t="s">
        <v>19</v>
      </c>
      <c r="C42" s="2">
        <v>4</v>
      </c>
      <c r="D42" s="2" t="s">
        <v>1497</v>
      </c>
      <c r="E42" s="2" t="s">
        <v>412</v>
      </c>
      <c r="F42" s="2" t="str">
        <f t="shared" si="0"/>
        <v>A</v>
      </c>
      <c r="G42" s="2">
        <f t="shared" si="1"/>
        <v>6</v>
      </c>
      <c r="H42" s="15">
        <v>41</v>
      </c>
      <c r="I42" s="2">
        <f t="shared" si="2"/>
        <v>140</v>
      </c>
      <c r="J42" s="2">
        <f t="shared" si="3"/>
        <v>0</v>
      </c>
      <c r="K42">
        <f t="shared" si="4"/>
        <v>16</v>
      </c>
      <c r="L42" s="14">
        <f>VLOOKUP(E42,bam_cov!$A$2:$E$10000,5,FALSE)</f>
        <v>10.645923366622323</v>
      </c>
      <c r="M42" s="14">
        <f>VLOOKUP($E42,res_het!$A$2:$N$10000,12,FALSE)*100</f>
        <v>1.9003112475865631</v>
      </c>
      <c r="N42" s="14">
        <f>VLOOKUP($E42,res_het!$A$2:$N$10000,13,FALSE)</f>
        <v>0.19187961666666667</v>
      </c>
      <c r="O42" s="10">
        <f>VLOOKUP($E42,seq_data!$A$2:$H$10000,6,FALSE())</f>
        <v>2013</v>
      </c>
      <c r="P42" s="10" t="str">
        <f>VLOOKUP($E42,seq_data!$A$2:$H$10000,4,FALSE())</f>
        <v>Illumina</v>
      </c>
      <c r="Q42" s="10" t="str">
        <f>VLOOKUP($E42,seq_data!$A$2:$H$10000,5,FALSE())</f>
        <v>NYU</v>
      </c>
      <c r="R42" s="10">
        <f>VLOOKUP($E42,seq_data!$A$2:$H$10000,2,FALSE())</f>
        <v>101</v>
      </c>
      <c r="S42" s="10">
        <f>IF(ISNA(VLOOKUP(E42,lines!$A$2:$A$10000,1,FALSE)),0,1)</f>
        <v>1</v>
      </c>
      <c r="T42" s="10">
        <f>IF(ISNA(VLOOKUP(E42,lines!$J$2:$L$1000,2,FALSE)),0,1)</f>
        <v>1</v>
      </c>
      <c r="U42" s="13">
        <f>VLOOKUP($E42,phe_fertility!$A$2:$B$284,2,FALSE)</f>
        <v>46</v>
      </c>
      <c r="V42" s="13">
        <f>VLOOKUP($E42,phe_fertility!$F$2:$G$284,2,FALSE)</f>
        <v>46</v>
      </c>
      <c r="W42">
        <f>VLOOKUP($E42,phe_locomotion!$F$2:$G$851,2,FALSE)</f>
        <v>393</v>
      </c>
      <c r="X42">
        <f>VLOOKUP($E42,phe_locomotion!$N$2:$O$507,2,FALSE)</f>
        <v>487</v>
      </c>
      <c r="Y42" s="16" t="e">
        <f>VLOOKUP($E42,relatedness!$T$2:$U$1000,2,FALSE)</f>
        <v>#N/A</v>
      </c>
    </row>
    <row r="43" spans="1:25" x14ac:dyDescent="0.2">
      <c r="A43" s="2">
        <v>5</v>
      </c>
      <c r="B43" s="2" t="s">
        <v>32</v>
      </c>
      <c r="C43" s="2">
        <v>5</v>
      </c>
      <c r="D43" s="2" t="s">
        <v>1500</v>
      </c>
      <c r="E43" s="2" t="s">
        <v>425</v>
      </c>
      <c r="F43" s="2" t="str">
        <f t="shared" si="0"/>
        <v>A</v>
      </c>
      <c r="G43" s="2">
        <f t="shared" si="1"/>
        <v>6</v>
      </c>
      <c r="H43" s="15">
        <v>42</v>
      </c>
      <c r="I43" s="2">
        <f t="shared" si="2"/>
        <v>140</v>
      </c>
      <c r="J43" s="2">
        <f t="shared" si="3"/>
        <v>0</v>
      </c>
      <c r="K43">
        <f t="shared" si="4"/>
        <v>16</v>
      </c>
      <c r="L43" s="14">
        <f>VLOOKUP(E43,bam_cov!$A$2:$E$10000,5,FALSE)</f>
        <v>1.3754188604298214</v>
      </c>
      <c r="M43" s="14">
        <f>VLOOKUP($E43,res_het!$A$2:$N$10000,12,FALSE)*100</f>
        <v>4.6396816201103244</v>
      </c>
      <c r="N43" s="14">
        <f>VLOOKUP($E43,res_het!$A$2:$N$10000,13,FALSE)</f>
        <v>0.31172296666666666</v>
      </c>
      <c r="O43" s="10">
        <f>VLOOKUP($E43,seq_data!$A$2:$H$10000,6,FALSE())</f>
        <v>2014</v>
      </c>
      <c r="P43" s="10" t="str">
        <f>VLOOKUP($E43,seq_data!$A$2:$H$10000,4,FALSE())</f>
        <v>Illumina</v>
      </c>
      <c r="Q43" s="10" t="str">
        <f>VLOOKUP($E43,seq_data!$A$2:$H$10000,5,FALSE())</f>
        <v>NYU</v>
      </c>
      <c r="R43" s="10">
        <f>VLOOKUP($E43,seq_data!$A$2:$H$10000,2,FALSE())</f>
        <v>101</v>
      </c>
      <c r="S43" s="10">
        <f>IF(ISNA(VLOOKUP(E43,lines!$A$2:$A$10000,1,FALSE)),0,1)</f>
        <v>1</v>
      </c>
      <c r="T43" s="10">
        <f>IF(ISNA(VLOOKUP(E43,lines!$J$2:$L$1000,2,FALSE)),0,1)</f>
        <v>1</v>
      </c>
      <c r="U43" s="13">
        <f>VLOOKUP($E43,phe_fertility!$A$2:$B$284,2,FALSE)</f>
        <v>45</v>
      </c>
      <c r="V43" s="13">
        <f>VLOOKUP($E43,phe_fertility!$F$2:$G$284,2,FALSE)</f>
        <v>41</v>
      </c>
      <c r="W43">
        <f>VLOOKUP($E43,phe_locomotion!$F$2:$G$851,2,FALSE)</f>
        <v>1477</v>
      </c>
      <c r="X43">
        <f>VLOOKUP($E43,phe_locomotion!$N$2:$O$507,2,FALSE)</f>
        <v>1215</v>
      </c>
      <c r="Y43" s="16" t="e">
        <f>VLOOKUP($E43,relatedness!$T$2:$U$1000,2,FALSE)</f>
        <v>#N/A</v>
      </c>
    </row>
    <row r="44" spans="1:25" x14ac:dyDescent="0.2">
      <c r="A44" s="2">
        <v>5</v>
      </c>
      <c r="B44" s="2" t="s">
        <v>45</v>
      </c>
      <c r="C44" s="2">
        <v>6</v>
      </c>
      <c r="D44" s="2" t="s">
        <v>1497</v>
      </c>
      <c r="E44" s="2" t="s">
        <v>438</v>
      </c>
      <c r="F44" s="2" t="str">
        <f t="shared" si="0"/>
        <v>A</v>
      </c>
      <c r="G44" s="2">
        <f t="shared" si="1"/>
        <v>6</v>
      </c>
      <c r="H44" s="15">
        <v>43</v>
      </c>
      <c r="I44" s="2">
        <f t="shared" si="2"/>
        <v>140</v>
      </c>
      <c r="J44" s="2">
        <f t="shared" si="3"/>
        <v>0</v>
      </c>
      <c r="K44">
        <f t="shared" si="4"/>
        <v>16</v>
      </c>
      <c r="L44" s="14">
        <f>VLOOKUP(E44,bam_cov!$A$2:$E$10000,5,FALSE)</f>
        <v>1.4236272132806205</v>
      </c>
      <c r="M44" s="14">
        <f>VLOOKUP($E44,res_het!$A$2:$N$10000,12,FALSE)*100</f>
        <v>19.822236366529516</v>
      </c>
      <c r="N44" s="14">
        <f>VLOOKUP($E44,res_het!$A$2:$N$10000,13,FALSE)</f>
        <v>0.32193959999999999</v>
      </c>
      <c r="O44" s="10">
        <f>VLOOKUP($E44,seq_data!$A$2:$H$10000,6,FALSE())</f>
        <v>2014</v>
      </c>
      <c r="P44" s="10" t="str">
        <f>VLOOKUP($E44,seq_data!$A$2:$H$10000,4,FALSE())</f>
        <v>Illumina</v>
      </c>
      <c r="Q44" s="10" t="str">
        <f>VLOOKUP($E44,seq_data!$A$2:$H$10000,5,FALSE())</f>
        <v>NYU</v>
      </c>
      <c r="R44" s="10">
        <f>VLOOKUP($E44,seq_data!$A$2:$H$10000,2,FALSE())</f>
        <v>101</v>
      </c>
      <c r="S44" s="10">
        <f>IF(ISNA(VLOOKUP(E44,lines!$A$2:$A$10000,1,FALSE)),0,1)</f>
        <v>1</v>
      </c>
      <c r="T44" s="10">
        <f>IF(ISNA(VLOOKUP(E44,lines!$J$2:$L$1000,2,FALSE)),0,1)</f>
        <v>0</v>
      </c>
      <c r="U44" s="13">
        <f>VLOOKUP($E44,phe_fertility!$A$2:$B$284,2,FALSE)</f>
        <v>42</v>
      </c>
      <c r="V44" s="13">
        <f>VLOOKUP($E44,phe_fertility!$F$2:$G$284,2,FALSE)</f>
        <v>43</v>
      </c>
      <c r="W44">
        <f>VLOOKUP($E44,phe_locomotion!$F$2:$G$851,2,FALSE)</f>
        <v>245</v>
      </c>
      <c r="X44">
        <f>VLOOKUP($E44,phe_locomotion!$N$2:$O$507,2,FALSE)</f>
        <v>575</v>
      </c>
      <c r="Y44" s="16" t="e">
        <f>VLOOKUP($E44,relatedness!$T$2:$U$1000,2,FALSE)</f>
        <v>#N/A</v>
      </c>
    </row>
    <row r="45" spans="1:25" x14ac:dyDescent="0.2">
      <c r="A45" s="2">
        <v>5</v>
      </c>
      <c r="B45" s="2" t="s">
        <v>19</v>
      </c>
      <c r="C45" s="2">
        <v>8</v>
      </c>
      <c r="D45" s="2" t="s">
        <v>1499</v>
      </c>
      <c r="E45" s="2" t="s">
        <v>416</v>
      </c>
      <c r="F45" s="2" t="str">
        <f t="shared" si="0"/>
        <v>A</v>
      </c>
      <c r="G45" s="2">
        <f t="shared" si="1"/>
        <v>6</v>
      </c>
      <c r="H45" s="15">
        <v>44</v>
      </c>
      <c r="I45" s="2">
        <f t="shared" si="2"/>
        <v>140</v>
      </c>
      <c r="J45" s="2">
        <f t="shared" si="3"/>
        <v>0</v>
      </c>
      <c r="K45">
        <f t="shared" si="4"/>
        <v>16</v>
      </c>
      <c r="L45" s="14">
        <f>VLOOKUP(E45,bam_cov!$A$2:$E$10000,5,FALSE)</f>
        <v>1.4318496561803227</v>
      </c>
      <c r="M45" s="14">
        <f>VLOOKUP($E45,res_het!$A$2:$N$10000,12,FALSE)*100</f>
        <v>6.9522036002482928</v>
      </c>
      <c r="N45" s="14">
        <f>VLOOKUP($E45,res_het!$A$2:$N$10000,13,FALSE)</f>
        <v>0.31602483333333337</v>
      </c>
      <c r="O45" s="10">
        <f>VLOOKUP($E45,seq_data!$A$2:$H$10000,6,FALSE())</f>
        <v>2014</v>
      </c>
      <c r="P45" s="10" t="str">
        <f>VLOOKUP($E45,seq_data!$A$2:$H$10000,4,FALSE())</f>
        <v>Illumina</v>
      </c>
      <c r="Q45" s="10" t="str">
        <f>VLOOKUP($E45,seq_data!$A$2:$H$10000,5,FALSE())</f>
        <v>NYU</v>
      </c>
      <c r="R45" s="10">
        <f>VLOOKUP($E45,seq_data!$A$2:$H$10000,2,FALSE())</f>
        <v>101</v>
      </c>
      <c r="S45" s="10">
        <f>IF(ISNA(VLOOKUP(E45,lines!$A$2:$A$10000,1,FALSE)),0,1)</f>
        <v>1</v>
      </c>
      <c r="T45" s="10">
        <f>IF(ISNA(VLOOKUP(E45,lines!$J$2:$L$1000,2,FALSE)),0,1)</f>
        <v>1</v>
      </c>
      <c r="U45" s="13">
        <f>VLOOKUP($E45,phe_fertility!$A$2:$B$284,2,FALSE)</f>
        <v>43</v>
      </c>
      <c r="V45" s="13">
        <f>VLOOKUP($E45,phe_fertility!$F$2:$G$284,2,FALSE)</f>
        <v>43</v>
      </c>
      <c r="W45">
        <f>VLOOKUP($E45,phe_locomotion!$F$2:$G$851,2,FALSE)</f>
        <v>1367</v>
      </c>
      <c r="X45">
        <f>VLOOKUP($E45,phe_locomotion!$N$2:$O$507,2,FALSE)</f>
        <v>990</v>
      </c>
      <c r="Y45" s="16" t="e">
        <f>VLOOKUP($E45,relatedness!$T$2:$U$1000,2,FALSE)</f>
        <v>#N/A</v>
      </c>
    </row>
    <row r="46" spans="1:25" x14ac:dyDescent="0.2">
      <c r="A46" s="2">
        <v>5</v>
      </c>
      <c r="B46" s="2" t="s">
        <v>32</v>
      </c>
      <c r="C46" s="2">
        <v>10</v>
      </c>
      <c r="D46" s="2" t="s">
        <v>1498</v>
      </c>
      <c r="E46" s="2" t="s">
        <v>430</v>
      </c>
      <c r="F46" s="2" t="str">
        <f t="shared" si="0"/>
        <v>A</v>
      </c>
      <c r="G46" s="2">
        <f t="shared" si="1"/>
        <v>6</v>
      </c>
      <c r="H46" s="15">
        <v>45</v>
      </c>
      <c r="I46" s="2">
        <f t="shared" si="2"/>
        <v>140</v>
      </c>
      <c r="J46" s="2">
        <f t="shared" si="3"/>
        <v>0</v>
      </c>
      <c r="K46">
        <f t="shared" si="4"/>
        <v>16</v>
      </c>
      <c r="L46" s="14">
        <f>VLOOKUP(E46,bam_cov!$A$2:$E$10000,5,FALSE)</f>
        <v>4.6250696445635269</v>
      </c>
      <c r="M46" s="14">
        <f>VLOOKUP($E46,res_het!$A$2:$N$10000,12,FALSE)*100</f>
        <v>2.9221715393160168</v>
      </c>
      <c r="N46" s="14">
        <f>VLOOKUP($E46,res_het!$A$2:$N$10000,13,FALSE)</f>
        <v>0.20569484999999998</v>
      </c>
      <c r="O46" s="10">
        <f>VLOOKUP($E46,seq_data!$A$2:$H$10000,6,FALSE())</f>
        <v>2014</v>
      </c>
      <c r="P46" s="10" t="str">
        <f>VLOOKUP($E46,seq_data!$A$2:$H$10000,4,FALSE())</f>
        <v>Illumina</v>
      </c>
      <c r="Q46" s="10" t="str">
        <f>VLOOKUP($E46,seq_data!$A$2:$H$10000,5,FALSE())</f>
        <v>NYU</v>
      </c>
      <c r="R46" s="10">
        <f>VLOOKUP($E46,seq_data!$A$2:$H$10000,2,FALSE())</f>
        <v>101</v>
      </c>
      <c r="S46" s="10">
        <f>IF(ISNA(VLOOKUP(E46,lines!$A$2:$A$10000,1,FALSE)),0,1)</f>
        <v>1</v>
      </c>
      <c r="T46" s="10">
        <f>IF(ISNA(VLOOKUP(E46,lines!$J$2:$L$1000,2,FALSE)),0,1)</f>
        <v>1</v>
      </c>
      <c r="U46" s="13">
        <f>VLOOKUP($E46,phe_fertility!$A$2:$B$284,2,FALSE)</f>
        <v>44</v>
      </c>
      <c r="V46" s="13">
        <f>VLOOKUP($E46,phe_fertility!$F$2:$G$284,2,FALSE)</f>
        <v>46</v>
      </c>
      <c r="W46" t="e">
        <f>VLOOKUP($E46,phe_locomotion!$F$2:$G$851,2,FALSE)</f>
        <v>#N/A</v>
      </c>
      <c r="X46" t="e">
        <f>VLOOKUP($E46,phe_locomotion!$N$2:$O$507,2,FALSE)</f>
        <v>#N/A</v>
      </c>
      <c r="Y46" s="16" t="e">
        <f>VLOOKUP($E46,relatedness!$T$2:$U$1000,2,FALSE)</f>
        <v>#N/A</v>
      </c>
    </row>
    <row r="47" spans="1:25" x14ac:dyDescent="0.2">
      <c r="A47" s="2">
        <v>5</v>
      </c>
      <c r="B47" s="2" t="s">
        <v>84</v>
      </c>
      <c r="C47" s="2">
        <v>6</v>
      </c>
      <c r="D47" s="2" t="s">
        <v>1500</v>
      </c>
      <c r="E47" s="2" t="s">
        <v>474</v>
      </c>
      <c r="F47" s="2" t="str">
        <f t="shared" si="0"/>
        <v>A</v>
      </c>
      <c r="G47" s="2">
        <f t="shared" si="1"/>
        <v>6</v>
      </c>
      <c r="H47" s="15">
        <v>46</v>
      </c>
      <c r="I47" s="2">
        <f t="shared" si="2"/>
        <v>140</v>
      </c>
      <c r="J47" s="2">
        <f t="shared" si="3"/>
        <v>0</v>
      </c>
      <c r="K47">
        <f t="shared" si="4"/>
        <v>16</v>
      </c>
      <c r="L47" s="14">
        <f>VLOOKUP(E47,bam_cov!$A$2:$E$10000,5,FALSE)</f>
        <v>33.733553727679826</v>
      </c>
      <c r="M47" s="14">
        <f>VLOOKUP($E47,res_het!$A$2:$N$10000,12,FALSE)*100</f>
        <v>26.866873216071816</v>
      </c>
      <c r="N47" s="14">
        <f>VLOOKUP($E47,res_het!$A$2:$N$10000,13,FALSE)</f>
        <v>0.25689436666666671</v>
      </c>
      <c r="O47" s="10">
        <f>VLOOKUP($E47,seq_data!$A$2:$H$10000,6,FALSE())</f>
        <v>2013</v>
      </c>
      <c r="P47" s="10" t="str">
        <f>VLOOKUP($E47,seq_data!$A$2:$H$10000,4,FALSE())</f>
        <v>Illumina</v>
      </c>
      <c r="Q47" s="10" t="str">
        <f>VLOOKUP($E47,seq_data!$A$2:$H$10000,5,FALSE())</f>
        <v>NYU</v>
      </c>
      <c r="R47" s="10">
        <f>VLOOKUP($E47,seq_data!$A$2:$H$10000,2,FALSE())</f>
        <v>101</v>
      </c>
      <c r="S47" s="10">
        <f>IF(ISNA(VLOOKUP(E47,lines!$A$2:$A$10000,1,FALSE)),0,1)</f>
        <v>1</v>
      </c>
      <c r="T47" s="10">
        <f>IF(ISNA(VLOOKUP(E47,lines!$J$2:$L$1000,2,FALSE)),0,1)</f>
        <v>1</v>
      </c>
      <c r="U47" s="13">
        <f>VLOOKUP($E47,phe_fertility!$A$2:$B$284,2,FALSE)</f>
        <v>48</v>
      </c>
      <c r="V47" s="13">
        <f>VLOOKUP($E47,phe_fertility!$F$2:$G$284,2,FALSE)</f>
        <v>46</v>
      </c>
      <c r="W47">
        <f>VLOOKUP($E47,phe_locomotion!$F$2:$G$851,2,FALSE)</f>
        <v>660</v>
      </c>
      <c r="X47">
        <f>VLOOKUP($E47,phe_locomotion!$N$2:$O$507,2,FALSE)</f>
        <v>87</v>
      </c>
      <c r="Y47" s="16" t="e">
        <f>VLOOKUP($E47,relatedness!$T$2:$U$1000,2,FALSE)</f>
        <v>#N/A</v>
      </c>
    </row>
    <row r="48" spans="1:25" x14ac:dyDescent="0.2">
      <c r="A48" s="2">
        <v>5</v>
      </c>
      <c r="B48" s="2" t="s">
        <v>71</v>
      </c>
      <c r="C48" s="2">
        <v>12</v>
      </c>
      <c r="D48" s="2" t="s">
        <v>1499</v>
      </c>
      <c r="E48" s="2" t="s">
        <v>468</v>
      </c>
      <c r="F48" s="2" t="str">
        <f t="shared" si="0"/>
        <v>A</v>
      </c>
      <c r="G48" s="2">
        <f t="shared" si="1"/>
        <v>6</v>
      </c>
      <c r="H48" s="15">
        <v>47</v>
      </c>
      <c r="I48" s="2">
        <f t="shared" si="2"/>
        <v>140</v>
      </c>
      <c r="J48" s="2">
        <f t="shared" si="3"/>
        <v>0</v>
      </c>
      <c r="K48">
        <f t="shared" si="4"/>
        <v>16</v>
      </c>
      <c r="L48" s="14">
        <f>VLOOKUP(E48,bam_cov!$A$2:$E$10000,5,FALSE)</f>
        <v>1.0645186337149388</v>
      </c>
      <c r="M48" s="14">
        <f>VLOOKUP($E48,res_het!$A$2:$N$10000,12,FALSE)*100</f>
        <v>1.965503409546731</v>
      </c>
      <c r="N48" s="14">
        <f>VLOOKUP($E48,res_het!$A$2:$N$10000,13,FALSE)</f>
        <v>0.33060931666666665</v>
      </c>
      <c r="O48" s="10">
        <f>VLOOKUP($E48,seq_data!$A$2:$H$10000,6,FALSE())</f>
        <v>2014</v>
      </c>
      <c r="P48" s="10" t="str">
        <f>VLOOKUP($E48,seq_data!$A$2:$H$10000,4,FALSE())</f>
        <v>Illumina</v>
      </c>
      <c r="Q48" s="10" t="str">
        <f>VLOOKUP($E48,seq_data!$A$2:$H$10000,5,FALSE())</f>
        <v>NYU</v>
      </c>
      <c r="R48" s="10">
        <f>VLOOKUP($E48,seq_data!$A$2:$H$10000,2,FALSE())</f>
        <v>101</v>
      </c>
      <c r="S48" s="10">
        <f>IF(ISNA(VLOOKUP(E48,lines!$A$2:$A$10000,1,FALSE)),0,1)</f>
        <v>1</v>
      </c>
      <c r="T48" s="10">
        <f>IF(ISNA(VLOOKUP(E48,lines!$J$2:$L$1000,2,FALSE)),0,1)</f>
        <v>1</v>
      </c>
      <c r="U48" s="13">
        <f>VLOOKUP($E48,phe_fertility!$A$2:$B$284,2,FALSE)</f>
        <v>46</v>
      </c>
      <c r="V48" s="13">
        <f>VLOOKUP($E48,phe_fertility!$F$2:$G$284,2,FALSE)</f>
        <v>42</v>
      </c>
      <c r="W48">
        <f>VLOOKUP($E48,phe_locomotion!$F$2:$G$851,2,FALSE)</f>
        <v>846</v>
      </c>
      <c r="X48">
        <f>VLOOKUP($E48,phe_locomotion!$N$2:$O$507,2,FALSE)</f>
        <v>105</v>
      </c>
      <c r="Y48" s="16" t="e">
        <f>VLOOKUP($E48,relatedness!$T$2:$U$1000,2,FALSE)</f>
        <v>#N/A</v>
      </c>
    </row>
    <row r="49" spans="1:25" x14ac:dyDescent="0.2">
      <c r="A49" s="2">
        <v>7</v>
      </c>
      <c r="B49" s="2" t="s">
        <v>84</v>
      </c>
      <c r="C49" s="2">
        <v>8</v>
      </c>
      <c r="D49" s="2" t="s">
        <v>1498</v>
      </c>
      <c r="E49" s="2" t="s">
        <v>668</v>
      </c>
      <c r="F49" s="2" t="str">
        <f t="shared" si="0"/>
        <v>A</v>
      </c>
      <c r="G49" s="2">
        <f t="shared" si="1"/>
        <v>6</v>
      </c>
      <c r="H49" s="15">
        <v>48</v>
      </c>
      <c r="I49" s="2">
        <f t="shared" si="2"/>
        <v>140</v>
      </c>
      <c r="J49" s="2">
        <f t="shared" si="3"/>
        <v>0</v>
      </c>
      <c r="K49">
        <f t="shared" si="4"/>
        <v>16</v>
      </c>
      <c r="L49" s="14">
        <f>VLOOKUP(E49,bam_cov!$A$2:$E$10000,5,FALSE)</f>
        <v>1.3695073354443423</v>
      </c>
      <c r="M49" s="14">
        <f>VLOOKUP($E49,res_het!$A$2:$N$10000,12,FALSE)*100</f>
        <v>1.899573565118035</v>
      </c>
      <c r="N49" s="14">
        <f>VLOOKUP($E49,res_het!$A$2:$N$10000,13,FALSE)</f>
        <v>0.31638643333333333</v>
      </c>
      <c r="O49" s="10">
        <f>VLOOKUP($E49,seq_data!$A$2:$H$10000,6,FALSE())</f>
        <v>2013</v>
      </c>
      <c r="P49" s="10" t="str">
        <f>VLOOKUP($E49,seq_data!$A$2:$H$10000,4,FALSE())</f>
        <v>Illumina</v>
      </c>
      <c r="Q49" s="10" t="str">
        <f>VLOOKUP($E49,seq_data!$A$2:$H$10000,5,FALSE())</f>
        <v>NYU</v>
      </c>
      <c r="R49" s="10">
        <f>VLOOKUP($E49,seq_data!$A$2:$H$10000,2,FALSE())</f>
        <v>101</v>
      </c>
      <c r="S49" s="10">
        <f>IF(ISNA(VLOOKUP(E49,lines!$A$2:$A$10000,1,FALSE)),0,1)</f>
        <v>1</v>
      </c>
      <c r="T49" s="10">
        <f>IF(ISNA(VLOOKUP(E49,lines!$J$2:$L$1000,2,FALSE)),0,1)</f>
        <v>1</v>
      </c>
      <c r="U49" s="13">
        <f>VLOOKUP($E49,phe_fertility!$A$2:$B$284,2,FALSE)</f>
        <v>39</v>
      </c>
      <c r="V49" s="13">
        <f>VLOOKUP($E49,phe_fertility!$F$2:$G$284,2,FALSE)</f>
        <v>42</v>
      </c>
      <c r="W49">
        <f>VLOOKUP($E49,phe_locomotion!$F$2:$G$851,2,FALSE)</f>
        <v>2593</v>
      </c>
      <c r="X49">
        <f>VLOOKUP($E49,phe_locomotion!$N$2:$O$507,2,FALSE)</f>
        <v>2123</v>
      </c>
      <c r="Y49" s="16" t="e">
        <f>VLOOKUP($E49,relatedness!$T$2:$U$1000,2,FALSE)</f>
        <v>#N/A</v>
      </c>
    </row>
    <row r="50" spans="1:25" x14ac:dyDescent="0.2">
      <c r="A50" s="2">
        <v>8</v>
      </c>
      <c r="B50" s="2" t="s">
        <v>45</v>
      </c>
      <c r="C50" s="2">
        <v>7</v>
      </c>
      <c r="D50" s="2" t="s">
        <v>1499</v>
      </c>
      <c r="E50" s="2" t="s">
        <v>727</v>
      </c>
      <c r="F50" s="2" t="str">
        <f t="shared" si="0"/>
        <v>A</v>
      </c>
      <c r="G50" s="2">
        <f t="shared" si="1"/>
        <v>6</v>
      </c>
      <c r="H50" s="15">
        <v>49</v>
      </c>
      <c r="I50" s="2">
        <f t="shared" si="2"/>
        <v>140</v>
      </c>
      <c r="J50" s="2">
        <f t="shared" si="3"/>
        <v>0</v>
      </c>
      <c r="K50">
        <f t="shared" si="4"/>
        <v>16</v>
      </c>
      <c r="L50" s="14">
        <f>VLOOKUP(E50,bam_cov!$A$2:$E$10000,5,FALSE)</f>
        <v>1.9959641003541249</v>
      </c>
      <c r="M50" s="14">
        <f>VLOOKUP($E50,res_het!$A$2:$N$10000,12,FALSE)*100</f>
        <v>1.6917561152104552</v>
      </c>
      <c r="N50" s="14">
        <f>VLOOKUP($E50,res_het!$A$2:$N$10000,13,FALSE)</f>
        <v>0.30945666666666671</v>
      </c>
      <c r="O50" s="10">
        <f>VLOOKUP($E50,seq_data!$A$2:$H$10000,6,FALSE())</f>
        <v>2013</v>
      </c>
      <c r="P50" s="10" t="str">
        <f>VLOOKUP($E50,seq_data!$A$2:$H$10000,4,FALSE())</f>
        <v>Illumina</v>
      </c>
      <c r="Q50" s="10" t="str">
        <f>VLOOKUP($E50,seq_data!$A$2:$H$10000,5,FALSE())</f>
        <v>NYU</v>
      </c>
      <c r="R50" s="10">
        <f>VLOOKUP($E50,seq_data!$A$2:$H$10000,2,FALSE())</f>
        <v>101</v>
      </c>
      <c r="S50" s="10">
        <f>IF(ISNA(VLOOKUP(E50,lines!$A$2:$A$10000,1,FALSE)),0,1)</f>
        <v>1</v>
      </c>
      <c r="T50" s="10">
        <f>IF(ISNA(VLOOKUP(E50,lines!$J$2:$L$1000,2,FALSE)),0,1)</f>
        <v>1</v>
      </c>
      <c r="U50" s="13">
        <f>VLOOKUP($E50,phe_fertility!$A$2:$B$284,2,FALSE)</f>
        <v>44</v>
      </c>
      <c r="V50" s="13">
        <f>VLOOKUP($E50,phe_fertility!$F$2:$G$284,2,FALSE)</f>
        <v>44</v>
      </c>
      <c r="W50">
        <f>VLOOKUP($E50,phe_locomotion!$F$2:$G$851,2,FALSE)</f>
        <v>2346</v>
      </c>
      <c r="X50">
        <f>VLOOKUP($E50,phe_locomotion!$N$2:$O$507,2,FALSE)</f>
        <v>1091</v>
      </c>
      <c r="Y50" s="16" t="e">
        <f>VLOOKUP($E50,relatedness!$T$2:$U$1000,2,FALSE)</f>
        <v>#N/A</v>
      </c>
    </row>
    <row r="51" spans="1:25" x14ac:dyDescent="0.2">
      <c r="A51" s="2">
        <v>8</v>
      </c>
      <c r="B51" s="2" t="s">
        <v>6</v>
      </c>
      <c r="C51" s="2">
        <v>8</v>
      </c>
      <c r="D51" s="2" t="s">
        <v>1498</v>
      </c>
      <c r="E51" s="2" t="s">
        <v>692</v>
      </c>
      <c r="F51" s="2" t="str">
        <f t="shared" si="0"/>
        <v>A</v>
      </c>
      <c r="G51" s="2">
        <f t="shared" si="1"/>
        <v>6</v>
      </c>
      <c r="H51" s="15">
        <v>50</v>
      </c>
      <c r="I51" s="2">
        <f t="shared" si="2"/>
        <v>140</v>
      </c>
      <c r="J51" s="2">
        <f t="shared" si="3"/>
        <v>0</v>
      </c>
      <c r="K51">
        <f t="shared" si="4"/>
        <v>16</v>
      </c>
      <c r="L51" s="14">
        <f>VLOOKUP(E51,bam_cov!$A$2:$E$10000,5,FALSE)</f>
        <v>0.31571392703902867</v>
      </c>
      <c r="M51" s="14">
        <f>VLOOKUP($E51,res_het!$A$2:$N$10000,12,FALSE)*100</f>
        <v>14.0625</v>
      </c>
      <c r="N51" s="14">
        <f>VLOOKUP($E51,res_het!$A$2:$N$10000,13,FALSE)</f>
        <v>0.33099873333333335</v>
      </c>
      <c r="O51" s="10">
        <f>VLOOKUP($E51,seq_data!$A$2:$H$10000,6,FALSE())</f>
        <v>2013</v>
      </c>
      <c r="P51" s="10" t="str">
        <f>VLOOKUP($E51,seq_data!$A$2:$H$10000,4,FALSE())</f>
        <v>Illumina</v>
      </c>
      <c r="Q51" s="10" t="str">
        <f>VLOOKUP($E51,seq_data!$A$2:$H$10000,5,FALSE())</f>
        <v>NYU</v>
      </c>
      <c r="R51" s="10">
        <f>VLOOKUP($E51,seq_data!$A$2:$H$10000,2,FALSE())</f>
        <v>101</v>
      </c>
      <c r="S51" s="10">
        <f>IF(ISNA(VLOOKUP(E51,lines!$A$2:$A$10000,1,FALSE)),0,1)</f>
        <v>1</v>
      </c>
      <c r="T51" s="10">
        <f>IF(ISNA(VLOOKUP(E51,lines!$J$2:$L$1000,2,FALSE)),0,1)</f>
        <v>1</v>
      </c>
      <c r="U51" s="13">
        <f>VLOOKUP($E51,phe_fertility!$A$2:$B$284,2,FALSE)</f>
        <v>86</v>
      </c>
      <c r="V51" s="13">
        <f>VLOOKUP($E51,phe_fertility!$F$2:$G$284,2,FALSE)</f>
        <v>85</v>
      </c>
      <c r="W51">
        <f>VLOOKUP($E51,phe_locomotion!$F$2:$G$851,2,FALSE)</f>
        <v>1168</v>
      </c>
      <c r="X51">
        <f>VLOOKUP($E51,phe_locomotion!$N$2:$O$507,2,FALSE)</f>
        <v>599</v>
      </c>
      <c r="Y51" s="16" t="e">
        <f>VLOOKUP($E51,relatedness!$T$2:$U$1000,2,FALSE)</f>
        <v>#N/A</v>
      </c>
    </row>
    <row r="52" spans="1:25" x14ac:dyDescent="0.2">
      <c r="A52" s="2">
        <v>5</v>
      </c>
      <c r="B52" s="2" t="s">
        <v>19</v>
      </c>
      <c r="C52" s="2">
        <v>11</v>
      </c>
      <c r="D52" s="2" t="s">
        <v>1499</v>
      </c>
      <c r="E52" s="2" t="s">
        <v>419</v>
      </c>
      <c r="F52" s="2" t="str">
        <f t="shared" si="0"/>
        <v>A</v>
      </c>
      <c r="G52" s="2">
        <f t="shared" si="1"/>
        <v>6</v>
      </c>
      <c r="H52" s="15">
        <v>51</v>
      </c>
      <c r="I52" s="2">
        <f t="shared" si="2"/>
        <v>140</v>
      </c>
      <c r="J52" s="2">
        <f t="shared" si="3"/>
        <v>0</v>
      </c>
      <c r="K52">
        <f t="shared" si="4"/>
        <v>16</v>
      </c>
      <c r="L52" s="14">
        <f>VLOOKUP(E52,bam_cov!$A$2:$E$10000,5,FALSE)</f>
        <v>12.501870753780143</v>
      </c>
      <c r="M52" s="14">
        <f>VLOOKUP($E52,res_het!$A$2:$N$10000,12,FALSE)*100</f>
        <v>1.0032691103846421</v>
      </c>
      <c r="N52" s="14">
        <f>VLOOKUP($E52,res_het!$A$2:$N$10000,13,FALSE)</f>
        <v>0.21948483333333332</v>
      </c>
      <c r="O52" s="10">
        <f>VLOOKUP($E52,seq_data!$A$2:$H$10000,6,FALSE())</f>
        <v>2018</v>
      </c>
      <c r="P52" s="10" t="str">
        <f>VLOOKUP($E52,seq_data!$A$2:$H$10000,4,FALSE())</f>
        <v>BGI</v>
      </c>
      <c r="Q52" s="10" t="str">
        <f>VLOOKUP($E52,seq_data!$A$2:$H$10000,5,FALSE())</f>
        <v>BGI</v>
      </c>
      <c r="R52" s="10">
        <f>VLOOKUP($E52,seq_data!$A$2:$H$10000,2,FALSE())</f>
        <v>100</v>
      </c>
      <c r="S52" s="10">
        <f>IF(ISNA(VLOOKUP(E52,lines!$A$2:$A$10000,1,FALSE)),0,1)</f>
        <v>0</v>
      </c>
      <c r="T52" s="10">
        <f>IF(ISNA(VLOOKUP(E52,lines!$J$2:$L$1000,2,FALSE)),0,1)</f>
        <v>1</v>
      </c>
      <c r="U52" s="13">
        <f>VLOOKUP($E52,phe_fertility!$A$2:$B$284,2,FALSE)</f>
        <v>42</v>
      </c>
      <c r="V52" s="13">
        <f>VLOOKUP($E52,phe_fertility!$F$2:$G$284,2,FALSE)</f>
        <v>40</v>
      </c>
      <c r="W52">
        <f>VLOOKUP($E52,phe_locomotion!$F$2:$G$851,2,FALSE)</f>
        <v>2343</v>
      </c>
      <c r="X52">
        <f>VLOOKUP($E52,phe_locomotion!$N$2:$O$507,2,FALSE)</f>
        <v>1415</v>
      </c>
      <c r="Y52" s="16" t="e">
        <f>VLOOKUP($E52,relatedness!$T$2:$U$1000,2,FALSE)</f>
        <v>#N/A</v>
      </c>
    </row>
    <row r="53" spans="1:25" x14ac:dyDescent="0.2">
      <c r="A53" s="2">
        <v>12</v>
      </c>
      <c r="B53" s="2" t="s">
        <v>19</v>
      </c>
      <c r="C53" s="2">
        <v>3</v>
      </c>
      <c r="D53" s="2" t="s">
        <v>1501</v>
      </c>
      <c r="E53" s="2" t="s">
        <v>1077</v>
      </c>
      <c r="F53" s="2" t="str">
        <f t="shared" si="0"/>
        <v>A</v>
      </c>
      <c r="G53" s="2">
        <f t="shared" si="1"/>
        <v>6</v>
      </c>
      <c r="H53" s="15">
        <v>52</v>
      </c>
      <c r="I53" s="2">
        <f t="shared" si="2"/>
        <v>140</v>
      </c>
      <c r="J53" s="2">
        <f t="shared" si="3"/>
        <v>0</v>
      </c>
      <c r="K53">
        <f t="shared" si="4"/>
        <v>16</v>
      </c>
      <c r="L53" s="14">
        <f>VLOOKUP(E53,bam_cov!$A$2:$E$10000,5,FALSE)</f>
        <v>6.3795018268347983</v>
      </c>
      <c r="M53" s="14">
        <f>VLOOKUP($E53,res_het!$A$2:$N$10000,12,FALSE)*100</f>
        <v>1.1333730530257895</v>
      </c>
      <c r="N53" s="14">
        <f>VLOOKUP($E53,res_het!$A$2:$N$10000,13,FALSE)</f>
        <v>0.23411715</v>
      </c>
      <c r="O53" s="10">
        <f>VLOOKUP($E53,seq_data!$A$2:$H$10000,6,FALSE())</f>
        <v>2017</v>
      </c>
      <c r="P53" s="10" t="str">
        <f>VLOOKUP($E53,seq_data!$A$2:$H$10000,4,FALSE())</f>
        <v>Illumina</v>
      </c>
      <c r="Q53" s="10" t="str">
        <f>VLOOKUP($E53,seq_data!$A$2:$H$10000,5,FALSE())</f>
        <v>BGI</v>
      </c>
      <c r="R53" s="10">
        <f>VLOOKUP($E53,seq_data!$A$2:$H$10000,2,FALSE())</f>
        <v>150</v>
      </c>
      <c r="S53" s="10">
        <f>IF(ISNA(VLOOKUP(E53,lines!$A$2:$A$10000,1,FALSE)),0,1)</f>
        <v>1</v>
      </c>
      <c r="T53" s="10">
        <f>IF(ISNA(VLOOKUP(E53,lines!$J$2:$L$1000,2,FALSE)),0,1)</f>
        <v>1</v>
      </c>
      <c r="U53" s="13">
        <f>VLOOKUP($E53,phe_fertility!$A$2:$B$284,2,FALSE)</f>
        <v>38</v>
      </c>
      <c r="V53" s="13">
        <f>VLOOKUP($E53,phe_fertility!$F$2:$G$284,2,FALSE)</f>
        <v>38</v>
      </c>
      <c r="W53">
        <f>VLOOKUP($E53,phe_locomotion!$F$2:$G$851,2,FALSE)</f>
        <v>1381</v>
      </c>
      <c r="X53">
        <f>VLOOKUP($E53,phe_locomotion!$N$2:$O$507,2,FALSE)</f>
        <v>1529</v>
      </c>
      <c r="Y53" s="16" t="e">
        <f>VLOOKUP($E53,relatedness!$T$2:$U$1000,2,FALSE)</f>
        <v>#N/A</v>
      </c>
    </row>
    <row r="54" spans="1:25" x14ac:dyDescent="0.2">
      <c r="A54" s="2">
        <v>4</v>
      </c>
      <c r="B54" s="2" t="s">
        <v>32</v>
      </c>
      <c r="C54" s="2">
        <v>2</v>
      </c>
      <c r="D54" s="2" t="s">
        <v>1500</v>
      </c>
      <c r="E54" s="2" t="s">
        <v>326</v>
      </c>
      <c r="F54" s="2" t="str">
        <f t="shared" si="0"/>
        <v>A</v>
      </c>
      <c r="G54" s="2">
        <f t="shared" si="1"/>
        <v>6</v>
      </c>
      <c r="H54" s="15">
        <v>53</v>
      </c>
      <c r="I54" s="2">
        <f t="shared" si="2"/>
        <v>140</v>
      </c>
      <c r="J54" s="2">
        <f t="shared" si="3"/>
        <v>0</v>
      </c>
      <c r="K54">
        <f t="shared" si="4"/>
        <v>16</v>
      </c>
      <c r="L54" s="14">
        <f>VLOOKUP(E54,bam_cov!$A$2:$E$10000,5,FALSE)</f>
        <v>1.2475146427835342</v>
      </c>
      <c r="M54" s="14">
        <f>VLOOKUP($E54,res_het!$A$2:$N$10000,12,FALSE)*100</f>
        <v>0.99710684025625129</v>
      </c>
      <c r="N54" s="14">
        <f>VLOOKUP($E54,res_het!$A$2:$N$10000,13,FALSE)</f>
        <v>0.32733796666666665</v>
      </c>
      <c r="O54" s="10">
        <f>VLOOKUP($E54,seq_data!$A$2:$H$10000,6,FALSE())</f>
        <v>2018</v>
      </c>
      <c r="P54" s="10" t="str">
        <f>VLOOKUP($E54,seq_data!$A$2:$H$10000,4,FALSE())</f>
        <v>BGI</v>
      </c>
      <c r="Q54" s="10" t="str">
        <f>VLOOKUP($E54,seq_data!$A$2:$H$10000,5,FALSE())</f>
        <v>BGI</v>
      </c>
      <c r="R54" s="10">
        <f>VLOOKUP($E54,seq_data!$A$2:$H$10000,2,FALSE())</f>
        <v>100</v>
      </c>
      <c r="S54" s="10">
        <f>IF(ISNA(VLOOKUP(E54,lines!$A$2:$A$10000,1,FALSE)),0,1)</f>
        <v>0</v>
      </c>
      <c r="T54" s="10">
        <f>IF(ISNA(VLOOKUP(E54,lines!$J$2:$L$1000,2,FALSE)),0,1)</f>
        <v>1</v>
      </c>
      <c r="U54" s="13">
        <f>VLOOKUP($E54,phe_fertility!$A$2:$B$284,2,FALSE)</f>
        <v>45</v>
      </c>
      <c r="V54" s="13">
        <f>VLOOKUP($E54,phe_fertility!$F$2:$G$284,2,FALSE)</f>
        <v>44</v>
      </c>
      <c r="W54">
        <f>VLOOKUP($E54,phe_locomotion!$F$2:$G$851,2,FALSE)</f>
        <v>873</v>
      </c>
      <c r="X54">
        <f>VLOOKUP($E54,phe_locomotion!$N$2:$O$507,2,FALSE)</f>
        <v>1061</v>
      </c>
      <c r="Y54" s="16" t="e">
        <f>VLOOKUP($E54,relatedness!$T$2:$U$1000,2,FALSE)</f>
        <v>#N/A</v>
      </c>
    </row>
    <row r="55" spans="1:25" x14ac:dyDescent="0.2">
      <c r="A55" s="2">
        <v>5</v>
      </c>
      <c r="B55" s="2" t="s">
        <v>45</v>
      </c>
      <c r="C55" s="2">
        <v>7</v>
      </c>
      <c r="D55" s="2" t="s">
        <v>1499</v>
      </c>
      <c r="E55" s="2" t="s">
        <v>439</v>
      </c>
      <c r="F55" s="2" t="str">
        <f t="shared" si="0"/>
        <v>A</v>
      </c>
      <c r="G55" s="2">
        <f t="shared" si="1"/>
        <v>6</v>
      </c>
      <c r="H55" s="15">
        <v>54</v>
      </c>
      <c r="I55" s="2">
        <f t="shared" si="2"/>
        <v>140</v>
      </c>
      <c r="J55" s="2">
        <f t="shared" si="3"/>
        <v>0</v>
      </c>
      <c r="K55">
        <f t="shared" si="4"/>
        <v>16</v>
      </c>
      <c r="L55" s="14">
        <f>VLOOKUP(E55,bam_cov!$A$2:$E$10000,5,FALSE)</f>
        <v>12.039556613141968</v>
      </c>
      <c r="M55" s="14">
        <f>VLOOKUP($E55,res_het!$A$2:$N$10000,12,FALSE)*100</f>
        <v>1.1867366678936255</v>
      </c>
      <c r="N55" s="14">
        <f>VLOOKUP($E55,res_het!$A$2:$N$10000,13,FALSE)</f>
        <v>0.19253638333333331</v>
      </c>
      <c r="O55" s="10">
        <f>VLOOKUP($E55,seq_data!$A$2:$H$10000,6,FALSE())</f>
        <v>2018</v>
      </c>
      <c r="P55" s="10" t="str">
        <f>VLOOKUP($E55,seq_data!$A$2:$H$10000,4,FALSE())</f>
        <v>BGI</v>
      </c>
      <c r="Q55" s="10" t="str">
        <f>VLOOKUP($E55,seq_data!$A$2:$H$10000,5,FALSE())</f>
        <v>BGI</v>
      </c>
      <c r="R55" s="10">
        <f>VLOOKUP($E55,seq_data!$A$2:$H$10000,2,FALSE())</f>
        <v>100</v>
      </c>
      <c r="S55" s="10">
        <f>IF(ISNA(VLOOKUP(E55,lines!$A$2:$A$10000,1,FALSE)),0,1)</f>
        <v>0</v>
      </c>
      <c r="T55" s="10">
        <f>IF(ISNA(VLOOKUP(E55,lines!$J$2:$L$1000,2,FALSE)),0,1)</f>
        <v>0</v>
      </c>
      <c r="U55" s="13">
        <f>VLOOKUP($E55,phe_fertility!$A$2:$B$284,2,FALSE)</f>
        <v>45</v>
      </c>
      <c r="V55" s="13">
        <f>VLOOKUP($E55,phe_fertility!$F$2:$G$284,2,FALSE)</f>
        <v>46</v>
      </c>
      <c r="W55">
        <f>VLOOKUP($E55,phe_locomotion!$F$2:$G$851,2,FALSE)</f>
        <v>1229</v>
      </c>
      <c r="X55">
        <f>VLOOKUP($E55,phe_locomotion!$N$2:$O$507,2,FALSE)</f>
        <v>1036</v>
      </c>
      <c r="Y55" s="16" t="e">
        <f>VLOOKUP($E55,relatedness!$T$2:$U$1000,2,FALSE)</f>
        <v>#N/A</v>
      </c>
    </row>
    <row r="56" spans="1:25" x14ac:dyDescent="0.2">
      <c r="A56" s="2">
        <v>5</v>
      </c>
      <c r="B56" s="2" t="s">
        <v>45</v>
      </c>
      <c r="C56" s="2">
        <v>9</v>
      </c>
      <c r="D56" s="2" t="s">
        <v>1497</v>
      </c>
      <c r="E56" s="2" t="s">
        <v>441</v>
      </c>
      <c r="F56" s="2" t="str">
        <f t="shared" si="0"/>
        <v>A</v>
      </c>
      <c r="G56" s="2">
        <f t="shared" si="1"/>
        <v>6</v>
      </c>
      <c r="H56" s="15">
        <v>55</v>
      </c>
      <c r="I56" s="2">
        <f t="shared" si="2"/>
        <v>140</v>
      </c>
      <c r="J56" s="2">
        <f t="shared" si="3"/>
        <v>0</v>
      </c>
      <c r="K56">
        <f t="shared" si="4"/>
        <v>16</v>
      </c>
      <c r="L56" s="14">
        <f>VLOOKUP(E56,bam_cov!$A$2:$E$10000,5,FALSE)</f>
        <v>1.9091954806917615</v>
      </c>
      <c r="M56" s="14">
        <f>VLOOKUP($E56,res_het!$A$2:$N$10000,12,FALSE)*100</f>
        <v>0.91828776678126967</v>
      </c>
      <c r="N56" s="14">
        <f>VLOOKUP($E56,res_het!$A$2:$N$10000,13,FALSE)</f>
        <v>0.30919518333333335</v>
      </c>
      <c r="O56" s="10">
        <f>VLOOKUP($E56,seq_data!$A$2:$H$10000,6,FALSE())</f>
        <v>2013</v>
      </c>
      <c r="P56" s="10" t="str">
        <f>VLOOKUP($E56,seq_data!$A$2:$H$10000,4,FALSE())</f>
        <v>Illumina</v>
      </c>
      <c r="Q56" s="10" t="str">
        <f>VLOOKUP($E56,seq_data!$A$2:$H$10000,5,FALSE())</f>
        <v>NYU</v>
      </c>
      <c r="R56" s="10">
        <f>VLOOKUP($E56,seq_data!$A$2:$H$10000,2,FALSE())</f>
        <v>101</v>
      </c>
      <c r="S56" s="10">
        <f>IF(ISNA(VLOOKUP(E56,lines!$A$2:$A$10000,1,FALSE)),0,1)</f>
        <v>1</v>
      </c>
      <c r="T56" s="10">
        <f>IF(ISNA(VLOOKUP(E56,lines!$J$2:$L$1000,2,FALSE)),0,1)</f>
        <v>1</v>
      </c>
      <c r="U56" s="13">
        <f>VLOOKUP($E56,phe_fertility!$A$2:$B$284,2,FALSE)</f>
        <v>44</v>
      </c>
      <c r="V56" s="13">
        <f>VLOOKUP($E56,phe_fertility!$F$2:$G$284,2,FALSE)</f>
        <v>45</v>
      </c>
      <c r="W56">
        <f>VLOOKUP($E56,phe_locomotion!$F$2:$G$851,2,FALSE)</f>
        <v>1715</v>
      </c>
      <c r="X56">
        <f>VLOOKUP($E56,phe_locomotion!$N$2:$O$507,2,FALSE)</f>
        <v>532</v>
      </c>
      <c r="Y56" s="16" t="e">
        <f>VLOOKUP($E56,relatedness!$T$2:$U$1000,2,FALSE)</f>
        <v>#N/A</v>
      </c>
    </row>
    <row r="57" spans="1:25" x14ac:dyDescent="0.2">
      <c r="A57" s="2">
        <v>8</v>
      </c>
      <c r="B57" s="2" t="s">
        <v>97</v>
      </c>
      <c r="C57" s="2">
        <v>6</v>
      </c>
      <c r="D57" s="2" t="s">
        <v>1501</v>
      </c>
      <c r="E57" s="2" t="s">
        <v>774</v>
      </c>
      <c r="F57" s="2" t="str">
        <f t="shared" si="0"/>
        <v>A</v>
      </c>
      <c r="G57" s="2">
        <f t="shared" si="1"/>
        <v>6</v>
      </c>
      <c r="H57" s="15">
        <v>56</v>
      </c>
      <c r="I57" s="2">
        <f t="shared" si="2"/>
        <v>140</v>
      </c>
      <c r="J57" s="2">
        <f t="shared" si="3"/>
        <v>0</v>
      </c>
      <c r="K57">
        <f t="shared" si="4"/>
        <v>16</v>
      </c>
      <c r="L57" s="14">
        <f>VLOOKUP(E57,bam_cov!$A$2:$E$10000,5,FALSE)</f>
        <v>2.5682897453673341</v>
      </c>
      <c r="M57" s="14">
        <f>VLOOKUP($E57,res_het!$A$2:$N$10000,12,FALSE)*100</f>
        <v>1.5975897264225529</v>
      </c>
      <c r="N57" s="14">
        <f>VLOOKUP($E57,res_het!$A$2:$N$10000,13,FALSE)</f>
        <v>0.30828794999999998</v>
      </c>
      <c r="O57" s="10">
        <f>VLOOKUP($E57,seq_data!$A$2:$H$10000,6,FALSE())</f>
        <v>2013</v>
      </c>
      <c r="P57" s="10" t="str">
        <f>VLOOKUP($E57,seq_data!$A$2:$H$10000,4,FALSE())</f>
        <v>Illumina</v>
      </c>
      <c r="Q57" s="10" t="str">
        <f>VLOOKUP($E57,seq_data!$A$2:$H$10000,5,FALSE())</f>
        <v>NYU</v>
      </c>
      <c r="R57" s="10">
        <f>VLOOKUP($E57,seq_data!$A$2:$H$10000,2,FALSE())</f>
        <v>101</v>
      </c>
      <c r="S57" s="10">
        <f>IF(ISNA(VLOOKUP(E57,lines!$A$2:$A$10000,1,FALSE)),0,1)</f>
        <v>1</v>
      </c>
      <c r="T57" s="10">
        <f>IF(ISNA(VLOOKUP(E57,lines!$J$2:$L$1000,2,FALSE)),0,1)</f>
        <v>1</v>
      </c>
      <c r="U57" s="13">
        <f>VLOOKUP($E57,phe_fertility!$A$2:$B$284,2,FALSE)</f>
        <v>40</v>
      </c>
      <c r="V57" s="13">
        <f>VLOOKUP($E57,phe_fertility!$F$2:$G$284,2,FALSE)</f>
        <v>44</v>
      </c>
      <c r="W57">
        <f>VLOOKUP($E57,phe_locomotion!$F$2:$G$851,2,FALSE)</f>
        <v>975</v>
      </c>
      <c r="X57">
        <f>VLOOKUP($E57,phe_locomotion!$N$2:$O$507,2,FALSE)</f>
        <v>780</v>
      </c>
      <c r="Y57" s="16" t="e">
        <f>VLOOKUP($E57,relatedness!$T$2:$U$1000,2,FALSE)</f>
        <v>#N/A</v>
      </c>
    </row>
    <row r="58" spans="1:25" x14ac:dyDescent="0.2">
      <c r="A58" s="2">
        <v>5</v>
      </c>
      <c r="B58" s="2" t="s">
        <v>84</v>
      </c>
      <c r="C58" s="2">
        <v>12</v>
      </c>
      <c r="D58" s="2" t="s">
        <v>1500</v>
      </c>
      <c r="E58" s="2" t="s">
        <v>480</v>
      </c>
      <c r="F58" s="2" t="str">
        <f t="shared" si="0"/>
        <v>A</v>
      </c>
      <c r="G58" s="2">
        <f t="shared" si="1"/>
        <v>6</v>
      </c>
      <c r="H58" s="15">
        <v>57</v>
      </c>
      <c r="I58" s="2">
        <f t="shared" si="2"/>
        <v>140</v>
      </c>
      <c r="J58" s="2">
        <f t="shared" si="3"/>
        <v>0</v>
      </c>
      <c r="K58">
        <f t="shared" si="4"/>
        <v>16</v>
      </c>
      <c r="L58" s="14">
        <f>VLOOKUP(E58,bam_cov!$A$2:$E$10000,5,FALSE)</f>
        <v>0.60980517509508914</v>
      </c>
      <c r="M58" s="14">
        <f>VLOOKUP($E58,res_het!$A$2:$N$10000,12,FALSE)*100</f>
        <v>0</v>
      </c>
      <c r="N58" s="14">
        <f>VLOOKUP($E58,res_het!$A$2:$N$10000,13,FALSE)</f>
        <v>0</v>
      </c>
      <c r="O58" s="10">
        <f>VLOOKUP($E58,seq_data!$A$2:$H$10000,6,FALSE())</f>
        <v>2014</v>
      </c>
      <c r="P58" s="10" t="str">
        <f>VLOOKUP($E58,seq_data!$A$2:$H$10000,4,FALSE())</f>
        <v>Illumina</v>
      </c>
      <c r="Q58" s="10" t="str">
        <f>VLOOKUP($E58,seq_data!$A$2:$H$10000,5,FALSE())</f>
        <v>NYU</v>
      </c>
      <c r="R58" s="10">
        <f>VLOOKUP($E58,seq_data!$A$2:$H$10000,2,FALSE())</f>
        <v>101</v>
      </c>
      <c r="S58" s="10">
        <f>IF(ISNA(VLOOKUP(E58,lines!$A$2:$A$10000,1,FALSE)),0,1)</f>
        <v>1</v>
      </c>
      <c r="T58" s="10">
        <f>IF(ISNA(VLOOKUP(E58,lines!$J$2:$L$1000,2,FALSE)),0,1)</f>
        <v>1</v>
      </c>
      <c r="U58" s="13">
        <f>VLOOKUP($E58,phe_fertility!$A$2:$B$284,2,FALSE)</f>
        <v>47</v>
      </c>
      <c r="V58" s="13">
        <f>VLOOKUP($E58,phe_fertility!$F$2:$G$284,2,FALSE)</f>
        <v>41</v>
      </c>
      <c r="W58">
        <f>VLOOKUP($E58,phe_locomotion!$F$2:$G$851,2,FALSE)</f>
        <v>879</v>
      </c>
      <c r="X58">
        <f>VLOOKUP($E58,phe_locomotion!$N$2:$O$507,2,FALSE)</f>
        <v>396</v>
      </c>
      <c r="Y58" s="16" t="e">
        <f>VLOOKUP($E58,relatedness!$T$2:$U$1000,2,FALSE)</f>
        <v>#N/A</v>
      </c>
    </row>
    <row r="59" spans="1:25" x14ac:dyDescent="0.2">
      <c r="A59" s="2">
        <v>5</v>
      </c>
      <c r="B59" s="2" t="s">
        <v>32</v>
      </c>
      <c r="C59" s="2">
        <v>12</v>
      </c>
      <c r="D59" s="2" t="s">
        <v>1496</v>
      </c>
      <c r="E59" s="2" t="s">
        <v>432</v>
      </c>
      <c r="F59" s="2" t="str">
        <f t="shared" si="0"/>
        <v>A</v>
      </c>
      <c r="G59" s="2">
        <f t="shared" si="1"/>
        <v>6</v>
      </c>
      <c r="H59" s="15">
        <v>58</v>
      </c>
      <c r="I59" s="2">
        <f t="shared" si="2"/>
        <v>140</v>
      </c>
      <c r="J59" s="2">
        <f t="shared" si="3"/>
        <v>0</v>
      </c>
      <c r="K59">
        <f t="shared" si="4"/>
        <v>16</v>
      </c>
      <c r="L59" s="14">
        <f>VLOOKUP(E59,bam_cov!$A$2:$E$10000,5,FALSE)</f>
        <v>1.5091242809765604</v>
      </c>
      <c r="M59" s="14">
        <f>VLOOKUP($E59,res_het!$A$2:$N$10000,12,FALSE)*100</f>
        <v>1.3381719210705376</v>
      </c>
      <c r="N59" s="14">
        <f>VLOOKUP($E59,res_het!$A$2:$N$10000,13,FALSE)</f>
        <v>0.30828123333333329</v>
      </c>
      <c r="O59" s="10">
        <f>VLOOKUP($E59,seq_data!$A$2:$H$10000,6,FALSE())</f>
        <v>2013</v>
      </c>
      <c r="P59" s="10" t="str">
        <f>VLOOKUP($E59,seq_data!$A$2:$H$10000,4,FALSE())</f>
        <v>Illumina</v>
      </c>
      <c r="Q59" s="10" t="str">
        <f>VLOOKUP($E59,seq_data!$A$2:$H$10000,5,FALSE())</f>
        <v>NYU</v>
      </c>
      <c r="R59" s="10">
        <f>VLOOKUP($E59,seq_data!$A$2:$H$10000,2,FALSE())</f>
        <v>101</v>
      </c>
      <c r="S59" s="10">
        <f>IF(ISNA(VLOOKUP(E59,lines!$A$2:$A$10000,1,FALSE)),0,1)</f>
        <v>1</v>
      </c>
      <c r="T59" s="10">
        <f>IF(ISNA(VLOOKUP(E59,lines!$J$2:$L$1000,2,FALSE)),0,1)</f>
        <v>1</v>
      </c>
      <c r="U59" s="13">
        <f>VLOOKUP($E59,phe_fertility!$A$2:$B$284,2,FALSE)</f>
        <v>46</v>
      </c>
      <c r="V59" s="13">
        <f>VLOOKUP($E59,phe_fertility!$F$2:$G$284,2,FALSE)</f>
        <v>45</v>
      </c>
      <c r="W59">
        <f>VLOOKUP($E59,phe_locomotion!$F$2:$G$851,2,FALSE)</f>
        <v>727</v>
      </c>
      <c r="X59">
        <f>VLOOKUP($E59,phe_locomotion!$N$2:$O$507,2,FALSE)</f>
        <v>546</v>
      </c>
      <c r="Y59" s="16" t="e">
        <f>VLOOKUP($E59,relatedness!$T$2:$U$1000,2,FALSE)</f>
        <v>#N/A</v>
      </c>
    </row>
    <row r="60" spans="1:25" x14ac:dyDescent="0.2">
      <c r="A60" s="2">
        <v>5</v>
      </c>
      <c r="B60" s="2" t="s">
        <v>58</v>
      </c>
      <c r="C60" s="2">
        <v>6</v>
      </c>
      <c r="D60" s="2" t="s">
        <v>1498</v>
      </c>
      <c r="E60" s="2" t="s">
        <v>450</v>
      </c>
      <c r="F60" s="2" t="str">
        <f t="shared" si="0"/>
        <v>A</v>
      </c>
      <c r="G60" s="2">
        <f t="shared" si="1"/>
        <v>6</v>
      </c>
      <c r="H60" s="15">
        <v>59</v>
      </c>
      <c r="I60" s="2">
        <f t="shared" si="2"/>
        <v>140</v>
      </c>
      <c r="J60" s="2">
        <f t="shared" si="3"/>
        <v>0</v>
      </c>
      <c r="K60">
        <f t="shared" si="4"/>
        <v>16</v>
      </c>
      <c r="L60" s="14">
        <f>VLOOKUP(E60,bam_cov!$A$2:$E$10000,5,FALSE)</f>
        <v>0.11976031927451238</v>
      </c>
      <c r="M60" s="14">
        <f>VLOOKUP($E60,res_het!$A$2:$N$10000,12,FALSE)*100</f>
        <v>0</v>
      </c>
      <c r="N60" s="14">
        <f>VLOOKUP($E60,res_het!$A$2:$N$10000,13,FALSE)</f>
        <v>0</v>
      </c>
      <c r="O60" s="10">
        <f>VLOOKUP($E60,seq_data!$A$2:$H$10000,6,FALSE())</f>
        <v>2014</v>
      </c>
      <c r="P60" s="10" t="str">
        <f>VLOOKUP($E60,seq_data!$A$2:$H$10000,4,FALSE())</f>
        <v>Illumina</v>
      </c>
      <c r="Q60" s="10" t="str">
        <f>VLOOKUP($E60,seq_data!$A$2:$H$10000,5,FALSE())</f>
        <v>NYU</v>
      </c>
      <c r="R60" s="10">
        <f>VLOOKUP($E60,seq_data!$A$2:$H$10000,2,FALSE())</f>
        <v>101</v>
      </c>
      <c r="S60" s="10">
        <f>IF(ISNA(VLOOKUP(E60,lines!$A$2:$A$10000,1,FALSE)),0,1)</f>
        <v>1</v>
      </c>
      <c r="T60" s="10">
        <f>IF(ISNA(VLOOKUP(E60,lines!$J$2:$L$1000,2,FALSE)),0,1)</f>
        <v>1</v>
      </c>
      <c r="U60" s="13">
        <f>VLOOKUP($E60,phe_fertility!$A$2:$B$284,2,FALSE)</f>
        <v>48</v>
      </c>
      <c r="V60" s="13">
        <f>VLOOKUP($E60,phe_fertility!$F$2:$G$284,2,FALSE)</f>
        <v>46</v>
      </c>
      <c r="W60">
        <f>VLOOKUP($E60,phe_locomotion!$F$2:$G$851,2,FALSE)</f>
        <v>878</v>
      </c>
      <c r="X60">
        <f>VLOOKUP($E60,phe_locomotion!$N$2:$O$507,2,FALSE)</f>
        <v>510</v>
      </c>
      <c r="Y60" s="16" t="e">
        <f>VLOOKUP($E60,relatedness!$T$2:$U$1000,2,FALSE)</f>
        <v>#N/A</v>
      </c>
    </row>
    <row r="61" spans="1:25" x14ac:dyDescent="0.2">
      <c r="A61" s="2">
        <v>8</v>
      </c>
      <c r="B61" s="2" t="s">
        <v>84</v>
      </c>
      <c r="C61" s="2">
        <v>5</v>
      </c>
      <c r="D61" s="2" t="s">
        <v>1498</v>
      </c>
      <c r="E61" s="2" t="s">
        <v>761</v>
      </c>
      <c r="F61" s="2" t="str">
        <f t="shared" si="0"/>
        <v>A</v>
      </c>
      <c r="G61" s="2">
        <f t="shared" si="1"/>
        <v>6</v>
      </c>
      <c r="H61" s="15">
        <v>60</v>
      </c>
      <c r="I61" s="2">
        <f t="shared" si="2"/>
        <v>140</v>
      </c>
      <c r="J61" s="2">
        <f t="shared" si="3"/>
        <v>0</v>
      </c>
      <c r="K61">
        <f t="shared" si="4"/>
        <v>16</v>
      </c>
      <c r="L61" s="14">
        <f>VLOOKUP(E61,bam_cov!$A$2:$E$10000,5,FALSE)</f>
        <v>1.7090097618556894</v>
      </c>
      <c r="M61" s="14">
        <f>VLOOKUP($E61,res_het!$A$2:$N$10000,12,FALSE)*100</f>
        <v>0.76950893180010127</v>
      </c>
      <c r="N61" s="14">
        <f>VLOOKUP($E61,res_het!$A$2:$N$10000,13,FALSE)</f>
        <v>0.31409861666666666</v>
      </c>
      <c r="O61" s="10">
        <f>VLOOKUP($E61,seq_data!$A$2:$H$10000,6,FALSE())</f>
        <v>2013</v>
      </c>
      <c r="P61" s="10" t="str">
        <f>VLOOKUP($E61,seq_data!$A$2:$H$10000,4,FALSE())</f>
        <v>Illumina</v>
      </c>
      <c r="Q61" s="10" t="str">
        <f>VLOOKUP($E61,seq_data!$A$2:$H$10000,5,FALSE())</f>
        <v>NYU</v>
      </c>
      <c r="R61" s="10">
        <f>VLOOKUP($E61,seq_data!$A$2:$H$10000,2,FALSE())</f>
        <v>101</v>
      </c>
      <c r="S61" s="10">
        <f>IF(ISNA(VLOOKUP(E61,lines!$A$2:$A$10000,1,FALSE)),0,1)</f>
        <v>1</v>
      </c>
      <c r="T61" s="10">
        <f>IF(ISNA(VLOOKUP(E61,lines!$J$2:$L$1000,2,FALSE)),0,1)</f>
        <v>1</v>
      </c>
      <c r="U61" s="13">
        <f>VLOOKUP($E61,phe_fertility!$A$2:$B$284,2,FALSE)</f>
        <v>42</v>
      </c>
      <c r="V61" s="13">
        <f>VLOOKUP($E61,phe_fertility!$F$2:$G$284,2,FALSE)</f>
        <v>37</v>
      </c>
      <c r="W61">
        <f>VLOOKUP($E61,phe_locomotion!$F$2:$G$851,2,FALSE)</f>
        <v>1270</v>
      </c>
      <c r="X61">
        <f>VLOOKUP($E61,phe_locomotion!$N$2:$O$507,2,FALSE)</f>
        <v>1545</v>
      </c>
      <c r="Y61" s="16" t="e">
        <f>VLOOKUP($E61,relatedness!$T$2:$U$1000,2,FALSE)</f>
        <v>#N/A</v>
      </c>
    </row>
    <row r="62" spans="1:25" x14ac:dyDescent="0.2">
      <c r="A62" s="2">
        <v>5</v>
      </c>
      <c r="B62" s="2" t="s">
        <v>45</v>
      </c>
      <c r="C62" s="2">
        <v>12</v>
      </c>
      <c r="D62" s="2" t="s">
        <v>1497</v>
      </c>
      <c r="E62" s="2" t="s">
        <v>444</v>
      </c>
      <c r="F62" s="2" t="str">
        <f t="shared" si="0"/>
        <v>A</v>
      </c>
      <c r="G62" s="2">
        <f t="shared" si="1"/>
        <v>6</v>
      </c>
      <c r="H62" s="15">
        <v>61</v>
      </c>
      <c r="I62" s="2">
        <f t="shared" si="2"/>
        <v>140</v>
      </c>
      <c r="J62" s="2">
        <f t="shared" si="3"/>
        <v>0</v>
      </c>
      <c r="K62">
        <f t="shared" si="4"/>
        <v>16</v>
      </c>
      <c r="L62" s="14">
        <f>VLOOKUP(E62,bam_cov!$A$2:$E$10000,5,FALSE)</f>
        <v>2.2426355886155402</v>
      </c>
      <c r="M62" s="14">
        <f>VLOOKUP($E62,res_het!$A$2:$N$10000,12,FALSE)*100</f>
        <v>0.99363345000998848</v>
      </c>
      <c r="N62" s="14">
        <f>VLOOKUP($E62,res_het!$A$2:$N$10000,13,FALSE)</f>
        <v>0.28942573333333338</v>
      </c>
      <c r="O62" s="10">
        <f>VLOOKUP($E62,seq_data!$A$2:$H$10000,6,FALSE())</f>
        <v>2013</v>
      </c>
      <c r="P62" s="10" t="str">
        <f>VLOOKUP($E62,seq_data!$A$2:$H$10000,4,FALSE())</f>
        <v>Illumina</v>
      </c>
      <c r="Q62" s="10" t="str">
        <f>VLOOKUP($E62,seq_data!$A$2:$H$10000,5,FALSE())</f>
        <v>NYU</v>
      </c>
      <c r="R62" s="10">
        <f>VLOOKUP($E62,seq_data!$A$2:$H$10000,2,FALSE())</f>
        <v>101</v>
      </c>
      <c r="S62" s="10">
        <f>IF(ISNA(VLOOKUP(E62,lines!$A$2:$A$10000,1,FALSE)),0,1)</f>
        <v>1</v>
      </c>
      <c r="T62" s="10">
        <f>IF(ISNA(VLOOKUP(E62,lines!$J$2:$L$1000,2,FALSE)),0,1)</f>
        <v>1</v>
      </c>
      <c r="U62" s="13">
        <f>VLOOKUP($E62,phe_fertility!$A$2:$B$284,2,FALSE)</f>
        <v>47</v>
      </c>
      <c r="V62" s="13">
        <f>VLOOKUP($E62,phe_fertility!$F$2:$G$284,2,FALSE)</f>
        <v>47</v>
      </c>
      <c r="W62">
        <f>VLOOKUP($E62,phe_locomotion!$F$2:$G$851,2,FALSE)</f>
        <v>1419</v>
      </c>
      <c r="X62">
        <f>VLOOKUP($E62,phe_locomotion!$N$2:$O$507,2,FALSE)</f>
        <v>828</v>
      </c>
      <c r="Y62" s="16" t="e">
        <f>VLOOKUP($E62,relatedness!$T$2:$U$1000,2,FALSE)</f>
        <v>#N/A</v>
      </c>
    </row>
    <row r="63" spans="1:25" x14ac:dyDescent="0.2">
      <c r="A63" s="2">
        <v>6</v>
      </c>
      <c r="B63" s="2" t="s">
        <v>97</v>
      </c>
      <c r="C63" s="2">
        <v>7</v>
      </c>
      <c r="D63" s="2" t="s">
        <v>1497</v>
      </c>
      <c r="E63" s="2" t="s">
        <v>583</v>
      </c>
      <c r="F63" s="2" t="str">
        <f t="shared" si="0"/>
        <v>A</v>
      </c>
      <c r="G63" s="2">
        <f t="shared" si="1"/>
        <v>6</v>
      </c>
      <c r="H63" s="15">
        <v>62</v>
      </c>
      <c r="I63" s="2">
        <f t="shared" si="2"/>
        <v>140</v>
      </c>
      <c r="J63" s="2">
        <f t="shared" si="3"/>
        <v>0</v>
      </c>
      <c r="K63">
        <f t="shared" si="4"/>
        <v>16</v>
      </c>
      <c r="L63" s="14">
        <f>VLOOKUP(E63,bam_cov!$A$2:$E$10000,5,FALSE)</f>
        <v>1.2387044649716139</v>
      </c>
      <c r="M63" s="14">
        <f>VLOOKUP($E63,res_het!$A$2:$N$10000,12,FALSE)*100</f>
        <v>0.73821989528795817</v>
      </c>
      <c r="N63" s="14">
        <f>VLOOKUP($E63,res_het!$A$2:$N$10000,13,FALSE)</f>
        <v>0.30803901666666667</v>
      </c>
      <c r="O63" s="10">
        <f>VLOOKUP($E63,seq_data!$A$2:$H$10000,6,FALSE())</f>
        <v>2013</v>
      </c>
      <c r="P63" s="10" t="str">
        <f>VLOOKUP($E63,seq_data!$A$2:$H$10000,4,FALSE())</f>
        <v>Illumina</v>
      </c>
      <c r="Q63" s="10" t="str">
        <f>VLOOKUP($E63,seq_data!$A$2:$H$10000,5,FALSE())</f>
        <v>NYU</v>
      </c>
      <c r="R63" s="10">
        <f>VLOOKUP($E63,seq_data!$A$2:$H$10000,2,FALSE())</f>
        <v>101</v>
      </c>
      <c r="S63" s="10">
        <f>IF(ISNA(VLOOKUP(E63,lines!$A$2:$A$10000,1,FALSE)),0,1)</f>
        <v>1</v>
      </c>
      <c r="T63" s="10">
        <f>IF(ISNA(VLOOKUP(E63,lines!$J$2:$L$1000,2,FALSE)),0,1)</f>
        <v>1</v>
      </c>
      <c r="U63" s="13">
        <f>VLOOKUP($E63,phe_fertility!$A$2:$B$284,2,FALSE)</f>
        <v>45</v>
      </c>
      <c r="V63" s="13">
        <f>VLOOKUP($E63,phe_fertility!$F$2:$G$284,2,FALSE)</f>
        <v>47</v>
      </c>
      <c r="W63">
        <f>VLOOKUP($E63,phe_locomotion!$F$2:$G$851,2,FALSE)</f>
        <v>3172</v>
      </c>
      <c r="X63">
        <f>VLOOKUP($E63,phe_locomotion!$N$2:$O$507,2,FALSE)</f>
        <v>318</v>
      </c>
      <c r="Y63" s="16" t="e">
        <f>VLOOKUP($E63,relatedness!$T$2:$U$1000,2,FALSE)</f>
        <v>#N/A</v>
      </c>
    </row>
    <row r="64" spans="1:25" x14ac:dyDescent="0.2">
      <c r="A64" s="2">
        <v>8</v>
      </c>
      <c r="B64" s="2" t="s">
        <v>58</v>
      </c>
      <c r="C64" s="2">
        <v>5</v>
      </c>
      <c r="D64" s="2" t="s">
        <v>1496</v>
      </c>
      <c r="E64" s="2" t="s">
        <v>737</v>
      </c>
      <c r="F64" s="2" t="str">
        <f t="shared" si="0"/>
        <v>A</v>
      </c>
      <c r="G64" s="2">
        <f t="shared" si="1"/>
        <v>6</v>
      </c>
      <c r="H64" s="15">
        <v>63</v>
      </c>
      <c r="I64" s="2">
        <f t="shared" si="2"/>
        <v>140</v>
      </c>
      <c r="J64" s="2">
        <f t="shared" si="3"/>
        <v>0</v>
      </c>
      <c r="K64">
        <f t="shared" si="4"/>
        <v>16</v>
      </c>
      <c r="L64" s="14">
        <f>VLOOKUP(E64,bam_cov!$A$2:$E$10000,5,FALSE)</f>
        <v>3.2740258192651441</v>
      </c>
      <c r="M64" s="14">
        <f>VLOOKUP($E64,res_het!$A$2:$N$10000,12,FALSE)*100</f>
        <v>0.80246141531380533</v>
      </c>
      <c r="N64" s="14">
        <f>VLOOKUP($E64,res_het!$A$2:$N$10000,13,FALSE)</f>
        <v>0.29619428333333331</v>
      </c>
      <c r="O64" s="10">
        <f>VLOOKUP($E64,seq_data!$A$2:$H$10000,6,FALSE())</f>
        <v>2013</v>
      </c>
      <c r="P64" s="10" t="str">
        <f>VLOOKUP($E64,seq_data!$A$2:$H$10000,4,FALSE())</f>
        <v>Illumina</v>
      </c>
      <c r="Q64" s="10" t="str">
        <f>VLOOKUP($E64,seq_data!$A$2:$H$10000,5,FALSE())</f>
        <v>NYU</v>
      </c>
      <c r="R64" s="10">
        <f>VLOOKUP($E64,seq_data!$A$2:$H$10000,2,FALSE())</f>
        <v>101</v>
      </c>
      <c r="S64" s="10">
        <f>IF(ISNA(VLOOKUP(E64,lines!$A$2:$A$10000,1,FALSE)),0,1)</f>
        <v>0</v>
      </c>
      <c r="T64" s="10">
        <f>IF(ISNA(VLOOKUP(E64,lines!$J$2:$L$1000,2,FALSE)),0,1)</f>
        <v>1</v>
      </c>
      <c r="U64" s="13">
        <f>VLOOKUP($E64,phe_fertility!$A$2:$B$284,2,FALSE)</f>
        <v>47</v>
      </c>
      <c r="V64" s="13">
        <f>VLOOKUP($E64,phe_fertility!$F$2:$G$284,2,FALSE)</f>
        <v>45</v>
      </c>
      <c r="W64">
        <f>VLOOKUP($E64,phe_locomotion!$F$2:$G$851,2,FALSE)</f>
        <v>1330</v>
      </c>
      <c r="X64">
        <f>VLOOKUP($E64,phe_locomotion!$N$2:$O$507,2,FALSE)</f>
        <v>2214</v>
      </c>
      <c r="Y64" s="16" t="e">
        <f>VLOOKUP($E64,relatedness!$T$2:$U$1000,2,FALSE)</f>
        <v>#N/A</v>
      </c>
    </row>
    <row r="65" spans="1:25" x14ac:dyDescent="0.2">
      <c r="A65" s="2">
        <v>5</v>
      </c>
      <c r="B65" s="2" t="s">
        <v>71</v>
      </c>
      <c r="C65" s="2">
        <v>1</v>
      </c>
      <c r="D65" s="2" t="s">
        <v>1501</v>
      </c>
      <c r="E65" s="2" t="s">
        <v>457</v>
      </c>
      <c r="F65" s="2" t="str">
        <f t="shared" si="0"/>
        <v>A</v>
      </c>
      <c r="G65" s="2">
        <f t="shared" si="1"/>
        <v>6</v>
      </c>
      <c r="H65" s="15">
        <v>64</v>
      </c>
      <c r="I65" s="2">
        <f t="shared" si="2"/>
        <v>140</v>
      </c>
      <c r="J65" s="2">
        <f t="shared" si="3"/>
        <v>0</v>
      </c>
      <c r="K65">
        <f t="shared" si="4"/>
        <v>16</v>
      </c>
      <c r="L65" s="14">
        <f>VLOOKUP(E65,bam_cov!$A$2:$E$10000,5,FALSE)</f>
        <v>2.0287444492327293</v>
      </c>
      <c r="M65" s="14">
        <f>VLOOKUP($E65,res_het!$A$2:$N$10000,12,FALSE)*100</f>
        <v>1.3159474359803116</v>
      </c>
      <c r="N65" s="14">
        <f>VLOOKUP($E65,res_het!$A$2:$N$10000,13,FALSE)</f>
        <v>0.30100126666666666</v>
      </c>
      <c r="O65" s="10">
        <f>VLOOKUP($E65,seq_data!$A$2:$H$10000,6,FALSE())</f>
        <v>2013</v>
      </c>
      <c r="P65" s="10" t="str">
        <f>VLOOKUP($E65,seq_data!$A$2:$H$10000,4,FALSE())</f>
        <v>Illumina</v>
      </c>
      <c r="Q65" s="10" t="str">
        <f>VLOOKUP($E65,seq_data!$A$2:$H$10000,5,FALSE())</f>
        <v>NYU</v>
      </c>
      <c r="R65" s="10">
        <f>VLOOKUP($E65,seq_data!$A$2:$H$10000,2,FALSE())</f>
        <v>101</v>
      </c>
      <c r="S65" s="10">
        <f>IF(ISNA(VLOOKUP(E65,lines!$A$2:$A$10000,1,FALSE)),0,1)</f>
        <v>1</v>
      </c>
      <c r="T65" s="10">
        <f>IF(ISNA(VLOOKUP(E65,lines!$J$2:$L$1000,2,FALSE)),0,1)</f>
        <v>1</v>
      </c>
      <c r="U65" s="13">
        <f>VLOOKUP($E65,phe_fertility!$A$2:$B$284,2,FALSE)</f>
        <v>46</v>
      </c>
      <c r="V65" s="13">
        <f>VLOOKUP($E65,phe_fertility!$F$2:$G$284,2,FALSE)</f>
        <v>45</v>
      </c>
      <c r="W65">
        <f>VLOOKUP($E65,phe_locomotion!$F$2:$G$851,2,FALSE)</f>
        <v>57</v>
      </c>
      <c r="X65">
        <f>VLOOKUP($E65,phe_locomotion!$N$2:$O$507,2,FALSE)</f>
        <v>37</v>
      </c>
      <c r="Y65" s="16" t="e">
        <f>VLOOKUP($E65,relatedness!$T$2:$U$1000,2,FALSE)</f>
        <v>#N/A</v>
      </c>
    </row>
    <row r="66" spans="1:25" x14ac:dyDescent="0.2">
      <c r="A66" s="2">
        <v>5</v>
      </c>
      <c r="B66" s="2" t="s">
        <v>71</v>
      </c>
      <c r="C66" s="2">
        <v>6</v>
      </c>
      <c r="D66" s="2" t="s">
        <v>1499</v>
      </c>
      <c r="E66" s="2" t="s">
        <v>462</v>
      </c>
      <c r="F66" s="2" t="str">
        <f t="shared" ref="F66:F129" si="5">IF(MID(E66,1,1)="A",MID(E66,1,1),MID(E66,1,2))</f>
        <v>A</v>
      </c>
      <c r="G66" s="2">
        <f t="shared" ref="G66:G129" si="6">IF(MID($E66,1,1)="A",6,MID($E66,3,1))</f>
        <v>6</v>
      </c>
      <c r="H66" s="15">
        <v>65</v>
      </c>
      <c r="I66" s="2">
        <f t="shared" ref="I66:I129" si="7">J66+140</f>
        <v>140</v>
      </c>
      <c r="J66" s="2">
        <f t="shared" ref="J66:J129" si="8">IF(MID($E66,1,1)="A",0,MID($E66,FIND(_xlfn.CONCAT($F66,$G66),$E66)+LEN(_xlfn.CONCAT($F66,$G66)),LEN($E66)-(LEN($F66)+LEN($G66)+LEN($H66)+1)))</f>
        <v>0</v>
      </c>
      <c r="K66">
        <f t="shared" ref="K66:K129" si="9">IF(F66="A", 16, 13)</f>
        <v>16</v>
      </c>
      <c r="L66" s="14">
        <f>VLOOKUP(E66,bam_cov!$A$2:$E$10000,5,FALSE)</f>
        <v>0.7227265743568605</v>
      </c>
      <c r="M66" s="14">
        <f>VLOOKUP($E66,res_het!$A$2:$N$10000,12,FALSE)*100</f>
        <v>3.5971768991424451</v>
      </c>
      <c r="N66" s="14">
        <f>VLOOKUP($E66,res_het!$A$2:$N$10000,13,FALSE)</f>
        <v>0.31575805000000001</v>
      </c>
      <c r="O66" s="10">
        <f>VLOOKUP($E66,seq_data!$A$2:$H$10000,6,FALSE())</f>
        <v>2014</v>
      </c>
      <c r="P66" s="10" t="str">
        <f>VLOOKUP($E66,seq_data!$A$2:$H$10000,4,FALSE())</f>
        <v>Illumina</v>
      </c>
      <c r="Q66" s="10" t="str">
        <f>VLOOKUP($E66,seq_data!$A$2:$H$10000,5,FALSE())</f>
        <v>NYU</v>
      </c>
      <c r="R66" s="10">
        <f>VLOOKUP($E66,seq_data!$A$2:$H$10000,2,FALSE())</f>
        <v>101</v>
      </c>
      <c r="S66" s="10">
        <f>IF(ISNA(VLOOKUP(E66,lines!$A$2:$A$10000,1,FALSE)),0,1)</f>
        <v>1</v>
      </c>
      <c r="T66" s="10">
        <f>IF(ISNA(VLOOKUP(E66,lines!$J$2:$L$1000,2,FALSE)),0,1)</f>
        <v>1</v>
      </c>
      <c r="U66" s="13">
        <f>VLOOKUP($E66,phe_fertility!$A$2:$B$284,2,FALSE)</f>
        <v>43</v>
      </c>
      <c r="V66" s="13">
        <f>VLOOKUP($E66,phe_fertility!$F$2:$G$284,2,FALSE)</f>
        <v>41</v>
      </c>
      <c r="W66">
        <f>VLOOKUP($E66,phe_locomotion!$F$2:$G$851,2,FALSE)</f>
        <v>1328</v>
      </c>
      <c r="X66">
        <f>VLOOKUP($E66,phe_locomotion!$N$2:$O$507,2,FALSE)</f>
        <v>703</v>
      </c>
      <c r="Y66" s="16" t="e">
        <f>VLOOKUP($E66,relatedness!$T$2:$U$1000,2,FALSE)</f>
        <v>#N/A</v>
      </c>
    </row>
    <row r="67" spans="1:25" x14ac:dyDescent="0.2">
      <c r="A67" s="2">
        <v>5</v>
      </c>
      <c r="B67" s="2" t="s">
        <v>6</v>
      </c>
      <c r="C67" s="2">
        <v>10</v>
      </c>
      <c r="D67" s="2" t="s">
        <v>1496</v>
      </c>
      <c r="E67" s="2" t="s">
        <v>406</v>
      </c>
      <c r="F67" s="2" t="str">
        <f t="shared" si="5"/>
        <v>A</v>
      </c>
      <c r="G67" s="2">
        <f t="shared" si="6"/>
        <v>6</v>
      </c>
      <c r="H67" s="15">
        <v>66</v>
      </c>
      <c r="I67" s="2">
        <f t="shared" si="7"/>
        <v>140</v>
      </c>
      <c r="J67" s="2">
        <f t="shared" si="8"/>
        <v>0</v>
      </c>
      <c r="K67">
        <f t="shared" si="9"/>
        <v>16</v>
      </c>
      <c r="L67" s="14">
        <f>VLOOKUP(E67,bam_cov!$A$2:$E$10000,5,FALSE)</f>
        <v>1.5294832024882428</v>
      </c>
      <c r="M67" s="14">
        <f>VLOOKUP($E67,res_het!$A$2:$N$10000,12,FALSE)*100</f>
        <v>3.4179279996965213</v>
      </c>
      <c r="N67" s="14">
        <f>VLOOKUP($E67,res_het!$A$2:$N$10000,13,FALSE)</f>
        <v>0.29267418333333334</v>
      </c>
      <c r="O67" s="10">
        <f>VLOOKUP($E67,seq_data!$A$2:$H$10000,6,FALSE())</f>
        <v>2014</v>
      </c>
      <c r="P67" s="10" t="str">
        <f>VLOOKUP($E67,seq_data!$A$2:$H$10000,4,FALSE())</f>
        <v>Illumina</v>
      </c>
      <c r="Q67" s="10" t="str">
        <f>VLOOKUP($E67,seq_data!$A$2:$H$10000,5,FALSE())</f>
        <v>NYU</v>
      </c>
      <c r="R67" s="10">
        <f>VLOOKUP($E67,seq_data!$A$2:$H$10000,2,FALSE())</f>
        <v>101</v>
      </c>
      <c r="S67" s="10">
        <f>IF(ISNA(VLOOKUP(E67,lines!$A$2:$A$10000,1,FALSE)),0,1)</f>
        <v>1</v>
      </c>
      <c r="T67" s="10">
        <f>IF(ISNA(VLOOKUP(E67,lines!$J$2:$L$1000,2,FALSE)),0,1)</f>
        <v>1</v>
      </c>
      <c r="U67" s="13">
        <f>VLOOKUP($E67,phe_fertility!$A$2:$B$284,2,FALSE)</f>
        <v>46</v>
      </c>
      <c r="V67" s="13">
        <f>VLOOKUP($E67,phe_fertility!$F$2:$G$284,2,FALSE)</f>
        <v>44</v>
      </c>
      <c r="W67" t="e">
        <f>VLOOKUP($E67,phe_locomotion!$F$2:$G$851,2,FALSE)</f>
        <v>#N/A</v>
      </c>
      <c r="X67" t="e">
        <f>VLOOKUP($E67,phe_locomotion!$N$2:$O$507,2,FALSE)</f>
        <v>#N/A</v>
      </c>
      <c r="Y67" s="16" t="e">
        <f>VLOOKUP($E67,relatedness!$T$2:$U$1000,2,FALSE)</f>
        <v>#N/A</v>
      </c>
    </row>
    <row r="68" spans="1:25" x14ac:dyDescent="0.2">
      <c r="A68" s="2">
        <v>5</v>
      </c>
      <c r="B68" s="2" t="s">
        <v>97</v>
      </c>
      <c r="C68" s="2">
        <v>12</v>
      </c>
      <c r="D68" s="2" t="s">
        <v>1501</v>
      </c>
      <c r="E68" s="2" t="s">
        <v>492</v>
      </c>
      <c r="F68" s="2" t="str">
        <f t="shared" si="5"/>
        <v>A</v>
      </c>
      <c r="G68" s="2">
        <f t="shared" si="6"/>
        <v>6</v>
      </c>
      <c r="H68" s="15">
        <v>67</v>
      </c>
      <c r="I68" s="2">
        <f t="shared" si="7"/>
        <v>140</v>
      </c>
      <c r="J68" s="2">
        <f t="shared" si="8"/>
        <v>0</v>
      </c>
      <c r="K68">
        <f t="shared" si="9"/>
        <v>16</v>
      </c>
      <c r="L68" s="14">
        <f>VLOOKUP(E68,bam_cov!$A$2:$E$10000,5,FALSE)</f>
        <v>0.68226325157857259</v>
      </c>
      <c r="M68" s="14">
        <f>VLOOKUP($E68,res_het!$A$2:$N$10000,12,FALSE)*100</f>
        <v>8.8189354799951936</v>
      </c>
      <c r="N68" s="14">
        <f>VLOOKUP($E68,res_het!$A$2:$N$10000,13,FALSE)</f>
        <v>0.3333333</v>
      </c>
      <c r="O68" s="10">
        <f>VLOOKUP($E68,seq_data!$A$2:$H$10000,6,FALSE())</f>
        <v>2014</v>
      </c>
      <c r="P68" s="10" t="str">
        <f>VLOOKUP($E68,seq_data!$A$2:$H$10000,4,FALSE())</f>
        <v>Illumina</v>
      </c>
      <c r="Q68" s="10" t="str">
        <f>VLOOKUP($E68,seq_data!$A$2:$H$10000,5,FALSE())</f>
        <v>NYU</v>
      </c>
      <c r="R68" s="10">
        <f>VLOOKUP($E68,seq_data!$A$2:$H$10000,2,FALSE())</f>
        <v>101</v>
      </c>
      <c r="S68" s="10">
        <f>IF(ISNA(VLOOKUP(E68,lines!$A$2:$A$10000,1,FALSE)),0,1)</f>
        <v>1</v>
      </c>
      <c r="T68" s="10">
        <f>IF(ISNA(VLOOKUP(E68,lines!$J$2:$L$1000,2,FALSE)),0,1)</f>
        <v>1</v>
      </c>
      <c r="U68" s="13">
        <f>VLOOKUP($E68,phe_fertility!$A$2:$B$284,2,FALSE)</f>
        <v>44</v>
      </c>
      <c r="V68" s="13">
        <f>VLOOKUP($E68,phe_fertility!$F$2:$G$284,2,FALSE)</f>
        <v>47</v>
      </c>
      <c r="W68">
        <f>VLOOKUP($E68,phe_locomotion!$F$2:$G$851,2,FALSE)</f>
        <v>637</v>
      </c>
      <c r="X68">
        <f>VLOOKUP($E68,phe_locomotion!$N$2:$O$507,2,FALSE)</f>
        <v>646</v>
      </c>
      <c r="Y68" s="16" t="e">
        <f>VLOOKUP($E68,relatedness!$T$2:$U$1000,2,FALSE)</f>
        <v>#N/A</v>
      </c>
    </row>
    <row r="69" spans="1:25" x14ac:dyDescent="0.2">
      <c r="A69" s="2">
        <v>5</v>
      </c>
      <c r="B69" s="2" t="s">
        <v>45</v>
      </c>
      <c r="C69" s="2">
        <v>2</v>
      </c>
      <c r="D69" s="2" t="s">
        <v>1501</v>
      </c>
      <c r="E69" s="2" t="s">
        <v>434</v>
      </c>
      <c r="F69" s="2" t="str">
        <f t="shared" si="5"/>
        <v>A</v>
      </c>
      <c r="G69" s="2">
        <f t="shared" si="6"/>
        <v>6</v>
      </c>
      <c r="H69" s="15">
        <v>68</v>
      </c>
      <c r="I69" s="2">
        <f t="shared" si="7"/>
        <v>140</v>
      </c>
      <c r="J69" s="2">
        <f t="shared" si="8"/>
        <v>0</v>
      </c>
      <c r="K69">
        <f t="shared" si="9"/>
        <v>16</v>
      </c>
      <c r="L69" s="14">
        <f>VLOOKUP(E69,bam_cov!$A$2:$E$10000,5,FALSE)</f>
        <v>1.0679901819340092</v>
      </c>
      <c r="M69" s="14">
        <f>VLOOKUP($E69,res_het!$A$2:$N$10000,12,FALSE)*100</f>
        <v>3.9225463309232942</v>
      </c>
      <c r="N69" s="14">
        <f>VLOOKUP($E69,res_het!$A$2:$N$10000,13,FALSE)</f>
        <v>0.30062403333333332</v>
      </c>
      <c r="O69" s="10">
        <f>VLOOKUP($E69,seq_data!$A$2:$H$10000,6,FALSE())</f>
        <v>2014</v>
      </c>
      <c r="P69" s="10" t="str">
        <f>VLOOKUP($E69,seq_data!$A$2:$H$10000,4,FALSE())</f>
        <v>Illumina</v>
      </c>
      <c r="Q69" s="10" t="str">
        <f>VLOOKUP($E69,seq_data!$A$2:$H$10000,5,FALSE())</f>
        <v>NYU</v>
      </c>
      <c r="R69" s="10">
        <f>VLOOKUP($E69,seq_data!$A$2:$H$10000,2,FALSE())</f>
        <v>101</v>
      </c>
      <c r="S69" s="10">
        <f>IF(ISNA(VLOOKUP(E69,lines!$A$2:$A$10000,1,FALSE)),0,1)</f>
        <v>1</v>
      </c>
      <c r="T69" s="10">
        <f>IF(ISNA(VLOOKUP(E69,lines!$J$2:$L$1000,2,FALSE)),0,1)</f>
        <v>1</v>
      </c>
      <c r="U69" s="13">
        <f>VLOOKUP($E69,phe_fertility!$A$2:$B$284,2,FALSE)</f>
        <v>47</v>
      </c>
      <c r="V69" s="13">
        <f>VLOOKUP($E69,phe_fertility!$F$2:$G$284,2,FALSE)</f>
        <v>45</v>
      </c>
      <c r="W69">
        <f>VLOOKUP($E69,phe_locomotion!$F$2:$G$851,2,FALSE)</f>
        <v>202</v>
      </c>
      <c r="X69">
        <f>VLOOKUP($E69,phe_locomotion!$N$2:$O$507,2,FALSE)</f>
        <v>249</v>
      </c>
      <c r="Y69" s="16" t="e">
        <f>VLOOKUP($E69,relatedness!$T$2:$U$1000,2,FALSE)</f>
        <v>#N/A</v>
      </c>
    </row>
    <row r="70" spans="1:25" x14ac:dyDescent="0.2">
      <c r="A70" s="2">
        <v>5</v>
      </c>
      <c r="B70" s="2" t="s">
        <v>32</v>
      </c>
      <c r="C70" s="2">
        <v>7</v>
      </c>
      <c r="D70" s="2" t="s">
        <v>1498</v>
      </c>
      <c r="E70" s="2" t="s">
        <v>427</v>
      </c>
      <c r="F70" s="2" t="str">
        <f t="shared" si="5"/>
        <v>A</v>
      </c>
      <c r="G70" s="2">
        <f t="shared" si="6"/>
        <v>6</v>
      </c>
      <c r="H70" s="15">
        <v>69</v>
      </c>
      <c r="I70" s="2">
        <f t="shared" si="7"/>
        <v>140</v>
      </c>
      <c r="J70" s="2">
        <f t="shared" si="8"/>
        <v>0</v>
      </c>
      <c r="K70">
        <f t="shared" si="9"/>
        <v>16</v>
      </c>
      <c r="L70" s="14">
        <f>VLOOKUP(E70,bam_cov!$A$2:$E$10000,5,FALSE)</f>
        <v>6.189518652451706E-2</v>
      </c>
      <c r="M70" s="14">
        <f>VLOOKUP($E70,res_het!$A$2:$N$10000,12,FALSE)*100</f>
        <v>0</v>
      </c>
      <c r="N70" s="14">
        <f>VLOOKUP($E70,res_het!$A$2:$N$10000,13,FALSE)</f>
        <v>0</v>
      </c>
      <c r="O70" s="10">
        <f>VLOOKUP($E70,seq_data!$A$2:$H$10000,6,FALSE())</f>
        <v>2013</v>
      </c>
      <c r="P70" s="10" t="str">
        <f>VLOOKUP($E70,seq_data!$A$2:$H$10000,4,FALSE())</f>
        <v>Illumina</v>
      </c>
      <c r="Q70" s="10" t="str">
        <f>VLOOKUP($E70,seq_data!$A$2:$H$10000,5,FALSE())</f>
        <v>NYU</v>
      </c>
      <c r="R70" s="10">
        <f>VLOOKUP($E70,seq_data!$A$2:$H$10000,2,FALSE())</f>
        <v>101</v>
      </c>
      <c r="S70" s="10">
        <f>IF(ISNA(VLOOKUP(E70,lines!$A$2:$A$10000,1,FALSE)),0,1)</f>
        <v>1</v>
      </c>
      <c r="T70" s="10">
        <f>IF(ISNA(VLOOKUP(E70,lines!$J$2:$L$1000,2,FALSE)),0,1)</f>
        <v>1</v>
      </c>
      <c r="U70" s="13">
        <f>VLOOKUP($E70,phe_fertility!$A$2:$B$284,2,FALSE)</f>
        <v>45</v>
      </c>
      <c r="V70" s="13">
        <f>VLOOKUP($E70,phe_fertility!$F$2:$G$284,2,FALSE)</f>
        <v>35</v>
      </c>
      <c r="W70" t="e">
        <f>VLOOKUP($E70,phe_locomotion!$F$2:$G$851,2,FALSE)</f>
        <v>#N/A</v>
      </c>
      <c r="X70" t="e">
        <f>VLOOKUP($E70,phe_locomotion!$N$2:$O$507,2,FALSE)</f>
        <v>#N/A</v>
      </c>
      <c r="Y70" s="16" t="e">
        <f>VLOOKUP($E70,relatedness!$T$2:$U$1000,2,FALSE)</f>
        <v>#N/A</v>
      </c>
    </row>
    <row r="71" spans="1:25" x14ac:dyDescent="0.2">
      <c r="A71" s="2">
        <v>6</v>
      </c>
      <c r="B71" s="2" t="s">
        <v>32</v>
      </c>
      <c r="C71" s="2">
        <v>12</v>
      </c>
      <c r="D71" s="2" t="s">
        <v>1496</v>
      </c>
      <c r="E71" s="2" t="s">
        <v>528</v>
      </c>
      <c r="F71" s="2" t="str">
        <f t="shared" si="5"/>
        <v>A</v>
      </c>
      <c r="G71" s="2">
        <f t="shared" si="6"/>
        <v>6</v>
      </c>
      <c r="H71" s="15">
        <v>70</v>
      </c>
      <c r="I71" s="2">
        <f t="shared" si="7"/>
        <v>140</v>
      </c>
      <c r="J71" s="2">
        <f t="shared" si="8"/>
        <v>0</v>
      </c>
      <c r="K71">
        <f t="shared" si="9"/>
        <v>16</v>
      </c>
      <c r="L71" s="14">
        <f>VLOOKUP(E71,bam_cov!$A$2:$E$10000,5,FALSE)</f>
        <v>15.938633040415207</v>
      </c>
      <c r="M71" s="14">
        <f>VLOOKUP($E71,res_het!$A$2:$N$10000,12,FALSE)*100</f>
        <v>5.2966487770181692</v>
      </c>
      <c r="N71" s="14">
        <f>VLOOKUP($E71,res_het!$A$2:$N$10000,13,FALSE)</f>
        <v>0.11566080833333332</v>
      </c>
      <c r="O71" s="10">
        <f>VLOOKUP($E71,seq_data!$A$2:$H$10000,6,FALSE())</f>
        <v>2013</v>
      </c>
      <c r="P71" s="10" t="str">
        <f>VLOOKUP($E71,seq_data!$A$2:$H$10000,4,FALSE())</f>
        <v>Illumina</v>
      </c>
      <c r="Q71" s="10" t="str">
        <f>VLOOKUP($E71,seq_data!$A$2:$H$10000,5,FALSE())</f>
        <v>NYU</v>
      </c>
      <c r="R71" s="10">
        <f>VLOOKUP($E71,seq_data!$A$2:$H$10000,2,FALSE())</f>
        <v>101</v>
      </c>
      <c r="S71" s="10">
        <f>IF(ISNA(VLOOKUP(E71,lines!$A$2:$A$10000,1,FALSE)),0,1)</f>
        <v>1</v>
      </c>
      <c r="T71" s="10">
        <f>IF(ISNA(VLOOKUP(E71,lines!$J$2:$L$1000,2,FALSE)),0,1)</f>
        <v>1</v>
      </c>
      <c r="U71" s="13">
        <f>VLOOKUP($E71,phe_fertility!$A$2:$B$284,2,FALSE)</f>
        <v>44</v>
      </c>
      <c r="V71" s="13">
        <f>VLOOKUP($E71,phe_fertility!$F$2:$G$284,2,FALSE)</f>
        <v>29</v>
      </c>
      <c r="W71">
        <f>VLOOKUP($E71,phe_locomotion!$F$2:$G$851,2,FALSE)</f>
        <v>1702</v>
      </c>
      <c r="X71">
        <f>VLOOKUP($E71,phe_locomotion!$N$2:$O$507,2,FALSE)</f>
        <v>237</v>
      </c>
      <c r="Y71" s="16" t="e">
        <f>VLOOKUP($E71,relatedness!$T$2:$U$1000,2,FALSE)</f>
        <v>#N/A</v>
      </c>
    </row>
    <row r="72" spans="1:25" x14ac:dyDescent="0.2">
      <c r="A72" s="2">
        <v>5</v>
      </c>
      <c r="B72" s="2" t="s">
        <v>71</v>
      </c>
      <c r="C72" s="2">
        <v>8</v>
      </c>
      <c r="D72" s="2" t="s">
        <v>1497</v>
      </c>
      <c r="E72" s="2" t="s">
        <v>464</v>
      </c>
      <c r="F72" s="2" t="str">
        <f t="shared" si="5"/>
        <v>A</v>
      </c>
      <c r="G72" s="2">
        <f t="shared" si="6"/>
        <v>6</v>
      </c>
      <c r="H72" s="15">
        <v>71</v>
      </c>
      <c r="I72" s="2">
        <f t="shared" si="7"/>
        <v>140</v>
      </c>
      <c r="J72" s="2">
        <f t="shared" si="8"/>
        <v>0</v>
      </c>
      <c r="K72">
        <f t="shared" si="9"/>
        <v>16</v>
      </c>
      <c r="L72" s="14">
        <f>VLOOKUP(E72,bam_cov!$A$2:$E$10000,5,FALSE)</f>
        <v>12.225084783871392</v>
      </c>
      <c r="M72" s="14">
        <f>VLOOKUP($E72,res_het!$A$2:$N$10000,12,FALSE)*100</f>
        <v>2.0338155356127863</v>
      </c>
      <c r="N72" s="14">
        <f>VLOOKUP($E72,res_het!$A$2:$N$10000,13,FALSE)</f>
        <v>0.15096956666666667</v>
      </c>
      <c r="O72" s="10">
        <f>VLOOKUP($E72,seq_data!$A$2:$H$10000,6,FALSE())</f>
        <v>2013</v>
      </c>
      <c r="P72" s="10" t="str">
        <f>VLOOKUP($E72,seq_data!$A$2:$H$10000,4,FALSE())</f>
        <v>Illumina</v>
      </c>
      <c r="Q72" s="10" t="str">
        <f>VLOOKUP($E72,seq_data!$A$2:$H$10000,5,FALSE())</f>
        <v>NYU</v>
      </c>
      <c r="R72" s="10">
        <f>VLOOKUP($E72,seq_data!$A$2:$H$10000,2,FALSE())</f>
        <v>101</v>
      </c>
      <c r="S72" s="10">
        <f>IF(ISNA(VLOOKUP(E72,lines!$A$2:$A$10000,1,FALSE)),0,1)</f>
        <v>1</v>
      </c>
      <c r="T72" s="10">
        <f>IF(ISNA(VLOOKUP(E72,lines!$J$2:$L$1000,2,FALSE)),0,1)</f>
        <v>1</v>
      </c>
      <c r="U72" s="13">
        <f>VLOOKUP($E72,phe_fertility!$A$2:$B$284,2,FALSE)</f>
        <v>44</v>
      </c>
      <c r="V72" s="13">
        <f>VLOOKUP($E72,phe_fertility!$F$2:$G$284,2,FALSE)</f>
        <v>30</v>
      </c>
      <c r="W72">
        <f>VLOOKUP($E72,phe_locomotion!$F$2:$G$851,2,FALSE)</f>
        <v>2719</v>
      </c>
      <c r="X72">
        <f>VLOOKUP($E72,phe_locomotion!$N$2:$O$507,2,FALSE)</f>
        <v>137</v>
      </c>
      <c r="Y72" s="16" t="e">
        <f>VLOOKUP($E72,relatedness!$T$2:$U$1000,2,FALSE)</f>
        <v>#N/A</v>
      </c>
    </row>
    <row r="73" spans="1:25" x14ac:dyDescent="0.2">
      <c r="A73" s="2">
        <v>5</v>
      </c>
      <c r="B73" s="2" t="s">
        <v>19</v>
      </c>
      <c r="C73" s="2">
        <v>9</v>
      </c>
      <c r="D73" s="2" t="s">
        <v>1501</v>
      </c>
      <c r="E73" s="2" t="s">
        <v>417</v>
      </c>
      <c r="F73" s="2" t="str">
        <f t="shared" si="5"/>
        <v>A</v>
      </c>
      <c r="G73" s="2">
        <f t="shared" si="6"/>
        <v>6</v>
      </c>
      <c r="H73" s="15">
        <v>72</v>
      </c>
      <c r="I73" s="2">
        <f t="shared" si="7"/>
        <v>140</v>
      </c>
      <c r="J73" s="2">
        <f t="shared" si="8"/>
        <v>0</v>
      </c>
      <c r="K73">
        <f t="shared" si="9"/>
        <v>16</v>
      </c>
      <c r="L73" s="14">
        <f>VLOOKUP(E73,bam_cov!$A$2:$E$10000,5,FALSE)</f>
        <v>0.15875333046036236</v>
      </c>
      <c r="M73" s="14">
        <f>VLOOKUP($E73,res_het!$A$2:$N$10000,12,FALSE)*100</f>
        <v>0</v>
      </c>
      <c r="N73" s="14">
        <f>VLOOKUP($E73,res_het!$A$2:$N$10000,13,FALSE)</f>
        <v>0</v>
      </c>
      <c r="O73" s="10">
        <f>VLOOKUP($E73,seq_data!$A$2:$H$10000,6,FALSE())</f>
        <v>2014</v>
      </c>
      <c r="P73" s="10" t="str">
        <f>VLOOKUP($E73,seq_data!$A$2:$H$10000,4,FALSE())</f>
        <v>Illumina</v>
      </c>
      <c r="Q73" s="10" t="str">
        <f>VLOOKUP($E73,seq_data!$A$2:$H$10000,5,FALSE())</f>
        <v>NYU</v>
      </c>
      <c r="R73" s="10">
        <f>VLOOKUP($E73,seq_data!$A$2:$H$10000,2,FALSE())</f>
        <v>101</v>
      </c>
      <c r="S73" s="10">
        <f>IF(ISNA(VLOOKUP(E73,lines!$A$2:$A$10000,1,FALSE)),0,1)</f>
        <v>1</v>
      </c>
      <c r="T73" s="10">
        <f>IF(ISNA(VLOOKUP(E73,lines!$J$2:$L$1000,2,FALSE)),0,1)</f>
        <v>1</v>
      </c>
      <c r="U73" s="13">
        <f>VLOOKUP($E73,phe_fertility!$A$2:$B$284,2,FALSE)</f>
        <v>46</v>
      </c>
      <c r="V73" s="13">
        <f>VLOOKUP($E73,phe_fertility!$F$2:$G$284,2,FALSE)</f>
        <v>45</v>
      </c>
      <c r="W73">
        <f>VLOOKUP($E73,phe_locomotion!$F$2:$G$851,2,FALSE)</f>
        <v>1332</v>
      </c>
      <c r="X73">
        <f>VLOOKUP($E73,phe_locomotion!$N$2:$O$507,2,FALSE)</f>
        <v>290</v>
      </c>
      <c r="Y73" s="16" t="e">
        <f>VLOOKUP($E73,relatedness!$T$2:$U$1000,2,FALSE)</f>
        <v>#N/A</v>
      </c>
    </row>
    <row r="74" spans="1:25" x14ac:dyDescent="0.2">
      <c r="A74" s="2">
        <v>5</v>
      </c>
      <c r="B74" s="2" t="s">
        <v>97</v>
      </c>
      <c r="C74" s="2">
        <v>1</v>
      </c>
      <c r="D74" s="2" t="s">
        <v>1497</v>
      </c>
      <c r="E74" s="2" t="s">
        <v>481</v>
      </c>
      <c r="F74" s="2" t="str">
        <f t="shared" si="5"/>
        <v>A</v>
      </c>
      <c r="G74" s="2">
        <f t="shared" si="6"/>
        <v>6</v>
      </c>
      <c r="H74" s="15">
        <v>73</v>
      </c>
      <c r="I74" s="2">
        <f t="shared" si="7"/>
        <v>140</v>
      </c>
      <c r="J74" s="2">
        <f t="shared" si="8"/>
        <v>0</v>
      </c>
      <c r="K74">
        <f t="shared" si="9"/>
        <v>16</v>
      </c>
      <c r="L74" s="14">
        <f>VLOOKUP(E74,bam_cov!$A$2:$E$10000,5,FALSE)</f>
        <v>5.1126219107755144</v>
      </c>
      <c r="M74" s="14">
        <f>VLOOKUP($E74,res_het!$A$2:$N$10000,12,FALSE)*100</f>
        <v>2.0946142367100138</v>
      </c>
      <c r="N74" s="14">
        <f>VLOOKUP($E74,res_het!$A$2:$N$10000,13,FALSE)</f>
        <v>0.23845426666666666</v>
      </c>
      <c r="O74" s="10">
        <f>VLOOKUP($E74,seq_data!$A$2:$H$10000,6,FALSE())</f>
        <v>2017</v>
      </c>
      <c r="P74" s="10" t="str">
        <f>VLOOKUP($E74,seq_data!$A$2:$H$10000,4,FALSE())</f>
        <v>Illumina</v>
      </c>
      <c r="Q74" s="10" t="str">
        <f>VLOOKUP($E74,seq_data!$A$2:$H$10000,5,FALSE())</f>
        <v>BGI</v>
      </c>
      <c r="R74" s="10">
        <f>VLOOKUP($E74,seq_data!$A$2:$H$10000,2,FALSE())</f>
        <v>150</v>
      </c>
      <c r="S74" s="10">
        <f>IF(ISNA(VLOOKUP(E74,lines!$A$2:$A$10000,1,FALSE)),0,1)</f>
        <v>1</v>
      </c>
      <c r="T74" s="10">
        <f>IF(ISNA(VLOOKUP(E74,lines!$J$2:$L$1000,2,FALSE)),0,1)</f>
        <v>1</v>
      </c>
      <c r="U74" s="13">
        <f>VLOOKUP($E74,phe_fertility!$A$2:$B$284,2,FALSE)</f>
        <v>40</v>
      </c>
      <c r="V74" s="13">
        <f>VLOOKUP($E74,phe_fertility!$F$2:$G$284,2,FALSE)</f>
        <v>45</v>
      </c>
      <c r="W74">
        <f>VLOOKUP($E74,phe_locomotion!$F$2:$G$851,2,FALSE)</f>
        <v>1443</v>
      </c>
      <c r="X74">
        <f>VLOOKUP($E74,phe_locomotion!$N$2:$O$507,2,FALSE)</f>
        <v>997</v>
      </c>
      <c r="Y74" s="16" t="e">
        <f>VLOOKUP($E74,relatedness!$T$2:$U$1000,2,FALSE)</f>
        <v>#N/A</v>
      </c>
    </row>
    <row r="75" spans="1:25" x14ac:dyDescent="0.2">
      <c r="A75" s="2">
        <v>6</v>
      </c>
      <c r="B75" s="2" t="s">
        <v>97</v>
      </c>
      <c r="C75" s="2">
        <v>10</v>
      </c>
      <c r="D75" s="2" t="s">
        <v>1497</v>
      </c>
      <c r="E75" s="2" t="s">
        <v>586</v>
      </c>
      <c r="F75" s="2" t="str">
        <f t="shared" si="5"/>
        <v>A</v>
      </c>
      <c r="G75" s="2">
        <f t="shared" si="6"/>
        <v>6</v>
      </c>
      <c r="H75" s="15">
        <v>74</v>
      </c>
      <c r="I75" s="2">
        <f t="shared" si="7"/>
        <v>140</v>
      </c>
      <c r="J75" s="2">
        <f t="shared" si="8"/>
        <v>0</v>
      </c>
      <c r="K75">
        <f t="shared" si="9"/>
        <v>16</v>
      </c>
      <c r="L75" s="14">
        <f>VLOOKUP(E75,bam_cov!$A$2:$E$10000,5,FALSE)</f>
        <v>1.441096775402372</v>
      </c>
      <c r="M75" s="14">
        <f>VLOOKUP($E75,res_het!$A$2:$N$10000,12,FALSE)*100</f>
        <v>2.214629207795495</v>
      </c>
      <c r="N75" s="14">
        <f>VLOOKUP($E75,res_het!$A$2:$N$10000,13,FALSE)</f>
        <v>0.29994706666666665</v>
      </c>
      <c r="O75" s="10">
        <f>VLOOKUP($E75,seq_data!$A$2:$H$10000,6,FALSE())</f>
        <v>2013</v>
      </c>
      <c r="P75" s="10" t="str">
        <f>VLOOKUP($E75,seq_data!$A$2:$H$10000,4,FALSE())</f>
        <v>Illumina</v>
      </c>
      <c r="Q75" s="10" t="str">
        <f>VLOOKUP($E75,seq_data!$A$2:$H$10000,5,FALSE())</f>
        <v>NYU</v>
      </c>
      <c r="R75" s="10">
        <f>VLOOKUP($E75,seq_data!$A$2:$H$10000,2,FALSE())</f>
        <v>101</v>
      </c>
      <c r="S75" s="10">
        <f>IF(ISNA(VLOOKUP(E75,lines!$A$2:$A$10000,1,FALSE)),0,1)</f>
        <v>1</v>
      </c>
      <c r="T75" s="10">
        <f>IF(ISNA(VLOOKUP(E75,lines!$J$2:$L$1000,2,FALSE)),0,1)</f>
        <v>1</v>
      </c>
      <c r="U75" s="13">
        <f>VLOOKUP($E75,phe_fertility!$A$2:$B$284,2,FALSE)</f>
        <v>47</v>
      </c>
      <c r="V75" s="13">
        <f>VLOOKUP($E75,phe_fertility!$F$2:$G$284,2,FALSE)</f>
        <v>46</v>
      </c>
      <c r="W75">
        <f>VLOOKUP($E75,phe_locomotion!$F$2:$G$851,2,FALSE)</f>
        <v>2836</v>
      </c>
      <c r="X75">
        <f>VLOOKUP($E75,phe_locomotion!$N$2:$O$507,2,FALSE)</f>
        <v>384</v>
      </c>
      <c r="Y75" s="16" t="e">
        <f>VLOOKUP($E75,relatedness!$T$2:$U$1000,2,FALSE)</f>
        <v>#N/A</v>
      </c>
    </row>
    <row r="76" spans="1:25" x14ac:dyDescent="0.2">
      <c r="A76" s="2">
        <v>6</v>
      </c>
      <c r="B76" s="2" t="s">
        <v>19</v>
      </c>
      <c r="C76" s="2">
        <v>10</v>
      </c>
      <c r="D76" s="2" t="s">
        <v>1497</v>
      </c>
      <c r="E76" s="2" t="s">
        <v>514</v>
      </c>
      <c r="F76" s="2" t="str">
        <f t="shared" si="5"/>
        <v>A</v>
      </c>
      <c r="G76" s="2">
        <f t="shared" si="6"/>
        <v>6</v>
      </c>
      <c r="H76" s="15">
        <v>75</v>
      </c>
      <c r="I76" s="2">
        <f t="shared" si="7"/>
        <v>140</v>
      </c>
      <c r="J76" s="2">
        <f t="shared" si="8"/>
        <v>0</v>
      </c>
      <c r="K76">
        <f t="shared" si="9"/>
        <v>16</v>
      </c>
      <c r="L76" s="14">
        <f>VLOOKUP(E76,bam_cov!$A$2:$E$10000,5,FALSE)</f>
        <v>1.4640317775571003</v>
      </c>
      <c r="M76" s="14">
        <f>VLOOKUP($E76,res_het!$A$2:$N$10000,12,FALSE)*100</f>
        <v>1.5311215502055198</v>
      </c>
      <c r="N76" s="14">
        <f>VLOOKUP($E76,res_het!$A$2:$N$10000,13,FALSE)</f>
        <v>0.3123363666666667</v>
      </c>
      <c r="O76" s="10">
        <f>VLOOKUP($E76,seq_data!$A$2:$H$10000,6,FALSE())</f>
        <v>2013</v>
      </c>
      <c r="P76" s="10" t="str">
        <f>VLOOKUP($E76,seq_data!$A$2:$H$10000,4,FALSE())</f>
        <v>Illumina</v>
      </c>
      <c r="Q76" s="10" t="str">
        <f>VLOOKUP($E76,seq_data!$A$2:$H$10000,5,FALSE())</f>
        <v>NYU</v>
      </c>
      <c r="R76" s="10">
        <f>VLOOKUP($E76,seq_data!$A$2:$H$10000,2,FALSE())</f>
        <v>101</v>
      </c>
      <c r="S76" s="10">
        <f>IF(ISNA(VLOOKUP(E76,lines!$A$2:$A$10000,1,FALSE)),0,1)</f>
        <v>1</v>
      </c>
      <c r="T76" s="10">
        <f>IF(ISNA(VLOOKUP(E76,lines!$J$2:$L$1000,2,FALSE)),0,1)</f>
        <v>1</v>
      </c>
      <c r="U76" s="13">
        <f>VLOOKUP($E76,phe_fertility!$A$2:$B$284,2,FALSE)</f>
        <v>45</v>
      </c>
      <c r="V76" s="13">
        <f>VLOOKUP($E76,phe_fertility!$F$2:$G$284,2,FALSE)</f>
        <v>37</v>
      </c>
      <c r="W76">
        <f>VLOOKUP($E76,phe_locomotion!$F$2:$G$851,2,FALSE)</f>
        <v>4080</v>
      </c>
      <c r="X76">
        <f>VLOOKUP($E76,phe_locomotion!$N$2:$O$507,2,FALSE)</f>
        <v>1160</v>
      </c>
      <c r="Y76" s="16" t="e">
        <f>VLOOKUP($E76,relatedness!$T$2:$U$1000,2,FALSE)</f>
        <v>#N/A</v>
      </c>
    </row>
    <row r="77" spans="1:25" x14ac:dyDescent="0.2">
      <c r="A77" s="2">
        <v>5</v>
      </c>
      <c r="B77" s="2" t="s">
        <v>71</v>
      </c>
      <c r="C77" s="2">
        <v>9</v>
      </c>
      <c r="D77" s="2" t="s">
        <v>1499</v>
      </c>
      <c r="E77" s="2" t="s">
        <v>465</v>
      </c>
      <c r="F77" s="2" t="str">
        <f t="shared" si="5"/>
        <v>A</v>
      </c>
      <c r="G77" s="2">
        <f t="shared" si="6"/>
        <v>6</v>
      </c>
      <c r="H77" s="15">
        <v>76</v>
      </c>
      <c r="I77" s="2">
        <f t="shared" si="7"/>
        <v>140</v>
      </c>
      <c r="J77" s="2">
        <f t="shared" si="8"/>
        <v>0</v>
      </c>
      <c r="K77">
        <f t="shared" si="9"/>
        <v>16</v>
      </c>
      <c r="L77" s="14">
        <f>VLOOKUP(E77,bam_cov!$A$2:$E$10000,5,FALSE)</f>
        <v>10.258253058777239</v>
      </c>
      <c r="M77" s="14">
        <f>VLOOKUP($E77,res_het!$A$2:$N$10000,12,FALSE)*100</f>
        <v>19.137711529447007</v>
      </c>
      <c r="N77" s="14">
        <f>VLOOKUP($E77,res_het!$A$2:$N$10000,13,FALSE)</f>
        <v>0.20867009999999997</v>
      </c>
      <c r="O77" s="10">
        <f>VLOOKUP($E77,seq_data!$A$2:$H$10000,6,FALSE())</f>
        <v>2018</v>
      </c>
      <c r="P77" s="10" t="str">
        <f>VLOOKUP($E77,seq_data!$A$2:$H$10000,4,FALSE())</f>
        <v>BGI</v>
      </c>
      <c r="Q77" s="10" t="str">
        <f>VLOOKUP($E77,seq_data!$A$2:$H$10000,5,FALSE())</f>
        <v>BGI</v>
      </c>
      <c r="R77" s="10">
        <f>VLOOKUP($E77,seq_data!$A$2:$H$10000,2,FALSE())</f>
        <v>100</v>
      </c>
      <c r="S77" s="10">
        <f>IF(ISNA(VLOOKUP(E77,lines!$A$2:$A$10000,1,FALSE)),0,1)</f>
        <v>0</v>
      </c>
      <c r="T77" s="10">
        <f>IF(ISNA(VLOOKUP(E77,lines!$J$2:$L$1000,2,FALSE)),0,1)</f>
        <v>1</v>
      </c>
      <c r="U77" s="13">
        <f>VLOOKUP($E77,phe_fertility!$A$2:$B$284,2,FALSE)</f>
        <v>44</v>
      </c>
      <c r="V77" s="13">
        <f>VLOOKUP($E77,phe_fertility!$F$2:$G$284,2,FALSE)</f>
        <v>43</v>
      </c>
      <c r="W77">
        <f>VLOOKUP($E77,phe_locomotion!$F$2:$G$851,2,FALSE)</f>
        <v>896</v>
      </c>
      <c r="X77">
        <f>VLOOKUP($E77,phe_locomotion!$N$2:$O$507,2,FALSE)</f>
        <v>588</v>
      </c>
      <c r="Y77" s="16" t="e">
        <f>VLOOKUP($E77,relatedness!$T$2:$U$1000,2,FALSE)</f>
        <v>#N/A</v>
      </c>
    </row>
    <row r="78" spans="1:25" x14ac:dyDescent="0.2">
      <c r="A78" s="2">
        <v>5</v>
      </c>
      <c r="B78" s="2" t="s">
        <v>6</v>
      </c>
      <c r="C78" s="2">
        <v>4</v>
      </c>
      <c r="D78" s="2" t="s">
        <v>1496</v>
      </c>
      <c r="E78" s="2" t="s">
        <v>400</v>
      </c>
      <c r="F78" s="2" t="str">
        <f t="shared" si="5"/>
        <v>A</v>
      </c>
      <c r="G78" s="2">
        <f t="shared" si="6"/>
        <v>6</v>
      </c>
      <c r="H78" s="15">
        <v>77</v>
      </c>
      <c r="I78" s="2">
        <f t="shared" si="7"/>
        <v>140</v>
      </c>
      <c r="J78" s="2">
        <f t="shared" si="8"/>
        <v>0</v>
      </c>
      <c r="K78">
        <f t="shared" si="9"/>
        <v>16</v>
      </c>
      <c r="L78" s="14">
        <f>VLOOKUP(E78,bam_cov!$A$2:$E$10000,5,FALSE)</f>
        <v>0.9199788649266456</v>
      </c>
      <c r="M78" s="14">
        <f>VLOOKUP($E78,res_het!$A$2:$N$10000,12,FALSE)*100</f>
        <v>1.8518518518518516</v>
      </c>
      <c r="N78" s="14">
        <f>VLOOKUP($E78,res_het!$A$2:$N$10000,13,FALSE)</f>
        <v>0.31536249999999999</v>
      </c>
      <c r="O78" s="10">
        <f>VLOOKUP($E78,seq_data!$A$2:$H$10000,6,FALSE())</f>
        <v>2013</v>
      </c>
      <c r="P78" s="10" t="str">
        <f>VLOOKUP($E78,seq_data!$A$2:$H$10000,4,FALSE())</f>
        <v>Illumina</v>
      </c>
      <c r="Q78" s="10" t="str">
        <f>VLOOKUP($E78,seq_data!$A$2:$H$10000,5,FALSE())</f>
        <v>NYU</v>
      </c>
      <c r="R78" s="10">
        <f>VLOOKUP($E78,seq_data!$A$2:$H$10000,2,FALSE())</f>
        <v>101</v>
      </c>
      <c r="S78" s="10">
        <f>IF(ISNA(VLOOKUP(E78,lines!$A$2:$A$10000,1,FALSE)),0,1)</f>
        <v>1</v>
      </c>
      <c r="T78" s="10">
        <f>IF(ISNA(VLOOKUP(E78,lines!$J$2:$L$1000,2,FALSE)),0,1)</f>
        <v>1</v>
      </c>
      <c r="U78" s="13">
        <f>VLOOKUP($E78,phe_fertility!$A$2:$B$284,2,FALSE)</f>
        <v>44</v>
      </c>
      <c r="V78" s="13">
        <f>VLOOKUP($E78,phe_fertility!$F$2:$G$284,2,FALSE)</f>
        <v>48</v>
      </c>
      <c r="W78">
        <f>VLOOKUP($E78,phe_locomotion!$F$2:$G$851,2,FALSE)</f>
        <v>316</v>
      </c>
      <c r="X78">
        <f>VLOOKUP($E78,phe_locomotion!$N$2:$O$507,2,FALSE)</f>
        <v>365</v>
      </c>
      <c r="Y78" s="16" t="e">
        <f>VLOOKUP($E78,relatedness!$T$2:$U$1000,2,FALSE)</f>
        <v>#N/A</v>
      </c>
    </row>
    <row r="79" spans="1:25" x14ac:dyDescent="0.2">
      <c r="A79" s="2">
        <v>5</v>
      </c>
      <c r="B79" s="2" t="s">
        <v>45</v>
      </c>
      <c r="C79" s="2">
        <v>8</v>
      </c>
      <c r="D79" s="2" t="s">
        <v>1501</v>
      </c>
      <c r="E79" s="2" t="s">
        <v>440</v>
      </c>
      <c r="F79" s="2" t="str">
        <f t="shared" si="5"/>
        <v>A</v>
      </c>
      <c r="G79" s="2">
        <f t="shared" si="6"/>
        <v>6</v>
      </c>
      <c r="H79" s="15">
        <v>78</v>
      </c>
      <c r="I79" s="2">
        <f t="shared" si="7"/>
        <v>140</v>
      </c>
      <c r="J79" s="2">
        <f t="shared" si="8"/>
        <v>0</v>
      </c>
      <c r="K79">
        <f t="shared" si="9"/>
        <v>16</v>
      </c>
      <c r="L79" s="14">
        <f>VLOOKUP(E79,bam_cov!$A$2:$E$10000,5,FALSE)</f>
        <v>1.9488816023683273</v>
      </c>
      <c r="M79" s="14">
        <f>VLOOKUP($E79,res_het!$A$2:$N$10000,12,FALSE)*100</f>
        <v>18.617937699269262</v>
      </c>
      <c r="N79" s="14">
        <f>VLOOKUP($E79,res_het!$A$2:$N$10000,13,FALSE)</f>
        <v>0.3309473833333334</v>
      </c>
      <c r="O79" s="10">
        <f>VLOOKUP($E79,seq_data!$A$2:$H$10000,6,FALSE())</f>
        <v>2013</v>
      </c>
      <c r="P79" s="10" t="str">
        <f>VLOOKUP($E79,seq_data!$A$2:$H$10000,4,FALSE())</f>
        <v>Illumina</v>
      </c>
      <c r="Q79" s="10" t="str">
        <f>VLOOKUP($E79,seq_data!$A$2:$H$10000,5,FALSE())</f>
        <v>NYU</v>
      </c>
      <c r="R79" s="10">
        <f>VLOOKUP($E79,seq_data!$A$2:$H$10000,2,FALSE())</f>
        <v>101</v>
      </c>
      <c r="S79" s="10">
        <f>IF(ISNA(VLOOKUP(E79,lines!$A$2:$A$10000,1,FALSE)),0,1)</f>
        <v>1</v>
      </c>
      <c r="T79" s="10">
        <f>IF(ISNA(VLOOKUP(E79,lines!$J$2:$L$1000,2,FALSE)),0,1)</f>
        <v>0</v>
      </c>
      <c r="U79" s="13">
        <f>VLOOKUP($E79,phe_fertility!$A$2:$B$284,2,FALSE)</f>
        <v>44</v>
      </c>
      <c r="V79" s="13">
        <f>VLOOKUP($E79,phe_fertility!$F$2:$G$284,2,FALSE)</f>
        <v>42</v>
      </c>
      <c r="W79" t="e">
        <f>VLOOKUP($E79,phe_locomotion!$F$2:$G$851,2,FALSE)</f>
        <v>#N/A</v>
      </c>
      <c r="X79" t="e">
        <f>VLOOKUP($E79,phe_locomotion!$N$2:$O$507,2,FALSE)</f>
        <v>#N/A</v>
      </c>
      <c r="Y79" s="16" t="e">
        <f>VLOOKUP($E79,relatedness!$T$2:$U$1000,2,FALSE)</f>
        <v>#N/A</v>
      </c>
    </row>
    <row r="80" spans="1:25" x14ac:dyDescent="0.2">
      <c r="A80" s="2">
        <v>5</v>
      </c>
      <c r="B80" s="2" t="s">
        <v>84</v>
      </c>
      <c r="C80" s="2">
        <v>9</v>
      </c>
      <c r="D80" s="2" t="s">
        <v>1500</v>
      </c>
      <c r="E80" s="2" t="s">
        <v>477</v>
      </c>
      <c r="F80" s="2" t="str">
        <f t="shared" si="5"/>
        <v>A</v>
      </c>
      <c r="G80" s="2">
        <f t="shared" si="6"/>
        <v>6</v>
      </c>
      <c r="H80" s="15">
        <v>79</v>
      </c>
      <c r="I80" s="2">
        <f t="shared" si="7"/>
        <v>140</v>
      </c>
      <c r="J80" s="2">
        <f t="shared" si="8"/>
        <v>0</v>
      </c>
      <c r="K80">
        <f t="shared" si="9"/>
        <v>16</v>
      </c>
      <c r="L80" s="14">
        <f>VLOOKUP(E80,bam_cov!$A$2:$E$10000,5,FALSE)</f>
        <v>3.0190281613610388</v>
      </c>
      <c r="M80" s="14">
        <f>VLOOKUP($E80,res_het!$A$2:$N$10000,12,FALSE)*100</f>
        <v>0.62587575899112569</v>
      </c>
      <c r="N80" s="14">
        <f>VLOOKUP($E80,res_het!$A$2:$N$10000,13,FALSE)</f>
        <v>0.29159161666666661</v>
      </c>
      <c r="O80" s="10">
        <f>VLOOKUP($E80,seq_data!$A$2:$H$10000,6,FALSE())</f>
        <v>2013</v>
      </c>
      <c r="P80" s="10" t="str">
        <f>VLOOKUP($E80,seq_data!$A$2:$H$10000,4,FALSE())</f>
        <v>Illumina</v>
      </c>
      <c r="Q80" s="10" t="str">
        <f>VLOOKUP($E80,seq_data!$A$2:$H$10000,5,FALSE())</f>
        <v>NYU</v>
      </c>
      <c r="R80" s="10">
        <f>VLOOKUP($E80,seq_data!$A$2:$H$10000,2,FALSE())</f>
        <v>101</v>
      </c>
      <c r="S80" s="10">
        <f>IF(ISNA(VLOOKUP(E80,lines!$A$2:$A$10000,1,FALSE)),0,1)</f>
        <v>1</v>
      </c>
      <c r="T80" s="10">
        <f>IF(ISNA(VLOOKUP(E80,lines!$J$2:$L$1000,2,FALSE)),0,1)</f>
        <v>1</v>
      </c>
      <c r="U80" s="13">
        <f>VLOOKUP($E80,phe_fertility!$A$2:$B$284,2,FALSE)</f>
        <v>48</v>
      </c>
      <c r="V80" s="13">
        <f>VLOOKUP($E80,phe_fertility!$F$2:$G$284,2,FALSE)</f>
        <v>47</v>
      </c>
      <c r="W80" t="e">
        <f>VLOOKUP($E80,phe_locomotion!$F$2:$G$851,2,FALSE)</f>
        <v>#N/A</v>
      </c>
      <c r="X80" t="e">
        <f>VLOOKUP($E80,phe_locomotion!$N$2:$O$507,2,FALSE)</f>
        <v>#N/A</v>
      </c>
      <c r="Y80" s="16" t="e">
        <f>VLOOKUP($E80,relatedness!$T$2:$U$1000,2,FALSE)</f>
        <v>#N/A</v>
      </c>
    </row>
    <row r="81" spans="1:25" x14ac:dyDescent="0.2">
      <c r="A81" s="2">
        <v>8</v>
      </c>
      <c r="B81" s="2" t="s">
        <v>19</v>
      </c>
      <c r="C81" s="2">
        <v>7</v>
      </c>
      <c r="D81" s="2" t="s">
        <v>1497</v>
      </c>
      <c r="E81" s="2" t="s">
        <v>703</v>
      </c>
      <c r="F81" s="2" t="str">
        <f t="shared" si="5"/>
        <v>A</v>
      </c>
      <c r="G81" s="2">
        <f t="shared" si="6"/>
        <v>6</v>
      </c>
      <c r="H81" s="15">
        <v>80</v>
      </c>
      <c r="I81" s="2">
        <f t="shared" si="7"/>
        <v>140</v>
      </c>
      <c r="J81" s="2">
        <f t="shared" si="8"/>
        <v>0</v>
      </c>
      <c r="K81">
        <f t="shared" si="9"/>
        <v>16</v>
      </c>
      <c r="L81" s="14">
        <f>VLOOKUP(E81,bam_cov!$A$2:$E$10000,5,FALSE)</f>
        <v>0.99060028854621429</v>
      </c>
      <c r="M81" s="14">
        <f>VLOOKUP($E81,res_het!$A$2:$N$10000,12,FALSE)*100</f>
        <v>2.472640218878249</v>
      </c>
      <c r="N81" s="14">
        <f>VLOOKUP($E81,res_het!$A$2:$N$10000,13,FALSE)</f>
        <v>0.31307464999999995</v>
      </c>
      <c r="O81" s="10">
        <f>VLOOKUP($E81,seq_data!$A$2:$H$10000,6,FALSE())</f>
        <v>2013</v>
      </c>
      <c r="P81" s="10" t="str">
        <f>VLOOKUP($E81,seq_data!$A$2:$H$10000,4,FALSE())</f>
        <v>Illumina</v>
      </c>
      <c r="Q81" s="10" t="str">
        <f>VLOOKUP($E81,seq_data!$A$2:$H$10000,5,FALSE())</f>
        <v>NYU</v>
      </c>
      <c r="R81" s="10">
        <f>VLOOKUP($E81,seq_data!$A$2:$H$10000,2,FALSE())</f>
        <v>101</v>
      </c>
      <c r="S81" s="10">
        <f>IF(ISNA(VLOOKUP(E81,lines!$A$2:$A$10000,1,FALSE)),0,1)</f>
        <v>1</v>
      </c>
      <c r="T81" s="10">
        <f>IF(ISNA(VLOOKUP(E81,lines!$J$2:$L$1000,2,FALSE)),0,1)</f>
        <v>1</v>
      </c>
      <c r="U81" s="13">
        <f>VLOOKUP($E81,phe_fertility!$A$2:$B$284,2,FALSE)</f>
        <v>44</v>
      </c>
      <c r="V81" s="13">
        <f>VLOOKUP($E81,phe_fertility!$F$2:$G$284,2,FALSE)</f>
        <v>44</v>
      </c>
      <c r="W81">
        <f>VLOOKUP($E81,phe_locomotion!$F$2:$G$851,2,FALSE)</f>
        <v>1547</v>
      </c>
      <c r="X81">
        <f>VLOOKUP($E81,phe_locomotion!$N$2:$O$507,2,FALSE)</f>
        <v>1911</v>
      </c>
      <c r="Y81" s="16" t="e">
        <f>VLOOKUP($E81,relatedness!$T$2:$U$1000,2,FALSE)</f>
        <v>#N/A</v>
      </c>
    </row>
    <row r="82" spans="1:25" x14ac:dyDescent="0.2">
      <c r="A82" s="2">
        <v>5</v>
      </c>
      <c r="B82" s="2" t="s">
        <v>97</v>
      </c>
      <c r="C82" s="2">
        <v>6</v>
      </c>
      <c r="D82" s="2" t="s">
        <v>1501</v>
      </c>
      <c r="E82" s="2" t="s">
        <v>486</v>
      </c>
      <c r="F82" s="2" t="str">
        <f t="shared" si="5"/>
        <v>A</v>
      </c>
      <c r="G82" s="2">
        <f t="shared" si="6"/>
        <v>6</v>
      </c>
      <c r="H82" s="15">
        <v>81</v>
      </c>
      <c r="I82" s="2">
        <f t="shared" si="7"/>
        <v>140</v>
      </c>
      <c r="J82" s="2">
        <f t="shared" si="8"/>
        <v>0</v>
      </c>
      <c r="K82">
        <f t="shared" si="9"/>
        <v>16</v>
      </c>
      <c r="L82" s="14">
        <f>VLOOKUP(E82,bam_cov!$A$2:$E$10000,5,FALSE)</f>
        <v>2.0144064754267297</v>
      </c>
      <c r="M82" s="14">
        <f>VLOOKUP($E82,res_het!$A$2:$N$10000,12,FALSE)*100</f>
        <v>1.5017291694793797</v>
      </c>
      <c r="N82" s="14">
        <f>VLOOKUP($E82,res_het!$A$2:$N$10000,13,FALSE)</f>
        <v>0.29860378333333332</v>
      </c>
      <c r="O82" s="10">
        <f>VLOOKUP($E82,seq_data!$A$2:$H$10000,6,FALSE())</f>
        <v>2013</v>
      </c>
      <c r="P82" s="10" t="str">
        <f>VLOOKUP($E82,seq_data!$A$2:$H$10000,4,FALSE())</f>
        <v>Illumina</v>
      </c>
      <c r="Q82" s="10" t="str">
        <f>VLOOKUP($E82,seq_data!$A$2:$H$10000,5,FALSE())</f>
        <v>NYU</v>
      </c>
      <c r="R82" s="10">
        <f>VLOOKUP($E82,seq_data!$A$2:$H$10000,2,FALSE())</f>
        <v>101</v>
      </c>
      <c r="S82" s="10">
        <f>IF(ISNA(VLOOKUP(E82,lines!$A$2:$A$10000,1,FALSE)),0,1)</f>
        <v>1</v>
      </c>
      <c r="T82" s="10">
        <f>IF(ISNA(VLOOKUP(E82,lines!$J$2:$L$1000,2,FALSE)),0,1)</f>
        <v>1</v>
      </c>
      <c r="U82" s="13">
        <f>VLOOKUP($E82,phe_fertility!$A$2:$B$284,2,FALSE)</f>
        <v>42</v>
      </c>
      <c r="V82" s="13">
        <f>VLOOKUP($E82,phe_fertility!$F$2:$G$284,2,FALSE)</f>
        <v>35</v>
      </c>
      <c r="W82">
        <f>VLOOKUP($E82,phe_locomotion!$F$2:$G$851,2,FALSE)</f>
        <v>298</v>
      </c>
      <c r="X82">
        <f>VLOOKUP($E82,phe_locomotion!$N$2:$O$507,2,FALSE)</f>
        <v>75</v>
      </c>
      <c r="Y82" s="16" t="e">
        <f>VLOOKUP($E82,relatedness!$T$2:$U$1000,2,FALSE)</f>
        <v>#N/A</v>
      </c>
    </row>
    <row r="83" spans="1:25" x14ac:dyDescent="0.2">
      <c r="A83" s="2">
        <v>8</v>
      </c>
      <c r="B83" s="2" t="s">
        <v>32</v>
      </c>
      <c r="C83" s="2">
        <v>7</v>
      </c>
      <c r="D83" s="2" t="s">
        <v>1498</v>
      </c>
      <c r="E83" s="2" t="s">
        <v>715</v>
      </c>
      <c r="F83" s="2" t="str">
        <f t="shared" si="5"/>
        <v>A</v>
      </c>
      <c r="G83" s="2">
        <f t="shared" si="6"/>
        <v>6</v>
      </c>
      <c r="H83" s="15">
        <v>82</v>
      </c>
      <c r="I83" s="2">
        <f t="shared" si="7"/>
        <v>140</v>
      </c>
      <c r="J83" s="2">
        <f t="shared" si="8"/>
        <v>0</v>
      </c>
      <c r="K83">
        <f t="shared" si="9"/>
        <v>16</v>
      </c>
      <c r="L83" s="14">
        <f>VLOOKUP(E83,bam_cov!$A$2:$E$10000,5,FALSE)</f>
        <v>2.4357299657117162</v>
      </c>
      <c r="M83" s="14">
        <f>VLOOKUP($E83,res_het!$A$2:$N$10000,12,FALSE)*100</f>
        <v>1.2043044785567336</v>
      </c>
      <c r="N83" s="14">
        <f>VLOOKUP($E83,res_het!$A$2:$N$10000,13,FALSE)</f>
        <v>0.30648999999999998</v>
      </c>
      <c r="O83" s="10">
        <f>VLOOKUP($E83,seq_data!$A$2:$H$10000,6,FALSE())</f>
        <v>2013</v>
      </c>
      <c r="P83" s="10" t="str">
        <f>VLOOKUP($E83,seq_data!$A$2:$H$10000,4,FALSE())</f>
        <v>Illumina</v>
      </c>
      <c r="Q83" s="10" t="str">
        <f>VLOOKUP($E83,seq_data!$A$2:$H$10000,5,FALSE())</f>
        <v>NYU</v>
      </c>
      <c r="R83" s="10">
        <f>VLOOKUP($E83,seq_data!$A$2:$H$10000,2,FALSE())</f>
        <v>101</v>
      </c>
      <c r="S83" s="10">
        <f>IF(ISNA(VLOOKUP(E83,lines!$A$2:$A$10000,1,FALSE)),0,1)</f>
        <v>1</v>
      </c>
      <c r="T83" s="10">
        <f>IF(ISNA(VLOOKUP(E83,lines!$J$2:$L$1000,2,FALSE)),0,1)</f>
        <v>1</v>
      </c>
      <c r="U83" s="13">
        <f>VLOOKUP($E83,phe_fertility!$A$2:$B$284,2,FALSE)</f>
        <v>42</v>
      </c>
      <c r="V83" s="13">
        <f>VLOOKUP($E83,phe_fertility!$F$2:$G$284,2,FALSE)</f>
        <v>33</v>
      </c>
      <c r="W83">
        <f>VLOOKUP($E83,phe_locomotion!$F$2:$G$851,2,FALSE)</f>
        <v>1799</v>
      </c>
      <c r="X83">
        <f>VLOOKUP($E83,phe_locomotion!$N$2:$O$507,2,FALSE)</f>
        <v>1481</v>
      </c>
      <c r="Y83" s="16" t="e">
        <f>VLOOKUP($E83,relatedness!$T$2:$U$1000,2,FALSE)</f>
        <v>#N/A</v>
      </c>
    </row>
    <row r="84" spans="1:25" x14ac:dyDescent="0.2">
      <c r="A84" s="2">
        <v>5</v>
      </c>
      <c r="B84" s="2" t="s">
        <v>84</v>
      </c>
      <c r="C84" s="2">
        <v>2</v>
      </c>
      <c r="D84" s="2" t="s">
        <v>1498</v>
      </c>
      <c r="E84" s="2" t="s">
        <v>470</v>
      </c>
      <c r="F84" s="2" t="str">
        <f t="shared" si="5"/>
        <v>A</v>
      </c>
      <c r="G84" s="2">
        <f t="shared" si="6"/>
        <v>6</v>
      </c>
      <c r="H84" s="15">
        <v>83</v>
      </c>
      <c r="I84" s="2">
        <f t="shared" si="7"/>
        <v>140</v>
      </c>
      <c r="J84" s="2">
        <f t="shared" si="8"/>
        <v>0</v>
      </c>
      <c r="K84">
        <f t="shared" si="9"/>
        <v>16</v>
      </c>
      <c r="L84" s="14">
        <f>VLOOKUP(E84,bam_cov!$A$2:$E$10000,5,FALSE)</f>
        <v>2.1286336025182213</v>
      </c>
      <c r="M84" s="14">
        <f>VLOOKUP($E84,res_het!$A$2:$N$10000,12,FALSE)*100</f>
        <v>1.3394843227141724</v>
      </c>
      <c r="N84" s="14">
        <f>VLOOKUP($E84,res_het!$A$2:$N$10000,13,FALSE)</f>
        <v>0.31102590000000002</v>
      </c>
      <c r="O84" s="10">
        <f>VLOOKUP($E84,seq_data!$A$2:$H$10000,6,FALSE())</f>
        <v>2013</v>
      </c>
      <c r="P84" s="10" t="str">
        <f>VLOOKUP($E84,seq_data!$A$2:$H$10000,4,FALSE())</f>
        <v>Illumina</v>
      </c>
      <c r="Q84" s="10" t="str">
        <f>VLOOKUP($E84,seq_data!$A$2:$H$10000,5,FALSE())</f>
        <v>NYU</v>
      </c>
      <c r="R84" s="10">
        <f>VLOOKUP($E84,seq_data!$A$2:$H$10000,2,FALSE())</f>
        <v>101</v>
      </c>
      <c r="S84" s="10">
        <f>IF(ISNA(VLOOKUP(E84,lines!$A$2:$A$10000,1,FALSE)),0,1)</f>
        <v>1</v>
      </c>
      <c r="T84" s="10">
        <f>IF(ISNA(VLOOKUP(E84,lines!$J$2:$L$1000,2,FALSE)),0,1)</f>
        <v>1</v>
      </c>
      <c r="U84" s="13">
        <f>VLOOKUP($E84,phe_fertility!$A$2:$B$284,2,FALSE)</f>
        <v>45</v>
      </c>
      <c r="V84" s="13">
        <f>VLOOKUP($E84,phe_fertility!$F$2:$G$284,2,FALSE)</f>
        <v>45</v>
      </c>
      <c r="W84">
        <f>VLOOKUP($E84,phe_locomotion!$F$2:$G$851,2,FALSE)</f>
        <v>2626</v>
      </c>
      <c r="X84">
        <f>VLOOKUP($E84,phe_locomotion!$N$2:$O$507,2,FALSE)</f>
        <v>302</v>
      </c>
      <c r="Y84" s="16" t="e">
        <f>VLOOKUP($E84,relatedness!$T$2:$U$1000,2,FALSE)</f>
        <v>#N/A</v>
      </c>
    </row>
    <row r="85" spans="1:25" x14ac:dyDescent="0.2">
      <c r="A85" s="2">
        <v>5</v>
      </c>
      <c r="B85" s="2" t="s">
        <v>97</v>
      </c>
      <c r="C85" s="2">
        <v>8</v>
      </c>
      <c r="D85" s="2" t="s">
        <v>1499</v>
      </c>
      <c r="E85" s="2" t="s">
        <v>488</v>
      </c>
      <c r="F85" s="2" t="str">
        <f t="shared" si="5"/>
        <v>A</v>
      </c>
      <c r="G85" s="2">
        <f t="shared" si="6"/>
        <v>6</v>
      </c>
      <c r="H85" s="15">
        <v>84</v>
      </c>
      <c r="I85" s="2">
        <f t="shared" si="7"/>
        <v>140</v>
      </c>
      <c r="J85" s="2">
        <f t="shared" si="8"/>
        <v>0</v>
      </c>
      <c r="K85">
        <f t="shared" si="9"/>
        <v>16</v>
      </c>
      <c r="L85" s="14">
        <f>VLOOKUP(E85,bam_cov!$A$2:$E$10000,5,FALSE)</f>
        <v>0.79587131588315752</v>
      </c>
      <c r="M85" s="14">
        <f>VLOOKUP($E85,res_het!$A$2:$N$10000,12,FALSE)*100</f>
        <v>3.7461300309597525</v>
      </c>
      <c r="N85" s="14">
        <f>VLOOKUP($E85,res_het!$A$2:$N$10000,13,FALSE)</f>
        <v>0.3333333</v>
      </c>
      <c r="O85" s="10">
        <f>VLOOKUP($E85,seq_data!$A$2:$H$10000,6,FALSE())</f>
        <v>2014</v>
      </c>
      <c r="P85" s="10" t="str">
        <f>VLOOKUP($E85,seq_data!$A$2:$H$10000,4,FALSE())</f>
        <v>Illumina</v>
      </c>
      <c r="Q85" s="10" t="str">
        <f>VLOOKUP($E85,seq_data!$A$2:$H$10000,5,FALSE())</f>
        <v>NYU</v>
      </c>
      <c r="R85" s="10">
        <f>VLOOKUP($E85,seq_data!$A$2:$H$10000,2,FALSE())</f>
        <v>101</v>
      </c>
      <c r="S85" s="10">
        <f>IF(ISNA(VLOOKUP(E85,lines!$A$2:$A$10000,1,FALSE)),0,1)</f>
        <v>1</v>
      </c>
      <c r="T85" s="10">
        <f>IF(ISNA(VLOOKUP(E85,lines!$J$2:$L$1000,2,FALSE)),0,1)</f>
        <v>1</v>
      </c>
      <c r="U85" s="13" t="e">
        <f>VLOOKUP($E85,phe_fertility!$A$2:$B$284,2,FALSE)</f>
        <v>#N/A</v>
      </c>
      <c r="V85" s="13" t="e">
        <f>VLOOKUP($E85,phe_fertility!$F$2:$G$284,2,FALSE)</f>
        <v>#N/A</v>
      </c>
      <c r="W85">
        <f>VLOOKUP($E85,phe_locomotion!$F$2:$G$851,2,FALSE)</f>
        <v>2317</v>
      </c>
      <c r="X85">
        <f>VLOOKUP($E85,phe_locomotion!$N$2:$O$507,2,FALSE)</f>
        <v>1244</v>
      </c>
      <c r="Y85" s="16" t="e">
        <f>VLOOKUP($E85,relatedness!$T$2:$U$1000,2,FALSE)</f>
        <v>#N/A</v>
      </c>
    </row>
    <row r="86" spans="1:25" x14ac:dyDescent="0.2">
      <c r="A86" s="2">
        <v>6</v>
      </c>
      <c r="B86" s="2" t="s">
        <v>58</v>
      </c>
      <c r="C86" s="2">
        <v>10</v>
      </c>
      <c r="D86" s="2" t="s">
        <v>1500</v>
      </c>
      <c r="E86" s="2" t="s">
        <v>550</v>
      </c>
      <c r="F86" s="2" t="str">
        <f t="shared" si="5"/>
        <v>A</v>
      </c>
      <c r="G86" s="2">
        <f t="shared" si="6"/>
        <v>6</v>
      </c>
      <c r="H86" s="15">
        <v>85</v>
      </c>
      <c r="I86" s="2">
        <f t="shared" si="7"/>
        <v>140</v>
      </c>
      <c r="J86" s="2">
        <f t="shared" si="8"/>
        <v>0</v>
      </c>
      <c r="K86">
        <f t="shared" si="9"/>
        <v>16</v>
      </c>
      <c r="L86" s="14">
        <f>VLOOKUP(E86,bam_cov!$A$2:$E$10000,5,FALSE)</f>
        <v>1.3158342920312529</v>
      </c>
      <c r="M86" s="14">
        <f>VLOOKUP($E86,res_het!$A$2:$N$10000,12,FALSE)*100</f>
        <v>3.1437992959315544</v>
      </c>
      <c r="N86" s="14">
        <f>VLOOKUP($E86,res_het!$A$2:$N$10000,13,FALSE)</f>
        <v>0.29829254999999999</v>
      </c>
      <c r="O86" s="10">
        <f>VLOOKUP($E86,seq_data!$A$2:$H$10000,6,FALSE())</f>
        <v>2014</v>
      </c>
      <c r="P86" s="10" t="str">
        <f>VLOOKUP($E86,seq_data!$A$2:$H$10000,4,FALSE())</f>
        <v>Illumina</v>
      </c>
      <c r="Q86" s="10" t="str">
        <f>VLOOKUP($E86,seq_data!$A$2:$H$10000,5,FALSE())</f>
        <v>NYU</v>
      </c>
      <c r="R86" s="10">
        <f>VLOOKUP($E86,seq_data!$A$2:$H$10000,2,FALSE())</f>
        <v>101</v>
      </c>
      <c r="S86" s="10">
        <f>IF(ISNA(VLOOKUP(E86,lines!$A$2:$A$10000,1,FALSE)),0,1)</f>
        <v>1</v>
      </c>
      <c r="T86" s="10">
        <f>IF(ISNA(VLOOKUP(E86,lines!$J$2:$L$1000,2,FALSE)),0,1)</f>
        <v>1</v>
      </c>
      <c r="U86" s="13">
        <f>VLOOKUP($E86,phe_fertility!$A$2:$B$284,2,FALSE)</f>
        <v>36</v>
      </c>
      <c r="V86" s="13">
        <f>VLOOKUP($E86,phe_fertility!$F$2:$G$284,2,FALSE)</f>
        <v>44</v>
      </c>
      <c r="W86">
        <f>VLOOKUP($E86,phe_locomotion!$F$2:$G$851,2,FALSE)</f>
        <v>2248</v>
      </c>
      <c r="X86">
        <f>VLOOKUP($E86,phe_locomotion!$N$2:$O$507,2,FALSE)</f>
        <v>279</v>
      </c>
      <c r="Y86" s="16" t="e">
        <f>VLOOKUP($E86,relatedness!$T$2:$U$1000,2,FALSE)</f>
        <v>#N/A</v>
      </c>
    </row>
    <row r="87" spans="1:25" x14ac:dyDescent="0.2">
      <c r="A87" s="2">
        <v>5</v>
      </c>
      <c r="B87" s="2" t="s">
        <v>6</v>
      </c>
      <c r="C87" s="2">
        <v>6</v>
      </c>
      <c r="D87" s="2" t="s">
        <v>1500</v>
      </c>
      <c r="E87" s="2" t="s">
        <v>402</v>
      </c>
      <c r="F87" s="2" t="str">
        <f t="shared" si="5"/>
        <v>A</v>
      </c>
      <c r="G87" s="2">
        <f t="shared" si="6"/>
        <v>6</v>
      </c>
      <c r="H87" s="15">
        <v>86</v>
      </c>
      <c r="I87" s="2">
        <f t="shared" si="7"/>
        <v>140</v>
      </c>
      <c r="J87" s="2">
        <f t="shared" si="8"/>
        <v>0</v>
      </c>
      <c r="K87">
        <f t="shared" si="9"/>
        <v>16</v>
      </c>
      <c r="L87" s="14">
        <f>VLOOKUP(E87,bam_cov!$A$2:$E$10000,5,FALSE)</f>
        <v>2.7494711360101927</v>
      </c>
      <c r="M87" s="14">
        <f>VLOOKUP($E87,res_het!$A$2:$N$10000,12,FALSE)*100</f>
        <v>2.7967568552427804</v>
      </c>
      <c r="N87" s="14">
        <f>VLOOKUP($E87,res_het!$A$2:$N$10000,13,FALSE)</f>
        <v>0.24310726666666668</v>
      </c>
      <c r="O87" s="10">
        <f>VLOOKUP($E87,seq_data!$A$2:$H$10000,6,FALSE())</f>
        <v>2014</v>
      </c>
      <c r="P87" s="10" t="str">
        <f>VLOOKUP($E87,seq_data!$A$2:$H$10000,4,FALSE())</f>
        <v>Illumina</v>
      </c>
      <c r="Q87" s="10" t="str">
        <f>VLOOKUP($E87,seq_data!$A$2:$H$10000,5,FALSE())</f>
        <v>NYU</v>
      </c>
      <c r="R87" s="10">
        <f>VLOOKUP($E87,seq_data!$A$2:$H$10000,2,FALSE())</f>
        <v>101</v>
      </c>
      <c r="S87" s="10">
        <f>IF(ISNA(VLOOKUP(E87,lines!$A$2:$A$10000,1,FALSE)),0,1)</f>
        <v>1</v>
      </c>
      <c r="T87" s="10">
        <f>IF(ISNA(VLOOKUP(E87,lines!$J$2:$L$1000,2,FALSE)),0,1)</f>
        <v>0</v>
      </c>
      <c r="U87" s="13">
        <f>VLOOKUP($E87,phe_fertility!$A$2:$B$284,2,FALSE)</f>
        <v>44</v>
      </c>
      <c r="V87" s="13">
        <f>VLOOKUP($E87,phe_fertility!$F$2:$G$284,2,FALSE)</f>
        <v>46</v>
      </c>
      <c r="W87">
        <f>VLOOKUP($E87,phe_locomotion!$F$2:$G$851,2,FALSE)</f>
        <v>559</v>
      </c>
      <c r="X87">
        <f>VLOOKUP($E87,phe_locomotion!$N$2:$O$507,2,FALSE)</f>
        <v>517</v>
      </c>
      <c r="Y87" s="16" t="e">
        <f>VLOOKUP($E87,relatedness!$T$2:$U$1000,2,FALSE)</f>
        <v>#N/A</v>
      </c>
    </row>
    <row r="88" spans="1:25" x14ac:dyDescent="0.2">
      <c r="A88" s="2">
        <v>5</v>
      </c>
      <c r="B88" s="2" t="s">
        <v>71</v>
      </c>
      <c r="C88" s="2">
        <v>7</v>
      </c>
      <c r="D88" s="2" t="s">
        <v>1501</v>
      </c>
      <c r="E88" s="2" t="s">
        <v>463</v>
      </c>
      <c r="F88" s="2" t="str">
        <f t="shared" si="5"/>
        <v>A</v>
      </c>
      <c r="G88" s="2">
        <f t="shared" si="6"/>
        <v>6</v>
      </c>
      <c r="H88" s="15">
        <v>87</v>
      </c>
      <c r="I88" s="2">
        <f t="shared" si="7"/>
        <v>140</v>
      </c>
      <c r="J88" s="2">
        <f t="shared" si="8"/>
        <v>0</v>
      </c>
      <c r="K88">
        <f t="shared" si="9"/>
        <v>16</v>
      </c>
      <c r="L88" s="14">
        <f>VLOOKUP(E88,bam_cov!$A$2:$E$10000,5,FALSE)</f>
        <v>0.23491409192257967</v>
      </c>
      <c r="M88" s="14">
        <f>VLOOKUP($E88,res_het!$A$2:$N$10000,12,FALSE)*100</f>
        <v>0</v>
      </c>
      <c r="N88" s="14">
        <f>VLOOKUP($E88,res_het!$A$2:$N$10000,13,FALSE)</f>
        <v>0</v>
      </c>
      <c r="O88" s="10">
        <f>VLOOKUP($E88,seq_data!$A$2:$H$10000,6,FALSE())</f>
        <v>2014</v>
      </c>
      <c r="P88" s="10" t="str">
        <f>VLOOKUP($E88,seq_data!$A$2:$H$10000,4,FALSE())</f>
        <v>Illumina</v>
      </c>
      <c r="Q88" s="10" t="str">
        <f>VLOOKUP($E88,seq_data!$A$2:$H$10000,5,FALSE())</f>
        <v>NYU</v>
      </c>
      <c r="R88" s="10">
        <f>VLOOKUP($E88,seq_data!$A$2:$H$10000,2,FALSE())</f>
        <v>101</v>
      </c>
      <c r="S88" s="10">
        <f>IF(ISNA(VLOOKUP(E88,lines!$A$2:$A$10000,1,FALSE)),0,1)</f>
        <v>1</v>
      </c>
      <c r="T88" s="10">
        <f>IF(ISNA(VLOOKUP(E88,lines!$J$2:$L$1000,2,FALSE)),0,1)</f>
        <v>1</v>
      </c>
      <c r="U88" s="13">
        <f>VLOOKUP($E88,phe_fertility!$A$2:$B$284,2,FALSE)</f>
        <v>46</v>
      </c>
      <c r="V88" s="13">
        <f>VLOOKUP($E88,phe_fertility!$F$2:$G$284,2,FALSE)</f>
        <v>43</v>
      </c>
      <c r="W88">
        <f>VLOOKUP($E88,phe_locomotion!$F$2:$G$851,2,FALSE)</f>
        <v>838</v>
      </c>
      <c r="X88">
        <f>VLOOKUP($E88,phe_locomotion!$N$2:$O$507,2,FALSE)</f>
        <v>1402</v>
      </c>
      <c r="Y88" s="16" t="e">
        <f>VLOOKUP($E88,relatedness!$T$2:$U$1000,2,FALSE)</f>
        <v>#N/A</v>
      </c>
    </row>
    <row r="89" spans="1:25" x14ac:dyDescent="0.2">
      <c r="A89" s="2">
        <v>5</v>
      </c>
      <c r="B89" s="2" t="s">
        <v>97</v>
      </c>
      <c r="C89" s="2">
        <v>2</v>
      </c>
      <c r="D89" s="2" t="s">
        <v>1499</v>
      </c>
      <c r="E89" s="2" t="s">
        <v>482</v>
      </c>
      <c r="F89" s="2" t="str">
        <f t="shared" si="5"/>
        <v>A</v>
      </c>
      <c r="G89" s="2">
        <f t="shared" si="6"/>
        <v>6</v>
      </c>
      <c r="H89" s="15">
        <v>89</v>
      </c>
      <c r="I89" s="2">
        <f t="shared" si="7"/>
        <v>140</v>
      </c>
      <c r="J89" s="2">
        <f t="shared" si="8"/>
        <v>0</v>
      </c>
      <c r="K89">
        <f t="shared" si="9"/>
        <v>16</v>
      </c>
      <c r="L89" s="14">
        <f>VLOOKUP(E89,bam_cov!$A$2:$E$10000,5,FALSE)</f>
        <v>2.7108724962994883</v>
      </c>
      <c r="M89" s="14">
        <f>VLOOKUP($E89,res_het!$A$2:$N$10000,12,FALSE)*100</f>
        <v>18.747993579454253</v>
      </c>
      <c r="N89" s="14">
        <f>VLOOKUP($E89,res_het!$A$2:$N$10000,13,FALSE)</f>
        <v>0.32997650000000001</v>
      </c>
      <c r="O89" s="10">
        <f>VLOOKUP($E89,seq_data!$A$2:$H$10000,6,FALSE())</f>
        <v>2013</v>
      </c>
      <c r="P89" s="10" t="str">
        <f>VLOOKUP($E89,seq_data!$A$2:$H$10000,4,FALSE())</f>
        <v>Illumina</v>
      </c>
      <c r="Q89" s="10" t="str">
        <f>VLOOKUP($E89,seq_data!$A$2:$H$10000,5,FALSE())</f>
        <v>NYU</v>
      </c>
      <c r="R89" s="10">
        <f>VLOOKUP($E89,seq_data!$A$2:$H$10000,2,FALSE())</f>
        <v>101</v>
      </c>
      <c r="S89" s="10">
        <f>IF(ISNA(VLOOKUP(E89,lines!$A$2:$A$10000,1,FALSE)),0,1)</f>
        <v>1</v>
      </c>
      <c r="T89" s="10">
        <f>IF(ISNA(VLOOKUP(E89,lines!$J$2:$L$1000,2,FALSE)),0,1)</f>
        <v>0</v>
      </c>
      <c r="U89" s="13">
        <f>VLOOKUP($E89,phe_fertility!$A$2:$B$284,2,FALSE)</f>
        <v>45</v>
      </c>
      <c r="V89" s="13">
        <f>VLOOKUP($E89,phe_fertility!$F$2:$G$284,2,FALSE)</f>
        <v>46</v>
      </c>
      <c r="W89">
        <f>VLOOKUP($E89,phe_locomotion!$F$2:$G$851,2,FALSE)</f>
        <v>624</v>
      </c>
      <c r="X89">
        <f>VLOOKUP($E89,phe_locomotion!$N$2:$O$507,2,FALSE)</f>
        <v>503</v>
      </c>
      <c r="Y89" s="16" t="e">
        <f>VLOOKUP($E89,relatedness!$T$2:$U$1000,2,FALSE)</f>
        <v>#N/A</v>
      </c>
    </row>
    <row r="90" spans="1:25" x14ac:dyDescent="0.2">
      <c r="A90" s="2">
        <v>6</v>
      </c>
      <c r="B90" s="2" t="s">
        <v>84</v>
      </c>
      <c r="C90" s="2">
        <v>7</v>
      </c>
      <c r="D90" s="2" t="s">
        <v>1496</v>
      </c>
      <c r="E90" s="2" t="s">
        <v>571</v>
      </c>
      <c r="F90" s="2" t="str">
        <f t="shared" si="5"/>
        <v>A</v>
      </c>
      <c r="G90" s="2">
        <f t="shared" si="6"/>
        <v>6</v>
      </c>
      <c r="H90" s="15">
        <v>90</v>
      </c>
      <c r="I90" s="2">
        <f t="shared" si="7"/>
        <v>140</v>
      </c>
      <c r="J90" s="2">
        <f t="shared" si="8"/>
        <v>0</v>
      </c>
      <c r="K90">
        <f t="shared" si="9"/>
        <v>16</v>
      </c>
      <c r="L90" s="14">
        <f>VLOOKUP(E90,bam_cov!$A$2:$E$10000,5,FALSE)</f>
        <v>2.0927882183208109</v>
      </c>
      <c r="M90" s="14">
        <f>VLOOKUP($E90,res_het!$A$2:$N$10000,12,FALSE)*100</f>
        <v>1.9791985316610583</v>
      </c>
      <c r="N90" s="14">
        <f>VLOOKUP($E90,res_het!$A$2:$N$10000,13,FALSE)</f>
        <v>0.30830464999999996</v>
      </c>
      <c r="O90" s="10">
        <f>VLOOKUP($E90,seq_data!$A$2:$H$10000,6,FALSE())</f>
        <v>2013</v>
      </c>
      <c r="P90" s="10" t="str">
        <f>VLOOKUP($E90,seq_data!$A$2:$H$10000,4,FALSE())</f>
        <v>Illumina</v>
      </c>
      <c r="Q90" s="10" t="str">
        <f>VLOOKUP($E90,seq_data!$A$2:$H$10000,5,FALSE())</f>
        <v>NYU</v>
      </c>
      <c r="R90" s="10">
        <f>VLOOKUP($E90,seq_data!$A$2:$H$10000,2,FALSE())</f>
        <v>101</v>
      </c>
      <c r="S90" s="10">
        <f>IF(ISNA(VLOOKUP(E90,lines!$A$2:$A$10000,1,FALSE)),0,1)</f>
        <v>1</v>
      </c>
      <c r="T90" s="10">
        <f>IF(ISNA(VLOOKUP(E90,lines!$J$2:$L$1000,2,FALSE)),0,1)</f>
        <v>1</v>
      </c>
      <c r="U90" s="13">
        <f>VLOOKUP($E90,phe_fertility!$A$2:$B$284,2,FALSE)</f>
        <v>41</v>
      </c>
      <c r="V90" s="13">
        <f>VLOOKUP($E90,phe_fertility!$F$2:$G$284,2,FALSE)</f>
        <v>29</v>
      </c>
      <c r="W90">
        <f>VLOOKUP($E90,phe_locomotion!$F$2:$G$851,2,FALSE)</f>
        <v>4900</v>
      </c>
      <c r="X90">
        <f>VLOOKUP($E90,phe_locomotion!$N$2:$O$507,2,FALSE)</f>
        <v>1447</v>
      </c>
      <c r="Y90" s="16" t="e">
        <f>VLOOKUP($E90,relatedness!$T$2:$U$1000,2,FALSE)</f>
        <v>#N/A</v>
      </c>
    </row>
    <row r="91" spans="1:25" x14ac:dyDescent="0.2">
      <c r="A91" s="2">
        <v>5</v>
      </c>
      <c r="B91" s="2" t="s">
        <v>58</v>
      </c>
      <c r="C91" s="2">
        <v>2</v>
      </c>
      <c r="D91" s="2" t="s">
        <v>1496</v>
      </c>
      <c r="E91" s="2" t="s">
        <v>446</v>
      </c>
      <c r="F91" s="2" t="str">
        <f t="shared" si="5"/>
        <v>A</v>
      </c>
      <c r="G91" s="2">
        <f t="shared" si="6"/>
        <v>6</v>
      </c>
      <c r="H91" s="15">
        <v>91</v>
      </c>
      <c r="I91" s="2">
        <f t="shared" si="7"/>
        <v>140</v>
      </c>
      <c r="J91" s="2">
        <f t="shared" si="8"/>
        <v>0</v>
      </c>
      <c r="K91">
        <f t="shared" si="9"/>
        <v>16</v>
      </c>
      <c r="L91" s="14">
        <f>VLOOKUP(E91,bam_cov!$A$2:$E$10000,5,FALSE)</f>
        <v>3.0694249686159152</v>
      </c>
      <c r="M91" s="14">
        <f>VLOOKUP($E91,res_het!$A$2:$N$10000,12,FALSE)*100</f>
        <v>1.1262742518908253</v>
      </c>
      <c r="N91" s="14">
        <f>VLOOKUP($E91,res_het!$A$2:$N$10000,13,FALSE)</f>
        <v>0.28937695000000002</v>
      </c>
      <c r="O91" s="10">
        <f>VLOOKUP($E91,seq_data!$A$2:$H$10000,6,FALSE())</f>
        <v>2013</v>
      </c>
      <c r="P91" s="10" t="str">
        <f>VLOOKUP($E91,seq_data!$A$2:$H$10000,4,FALSE())</f>
        <v>Illumina</v>
      </c>
      <c r="Q91" s="10" t="str">
        <f>VLOOKUP($E91,seq_data!$A$2:$H$10000,5,FALSE())</f>
        <v>NYU</v>
      </c>
      <c r="R91" s="10">
        <f>VLOOKUP($E91,seq_data!$A$2:$H$10000,2,FALSE())</f>
        <v>101</v>
      </c>
      <c r="S91" s="10">
        <f>IF(ISNA(VLOOKUP(E91,lines!$A$2:$A$10000,1,FALSE)),0,1)</f>
        <v>1</v>
      </c>
      <c r="T91" s="10">
        <f>IF(ISNA(VLOOKUP(E91,lines!$J$2:$L$1000,2,FALSE)),0,1)</f>
        <v>0</v>
      </c>
      <c r="U91" s="13">
        <f>VLOOKUP($E91,phe_fertility!$A$2:$B$284,2,FALSE)</f>
        <v>42</v>
      </c>
      <c r="V91" s="13">
        <f>VLOOKUP($E91,phe_fertility!$F$2:$G$284,2,FALSE)</f>
        <v>41</v>
      </c>
      <c r="W91">
        <f>VLOOKUP($E91,phe_locomotion!$F$2:$G$851,2,FALSE)</f>
        <v>579</v>
      </c>
      <c r="X91">
        <f>VLOOKUP($E91,phe_locomotion!$N$2:$O$507,2,FALSE)</f>
        <v>739</v>
      </c>
      <c r="Y91" s="16" t="e">
        <f>VLOOKUP($E91,relatedness!$T$2:$U$1000,2,FALSE)</f>
        <v>#N/A</v>
      </c>
    </row>
    <row r="92" spans="1:25" x14ac:dyDescent="0.2">
      <c r="A92" s="2">
        <v>5</v>
      </c>
      <c r="B92" s="2" t="s">
        <v>71</v>
      </c>
      <c r="C92" s="2">
        <v>10</v>
      </c>
      <c r="D92" s="2" t="s">
        <v>1501</v>
      </c>
      <c r="E92" s="2" t="s">
        <v>466</v>
      </c>
      <c r="F92" s="2" t="str">
        <f t="shared" si="5"/>
        <v>A</v>
      </c>
      <c r="G92" s="2">
        <f t="shared" si="6"/>
        <v>6</v>
      </c>
      <c r="H92" s="15">
        <v>92</v>
      </c>
      <c r="I92" s="2">
        <f t="shared" si="7"/>
        <v>140</v>
      </c>
      <c r="J92" s="2">
        <f t="shared" si="8"/>
        <v>0</v>
      </c>
      <c r="K92">
        <f t="shared" si="9"/>
        <v>16</v>
      </c>
      <c r="L92" s="14">
        <f>VLOOKUP(E92,bam_cov!$A$2:$E$10000,5,FALSE)</f>
        <v>0.55883742107136836</v>
      </c>
      <c r="M92" s="14">
        <f>VLOOKUP($E92,res_het!$A$2:$N$10000,12,FALSE)*100</f>
        <v>10.098039215686274</v>
      </c>
      <c r="N92" s="14">
        <f>VLOOKUP($E92,res_het!$A$2:$N$10000,13,FALSE)</f>
        <v>0.27658535000000001</v>
      </c>
      <c r="O92" s="10">
        <f>VLOOKUP($E92,seq_data!$A$2:$H$10000,6,FALSE())</f>
        <v>2014</v>
      </c>
      <c r="P92" s="10" t="str">
        <f>VLOOKUP($E92,seq_data!$A$2:$H$10000,4,FALSE())</f>
        <v>Illumina</v>
      </c>
      <c r="Q92" s="10" t="str">
        <f>VLOOKUP($E92,seq_data!$A$2:$H$10000,5,FALSE())</f>
        <v>NYU</v>
      </c>
      <c r="R92" s="10">
        <f>VLOOKUP($E92,seq_data!$A$2:$H$10000,2,FALSE())</f>
        <v>101</v>
      </c>
      <c r="S92" s="10">
        <f>IF(ISNA(VLOOKUP(E92,lines!$A$2:$A$10000,1,FALSE)),0,1)</f>
        <v>1</v>
      </c>
      <c r="T92" s="10">
        <f>IF(ISNA(VLOOKUP(E92,lines!$J$2:$L$1000,2,FALSE)),0,1)</f>
        <v>0</v>
      </c>
      <c r="U92" s="13">
        <f>VLOOKUP($E92,phe_fertility!$A$2:$B$284,2,FALSE)</f>
        <v>42</v>
      </c>
      <c r="V92" s="13">
        <f>VLOOKUP($E92,phe_fertility!$F$2:$G$284,2,FALSE)</f>
        <v>39</v>
      </c>
      <c r="W92">
        <f>VLOOKUP($E92,phe_locomotion!$F$2:$G$851,2,FALSE)</f>
        <v>1065</v>
      </c>
      <c r="X92">
        <f>VLOOKUP($E92,phe_locomotion!$N$2:$O$507,2,FALSE)</f>
        <v>1062</v>
      </c>
      <c r="Y92" s="16" t="e">
        <f>VLOOKUP($E92,relatedness!$T$2:$U$1000,2,FALSE)</f>
        <v>#N/A</v>
      </c>
    </row>
    <row r="93" spans="1:25" x14ac:dyDescent="0.2">
      <c r="A93" s="2">
        <v>5</v>
      </c>
      <c r="B93" s="2" t="s">
        <v>32</v>
      </c>
      <c r="C93" s="2">
        <v>9</v>
      </c>
      <c r="D93" s="2" t="s">
        <v>1496</v>
      </c>
      <c r="E93" s="2" t="s">
        <v>429</v>
      </c>
      <c r="F93" s="2" t="str">
        <f t="shared" si="5"/>
        <v>A</v>
      </c>
      <c r="G93" s="2">
        <f t="shared" si="6"/>
        <v>6</v>
      </c>
      <c r="H93" s="15">
        <v>93</v>
      </c>
      <c r="I93" s="2">
        <f t="shared" si="7"/>
        <v>140</v>
      </c>
      <c r="J93" s="2">
        <f t="shared" si="8"/>
        <v>0</v>
      </c>
      <c r="K93">
        <f t="shared" si="9"/>
        <v>16</v>
      </c>
      <c r="L93" s="14">
        <f>VLOOKUP(E93,bam_cov!$A$2:$E$10000,5,FALSE)</f>
        <v>9.551854602686852</v>
      </c>
      <c r="M93" s="14">
        <f>VLOOKUP($E93,res_het!$A$2:$N$10000,12,FALSE)*100</f>
        <v>1.195901192022893</v>
      </c>
      <c r="N93" s="14">
        <f>VLOOKUP($E93,res_het!$A$2:$N$10000,13,FALSE)</f>
        <v>0.24627088333333333</v>
      </c>
      <c r="O93" s="10">
        <f>VLOOKUP($E93,seq_data!$A$2:$H$10000,6,FALSE())</f>
        <v>2018</v>
      </c>
      <c r="P93" s="10" t="str">
        <f>VLOOKUP($E93,seq_data!$A$2:$H$10000,4,FALSE())</f>
        <v>BGI</v>
      </c>
      <c r="Q93" s="10" t="str">
        <f>VLOOKUP($E93,seq_data!$A$2:$H$10000,5,FALSE())</f>
        <v>BGI</v>
      </c>
      <c r="R93" s="10">
        <f>VLOOKUP($E93,seq_data!$A$2:$H$10000,2,FALSE())</f>
        <v>100</v>
      </c>
      <c r="S93" s="10">
        <f>IF(ISNA(VLOOKUP(E93,lines!$A$2:$A$10000,1,FALSE)),0,1)</f>
        <v>0</v>
      </c>
      <c r="T93" s="10">
        <f>IF(ISNA(VLOOKUP(E93,lines!$J$2:$L$1000,2,FALSE)),0,1)</f>
        <v>1</v>
      </c>
      <c r="U93" s="13">
        <f>VLOOKUP($E93,phe_fertility!$A$2:$B$284,2,FALSE)</f>
        <v>39</v>
      </c>
      <c r="V93" s="13">
        <f>VLOOKUP($E93,phe_fertility!$F$2:$G$284,2,FALSE)</f>
        <v>34</v>
      </c>
      <c r="W93">
        <f>VLOOKUP($E93,phe_locomotion!$F$2:$G$851,2,FALSE)</f>
        <v>675</v>
      </c>
      <c r="X93">
        <f>VLOOKUP($E93,phe_locomotion!$N$2:$O$507,2,FALSE)</f>
        <v>234</v>
      </c>
      <c r="Y93" s="16" t="e">
        <f>VLOOKUP($E93,relatedness!$T$2:$U$1000,2,FALSE)</f>
        <v>#N/A</v>
      </c>
    </row>
    <row r="94" spans="1:25" x14ac:dyDescent="0.2">
      <c r="A94" s="2">
        <v>5</v>
      </c>
      <c r="B94" s="2" t="s">
        <v>58</v>
      </c>
      <c r="C94" s="2">
        <v>4</v>
      </c>
      <c r="D94" s="2" t="s">
        <v>1500</v>
      </c>
      <c r="E94" s="2" t="s">
        <v>448</v>
      </c>
      <c r="F94" s="2" t="str">
        <f t="shared" si="5"/>
        <v>A</v>
      </c>
      <c r="G94" s="2">
        <f t="shared" si="6"/>
        <v>6</v>
      </c>
      <c r="H94" s="15">
        <v>94</v>
      </c>
      <c r="I94" s="2">
        <f t="shared" si="7"/>
        <v>140</v>
      </c>
      <c r="J94" s="2">
        <f t="shared" si="8"/>
        <v>0</v>
      </c>
      <c r="K94">
        <f t="shared" si="9"/>
        <v>16</v>
      </c>
      <c r="L94" s="14">
        <f>VLOOKUP(E94,bam_cov!$A$2:$E$10000,5,FALSE)</f>
        <v>1.1680158887785501</v>
      </c>
      <c r="M94" s="14">
        <f>VLOOKUP($E94,res_het!$A$2:$N$10000,12,FALSE)*100</f>
        <v>1.4579507063011585</v>
      </c>
      <c r="N94" s="14">
        <f>VLOOKUP($E94,res_het!$A$2:$N$10000,13,FALSE)</f>
        <v>0.31066375000000002</v>
      </c>
      <c r="O94" s="10">
        <f>VLOOKUP($E94,seq_data!$A$2:$H$10000,6,FALSE())</f>
        <v>2013</v>
      </c>
      <c r="P94" s="10" t="str">
        <f>VLOOKUP($E94,seq_data!$A$2:$H$10000,4,FALSE())</f>
        <v>Illumina</v>
      </c>
      <c r="Q94" s="10" t="str">
        <f>VLOOKUP($E94,seq_data!$A$2:$H$10000,5,FALSE())</f>
        <v>NYU</v>
      </c>
      <c r="R94" s="10">
        <f>VLOOKUP($E94,seq_data!$A$2:$H$10000,2,FALSE())</f>
        <v>101</v>
      </c>
      <c r="S94" s="10">
        <f>IF(ISNA(VLOOKUP(E94,lines!$A$2:$A$10000,1,FALSE)),0,1)</f>
        <v>1</v>
      </c>
      <c r="T94" s="10">
        <f>IF(ISNA(VLOOKUP(E94,lines!$J$2:$L$1000,2,FALSE)),0,1)</f>
        <v>0</v>
      </c>
      <c r="U94" s="13">
        <f>VLOOKUP($E94,phe_fertility!$A$2:$B$284,2,FALSE)</f>
        <v>47</v>
      </c>
      <c r="V94" s="13">
        <f>VLOOKUP($E94,phe_fertility!$F$2:$G$284,2,FALSE)</f>
        <v>44</v>
      </c>
      <c r="W94">
        <f>VLOOKUP($E94,phe_locomotion!$F$2:$G$851,2,FALSE)</f>
        <v>1334</v>
      </c>
      <c r="X94">
        <f>VLOOKUP($E94,phe_locomotion!$N$2:$O$507,2,FALSE)</f>
        <v>1419</v>
      </c>
      <c r="Y94" s="16" t="e">
        <f>VLOOKUP($E94,relatedness!$T$2:$U$1000,2,FALSE)</f>
        <v>#N/A</v>
      </c>
    </row>
    <row r="95" spans="1:25" x14ac:dyDescent="0.2">
      <c r="A95" s="2">
        <v>5</v>
      </c>
      <c r="B95" s="2" t="s">
        <v>32</v>
      </c>
      <c r="C95" s="2">
        <v>3</v>
      </c>
      <c r="D95" s="2" t="s">
        <v>1496</v>
      </c>
      <c r="E95" s="2" t="s">
        <v>423</v>
      </c>
      <c r="F95" s="2" t="str">
        <f t="shared" si="5"/>
        <v>A</v>
      </c>
      <c r="G95" s="2">
        <f t="shared" si="6"/>
        <v>6</v>
      </c>
      <c r="H95" s="15">
        <v>95</v>
      </c>
      <c r="I95" s="2">
        <f t="shared" si="7"/>
        <v>140</v>
      </c>
      <c r="J95" s="2">
        <f t="shared" si="8"/>
        <v>0</v>
      </c>
      <c r="K95">
        <f t="shared" si="9"/>
        <v>16</v>
      </c>
      <c r="L95" s="14">
        <f>VLOOKUP(E95,bam_cov!$A$2:$E$10000,5,FALSE)</f>
        <v>1.4853665099023814</v>
      </c>
      <c r="M95" s="14">
        <f>VLOOKUP($E95,res_het!$A$2:$N$10000,12,FALSE)*100</f>
        <v>4.0980515399120048</v>
      </c>
      <c r="N95" s="14">
        <f>VLOOKUP($E95,res_het!$A$2:$N$10000,13,FALSE)</f>
        <v>0.30045736666666673</v>
      </c>
      <c r="O95" s="10">
        <f>VLOOKUP($E95,seq_data!$A$2:$H$10000,6,FALSE())</f>
        <v>2014</v>
      </c>
      <c r="P95" s="10" t="str">
        <f>VLOOKUP($E95,seq_data!$A$2:$H$10000,4,FALSE())</f>
        <v>Illumina</v>
      </c>
      <c r="Q95" s="10" t="str">
        <f>VLOOKUP($E95,seq_data!$A$2:$H$10000,5,FALSE())</f>
        <v>NYU</v>
      </c>
      <c r="R95" s="10">
        <f>VLOOKUP($E95,seq_data!$A$2:$H$10000,2,FALSE())</f>
        <v>101</v>
      </c>
      <c r="S95" s="10">
        <f>IF(ISNA(VLOOKUP(E95,lines!$A$2:$A$10000,1,FALSE)),0,1)</f>
        <v>1</v>
      </c>
      <c r="T95" s="10">
        <f>IF(ISNA(VLOOKUP(E95,lines!$J$2:$L$1000,2,FALSE)),0,1)</f>
        <v>1</v>
      </c>
      <c r="U95" s="13">
        <f>VLOOKUP($E95,phe_fertility!$A$2:$B$284,2,FALSE)</f>
        <v>44</v>
      </c>
      <c r="V95" s="13">
        <f>VLOOKUP($E95,phe_fertility!$F$2:$G$284,2,FALSE)</f>
        <v>40</v>
      </c>
      <c r="W95">
        <f>VLOOKUP($E95,phe_locomotion!$F$2:$G$851,2,FALSE)</f>
        <v>106</v>
      </c>
      <c r="X95">
        <f>VLOOKUP($E95,phe_locomotion!$N$2:$O$507,2,FALSE)</f>
        <v>63</v>
      </c>
      <c r="Y95" s="16" t="e">
        <f>VLOOKUP($E95,relatedness!$T$2:$U$1000,2,FALSE)</f>
        <v>#N/A</v>
      </c>
    </row>
    <row r="96" spans="1:25" x14ac:dyDescent="0.2">
      <c r="A96" s="2">
        <v>5</v>
      </c>
      <c r="B96" s="2" t="s">
        <v>45</v>
      </c>
      <c r="C96" s="2">
        <v>3</v>
      </c>
      <c r="D96" s="2" t="s">
        <v>1497</v>
      </c>
      <c r="E96" s="2" t="s">
        <v>435</v>
      </c>
      <c r="F96" s="2" t="str">
        <f t="shared" si="5"/>
        <v>A</v>
      </c>
      <c r="G96" s="2">
        <f t="shared" si="6"/>
        <v>6</v>
      </c>
      <c r="H96" s="15">
        <v>96</v>
      </c>
      <c r="I96" s="2">
        <f t="shared" si="7"/>
        <v>140</v>
      </c>
      <c r="J96" s="2">
        <f t="shared" si="8"/>
        <v>0</v>
      </c>
      <c r="K96">
        <f t="shared" si="9"/>
        <v>16</v>
      </c>
      <c r="L96" s="14">
        <f>VLOOKUP(E96,bam_cov!$A$2:$E$10000,5,FALSE)</f>
        <v>1.4718955237863258</v>
      </c>
      <c r="M96" s="14">
        <f>VLOOKUP($E96,res_het!$A$2:$N$10000,12,FALSE)*100</f>
        <v>5.6972089707737021</v>
      </c>
      <c r="N96" s="14">
        <f>VLOOKUP($E96,res_het!$A$2:$N$10000,13,FALSE)</f>
        <v>0.28381913333333336</v>
      </c>
      <c r="O96" s="10">
        <f>VLOOKUP($E96,seq_data!$A$2:$H$10000,6,FALSE())</f>
        <v>2013</v>
      </c>
      <c r="P96" s="10" t="str">
        <f>VLOOKUP($E96,seq_data!$A$2:$H$10000,4,FALSE())</f>
        <v>Illumina</v>
      </c>
      <c r="Q96" s="10" t="str">
        <f>VLOOKUP($E96,seq_data!$A$2:$H$10000,5,FALSE())</f>
        <v>NYU</v>
      </c>
      <c r="R96" s="10">
        <f>VLOOKUP($E96,seq_data!$A$2:$H$10000,2,FALSE())</f>
        <v>101</v>
      </c>
      <c r="S96" s="10">
        <f>IF(ISNA(VLOOKUP(E96,lines!$A$2:$A$10000,1,FALSE)),0,1)</f>
        <v>1</v>
      </c>
      <c r="T96" s="10">
        <f>IF(ISNA(VLOOKUP(E96,lines!$J$2:$L$1000,2,FALSE)),0,1)</f>
        <v>1</v>
      </c>
      <c r="U96" s="13">
        <f>VLOOKUP($E96,phe_fertility!$A$2:$B$284,2,FALSE)</f>
        <v>44</v>
      </c>
      <c r="V96" s="13">
        <f>VLOOKUP($E96,phe_fertility!$F$2:$G$284,2,FALSE)</f>
        <v>47</v>
      </c>
      <c r="W96">
        <f>VLOOKUP($E96,phe_locomotion!$F$2:$G$851,2,FALSE)</f>
        <v>2037</v>
      </c>
      <c r="X96">
        <f>VLOOKUP($E96,phe_locomotion!$N$2:$O$507,2,FALSE)</f>
        <v>193</v>
      </c>
      <c r="Y96" s="16" t="e">
        <f>VLOOKUP($E96,relatedness!$T$2:$U$1000,2,FALSE)</f>
        <v>#N/A</v>
      </c>
    </row>
    <row r="97" spans="1:25" x14ac:dyDescent="0.2">
      <c r="A97" s="2">
        <v>5</v>
      </c>
      <c r="B97" s="2" t="s">
        <v>58</v>
      </c>
      <c r="C97" s="2">
        <v>8</v>
      </c>
      <c r="D97" s="2" t="s">
        <v>1496</v>
      </c>
      <c r="E97" s="2" t="s">
        <v>452</v>
      </c>
      <c r="F97" s="2" t="str">
        <f t="shared" si="5"/>
        <v>A</v>
      </c>
      <c r="G97" s="2">
        <f t="shared" si="6"/>
        <v>6</v>
      </c>
      <c r="H97" s="15">
        <v>97</v>
      </c>
      <c r="I97" s="2">
        <f t="shared" si="7"/>
        <v>140</v>
      </c>
      <c r="J97" s="2">
        <f t="shared" si="8"/>
        <v>0</v>
      </c>
      <c r="K97">
        <f t="shared" si="9"/>
        <v>16</v>
      </c>
      <c r="L97" s="14">
        <f>VLOOKUP(E97,bam_cov!$A$2:$E$10000,5,FALSE)</f>
        <v>3.7661263232841806</v>
      </c>
      <c r="M97" s="14">
        <f>VLOOKUP($E97,res_het!$A$2:$N$10000,12,FALSE)*100</f>
        <v>2.2127925985183126</v>
      </c>
      <c r="N97" s="14">
        <f>VLOOKUP($E97,res_het!$A$2:$N$10000,13,FALSE)</f>
        <v>0.20382219999999998</v>
      </c>
      <c r="O97" s="10">
        <f>VLOOKUP($E97,seq_data!$A$2:$H$10000,6,FALSE())</f>
        <v>2013</v>
      </c>
      <c r="P97" s="10" t="str">
        <f>VLOOKUP($E97,seq_data!$A$2:$H$10000,4,FALSE())</f>
        <v>Illumina</v>
      </c>
      <c r="Q97" s="10" t="str">
        <f>VLOOKUP($E97,seq_data!$A$2:$H$10000,5,FALSE())</f>
        <v>NYU</v>
      </c>
      <c r="R97" s="10">
        <f>VLOOKUP($E97,seq_data!$A$2:$H$10000,2,FALSE())</f>
        <v>101</v>
      </c>
      <c r="S97" s="10">
        <f>IF(ISNA(VLOOKUP(E97,lines!$A$2:$A$10000,1,FALSE)),0,1)</f>
        <v>1</v>
      </c>
      <c r="T97" s="10">
        <f>IF(ISNA(VLOOKUP(E97,lines!$J$2:$L$1000,2,FALSE)),0,1)</f>
        <v>1</v>
      </c>
      <c r="U97" s="13">
        <f>VLOOKUP($E97,phe_fertility!$A$2:$B$284,2,FALSE)</f>
        <v>41</v>
      </c>
      <c r="V97" s="13">
        <f>VLOOKUP($E97,phe_fertility!$F$2:$G$284,2,FALSE)</f>
        <v>44</v>
      </c>
      <c r="W97">
        <f>VLOOKUP($E97,phe_locomotion!$F$2:$G$851,2,FALSE)</f>
        <v>699</v>
      </c>
      <c r="X97">
        <f>VLOOKUP($E97,phe_locomotion!$N$2:$O$507,2,FALSE)</f>
        <v>914</v>
      </c>
      <c r="Y97" s="16" t="e">
        <f>VLOOKUP($E97,relatedness!$T$2:$U$1000,2,FALSE)</f>
        <v>#N/A</v>
      </c>
    </row>
    <row r="98" spans="1:25" x14ac:dyDescent="0.2">
      <c r="A98" s="2">
        <v>5</v>
      </c>
      <c r="B98" s="2" t="s">
        <v>32</v>
      </c>
      <c r="C98" s="2">
        <v>2</v>
      </c>
      <c r="D98" s="2" t="s">
        <v>1500</v>
      </c>
      <c r="E98" s="2" t="s">
        <v>422</v>
      </c>
      <c r="F98" s="2" t="str">
        <f t="shared" si="5"/>
        <v>A</v>
      </c>
      <c r="G98" s="2">
        <f t="shared" si="6"/>
        <v>6</v>
      </c>
      <c r="H98" s="15">
        <v>99</v>
      </c>
      <c r="I98" s="2">
        <f t="shared" si="7"/>
        <v>140</v>
      </c>
      <c r="J98" s="2">
        <f t="shared" si="8"/>
        <v>0</v>
      </c>
      <c r="K98">
        <f t="shared" si="9"/>
        <v>16</v>
      </c>
      <c r="L98" s="14">
        <f>VLOOKUP(E98,bam_cov!$A$2:$E$10000,5,FALSE)</f>
        <v>2.5155871165989021</v>
      </c>
      <c r="M98" s="14">
        <f>VLOOKUP($E98,res_het!$A$2:$N$10000,12,FALSE)*100</f>
        <v>1.3422869716973973</v>
      </c>
      <c r="N98" s="14">
        <f>VLOOKUP($E98,res_het!$A$2:$N$10000,13,FALSE)</f>
        <v>0.29539780000000004</v>
      </c>
      <c r="O98" s="10">
        <f>VLOOKUP($E98,seq_data!$A$2:$H$10000,6,FALSE())</f>
        <v>2013</v>
      </c>
      <c r="P98" s="10" t="str">
        <f>VLOOKUP($E98,seq_data!$A$2:$H$10000,4,FALSE())</f>
        <v>Illumina</v>
      </c>
      <c r="Q98" s="10" t="str">
        <f>VLOOKUP($E98,seq_data!$A$2:$H$10000,5,FALSE())</f>
        <v>NYU</v>
      </c>
      <c r="R98" s="10">
        <f>VLOOKUP($E98,seq_data!$A$2:$H$10000,2,FALSE())</f>
        <v>101</v>
      </c>
      <c r="S98" s="10">
        <f>IF(ISNA(VLOOKUP(E98,lines!$A$2:$A$10000,1,FALSE)),0,1)</f>
        <v>1</v>
      </c>
      <c r="T98" s="10">
        <f>IF(ISNA(VLOOKUP(E98,lines!$J$2:$L$1000,2,FALSE)),0,1)</f>
        <v>0</v>
      </c>
      <c r="U98" s="13">
        <f>VLOOKUP($E98,phe_fertility!$A$2:$B$284,2,FALSE)</f>
        <v>42</v>
      </c>
      <c r="V98" s="13">
        <f>VLOOKUP($E98,phe_fertility!$F$2:$G$284,2,FALSE)</f>
        <v>46</v>
      </c>
      <c r="W98">
        <f>VLOOKUP($E98,phe_locomotion!$F$2:$G$851,2,FALSE)</f>
        <v>1006</v>
      </c>
      <c r="X98">
        <f>VLOOKUP($E98,phe_locomotion!$N$2:$O$507,2,FALSE)</f>
        <v>244</v>
      </c>
      <c r="Y98" s="16" t="e">
        <f>VLOOKUP($E98,relatedness!$T$2:$U$1000,2,FALSE)</f>
        <v>#N/A</v>
      </c>
    </row>
    <row r="99" spans="1:25" x14ac:dyDescent="0.2">
      <c r="A99" s="2">
        <v>5</v>
      </c>
      <c r="B99" s="2" t="s">
        <v>84</v>
      </c>
      <c r="C99" s="2">
        <v>7</v>
      </c>
      <c r="D99" s="2" t="s">
        <v>1496</v>
      </c>
      <c r="E99" s="2" t="s">
        <v>475</v>
      </c>
      <c r="F99" s="2" t="str">
        <f t="shared" si="5"/>
        <v>A</v>
      </c>
      <c r="G99" s="2">
        <f t="shared" si="6"/>
        <v>6</v>
      </c>
      <c r="H99" s="15">
        <v>100</v>
      </c>
      <c r="I99" s="2">
        <f t="shared" si="7"/>
        <v>140</v>
      </c>
      <c r="J99" s="2">
        <f t="shared" si="8"/>
        <v>0</v>
      </c>
      <c r="K99">
        <f t="shared" si="9"/>
        <v>16</v>
      </c>
      <c r="L99" s="14">
        <f>VLOOKUP(E99,bam_cov!$A$2:$E$10000,5,FALSE)</f>
        <v>10.547002229675291</v>
      </c>
      <c r="M99" s="14">
        <f>VLOOKUP($E99,res_het!$A$2:$N$10000,12,FALSE)*100</f>
        <v>0.7459388403809869</v>
      </c>
      <c r="N99" s="14">
        <f>VLOOKUP($E99,res_het!$A$2:$N$10000,13,FALSE)</f>
        <v>0.20805923333333332</v>
      </c>
      <c r="O99" s="10" t="str">
        <f>VLOOKUP($E99,seq_data!$A$2:$H$10000,6,FALSE())</f>
        <v>2013,2017</v>
      </c>
      <c r="P99" s="10" t="str">
        <f>VLOOKUP($E99,seq_data!$A$2:$H$10000,4,FALSE())</f>
        <v>Illumina</v>
      </c>
      <c r="Q99" s="10" t="str">
        <f>VLOOKUP($E99,seq_data!$A$2:$H$10000,5,FALSE())</f>
        <v>NYU,BGI</v>
      </c>
      <c r="R99" s="10">
        <f>VLOOKUP($E99,seq_data!$A$2:$H$10000,2,FALSE())</f>
        <v>150</v>
      </c>
      <c r="S99" s="10">
        <f>IF(ISNA(VLOOKUP(E99,lines!$A$2:$A$10000,1,FALSE)),0,1)</f>
        <v>1</v>
      </c>
      <c r="T99" s="10">
        <f>IF(ISNA(VLOOKUP(E99,lines!$J$2:$L$1000,2,FALSE)),0,1)</f>
        <v>1</v>
      </c>
      <c r="U99" s="13" t="e">
        <f>VLOOKUP($E99,phe_fertility!$A$2:$B$284,2,FALSE)</f>
        <v>#N/A</v>
      </c>
      <c r="V99" s="13" t="e">
        <f>VLOOKUP($E99,phe_fertility!$F$2:$G$284,2,FALSE)</f>
        <v>#N/A</v>
      </c>
      <c r="W99">
        <f>VLOOKUP($E99,phe_locomotion!$F$2:$G$851,2,FALSE)</f>
        <v>154</v>
      </c>
      <c r="X99">
        <f>VLOOKUP($E99,phe_locomotion!$N$2:$O$507,2,FALSE)</f>
        <v>41</v>
      </c>
      <c r="Y99" s="16" t="e">
        <f>VLOOKUP($E99,relatedness!$T$2:$U$1000,2,FALSE)</f>
        <v>#N/A</v>
      </c>
    </row>
    <row r="100" spans="1:25" x14ac:dyDescent="0.2">
      <c r="A100" s="2">
        <v>12</v>
      </c>
      <c r="B100" s="2" t="s">
        <v>97</v>
      </c>
      <c r="C100" s="2">
        <v>2</v>
      </c>
      <c r="D100" s="2" t="s">
        <v>1499</v>
      </c>
      <c r="E100" s="2" t="s">
        <v>1118</v>
      </c>
      <c r="F100" s="2" t="str">
        <f t="shared" si="5"/>
        <v>A</v>
      </c>
      <c r="G100" s="2">
        <f t="shared" si="6"/>
        <v>6</v>
      </c>
      <c r="H100" s="15">
        <v>101</v>
      </c>
      <c r="I100" s="2">
        <f t="shared" si="7"/>
        <v>140</v>
      </c>
      <c r="J100" s="2">
        <f t="shared" si="8"/>
        <v>0</v>
      </c>
      <c r="K100">
        <f t="shared" si="9"/>
        <v>16</v>
      </c>
      <c r="L100" s="14">
        <f>VLOOKUP(E100,bam_cov!$A$2:$E$10000,5,FALSE)</f>
        <v>1.4716511963425831</v>
      </c>
      <c r="M100" s="14">
        <f>VLOOKUP($E100,res_het!$A$2:$N$10000,12,FALSE)*100</f>
        <v>2.4970388122193756</v>
      </c>
      <c r="N100" s="14">
        <f>VLOOKUP($E100,res_het!$A$2:$N$10000,13,FALSE)</f>
        <v>0.30771958333333332</v>
      </c>
      <c r="O100" s="10">
        <f>VLOOKUP($E100,seq_data!$A$2:$H$10000,6,FALSE())</f>
        <v>2013</v>
      </c>
      <c r="P100" s="10" t="str">
        <f>VLOOKUP($E100,seq_data!$A$2:$H$10000,4,FALSE())</f>
        <v>Illumina</v>
      </c>
      <c r="Q100" s="10" t="str">
        <f>VLOOKUP($E100,seq_data!$A$2:$H$10000,5,FALSE())</f>
        <v>NYU</v>
      </c>
      <c r="R100" s="10">
        <f>VLOOKUP($E100,seq_data!$A$2:$H$10000,2,FALSE())</f>
        <v>101</v>
      </c>
      <c r="S100" s="10">
        <f>IF(ISNA(VLOOKUP(E100,lines!$A$2:$A$10000,1,FALSE)),0,1)</f>
        <v>1</v>
      </c>
      <c r="T100" s="10">
        <f>IF(ISNA(VLOOKUP(E100,lines!$J$2:$L$1000,2,FALSE)),0,1)</f>
        <v>1</v>
      </c>
      <c r="U100" s="13">
        <f>VLOOKUP($E100,phe_fertility!$A$2:$B$284,2,FALSE)</f>
        <v>47</v>
      </c>
      <c r="V100" s="13">
        <f>VLOOKUP($E100,phe_fertility!$F$2:$G$284,2,FALSE)</f>
        <v>40</v>
      </c>
      <c r="W100">
        <f>VLOOKUP($E100,phe_locomotion!$F$2:$G$851,2,FALSE)</f>
        <v>805</v>
      </c>
      <c r="X100">
        <f>VLOOKUP($E100,phe_locomotion!$N$2:$O$507,2,FALSE)</f>
        <v>863</v>
      </c>
      <c r="Y100" s="16" t="e">
        <f>VLOOKUP($E100,relatedness!$T$2:$U$1000,2,FALSE)</f>
        <v>#N/A</v>
      </c>
    </row>
    <row r="101" spans="1:25" x14ac:dyDescent="0.2">
      <c r="A101" s="2">
        <v>5</v>
      </c>
      <c r="B101" s="2" t="s">
        <v>71</v>
      </c>
      <c r="C101" s="2">
        <v>2</v>
      </c>
      <c r="D101" s="2" t="s">
        <v>1497</v>
      </c>
      <c r="E101" s="2" t="s">
        <v>458</v>
      </c>
      <c r="F101" s="2" t="str">
        <f t="shared" si="5"/>
        <v>A</v>
      </c>
      <c r="G101" s="2">
        <f t="shared" si="6"/>
        <v>6</v>
      </c>
      <c r="H101" s="15">
        <v>102</v>
      </c>
      <c r="I101" s="2">
        <f t="shared" si="7"/>
        <v>140</v>
      </c>
      <c r="J101" s="2">
        <f t="shared" si="8"/>
        <v>0</v>
      </c>
      <c r="K101">
        <f t="shared" si="9"/>
        <v>16</v>
      </c>
      <c r="L101" s="14">
        <f>VLOOKUP(E101,bam_cov!$A$2:$E$10000,5,FALSE)</f>
        <v>9.9504874182608525</v>
      </c>
      <c r="M101" s="14">
        <f>VLOOKUP($E101,res_het!$A$2:$N$10000,12,FALSE)*100</f>
        <v>0.80401371042790171</v>
      </c>
      <c r="N101" s="14">
        <f>VLOOKUP($E101,res_het!$A$2:$N$10000,13,FALSE)</f>
        <v>0.20638411666666664</v>
      </c>
      <c r="O101" s="10" t="str">
        <f>VLOOKUP($E101,seq_data!$A$2:$H$10000,6,FALSE())</f>
        <v>2013,2017</v>
      </c>
      <c r="P101" s="10" t="str">
        <f>VLOOKUP($E101,seq_data!$A$2:$H$10000,4,FALSE())</f>
        <v>Illumina</v>
      </c>
      <c r="Q101" s="10" t="str">
        <f>VLOOKUP($E101,seq_data!$A$2:$H$10000,5,FALSE())</f>
        <v>NYU,BGI</v>
      </c>
      <c r="R101" s="10">
        <f>VLOOKUP($E101,seq_data!$A$2:$H$10000,2,FALSE())</f>
        <v>150</v>
      </c>
      <c r="S101" s="10">
        <f>IF(ISNA(VLOOKUP(E101,lines!$A$2:$A$10000,1,FALSE)),0,1)</f>
        <v>1</v>
      </c>
      <c r="T101" s="10">
        <f>IF(ISNA(VLOOKUP(E101,lines!$J$2:$L$1000,2,FALSE)),0,1)</f>
        <v>1</v>
      </c>
      <c r="U101" s="13">
        <f>VLOOKUP($E101,phe_fertility!$A$2:$B$284,2,FALSE)</f>
        <v>47</v>
      </c>
      <c r="V101" s="13">
        <f>VLOOKUP($E101,phe_fertility!$F$2:$G$284,2,FALSE)</f>
        <v>37</v>
      </c>
      <c r="W101">
        <f>VLOOKUP($E101,phe_locomotion!$F$2:$G$851,2,FALSE)</f>
        <v>1596</v>
      </c>
      <c r="X101">
        <f>VLOOKUP($E101,phe_locomotion!$N$2:$O$507,2,FALSE)</f>
        <v>1614</v>
      </c>
      <c r="Y101" s="16" t="e">
        <f>VLOOKUP($E101,relatedness!$T$2:$U$1000,2,FALSE)</f>
        <v>#N/A</v>
      </c>
    </row>
    <row r="102" spans="1:25" x14ac:dyDescent="0.2">
      <c r="A102" s="2">
        <v>5</v>
      </c>
      <c r="B102" s="2" t="s">
        <v>32</v>
      </c>
      <c r="C102" s="2">
        <v>11</v>
      </c>
      <c r="D102" s="2" t="s">
        <v>1500</v>
      </c>
      <c r="E102" s="2" t="s">
        <v>431</v>
      </c>
      <c r="F102" s="2" t="str">
        <f t="shared" si="5"/>
        <v>A</v>
      </c>
      <c r="G102" s="2">
        <f t="shared" si="6"/>
        <v>6</v>
      </c>
      <c r="H102" s="15">
        <v>103</v>
      </c>
      <c r="I102" s="2">
        <f t="shared" si="7"/>
        <v>140</v>
      </c>
      <c r="J102" s="2">
        <f t="shared" si="8"/>
        <v>0</v>
      </c>
      <c r="K102">
        <f t="shared" si="9"/>
        <v>16</v>
      </c>
      <c r="L102" s="14">
        <f>VLOOKUP(E102,bam_cov!$A$2:$E$10000,5,FALSE)</f>
        <v>12.656106874519871</v>
      </c>
      <c r="M102" s="14">
        <f>VLOOKUP($E102,res_het!$A$2:$N$10000,12,FALSE)*100</f>
        <v>1.1742324302556484</v>
      </c>
      <c r="N102" s="14">
        <f>VLOOKUP($E102,res_het!$A$2:$N$10000,13,FALSE)</f>
        <v>0.18739543333333333</v>
      </c>
      <c r="O102" s="10">
        <f>VLOOKUP($E102,seq_data!$A$2:$H$10000,6,FALSE())</f>
        <v>2018</v>
      </c>
      <c r="P102" s="10" t="str">
        <f>VLOOKUP($E102,seq_data!$A$2:$H$10000,4,FALSE())</f>
        <v>BGI</v>
      </c>
      <c r="Q102" s="10" t="str">
        <f>VLOOKUP($E102,seq_data!$A$2:$H$10000,5,FALSE())</f>
        <v>BGI</v>
      </c>
      <c r="R102" s="10">
        <f>VLOOKUP($E102,seq_data!$A$2:$H$10000,2,FALSE())</f>
        <v>100</v>
      </c>
      <c r="S102" s="10">
        <f>IF(ISNA(VLOOKUP(E102,lines!$A$2:$A$10000,1,FALSE)),0,1)</f>
        <v>0</v>
      </c>
      <c r="T102" s="10">
        <f>IF(ISNA(VLOOKUP(E102,lines!$J$2:$L$1000,2,FALSE)),0,1)</f>
        <v>0</v>
      </c>
      <c r="U102" s="13">
        <f>VLOOKUP($E102,phe_fertility!$A$2:$B$284,2,FALSE)</f>
        <v>47</v>
      </c>
      <c r="V102" s="13">
        <f>VLOOKUP($E102,phe_fertility!$F$2:$G$284,2,FALSE)</f>
        <v>43</v>
      </c>
      <c r="W102">
        <f>VLOOKUP($E102,phe_locomotion!$F$2:$G$851,2,FALSE)</f>
        <v>1598</v>
      </c>
      <c r="X102">
        <f>VLOOKUP($E102,phe_locomotion!$N$2:$O$507,2,FALSE)</f>
        <v>1627</v>
      </c>
      <c r="Y102" s="16" t="e">
        <f>VLOOKUP($E102,relatedness!$T$2:$U$1000,2,FALSE)</f>
        <v>#N/A</v>
      </c>
    </row>
    <row r="103" spans="1:25" x14ac:dyDescent="0.2">
      <c r="A103" s="2">
        <v>5</v>
      </c>
      <c r="B103" s="2" t="s">
        <v>6</v>
      </c>
      <c r="C103" s="2">
        <v>1</v>
      </c>
      <c r="D103" s="2" t="s">
        <v>1496</v>
      </c>
      <c r="E103" s="2" t="s">
        <v>397</v>
      </c>
      <c r="F103" s="2" t="str">
        <f t="shared" si="5"/>
        <v>A</v>
      </c>
      <c r="G103" s="2">
        <f t="shared" si="6"/>
        <v>6</v>
      </c>
      <c r="H103" s="15">
        <v>104</v>
      </c>
      <c r="I103" s="2">
        <f t="shared" si="7"/>
        <v>140</v>
      </c>
      <c r="J103" s="2">
        <f t="shared" si="8"/>
        <v>0</v>
      </c>
      <c r="K103">
        <f t="shared" si="9"/>
        <v>16</v>
      </c>
      <c r="L103" s="14">
        <f>VLOOKUP(E103,bam_cov!$A$2:$E$10000,5,FALSE)</f>
        <v>2.3763057840400217</v>
      </c>
      <c r="M103" s="14">
        <f>VLOOKUP($E103,res_het!$A$2:$N$10000,12,FALSE)*100</f>
        <v>1.2477821811729981</v>
      </c>
      <c r="N103" s="14">
        <f>VLOOKUP($E103,res_het!$A$2:$N$10000,13,FALSE)</f>
        <v>0.30949006666666667</v>
      </c>
      <c r="O103" s="10">
        <f>VLOOKUP($E103,seq_data!$A$2:$H$10000,6,FALSE())</f>
        <v>2013</v>
      </c>
      <c r="P103" s="10" t="str">
        <f>VLOOKUP($E103,seq_data!$A$2:$H$10000,4,FALSE())</f>
        <v>Illumina</v>
      </c>
      <c r="Q103" s="10" t="str">
        <f>VLOOKUP($E103,seq_data!$A$2:$H$10000,5,FALSE())</f>
        <v>NYU</v>
      </c>
      <c r="R103" s="10">
        <f>VLOOKUP($E103,seq_data!$A$2:$H$10000,2,FALSE())</f>
        <v>101</v>
      </c>
      <c r="S103" s="10">
        <f>IF(ISNA(VLOOKUP(E103,lines!$A$2:$A$10000,1,FALSE)),0,1)</f>
        <v>1</v>
      </c>
      <c r="T103" s="10">
        <f>IF(ISNA(VLOOKUP(E103,lines!$J$2:$L$1000,2,FALSE)),0,1)</f>
        <v>1</v>
      </c>
      <c r="U103" s="13">
        <f>VLOOKUP($E103,phe_fertility!$A$2:$B$284,2,FALSE)</f>
        <v>44</v>
      </c>
      <c r="V103" s="13">
        <f>VLOOKUP($E103,phe_fertility!$F$2:$G$284,2,FALSE)</f>
        <v>45</v>
      </c>
      <c r="W103" t="e">
        <f>VLOOKUP($E103,phe_locomotion!$F$2:$G$851,2,FALSE)</f>
        <v>#N/A</v>
      </c>
      <c r="X103" t="e">
        <f>VLOOKUP($E103,phe_locomotion!$N$2:$O$507,2,FALSE)</f>
        <v>#N/A</v>
      </c>
      <c r="Y103" s="16" t="e">
        <f>VLOOKUP($E103,relatedness!$T$2:$U$1000,2,FALSE)</f>
        <v>#N/A</v>
      </c>
    </row>
    <row r="104" spans="1:25" x14ac:dyDescent="0.2">
      <c r="A104" s="2">
        <v>5</v>
      </c>
      <c r="B104" s="2" t="s">
        <v>84</v>
      </c>
      <c r="C104" s="2">
        <v>5</v>
      </c>
      <c r="D104" s="2" t="s">
        <v>1498</v>
      </c>
      <c r="E104" s="2" t="s">
        <v>473</v>
      </c>
      <c r="F104" s="2" t="str">
        <f t="shared" si="5"/>
        <v>A</v>
      </c>
      <c r="G104" s="2">
        <f t="shared" si="6"/>
        <v>6</v>
      </c>
      <c r="H104" s="15">
        <v>105</v>
      </c>
      <c r="I104" s="2">
        <f t="shared" si="7"/>
        <v>140</v>
      </c>
      <c r="J104" s="2">
        <f t="shared" si="8"/>
        <v>0</v>
      </c>
      <c r="K104">
        <f t="shared" si="9"/>
        <v>16</v>
      </c>
      <c r="L104" s="14">
        <f>VLOOKUP(E104,bam_cov!$A$2:$E$10000,5,FALSE)</f>
        <v>2.8800945832006146</v>
      </c>
      <c r="M104" s="14">
        <f>VLOOKUP($E104,res_het!$A$2:$N$10000,12,FALSE)*100</f>
        <v>0.95997989570899034</v>
      </c>
      <c r="N104" s="14">
        <f>VLOOKUP($E104,res_het!$A$2:$N$10000,13,FALSE)</f>
        <v>0.28731841666666669</v>
      </c>
      <c r="O104" s="10">
        <f>VLOOKUP($E104,seq_data!$A$2:$H$10000,6,FALSE())</f>
        <v>2013</v>
      </c>
      <c r="P104" s="10" t="str">
        <f>VLOOKUP($E104,seq_data!$A$2:$H$10000,4,FALSE())</f>
        <v>Illumina</v>
      </c>
      <c r="Q104" s="10" t="str">
        <f>VLOOKUP($E104,seq_data!$A$2:$H$10000,5,FALSE())</f>
        <v>NYU</v>
      </c>
      <c r="R104" s="10">
        <f>VLOOKUP($E104,seq_data!$A$2:$H$10000,2,FALSE())</f>
        <v>101</v>
      </c>
      <c r="S104" s="10">
        <f>IF(ISNA(VLOOKUP(E104,lines!$A$2:$A$10000,1,FALSE)),0,1)</f>
        <v>1</v>
      </c>
      <c r="T104" s="10">
        <f>IF(ISNA(VLOOKUP(E104,lines!$J$2:$L$1000,2,FALSE)),0,1)</f>
        <v>1</v>
      </c>
      <c r="U104" s="13">
        <f>VLOOKUP($E104,phe_fertility!$A$2:$B$284,2,FALSE)</f>
        <v>23</v>
      </c>
      <c r="V104" s="13">
        <f>VLOOKUP($E104,phe_fertility!$F$2:$G$284,2,FALSE)</f>
        <v>23</v>
      </c>
      <c r="W104">
        <f>VLOOKUP($E104,phe_locomotion!$F$2:$G$851,2,FALSE)</f>
        <v>1438</v>
      </c>
      <c r="X104">
        <f>VLOOKUP($E104,phe_locomotion!$N$2:$O$507,2,FALSE)</f>
        <v>1362</v>
      </c>
      <c r="Y104" s="16" t="e">
        <f>VLOOKUP($E104,relatedness!$T$2:$U$1000,2,FALSE)</f>
        <v>#N/A</v>
      </c>
    </row>
    <row r="105" spans="1:25" x14ac:dyDescent="0.2">
      <c r="A105" s="2">
        <v>7</v>
      </c>
      <c r="B105" s="2" t="s">
        <v>58</v>
      </c>
      <c r="C105" s="2">
        <v>8</v>
      </c>
      <c r="D105" s="2" t="s">
        <v>1496</v>
      </c>
      <c r="E105" s="2" t="s">
        <v>644</v>
      </c>
      <c r="F105" s="2" t="str">
        <f t="shared" si="5"/>
        <v>A</v>
      </c>
      <c r="G105" s="2">
        <f t="shared" si="6"/>
        <v>6</v>
      </c>
      <c r="H105" s="15">
        <v>106</v>
      </c>
      <c r="I105" s="2">
        <f t="shared" si="7"/>
        <v>140</v>
      </c>
      <c r="J105" s="2">
        <f t="shared" si="8"/>
        <v>0</v>
      </c>
      <c r="K105">
        <f t="shared" si="9"/>
        <v>16</v>
      </c>
      <c r="L105" s="14">
        <f>VLOOKUP(E105,bam_cov!$A$2:$E$10000,5,FALSE)</f>
        <v>11.829226658672313</v>
      </c>
      <c r="M105" s="14">
        <f>VLOOKUP($E105,res_het!$A$2:$N$10000,12,FALSE)*100</f>
        <v>1.4649254465823534</v>
      </c>
      <c r="N105" s="14">
        <f>VLOOKUP($E105,res_het!$A$2:$N$10000,13,FALSE)</f>
        <v>0.156857</v>
      </c>
      <c r="O105" s="10">
        <f>VLOOKUP($E105,seq_data!$A$2:$H$10000,6,FALSE())</f>
        <v>2012</v>
      </c>
      <c r="P105" s="10" t="str">
        <f>VLOOKUP($E105,seq_data!$A$2:$H$10000,4,FALSE())</f>
        <v>Illumina</v>
      </c>
      <c r="Q105" s="10" t="str">
        <f>VLOOKUP($E105,seq_data!$A$2:$H$10000,5,FALSE())</f>
        <v>NYU</v>
      </c>
      <c r="R105" s="10">
        <f>VLOOKUP($E105,seq_data!$A$2:$H$10000,2,FALSE())</f>
        <v>51</v>
      </c>
      <c r="S105" s="10">
        <f>IF(ISNA(VLOOKUP(E105,lines!$A$2:$A$10000,1,FALSE)),0,1)</f>
        <v>1</v>
      </c>
      <c r="T105" s="10">
        <f>IF(ISNA(VLOOKUP(E105,lines!$J$2:$L$1000,2,FALSE)),0,1)</f>
        <v>1</v>
      </c>
      <c r="U105" s="13">
        <f>VLOOKUP($E105,phe_fertility!$A$2:$B$284,2,FALSE)</f>
        <v>39</v>
      </c>
      <c r="V105" s="13">
        <f>VLOOKUP($E105,phe_fertility!$F$2:$G$284,2,FALSE)</f>
        <v>40</v>
      </c>
      <c r="W105">
        <f>VLOOKUP($E105,phe_locomotion!$F$2:$G$851,2,FALSE)</f>
        <v>1904</v>
      </c>
      <c r="X105">
        <f>VLOOKUP($E105,phe_locomotion!$N$2:$O$507,2,FALSE)</f>
        <v>2328</v>
      </c>
      <c r="Y105" s="16" t="e">
        <f>VLOOKUP($E105,relatedness!$T$2:$U$1000,2,FALSE)</f>
        <v>#N/A</v>
      </c>
    </row>
    <row r="106" spans="1:25" x14ac:dyDescent="0.2">
      <c r="A106" s="2">
        <v>7</v>
      </c>
      <c r="B106" s="2" t="s">
        <v>19</v>
      </c>
      <c r="C106" s="2">
        <v>7</v>
      </c>
      <c r="D106" s="2" t="s">
        <v>1497</v>
      </c>
      <c r="E106" s="2" t="s">
        <v>607</v>
      </c>
      <c r="F106" s="2" t="str">
        <f t="shared" si="5"/>
        <v>A</v>
      </c>
      <c r="G106" s="2">
        <f t="shared" si="6"/>
        <v>6</v>
      </c>
      <c r="H106" s="15">
        <v>107</v>
      </c>
      <c r="I106" s="2">
        <f t="shared" si="7"/>
        <v>140</v>
      </c>
      <c r="J106" s="2">
        <f t="shared" si="8"/>
        <v>0</v>
      </c>
      <c r="K106">
        <f t="shared" si="9"/>
        <v>16</v>
      </c>
      <c r="L106" s="14">
        <f>VLOOKUP(E106,bam_cov!$A$2:$E$10000,5,FALSE)</f>
        <v>2.5990709561372283</v>
      </c>
      <c r="M106" s="14">
        <f>VLOOKUP($E106,res_het!$A$2:$N$10000,12,FALSE)*100</f>
        <v>0.7183987597585958</v>
      </c>
      <c r="N106" s="14">
        <f>VLOOKUP($E106,res_het!$A$2:$N$10000,13,FALSE)</f>
        <v>0.29954221666666669</v>
      </c>
      <c r="O106" s="10">
        <f>VLOOKUP($E106,seq_data!$A$2:$H$10000,6,FALSE())</f>
        <v>2013</v>
      </c>
      <c r="P106" s="10" t="str">
        <f>VLOOKUP($E106,seq_data!$A$2:$H$10000,4,FALSE())</f>
        <v>Illumina</v>
      </c>
      <c r="Q106" s="10" t="str">
        <f>VLOOKUP($E106,seq_data!$A$2:$H$10000,5,FALSE())</f>
        <v>NYU</v>
      </c>
      <c r="R106" s="10">
        <f>VLOOKUP($E106,seq_data!$A$2:$H$10000,2,FALSE())</f>
        <v>101</v>
      </c>
      <c r="S106" s="10">
        <f>IF(ISNA(VLOOKUP(E106,lines!$A$2:$A$10000,1,FALSE)),0,1)</f>
        <v>1</v>
      </c>
      <c r="T106" s="10">
        <f>IF(ISNA(VLOOKUP(E106,lines!$J$2:$L$1000,2,FALSE)),0,1)</f>
        <v>1</v>
      </c>
      <c r="U106" s="13">
        <f>VLOOKUP($E106,phe_fertility!$A$2:$B$284,2,FALSE)</f>
        <v>44</v>
      </c>
      <c r="V106" s="13">
        <f>VLOOKUP($E106,phe_fertility!$F$2:$G$284,2,FALSE)</f>
        <v>47</v>
      </c>
      <c r="W106">
        <f>VLOOKUP($E106,phe_locomotion!$F$2:$G$851,2,FALSE)</f>
        <v>2419</v>
      </c>
      <c r="X106">
        <f>VLOOKUP($E106,phe_locomotion!$N$2:$O$507,2,FALSE)</f>
        <v>2304</v>
      </c>
      <c r="Y106" s="16" t="e">
        <f>VLOOKUP($E106,relatedness!$T$2:$U$1000,2,FALSE)</f>
        <v>#N/A</v>
      </c>
    </row>
    <row r="107" spans="1:25" x14ac:dyDescent="0.2">
      <c r="A107" s="2">
        <v>5</v>
      </c>
      <c r="B107" s="2" t="s">
        <v>19</v>
      </c>
      <c r="C107" s="2">
        <v>5</v>
      </c>
      <c r="D107" s="2" t="s">
        <v>1499</v>
      </c>
      <c r="E107" s="2" t="s">
        <v>413</v>
      </c>
      <c r="F107" s="2" t="str">
        <f t="shared" si="5"/>
        <v>A</v>
      </c>
      <c r="G107" s="2">
        <f t="shared" si="6"/>
        <v>6</v>
      </c>
      <c r="H107" s="15">
        <v>108</v>
      </c>
      <c r="I107" s="2">
        <f t="shared" si="7"/>
        <v>140</v>
      </c>
      <c r="J107" s="2">
        <f t="shared" si="8"/>
        <v>0</v>
      </c>
      <c r="K107">
        <f t="shared" si="9"/>
        <v>16</v>
      </c>
      <c r="L107" s="14">
        <f>VLOOKUP(E107,bam_cov!$A$2:$E$10000,5,FALSE)</f>
        <v>2.8999652995072229</v>
      </c>
      <c r="M107" s="14">
        <f>VLOOKUP($E107,res_het!$A$2:$N$10000,12,FALSE)*100</f>
        <v>0.75139571444487085</v>
      </c>
      <c r="N107" s="14">
        <f>VLOOKUP($E107,res_het!$A$2:$N$10000,13,FALSE)</f>
        <v>0.28688103333333331</v>
      </c>
      <c r="O107" s="10">
        <f>VLOOKUP($E107,seq_data!$A$2:$H$10000,6,FALSE())</f>
        <v>2013</v>
      </c>
      <c r="P107" s="10" t="str">
        <f>VLOOKUP($E107,seq_data!$A$2:$H$10000,4,FALSE())</f>
        <v>Illumina</v>
      </c>
      <c r="Q107" s="10" t="str">
        <f>VLOOKUP($E107,seq_data!$A$2:$H$10000,5,FALSE())</f>
        <v>NYU</v>
      </c>
      <c r="R107" s="10">
        <f>VLOOKUP($E107,seq_data!$A$2:$H$10000,2,FALSE())</f>
        <v>101</v>
      </c>
      <c r="S107" s="10">
        <f>IF(ISNA(VLOOKUP(E107,lines!$A$2:$A$10000,1,FALSE)),0,1)</f>
        <v>1</v>
      </c>
      <c r="T107" s="10">
        <f>IF(ISNA(VLOOKUP(E107,lines!$J$2:$L$1000,2,FALSE)),0,1)</f>
        <v>1</v>
      </c>
      <c r="U107" s="13">
        <f>VLOOKUP($E107,phe_fertility!$A$2:$B$284,2,FALSE)</f>
        <v>24</v>
      </c>
      <c r="V107" s="13">
        <f>VLOOKUP($E107,phe_fertility!$F$2:$G$284,2,FALSE)</f>
        <v>21</v>
      </c>
      <c r="W107">
        <f>VLOOKUP($E107,phe_locomotion!$F$2:$G$851,2,FALSE)</f>
        <v>1969</v>
      </c>
      <c r="X107">
        <f>VLOOKUP($E107,phe_locomotion!$N$2:$O$507,2,FALSE)</f>
        <v>97</v>
      </c>
      <c r="Y107" s="16" t="e">
        <f>VLOOKUP($E107,relatedness!$T$2:$U$1000,2,FALSE)</f>
        <v>#N/A</v>
      </c>
    </row>
    <row r="108" spans="1:25" x14ac:dyDescent="0.2">
      <c r="A108" s="2">
        <v>5</v>
      </c>
      <c r="B108" s="2" t="s">
        <v>6</v>
      </c>
      <c r="C108" s="2">
        <v>2</v>
      </c>
      <c r="D108" s="2" t="s">
        <v>1498</v>
      </c>
      <c r="E108" s="2" t="s">
        <v>398</v>
      </c>
      <c r="F108" s="2" t="str">
        <f t="shared" si="5"/>
        <v>A</v>
      </c>
      <c r="G108" s="2">
        <f t="shared" si="6"/>
        <v>6</v>
      </c>
      <c r="H108" s="15">
        <v>109</v>
      </c>
      <c r="I108" s="2">
        <f t="shared" si="7"/>
        <v>140</v>
      </c>
      <c r="J108" s="2">
        <f t="shared" si="8"/>
        <v>0</v>
      </c>
      <c r="K108">
        <f t="shared" si="9"/>
        <v>16</v>
      </c>
      <c r="L108" s="14">
        <f>VLOOKUP(E108,bam_cov!$A$2:$E$10000,5,FALSE)</f>
        <v>2.4183950085252293</v>
      </c>
      <c r="M108" s="14">
        <f>VLOOKUP($E108,res_het!$A$2:$N$10000,12,FALSE)*100</f>
        <v>0.66586094451918909</v>
      </c>
      <c r="N108" s="14">
        <f>VLOOKUP($E108,res_het!$A$2:$N$10000,13,FALSE)</f>
        <v>0.28481803333333328</v>
      </c>
      <c r="O108" s="10">
        <f>VLOOKUP($E108,seq_data!$A$2:$H$10000,6,FALSE())</f>
        <v>2013</v>
      </c>
      <c r="P108" s="10" t="str">
        <f>VLOOKUP($E108,seq_data!$A$2:$H$10000,4,FALSE())</f>
        <v>Illumina</v>
      </c>
      <c r="Q108" s="10" t="str">
        <f>VLOOKUP($E108,seq_data!$A$2:$H$10000,5,FALSE())</f>
        <v>NYU</v>
      </c>
      <c r="R108" s="10">
        <f>VLOOKUP($E108,seq_data!$A$2:$H$10000,2,FALSE())</f>
        <v>101</v>
      </c>
      <c r="S108" s="10">
        <f>IF(ISNA(VLOOKUP(E108,lines!$A$2:$A$10000,1,FALSE)),0,1)</f>
        <v>1</v>
      </c>
      <c r="T108" s="10">
        <f>IF(ISNA(VLOOKUP(E108,lines!$J$2:$L$1000,2,FALSE)),0,1)</f>
        <v>1</v>
      </c>
      <c r="U108" s="13">
        <f>VLOOKUP($E108,phe_fertility!$A$2:$B$284,2,FALSE)</f>
        <v>47</v>
      </c>
      <c r="V108" s="13">
        <f>VLOOKUP($E108,phe_fertility!$F$2:$G$284,2,FALSE)</f>
        <v>36</v>
      </c>
      <c r="W108">
        <f>VLOOKUP($E108,phe_locomotion!$F$2:$G$851,2,FALSE)</f>
        <v>2102</v>
      </c>
      <c r="X108">
        <f>VLOOKUP($E108,phe_locomotion!$N$2:$O$507,2,FALSE)</f>
        <v>862</v>
      </c>
      <c r="Y108" s="16" t="e">
        <f>VLOOKUP($E108,relatedness!$T$2:$U$1000,2,FALSE)</f>
        <v>#N/A</v>
      </c>
    </row>
    <row r="109" spans="1:25" x14ac:dyDescent="0.2">
      <c r="A109" s="2">
        <v>7</v>
      </c>
      <c r="B109" s="2" t="s">
        <v>71</v>
      </c>
      <c r="C109" s="2">
        <v>8</v>
      </c>
      <c r="D109" s="2" t="s">
        <v>1497</v>
      </c>
      <c r="E109" s="2" t="s">
        <v>656</v>
      </c>
      <c r="F109" s="2" t="str">
        <f t="shared" si="5"/>
        <v>A</v>
      </c>
      <c r="G109" s="2">
        <f t="shared" si="6"/>
        <v>6</v>
      </c>
      <c r="H109" s="15">
        <v>110</v>
      </c>
      <c r="I109" s="2">
        <f t="shared" si="7"/>
        <v>140</v>
      </c>
      <c r="J109" s="2">
        <f t="shared" si="8"/>
        <v>0</v>
      </c>
      <c r="K109">
        <f t="shared" si="9"/>
        <v>16</v>
      </c>
      <c r="L109" s="14">
        <f>VLOOKUP(E109,bam_cov!$A$2:$E$10000,5,FALSE)</f>
        <v>9.5364936013940156</v>
      </c>
      <c r="M109" s="14">
        <f>VLOOKUP($E109,res_het!$A$2:$N$10000,12,FALSE)*100</f>
        <v>1.3805272346585649</v>
      </c>
      <c r="N109" s="14">
        <f>VLOOKUP($E109,res_het!$A$2:$N$10000,13,FALSE)</f>
        <v>0.18605596666666666</v>
      </c>
      <c r="O109" s="10">
        <f>VLOOKUP($E109,seq_data!$A$2:$H$10000,6,FALSE())</f>
        <v>2012</v>
      </c>
      <c r="P109" s="10" t="str">
        <f>VLOOKUP($E109,seq_data!$A$2:$H$10000,4,FALSE())</f>
        <v>Illumina</v>
      </c>
      <c r="Q109" s="10" t="str">
        <f>VLOOKUP($E109,seq_data!$A$2:$H$10000,5,FALSE())</f>
        <v>NYU</v>
      </c>
      <c r="R109" s="10">
        <f>VLOOKUP($E109,seq_data!$A$2:$H$10000,2,FALSE())</f>
        <v>51</v>
      </c>
      <c r="S109" s="10">
        <f>IF(ISNA(VLOOKUP(E109,lines!$A$2:$A$10000,1,FALSE)),0,1)</f>
        <v>1</v>
      </c>
      <c r="T109" s="10">
        <f>IF(ISNA(VLOOKUP(E109,lines!$J$2:$L$1000,2,FALSE)),0,1)</f>
        <v>0</v>
      </c>
      <c r="U109" s="13">
        <f>VLOOKUP($E109,phe_fertility!$A$2:$B$284,2,FALSE)</f>
        <v>44</v>
      </c>
      <c r="V109" s="13">
        <f>VLOOKUP($E109,phe_fertility!$F$2:$G$284,2,FALSE)</f>
        <v>43</v>
      </c>
      <c r="W109">
        <f>VLOOKUP($E109,phe_locomotion!$F$2:$G$851,2,FALSE)</f>
        <v>1316</v>
      </c>
      <c r="X109">
        <f>VLOOKUP($E109,phe_locomotion!$N$2:$O$507,2,FALSE)</f>
        <v>1072</v>
      </c>
      <c r="Y109" s="16" t="e">
        <f>VLOOKUP($E109,relatedness!$T$2:$U$1000,2,FALSE)</f>
        <v>#N/A</v>
      </c>
    </row>
    <row r="110" spans="1:25" x14ac:dyDescent="0.2">
      <c r="A110" s="2">
        <v>5</v>
      </c>
      <c r="B110" s="2" t="s">
        <v>19</v>
      </c>
      <c r="C110" s="2">
        <v>7</v>
      </c>
      <c r="D110" s="2" t="s">
        <v>1497</v>
      </c>
      <c r="E110" s="2" t="s">
        <v>415</v>
      </c>
      <c r="F110" s="2" t="str">
        <f t="shared" si="5"/>
        <v>A</v>
      </c>
      <c r="G110" s="2">
        <f t="shared" si="6"/>
        <v>6</v>
      </c>
      <c r="H110" s="15">
        <v>111</v>
      </c>
      <c r="I110" s="2">
        <f t="shared" si="7"/>
        <v>140</v>
      </c>
      <c r="J110" s="2">
        <f t="shared" si="8"/>
        <v>0</v>
      </c>
      <c r="K110">
        <f t="shared" si="9"/>
        <v>16</v>
      </c>
      <c r="L110" s="14">
        <f>VLOOKUP(E110,bam_cov!$A$2:$E$10000,5,FALSE)</f>
        <v>11.183090142586797</v>
      </c>
      <c r="M110" s="14">
        <f>VLOOKUP($E110,res_het!$A$2:$N$10000,12,FALSE)*100</f>
        <v>11.835740771487076</v>
      </c>
      <c r="N110" s="14">
        <f>VLOOKUP($E110,res_het!$A$2:$N$10000,13,FALSE)</f>
        <v>0.14326288333333334</v>
      </c>
      <c r="O110" s="10">
        <f>VLOOKUP($E110,seq_data!$A$2:$H$10000,6,FALSE())</f>
        <v>2018</v>
      </c>
      <c r="P110" s="10" t="str">
        <f>VLOOKUP($E110,seq_data!$A$2:$H$10000,4,FALSE())</f>
        <v>BGI</v>
      </c>
      <c r="Q110" s="10" t="str">
        <f>VLOOKUP($E110,seq_data!$A$2:$H$10000,5,FALSE())</f>
        <v>BGI</v>
      </c>
      <c r="R110" s="10">
        <f>VLOOKUP($E110,seq_data!$A$2:$H$10000,2,FALSE())</f>
        <v>100</v>
      </c>
      <c r="S110" s="10">
        <f>IF(ISNA(VLOOKUP(E110,lines!$A$2:$A$10000,1,FALSE)),0,1)</f>
        <v>0</v>
      </c>
      <c r="T110" s="10">
        <f>IF(ISNA(VLOOKUP(E110,lines!$J$2:$L$1000,2,FALSE)),0,1)</f>
        <v>1</v>
      </c>
      <c r="U110" s="13" t="e">
        <f>VLOOKUP($E110,phe_fertility!$A$2:$B$284,2,FALSE)</f>
        <v>#N/A</v>
      </c>
      <c r="V110" s="13" t="e">
        <f>VLOOKUP($E110,phe_fertility!$F$2:$G$284,2,FALSE)</f>
        <v>#N/A</v>
      </c>
      <c r="W110">
        <f>VLOOKUP($E110,phe_locomotion!$F$2:$G$851,2,FALSE)</f>
        <v>723</v>
      </c>
      <c r="X110">
        <f>VLOOKUP($E110,phe_locomotion!$N$2:$O$507,2,FALSE)</f>
        <v>860</v>
      </c>
      <c r="Y110" s="16" t="e">
        <f>VLOOKUP($E110,relatedness!$T$2:$U$1000,2,FALSE)</f>
        <v>#N/A</v>
      </c>
    </row>
    <row r="111" spans="1:25" x14ac:dyDescent="0.2">
      <c r="A111" s="2">
        <v>8</v>
      </c>
      <c r="B111" s="2" t="s">
        <v>19</v>
      </c>
      <c r="C111" s="2">
        <v>12</v>
      </c>
      <c r="D111" s="2" t="s">
        <v>1501</v>
      </c>
      <c r="E111" s="2" t="s">
        <v>708</v>
      </c>
      <c r="F111" s="2" t="str">
        <f t="shared" si="5"/>
        <v>A</v>
      </c>
      <c r="G111" s="2">
        <f t="shared" si="6"/>
        <v>6</v>
      </c>
      <c r="H111" s="15">
        <v>112</v>
      </c>
      <c r="I111" s="2">
        <f t="shared" si="7"/>
        <v>140</v>
      </c>
      <c r="J111" s="2">
        <f t="shared" si="8"/>
        <v>0</v>
      </c>
      <c r="K111">
        <f t="shared" si="9"/>
        <v>16</v>
      </c>
      <c r="L111" s="14">
        <f>VLOOKUP(E111,bam_cov!$A$2:$E$10000,5,FALSE)</f>
        <v>19.981983024488954</v>
      </c>
      <c r="M111" s="14">
        <f>VLOOKUP($E111,res_het!$A$2:$N$10000,12,FALSE)*100</f>
        <v>2.3747014414056746</v>
      </c>
      <c r="N111" s="14">
        <f>VLOOKUP($E111,res_het!$A$2:$N$10000,13,FALSE)</f>
        <v>0.14489696333333332</v>
      </c>
      <c r="O111" s="10">
        <f>VLOOKUP($E111,seq_data!$A$2:$H$10000,6,FALSE())</f>
        <v>2012</v>
      </c>
      <c r="P111" s="10" t="str">
        <f>VLOOKUP($E111,seq_data!$A$2:$H$10000,4,FALSE())</f>
        <v>Illumina</v>
      </c>
      <c r="Q111" s="10" t="str">
        <f>VLOOKUP($E111,seq_data!$A$2:$H$10000,5,FALSE())</f>
        <v>NYU</v>
      </c>
      <c r="R111" s="10">
        <f>VLOOKUP($E111,seq_data!$A$2:$H$10000,2,FALSE())</f>
        <v>51</v>
      </c>
      <c r="S111" s="10">
        <f>IF(ISNA(VLOOKUP(E111,lines!$A$2:$A$10000,1,FALSE)),0,1)</f>
        <v>1</v>
      </c>
      <c r="T111" s="10">
        <f>IF(ISNA(VLOOKUP(E111,lines!$J$2:$L$1000,2,FALSE)),0,1)</f>
        <v>1</v>
      </c>
      <c r="U111" s="13" t="e">
        <f>VLOOKUP($E111,phe_fertility!$A$2:$B$284,2,FALSE)</f>
        <v>#N/A</v>
      </c>
      <c r="V111" s="13" t="e">
        <f>VLOOKUP($E111,phe_fertility!$F$2:$G$284,2,FALSE)</f>
        <v>#N/A</v>
      </c>
      <c r="W111">
        <f>VLOOKUP($E111,phe_locomotion!$F$2:$G$851,2,FALSE)</f>
        <v>1177</v>
      </c>
      <c r="X111">
        <f>VLOOKUP($E111,phe_locomotion!$N$2:$O$507,2,FALSE)</f>
        <v>1159</v>
      </c>
      <c r="Y111" s="16" t="e">
        <f>VLOOKUP($E111,relatedness!$T$2:$U$1000,2,FALSE)</f>
        <v>#N/A</v>
      </c>
    </row>
    <row r="112" spans="1:25" x14ac:dyDescent="0.2">
      <c r="A112" s="2">
        <v>8</v>
      </c>
      <c r="B112" s="2" t="s">
        <v>58</v>
      </c>
      <c r="C112" s="2">
        <v>12</v>
      </c>
      <c r="D112" s="2" t="s">
        <v>1498</v>
      </c>
      <c r="E112" s="2" t="s">
        <v>744</v>
      </c>
      <c r="F112" s="2" t="str">
        <f t="shared" si="5"/>
        <v>A</v>
      </c>
      <c r="G112" s="2">
        <f t="shared" si="6"/>
        <v>6</v>
      </c>
      <c r="H112" s="15">
        <v>113</v>
      </c>
      <c r="I112" s="2">
        <f t="shared" si="7"/>
        <v>140</v>
      </c>
      <c r="J112" s="2">
        <f t="shared" si="8"/>
        <v>0</v>
      </c>
      <c r="K112">
        <f t="shared" si="9"/>
        <v>16</v>
      </c>
      <c r="L112" s="14">
        <f>VLOOKUP(E112,bam_cov!$A$2:$E$10000,5,FALSE)</f>
        <v>12.868404639223549</v>
      </c>
      <c r="M112" s="14">
        <f>VLOOKUP($E112,res_het!$A$2:$N$10000,12,FALSE)*100</f>
        <v>1.6554230818052067</v>
      </c>
      <c r="N112" s="14">
        <f>VLOOKUP($E112,res_het!$A$2:$N$10000,13,FALSE)</f>
        <v>0.15426315000000002</v>
      </c>
      <c r="O112" s="10">
        <f>VLOOKUP($E112,seq_data!$A$2:$H$10000,6,FALSE())</f>
        <v>2012</v>
      </c>
      <c r="P112" s="10" t="str">
        <f>VLOOKUP($E112,seq_data!$A$2:$H$10000,4,FALSE())</f>
        <v>Illumina</v>
      </c>
      <c r="Q112" s="10" t="str">
        <f>VLOOKUP($E112,seq_data!$A$2:$H$10000,5,FALSE())</f>
        <v>NYU</v>
      </c>
      <c r="R112" s="10">
        <f>VLOOKUP($E112,seq_data!$A$2:$H$10000,2,FALSE())</f>
        <v>51</v>
      </c>
      <c r="S112" s="10">
        <f>IF(ISNA(VLOOKUP(E112,lines!$A$2:$A$10000,1,FALSE)),0,1)</f>
        <v>1</v>
      </c>
      <c r="T112" s="10">
        <f>IF(ISNA(VLOOKUP(E112,lines!$J$2:$L$1000,2,FALSE)),0,1)</f>
        <v>1</v>
      </c>
      <c r="U112" s="13">
        <f>VLOOKUP($E112,phe_fertility!$A$2:$B$284,2,FALSE)</f>
        <v>44</v>
      </c>
      <c r="V112" s="13">
        <f>VLOOKUP($E112,phe_fertility!$F$2:$G$284,2,FALSE)</f>
        <v>36</v>
      </c>
      <c r="W112">
        <f>VLOOKUP($E112,phe_locomotion!$F$2:$G$851,2,FALSE)</f>
        <v>3404</v>
      </c>
      <c r="X112">
        <f>VLOOKUP($E112,phe_locomotion!$N$2:$O$507,2,FALSE)</f>
        <v>1584</v>
      </c>
      <c r="Y112" s="16" t="e">
        <f>VLOOKUP($E112,relatedness!$T$2:$U$1000,2,FALSE)</f>
        <v>#N/A</v>
      </c>
    </row>
    <row r="113" spans="1:25" x14ac:dyDescent="0.2">
      <c r="A113" s="2">
        <v>6</v>
      </c>
      <c r="B113" s="2" t="s">
        <v>32</v>
      </c>
      <c r="C113" s="2">
        <v>8</v>
      </c>
      <c r="D113" s="2" t="s">
        <v>1500</v>
      </c>
      <c r="E113" s="2" t="s">
        <v>524</v>
      </c>
      <c r="F113" s="2" t="str">
        <f t="shared" si="5"/>
        <v>A</v>
      </c>
      <c r="G113" s="2">
        <f t="shared" si="6"/>
        <v>6</v>
      </c>
      <c r="H113" s="15">
        <v>114</v>
      </c>
      <c r="I113" s="2">
        <f t="shared" si="7"/>
        <v>140</v>
      </c>
      <c r="J113" s="2">
        <f t="shared" si="8"/>
        <v>0</v>
      </c>
      <c r="K113">
        <f t="shared" si="9"/>
        <v>16</v>
      </c>
      <c r="L113" s="14">
        <f>VLOOKUP(E113,bam_cov!$A$2:$E$10000,5,FALSE)</f>
        <v>29.26639276011317</v>
      </c>
      <c r="M113" s="14">
        <f>VLOOKUP($E113,res_het!$A$2:$N$10000,12,FALSE)*100</f>
        <v>1.3967050057980455</v>
      </c>
      <c r="N113" s="14">
        <f>VLOOKUP($E113,res_het!$A$2:$N$10000,13,FALSE)</f>
        <v>0.16317285500000001</v>
      </c>
      <c r="O113" s="10">
        <f>VLOOKUP($E113,seq_data!$A$2:$H$10000,6,FALSE())</f>
        <v>2018</v>
      </c>
      <c r="P113" s="10" t="str">
        <f>VLOOKUP($E113,seq_data!$A$2:$H$10000,4,FALSE())</f>
        <v>BGI</v>
      </c>
      <c r="Q113" s="10" t="str">
        <f>VLOOKUP($E113,seq_data!$A$2:$H$10000,5,FALSE())</f>
        <v>BGI</v>
      </c>
      <c r="R113" s="10">
        <f>VLOOKUP($E113,seq_data!$A$2:$H$10000,2,FALSE())</f>
        <v>100</v>
      </c>
      <c r="S113" s="10">
        <f>IF(ISNA(VLOOKUP(E113,lines!$A$2:$A$10000,1,FALSE)),0,1)</f>
        <v>0</v>
      </c>
      <c r="T113" s="10">
        <f>IF(ISNA(VLOOKUP(E113,lines!$J$2:$L$1000,2,FALSE)),0,1)</f>
        <v>1</v>
      </c>
      <c r="U113" s="13">
        <f>VLOOKUP($E113,phe_fertility!$A$2:$B$284,2,FALSE)</f>
        <v>45</v>
      </c>
      <c r="V113" s="13">
        <f>VLOOKUP($E113,phe_fertility!$F$2:$G$284,2,FALSE)</f>
        <v>32</v>
      </c>
      <c r="W113">
        <f>VLOOKUP($E113,phe_locomotion!$F$2:$G$851,2,FALSE)</f>
        <v>4031</v>
      </c>
      <c r="X113">
        <f>VLOOKUP($E113,phe_locomotion!$N$2:$O$507,2,FALSE)</f>
        <v>1353</v>
      </c>
      <c r="Y113" s="16" t="e">
        <f>VLOOKUP($E113,relatedness!$T$2:$U$1000,2,FALSE)</f>
        <v>#N/A</v>
      </c>
    </row>
    <row r="114" spans="1:25" x14ac:dyDescent="0.2">
      <c r="A114" s="2">
        <v>5</v>
      </c>
      <c r="B114" s="2" t="s">
        <v>58</v>
      </c>
      <c r="C114" s="2">
        <v>5</v>
      </c>
      <c r="D114" s="2" t="s">
        <v>1496</v>
      </c>
      <c r="E114" s="2" t="s">
        <v>449</v>
      </c>
      <c r="F114" s="2" t="str">
        <f t="shared" si="5"/>
        <v>A</v>
      </c>
      <c r="G114" s="2">
        <f t="shared" si="6"/>
        <v>6</v>
      </c>
      <c r="H114" s="15">
        <v>115</v>
      </c>
      <c r="I114" s="2">
        <f t="shared" si="7"/>
        <v>140</v>
      </c>
      <c r="J114" s="2">
        <f t="shared" si="8"/>
        <v>0</v>
      </c>
      <c r="K114">
        <f t="shared" si="9"/>
        <v>16</v>
      </c>
      <c r="L114" s="14">
        <f>VLOOKUP(E114,bam_cov!$A$2:$E$10000,5,FALSE)</f>
        <v>2.1891160367990108</v>
      </c>
      <c r="M114" s="14">
        <f>VLOOKUP($E114,res_het!$A$2:$N$10000,12,FALSE)*100</f>
        <v>1.691346761176223</v>
      </c>
      <c r="N114" s="14">
        <f>VLOOKUP($E114,res_het!$A$2:$N$10000,13,FALSE)</f>
        <v>0.29034356666666666</v>
      </c>
      <c r="O114" s="10">
        <f>VLOOKUP($E114,seq_data!$A$2:$H$10000,6,FALSE())</f>
        <v>2013</v>
      </c>
      <c r="P114" s="10" t="str">
        <f>VLOOKUP($E114,seq_data!$A$2:$H$10000,4,FALSE())</f>
        <v>Illumina</v>
      </c>
      <c r="Q114" s="10" t="str">
        <f>VLOOKUP($E114,seq_data!$A$2:$H$10000,5,FALSE())</f>
        <v>NYU</v>
      </c>
      <c r="R114" s="10">
        <f>VLOOKUP($E114,seq_data!$A$2:$H$10000,2,FALSE())</f>
        <v>101</v>
      </c>
      <c r="S114" s="10">
        <f>IF(ISNA(VLOOKUP(E114,lines!$A$2:$A$10000,1,FALSE)),0,1)</f>
        <v>1</v>
      </c>
      <c r="T114" s="10">
        <f>IF(ISNA(VLOOKUP(E114,lines!$J$2:$L$1000,2,FALSE)),0,1)</f>
        <v>1</v>
      </c>
      <c r="U114" s="13">
        <f>VLOOKUP($E114,phe_fertility!$A$2:$B$284,2,FALSE)</f>
        <v>24</v>
      </c>
      <c r="V114" s="13">
        <f>VLOOKUP($E114,phe_fertility!$F$2:$G$284,2,FALSE)</f>
        <v>22</v>
      </c>
      <c r="W114">
        <f>VLOOKUP($E114,phe_locomotion!$F$2:$G$851,2,FALSE)</f>
        <v>811</v>
      </c>
      <c r="X114">
        <f>VLOOKUP($E114,phe_locomotion!$N$2:$O$507,2,FALSE)</f>
        <v>1313</v>
      </c>
      <c r="Y114" s="16" t="e">
        <f>VLOOKUP($E114,relatedness!$T$2:$U$1000,2,FALSE)</f>
        <v>#N/A</v>
      </c>
    </row>
    <row r="115" spans="1:25" x14ac:dyDescent="0.2">
      <c r="A115" s="2">
        <v>5</v>
      </c>
      <c r="B115" s="2" t="s">
        <v>19</v>
      </c>
      <c r="C115" s="2">
        <v>6</v>
      </c>
      <c r="D115" s="2" t="s">
        <v>1501</v>
      </c>
      <c r="E115" s="2" t="s">
        <v>414</v>
      </c>
      <c r="F115" s="2" t="str">
        <f t="shared" si="5"/>
        <v>A</v>
      </c>
      <c r="G115" s="2">
        <f t="shared" si="6"/>
        <v>6</v>
      </c>
      <c r="H115" s="15">
        <v>117</v>
      </c>
      <c r="I115" s="2">
        <f t="shared" si="7"/>
        <v>140</v>
      </c>
      <c r="J115" s="2">
        <f t="shared" si="8"/>
        <v>0</v>
      </c>
      <c r="K115">
        <f t="shared" si="9"/>
        <v>16</v>
      </c>
      <c r="L115" s="14">
        <f>VLOOKUP(E115,bam_cov!$A$2:$E$10000,5,FALSE)</f>
        <v>12.999424406512901</v>
      </c>
      <c r="M115" s="14">
        <f>VLOOKUP($E115,res_het!$A$2:$N$10000,12,FALSE)*100</f>
        <v>1.03070783216008</v>
      </c>
      <c r="N115" s="14">
        <f>VLOOKUP($E115,res_het!$A$2:$N$10000,13,FALSE)</f>
        <v>0.22307874999999999</v>
      </c>
      <c r="O115" s="10">
        <f>VLOOKUP($E115,seq_data!$A$2:$H$10000,6,FALSE())</f>
        <v>2018</v>
      </c>
      <c r="P115" s="10" t="str">
        <f>VLOOKUP($E115,seq_data!$A$2:$H$10000,4,FALSE())</f>
        <v>BGI</v>
      </c>
      <c r="Q115" s="10" t="str">
        <f>VLOOKUP($E115,seq_data!$A$2:$H$10000,5,FALSE())</f>
        <v>BGI</v>
      </c>
      <c r="R115" s="10">
        <f>VLOOKUP($E115,seq_data!$A$2:$H$10000,2,FALSE())</f>
        <v>100</v>
      </c>
      <c r="S115" s="10">
        <f>IF(ISNA(VLOOKUP(E115,lines!$A$2:$A$10000,1,FALSE)),0,1)</f>
        <v>0</v>
      </c>
      <c r="T115" s="10">
        <f>IF(ISNA(VLOOKUP(E115,lines!$J$2:$L$1000,2,FALSE)),0,1)</f>
        <v>1</v>
      </c>
      <c r="U115" s="13" t="e">
        <f>VLOOKUP($E115,phe_fertility!$A$2:$B$284,2,FALSE)</f>
        <v>#N/A</v>
      </c>
      <c r="V115" s="13" t="e">
        <f>VLOOKUP($E115,phe_fertility!$F$2:$G$284,2,FALSE)</f>
        <v>#N/A</v>
      </c>
      <c r="W115" t="e">
        <f>VLOOKUP($E115,phe_locomotion!$F$2:$G$851,2,FALSE)</f>
        <v>#N/A</v>
      </c>
      <c r="X115" t="e">
        <f>VLOOKUP($E115,phe_locomotion!$N$2:$O$507,2,FALSE)</f>
        <v>#N/A</v>
      </c>
      <c r="Y115" s="16" t="e">
        <f>VLOOKUP($E115,relatedness!$T$2:$U$1000,2,FALSE)</f>
        <v>#N/A</v>
      </c>
    </row>
    <row r="116" spans="1:25" x14ac:dyDescent="0.2">
      <c r="A116" s="2">
        <v>6</v>
      </c>
      <c r="B116" s="2" t="s">
        <v>71</v>
      </c>
      <c r="C116" s="2">
        <v>12</v>
      </c>
      <c r="D116" s="2" t="s">
        <v>1499</v>
      </c>
      <c r="E116" s="2" t="s">
        <v>564</v>
      </c>
      <c r="F116" s="2" t="str">
        <f t="shared" si="5"/>
        <v>A</v>
      </c>
      <c r="G116" s="2">
        <f t="shared" si="6"/>
        <v>6</v>
      </c>
      <c r="H116" s="15">
        <v>118</v>
      </c>
      <c r="I116" s="2">
        <f t="shared" si="7"/>
        <v>140</v>
      </c>
      <c r="J116" s="2">
        <f t="shared" si="8"/>
        <v>0</v>
      </c>
      <c r="K116">
        <f t="shared" si="9"/>
        <v>16</v>
      </c>
      <c r="L116" s="14">
        <f>VLOOKUP(E116,bam_cov!$A$2:$E$10000,5,FALSE)</f>
        <v>13.935009799329224</v>
      </c>
      <c r="M116" s="14">
        <f>VLOOKUP($E116,res_het!$A$2:$N$10000,12,FALSE)*100</f>
        <v>1.4029989796371056</v>
      </c>
      <c r="N116" s="14">
        <f>VLOOKUP($E116,res_het!$A$2:$N$10000,13,FALSE)</f>
        <v>0.22520775000000001</v>
      </c>
      <c r="O116" s="10">
        <f>VLOOKUP($E116,seq_data!$A$2:$H$10000,6,FALSE())</f>
        <v>2018</v>
      </c>
      <c r="P116" s="10" t="str">
        <f>VLOOKUP($E116,seq_data!$A$2:$H$10000,4,FALSE())</f>
        <v>BGI</v>
      </c>
      <c r="Q116" s="10" t="str">
        <f>VLOOKUP($E116,seq_data!$A$2:$H$10000,5,FALSE())</f>
        <v>BGI</v>
      </c>
      <c r="R116" s="10">
        <f>VLOOKUP($E116,seq_data!$A$2:$H$10000,2,FALSE())</f>
        <v>100</v>
      </c>
      <c r="S116" s="10">
        <f>IF(ISNA(VLOOKUP(E116,lines!$A$2:$A$10000,1,FALSE)),0,1)</f>
        <v>0</v>
      </c>
      <c r="T116" s="10">
        <f>IF(ISNA(VLOOKUP(E116,lines!$J$2:$L$1000,2,FALSE)),0,1)</f>
        <v>1</v>
      </c>
      <c r="U116" s="13" t="e">
        <f>VLOOKUP($E116,phe_fertility!$A$2:$B$284,2,FALSE)</f>
        <v>#N/A</v>
      </c>
      <c r="V116" s="13" t="e">
        <f>VLOOKUP($E116,phe_fertility!$F$2:$G$284,2,FALSE)</f>
        <v>#N/A</v>
      </c>
      <c r="W116" t="e">
        <f>VLOOKUP($E116,phe_locomotion!$F$2:$G$851,2,FALSE)</f>
        <v>#N/A</v>
      </c>
      <c r="X116" t="e">
        <f>VLOOKUP($E116,phe_locomotion!$N$2:$O$507,2,FALSE)</f>
        <v>#N/A</v>
      </c>
      <c r="Y116" s="16" t="e">
        <f>VLOOKUP($E116,relatedness!$T$2:$U$1000,2,FALSE)</f>
        <v>#N/A</v>
      </c>
    </row>
    <row r="117" spans="1:25" x14ac:dyDescent="0.2">
      <c r="A117" s="2">
        <v>7</v>
      </c>
      <c r="B117" s="2" t="s">
        <v>45</v>
      </c>
      <c r="C117" s="2">
        <v>6</v>
      </c>
      <c r="D117" s="2" t="s">
        <v>1497</v>
      </c>
      <c r="E117" s="2" t="s">
        <v>630</v>
      </c>
      <c r="F117" s="2" t="str">
        <f t="shared" si="5"/>
        <v>A</v>
      </c>
      <c r="G117" s="2">
        <f t="shared" si="6"/>
        <v>6</v>
      </c>
      <c r="H117" s="15">
        <v>119</v>
      </c>
      <c r="I117" s="2">
        <f t="shared" si="7"/>
        <v>140</v>
      </c>
      <c r="J117" s="2">
        <f t="shared" si="8"/>
        <v>0</v>
      </c>
      <c r="K117">
        <f t="shared" si="9"/>
        <v>16</v>
      </c>
      <c r="L117" s="14" t="e">
        <f>VLOOKUP(E117,bam_cov!$A$2:$E$10000,5,FALSE)</f>
        <v>#N/A</v>
      </c>
      <c r="M117" s="14" t="e">
        <f>VLOOKUP($E117,res_het!$A$2:$N$10000,12,FALSE)*100</f>
        <v>#N/A</v>
      </c>
      <c r="N117" s="14" t="e">
        <f>VLOOKUP($E117,res_het!$A$2:$N$10000,13,FALSE)</f>
        <v>#N/A</v>
      </c>
      <c r="O117" s="10" t="e">
        <f>VLOOKUP($E117,seq_data!$A$2:$H$10000,6,FALSE())</f>
        <v>#N/A</v>
      </c>
      <c r="P117" s="10" t="e">
        <f>VLOOKUP($E117,seq_data!$A$2:$H$10000,4,FALSE())</f>
        <v>#N/A</v>
      </c>
      <c r="Q117" s="10" t="e">
        <f>VLOOKUP($E117,seq_data!$A$2:$H$10000,5,FALSE())</f>
        <v>#N/A</v>
      </c>
      <c r="R117" s="10" t="e">
        <f>VLOOKUP($E117,seq_data!$A$2:$H$10000,2,FALSE())</f>
        <v>#N/A</v>
      </c>
      <c r="S117" s="10">
        <f>IF(ISNA(VLOOKUP(E117,lines!$A$2:$A$10000,1,FALSE)),0,1)</f>
        <v>0</v>
      </c>
      <c r="T117" s="10">
        <f>IF(ISNA(VLOOKUP(E117,lines!$J$2:$L$1000,2,FALSE)),0,1)</f>
        <v>0</v>
      </c>
      <c r="U117" s="13" t="e">
        <f>VLOOKUP($E117,phe_fertility!$A$2:$B$284,2,FALSE)</f>
        <v>#N/A</v>
      </c>
      <c r="V117" s="13" t="e">
        <f>VLOOKUP($E117,phe_fertility!$F$2:$G$284,2,FALSE)</f>
        <v>#N/A</v>
      </c>
      <c r="W117" t="e">
        <f>VLOOKUP($E117,phe_locomotion!$F$2:$G$851,2,FALSE)</f>
        <v>#N/A</v>
      </c>
      <c r="X117" t="e">
        <f>VLOOKUP($E117,phe_locomotion!$N$2:$O$507,2,FALSE)</f>
        <v>#N/A</v>
      </c>
      <c r="Y117" s="16" t="e">
        <f>VLOOKUP($E117,relatedness!$T$2:$U$1000,2,FALSE)</f>
        <v>#N/A</v>
      </c>
    </row>
    <row r="118" spans="1:25" x14ac:dyDescent="0.2">
      <c r="A118" s="2">
        <v>7</v>
      </c>
      <c r="B118" s="2" t="s">
        <v>45</v>
      </c>
      <c r="C118" s="2">
        <v>8</v>
      </c>
      <c r="D118" s="2" t="s">
        <v>1501</v>
      </c>
      <c r="E118" s="2" t="s">
        <v>632</v>
      </c>
      <c r="F118" s="2" t="str">
        <f t="shared" si="5"/>
        <v>A</v>
      </c>
      <c r="G118" s="2">
        <f t="shared" si="6"/>
        <v>6</v>
      </c>
      <c r="H118" s="15">
        <v>120</v>
      </c>
      <c r="I118" s="2">
        <f t="shared" si="7"/>
        <v>140</v>
      </c>
      <c r="J118" s="2">
        <f t="shared" si="8"/>
        <v>0</v>
      </c>
      <c r="K118">
        <f t="shared" si="9"/>
        <v>16</v>
      </c>
      <c r="L118" s="14">
        <f>VLOOKUP(E118,bam_cov!$A$2:$E$10000,5,FALSE)</f>
        <v>2.4736395420734105</v>
      </c>
      <c r="M118" s="14">
        <f>VLOOKUP($E118,res_het!$A$2:$N$10000,12,FALSE)*100</f>
        <v>1.1376217686266059</v>
      </c>
      <c r="N118" s="14">
        <f>VLOOKUP($E118,res_het!$A$2:$N$10000,13,FALSE)</f>
        <v>0.30585343333333331</v>
      </c>
      <c r="O118" s="10">
        <f>VLOOKUP($E118,seq_data!$A$2:$H$10000,6,FALSE())</f>
        <v>2013</v>
      </c>
      <c r="P118" s="10" t="str">
        <f>VLOOKUP($E118,seq_data!$A$2:$H$10000,4,FALSE())</f>
        <v>Illumina</v>
      </c>
      <c r="Q118" s="10" t="str">
        <f>VLOOKUP($E118,seq_data!$A$2:$H$10000,5,FALSE())</f>
        <v>NYU</v>
      </c>
      <c r="R118" s="10">
        <f>VLOOKUP($E118,seq_data!$A$2:$H$10000,2,FALSE())</f>
        <v>101</v>
      </c>
      <c r="S118" s="10">
        <f>IF(ISNA(VLOOKUP(E118,lines!$A$2:$A$10000,1,FALSE)),0,1)</f>
        <v>1</v>
      </c>
      <c r="T118" s="10">
        <f>IF(ISNA(VLOOKUP(E118,lines!$J$2:$L$1000,2,FALSE)),0,1)</f>
        <v>1</v>
      </c>
      <c r="U118" s="13">
        <f>VLOOKUP($E118,phe_fertility!$A$2:$B$284,2,FALSE)</f>
        <v>36</v>
      </c>
      <c r="V118" s="13">
        <f>VLOOKUP($E118,phe_fertility!$F$2:$G$284,2,FALSE)</f>
        <v>30</v>
      </c>
      <c r="W118">
        <f>VLOOKUP($E118,phe_locomotion!$F$2:$G$851,2,FALSE)</f>
        <v>1687</v>
      </c>
      <c r="X118">
        <f>VLOOKUP($E118,phe_locomotion!$N$2:$O$507,2,FALSE)</f>
        <v>2167</v>
      </c>
      <c r="Y118" s="16" t="e">
        <f>VLOOKUP($E118,relatedness!$T$2:$U$1000,2,FALSE)</f>
        <v>#N/A</v>
      </c>
    </row>
    <row r="119" spans="1:25" x14ac:dyDescent="0.2">
      <c r="A119" s="2">
        <v>6</v>
      </c>
      <c r="B119" s="2" t="s">
        <v>6</v>
      </c>
      <c r="C119" s="2">
        <v>5</v>
      </c>
      <c r="D119" s="2" t="s">
        <v>1498</v>
      </c>
      <c r="E119" s="2" t="s">
        <v>497</v>
      </c>
      <c r="F119" s="2" t="str">
        <f t="shared" si="5"/>
        <v>A</v>
      </c>
      <c r="G119" s="2">
        <f t="shared" si="6"/>
        <v>6</v>
      </c>
      <c r="H119" s="15">
        <v>121</v>
      </c>
      <c r="I119" s="2">
        <f t="shared" si="7"/>
        <v>140</v>
      </c>
      <c r="J119" s="2">
        <f t="shared" si="8"/>
        <v>0</v>
      </c>
      <c r="K119">
        <f t="shared" si="9"/>
        <v>16</v>
      </c>
      <c r="L119" s="14" t="e">
        <f>VLOOKUP(E119,bam_cov!$A$2:$E$10000,5,FALSE)</f>
        <v>#N/A</v>
      </c>
      <c r="M119" s="14" t="e">
        <f>VLOOKUP($E119,res_het!$A$2:$N$10000,12,FALSE)*100</f>
        <v>#N/A</v>
      </c>
      <c r="N119" s="14" t="e">
        <f>VLOOKUP($E119,res_het!$A$2:$N$10000,13,FALSE)</f>
        <v>#N/A</v>
      </c>
      <c r="O119" s="10" t="e">
        <f>VLOOKUP($E119,seq_data!$A$2:$H$10000,6,FALSE())</f>
        <v>#N/A</v>
      </c>
      <c r="P119" s="10" t="e">
        <f>VLOOKUP($E119,seq_data!$A$2:$H$10000,4,FALSE())</f>
        <v>#N/A</v>
      </c>
      <c r="Q119" s="10" t="e">
        <f>VLOOKUP($E119,seq_data!$A$2:$H$10000,5,FALSE())</f>
        <v>#N/A</v>
      </c>
      <c r="R119" s="10" t="e">
        <f>VLOOKUP($E119,seq_data!$A$2:$H$10000,2,FALSE())</f>
        <v>#N/A</v>
      </c>
      <c r="S119" s="10">
        <f>IF(ISNA(VLOOKUP(E119,lines!$A$2:$A$10000,1,FALSE)),0,1)</f>
        <v>0</v>
      </c>
      <c r="T119" s="10">
        <f>IF(ISNA(VLOOKUP(E119,lines!$J$2:$L$1000,2,FALSE)),0,1)</f>
        <v>0</v>
      </c>
      <c r="U119" s="13" t="e">
        <f>VLOOKUP($E119,phe_fertility!$A$2:$B$284,2,FALSE)</f>
        <v>#N/A</v>
      </c>
      <c r="V119" s="13" t="e">
        <f>VLOOKUP($E119,phe_fertility!$F$2:$G$284,2,FALSE)</f>
        <v>#N/A</v>
      </c>
      <c r="W119" t="e">
        <f>VLOOKUP($E119,phe_locomotion!$F$2:$G$851,2,FALSE)</f>
        <v>#N/A</v>
      </c>
      <c r="X119" t="e">
        <f>VLOOKUP($E119,phe_locomotion!$N$2:$O$507,2,FALSE)</f>
        <v>#N/A</v>
      </c>
      <c r="Y119" s="16" t="e">
        <f>VLOOKUP($E119,relatedness!$T$2:$U$1000,2,FALSE)</f>
        <v>#N/A</v>
      </c>
    </row>
    <row r="120" spans="1:25" x14ac:dyDescent="0.2">
      <c r="A120" s="2">
        <v>8</v>
      </c>
      <c r="B120" s="2" t="s">
        <v>84</v>
      </c>
      <c r="C120" s="2">
        <v>3</v>
      </c>
      <c r="D120" s="2" t="s">
        <v>1500</v>
      </c>
      <c r="E120" s="2" t="s">
        <v>759</v>
      </c>
      <c r="F120" s="2" t="str">
        <f t="shared" si="5"/>
        <v>A</v>
      </c>
      <c r="G120" s="2">
        <f t="shared" si="6"/>
        <v>6</v>
      </c>
      <c r="H120" s="15">
        <v>122</v>
      </c>
      <c r="I120" s="2">
        <f t="shared" si="7"/>
        <v>140</v>
      </c>
      <c r="J120" s="2">
        <f t="shared" si="8"/>
        <v>0</v>
      </c>
      <c r="K120">
        <f t="shared" si="9"/>
        <v>16</v>
      </c>
      <c r="L120" s="14">
        <f>VLOOKUP(E120,bam_cov!$A$2:$E$10000,5,FALSE)</f>
        <v>15.921075940117293</v>
      </c>
      <c r="M120" s="14">
        <f>VLOOKUP($E120,res_het!$A$2:$N$10000,12,FALSE)*100</f>
        <v>3.1141296378911769</v>
      </c>
      <c r="N120" s="14">
        <f>VLOOKUP($E120,res_het!$A$2:$N$10000,13,FALSE)</f>
        <v>0.11979241</v>
      </c>
      <c r="O120" s="10">
        <f>VLOOKUP($E120,seq_data!$A$2:$H$10000,6,FALSE())</f>
        <v>2012</v>
      </c>
      <c r="P120" s="10" t="str">
        <f>VLOOKUP($E120,seq_data!$A$2:$H$10000,4,FALSE())</f>
        <v>Illumina</v>
      </c>
      <c r="Q120" s="10" t="str">
        <f>VLOOKUP($E120,seq_data!$A$2:$H$10000,5,FALSE())</f>
        <v>NYU</v>
      </c>
      <c r="R120" s="10">
        <f>VLOOKUP($E120,seq_data!$A$2:$H$10000,2,FALSE())</f>
        <v>51</v>
      </c>
      <c r="S120" s="10">
        <f>IF(ISNA(VLOOKUP(E120,lines!$A$2:$A$10000,1,FALSE)),0,1)</f>
        <v>1</v>
      </c>
      <c r="T120" s="10">
        <f>IF(ISNA(VLOOKUP(E120,lines!$J$2:$L$1000,2,FALSE)),0,1)</f>
        <v>1</v>
      </c>
      <c r="U120" s="13">
        <f>VLOOKUP($E120,phe_fertility!$A$2:$B$284,2,FALSE)</f>
        <v>44</v>
      </c>
      <c r="V120" s="13">
        <f>VLOOKUP($E120,phe_fertility!$F$2:$G$284,2,FALSE)</f>
        <v>43</v>
      </c>
      <c r="W120">
        <f>VLOOKUP($E120,phe_locomotion!$F$2:$G$851,2,FALSE)</f>
        <v>1063</v>
      </c>
      <c r="X120">
        <f>VLOOKUP($E120,phe_locomotion!$N$2:$O$507,2,FALSE)</f>
        <v>1108</v>
      </c>
      <c r="Y120" s="16" t="e">
        <f>VLOOKUP($E120,relatedness!$T$2:$U$1000,2,FALSE)</f>
        <v>#N/A</v>
      </c>
    </row>
    <row r="121" spans="1:25" x14ac:dyDescent="0.2">
      <c r="A121" s="2">
        <v>8</v>
      </c>
      <c r="B121" s="2" t="s">
        <v>58</v>
      </c>
      <c r="C121" s="2">
        <v>7</v>
      </c>
      <c r="D121" s="2" t="s">
        <v>1500</v>
      </c>
      <c r="E121" s="2" t="s">
        <v>739</v>
      </c>
      <c r="F121" s="2" t="str">
        <f t="shared" si="5"/>
        <v>A</v>
      </c>
      <c r="G121" s="2">
        <f t="shared" si="6"/>
        <v>6</v>
      </c>
      <c r="H121" s="15">
        <v>123</v>
      </c>
      <c r="I121" s="2">
        <f t="shared" si="7"/>
        <v>140</v>
      </c>
      <c r="J121" s="2">
        <f t="shared" si="8"/>
        <v>0</v>
      </c>
      <c r="K121">
        <f t="shared" si="9"/>
        <v>16</v>
      </c>
      <c r="L121" s="14">
        <f>VLOOKUP(E121,bam_cov!$A$2:$E$10000,5,FALSE)</f>
        <v>20.308476138727023</v>
      </c>
      <c r="M121" s="14">
        <f>VLOOKUP($E121,res_het!$A$2:$N$10000,12,FALSE)*100</f>
        <v>2.0567015612541475</v>
      </c>
      <c r="N121" s="14">
        <f>VLOOKUP($E121,res_het!$A$2:$N$10000,13,FALSE)</f>
        <v>0.11225543333333333</v>
      </c>
      <c r="O121" s="10">
        <f>VLOOKUP($E121,seq_data!$A$2:$H$10000,6,FALSE())</f>
        <v>2012</v>
      </c>
      <c r="P121" s="10" t="str">
        <f>VLOOKUP($E121,seq_data!$A$2:$H$10000,4,FALSE())</f>
        <v>Illumina</v>
      </c>
      <c r="Q121" s="10" t="str">
        <f>VLOOKUP($E121,seq_data!$A$2:$H$10000,5,FALSE())</f>
        <v>NYU</v>
      </c>
      <c r="R121" s="10">
        <f>VLOOKUP($E121,seq_data!$A$2:$H$10000,2,FALSE())</f>
        <v>51</v>
      </c>
      <c r="S121" s="10">
        <f>IF(ISNA(VLOOKUP(E121,lines!$A$2:$A$10000,1,FALSE)),0,1)</f>
        <v>1</v>
      </c>
      <c r="T121" s="10">
        <f>IF(ISNA(VLOOKUP(E121,lines!$J$2:$L$1000,2,FALSE)),0,1)</f>
        <v>1</v>
      </c>
      <c r="U121" s="13">
        <f>VLOOKUP($E121,phe_fertility!$A$2:$B$284,2,FALSE)</f>
        <v>42</v>
      </c>
      <c r="V121" s="13">
        <f>VLOOKUP($E121,phe_fertility!$F$2:$G$284,2,FALSE)</f>
        <v>42</v>
      </c>
      <c r="W121">
        <f>VLOOKUP($E121,phe_locomotion!$F$2:$G$851,2,FALSE)</f>
        <v>1162</v>
      </c>
      <c r="X121">
        <f>VLOOKUP($E121,phe_locomotion!$N$2:$O$507,2,FALSE)</f>
        <v>914</v>
      </c>
      <c r="Y121" s="16" t="e">
        <f>VLOOKUP($E121,relatedness!$T$2:$U$1000,2,FALSE)</f>
        <v>#N/A</v>
      </c>
    </row>
    <row r="122" spans="1:25" x14ac:dyDescent="0.2">
      <c r="A122" s="2">
        <v>8</v>
      </c>
      <c r="B122" s="2" t="s">
        <v>58</v>
      </c>
      <c r="C122" s="2">
        <v>8</v>
      </c>
      <c r="D122" s="2" t="s">
        <v>1496</v>
      </c>
      <c r="E122" s="2" t="s">
        <v>740</v>
      </c>
      <c r="F122" s="2" t="str">
        <f t="shared" si="5"/>
        <v>A</v>
      </c>
      <c r="G122" s="2">
        <f t="shared" si="6"/>
        <v>6</v>
      </c>
      <c r="H122" s="15">
        <v>124</v>
      </c>
      <c r="I122" s="2">
        <f t="shared" si="7"/>
        <v>140</v>
      </c>
      <c r="J122" s="2">
        <f t="shared" si="8"/>
        <v>0</v>
      </c>
      <c r="K122">
        <f t="shared" si="9"/>
        <v>16</v>
      </c>
      <c r="L122" s="14">
        <f>VLOOKUP(E122,bam_cov!$A$2:$E$10000,5,FALSE)</f>
        <v>9.6357214217458917</v>
      </c>
      <c r="M122" s="14">
        <f>VLOOKUP($E122,res_het!$A$2:$N$10000,12,FALSE)*100</f>
        <v>1.5263524896175944</v>
      </c>
      <c r="N122" s="14">
        <f>VLOOKUP($E122,res_het!$A$2:$N$10000,13,FALSE)</f>
        <v>0.1765993166666667</v>
      </c>
      <c r="O122" s="10">
        <f>VLOOKUP($E122,seq_data!$A$2:$H$10000,6,FALSE())</f>
        <v>2012</v>
      </c>
      <c r="P122" s="10" t="str">
        <f>VLOOKUP($E122,seq_data!$A$2:$H$10000,4,FALSE())</f>
        <v>Illumina</v>
      </c>
      <c r="Q122" s="10" t="str">
        <f>VLOOKUP($E122,seq_data!$A$2:$H$10000,5,FALSE())</f>
        <v>NYU</v>
      </c>
      <c r="R122" s="10">
        <f>VLOOKUP($E122,seq_data!$A$2:$H$10000,2,FALSE())</f>
        <v>51</v>
      </c>
      <c r="S122" s="10">
        <f>IF(ISNA(VLOOKUP(E122,lines!$A$2:$A$10000,1,FALSE)),0,1)</f>
        <v>1</v>
      </c>
      <c r="T122" s="10">
        <f>IF(ISNA(VLOOKUP(E122,lines!$J$2:$L$1000,2,FALSE)),0,1)</f>
        <v>1</v>
      </c>
      <c r="U122" s="13" t="e">
        <f>VLOOKUP($E122,phe_fertility!$A$2:$B$284,2,FALSE)</f>
        <v>#N/A</v>
      </c>
      <c r="V122" s="13" t="e">
        <f>VLOOKUP($E122,phe_fertility!$F$2:$G$284,2,FALSE)</f>
        <v>#N/A</v>
      </c>
      <c r="W122">
        <f>VLOOKUP($E122,phe_locomotion!$F$2:$G$851,2,FALSE)</f>
        <v>1818</v>
      </c>
      <c r="X122">
        <f>VLOOKUP($E122,phe_locomotion!$N$2:$O$507,2,FALSE)</f>
        <v>1030</v>
      </c>
      <c r="Y122" s="16" t="e">
        <f>VLOOKUP($E122,relatedness!$T$2:$U$1000,2,FALSE)</f>
        <v>#N/A</v>
      </c>
    </row>
    <row r="123" spans="1:25" x14ac:dyDescent="0.2">
      <c r="A123" s="2">
        <v>8</v>
      </c>
      <c r="B123" s="2" t="s">
        <v>97</v>
      </c>
      <c r="C123" s="2">
        <v>11</v>
      </c>
      <c r="D123" s="2" t="s">
        <v>1499</v>
      </c>
      <c r="E123" s="2" t="s">
        <v>779</v>
      </c>
      <c r="F123" s="2" t="str">
        <f t="shared" si="5"/>
        <v>A</v>
      </c>
      <c r="G123" s="2">
        <f t="shared" si="6"/>
        <v>6</v>
      </c>
      <c r="H123" s="15">
        <v>125</v>
      </c>
      <c r="I123" s="2">
        <f t="shared" si="7"/>
        <v>140</v>
      </c>
      <c r="J123" s="2">
        <f t="shared" si="8"/>
        <v>0</v>
      </c>
      <c r="K123">
        <f t="shared" si="9"/>
        <v>16</v>
      </c>
      <c r="L123" s="14">
        <f>VLOOKUP(E123,bam_cov!$A$2:$E$10000,5,FALSE)</f>
        <v>5.1351010848588183</v>
      </c>
      <c r="M123" s="14">
        <f>VLOOKUP($E123,res_het!$A$2:$N$10000,12,FALSE)*100</f>
        <v>1.4988453470128864</v>
      </c>
      <c r="N123" s="14">
        <f>VLOOKUP($E123,res_het!$A$2:$N$10000,13,FALSE)</f>
        <v>0.25317306666666667</v>
      </c>
      <c r="O123" s="10">
        <f>VLOOKUP($E123,seq_data!$A$2:$H$10000,6,FALSE())</f>
        <v>2014</v>
      </c>
      <c r="P123" s="10" t="str">
        <f>VLOOKUP($E123,seq_data!$A$2:$H$10000,4,FALSE())</f>
        <v>Illumina</v>
      </c>
      <c r="Q123" s="10" t="str">
        <f>VLOOKUP($E123,seq_data!$A$2:$H$10000,5,FALSE())</f>
        <v>NYU</v>
      </c>
      <c r="R123" s="10">
        <f>VLOOKUP($E123,seq_data!$A$2:$H$10000,2,FALSE())</f>
        <v>101</v>
      </c>
      <c r="S123" s="10">
        <f>IF(ISNA(VLOOKUP(E123,lines!$A$2:$A$10000,1,FALSE)),0,1)</f>
        <v>1</v>
      </c>
      <c r="T123" s="10">
        <f>IF(ISNA(VLOOKUP(E123,lines!$J$2:$L$1000,2,FALSE)),0,1)</f>
        <v>1</v>
      </c>
      <c r="U123" s="13">
        <f>VLOOKUP($E123,phe_fertility!$A$2:$B$284,2,FALSE)</f>
        <v>42</v>
      </c>
      <c r="V123" s="13">
        <f>VLOOKUP($E123,phe_fertility!$F$2:$G$284,2,FALSE)</f>
        <v>42</v>
      </c>
      <c r="W123">
        <f>VLOOKUP($E123,phe_locomotion!$F$2:$G$851,2,FALSE)</f>
        <v>1009</v>
      </c>
      <c r="X123">
        <f>VLOOKUP($E123,phe_locomotion!$N$2:$O$507,2,FALSE)</f>
        <v>832</v>
      </c>
      <c r="Y123" s="16" t="e">
        <f>VLOOKUP($E123,relatedness!$T$2:$U$1000,2,FALSE)</f>
        <v>#N/A</v>
      </c>
    </row>
    <row r="124" spans="1:25" x14ac:dyDescent="0.2">
      <c r="A124" s="2">
        <v>8</v>
      </c>
      <c r="B124" s="2" t="s">
        <v>58</v>
      </c>
      <c r="C124" s="2">
        <v>11</v>
      </c>
      <c r="D124" s="2" t="s">
        <v>1496</v>
      </c>
      <c r="E124" s="2" t="s">
        <v>743</v>
      </c>
      <c r="F124" s="2" t="str">
        <f t="shared" si="5"/>
        <v>A</v>
      </c>
      <c r="G124" s="2">
        <f t="shared" si="6"/>
        <v>6</v>
      </c>
      <c r="H124" s="15">
        <v>126</v>
      </c>
      <c r="I124" s="2">
        <f t="shared" si="7"/>
        <v>140</v>
      </c>
      <c r="J124" s="2">
        <f t="shared" si="8"/>
        <v>0</v>
      </c>
      <c r="K124">
        <f t="shared" si="9"/>
        <v>16</v>
      </c>
      <c r="L124" s="14">
        <f>VLOOKUP(E124,bam_cov!$A$2:$E$10000,5,FALSE)</f>
        <v>23.47115744505443</v>
      </c>
      <c r="M124" s="14">
        <f>VLOOKUP($E124,res_het!$A$2:$N$10000,12,FALSE)*100</f>
        <v>2.4343860252990277</v>
      </c>
      <c r="N124" s="14">
        <f>VLOOKUP($E124,res_het!$A$2:$N$10000,13,FALSE)</f>
        <v>0.12541367999999997</v>
      </c>
      <c r="O124" s="10">
        <f>VLOOKUP($E124,seq_data!$A$2:$H$10000,6,FALSE())</f>
        <v>2012</v>
      </c>
      <c r="P124" s="10" t="str">
        <f>VLOOKUP($E124,seq_data!$A$2:$H$10000,4,FALSE())</f>
        <v>Illumina</v>
      </c>
      <c r="Q124" s="10" t="str">
        <f>VLOOKUP($E124,seq_data!$A$2:$H$10000,5,FALSE())</f>
        <v>NYU</v>
      </c>
      <c r="R124" s="10">
        <f>VLOOKUP($E124,seq_data!$A$2:$H$10000,2,FALSE())</f>
        <v>101</v>
      </c>
      <c r="S124" s="10">
        <f>IF(ISNA(VLOOKUP(E124,lines!$A$2:$A$10000,1,FALSE)),0,1)</f>
        <v>1</v>
      </c>
      <c r="T124" s="10">
        <f>IF(ISNA(VLOOKUP(E124,lines!$J$2:$L$1000,2,FALSE)),0,1)</f>
        <v>1</v>
      </c>
      <c r="U124" s="13">
        <f>VLOOKUP($E124,phe_fertility!$A$2:$B$284,2,FALSE)</f>
        <v>43</v>
      </c>
      <c r="V124" s="13">
        <f>VLOOKUP($E124,phe_fertility!$F$2:$G$284,2,FALSE)</f>
        <v>44</v>
      </c>
      <c r="W124">
        <f>VLOOKUP($E124,phe_locomotion!$F$2:$G$851,2,FALSE)</f>
        <v>527</v>
      </c>
      <c r="X124">
        <f>VLOOKUP($E124,phe_locomotion!$N$2:$O$507,2,FALSE)</f>
        <v>446</v>
      </c>
      <c r="Y124" s="16" t="e">
        <f>VLOOKUP($E124,relatedness!$T$2:$U$1000,2,FALSE)</f>
        <v>#N/A</v>
      </c>
    </row>
    <row r="125" spans="1:25" x14ac:dyDescent="0.2">
      <c r="A125" s="2">
        <v>6</v>
      </c>
      <c r="B125" s="2" t="s">
        <v>19</v>
      </c>
      <c r="C125" s="2">
        <v>1</v>
      </c>
      <c r="D125" s="2" t="s">
        <v>1497</v>
      </c>
      <c r="E125" s="2" t="s">
        <v>505</v>
      </c>
      <c r="F125" s="2" t="str">
        <f t="shared" si="5"/>
        <v>A</v>
      </c>
      <c r="G125" s="2">
        <f t="shared" si="6"/>
        <v>6</v>
      </c>
      <c r="H125" s="15">
        <v>127</v>
      </c>
      <c r="I125" s="2">
        <f t="shared" si="7"/>
        <v>140</v>
      </c>
      <c r="J125" s="2">
        <f t="shared" si="8"/>
        <v>0</v>
      </c>
      <c r="K125">
        <f t="shared" si="9"/>
        <v>16</v>
      </c>
      <c r="L125" s="14" t="e">
        <f>VLOOKUP(E125,bam_cov!$A$2:$E$10000,5,FALSE)</f>
        <v>#N/A</v>
      </c>
      <c r="M125" s="14" t="e">
        <f>VLOOKUP($E125,res_het!$A$2:$N$10000,12,FALSE)*100</f>
        <v>#N/A</v>
      </c>
      <c r="N125" s="14" t="e">
        <f>VLOOKUP($E125,res_het!$A$2:$N$10000,13,FALSE)</f>
        <v>#N/A</v>
      </c>
      <c r="O125" s="10" t="e">
        <f>VLOOKUP($E125,seq_data!$A$2:$H$10000,6,FALSE())</f>
        <v>#N/A</v>
      </c>
      <c r="P125" s="10" t="e">
        <f>VLOOKUP($E125,seq_data!$A$2:$H$10000,4,FALSE())</f>
        <v>#N/A</v>
      </c>
      <c r="Q125" s="10" t="e">
        <f>VLOOKUP($E125,seq_data!$A$2:$H$10000,5,FALSE())</f>
        <v>#N/A</v>
      </c>
      <c r="R125" s="10" t="e">
        <f>VLOOKUP($E125,seq_data!$A$2:$H$10000,2,FALSE())</f>
        <v>#N/A</v>
      </c>
      <c r="S125" s="10">
        <f>IF(ISNA(VLOOKUP(E125,lines!$A$2:$A$10000,1,FALSE)),0,1)</f>
        <v>0</v>
      </c>
      <c r="T125" s="10">
        <f>IF(ISNA(VLOOKUP(E125,lines!$J$2:$L$1000,2,FALSE)),0,1)</f>
        <v>0</v>
      </c>
      <c r="U125" s="13" t="e">
        <f>VLOOKUP($E125,phe_fertility!$A$2:$B$284,2,FALSE)</f>
        <v>#N/A</v>
      </c>
      <c r="V125" s="13" t="e">
        <f>VLOOKUP($E125,phe_fertility!$F$2:$G$284,2,FALSE)</f>
        <v>#N/A</v>
      </c>
      <c r="W125" t="e">
        <f>VLOOKUP($E125,phe_locomotion!$F$2:$G$851,2,FALSE)</f>
        <v>#N/A</v>
      </c>
      <c r="X125" t="e">
        <f>VLOOKUP($E125,phe_locomotion!$N$2:$O$507,2,FALSE)</f>
        <v>#N/A</v>
      </c>
      <c r="Y125" s="16" t="e">
        <f>VLOOKUP($E125,relatedness!$T$2:$U$1000,2,FALSE)</f>
        <v>#N/A</v>
      </c>
    </row>
    <row r="126" spans="1:25" x14ac:dyDescent="0.2">
      <c r="A126" s="2">
        <v>6</v>
      </c>
      <c r="B126" s="2" t="s">
        <v>97</v>
      </c>
      <c r="C126" s="2">
        <v>6</v>
      </c>
      <c r="D126" s="2" t="s">
        <v>1501</v>
      </c>
      <c r="E126" s="2" t="s">
        <v>582</v>
      </c>
      <c r="F126" s="2" t="str">
        <f t="shared" si="5"/>
        <v>A</v>
      </c>
      <c r="G126" s="2">
        <f t="shared" si="6"/>
        <v>6</v>
      </c>
      <c r="H126" s="15">
        <v>128</v>
      </c>
      <c r="I126" s="2">
        <f t="shared" si="7"/>
        <v>140</v>
      </c>
      <c r="J126" s="2">
        <f t="shared" si="8"/>
        <v>0</v>
      </c>
      <c r="K126">
        <f t="shared" si="9"/>
        <v>16</v>
      </c>
      <c r="L126" s="14" t="e">
        <f>VLOOKUP(E126,bam_cov!$A$2:$E$10000,5,FALSE)</f>
        <v>#N/A</v>
      </c>
      <c r="M126" s="14" t="e">
        <f>VLOOKUP($E126,res_het!$A$2:$N$10000,12,FALSE)*100</f>
        <v>#N/A</v>
      </c>
      <c r="N126" s="14" t="e">
        <f>VLOOKUP($E126,res_het!$A$2:$N$10000,13,FALSE)</f>
        <v>#N/A</v>
      </c>
      <c r="O126" s="10" t="e">
        <f>VLOOKUP($E126,seq_data!$A$2:$H$10000,6,FALSE())</f>
        <v>#N/A</v>
      </c>
      <c r="P126" s="10" t="e">
        <f>VLOOKUP($E126,seq_data!$A$2:$H$10000,4,FALSE())</f>
        <v>#N/A</v>
      </c>
      <c r="Q126" s="10" t="e">
        <f>VLOOKUP($E126,seq_data!$A$2:$H$10000,5,FALSE())</f>
        <v>#N/A</v>
      </c>
      <c r="R126" s="10" t="e">
        <f>VLOOKUP($E126,seq_data!$A$2:$H$10000,2,FALSE())</f>
        <v>#N/A</v>
      </c>
      <c r="S126" s="10">
        <f>IF(ISNA(VLOOKUP(E126,lines!$A$2:$A$10000,1,FALSE)),0,1)</f>
        <v>0</v>
      </c>
      <c r="T126" s="10">
        <f>IF(ISNA(VLOOKUP(E126,lines!$J$2:$L$1000,2,FALSE)),0,1)</f>
        <v>0</v>
      </c>
      <c r="U126" s="13" t="e">
        <f>VLOOKUP($E126,phe_fertility!$A$2:$B$284,2,FALSE)</f>
        <v>#N/A</v>
      </c>
      <c r="V126" s="13" t="e">
        <f>VLOOKUP($E126,phe_fertility!$F$2:$G$284,2,FALSE)</f>
        <v>#N/A</v>
      </c>
      <c r="W126" t="e">
        <f>VLOOKUP($E126,phe_locomotion!$F$2:$G$851,2,FALSE)</f>
        <v>#N/A</v>
      </c>
      <c r="X126" t="e">
        <f>VLOOKUP($E126,phe_locomotion!$N$2:$O$507,2,FALSE)</f>
        <v>#N/A</v>
      </c>
      <c r="Y126" s="16" t="e">
        <f>VLOOKUP($E126,relatedness!$T$2:$U$1000,2,FALSE)</f>
        <v>#N/A</v>
      </c>
    </row>
    <row r="127" spans="1:25" x14ac:dyDescent="0.2">
      <c r="A127" s="2">
        <v>5</v>
      </c>
      <c r="B127" s="2" t="s">
        <v>58</v>
      </c>
      <c r="C127" s="2">
        <v>3</v>
      </c>
      <c r="D127" s="2" t="s">
        <v>1498</v>
      </c>
      <c r="E127" s="2" t="s">
        <v>447</v>
      </c>
      <c r="F127" s="2" t="str">
        <f t="shared" si="5"/>
        <v>A</v>
      </c>
      <c r="G127" s="2">
        <f t="shared" si="6"/>
        <v>6</v>
      </c>
      <c r="H127" s="15">
        <v>132</v>
      </c>
      <c r="I127" s="2">
        <f t="shared" si="7"/>
        <v>140</v>
      </c>
      <c r="J127" s="2">
        <f t="shared" si="8"/>
        <v>0</v>
      </c>
      <c r="K127">
        <f t="shared" si="9"/>
        <v>16</v>
      </c>
      <c r="L127" s="14">
        <f>VLOOKUP(E127,bam_cov!$A$2:$E$10000,5,FALSE)</f>
        <v>14.144649191508497</v>
      </c>
      <c r="M127" s="14">
        <f>VLOOKUP($E127,res_het!$A$2:$N$10000,12,FALSE)*100</f>
        <v>22.862712104425768</v>
      </c>
      <c r="N127" s="14">
        <f>VLOOKUP($E127,res_het!$A$2:$N$10000,13,FALSE)</f>
        <v>0.27008044999999997</v>
      </c>
      <c r="O127" s="10">
        <f>VLOOKUP($E127,seq_data!$A$2:$H$10000,6,FALSE())</f>
        <v>2018</v>
      </c>
      <c r="P127" s="10" t="str">
        <f>VLOOKUP($E127,seq_data!$A$2:$H$10000,4,FALSE())</f>
        <v>BGI</v>
      </c>
      <c r="Q127" s="10" t="str">
        <f>VLOOKUP($E127,seq_data!$A$2:$H$10000,5,FALSE())</f>
        <v>BGI</v>
      </c>
      <c r="R127" s="10">
        <f>VLOOKUP($E127,seq_data!$A$2:$H$10000,2,FALSE())</f>
        <v>100</v>
      </c>
      <c r="S127" s="10">
        <f>IF(ISNA(VLOOKUP(E127,lines!$A$2:$A$10000,1,FALSE)),0,1)</f>
        <v>0</v>
      </c>
      <c r="T127" s="10">
        <f>IF(ISNA(VLOOKUP(E127,lines!$J$2:$L$1000,2,FALSE)),0,1)</f>
        <v>1</v>
      </c>
      <c r="U127" s="13" t="e">
        <f>VLOOKUP($E127,phe_fertility!$A$2:$B$284,2,FALSE)</f>
        <v>#N/A</v>
      </c>
      <c r="V127" s="13" t="e">
        <f>VLOOKUP($E127,phe_fertility!$F$2:$G$284,2,FALSE)</f>
        <v>#N/A</v>
      </c>
      <c r="W127" t="e">
        <f>VLOOKUP($E127,phe_locomotion!$F$2:$G$851,2,FALSE)</f>
        <v>#N/A</v>
      </c>
      <c r="X127" t="e">
        <f>VLOOKUP($E127,phe_locomotion!$N$2:$O$507,2,FALSE)</f>
        <v>#N/A</v>
      </c>
      <c r="Y127" s="16" t="e">
        <f>VLOOKUP($E127,relatedness!$T$2:$U$1000,2,FALSE)</f>
        <v>#N/A</v>
      </c>
    </row>
    <row r="128" spans="1:25" x14ac:dyDescent="0.2">
      <c r="A128" s="2">
        <v>8</v>
      </c>
      <c r="B128" s="2" t="s">
        <v>45</v>
      </c>
      <c r="C128" s="2">
        <v>12</v>
      </c>
      <c r="D128" s="2" t="s">
        <v>1497</v>
      </c>
      <c r="E128" s="2" t="s">
        <v>732</v>
      </c>
      <c r="F128" s="2" t="str">
        <f t="shared" si="5"/>
        <v>A</v>
      </c>
      <c r="G128" s="2">
        <f t="shared" si="6"/>
        <v>6</v>
      </c>
      <c r="H128" s="15">
        <v>133</v>
      </c>
      <c r="I128" s="2">
        <f t="shared" si="7"/>
        <v>140</v>
      </c>
      <c r="J128" s="2">
        <f t="shared" si="8"/>
        <v>0</v>
      </c>
      <c r="K128">
        <f t="shared" si="9"/>
        <v>16</v>
      </c>
      <c r="L128" s="14">
        <f>VLOOKUP(E128,bam_cov!$A$2:$E$10000,5,FALSE)</f>
        <v>1.6519591538475951</v>
      </c>
      <c r="M128" s="14">
        <f>VLOOKUP($E128,res_het!$A$2:$N$10000,12,FALSE)*100</f>
        <v>1.4875148837771144</v>
      </c>
      <c r="N128" s="14">
        <f>VLOOKUP($E128,res_het!$A$2:$N$10000,13,FALSE)</f>
        <v>0.30552815</v>
      </c>
      <c r="O128" s="10">
        <f>VLOOKUP($E128,seq_data!$A$2:$H$10000,6,FALSE())</f>
        <v>2014</v>
      </c>
      <c r="P128" s="10" t="str">
        <f>VLOOKUP($E128,seq_data!$A$2:$H$10000,4,FALSE())</f>
        <v>Illumina</v>
      </c>
      <c r="Q128" s="10" t="str">
        <f>VLOOKUP($E128,seq_data!$A$2:$H$10000,5,FALSE())</f>
        <v>NYU</v>
      </c>
      <c r="R128" s="10">
        <f>VLOOKUP($E128,seq_data!$A$2:$H$10000,2,FALSE())</f>
        <v>101</v>
      </c>
      <c r="S128" s="10">
        <f>IF(ISNA(VLOOKUP(E128,lines!$A$2:$A$10000,1,FALSE)),0,1)</f>
        <v>1</v>
      </c>
      <c r="T128" s="10">
        <f>IF(ISNA(VLOOKUP(E128,lines!$J$2:$L$1000,2,FALSE)),0,1)</f>
        <v>1</v>
      </c>
      <c r="U128" s="13">
        <f>VLOOKUP($E128,phe_fertility!$A$2:$B$284,2,FALSE)</f>
        <v>48</v>
      </c>
      <c r="V128" s="13">
        <f>VLOOKUP($E128,phe_fertility!$F$2:$G$284,2,FALSE)</f>
        <v>44</v>
      </c>
      <c r="W128">
        <f>VLOOKUP($E128,phe_locomotion!$F$2:$G$851,2,FALSE)</f>
        <v>1507</v>
      </c>
      <c r="X128">
        <f>VLOOKUP($E128,phe_locomotion!$N$2:$O$507,2,FALSE)</f>
        <v>2346</v>
      </c>
      <c r="Y128" s="16" t="e">
        <f>VLOOKUP($E128,relatedness!$T$2:$U$1000,2,FALSE)</f>
        <v>#N/A</v>
      </c>
    </row>
    <row r="129" spans="1:25" x14ac:dyDescent="0.2">
      <c r="A129" s="2">
        <v>7</v>
      </c>
      <c r="B129" s="2" t="s">
        <v>97</v>
      </c>
      <c r="C129" s="2">
        <v>8</v>
      </c>
      <c r="D129" s="2" t="s">
        <v>1499</v>
      </c>
      <c r="E129" s="2" t="s">
        <v>680</v>
      </c>
      <c r="F129" s="2" t="str">
        <f t="shared" si="5"/>
        <v>A</v>
      </c>
      <c r="G129" s="2">
        <f t="shared" si="6"/>
        <v>6</v>
      </c>
      <c r="H129" s="15">
        <v>134</v>
      </c>
      <c r="I129" s="2">
        <f t="shared" si="7"/>
        <v>140</v>
      </c>
      <c r="J129" s="2">
        <f t="shared" si="8"/>
        <v>0</v>
      </c>
      <c r="K129">
        <f t="shared" si="9"/>
        <v>16</v>
      </c>
      <c r="L129" s="14">
        <f>VLOOKUP(E129,bam_cov!$A$2:$E$10000,5,FALSE)</f>
        <v>8.0240286297802186</v>
      </c>
      <c r="M129" s="14">
        <f>VLOOKUP($E129,res_het!$A$2:$N$10000,12,FALSE)*100</f>
        <v>1.3307331568927891</v>
      </c>
      <c r="N129" s="14">
        <f>VLOOKUP($E129,res_het!$A$2:$N$10000,13,FALSE)</f>
        <v>0.18609025000000001</v>
      </c>
      <c r="O129" s="10">
        <f>VLOOKUP($E129,seq_data!$A$2:$H$10000,6,FALSE())</f>
        <v>2012</v>
      </c>
      <c r="P129" s="10" t="str">
        <f>VLOOKUP($E129,seq_data!$A$2:$H$10000,4,FALSE())</f>
        <v>Illumina</v>
      </c>
      <c r="Q129" s="10" t="str">
        <f>VLOOKUP($E129,seq_data!$A$2:$H$10000,5,FALSE())</f>
        <v>NYU</v>
      </c>
      <c r="R129" s="10">
        <f>VLOOKUP($E129,seq_data!$A$2:$H$10000,2,FALSE())</f>
        <v>51</v>
      </c>
      <c r="S129" s="10">
        <f>IF(ISNA(VLOOKUP(E129,lines!$A$2:$A$10000,1,FALSE)),0,1)</f>
        <v>1</v>
      </c>
      <c r="T129" s="10">
        <f>IF(ISNA(VLOOKUP(E129,lines!$J$2:$L$1000,2,FALSE)),0,1)</f>
        <v>1</v>
      </c>
      <c r="U129" s="13">
        <f>VLOOKUP($E129,phe_fertility!$A$2:$B$284,2,FALSE)</f>
        <v>42</v>
      </c>
      <c r="V129" s="13">
        <f>VLOOKUP($E129,phe_fertility!$F$2:$G$284,2,FALSE)</f>
        <v>44</v>
      </c>
      <c r="W129">
        <f>VLOOKUP($E129,phe_locomotion!$F$2:$G$851,2,FALSE)</f>
        <v>1632</v>
      </c>
      <c r="X129">
        <f>VLOOKUP($E129,phe_locomotion!$N$2:$O$507,2,FALSE)</f>
        <v>1651</v>
      </c>
      <c r="Y129" s="16" t="e">
        <f>VLOOKUP($E129,relatedness!$T$2:$U$1000,2,FALSE)</f>
        <v>#N/A</v>
      </c>
    </row>
    <row r="130" spans="1:25" x14ac:dyDescent="0.2">
      <c r="A130" s="2">
        <v>8</v>
      </c>
      <c r="B130" s="2" t="s">
        <v>84</v>
      </c>
      <c r="C130" s="2">
        <v>2</v>
      </c>
      <c r="D130" s="2" t="s">
        <v>1498</v>
      </c>
      <c r="E130" s="2" t="s">
        <v>758</v>
      </c>
      <c r="F130" s="2" t="str">
        <f t="shared" ref="F130:F193" si="10">IF(MID(E130,1,1)="A",MID(E130,1,1),MID(E130,1,2))</f>
        <v>A</v>
      </c>
      <c r="G130" s="2">
        <f t="shared" ref="G130:G193" si="11">IF(MID($E130,1,1)="A",6,MID($E130,3,1))</f>
        <v>6</v>
      </c>
      <c r="H130" s="15">
        <v>135</v>
      </c>
      <c r="I130" s="2">
        <f t="shared" ref="I130:I193" si="12">J130+140</f>
        <v>140</v>
      </c>
      <c r="J130" s="2">
        <f t="shared" ref="J130:J193" si="13">IF(MID($E130,1,1)="A",0,MID($E130,FIND(_xlfn.CONCAT($F130,$G130),$E130)+LEN(_xlfn.CONCAT($F130,$G130)),LEN($E130)-(LEN($F130)+LEN($G130)+LEN($H130)+1)))</f>
        <v>0</v>
      </c>
      <c r="K130">
        <f t="shared" ref="K130:K193" si="14">IF(F130="A", 16, 13)</f>
        <v>16</v>
      </c>
      <c r="L130" s="14">
        <f>VLOOKUP(E130,bam_cov!$A$2:$E$10000,5,FALSE)</f>
        <v>6.6747679451387461</v>
      </c>
      <c r="M130" s="14">
        <f>VLOOKUP($E130,res_het!$A$2:$N$10000,12,FALSE)*100</f>
        <v>1.3646493971999392</v>
      </c>
      <c r="N130" s="14">
        <f>VLOOKUP($E130,res_het!$A$2:$N$10000,13,FALSE)</f>
        <v>0.21382408333333336</v>
      </c>
      <c r="O130" s="10">
        <f>VLOOKUP($E130,seq_data!$A$2:$H$10000,6,FALSE())</f>
        <v>2012</v>
      </c>
      <c r="P130" s="10" t="str">
        <f>VLOOKUP($E130,seq_data!$A$2:$H$10000,4,FALSE())</f>
        <v>Illumina</v>
      </c>
      <c r="Q130" s="10" t="str">
        <f>VLOOKUP($E130,seq_data!$A$2:$H$10000,5,FALSE())</f>
        <v>NYU</v>
      </c>
      <c r="R130" s="10">
        <f>VLOOKUP($E130,seq_data!$A$2:$H$10000,2,FALSE())</f>
        <v>51</v>
      </c>
      <c r="S130" s="10">
        <f>IF(ISNA(VLOOKUP(E130,lines!$A$2:$A$10000,1,FALSE)),0,1)</f>
        <v>1</v>
      </c>
      <c r="T130" s="10">
        <f>IF(ISNA(VLOOKUP(E130,lines!$J$2:$L$1000,2,FALSE)),0,1)</f>
        <v>1</v>
      </c>
      <c r="U130" s="13">
        <f>VLOOKUP($E130,phe_fertility!$A$2:$B$284,2,FALSE)</f>
        <v>38</v>
      </c>
      <c r="V130" s="13">
        <f>VLOOKUP($E130,phe_fertility!$F$2:$G$284,2,FALSE)</f>
        <v>45</v>
      </c>
      <c r="W130">
        <f>VLOOKUP($E130,phe_locomotion!$F$2:$G$851,2,FALSE)</f>
        <v>2048</v>
      </c>
      <c r="X130">
        <f>VLOOKUP($E130,phe_locomotion!$N$2:$O$507,2,FALSE)</f>
        <v>2615</v>
      </c>
      <c r="Y130" s="16" t="e">
        <f>VLOOKUP($E130,relatedness!$T$2:$U$1000,2,FALSE)</f>
        <v>#N/A</v>
      </c>
    </row>
    <row r="131" spans="1:25" x14ac:dyDescent="0.2">
      <c r="A131" s="2">
        <v>7</v>
      </c>
      <c r="B131" s="2" t="s">
        <v>84</v>
      </c>
      <c r="C131" s="2">
        <v>7</v>
      </c>
      <c r="D131" s="2" t="s">
        <v>1496</v>
      </c>
      <c r="E131" s="2" t="s">
        <v>667</v>
      </c>
      <c r="F131" s="2" t="str">
        <f t="shared" si="10"/>
        <v>A</v>
      </c>
      <c r="G131" s="2">
        <f t="shared" si="11"/>
        <v>6</v>
      </c>
      <c r="H131" s="15">
        <v>137</v>
      </c>
      <c r="I131" s="2">
        <f t="shared" si="12"/>
        <v>140</v>
      </c>
      <c r="J131" s="2">
        <f t="shared" si="13"/>
        <v>0</v>
      </c>
      <c r="K131">
        <f t="shared" si="14"/>
        <v>16</v>
      </c>
      <c r="L131" s="14">
        <f>VLOOKUP(E131,bam_cov!$A$2:$E$10000,5,FALSE)</f>
        <v>2.7665090030166195</v>
      </c>
      <c r="M131" s="14">
        <f>VLOOKUP($E131,res_het!$A$2:$N$10000,12,FALSE)*100</f>
        <v>1.5720069492809636</v>
      </c>
      <c r="N131" s="14">
        <f>VLOOKUP($E131,res_het!$A$2:$N$10000,13,FALSE)</f>
        <v>0.27939068333333333</v>
      </c>
      <c r="O131" s="10">
        <f>VLOOKUP($E131,seq_data!$A$2:$H$10000,6,FALSE())</f>
        <v>2014</v>
      </c>
      <c r="P131" s="10" t="str">
        <f>VLOOKUP($E131,seq_data!$A$2:$H$10000,4,FALSE())</f>
        <v>Illumina</v>
      </c>
      <c r="Q131" s="10" t="str">
        <f>VLOOKUP($E131,seq_data!$A$2:$H$10000,5,FALSE())</f>
        <v>NYU</v>
      </c>
      <c r="R131" s="10">
        <f>VLOOKUP($E131,seq_data!$A$2:$H$10000,2,FALSE())</f>
        <v>101</v>
      </c>
      <c r="S131" s="10">
        <f>IF(ISNA(VLOOKUP(E131,lines!$A$2:$A$10000,1,FALSE)),0,1)</f>
        <v>1</v>
      </c>
      <c r="T131" s="10">
        <f>IF(ISNA(VLOOKUP(E131,lines!$J$2:$L$1000,2,FALSE)),0,1)</f>
        <v>1</v>
      </c>
      <c r="U131" s="13">
        <f>VLOOKUP($E131,phe_fertility!$A$2:$B$284,2,FALSE)</f>
        <v>29</v>
      </c>
      <c r="V131" s="13">
        <f>VLOOKUP($E131,phe_fertility!$F$2:$G$284,2,FALSE)</f>
        <v>44</v>
      </c>
      <c r="W131">
        <f>VLOOKUP($E131,phe_locomotion!$F$2:$G$851,2,FALSE)</f>
        <v>1685</v>
      </c>
      <c r="X131">
        <f>VLOOKUP($E131,phe_locomotion!$N$2:$O$507,2,FALSE)</f>
        <v>861</v>
      </c>
      <c r="Y131" s="16" t="e">
        <f>VLOOKUP($E131,relatedness!$T$2:$U$1000,2,FALSE)</f>
        <v>#N/A</v>
      </c>
    </row>
    <row r="132" spans="1:25" x14ac:dyDescent="0.2">
      <c r="A132" s="2">
        <v>6</v>
      </c>
      <c r="B132" s="2" t="s">
        <v>71</v>
      </c>
      <c r="C132" s="2">
        <v>9</v>
      </c>
      <c r="D132" s="2" t="s">
        <v>1499</v>
      </c>
      <c r="E132" s="2" t="s">
        <v>561</v>
      </c>
      <c r="F132" s="2" t="str">
        <f t="shared" si="10"/>
        <v>A</v>
      </c>
      <c r="G132" s="2">
        <f t="shared" si="11"/>
        <v>6</v>
      </c>
      <c r="H132" s="15">
        <v>138</v>
      </c>
      <c r="I132" s="2">
        <f t="shared" si="12"/>
        <v>140</v>
      </c>
      <c r="J132" s="2">
        <f t="shared" si="13"/>
        <v>0</v>
      </c>
      <c r="K132">
        <f t="shared" si="14"/>
        <v>16</v>
      </c>
      <c r="L132" s="14">
        <f>VLOOKUP(E132,bam_cov!$A$2:$E$10000,5,FALSE)</f>
        <v>14.09777549605591</v>
      </c>
      <c r="M132" s="14">
        <f>VLOOKUP($E132,res_het!$A$2:$N$10000,12,FALSE)*100</f>
        <v>2.4298062224620089</v>
      </c>
      <c r="N132" s="14">
        <f>VLOOKUP($E132,res_het!$A$2:$N$10000,13,FALSE)</f>
        <v>0.13677087499999999</v>
      </c>
      <c r="O132" s="10">
        <f>VLOOKUP($E132,seq_data!$A$2:$H$10000,6,FALSE())</f>
        <v>2018</v>
      </c>
      <c r="P132" s="10" t="str">
        <f>VLOOKUP($E132,seq_data!$A$2:$H$10000,4,FALSE())</f>
        <v>BGI</v>
      </c>
      <c r="Q132" s="10" t="str">
        <f>VLOOKUP($E132,seq_data!$A$2:$H$10000,5,FALSE())</f>
        <v>BGI</v>
      </c>
      <c r="R132" s="10">
        <f>VLOOKUP($E132,seq_data!$A$2:$H$10000,2,FALSE())</f>
        <v>100</v>
      </c>
      <c r="S132" s="10">
        <f>IF(ISNA(VLOOKUP(E132,lines!$A$2:$A$10000,1,FALSE)),0,1)</f>
        <v>0</v>
      </c>
      <c r="T132" s="10">
        <f>IF(ISNA(VLOOKUP(E132,lines!$J$2:$L$1000,2,FALSE)),0,1)</f>
        <v>1</v>
      </c>
      <c r="U132" s="13" t="e">
        <f>VLOOKUP($E132,phe_fertility!$A$2:$B$284,2,FALSE)</f>
        <v>#N/A</v>
      </c>
      <c r="V132" s="13" t="e">
        <f>VLOOKUP($E132,phe_fertility!$F$2:$G$284,2,FALSE)</f>
        <v>#N/A</v>
      </c>
      <c r="W132" t="e">
        <f>VLOOKUP($E132,phe_locomotion!$F$2:$G$851,2,FALSE)</f>
        <v>#N/A</v>
      </c>
      <c r="X132" t="e">
        <f>VLOOKUP($E132,phe_locomotion!$N$2:$O$507,2,FALSE)</f>
        <v>#N/A</v>
      </c>
      <c r="Y132" s="16" t="e">
        <f>VLOOKUP($E132,relatedness!$T$2:$U$1000,2,FALSE)</f>
        <v>#N/A</v>
      </c>
    </row>
    <row r="133" spans="1:25" x14ac:dyDescent="0.2">
      <c r="A133" s="2">
        <v>6</v>
      </c>
      <c r="B133" s="2" t="s">
        <v>32</v>
      </c>
      <c r="C133" s="2">
        <v>2</v>
      </c>
      <c r="D133" s="2" t="s">
        <v>1500</v>
      </c>
      <c r="E133" s="2" t="s">
        <v>518</v>
      </c>
      <c r="F133" s="2" t="str">
        <f t="shared" si="10"/>
        <v>A</v>
      </c>
      <c r="G133" s="2">
        <f t="shared" si="11"/>
        <v>6</v>
      </c>
      <c r="H133" s="15">
        <v>139</v>
      </c>
      <c r="I133" s="2">
        <f t="shared" si="12"/>
        <v>140</v>
      </c>
      <c r="J133" s="2">
        <f t="shared" si="13"/>
        <v>0</v>
      </c>
      <c r="K133">
        <f t="shared" si="14"/>
        <v>16</v>
      </c>
      <c r="L133" s="14">
        <f>VLOOKUP(E133,bam_cov!$A$2:$E$10000,5,FALSE)</f>
        <v>12.593940829289314</v>
      </c>
      <c r="M133" s="14">
        <f>VLOOKUP($E133,res_het!$A$2:$N$10000,12,FALSE)*100</f>
        <v>1.5137794553666386</v>
      </c>
      <c r="N133" s="14">
        <f>VLOOKUP($E133,res_het!$A$2:$N$10000,13,FALSE)</f>
        <v>0.23714608333333334</v>
      </c>
      <c r="O133" s="10">
        <f>VLOOKUP($E133,seq_data!$A$2:$H$10000,6,FALSE())</f>
        <v>2018</v>
      </c>
      <c r="P133" s="10" t="str">
        <f>VLOOKUP($E133,seq_data!$A$2:$H$10000,4,FALSE())</f>
        <v>BGI</v>
      </c>
      <c r="Q133" s="10" t="str">
        <f>VLOOKUP($E133,seq_data!$A$2:$H$10000,5,FALSE())</f>
        <v>BGI</v>
      </c>
      <c r="R133" s="10">
        <f>VLOOKUP($E133,seq_data!$A$2:$H$10000,2,FALSE())</f>
        <v>100</v>
      </c>
      <c r="S133" s="10">
        <f>IF(ISNA(VLOOKUP(E133,lines!$A$2:$A$10000,1,FALSE)),0,1)</f>
        <v>0</v>
      </c>
      <c r="T133" s="10">
        <f>IF(ISNA(VLOOKUP(E133,lines!$J$2:$L$1000,2,FALSE)),0,1)</f>
        <v>1</v>
      </c>
      <c r="U133" s="13" t="e">
        <f>VLOOKUP($E133,phe_fertility!$A$2:$B$284,2,FALSE)</f>
        <v>#N/A</v>
      </c>
      <c r="V133" s="13" t="e">
        <f>VLOOKUP($E133,phe_fertility!$F$2:$G$284,2,FALSE)</f>
        <v>#N/A</v>
      </c>
      <c r="W133" t="e">
        <f>VLOOKUP($E133,phe_locomotion!$F$2:$G$851,2,FALSE)</f>
        <v>#N/A</v>
      </c>
      <c r="X133" t="e">
        <f>VLOOKUP($E133,phe_locomotion!$N$2:$O$507,2,FALSE)</f>
        <v>#N/A</v>
      </c>
      <c r="Y133" s="16" t="e">
        <f>VLOOKUP($E133,relatedness!$T$2:$U$1000,2,FALSE)</f>
        <v>#N/A</v>
      </c>
    </row>
    <row r="134" spans="1:25" x14ac:dyDescent="0.2">
      <c r="A134" s="2">
        <v>6</v>
      </c>
      <c r="B134" s="2" t="s">
        <v>84</v>
      </c>
      <c r="C134" s="2">
        <v>9</v>
      </c>
      <c r="D134" s="2" t="s">
        <v>1500</v>
      </c>
      <c r="E134" s="2" t="s">
        <v>573</v>
      </c>
      <c r="F134" s="2" t="str">
        <f t="shared" si="10"/>
        <v>A</v>
      </c>
      <c r="G134" s="2">
        <f t="shared" si="11"/>
        <v>6</v>
      </c>
      <c r="H134" s="15">
        <v>140</v>
      </c>
      <c r="I134" s="2">
        <f t="shared" si="12"/>
        <v>140</v>
      </c>
      <c r="J134" s="2">
        <f t="shared" si="13"/>
        <v>0</v>
      </c>
      <c r="K134">
        <f t="shared" si="14"/>
        <v>16</v>
      </c>
      <c r="L134" s="14" t="e">
        <f>VLOOKUP(E134,bam_cov!$A$2:$E$10000,5,FALSE)</f>
        <v>#N/A</v>
      </c>
      <c r="M134" s="14" t="e">
        <f>VLOOKUP($E134,res_het!$A$2:$N$10000,12,FALSE)*100</f>
        <v>#N/A</v>
      </c>
      <c r="N134" s="14" t="e">
        <f>VLOOKUP($E134,res_het!$A$2:$N$10000,13,FALSE)</f>
        <v>#N/A</v>
      </c>
      <c r="O134" s="10" t="e">
        <f>VLOOKUP($E134,seq_data!$A$2:$H$10000,6,FALSE())</f>
        <v>#N/A</v>
      </c>
      <c r="P134" s="10" t="e">
        <f>VLOOKUP($E134,seq_data!$A$2:$H$10000,4,FALSE())</f>
        <v>#N/A</v>
      </c>
      <c r="Q134" s="10" t="e">
        <f>VLOOKUP($E134,seq_data!$A$2:$H$10000,5,FALSE())</f>
        <v>#N/A</v>
      </c>
      <c r="R134" s="10" t="e">
        <f>VLOOKUP($E134,seq_data!$A$2:$H$10000,2,FALSE())</f>
        <v>#N/A</v>
      </c>
      <c r="S134" s="10">
        <f>IF(ISNA(VLOOKUP(E134,lines!$A$2:$A$10000,1,FALSE)),0,1)</f>
        <v>0</v>
      </c>
      <c r="T134" s="10">
        <f>IF(ISNA(VLOOKUP(E134,lines!$J$2:$L$1000,2,FALSE)),0,1)</f>
        <v>0</v>
      </c>
      <c r="U134" s="13" t="e">
        <f>VLOOKUP($E134,phe_fertility!$A$2:$B$284,2,FALSE)</f>
        <v>#N/A</v>
      </c>
      <c r="V134" s="13" t="e">
        <f>VLOOKUP($E134,phe_fertility!$F$2:$G$284,2,FALSE)</f>
        <v>#N/A</v>
      </c>
      <c r="W134" t="e">
        <f>VLOOKUP($E134,phe_locomotion!$F$2:$G$851,2,FALSE)</f>
        <v>#N/A</v>
      </c>
      <c r="X134" t="e">
        <f>VLOOKUP($E134,phe_locomotion!$N$2:$O$507,2,FALSE)</f>
        <v>#N/A</v>
      </c>
      <c r="Y134" s="16" t="e">
        <f>VLOOKUP($E134,relatedness!$T$2:$U$1000,2,FALSE)</f>
        <v>#N/A</v>
      </c>
    </row>
    <row r="135" spans="1:25" x14ac:dyDescent="0.2">
      <c r="A135" s="2">
        <v>7</v>
      </c>
      <c r="B135" s="2" t="s">
        <v>19</v>
      </c>
      <c r="C135" s="2">
        <v>9</v>
      </c>
      <c r="D135" s="2" t="s">
        <v>1501</v>
      </c>
      <c r="E135" s="2" t="s">
        <v>609</v>
      </c>
      <c r="F135" s="2" t="str">
        <f t="shared" si="10"/>
        <v>A</v>
      </c>
      <c r="G135" s="2">
        <f t="shared" si="11"/>
        <v>6</v>
      </c>
      <c r="H135" s="15">
        <v>142</v>
      </c>
      <c r="I135" s="2">
        <f t="shared" si="12"/>
        <v>140</v>
      </c>
      <c r="J135" s="2">
        <f t="shared" si="13"/>
        <v>0</v>
      </c>
      <c r="K135">
        <f t="shared" si="14"/>
        <v>16</v>
      </c>
      <c r="L135" s="14">
        <f>VLOOKUP(E135,bam_cov!$A$2:$E$10000,5,FALSE)</f>
        <v>24.085923216728187</v>
      </c>
      <c r="M135" s="14">
        <f>VLOOKUP($E135,res_het!$A$2:$N$10000,12,FALSE)*100</f>
        <v>2.6947604657363788</v>
      </c>
      <c r="N135" s="14">
        <f>VLOOKUP($E135,res_het!$A$2:$N$10000,13,FALSE)</f>
        <v>0.12501537333333332</v>
      </c>
      <c r="O135" s="10">
        <f>VLOOKUP($E135,seq_data!$A$2:$H$10000,6,FALSE())</f>
        <v>2012</v>
      </c>
      <c r="P135" s="10" t="str">
        <f>VLOOKUP($E135,seq_data!$A$2:$H$10000,4,FALSE())</f>
        <v>Illumina</v>
      </c>
      <c r="Q135" s="10" t="str">
        <f>VLOOKUP($E135,seq_data!$A$2:$H$10000,5,FALSE())</f>
        <v>NYU</v>
      </c>
      <c r="R135" s="10">
        <f>VLOOKUP($E135,seq_data!$A$2:$H$10000,2,FALSE())</f>
        <v>101</v>
      </c>
      <c r="S135" s="10">
        <f>IF(ISNA(VLOOKUP(E135,lines!$A$2:$A$10000,1,FALSE)),0,1)</f>
        <v>1</v>
      </c>
      <c r="T135" s="10">
        <f>IF(ISNA(VLOOKUP(E135,lines!$J$2:$L$1000,2,FALSE)),0,1)</f>
        <v>1</v>
      </c>
      <c r="U135" s="13">
        <f>VLOOKUP($E135,phe_fertility!$A$2:$B$284,2,FALSE)</f>
        <v>47</v>
      </c>
      <c r="V135" s="13">
        <f>VLOOKUP($E135,phe_fertility!$F$2:$G$284,2,FALSE)</f>
        <v>45</v>
      </c>
      <c r="W135">
        <f>VLOOKUP($E135,phe_locomotion!$F$2:$G$851,2,FALSE)</f>
        <v>913</v>
      </c>
      <c r="X135">
        <f>VLOOKUP($E135,phe_locomotion!$N$2:$O$507,2,FALSE)</f>
        <v>984</v>
      </c>
      <c r="Y135" s="16" t="e">
        <f>VLOOKUP($E135,relatedness!$T$2:$U$1000,2,FALSE)</f>
        <v>#N/A</v>
      </c>
    </row>
    <row r="136" spans="1:25" x14ac:dyDescent="0.2">
      <c r="A136" s="2">
        <v>6</v>
      </c>
      <c r="B136" s="2" t="s">
        <v>6</v>
      </c>
      <c r="C136" s="2">
        <v>4</v>
      </c>
      <c r="D136" s="2" t="s">
        <v>1496</v>
      </c>
      <c r="E136" s="2" t="s">
        <v>496</v>
      </c>
      <c r="F136" s="2" t="str">
        <f t="shared" si="10"/>
        <v>A</v>
      </c>
      <c r="G136" s="2">
        <f t="shared" si="11"/>
        <v>6</v>
      </c>
      <c r="H136" s="15">
        <v>143</v>
      </c>
      <c r="I136" s="2">
        <f t="shared" si="12"/>
        <v>140</v>
      </c>
      <c r="J136" s="2">
        <f t="shared" si="13"/>
        <v>0</v>
      </c>
      <c r="K136">
        <f t="shared" si="14"/>
        <v>16</v>
      </c>
      <c r="L136" s="14" t="e">
        <f>VLOOKUP(E136,bam_cov!$A$2:$E$10000,5,FALSE)</f>
        <v>#N/A</v>
      </c>
      <c r="M136" s="14" t="e">
        <f>VLOOKUP($E136,res_het!$A$2:$N$10000,12,FALSE)*100</f>
        <v>#N/A</v>
      </c>
      <c r="N136" s="14" t="e">
        <f>VLOOKUP($E136,res_het!$A$2:$N$10000,13,FALSE)</f>
        <v>#N/A</v>
      </c>
      <c r="O136" s="10" t="e">
        <f>VLOOKUP($E136,seq_data!$A$2:$H$10000,6,FALSE())</f>
        <v>#N/A</v>
      </c>
      <c r="P136" s="10" t="e">
        <f>VLOOKUP($E136,seq_data!$A$2:$H$10000,4,FALSE())</f>
        <v>#N/A</v>
      </c>
      <c r="Q136" s="10" t="e">
        <f>VLOOKUP($E136,seq_data!$A$2:$H$10000,5,FALSE())</f>
        <v>#N/A</v>
      </c>
      <c r="R136" s="10" t="e">
        <f>VLOOKUP($E136,seq_data!$A$2:$H$10000,2,FALSE())</f>
        <v>#N/A</v>
      </c>
      <c r="S136" s="10">
        <f>IF(ISNA(VLOOKUP(E136,lines!$A$2:$A$10000,1,FALSE)),0,1)</f>
        <v>0</v>
      </c>
      <c r="T136" s="10">
        <f>IF(ISNA(VLOOKUP(E136,lines!$J$2:$L$1000,2,FALSE)),0,1)</f>
        <v>0</v>
      </c>
      <c r="U136" s="13" t="e">
        <f>VLOOKUP($E136,phe_fertility!$A$2:$B$284,2,FALSE)</f>
        <v>#N/A</v>
      </c>
      <c r="V136" s="13" t="e">
        <f>VLOOKUP($E136,phe_fertility!$F$2:$G$284,2,FALSE)</f>
        <v>#N/A</v>
      </c>
      <c r="W136" t="e">
        <f>VLOOKUP($E136,phe_locomotion!$F$2:$G$851,2,FALSE)</f>
        <v>#N/A</v>
      </c>
      <c r="X136" t="e">
        <f>VLOOKUP($E136,phe_locomotion!$N$2:$O$507,2,FALSE)</f>
        <v>#N/A</v>
      </c>
      <c r="Y136" s="16" t="e">
        <f>VLOOKUP($E136,relatedness!$T$2:$U$1000,2,FALSE)</f>
        <v>#N/A</v>
      </c>
    </row>
    <row r="137" spans="1:25" x14ac:dyDescent="0.2">
      <c r="A137" s="2">
        <v>7</v>
      </c>
      <c r="B137" s="2" t="s">
        <v>45</v>
      </c>
      <c r="C137" s="2">
        <v>11</v>
      </c>
      <c r="D137" s="2" t="s">
        <v>1501</v>
      </c>
      <c r="E137" s="2" t="s">
        <v>635</v>
      </c>
      <c r="F137" s="2" t="str">
        <f t="shared" si="10"/>
        <v>A</v>
      </c>
      <c r="G137" s="2">
        <f t="shared" si="11"/>
        <v>6</v>
      </c>
      <c r="H137" s="15">
        <v>144</v>
      </c>
      <c r="I137" s="2">
        <f t="shared" si="12"/>
        <v>140</v>
      </c>
      <c r="J137" s="2">
        <f t="shared" si="13"/>
        <v>0</v>
      </c>
      <c r="K137">
        <f t="shared" si="14"/>
        <v>16</v>
      </c>
      <c r="L137" s="14">
        <f>VLOOKUP(E137,bam_cov!$A$2:$E$10000,5,FALSE)</f>
        <v>12.870443649172772</v>
      </c>
      <c r="M137" s="14">
        <f>VLOOKUP($E137,res_het!$A$2:$N$10000,12,FALSE)*100</f>
        <v>1.3767209011264081</v>
      </c>
      <c r="N137" s="14">
        <f>VLOOKUP($E137,res_het!$A$2:$N$10000,13,FALSE)</f>
        <v>0.23042623333333334</v>
      </c>
      <c r="O137" s="10">
        <f>VLOOKUP($E137,seq_data!$A$2:$H$10000,6,FALSE())</f>
        <v>2018</v>
      </c>
      <c r="P137" s="10" t="str">
        <f>VLOOKUP($E137,seq_data!$A$2:$H$10000,4,FALSE())</f>
        <v>BGI</v>
      </c>
      <c r="Q137" s="10" t="str">
        <f>VLOOKUP($E137,seq_data!$A$2:$H$10000,5,FALSE())</f>
        <v>BGI</v>
      </c>
      <c r="R137" s="10">
        <f>VLOOKUP($E137,seq_data!$A$2:$H$10000,2,FALSE())</f>
        <v>100</v>
      </c>
      <c r="S137" s="10">
        <f>IF(ISNA(VLOOKUP(E137,lines!$A$2:$A$10000,1,FALSE)),0,1)</f>
        <v>0</v>
      </c>
      <c r="T137" s="10">
        <f>IF(ISNA(VLOOKUP(E137,lines!$J$2:$L$1000,2,FALSE)),0,1)</f>
        <v>1</v>
      </c>
      <c r="U137" s="13" t="e">
        <f>VLOOKUP($E137,phe_fertility!$A$2:$B$284,2,FALSE)</f>
        <v>#N/A</v>
      </c>
      <c r="V137" s="13" t="e">
        <f>VLOOKUP($E137,phe_fertility!$F$2:$G$284,2,FALSE)</f>
        <v>#N/A</v>
      </c>
      <c r="W137" t="e">
        <f>VLOOKUP($E137,phe_locomotion!$F$2:$G$851,2,FALSE)</f>
        <v>#N/A</v>
      </c>
      <c r="X137" t="e">
        <f>VLOOKUP($E137,phe_locomotion!$N$2:$O$507,2,FALSE)</f>
        <v>#N/A</v>
      </c>
      <c r="Y137" s="16" t="e">
        <f>VLOOKUP($E137,relatedness!$T$2:$U$1000,2,FALSE)</f>
        <v>#N/A</v>
      </c>
    </row>
    <row r="138" spans="1:25" x14ac:dyDescent="0.2">
      <c r="A138" s="2">
        <v>12</v>
      </c>
      <c r="B138" s="2" t="s">
        <v>58</v>
      </c>
      <c r="C138" s="2">
        <v>6</v>
      </c>
      <c r="D138" s="2" t="s">
        <v>1498</v>
      </c>
      <c r="E138" s="2" t="s">
        <v>1101</v>
      </c>
      <c r="F138" s="2" t="str">
        <f t="shared" si="10"/>
        <v>A</v>
      </c>
      <c r="G138" s="2">
        <f t="shared" si="11"/>
        <v>6</v>
      </c>
      <c r="H138" s="15">
        <v>145</v>
      </c>
      <c r="I138" s="2">
        <f t="shared" si="12"/>
        <v>140</v>
      </c>
      <c r="J138" s="2">
        <f t="shared" si="13"/>
        <v>0</v>
      </c>
      <c r="K138">
        <f t="shared" si="14"/>
        <v>16</v>
      </c>
      <c r="L138" s="14" t="e">
        <f>VLOOKUP(E138,bam_cov!$A$2:$E$10000,5,FALSE)</f>
        <v>#N/A</v>
      </c>
      <c r="M138" s="14" t="e">
        <f>VLOOKUP($E138,res_het!$A$2:$N$10000,12,FALSE)*100</f>
        <v>#N/A</v>
      </c>
      <c r="N138" s="14" t="e">
        <f>VLOOKUP($E138,res_het!$A$2:$N$10000,13,FALSE)</f>
        <v>#N/A</v>
      </c>
      <c r="O138" s="10" t="e">
        <f>VLOOKUP($E138,seq_data!$A$2:$H$10000,6,FALSE())</f>
        <v>#N/A</v>
      </c>
      <c r="P138" s="10" t="e">
        <f>VLOOKUP($E138,seq_data!$A$2:$H$10000,4,FALSE())</f>
        <v>#N/A</v>
      </c>
      <c r="Q138" s="10" t="e">
        <f>VLOOKUP($E138,seq_data!$A$2:$H$10000,5,FALSE())</f>
        <v>#N/A</v>
      </c>
      <c r="R138" s="10" t="e">
        <f>VLOOKUP($E138,seq_data!$A$2:$H$10000,2,FALSE())</f>
        <v>#N/A</v>
      </c>
      <c r="S138" s="10">
        <f>IF(ISNA(VLOOKUP(E138,lines!$A$2:$A$10000,1,FALSE)),0,1)</f>
        <v>0</v>
      </c>
      <c r="T138" s="10">
        <f>IF(ISNA(VLOOKUP(E138,lines!$J$2:$L$1000,2,FALSE)),0,1)</f>
        <v>0</v>
      </c>
      <c r="U138" s="13" t="e">
        <f>VLOOKUP($E138,phe_fertility!$A$2:$B$284,2,FALSE)</f>
        <v>#N/A</v>
      </c>
      <c r="V138" s="13" t="e">
        <f>VLOOKUP($E138,phe_fertility!$F$2:$G$284,2,FALSE)</f>
        <v>#N/A</v>
      </c>
      <c r="W138" t="e">
        <f>VLOOKUP($E138,phe_locomotion!$F$2:$G$851,2,FALSE)</f>
        <v>#N/A</v>
      </c>
      <c r="X138" t="e">
        <f>VLOOKUP($E138,phe_locomotion!$N$2:$O$507,2,FALSE)</f>
        <v>#N/A</v>
      </c>
      <c r="Y138" s="16" t="e">
        <f>VLOOKUP($E138,relatedness!$T$2:$U$1000,2,FALSE)</f>
        <v>#N/A</v>
      </c>
    </row>
    <row r="139" spans="1:25" x14ac:dyDescent="0.2">
      <c r="A139" s="2">
        <v>5</v>
      </c>
      <c r="B139" s="2" t="s">
        <v>84</v>
      </c>
      <c r="C139" s="2">
        <v>4</v>
      </c>
      <c r="D139" s="2" t="s">
        <v>1496</v>
      </c>
      <c r="E139" s="2" t="s">
        <v>472</v>
      </c>
      <c r="F139" s="2" t="str">
        <f t="shared" si="10"/>
        <v>A</v>
      </c>
      <c r="G139" s="2">
        <f t="shared" si="11"/>
        <v>6</v>
      </c>
      <c r="H139" s="15">
        <v>146</v>
      </c>
      <c r="I139" s="2">
        <f t="shared" si="12"/>
        <v>140</v>
      </c>
      <c r="J139" s="2">
        <f t="shared" si="13"/>
        <v>0</v>
      </c>
      <c r="K139">
        <f t="shared" si="14"/>
        <v>16</v>
      </c>
      <c r="L139" s="14">
        <f>VLOOKUP(E139,bam_cov!$A$2:$E$10000,5,FALSE)</f>
        <v>14.379304266361881</v>
      </c>
      <c r="M139" s="14">
        <f>VLOOKUP($E139,res_het!$A$2:$N$10000,12,FALSE)*100</f>
        <v>1.2295837687119684</v>
      </c>
      <c r="N139" s="14">
        <f>VLOOKUP($E139,res_het!$A$2:$N$10000,13,FALSE)</f>
        <v>0.17212815000000001</v>
      </c>
      <c r="O139" s="10">
        <f>VLOOKUP($E139,seq_data!$A$2:$H$10000,6,FALSE())</f>
        <v>2018</v>
      </c>
      <c r="P139" s="10" t="str">
        <f>VLOOKUP($E139,seq_data!$A$2:$H$10000,4,FALSE())</f>
        <v>BGI</v>
      </c>
      <c r="Q139" s="10" t="str">
        <f>VLOOKUP($E139,seq_data!$A$2:$H$10000,5,FALSE())</f>
        <v>BGI</v>
      </c>
      <c r="R139" s="10">
        <f>VLOOKUP($E139,seq_data!$A$2:$H$10000,2,FALSE())</f>
        <v>100</v>
      </c>
      <c r="S139" s="10">
        <f>IF(ISNA(VLOOKUP(E139,lines!$A$2:$A$10000,1,FALSE)),0,1)</f>
        <v>0</v>
      </c>
      <c r="T139" s="10">
        <f>IF(ISNA(VLOOKUP(E139,lines!$J$2:$L$1000,2,FALSE)),0,1)</f>
        <v>1</v>
      </c>
      <c r="U139" s="13" t="e">
        <f>VLOOKUP($E139,phe_fertility!$A$2:$B$284,2,FALSE)</f>
        <v>#N/A</v>
      </c>
      <c r="V139" s="13" t="e">
        <f>VLOOKUP($E139,phe_fertility!$F$2:$G$284,2,FALSE)</f>
        <v>#N/A</v>
      </c>
      <c r="W139" t="e">
        <f>VLOOKUP($E139,phe_locomotion!$F$2:$G$851,2,FALSE)</f>
        <v>#N/A</v>
      </c>
      <c r="X139" t="e">
        <f>VLOOKUP($E139,phe_locomotion!$N$2:$O$507,2,FALSE)</f>
        <v>#N/A</v>
      </c>
      <c r="Y139" s="16" t="e">
        <f>VLOOKUP($E139,relatedness!$T$2:$U$1000,2,FALSE)</f>
        <v>#N/A</v>
      </c>
    </row>
    <row r="140" spans="1:25" x14ac:dyDescent="0.2">
      <c r="A140" s="2">
        <v>6</v>
      </c>
      <c r="B140" s="2" t="s">
        <v>6</v>
      </c>
      <c r="C140" s="2">
        <v>2</v>
      </c>
      <c r="D140" s="2" t="s">
        <v>1498</v>
      </c>
      <c r="E140" s="2" t="s">
        <v>494</v>
      </c>
      <c r="F140" s="2" t="str">
        <f t="shared" si="10"/>
        <v>A</v>
      </c>
      <c r="G140" s="2">
        <f t="shared" si="11"/>
        <v>6</v>
      </c>
      <c r="H140" s="15">
        <v>147</v>
      </c>
      <c r="I140" s="2">
        <f t="shared" si="12"/>
        <v>140</v>
      </c>
      <c r="J140" s="2">
        <f t="shared" si="13"/>
        <v>0</v>
      </c>
      <c r="K140">
        <f t="shared" si="14"/>
        <v>16</v>
      </c>
      <c r="L140" s="14">
        <f>VLOOKUP(E140,bam_cov!$A$2:$E$10000,5,FALSE)</f>
        <v>7.5984202656873583</v>
      </c>
      <c r="M140" s="14">
        <f>VLOOKUP($E140,res_het!$A$2:$N$10000,12,FALSE)*100</f>
        <v>1.1304515922978005</v>
      </c>
      <c r="N140" s="14">
        <f>VLOOKUP($E140,res_het!$A$2:$N$10000,13,FALSE)</f>
        <v>0.20477236666666668</v>
      </c>
      <c r="O140" s="10">
        <f>VLOOKUP($E140,seq_data!$A$2:$H$10000,6,FALSE())</f>
        <v>2018</v>
      </c>
      <c r="P140" s="10" t="str">
        <f>VLOOKUP($E140,seq_data!$A$2:$H$10000,4,FALSE())</f>
        <v>BGI</v>
      </c>
      <c r="Q140" s="10" t="str">
        <f>VLOOKUP($E140,seq_data!$A$2:$H$10000,5,FALSE())</f>
        <v>BGI</v>
      </c>
      <c r="R140" s="10">
        <f>VLOOKUP($E140,seq_data!$A$2:$H$10000,2,FALSE())</f>
        <v>100</v>
      </c>
      <c r="S140" s="10">
        <f>IF(ISNA(VLOOKUP(E140,lines!$A$2:$A$10000,1,FALSE)),0,1)</f>
        <v>0</v>
      </c>
      <c r="T140" s="10">
        <f>IF(ISNA(VLOOKUP(E140,lines!$J$2:$L$1000,2,FALSE)),0,1)</f>
        <v>0</v>
      </c>
      <c r="U140" s="13" t="e">
        <f>VLOOKUP($E140,phe_fertility!$A$2:$B$284,2,FALSE)</f>
        <v>#N/A</v>
      </c>
      <c r="V140" s="13" t="e">
        <f>VLOOKUP($E140,phe_fertility!$F$2:$G$284,2,FALSE)</f>
        <v>#N/A</v>
      </c>
      <c r="W140" t="e">
        <f>VLOOKUP($E140,phe_locomotion!$F$2:$G$851,2,FALSE)</f>
        <v>#N/A</v>
      </c>
      <c r="X140" t="e">
        <f>VLOOKUP($E140,phe_locomotion!$N$2:$O$507,2,FALSE)</f>
        <v>#N/A</v>
      </c>
      <c r="Y140" s="16" t="e">
        <f>VLOOKUP($E140,relatedness!$T$2:$U$1000,2,FALSE)</f>
        <v>#N/A</v>
      </c>
    </row>
    <row r="141" spans="1:25" x14ac:dyDescent="0.2">
      <c r="A141" s="2">
        <v>6</v>
      </c>
      <c r="B141" s="2" t="s">
        <v>19</v>
      </c>
      <c r="C141" s="2">
        <v>4</v>
      </c>
      <c r="D141" s="2" t="s">
        <v>1497</v>
      </c>
      <c r="E141" s="2" t="s">
        <v>508</v>
      </c>
      <c r="F141" s="2" t="str">
        <f t="shared" si="10"/>
        <v>A</v>
      </c>
      <c r="G141" s="2">
        <f t="shared" si="11"/>
        <v>6</v>
      </c>
      <c r="H141" s="15">
        <v>148</v>
      </c>
      <c r="I141" s="2">
        <f t="shared" si="12"/>
        <v>140</v>
      </c>
      <c r="J141" s="2">
        <f t="shared" si="13"/>
        <v>0</v>
      </c>
      <c r="K141">
        <f t="shared" si="14"/>
        <v>16</v>
      </c>
      <c r="L141" s="14">
        <f>VLOOKUP(E141,bam_cov!$A$2:$E$10000,5,FALSE)</f>
        <v>14.0836595154672</v>
      </c>
      <c r="M141" s="14">
        <f>VLOOKUP($E141,res_het!$A$2:$N$10000,12,FALSE)*100</f>
        <v>1.078346423680018</v>
      </c>
      <c r="N141" s="14">
        <f>VLOOKUP($E141,res_het!$A$2:$N$10000,13,FALSE)</f>
        <v>0.19987798333333337</v>
      </c>
      <c r="O141" s="10">
        <f>VLOOKUP($E141,seq_data!$A$2:$H$10000,6,FALSE())</f>
        <v>2018</v>
      </c>
      <c r="P141" s="10" t="str">
        <f>VLOOKUP($E141,seq_data!$A$2:$H$10000,4,FALSE())</f>
        <v>BGI</v>
      </c>
      <c r="Q141" s="10" t="str">
        <f>VLOOKUP($E141,seq_data!$A$2:$H$10000,5,FALSE())</f>
        <v>BGI</v>
      </c>
      <c r="R141" s="10">
        <f>VLOOKUP($E141,seq_data!$A$2:$H$10000,2,FALSE())</f>
        <v>100</v>
      </c>
      <c r="S141" s="10">
        <f>IF(ISNA(VLOOKUP(E141,lines!$A$2:$A$10000,1,FALSE)),0,1)</f>
        <v>0</v>
      </c>
      <c r="T141" s="10">
        <f>IF(ISNA(VLOOKUP(E141,lines!$J$2:$L$1000,2,FALSE)),0,1)</f>
        <v>1</v>
      </c>
      <c r="U141" s="13" t="e">
        <f>VLOOKUP($E141,phe_fertility!$A$2:$B$284,2,FALSE)</f>
        <v>#N/A</v>
      </c>
      <c r="V141" s="13" t="e">
        <f>VLOOKUP($E141,phe_fertility!$F$2:$G$284,2,FALSE)</f>
        <v>#N/A</v>
      </c>
      <c r="W141" t="e">
        <f>VLOOKUP($E141,phe_locomotion!$F$2:$G$851,2,FALSE)</f>
        <v>#N/A</v>
      </c>
      <c r="X141" t="e">
        <f>VLOOKUP($E141,phe_locomotion!$N$2:$O$507,2,FALSE)</f>
        <v>#N/A</v>
      </c>
      <c r="Y141" s="16" t="e">
        <f>VLOOKUP($E141,relatedness!$T$2:$U$1000,2,FALSE)</f>
        <v>#N/A</v>
      </c>
    </row>
    <row r="142" spans="1:25" x14ac:dyDescent="0.2">
      <c r="A142" s="2">
        <v>6</v>
      </c>
      <c r="B142" s="2" t="s">
        <v>6</v>
      </c>
      <c r="C142" s="2">
        <v>3</v>
      </c>
      <c r="D142" s="2" t="s">
        <v>1500</v>
      </c>
      <c r="E142" s="2" t="s">
        <v>495</v>
      </c>
      <c r="F142" s="2" t="str">
        <f t="shared" si="10"/>
        <v>A</v>
      </c>
      <c r="G142" s="2">
        <f t="shared" si="11"/>
        <v>6</v>
      </c>
      <c r="H142" s="15">
        <v>149</v>
      </c>
      <c r="I142" s="2">
        <f t="shared" si="12"/>
        <v>140</v>
      </c>
      <c r="J142" s="2">
        <f t="shared" si="13"/>
        <v>0</v>
      </c>
      <c r="K142">
        <f t="shared" si="14"/>
        <v>16</v>
      </c>
      <c r="L142" s="14">
        <f>VLOOKUP(E142,bam_cov!$A$2:$E$10000,5,FALSE)</f>
        <v>14.156014015101835</v>
      </c>
      <c r="M142" s="14">
        <f>VLOOKUP($E142,res_het!$A$2:$N$10000,12,FALSE)*100</f>
        <v>1.4277866239817958</v>
      </c>
      <c r="N142" s="14">
        <f>VLOOKUP($E142,res_het!$A$2:$N$10000,13,FALSE)</f>
        <v>0.20182903333333332</v>
      </c>
      <c r="O142" s="10">
        <f>VLOOKUP($E142,seq_data!$A$2:$H$10000,6,FALSE())</f>
        <v>2018</v>
      </c>
      <c r="P142" s="10" t="str">
        <f>VLOOKUP($E142,seq_data!$A$2:$H$10000,4,FALSE())</f>
        <v>BGI</v>
      </c>
      <c r="Q142" s="10" t="str">
        <f>VLOOKUP($E142,seq_data!$A$2:$H$10000,5,FALSE())</f>
        <v>BGI</v>
      </c>
      <c r="R142" s="10">
        <f>VLOOKUP($E142,seq_data!$A$2:$H$10000,2,FALSE())</f>
        <v>100</v>
      </c>
      <c r="S142" s="10">
        <f>IF(ISNA(VLOOKUP(E142,lines!$A$2:$A$10000,1,FALSE)),0,1)</f>
        <v>0</v>
      </c>
      <c r="T142" s="10">
        <f>IF(ISNA(VLOOKUP(E142,lines!$J$2:$L$1000,2,FALSE)),0,1)</f>
        <v>1</v>
      </c>
      <c r="U142" s="13" t="e">
        <f>VLOOKUP($E142,phe_fertility!$A$2:$B$284,2,FALSE)</f>
        <v>#N/A</v>
      </c>
      <c r="V142" s="13" t="e">
        <f>VLOOKUP($E142,phe_fertility!$F$2:$G$284,2,FALSE)</f>
        <v>#N/A</v>
      </c>
      <c r="W142" t="e">
        <f>VLOOKUP($E142,phe_locomotion!$F$2:$G$851,2,FALSE)</f>
        <v>#N/A</v>
      </c>
      <c r="X142" t="e">
        <f>VLOOKUP($E142,phe_locomotion!$N$2:$O$507,2,FALSE)</f>
        <v>#N/A</v>
      </c>
      <c r="Y142" s="16" t="e">
        <f>VLOOKUP($E142,relatedness!$T$2:$U$1000,2,FALSE)</f>
        <v>#N/A</v>
      </c>
    </row>
    <row r="143" spans="1:25" x14ac:dyDescent="0.2">
      <c r="A143" s="2">
        <v>8</v>
      </c>
      <c r="B143" s="2" t="s">
        <v>45</v>
      </c>
      <c r="C143" s="2">
        <v>4</v>
      </c>
      <c r="D143" s="2" t="s">
        <v>1499</v>
      </c>
      <c r="E143" s="2" t="s">
        <v>724</v>
      </c>
      <c r="F143" s="2" t="str">
        <f t="shared" si="10"/>
        <v>A</v>
      </c>
      <c r="G143" s="2">
        <f t="shared" si="11"/>
        <v>6</v>
      </c>
      <c r="H143" s="15">
        <v>150</v>
      </c>
      <c r="I143" s="2">
        <f t="shared" si="12"/>
        <v>140</v>
      </c>
      <c r="J143" s="2">
        <f t="shared" si="13"/>
        <v>0</v>
      </c>
      <c r="K143">
        <f t="shared" si="14"/>
        <v>16</v>
      </c>
      <c r="L143" s="14" t="e">
        <f>VLOOKUP(E143,bam_cov!$A$2:$E$10000,5,FALSE)</f>
        <v>#N/A</v>
      </c>
      <c r="M143" s="14" t="e">
        <f>VLOOKUP($E143,res_het!$A$2:$N$10000,12,FALSE)*100</f>
        <v>#N/A</v>
      </c>
      <c r="N143" s="14" t="e">
        <f>VLOOKUP($E143,res_het!$A$2:$N$10000,13,FALSE)</f>
        <v>#N/A</v>
      </c>
      <c r="O143" s="10" t="e">
        <f>VLOOKUP($E143,seq_data!$A$2:$H$10000,6,FALSE())</f>
        <v>#N/A</v>
      </c>
      <c r="P143" s="10" t="e">
        <f>VLOOKUP($E143,seq_data!$A$2:$H$10000,4,FALSE())</f>
        <v>#N/A</v>
      </c>
      <c r="Q143" s="10" t="e">
        <f>VLOOKUP($E143,seq_data!$A$2:$H$10000,5,FALSE())</f>
        <v>#N/A</v>
      </c>
      <c r="R143" s="10" t="e">
        <f>VLOOKUP($E143,seq_data!$A$2:$H$10000,2,FALSE())</f>
        <v>#N/A</v>
      </c>
      <c r="S143" s="10">
        <f>IF(ISNA(VLOOKUP(E143,lines!$A$2:$A$10000,1,FALSE)),0,1)</f>
        <v>0</v>
      </c>
      <c r="T143" s="10">
        <f>IF(ISNA(VLOOKUP(E143,lines!$J$2:$L$1000,2,FALSE)),0,1)</f>
        <v>0</v>
      </c>
      <c r="U143" s="13">
        <f>VLOOKUP($E143,phe_fertility!$A$2:$B$284,2,FALSE)</f>
        <v>45</v>
      </c>
      <c r="V143" s="13">
        <f>VLOOKUP($E143,phe_fertility!$F$2:$G$284,2,FALSE)</f>
        <v>45</v>
      </c>
      <c r="W143">
        <f>VLOOKUP($E143,phe_locomotion!$F$2:$G$851,2,FALSE)</f>
        <v>2314</v>
      </c>
      <c r="X143">
        <f>VLOOKUP($E143,phe_locomotion!$N$2:$O$507,2,FALSE)</f>
        <v>2372</v>
      </c>
      <c r="Y143" s="16" t="e">
        <f>VLOOKUP($E143,relatedness!$T$2:$U$1000,2,FALSE)</f>
        <v>#N/A</v>
      </c>
    </row>
    <row r="144" spans="1:25" x14ac:dyDescent="0.2">
      <c r="A144" s="2">
        <v>6</v>
      </c>
      <c r="B144" s="2" t="s">
        <v>58</v>
      </c>
      <c r="C144" s="2">
        <v>8</v>
      </c>
      <c r="D144" s="2" t="s">
        <v>1496</v>
      </c>
      <c r="E144" s="2" t="s">
        <v>548</v>
      </c>
      <c r="F144" s="2" t="str">
        <f t="shared" si="10"/>
        <v>A</v>
      </c>
      <c r="G144" s="2">
        <f t="shared" si="11"/>
        <v>6</v>
      </c>
      <c r="H144" s="15">
        <v>151</v>
      </c>
      <c r="I144" s="2">
        <f t="shared" si="12"/>
        <v>140</v>
      </c>
      <c r="J144" s="2">
        <f t="shared" si="13"/>
        <v>0</v>
      </c>
      <c r="K144">
        <f t="shared" si="14"/>
        <v>16</v>
      </c>
      <c r="L144" s="14">
        <f>VLOOKUP(E144,bam_cov!$A$2:$E$10000,5,FALSE)</f>
        <v>20.573838976223044</v>
      </c>
      <c r="M144" s="14">
        <f>VLOOKUP($E144,res_het!$A$2:$N$10000,12,FALSE)*100</f>
        <v>1.4293432601925216</v>
      </c>
      <c r="N144" s="14">
        <f>VLOOKUP($E144,res_het!$A$2:$N$10000,13,FALSE)</f>
        <v>0.1937558833333333</v>
      </c>
      <c r="O144" s="10">
        <f>VLOOKUP($E144,seq_data!$A$2:$H$10000,6,FALSE())</f>
        <v>2018</v>
      </c>
      <c r="P144" s="10" t="str">
        <f>VLOOKUP($E144,seq_data!$A$2:$H$10000,4,FALSE())</f>
        <v>BGI</v>
      </c>
      <c r="Q144" s="10" t="str">
        <f>VLOOKUP($E144,seq_data!$A$2:$H$10000,5,FALSE())</f>
        <v>BGI</v>
      </c>
      <c r="R144" s="10">
        <f>VLOOKUP($E144,seq_data!$A$2:$H$10000,2,FALSE())</f>
        <v>100</v>
      </c>
      <c r="S144" s="10">
        <f>IF(ISNA(VLOOKUP(E144,lines!$A$2:$A$10000,1,FALSE)),0,1)</f>
        <v>0</v>
      </c>
      <c r="T144" s="10">
        <f>IF(ISNA(VLOOKUP(E144,lines!$J$2:$L$1000,2,FALSE)),0,1)</f>
        <v>1</v>
      </c>
      <c r="U144" s="13" t="e">
        <f>VLOOKUP($E144,phe_fertility!$A$2:$B$284,2,FALSE)</f>
        <v>#N/A</v>
      </c>
      <c r="V144" s="13" t="e">
        <f>VLOOKUP($E144,phe_fertility!$F$2:$G$284,2,FALSE)</f>
        <v>#N/A</v>
      </c>
      <c r="W144" t="e">
        <f>VLOOKUP($E144,phe_locomotion!$F$2:$G$851,2,FALSE)</f>
        <v>#N/A</v>
      </c>
      <c r="X144" t="e">
        <f>VLOOKUP($E144,phe_locomotion!$N$2:$O$507,2,FALSE)</f>
        <v>#N/A</v>
      </c>
      <c r="Y144" s="16" t="e">
        <f>VLOOKUP($E144,relatedness!$T$2:$U$1000,2,FALSE)</f>
        <v>#N/A</v>
      </c>
    </row>
    <row r="145" spans="1:25" x14ac:dyDescent="0.2">
      <c r="A145" s="2">
        <v>6</v>
      </c>
      <c r="B145" s="2" t="s">
        <v>32</v>
      </c>
      <c r="C145" s="2">
        <v>9</v>
      </c>
      <c r="D145" s="2" t="s">
        <v>1496</v>
      </c>
      <c r="E145" s="2" t="s">
        <v>525</v>
      </c>
      <c r="F145" s="2" t="str">
        <f t="shared" si="10"/>
        <v>A</v>
      </c>
      <c r="G145" s="2">
        <f t="shared" si="11"/>
        <v>6</v>
      </c>
      <c r="H145" s="15">
        <v>152</v>
      </c>
      <c r="I145" s="2">
        <f t="shared" si="12"/>
        <v>140</v>
      </c>
      <c r="J145" s="2">
        <f t="shared" si="13"/>
        <v>0</v>
      </c>
      <c r="K145">
        <f t="shared" si="14"/>
        <v>16</v>
      </c>
      <c r="L145" s="14" t="e">
        <f>VLOOKUP(E145,bam_cov!$A$2:$E$10000,5,FALSE)</f>
        <v>#N/A</v>
      </c>
      <c r="M145" s="14" t="e">
        <f>VLOOKUP($E145,res_het!$A$2:$N$10000,12,FALSE)*100</f>
        <v>#N/A</v>
      </c>
      <c r="N145" s="14" t="e">
        <f>VLOOKUP($E145,res_het!$A$2:$N$10000,13,FALSE)</f>
        <v>#N/A</v>
      </c>
      <c r="O145" s="10" t="e">
        <f>VLOOKUP($E145,seq_data!$A$2:$H$10000,6,FALSE())</f>
        <v>#N/A</v>
      </c>
      <c r="P145" s="10" t="e">
        <f>VLOOKUP($E145,seq_data!$A$2:$H$10000,4,FALSE())</f>
        <v>#N/A</v>
      </c>
      <c r="Q145" s="10" t="e">
        <f>VLOOKUP($E145,seq_data!$A$2:$H$10000,5,FALSE())</f>
        <v>#N/A</v>
      </c>
      <c r="R145" s="10" t="e">
        <f>VLOOKUP($E145,seq_data!$A$2:$H$10000,2,FALSE())</f>
        <v>#N/A</v>
      </c>
      <c r="S145" s="10">
        <f>IF(ISNA(VLOOKUP(E145,lines!$A$2:$A$10000,1,FALSE)),0,1)</f>
        <v>0</v>
      </c>
      <c r="T145" s="10">
        <f>IF(ISNA(VLOOKUP(E145,lines!$J$2:$L$1000,2,FALSE)),0,1)</f>
        <v>0</v>
      </c>
      <c r="U145" s="13" t="e">
        <f>VLOOKUP($E145,phe_fertility!$A$2:$B$284,2,FALSE)</f>
        <v>#N/A</v>
      </c>
      <c r="V145" s="13" t="e">
        <f>VLOOKUP($E145,phe_fertility!$F$2:$G$284,2,FALSE)</f>
        <v>#N/A</v>
      </c>
      <c r="W145" t="e">
        <f>VLOOKUP($E145,phe_locomotion!$F$2:$G$851,2,FALSE)</f>
        <v>#N/A</v>
      </c>
      <c r="X145" t="e">
        <f>VLOOKUP($E145,phe_locomotion!$N$2:$O$507,2,FALSE)</f>
        <v>#N/A</v>
      </c>
      <c r="Y145" s="16" t="e">
        <f>VLOOKUP($E145,relatedness!$T$2:$U$1000,2,FALSE)</f>
        <v>#N/A</v>
      </c>
    </row>
    <row r="146" spans="1:25" x14ac:dyDescent="0.2">
      <c r="A146" s="2">
        <v>8</v>
      </c>
      <c r="B146" s="2" t="s">
        <v>32</v>
      </c>
      <c r="C146" s="2">
        <v>11</v>
      </c>
      <c r="D146" s="2" t="s">
        <v>1500</v>
      </c>
      <c r="E146" s="2" t="s">
        <v>719</v>
      </c>
      <c r="F146" s="2" t="str">
        <f t="shared" si="10"/>
        <v>A</v>
      </c>
      <c r="G146" s="2">
        <f t="shared" si="11"/>
        <v>6</v>
      </c>
      <c r="H146" s="15">
        <v>153</v>
      </c>
      <c r="I146" s="2">
        <f t="shared" si="12"/>
        <v>140</v>
      </c>
      <c r="J146" s="2">
        <f t="shared" si="13"/>
        <v>0</v>
      </c>
      <c r="K146">
        <f t="shared" si="14"/>
        <v>16</v>
      </c>
      <c r="L146" s="14">
        <f>VLOOKUP(E146,bam_cov!$A$2:$E$10000,5,FALSE)</f>
        <v>23.376254220456801</v>
      </c>
      <c r="M146" s="14">
        <f>VLOOKUP($E146,res_het!$A$2:$N$10000,12,FALSE)*100</f>
        <v>2.6354456153867321</v>
      </c>
      <c r="N146" s="14">
        <f>VLOOKUP($E146,res_het!$A$2:$N$10000,13,FALSE)</f>
        <v>0.12871308833333334</v>
      </c>
      <c r="O146" s="10">
        <f>VLOOKUP($E146,seq_data!$A$2:$H$10000,6,FALSE())</f>
        <v>2012</v>
      </c>
      <c r="P146" s="10" t="str">
        <f>VLOOKUP($E146,seq_data!$A$2:$H$10000,4,FALSE())</f>
        <v>Illumina</v>
      </c>
      <c r="Q146" s="10" t="str">
        <f>VLOOKUP($E146,seq_data!$A$2:$H$10000,5,FALSE())</f>
        <v>NYU</v>
      </c>
      <c r="R146" s="10">
        <f>VLOOKUP($E146,seq_data!$A$2:$H$10000,2,FALSE())</f>
        <v>101</v>
      </c>
      <c r="S146" s="10">
        <f>IF(ISNA(VLOOKUP(E146,lines!$A$2:$A$10000,1,FALSE)),0,1)</f>
        <v>1</v>
      </c>
      <c r="T146" s="10">
        <f>IF(ISNA(VLOOKUP(E146,lines!$J$2:$L$1000,2,FALSE)),0,1)</f>
        <v>1</v>
      </c>
      <c r="U146" s="13">
        <f>VLOOKUP($E146,phe_fertility!$A$2:$B$284,2,FALSE)</f>
        <v>47</v>
      </c>
      <c r="V146" s="13">
        <f>VLOOKUP($E146,phe_fertility!$F$2:$G$284,2,FALSE)</f>
        <v>44</v>
      </c>
      <c r="W146">
        <f>VLOOKUP($E146,phe_locomotion!$F$2:$G$851,2,FALSE)</f>
        <v>1498</v>
      </c>
      <c r="X146">
        <f>VLOOKUP($E146,phe_locomotion!$N$2:$O$507,2,FALSE)</f>
        <v>1033</v>
      </c>
      <c r="Y146" s="16" t="e">
        <f>VLOOKUP($E146,relatedness!$T$2:$U$1000,2,FALSE)</f>
        <v>#N/A</v>
      </c>
    </row>
    <row r="147" spans="1:25" x14ac:dyDescent="0.2">
      <c r="A147" s="2">
        <v>6</v>
      </c>
      <c r="B147" s="2" t="s">
        <v>32</v>
      </c>
      <c r="C147" s="2">
        <v>6</v>
      </c>
      <c r="D147" s="2" t="s">
        <v>1496</v>
      </c>
      <c r="E147" s="2" t="s">
        <v>522</v>
      </c>
      <c r="F147" s="2" t="str">
        <f t="shared" si="10"/>
        <v>A</v>
      </c>
      <c r="G147" s="2">
        <f t="shared" si="11"/>
        <v>6</v>
      </c>
      <c r="H147" s="15">
        <v>154</v>
      </c>
      <c r="I147" s="2">
        <f t="shared" si="12"/>
        <v>140</v>
      </c>
      <c r="J147" s="2">
        <f t="shared" si="13"/>
        <v>0</v>
      </c>
      <c r="K147">
        <f t="shared" si="14"/>
        <v>16</v>
      </c>
      <c r="L147" s="14" t="e">
        <f>VLOOKUP(E147,bam_cov!$A$2:$E$10000,5,FALSE)</f>
        <v>#N/A</v>
      </c>
      <c r="M147" s="14" t="e">
        <f>VLOOKUP($E147,res_het!$A$2:$N$10000,12,FALSE)*100</f>
        <v>#N/A</v>
      </c>
      <c r="N147" s="14" t="e">
        <f>VLOOKUP($E147,res_het!$A$2:$N$10000,13,FALSE)</f>
        <v>#N/A</v>
      </c>
      <c r="O147" s="10" t="e">
        <f>VLOOKUP($E147,seq_data!$A$2:$H$10000,6,FALSE())</f>
        <v>#N/A</v>
      </c>
      <c r="P147" s="10" t="e">
        <f>VLOOKUP($E147,seq_data!$A$2:$H$10000,4,FALSE())</f>
        <v>#N/A</v>
      </c>
      <c r="Q147" s="10" t="e">
        <f>VLOOKUP($E147,seq_data!$A$2:$H$10000,5,FALSE())</f>
        <v>#N/A</v>
      </c>
      <c r="R147" s="10" t="e">
        <f>VLOOKUP($E147,seq_data!$A$2:$H$10000,2,FALSE())</f>
        <v>#N/A</v>
      </c>
      <c r="S147" s="10">
        <f>IF(ISNA(VLOOKUP(E147,lines!$A$2:$A$10000,1,FALSE)),0,1)</f>
        <v>0</v>
      </c>
      <c r="T147" s="10">
        <f>IF(ISNA(VLOOKUP(E147,lines!$J$2:$L$1000,2,FALSE)),0,1)</f>
        <v>0</v>
      </c>
      <c r="U147" s="13" t="e">
        <f>VLOOKUP($E147,phe_fertility!$A$2:$B$284,2,FALSE)</f>
        <v>#N/A</v>
      </c>
      <c r="V147" s="13" t="e">
        <f>VLOOKUP($E147,phe_fertility!$F$2:$G$284,2,FALSE)</f>
        <v>#N/A</v>
      </c>
      <c r="W147" t="e">
        <f>VLOOKUP($E147,phe_locomotion!$F$2:$G$851,2,FALSE)</f>
        <v>#N/A</v>
      </c>
      <c r="X147" t="e">
        <f>VLOOKUP($E147,phe_locomotion!$N$2:$O$507,2,FALSE)</f>
        <v>#N/A</v>
      </c>
      <c r="Y147" s="16" t="e">
        <f>VLOOKUP($E147,relatedness!$T$2:$U$1000,2,FALSE)</f>
        <v>#N/A</v>
      </c>
    </row>
    <row r="148" spans="1:25" x14ac:dyDescent="0.2">
      <c r="A148" s="2">
        <v>7</v>
      </c>
      <c r="B148" s="2" t="s">
        <v>71</v>
      </c>
      <c r="C148" s="2">
        <v>7</v>
      </c>
      <c r="D148" s="2" t="s">
        <v>1501</v>
      </c>
      <c r="E148" s="2" t="s">
        <v>655</v>
      </c>
      <c r="F148" s="2" t="str">
        <f t="shared" si="10"/>
        <v>A</v>
      </c>
      <c r="G148" s="2">
        <f t="shared" si="11"/>
        <v>6</v>
      </c>
      <c r="H148" s="15">
        <v>155</v>
      </c>
      <c r="I148" s="2">
        <f t="shared" si="12"/>
        <v>140</v>
      </c>
      <c r="J148" s="2">
        <f t="shared" si="13"/>
        <v>0</v>
      </c>
      <c r="K148">
        <f t="shared" si="14"/>
        <v>16</v>
      </c>
      <c r="L148" s="14">
        <f>VLOOKUP(E148,bam_cov!$A$2:$E$10000,5,FALSE)</f>
        <v>14.098170916790018</v>
      </c>
      <c r="M148" s="14">
        <f>VLOOKUP($E148,res_het!$A$2:$N$10000,12,FALSE)*100</f>
        <v>3.3760530892674319</v>
      </c>
      <c r="N148" s="14">
        <f>VLOOKUP($E148,res_het!$A$2:$N$10000,13,FALSE)</f>
        <v>0.11053333333333333</v>
      </c>
      <c r="O148" s="10">
        <f>VLOOKUP($E148,seq_data!$A$2:$H$10000,6,FALSE())</f>
        <v>2012</v>
      </c>
      <c r="P148" s="10" t="str">
        <f>VLOOKUP($E148,seq_data!$A$2:$H$10000,4,FALSE())</f>
        <v>Illumina</v>
      </c>
      <c r="Q148" s="10" t="str">
        <f>VLOOKUP($E148,seq_data!$A$2:$H$10000,5,FALSE())</f>
        <v>NYU</v>
      </c>
      <c r="R148" s="10">
        <f>VLOOKUP($E148,seq_data!$A$2:$H$10000,2,FALSE())</f>
        <v>51</v>
      </c>
      <c r="S148" s="10">
        <f>IF(ISNA(VLOOKUP(E148,lines!$A$2:$A$10000,1,FALSE)),0,1)</f>
        <v>1</v>
      </c>
      <c r="T148" s="10">
        <f>IF(ISNA(VLOOKUP(E148,lines!$J$2:$L$1000,2,FALSE)),0,1)</f>
        <v>1</v>
      </c>
      <c r="U148" s="13">
        <f>VLOOKUP($E148,phe_fertility!$A$2:$B$284,2,FALSE)</f>
        <v>45</v>
      </c>
      <c r="V148" s="13">
        <f>VLOOKUP($E148,phe_fertility!$F$2:$G$284,2,FALSE)</f>
        <v>45</v>
      </c>
      <c r="W148">
        <f>VLOOKUP($E148,phe_locomotion!$F$2:$G$851,2,FALSE)</f>
        <v>1741</v>
      </c>
      <c r="X148">
        <f>VLOOKUP($E148,phe_locomotion!$N$2:$O$507,2,FALSE)</f>
        <v>1830</v>
      </c>
      <c r="Y148" s="16" t="e">
        <f>VLOOKUP($E148,relatedness!$T$2:$U$1000,2,FALSE)</f>
        <v>#N/A</v>
      </c>
    </row>
    <row r="149" spans="1:25" x14ac:dyDescent="0.2">
      <c r="A149" s="2">
        <v>7</v>
      </c>
      <c r="B149" s="2" t="s">
        <v>45</v>
      </c>
      <c r="C149" s="2">
        <v>7</v>
      </c>
      <c r="D149" s="2" t="s">
        <v>1499</v>
      </c>
      <c r="E149" s="2" t="s">
        <v>631</v>
      </c>
      <c r="F149" s="2" t="str">
        <f t="shared" si="10"/>
        <v>A</v>
      </c>
      <c r="G149" s="2">
        <f t="shared" si="11"/>
        <v>6</v>
      </c>
      <c r="H149" s="15">
        <v>156</v>
      </c>
      <c r="I149" s="2">
        <f t="shared" si="12"/>
        <v>140</v>
      </c>
      <c r="J149" s="2">
        <f t="shared" si="13"/>
        <v>0</v>
      </c>
      <c r="K149">
        <f t="shared" si="14"/>
        <v>16</v>
      </c>
      <c r="L149" s="14">
        <f>VLOOKUP(E149,bam_cov!$A$2:$E$10000,5,FALSE)</f>
        <v>20.934964231511493</v>
      </c>
      <c r="M149" s="14">
        <f>VLOOKUP($E149,res_het!$A$2:$N$10000,12,FALSE)*100</f>
        <v>3.1824006834686029</v>
      </c>
      <c r="N149" s="14">
        <f>VLOOKUP($E149,res_het!$A$2:$N$10000,13,FALSE)</f>
        <v>0.11616892833333332</v>
      </c>
      <c r="O149" s="10">
        <f>VLOOKUP($E149,seq_data!$A$2:$H$10000,6,FALSE())</f>
        <v>2012</v>
      </c>
      <c r="P149" s="10" t="str">
        <f>VLOOKUP($E149,seq_data!$A$2:$H$10000,4,FALSE())</f>
        <v>Illumina</v>
      </c>
      <c r="Q149" s="10" t="str">
        <f>VLOOKUP($E149,seq_data!$A$2:$H$10000,5,FALSE())</f>
        <v>NYU</v>
      </c>
      <c r="R149" s="10">
        <f>VLOOKUP($E149,seq_data!$A$2:$H$10000,2,FALSE())</f>
        <v>101</v>
      </c>
      <c r="S149" s="10">
        <f>IF(ISNA(VLOOKUP(E149,lines!$A$2:$A$10000,1,FALSE)),0,1)</f>
        <v>1</v>
      </c>
      <c r="T149" s="10">
        <f>IF(ISNA(VLOOKUP(E149,lines!$J$2:$L$1000,2,FALSE)),0,1)</f>
        <v>1</v>
      </c>
      <c r="U149" s="13">
        <f>VLOOKUP($E149,phe_fertility!$A$2:$B$284,2,FALSE)</f>
        <v>43</v>
      </c>
      <c r="V149" s="13">
        <f>VLOOKUP($E149,phe_fertility!$F$2:$G$284,2,FALSE)</f>
        <v>38</v>
      </c>
      <c r="W149">
        <f>VLOOKUP($E149,phe_locomotion!$F$2:$G$851,2,FALSE)</f>
        <v>1511</v>
      </c>
      <c r="X149">
        <f>VLOOKUP($E149,phe_locomotion!$N$2:$O$507,2,FALSE)</f>
        <v>1172</v>
      </c>
      <c r="Y149" s="16" t="e">
        <f>VLOOKUP($E149,relatedness!$T$2:$U$1000,2,FALSE)</f>
        <v>#N/A</v>
      </c>
    </row>
    <row r="150" spans="1:25" x14ac:dyDescent="0.2">
      <c r="A150" s="2">
        <v>8</v>
      </c>
      <c r="B150" s="2" t="s">
        <v>71</v>
      </c>
      <c r="C150" s="2">
        <v>12</v>
      </c>
      <c r="D150" s="2" t="s">
        <v>1499</v>
      </c>
      <c r="E150" s="2" t="s">
        <v>756</v>
      </c>
      <c r="F150" s="2" t="str">
        <f t="shared" si="10"/>
        <v>A</v>
      </c>
      <c r="G150" s="2">
        <f t="shared" si="11"/>
        <v>6</v>
      </c>
      <c r="H150" s="15">
        <v>157</v>
      </c>
      <c r="I150" s="2">
        <f t="shared" si="12"/>
        <v>140</v>
      </c>
      <c r="J150" s="2">
        <f t="shared" si="13"/>
        <v>0</v>
      </c>
      <c r="K150">
        <f t="shared" si="14"/>
        <v>16</v>
      </c>
      <c r="L150" s="14">
        <f>VLOOKUP(E150,bam_cov!$A$2:$E$10000,5,FALSE)</f>
        <v>9.3604988476888202</v>
      </c>
      <c r="M150" s="14">
        <f>VLOOKUP($E150,res_het!$A$2:$N$10000,12,FALSE)*100</f>
        <v>1.4660902391468209</v>
      </c>
      <c r="N150" s="14">
        <f>VLOOKUP($E150,res_het!$A$2:$N$10000,13,FALSE)</f>
        <v>0.18545708333333333</v>
      </c>
      <c r="O150" s="10">
        <f>VLOOKUP($E150,seq_data!$A$2:$H$10000,6,FALSE())</f>
        <v>2012</v>
      </c>
      <c r="P150" s="10" t="str">
        <f>VLOOKUP($E150,seq_data!$A$2:$H$10000,4,FALSE())</f>
        <v>Illumina</v>
      </c>
      <c r="Q150" s="10" t="str">
        <f>VLOOKUP($E150,seq_data!$A$2:$H$10000,5,FALSE())</f>
        <v>NYU</v>
      </c>
      <c r="R150" s="10">
        <f>VLOOKUP($E150,seq_data!$A$2:$H$10000,2,FALSE())</f>
        <v>51</v>
      </c>
      <c r="S150" s="10">
        <f>IF(ISNA(VLOOKUP(E150,lines!$A$2:$A$10000,1,FALSE)),0,1)</f>
        <v>1</v>
      </c>
      <c r="T150" s="10">
        <f>IF(ISNA(VLOOKUP(E150,lines!$J$2:$L$1000,2,FALSE)),0,1)</f>
        <v>1</v>
      </c>
      <c r="U150" s="13">
        <f>VLOOKUP($E150,phe_fertility!$A$2:$B$284,2,FALSE)</f>
        <v>47</v>
      </c>
      <c r="V150" s="13">
        <f>VLOOKUP($E150,phe_fertility!$F$2:$G$284,2,FALSE)</f>
        <v>44</v>
      </c>
      <c r="W150">
        <f>VLOOKUP($E150,phe_locomotion!$F$2:$G$851,2,FALSE)</f>
        <v>1235</v>
      </c>
      <c r="X150">
        <f>VLOOKUP($E150,phe_locomotion!$N$2:$O$507,2,FALSE)</f>
        <v>1494</v>
      </c>
      <c r="Y150" s="16" t="e">
        <f>VLOOKUP($E150,relatedness!$T$2:$U$1000,2,FALSE)</f>
        <v>#N/A</v>
      </c>
    </row>
    <row r="151" spans="1:25" x14ac:dyDescent="0.2">
      <c r="A151" s="2">
        <v>8</v>
      </c>
      <c r="B151" s="2" t="s">
        <v>32</v>
      </c>
      <c r="C151" s="2">
        <v>8</v>
      </c>
      <c r="D151" s="2" t="s">
        <v>1500</v>
      </c>
      <c r="E151" s="2" t="s">
        <v>716</v>
      </c>
      <c r="F151" s="2" t="str">
        <f t="shared" si="10"/>
        <v>A</v>
      </c>
      <c r="G151" s="2">
        <f t="shared" si="11"/>
        <v>6</v>
      </c>
      <c r="H151" s="15">
        <v>158</v>
      </c>
      <c r="I151" s="2">
        <f t="shared" si="12"/>
        <v>140</v>
      </c>
      <c r="J151" s="2">
        <f t="shared" si="13"/>
        <v>0</v>
      </c>
      <c r="K151">
        <f t="shared" si="14"/>
        <v>16</v>
      </c>
      <c r="L151" s="14">
        <f>VLOOKUP(E151,bam_cov!$A$2:$E$10000,5,FALSE)</f>
        <v>13.259064435742257</v>
      </c>
      <c r="M151" s="14">
        <f>VLOOKUP($E151,res_het!$A$2:$N$10000,12,FALSE)*100</f>
        <v>1.3320570864021224</v>
      </c>
      <c r="N151" s="14">
        <f>VLOOKUP($E151,res_het!$A$2:$N$10000,13,FALSE)</f>
        <v>0.15875811666666667</v>
      </c>
      <c r="O151" s="10">
        <f>VLOOKUP($E151,seq_data!$A$2:$H$10000,6,FALSE())</f>
        <v>2012</v>
      </c>
      <c r="P151" s="10" t="str">
        <f>VLOOKUP($E151,seq_data!$A$2:$H$10000,4,FALSE())</f>
        <v>Illumina</v>
      </c>
      <c r="Q151" s="10" t="str">
        <f>VLOOKUP($E151,seq_data!$A$2:$H$10000,5,FALSE())</f>
        <v>NYU</v>
      </c>
      <c r="R151" s="10">
        <f>VLOOKUP($E151,seq_data!$A$2:$H$10000,2,FALSE())</f>
        <v>51</v>
      </c>
      <c r="S151" s="10">
        <f>IF(ISNA(VLOOKUP(E151,lines!$A$2:$A$10000,1,FALSE)),0,1)</f>
        <v>1</v>
      </c>
      <c r="T151" s="10">
        <f>IF(ISNA(VLOOKUP(E151,lines!$J$2:$L$1000,2,FALSE)),0,1)</f>
        <v>1</v>
      </c>
      <c r="U151" s="13">
        <f>VLOOKUP($E151,phe_fertility!$A$2:$B$284,2,FALSE)</f>
        <v>41</v>
      </c>
      <c r="V151" s="13">
        <f>VLOOKUP($E151,phe_fertility!$F$2:$G$284,2,FALSE)</f>
        <v>41</v>
      </c>
      <c r="W151">
        <f>VLOOKUP($E151,phe_locomotion!$F$2:$G$851,2,FALSE)</f>
        <v>1273</v>
      </c>
      <c r="X151">
        <f>VLOOKUP($E151,phe_locomotion!$N$2:$O$507,2,FALSE)</f>
        <v>1074</v>
      </c>
      <c r="Y151" s="16" t="e">
        <f>VLOOKUP($E151,relatedness!$T$2:$U$1000,2,FALSE)</f>
        <v>#N/A</v>
      </c>
    </row>
    <row r="152" spans="1:25" x14ac:dyDescent="0.2">
      <c r="A152" s="2">
        <v>6</v>
      </c>
      <c r="B152" s="2" t="s">
        <v>58</v>
      </c>
      <c r="C152" s="2">
        <v>3</v>
      </c>
      <c r="D152" s="2" t="s">
        <v>1498</v>
      </c>
      <c r="E152" s="2" t="s">
        <v>543</v>
      </c>
      <c r="F152" s="2" t="str">
        <f t="shared" si="10"/>
        <v>A</v>
      </c>
      <c r="G152" s="2">
        <f t="shared" si="11"/>
        <v>6</v>
      </c>
      <c r="H152" s="15">
        <v>159</v>
      </c>
      <c r="I152" s="2">
        <f t="shared" si="12"/>
        <v>140</v>
      </c>
      <c r="J152" s="2">
        <f t="shared" si="13"/>
        <v>0</v>
      </c>
      <c r="K152">
        <f t="shared" si="14"/>
        <v>16</v>
      </c>
      <c r="L152" s="14" t="e">
        <f>VLOOKUP(E152,bam_cov!$A$2:$E$10000,5,FALSE)</f>
        <v>#N/A</v>
      </c>
      <c r="M152" s="14" t="e">
        <f>VLOOKUP($E152,res_het!$A$2:$N$10000,12,FALSE)*100</f>
        <v>#N/A</v>
      </c>
      <c r="N152" s="14" t="e">
        <f>VLOOKUP($E152,res_het!$A$2:$N$10000,13,FALSE)</f>
        <v>#N/A</v>
      </c>
      <c r="O152" s="10" t="e">
        <f>VLOOKUP($E152,seq_data!$A$2:$H$10000,6,FALSE())</f>
        <v>#N/A</v>
      </c>
      <c r="P152" s="10" t="e">
        <f>VLOOKUP($E152,seq_data!$A$2:$H$10000,4,FALSE())</f>
        <v>#N/A</v>
      </c>
      <c r="Q152" s="10" t="e">
        <f>VLOOKUP($E152,seq_data!$A$2:$H$10000,5,FALSE())</f>
        <v>#N/A</v>
      </c>
      <c r="R152" s="10" t="e">
        <f>VLOOKUP($E152,seq_data!$A$2:$H$10000,2,FALSE())</f>
        <v>#N/A</v>
      </c>
      <c r="S152" s="10">
        <f>IF(ISNA(VLOOKUP(E152,lines!$A$2:$A$10000,1,FALSE)),0,1)</f>
        <v>0</v>
      </c>
      <c r="T152" s="10">
        <f>IF(ISNA(VLOOKUP(E152,lines!$J$2:$L$1000,2,FALSE)),0,1)</f>
        <v>0</v>
      </c>
      <c r="U152" s="13" t="e">
        <f>VLOOKUP($E152,phe_fertility!$A$2:$B$284,2,FALSE)</f>
        <v>#N/A</v>
      </c>
      <c r="V152" s="13" t="e">
        <f>VLOOKUP($E152,phe_fertility!$F$2:$G$284,2,FALSE)</f>
        <v>#N/A</v>
      </c>
      <c r="W152" t="e">
        <f>VLOOKUP($E152,phe_locomotion!$F$2:$G$851,2,FALSE)</f>
        <v>#N/A</v>
      </c>
      <c r="X152" t="e">
        <f>VLOOKUP($E152,phe_locomotion!$N$2:$O$507,2,FALSE)</f>
        <v>#N/A</v>
      </c>
      <c r="Y152" s="16" t="e">
        <f>VLOOKUP($E152,relatedness!$T$2:$U$1000,2,FALSE)</f>
        <v>#N/A</v>
      </c>
    </row>
    <row r="153" spans="1:25" x14ac:dyDescent="0.2">
      <c r="A153" s="2">
        <v>7</v>
      </c>
      <c r="B153" s="2" t="s">
        <v>71</v>
      </c>
      <c r="C153" s="2">
        <v>10</v>
      </c>
      <c r="D153" s="2" t="s">
        <v>1501</v>
      </c>
      <c r="E153" s="2" t="s">
        <v>658</v>
      </c>
      <c r="F153" s="2" t="str">
        <f t="shared" si="10"/>
        <v>A</v>
      </c>
      <c r="G153" s="2">
        <f t="shared" si="11"/>
        <v>6</v>
      </c>
      <c r="H153" s="15">
        <v>160</v>
      </c>
      <c r="I153" s="2">
        <f t="shared" si="12"/>
        <v>140</v>
      </c>
      <c r="J153" s="2">
        <f t="shared" si="13"/>
        <v>0</v>
      </c>
      <c r="K153">
        <f t="shared" si="14"/>
        <v>16</v>
      </c>
      <c r="L153" s="14">
        <f>VLOOKUP(E153,bam_cov!$A$2:$E$10000,5,FALSE)</f>
        <v>16.403233216540819</v>
      </c>
      <c r="M153" s="14">
        <f>VLOOKUP($E153,res_het!$A$2:$N$10000,12,FALSE)*100</f>
        <v>1.1628239193165908</v>
      </c>
      <c r="N153" s="14">
        <f>VLOOKUP($E153,res_het!$A$2:$N$10000,13,FALSE)</f>
        <v>0.21904314999999999</v>
      </c>
      <c r="O153" s="10">
        <f>VLOOKUP($E153,seq_data!$A$2:$H$10000,6,FALSE())</f>
        <v>2018</v>
      </c>
      <c r="P153" s="10" t="str">
        <f>VLOOKUP($E153,seq_data!$A$2:$H$10000,4,FALSE())</f>
        <v>BGI</v>
      </c>
      <c r="Q153" s="10" t="str">
        <f>VLOOKUP($E153,seq_data!$A$2:$H$10000,5,FALSE())</f>
        <v>BGI</v>
      </c>
      <c r="R153" s="10">
        <f>VLOOKUP($E153,seq_data!$A$2:$H$10000,2,FALSE())</f>
        <v>100</v>
      </c>
      <c r="S153" s="10">
        <f>IF(ISNA(VLOOKUP(E153,lines!$A$2:$A$10000,1,FALSE)),0,1)</f>
        <v>0</v>
      </c>
      <c r="T153" s="10">
        <f>IF(ISNA(VLOOKUP(E153,lines!$J$2:$L$1000,2,FALSE)),0,1)</f>
        <v>1</v>
      </c>
      <c r="U153" s="13" t="e">
        <f>VLOOKUP($E153,phe_fertility!$A$2:$B$284,2,FALSE)</f>
        <v>#N/A</v>
      </c>
      <c r="V153" s="13" t="e">
        <f>VLOOKUP($E153,phe_fertility!$F$2:$G$284,2,FALSE)</f>
        <v>#N/A</v>
      </c>
      <c r="W153" t="e">
        <f>VLOOKUP($E153,phe_locomotion!$F$2:$G$851,2,FALSE)</f>
        <v>#N/A</v>
      </c>
      <c r="X153" t="e">
        <f>VLOOKUP($E153,phe_locomotion!$N$2:$O$507,2,FALSE)</f>
        <v>#N/A</v>
      </c>
      <c r="Y153" s="16" t="e">
        <f>VLOOKUP($E153,relatedness!$T$2:$U$1000,2,FALSE)</f>
        <v>#N/A</v>
      </c>
    </row>
    <row r="154" spans="1:25" x14ac:dyDescent="0.2">
      <c r="A154" s="2">
        <v>8</v>
      </c>
      <c r="B154" s="2" t="s">
        <v>6</v>
      </c>
      <c r="C154" s="2">
        <v>12</v>
      </c>
      <c r="D154" s="2" t="s">
        <v>1500</v>
      </c>
      <c r="E154" s="2" t="s">
        <v>696</v>
      </c>
      <c r="F154" s="2" t="str">
        <f t="shared" si="10"/>
        <v>A</v>
      </c>
      <c r="G154" s="2">
        <f t="shared" si="11"/>
        <v>6</v>
      </c>
      <c r="H154" s="15">
        <v>161</v>
      </c>
      <c r="I154" s="2">
        <f t="shared" si="12"/>
        <v>140</v>
      </c>
      <c r="J154" s="2">
        <f t="shared" si="13"/>
        <v>0</v>
      </c>
      <c r="K154">
        <f t="shared" si="14"/>
        <v>16</v>
      </c>
      <c r="L154" s="14" t="e">
        <f>VLOOKUP(E154,bam_cov!$A$2:$E$10000,5,FALSE)</f>
        <v>#N/A</v>
      </c>
      <c r="M154" s="14" t="e">
        <f>VLOOKUP($E154,res_het!$A$2:$N$10000,12,FALSE)*100</f>
        <v>#N/A</v>
      </c>
      <c r="N154" s="14" t="e">
        <f>VLOOKUP($E154,res_het!$A$2:$N$10000,13,FALSE)</f>
        <v>#N/A</v>
      </c>
      <c r="O154" s="10" t="e">
        <f>VLOOKUP($E154,seq_data!$A$2:$H$10000,6,FALSE())</f>
        <v>#N/A</v>
      </c>
      <c r="P154" s="10" t="e">
        <f>VLOOKUP($E154,seq_data!$A$2:$H$10000,4,FALSE())</f>
        <v>#N/A</v>
      </c>
      <c r="Q154" s="10" t="e">
        <f>VLOOKUP($E154,seq_data!$A$2:$H$10000,5,FALSE())</f>
        <v>#N/A</v>
      </c>
      <c r="R154" s="10" t="e">
        <f>VLOOKUP($E154,seq_data!$A$2:$H$10000,2,FALSE())</f>
        <v>#N/A</v>
      </c>
      <c r="S154" s="10">
        <f>IF(ISNA(VLOOKUP(E154,lines!$A$2:$A$10000,1,FALSE)),0,1)</f>
        <v>0</v>
      </c>
      <c r="T154" s="10">
        <f>IF(ISNA(VLOOKUP(E154,lines!$J$2:$L$1000,2,FALSE)),0,1)</f>
        <v>0</v>
      </c>
      <c r="U154" s="13" t="e">
        <f>VLOOKUP($E154,phe_fertility!$A$2:$B$284,2,FALSE)</f>
        <v>#N/A</v>
      </c>
      <c r="V154" s="13" t="e">
        <f>VLOOKUP($E154,phe_fertility!$F$2:$G$284,2,FALSE)</f>
        <v>#N/A</v>
      </c>
      <c r="W154" t="e">
        <f>VLOOKUP($E154,phe_locomotion!$F$2:$G$851,2,FALSE)</f>
        <v>#N/A</v>
      </c>
      <c r="X154" t="e">
        <f>VLOOKUP($E154,phe_locomotion!$N$2:$O$507,2,FALSE)</f>
        <v>#N/A</v>
      </c>
      <c r="Y154" s="16" t="e">
        <f>VLOOKUP($E154,relatedness!$T$2:$U$1000,2,FALSE)</f>
        <v>#N/A</v>
      </c>
    </row>
    <row r="155" spans="1:25" x14ac:dyDescent="0.2">
      <c r="A155" s="2">
        <v>5</v>
      </c>
      <c r="B155" s="2" t="s">
        <v>84</v>
      </c>
      <c r="C155" s="2">
        <v>11</v>
      </c>
      <c r="D155" s="2" t="s">
        <v>1498</v>
      </c>
      <c r="E155" s="2" t="s">
        <v>479</v>
      </c>
      <c r="F155" s="2" t="str">
        <f t="shared" si="10"/>
        <v>A</v>
      </c>
      <c r="G155" s="2">
        <f t="shared" si="11"/>
        <v>6</v>
      </c>
      <c r="H155" s="15">
        <v>163</v>
      </c>
      <c r="I155" s="2">
        <f t="shared" si="12"/>
        <v>140</v>
      </c>
      <c r="J155" s="2">
        <f t="shared" si="13"/>
        <v>0</v>
      </c>
      <c r="K155">
        <f t="shared" si="14"/>
        <v>16</v>
      </c>
      <c r="L155" s="14">
        <f>VLOOKUP(E155,bam_cov!$A$2:$E$10000,5,FALSE)</f>
        <v>10.076462348466396</v>
      </c>
      <c r="M155" s="14">
        <f>VLOOKUP($E155,res_het!$A$2:$N$10000,12,FALSE)*100</f>
        <v>1.0265832487070863</v>
      </c>
      <c r="N155" s="14">
        <f>VLOOKUP($E155,res_het!$A$2:$N$10000,13,FALSE)</f>
        <v>0.24059011666666671</v>
      </c>
      <c r="O155" s="10">
        <f>VLOOKUP($E155,seq_data!$A$2:$H$10000,6,FALSE())</f>
        <v>2018</v>
      </c>
      <c r="P155" s="10" t="str">
        <f>VLOOKUP($E155,seq_data!$A$2:$H$10000,4,FALSE())</f>
        <v>BGI</v>
      </c>
      <c r="Q155" s="10" t="str">
        <f>VLOOKUP($E155,seq_data!$A$2:$H$10000,5,FALSE())</f>
        <v>BGI</v>
      </c>
      <c r="R155" s="10">
        <f>VLOOKUP($E155,seq_data!$A$2:$H$10000,2,FALSE())</f>
        <v>100</v>
      </c>
      <c r="S155" s="10">
        <f>IF(ISNA(VLOOKUP(E155,lines!$A$2:$A$10000,1,FALSE)),0,1)</f>
        <v>0</v>
      </c>
      <c r="T155" s="10">
        <f>IF(ISNA(VLOOKUP(E155,lines!$J$2:$L$1000,2,FALSE)),0,1)</f>
        <v>1</v>
      </c>
      <c r="U155" s="13" t="e">
        <f>VLOOKUP($E155,phe_fertility!$A$2:$B$284,2,FALSE)</f>
        <v>#N/A</v>
      </c>
      <c r="V155" s="13" t="e">
        <f>VLOOKUP($E155,phe_fertility!$F$2:$G$284,2,FALSE)</f>
        <v>#N/A</v>
      </c>
      <c r="W155" t="e">
        <f>VLOOKUP($E155,phe_locomotion!$F$2:$G$851,2,FALSE)</f>
        <v>#N/A</v>
      </c>
      <c r="X155" t="e">
        <f>VLOOKUP($E155,phe_locomotion!$N$2:$O$507,2,FALSE)</f>
        <v>#N/A</v>
      </c>
      <c r="Y155" s="16" t="e">
        <f>VLOOKUP($E155,relatedness!$T$2:$U$1000,2,FALSE)</f>
        <v>#N/A</v>
      </c>
    </row>
    <row r="156" spans="1:25" x14ac:dyDescent="0.2">
      <c r="A156" s="2">
        <v>6</v>
      </c>
      <c r="B156" s="2" t="s">
        <v>84</v>
      </c>
      <c r="C156" s="2">
        <v>6</v>
      </c>
      <c r="D156" s="2" t="s">
        <v>1500</v>
      </c>
      <c r="E156" s="2" t="s">
        <v>570</v>
      </c>
      <c r="F156" s="2" t="str">
        <f t="shared" si="10"/>
        <v>A</v>
      </c>
      <c r="G156" s="2">
        <f t="shared" si="11"/>
        <v>6</v>
      </c>
      <c r="H156" s="15">
        <v>164</v>
      </c>
      <c r="I156" s="2">
        <f t="shared" si="12"/>
        <v>140</v>
      </c>
      <c r="J156" s="2">
        <f t="shared" si="13"/>
        <v>0</v>
      </c>
      <c r="K156">
        <f t="shared" si="14"/>
        <v>16</v>
      </c>
      <c r="L156" s="14">
        <f>VLOOKUP(E156,bam_cov!$A$2:$E$10000,5,FALSE)</f>
        <v>10.313494594442675</v>
      </c>
      <c r="M156" s="14">
        <f>VLOOKUP($E156,res_het!$A$2:$N$10000,12,FALSE)*100</f>
        <v>1.1512710853732271</v>
      </c>
      <c r="N156" s="14">
        <f>VLOOKUP($E156,res_het!$A$2:$N$10000,13,FALSE)</f>
        <v>0.2397217833333333</v>
      </c>
      <c r="O156" s="10">
        <f>VLOOKUP($E156,seq_data!$A$2:$H$10000,6,FALSE())</f>
        <v>2018</v>
      </c>
      <c r="P156" s="10" t="str">
        <f>VLOOKUP($E156,seq_data!$A$2:$H$10000,4,FALSE())</f>
        <v>BGI</v>
      </c>
      <c r="Q156" s="10" t="str">
        <f>VLOOKUP($E156,seq_data!$A$2:$H$10000,5,FALSE())</f>
        <v>BGI</v>
      </c>
      <c r="R156" s="10">
        <f>VLOOKUP($E156,seq_data!$A$2:$H$10000,2,FALSE())</f>
        <v>100</v>
      </c>
      <c r="S156" s="10">
        <f>IF(ISNA(VLOOKUP(E156,lines!$A$2:$A$10000,1,FALSE)),0,1)</f>
        <v>0</v>
      </c>
      <c r="T156" s="10">
        <f>IF(ISNA(VLOOKUP(E156,lines!$J$2:$L$1000,2,FALSE)),0,1)</f>
        <v>1</v>
      </c>
      <c r="U156" s="13" t="e">
        <f>VLOOKUP($E156,phe_fertility!$A$2:$B$284,2,FALSE)</f>
        <v>#N/A</v>
      </c>
      <c r="V156" s="13" t="e">
        <f>VLOOKUP($E156,phe_fertility!$F$2:$G$284,2,FALSE)</f>
        <v>#N/A</v>
      </c>
      <c r="W156" t="e">
        <f>VLOOKUP($E156,phe_locomotion!$F$2:$G$851,2,FALSE)</f>
        <v>#N/A</v>
      </c>
      <c r="X156" t="e">
        <f>VLOOKUP($E156,phe_locomotion!$N$2:$O$507,2,FALSE)</f>
        <v>#N/A</v>
      </c>
      <c r="Y156" s="16" t="e">
        <f>VLOOKUP($E156,relatedness!$T$2:$U$1000,2,FALSE)</f>
        <v>#N/A</v>
      </c>
    </row>
    <row r="157" spans="1:25" x14ac:dyDescent="0.2">
      <c r="A157" s="2">
        <v>6</v>
      </c>
      <c r="B157" s="2" t="s">
        <v>19</v>
      </c>
      <c r="C157" s="2">
        <v>5</v>
      </c>
      <c r="D157" s="2" t="s">
        <v>1499</v>
      </c>
      <c r="E157" s="2" t="s">
        <v>509</v>
      </c>
      <c r="F157" s="2" t="str">
        <f t="shared" si="10"/>
        <v>A</v>
      </c>
      <c r="G157" s="2">
        <f t="shared" si="11"/>
        <v>6</v>
      </c>
      <c r="H157" s="15">
        <v>165</v>
      </c>
      <c r="I157" s="2">
        <f t="shared" si="12"/>
        <v>140</v>
      </c>
      <c r="J157" s="2">
        <f t="shared" si="13"/>
        <v>0</v>
      </c>
      <c r="K157">
        <f t="shared" si="14"/>
        <v>16</v>
      </c>
      <c r="L157" s="14">
        <f>VLOOKUP(E157,bam_cov!$A$2:$E$10000,5,FALSE)</f>
        <v>9.8994633040415199</v>
      </c>
      <c r="M157" s="14">
        <f>VLOOKUP($E157,res_het!$A$2:$N$10000,12,FALSE)*100</f>
        <v>2.2355258541382921</v>
      </c>
      <c r="N157" s="14">
        <f>VLOOKUP($E157,res_het!$A$2:$N$10000,13,FALSE)</f>
        <v>0.19117278333333335</v>
      </c>
      <c r="O157" s="10">
        <f>VLOOKUP($E157,seq_data!$A$2:$H$10000,6,FALSE())</f>
        <v>2018</v>
      </c>
      <c r="P157" s="10" t="str">
        <f>VLOOKUP($E157,seq_data!$A$2:$H$10000,4,FALSE())</f>
        <v>BGI</v>
      </c>
      <c r="Q157" s="10" t="str">
        <f>VLOOKUP($E157,seq_data!$A$2:$H$10000,5,FALSE())</f>
        <v>BGI</v>
      </c>
      <c r="R157" s="10">
        <f>VLOOKUP($E157,seq_data!$A$2:$H$10000,2,FALSE())</f>
        <v>100</v>
      </c>
      <c r="S157" s="10">
        <f>IF(ISNA(VLOOKUP(E157,lines!$A$2:$A$10000,1,FALSE)),0,1)</f>
        <v>0</v>
      </c>
      <c r="T157" s="10">
        <f>IF(ISNA(VLOOKUP(E157,lines!$J$2:$L$1000,2,FALSE)),0,1)</f>
        <v>1</v>
      </c>
      <c r="U157" s="13" t="e">
        <f>VLOOKUP($E157,phe_fertility!$A$2:$B$284,2,FALSE)</f>
        <v>#N/A</v>
      </c>
      <c r="V157" s="13" t="e">
        <f>VLOOKUP($E157,phe_fertility!$F$2:$G$284,2,FALSE)</f>
        <v>#N/A</v>
      </c>
      <c r="W157" t="e">
        <f>VLOOKUP($E157,phe_locomotion!$F$2:$G$851,2,FALSE)</f>
        <v>#N/A</v>
      </c>
      <c r="X157" t="e">
        <f>VLOOKUP($E157,phe_locomotion!$N$2:$O$507,2,FALSE)</f>
        <v>#N/A</v>
      </c>
      <c r="Y157" s="16" t="e">
        <f>VLOOKUP($E157,relatedness!$T$2:$U$1000,2,FALSE)</f>
        <v>#N/A</v>
      </c>
    </row>
    <row r="158" spans="1:25" x14ac:dyDescent="0.2">
      <c r="A158" s="2">
        <v>6</v>
      </c>
      <c r="B158" s="2" t="s">
        <v>45</v>
      </c>
      <c r="C158" s="2">
        <v>2</v>
      </c>
      <c r="D158" s="2" t="s">
        <v>1501</v>
      </c>
      <c r="E158" s="2" t="s">
        <v>530</v>
      </c>
      <c r="F158" s="2" t="str">
        <f t="shared" si="10"/>
        <v>A</v>
      </c>
      <c r="G158" s="2">
        <f t="shared" si="11"/>
        <v>6</v>
      </c>
      <c r="H158" s="15">
        <v>166</v>
      </c>
      <c r="I158" s="2">
        <f t="shared" si="12"/>
        <v>140</v>
      </c>
      <c r="J158" s="2">
        <f t="shared" si="13"/>
        <v>0</v>
      </c>
      <c r="K158">
        <f t="shared" si="14"/>
        <v>16</v>
      </c>
      <c r="L158" s="14">
        <f>VLOOKUP(E158,bam_cov!$A$2:$E$10000,5,FALSE)</f>
        <v>10.047104082741564</v>
      </c>
      <c r="M158" s="14">
        <f>VLOOKUP($E158,res_het!$A$2:$N$10000,12,FALSE)*100</f>
        <v>3.3080660944134221</v>
      </c>
      <c r="N158" s="14">
        <f>VLOOKUP($E158,res_het!$A$2:$N$10000,13,FALSE)</f>
        <v>0.15244001666666668</v>
      </c>
      <c r="O158" s="10">
        <f>VLOOKUP($E158,seq_data!$A$2:$H$10000,6,FALSE())</f>
        <v>2018</v>
      </c>
      <c r="P158" s="10" t="str">
        <f>VLOOKUP($E158,seq_data!$A$2:$H$10000,4,FALSE())</f>
        <v>BGI</v>
      </c>
      <c r="Q158" s="10" t="str">
        <f>VLOOKUP($E158,seq_data!$A$2:$H$10000,5,FALSE())</f>
        <v>BGI</v>
      </c>
      <c r="R158" s="10">
        <f>VLOOKUP($E158,seq_data!$A$2:$H$10000,2,FALSE())</f>
        <v>100</v>
      </c>
      <c r="S158" s="10">
        <f>IF(ISNA(VLOOKUP(E158,lines!$A$2:$A$10000,1,FALSE)),0,1)</f>
        <v>0</v>
      </c>
      <c r="T158" s="10">
        <f>IF(ISNA(VLOOKUP(E158,lines!$J$2:$L$1000,2,FALSE)),0,1)</f>
        <v>1</v>
      </c>
      <c r="U158" s="13" t="e">
        <f>VLOOKUP($E158,phe_fertility!$A$2:$B$284,2,FALSE)</f>
        <v>#N/A</v>
      </c>
      <c r="V158" s="13" t="e">
        <f>VLOOKUP($E158,phe_fertility!$F$2:$G$284,2,FALSE)</f>
        <v>#N/A</v>
      </c>
      <c r="W158" t="e">
        <f>VLOOKUP($E158,phe_locomotion!$F$2:$G$851,2,FALSE)</f>
        <v>#N/A</v>
      </c>
      <c r="X158" t="e">
        <f>VLOOKUP($E158,phe_locomotion!$N$2:$O$507,2,FALSE)</f>
        <v>#N/A</v>
      </c>
      <c r="Y158" s="16" t="e">
        <f>VLOOKUP($E158,relatedness!$T$2:$U$1000,2,FALSE)</f>
        <v>#N/A</v>
      </c>
    </row>
    <row r="159" spans="1:25" x14ac:dyDescent="0.2">
      <c r="A159" s="2">
        <v>8</v>
      </c>
      <c r="B159" s="2" t="s">
        <v>19</v>
      </c>
      <c r="C159" s="2">
        <v>9</v>
      </c>
      <c r="D159" s="2" t="s">
        <v>1501</v>
      </c>
      <c r="E159" s="2" t="s">
        <v>705</v>
      </c>
      <c r="F159" s="2" t="str">
        <f t="shared" si="10"/>
        <v>A</v>
      </c>
      <c r="G159" s="2">
        <f t="shared" si="11"/>
        <v>6</v>
      </c>
      <c r="H159" s="15">
        <v>168</v>
      </c>
      <c r="I159" s="2">
        <f t="shared" si="12"/>
        <v>140</v>
      </c>
      <c r="J159" s="2">
        <f t="shared" si="13"/>
        <v>0</v>
      </c>
      <c r="K159">
        <f t="shared" si="14"/>
        <v>16</v>
      </c>
      <c r="L159" s="14">
        <f>VLOOKUP(E159,bam_cov!$A$2:$E$10000,5,FALSE)</f>
        <v>2.4001388019711078</v>
      </c>
      <c r="M159" s="14">
        <f>VLOOKUP($E159,res_het!$A$2:$N$10000,12,FALSE)*100</f>
        <v>1.193828044221745</v>
      </c>
      <c r="N159" s="14">
        <f>VLOOKUP($E159,res_het!$A$2:$N$10000,13,FALSE)</f>
        <v>0.29810346666666671</v>
      </c>
      <c r="O159" s="10">
        <f>VLOOKUP($E159,seq_data!$A$2:$H$10000,6,FALSE())</f>
        <v>2013</v>
      </c>
      <c r="P159" s="10" t="str">
        <f>VLOOKUP($E159,seq_data!$A$2:$H$10000,4,FALSE())</f>
        <v>Illumina</v>
      </c>
      <c r="Q159" s="10" t="str">
        <f>VLOOKUP($E159,seq_data!$A$2:$H$10000,5,FALSE())</f>
        <v>NYU</v>
      </c>
      <c r="R159" s="10">
        <f>VLOOKUP($E159,seq_data!$A$2:$H$10000,2,FALSE())</f>
        <v>101</v>
      </c>
      <c r="S159" s="10">
        <f>IF(ISNA(VLOOKUP(E159,lines!$A$2:$A$10000,1,FALSE)),0,1)</f>
        <v>1</v>
      </c>
      <c r="T159" s="10">
        <f>IF(ISNA(VLOOKUP(E159,lines!$J$2:$L$1000,2,FALSE)),0,1)</f>
        <v>1</v>
      </c>
      <c r="U159" s="13">
        <f>VLOOKUP($E159,phe_fertility!$A$2:$B$284,2,FALSE)</f>
        <v>24</v>
      </c>
      <c r="V159" s="13">
        <f>VLOOKUP($E159,phe_fertility!$F$2:$G$284,2,FALSE)</f>
        <v>26</v>
      </c>
      <c r="W159">
        <f>VLOOKUP($E159,phe_locomotion!$F$2:$G$851,2,FALSE)</f>
        <v>1183</v>
      </c>
      <c r="X159">
        <f>VLOOKUP($E159,phe_locomotion!$N$2:$O$507,2,FALSE)</f>
        <v>915</v>
      </c>
      <c r="Y159" s="16" t="e">
        <f>VLOOKUP($E159,relatedness!$T$2:$U$1000,2,FALSE)</f>
        <v>#N/A</v>
      </c>
    </row>
    <row r="160" spans="1:25" x14ac:dyDescent="0.2">
      <c r="A160" s="2">
        <v>12</v>
      </c>
      <c r="B160" s="2" t="s">
        <v>71</v>
      </c>
      <c r="C160" s="2">
        <v>3</v>
      </c>
      <c r="D160" s="2" t="s">
        <v>1499</v>
      </c>
      <c r="E160" s="2" t="s">
        <v>1105</v>
      </c>
      <c r="F160" s="2" t="str">
        <f t="shared" si="10"/>
        <v>A</v>
      </c>
      <c r="G160" s="2">
        <f t="shared" si="11"/>
        <v>6</v>
      </c>
      <c r="H160" s="15">
        <v>169</v>
      </c>
      <c r="I160" s="2">
        <f t="shared" si="12"/>
        <v>140</v>
      </c>
      <c r="J160" s="2">
        <f t="shared" si="13"/>
        <v>0</v>
      </c>
      <c r="K160">
        <f t="shared" si="14"/>
        <v>16</v>
      </c>
      <c r="L160" s="14">
        <f>VLOOKUP(E160,bam_cov!$A$2:$E$10000,5,FALSE)</f>
        <v>30.581255288452532</v>
      </c>
      <c r="M160" s="14">
        <f>VLOOKUP($E160,res_het!$A$2:$N$10000,12,FALSE)*100</f>
        <v>2.9005588390865396</v>
      </c>
      <c r="N160" s="14">
        <f>VLOOKUP($E160,res_het!$A$2:$N$10000,13,FALSE)</f>
        <v>0.12634789499999999</v>
      </c>
      <c r="O160" s="10">
        <f>VLOOKUP($E160,seq_data!$A$2:$H$10000,6,FALSE())</f>
        <v>2012</v>
      </c>
      <c r="P160" s="10" t="str">
        <f>VLOOKUP($E160,seq_data!$A$2:$H$10000,4,FALSE())</f>
        <v>Illumina</v>
      </c>
      <c r="Q160" s="10" t="str">
        <f>VLOOKUP($E160,seq_data!$A$2:$H$10000,5,FALSE())</f>
        <v>NYU</v>
      </c>
      <c r="R160" s="10">
        <f>VLOOKUP($E160,seq_data!$A$2:$H$10000,2,FALSE())</f>
        <v>101</v>
      </c>
      <c r="S160" s="10">
        <f>IF(ISNA(VLOOKUP(E160,lines!$A$2:$A$10000,1,FALSE)),0,1)</f>
        <v>1</v>
      </c>
      <c r="T160" s="10">
        <f>IF(ISNA(VLOOKUP(E160,lines!$J$2:$L$1000,2,FALSE)),0,1)</f>
        <v>1</v>
      </c>
      <c r="U160" s="13">
        <f>VLOOKUP($E160,phe_fertility!$A$2:$B$284,2,FALSE)</f>
        <v>44</v>
      </c>
      <c r="V160" s="13">
        <f>VLOOKUP($E160,phe_fertility!$F$2:$G$284,2,FALSE)</f>
        <v>42</v>
      </c>
      <c r="W160">
        <f>VLOOKUP($E160,phe_locomotion!$F$2:$G$851,2,FALSE)</f>
        <v>555</v>
      </c>
      <c r="X160">
        <f>VLOOKUP($E160,phe_locomotion!$N$2:$O$507,2,FALSE)</f>
        <v>419</v>
      </c>
      <c r="Y160" s="16" t="e">
        <f>VLOOKUP($E160,relatedness!$T$2:$U$1000,2,FALSE)</f>
        <v>#N/A</v>
      </c>
    </row>
    <row r="161" spans="1:25" x14ac:dyDescent="0.2">
      <c r="A161" s="2">
        <v>6</v>
      </c>
      <c r="B161" s="2" t="s">
        <v>71</v>
      </c>
      <c r="C161" s="2">
        <v>7</v>
      </c>
      <c r="D161" s="2" t="s">
        <v>1501</v>
      </c>
      <c r="E161" s="2" t="s">
        <v>559</v>
      </c>
      <c r="F161" s="2" t="str">
        <f t="shared" si="10"/>
        <v>A</v>
      </c>
      <c r="G161" s="2">
        <f t="shared" si="11"/>
        <v>6</v>
      </c>
      <c r="H161" s="15">
        <v>170</v>
      </c>
      <c r="I161" s="2">
        <f t="shared" si="12"/>
        <v>140</v>
      </c>
      <c r="J161" s="2">
        <f t="shared" si="13"/>
        <v>0</v>
      </c>
      <c r="K161">
        <f t="shared" si="14"/>
        <v>16</v>
      </c>
      <c r="L161" s="14" t="e">
        <f>VLOOKUP(E161,bam_cov!$A$2:$E$10000,5,FALSE)</f>
        <v>#N/A</v>
      </c>
      <c r="M161" s="14" t="e">
        <f>VLOOKUP($E161,res_het!$A$2:$N$10000,12,FALSE)*100</f>
        <v>#N/A</v>
      </c>
      <c r="N161" s="14" t="e">
        <f>VLOOKUP($E161,res_het!$A$2:$N$10000,13,FALSE)</f>
        <v>#N/A</v>
      </c>
      <c r="O161" s="10" t="e">
        <f>VLOOKUP($E161,seq_data!$A$2:$H$10000,6,FALSE())</f>
        <v>#N/A</v>
      </c>
      <c r="P161" s="10" t="e">
        <f>VLOOKUP($E161,seq_data!$A$2:$H$10000,4,FALSE())</f>
        <v>#N/A</v>
      </c>
      <c r="Q161" s="10" t="e">
        <f>VLOOKUP($E161,seq_data!$A$2:$H$10000,5,FALSE())</f>
        <v>#N/A</v>
      </c>
      <c r="R161" s="10" t="e">
        <f>VLOOKUP($E161,seq_data!$A$2:$H$10000,2,FALSE())</f>
        <v>#N/A</v>
      </c>
      <c r="S161" s="10">
        <f>IF(ISNA(VLOOKUP(E161,lines!$A$2:$A$10000,1,FALSE)),0,1)</f>
        <v>0</v>
      </c>
      <c r="T161" s="10">
        <f>IF(ISNA(VLOOKUP(E161,lines!$J$2:$L$1000,2,FALSE)),0,1)</f>
        <v>0</v>
      </c>
      <c r="U161" s="13" t="e">
        <f>VLOOKUP($E161,phe_fertility!$A$2:$B$284,2,FALSE)</f>
        <v>#N/A</v>
      </c>
      <c r="V161" s="13" t="e">
        <f>VLOOKUP($E161,phe_fertility!$F$2:$G$284,2,FALSE)</f>
        <v>#N/A</v>
      </c>
      <c r="W161" t="e">
        <f>VLOOKUP($E161,phe_locomotion!$F$2:$G$851,2,FALSE)</f>
        <v>#N/A</v>
      </c>
      <c r="X161" t="e">
        <f>VLOOKUP($E161,phe_locomotion!$N$2:$O$507,2,FALSE)</f>
        <v>#N/A</v>
      </c>
      <c r="Y161" s="16" t="e">
        <f>VLOOKUP($E161,relatedness!$T$2:$U$1000,2,FALSE)</f>
        <v>#N/A</v>
      </c>
    </row>
    <row r="162" spans="1:25" x14ac:dyDescent="0.2">
      <c r="A162" s="2">
        <v>6</v>
      </c>
      <c r="B162" s="2" t="s">
        <v>71</v>
      </c>
      <c r="C162" s="2">
        <v>4</v>
      </c>
      <c r="D162" s="2" t="s">
        <v>1501</v>
      </c>
      <c r="E162" s="2" t="s">
        <v>556</v>
      </c>
      <c r="F162" s="2" t="str">
        <f t="shared" si="10"/>
        <v>A</v>
      </c>
      <c r="G162" s="2">
        <f t="shared" si="11"/>
        <v>6</v>
      </c>
      <c r="H162" s="15">
        <v>171</v>
      </c>
      <c r="I162" s="2">
        <f t="shared" si="12"/>
        <v>140</v>
      </c>
      <c r="J162" s="2">
        <f t="shared" si="13"/>
        <v>0</v>
      </c>
      <c r="K162">
        <f t="shared" si="14"/>
        <v>16</v>
      </c>
      <c r="L162" s="14" t="e">
        <f>VLOOKUP(E162,bam_cov!$A$2:$E$10000,5,FALSE)</f>
        <v>#N/A</v>
      </c>
      <c r="M162" s="14" t="e">
        <f>VLOOKUP($E162,res_het!$A$2:$N$10000,12,FALSE)*100</f>
        <v>#N/A</v>
      </c>
      <c r="N162" s="14" t="e">
        <f>VLOOKUP($E162,res_het!$A$2:$N$10000,13,FALSE)</f>
        <v>#N/A</v>
      </c>
      <c r="O162" s="10" t="e">
        <f>VLOOKUP($E162,seq_data!$A$2:$H$10000,6,FALSE())</f>
        <v>#N/A</v>
      </c>
      <c r="P162" s="10" t="e">
        <f>VLOOKUP($E162,seq_data!$A$2:$H$10000,4,FALSE())</f>
        <v>#N/A</v>
      </c>
      <c r="Q162" s="10" t="e">
        <f>VLOOKUP($E162,seq_data!$A$2:$H$10000,5,FALSE())</f>
        <v>#N/A</v>
      </c>
      <c r="R162" s="10" t="e">
        <f>VLOOKUP($E162,seq_data!$A$2:$H$10000,2,FALSE())</f>
        <v>#N/A</v>
      </c>
      <c r="S162" s="10">
        <f>IF(ISNA(VLOOKUP(E162,lines!$A$2:$A$10000,1,FALSE)),0,1)</f>
        <v>0</v>
      </c>
      <c r="T162" s="10">
        <f>IF(ISNA(VLOOKUP(E162,lines!$J$2:$L$1000,2,FALSE)),0,1)</f>
        <v>0</v>
      </c>
      <c r="U162" s="13" t="e">
        <f>VLOOKUP($E162,phe_fertility!$A$2:$B$284,2,FALSE)</f>
        <v>#N/A</v>
      </c>
      <c r="V162" s="13" t="e">
        <f>VLOOKUP($E162,phe_fertility!$F$2:$G$284,2,FALSE)</f>
        <v>#N/A</v>
      </c>
      <c r="W162" t="e">
        <f>VLOOKUP($E162,phe_locomotion!$F$2:$G$851,2,FALSE)</f>
        <v>#N/A</v>
      </c>
      <c r="X162" t="e">
        <f>VLOOKUP($E162,phe_locomotion!$N$2:$O$507,2,FALSE)</f>
        <v>#N/A</v>
      </c>
      <c r="Y162" s="16" t="e">
        <f>VLOOKUP($E162,relatedness!$T$2:$U$1000,2,FALSE)</f>
        <v>#N/A</v>
      </c>
    </row>
    <row r="163" spans="1:25" x14ac:dyDescent="0.2">
      <c r="A163" s="2">
        <v>6</v>
      </c>
      <c r="B163" s="2" t="s">
        <v>32</v>
      </c>
      <c r="C163" s="2">
        <v>3</v>
      </c>
      <c r="D163" s="2" t="s">
        <v>1496</v>
      </c>
      <c r="E163" s="2" t="s">
        <v>519</v>
      </c>
      <c r="F163" s="2" t="str">
        <f t="shared" si="10"/>
        <v>A</v>
      </c>
      <c r="G163" s="2">
        <f t="shared" si="11"/>
        <v>6</v>
      </c>
      <c r="H163" s="15">
        <v>172</v>
      </c>
      <c r="I163" s="2">
        <f t="shared" si="12"/>
        <v>140</v>
      </c>
      <c r="J163" s="2">
        <f t="shared" si="13"/>
        <v>0</v>
      </c>
      <c r="K163">
        <f t="shared" si="14"/>
        <v>16</v>
      </c>
      <c r="L163" s="14" t="e">
        <f>VLOOKUP(E163,bam_cov!$A$2:$E$10000,5,FALSE)</f>
        <v>#N/A</v>
      </c>
      <c r="M163" s="14" t="e">
        <f>VLOOKUP($E163,res_het!$A$2:$N$10000,12,FALSE)*100</f>
        <v>#N/A</v>
      </c>
      <c r="N163" s="14" t="e">
        <f>VLOOKUP($E163,res_het!$A$2:$N$10000,13,FALSE)</f>
        <v>#N/A</v>
      </c>
      <c r="O163" s="10" t="e">
        <f>VLOOKUP($E163,seq_data!$A$2:$H$10000,6,FALSE())</f>
        <v>#N/A</v>
      </c>
      <c r="P163" s="10" t="e">
        <f>VLOOKUP($E163,seq_data!$A$2:$H$10000,4,FALSE())</f>
        <v>#N/A</v>
      </c>
      <c r="Q163" s="10" t="e">
        <f>VLOOKUP($E163,seq_data!$A$2:$H$10000,5,FALSE())</f>
        <v>#N/A</v>
      </c>
      <c r="R163" s="10" t="e">
        <f>VLOOKUP($E163,seq_data!$A$2:$H$10000,2,FALSE())</f>
        <v>#N/A</v>
      </c>
      <c r="S163" s="10">
        <f>IF(ISNA(VLOOKUP(E163,lines!$A$2:$A$10000,1,FALSE)),0,1)</f>
        <v>0</v>
      </c>
      <c r="T163" s="10">
        <f>IF(ISNA(VLOOKUP(E163,lines!$J$2:$L$1000,2,FALSE)),0,1)</f>
        <v>0</v>
      </c>
      <c r="U163" s="13" t="e">
        <f>VLOOKUP($E163,phe_fertility!$A$2:$B$284,2,FALSE)</f>
        <v>#N/A</v>
      </c>
      <c r="V163" s="13" t="e">
        <f>VLOOKUP($E163,phe_fertility!$F$2:$G$284,2,FALSE)</f>
        <v>#N/A</v>
      </c>
      <c r="W163" t="e">
        <f>VLOOKUP($E163,phe_locomotion!$F$2:$G$851,2,FALSE)</f>
        <v>#N/A</v>
      </c>
      <c r="X163" t="e">
        <f>VLOOKUP($E163,phe_locomotion!$N$2:$O$507,2,FALSE)</f>
        <v>#N/A</v>
      </c>
      <c r="Y163" s="16" t="e">
        <f>VLOOKUP($E163,relatedness!$T$2:$U$1000,2,FALSE)</f>
        <v>#N/A</v>
      </c>
    </row>
    <row r="164" spans="1:25" x14ac:dyDescent="0.2">
      <c r="A164" s="2">
        <v>6</v>
      </c>
      <c r="B164" s="2" t="s">
        <v>6</v>
      </c>
      <c r="C164" s="2">
        <v>7</v>
      </c>
      <c r="D164" s="2" t="s">
        <v>1496</v>
      </c>
      <c r="E164" s="2" t="s">
        <v>499</v>
      </c>
      <c r="F164" s="2" t="str">
        <f t="shared" si="10"/>
        <v>A</v>
      </c>
      <c r="G164" s="2">
        <f t="shared" si="11"/>
        <v>6</v>
      </c>
      <c r="H164" s="15">
        <v>173</v>
      </c>
      <c r="I164" s="2">
        <f t="shared" si="12"/>
        <v>140</v>
      </c>
      <c r="J164" s="2">
        <f t="shared" si="13"/>
        <v>0</v>
      </c>
      <c r="K164">
        <f t="shared" si="14"/>
        <v>16</v>
      </c>
      <c r="L164" s="14" t="e">
        <f>VLOOKUP(E164,bam_cov!$A$2:$E$10000,5,FALSE)</f>
        <v>#N/A</v>
      </c>
      <c r="M164" s="14" t="e">
        <f>VLOOKUP($E164,res_het!$A$2:$N$10000,12,FALSE)*100</f>
        <v>#N/A</v>
      </c>
      <c r="N164" s="14" t="e">
        <f>VLOOKUP($E164,res_het!$A$2:$N$10000,13,FALSE)</f>
        <v>#N/A</v>
      </c>
      <c r="O164" s="10" t="e">
        <f>VLOOKUP($E164,seq_data!$A$2:$H$10000,6,FALSE())</f>
        <v>#N/A</v>
      </c>
      <c r="P164" s="10" t="e">
        <f>VLOOKUP($E164,seq_data!$A$2:$H$10000,4,FALSE())</f>
        <v>#N/A</v>
      </c>
      <c r="Q164" s="10" t="e">
        <f>VLOOKUP($E164,seq_data!$A$2:$H$10000,5,FALSE())</f>
        <v>#N/A</v>
      </c>
      <c r="R164" s="10" t="e">
        <f>VLOOKUP($E164,seq_data!$A$2:$H$10000,2,FALSE())</f>
        <v>#N/A</v>
      </c>
      <c r="S164" s="10">
        <f>IF(ISNA(VLOOKUP(E164,lines!$A$2:$A$10000,1,FALSE)),0,1)</f>
        <v>0</v>
      </c>
      <c r="T164" s="10">
        <f>IF(ISNA(VLOOKUP(E164,lines!$J$2:$L$1000,2,FALSE)),0,1)</f>
        <v>0</v>
      </c>
      <c r="U164" s="13" t="e">
        <f>VLOOKUP($E164,phe_fertility!$A$2:$B$284,2,FALSE)</f>
        <v>#N/A</v>
      </c>
      <c r="V164" s="13" t="e">
        <f>VLOOKUP($E164,phe_fertility!$F$2:$G$284,2,FALSE)</f>
        <v>#N/A</v>
      </c>
      <c r="W164" t="e">
        <f>VLOOKUP($E164,phe_locomotion!$F$2:$G$851,2,FALSE)</f>
        <v>#N/A</v>
      </c>
      <c r="X164" t="e">
        <f>VLOOKUP($E164,phe_locomotion!$N$2:$O$507,2,FALSE)</f>
        <v>#N/A</v>
      </c>
      <c r="Y164" s="16" t="e">
        <f>VLOOKUP($E164,relatedness!$T$2:$U$1000,2,FALSE)</f>
        <v>#N/A</v>
      </c>
    </row>
    <row r="165" spans="1:25" x14ac:dyDescent="0.2">
      <c r="A165" s="2">
        <v>6</v>
      </c>
      <c r="B165" s="2" t="s">
        <v>71</v>
      </c>
      <c r="C165" s="2">
        <v>2</v>
      </c>
      <c r="D165" s="2" t="s">
        <v>1497</v>
      </c>
      <c r="E165" s="2" t="s">
        <v>554</v>
      </c>
      <c r="F165" s="2" t="str">
        <f t="shared" si="10"/>
        <v>A</v>
      </c>
      <c r="G165" s="2">
        <f t="shared" si="11"/>
        <v>6</v>
      </c>
      <c r="H165" s="15">
        <v>174</v>
      </c>
      <c r="I165" s="2">
        <f t="shared" si="12"/>
        <v>140</v>
      </c>
      <c r="J165" s="2">
        <f t="shared" si="13"/>
        <v>0</v>
      </c>
      <c r="K165">
        <f t="shared" si="14"/>
        <v>16</v>
      </c>
      <c r="L165" s="14" t="e">
        <f>VLOOKUP(E165,bam_cov!$A$2:$E$10000,5,FALSE)</f>
        <v>#N/A</v>
      </c>
      <c r="M165" s="14" t="e">
        <f>VLOOKUP($E165,res_het!$A$2:$N$10000,12,FALSE)*100</f>
        <v>#N/A</v>
      </c>
      <c r="N165" s="14" t="e">
        <f>VLOOKUP($E165,res_het!$A$2:$N$10000,13,FALSE)</f>
        <v>#N/A</v>
      </c>
      <c r="O165" s="10" t="e">
        <f>VLOOKUP($E165,seq_data!$A$2:$H$10000,6,FALSE())</f>
        <v>#N/A</v>
      </c>
      <c r="P165" s="10" t="e">
        <f>VLOOKUP($E165,seq_data!$A$2:$H$10000,4,FALSE())</f>
        <v>#N/A</v>
      </c>
      <c r="Q165" s="10" t="e">
        <f>VLOOKUP($E165,seq_data!$A$2:$H$10000,5,FALSE())</f>
        <v>#N/A</v>
      </c>
      <c r="R165" s="10" t="e">
        <f>VLOOKUP($E165,seq_data!$A$2:$H$10000,2,FALSE())</f>
        <v>#N/A</v>
      </c>
      <c r="S165" s="10">
        <f>IF(ISNA(VLOOKUP(E165,lines!$A$2:$A$10000,1,FALSE)),0,1)</f>
        <v>0</v>
      </c>
      <c r="T165" s="10">
        <f>IF(ISNA(VLOOKUP(E165,lines!$J$2:$L$1000,2,FALSE)),0,1)</f>
        <v>0</v>
      </c>
      <c r="U165" s="13" t="e">
        <f>VLOOKUP($E165,phe_fertility!$A$2:$B$284,2,FALSE)</f>
        <v>#N/A</v>
      </c>
      <c r="V165" s="13" t="e">
        <f>VLOOKUP($E165,phe_fertility!$F$2:$G$284,2,FALSE)</f>
        <v>#N/A</v>
      </c>
      <c r="W165" t="e">
        <f>VLOOKUP($E165,phe_locomotion!$F$2:$G$851,2,FALSE)</f>
        <v>#N/A</v>
      </c>
      <c r="X165" t="e">
        <f>VLOOKUP($E165,phe_locomotion!$N$2:$O$507,2,FALSE)</f>
        <v>#N/A</v>
      </c>
      <c r="Y165" s="16" t="e">
        <f>VLOOKUP($E165,relatedness!$T$2:$U$1000,2,FALSE)</f>
        <v>#N/A</v>
      </c>
    </row>
    <row r="166" spans="1:25" x14ac:dyDescent="0.2">
      <c r="A166" s="2">
        <v>8</v>
      </c>
      <c r="B166" s="2" t="s">
        <v>58</v>
      </c>
      <c r="C166" s="2">
        <v>6</v>
      </c>
      <c r="D166" s="2" t="s">
        <v>1498</v>
      </c>
      <c r="E166" s="2" t="s">
        <v>738</v>
      </c>
      <c r="F166" s="2" t="str">
        <f t="shared" si="10"/>
        <v>A</v>
      </c>
      <c r="G166" s="2">
        <f t="shared" si="11"/>
        <v>6</v>
      </c>
      <c r="H166" s="15">
        <v>175</v>
      </c>
      <c r="I166" s="2">
        <f t="shared" si="12"/>
        <v>140</v>
      </c>
      <c r="J166" s="2">
        <f t="shared" si="13"/>
        <v>0</v>
      </c>
      <c r="K166">
        <f t="shared" si="14"/>
        <v>16</v>
      </c>
      <c r="L166" s="14">
        <f>VLOOKUP(E166,bam_cov!$A$2:$E$10000,5,FALSE)</f>
        <v>0.78471019842236422</v>
      </c>
      <c r="M166" s="14">
        <f>VLOOKUP($E166,res_het!$A$2:$N$10000,12,FALSE)*100</f>
        <v>6.1661048115231383</v>
      </c>
      <c r="N166" s="14">
        <f>VLOOKUP($E166,res_het!$A$2:$N$10000,13,FALSE)</f>
        <v>0.31504753333333335</v>
      </c>
      <c r="O166" s="10">
        <f>VLOOKUP($E166,seq_data!$A$2:$H$10000,6,FALSE())</f>
        <v>2014</v>
      </c>
      <c r="P166" s="10" t="str">
        <f>VLOOKUP($E166,seq_data!$A$2:$H$10000,4,FALSE())</f>
        <v>Illumina</v>
      </c>
      <c r="Q166" s="10" t="str">
        <f>VLOOKUP($E166,seq_data!$A$2:$H$10000,5,FALSE())</f>
        <v>NYU</v>
      </c>
      <c r="R166" s="10">
        <f>VLOOKUP($E166,seq_data!$A$2:$H$10000,2,FALSE())</f>
        <v>101</v>
      </c>
      <c r="S166" s="10">
        <f>IF(ISNA(VLOOKUP(E166,lines!$A$2:$A$10000,1,FALSE)),0,1)</f>
        <v>1</v>
      </c>
      <c r="T166" s="10">
        <f>IF(ISNA(VLOOKUP(E166,lines!$J$2:$L$1000,2,FALSE)),0,1)</f>
        <v>1</v>
      </c>
      <c r="U166" s="13">
        <f>VLOOKUP($E166,phe_fertility!$A$2:$B$284,2,FALSE)</f>
        <v>46</v>
      </c>
      <c r="V166" s="13">
        <f>VLOOKUP($E166,phe_fertility!$F$2:$G$284,2,FALSE)</f>
        <v>40</v>
      </c>
      <c r="W166">
        <f>VLOOKUP($E166,phe_locomotion!$F$2:$G$851,2,FALSE)</f>
        <v>1687</v>
      </c>
      <c r="X166">
        <f>VLOOKUP($E166,phe_locomotion!$N$2:$O$507,2,FALSE)</f>
        <v>1652</v>
      </c>
      <c r="Y166" s="16" t="e">
        <f>VLOOKUP($E166,relatedness!$T$2:$U$1000,2,FALSE)</f>
        <v>#N/A</v>
      </c>
    </row>
    <row r="167" spans="1:25" x14ac:dyDescent="0.2">
      <c r="A167" s="2">
        <v>8</v>
      </c>
      <c r="B167" s="2" t="s">
        <v>32</v>
      </c>
      <c r="C167" s="2">
        <v>9</v>
      </c>
      <c r="D167" s="2" t="s">
        <v>1496</v>
      </c>
      <c r="E167" s="2" t="s">
        <v>717</v>
      </c>
      <c r="F167" s="2" t="str">
        <f t="shared" si="10"/>
        <v>A</v>
      </c>
      <c r="G167" s="2">
        <f t="shared" si="11"/>
        <v>6</v>
      </c>
      <c r="H167" s="15">
        <v>176</v>
      </c>
      <c r="I167" s="2">
        <f t="shared" si="12"/>
        <v>140</v>
      </c>
      <c r="J167" s="2">
        <f t="shared" si="13"/>
        <v>0</v>
      </c>
      <c r="K167">
        <f t="shared" si="14"/>
        <v>16</v>
      </c>
      <c r="L167" s="14">
        <f>VLOOKUP(E167,bam_cov!$A$2:$E$10000,5,FALSE)</f>
        <v>6.1985111015345415</v>
      </c>
      <c r="M167" s="14">
        <f>VLOOKUP($E167,res_het!$A$2:$N$10000,12,FALSE)*100</f>
        <v>1.4350506549601121</v>
      </c>
      <c r="N167" s="14">
        <f>VLOOKUP($E167,res_het!$A$2:$N$10000,13,FALSE)</f>
        <v>0.21335815</v>
      </c>
      <c r="O167" s="10">
        <f>VLOOKUP($E167,seq_data!$A$2:$H$10000,6,FALSE())</f>
        <v>2014</v>
      </c>
      <c r="P167" s="10" t="str">
        <f>VLOOKUP($E167,seq_data!$A$2:$H$10000,4,FALSE())</f>
        <v>Illumina</v>
      </c>
      <c r="Q167" s="10" t="str">
        <f>VLOOKUP($E167,seq_data!$A$2:$H$10000,5,FALSE())</f>
        <v>NYU</v>
      </c>
      <c r="R167" s="10">
        <f>VLOOKUP($E167,seq_data!$A$2:$H$10000,2,FALSE())</f>
        <v>101</v>
      </c>
      <c r="S167" s="10">
        <f>IF(ISNA(VLOOKUP(E167,lines!$A$2:$A$10000,1,FALSE)),0,1)</f>
        <v>1</v>
      </c>
      <c r="T167" s="10">
        <f>IF(ISNA(VLOOKUP(E167,lines!$J$2:$L$1000,2,FALSE)),0,1)</f>
        <v>1</v>
      </c>
      <c r="U167" s="13">
        <f>VLOOKUP($E167,phe_fertility!$A$2:$B$284,2,FALSE)</f>
        <v>26</v>
      </c>
      <c r="V167" s="13">
        <f>VLOOKUP($E167,phe_fertility!$F$2:$G$284,2,FALSE)</f>
        <v>39</v>
      </c>
      <c r="W167">
        <f>VLOOKUP($E167,phe_locomotion!$F$2:$G$851,2,FALSE)</f>
        <v>1043</v>
      </c>
      <c r="X167">
        <f>VLOOKUP($E167,phe_locomotion!$N$2:$O$507,2,FALSE)</f>
        <v>1072</v>
      </c>
      <c r="Y167" s="16" t="e">
        <f>VLOOKUP($E167,relatedness!$T$2:$U$1000,2,FALSE)</f>
        <v>#N/A</v>
      </c>
    </row>
    <row r="168" spans="1:25" x14ac:dyDescent="0.2">
      <c r="A168" s="2">
        <v>5</v>
      </c>
      <c r="B168" s="2" t="s">
        <v>6</v>
      </c>
      <c r="C168" s="2">
        <v>3</v>
      </c>
      <c r="D168" s="2" t="s">
        <v>1500</v>
      </c>
      <c r="E168" s="2" t="s">
        <v>399</v>
      </c>
      <c r="F168" s="2" t="str">
        <f t="shared" si="10"/>
        <v>A</v>
      </c>
      <c r="G168" s="2">
        <f t="shared" si="11"/>
        <v>6</v>
      </c>
      <c r="H168" s="15">
        <v>177</v>
      </c>
      <c r="I168" s="2">
        <f t="shared" si="12"/>
        <v>140</v>
      </c>
      <c r="J168" s="2">
        <f t="shared" si="13"/>
        <v>0</v>
      </c>
      <c r="K168">
        <f t="shared" si="14"/>
        <v>16</v>
      </c>
      <c r="L168" s="14">
        <f>VLOOKUP(E168,bam_cov!$A$2:$E$10000,5,FALSE)</f>
        <v>10.129195255850556</v>
      </c>
      <c r="M168" s="14">
        <f>VLOOKUP($E168,res_het!$A$2:$N$10000,12,FALSE)*100</f>
        <v>0.93117352420018695</v>
      </c>
      <c r="N168" s="14">
        <f>VLOOKUP($E168,res_het!$A$2:$N$10000,13,FALSE)</f>
        <v>0.24049495000000001</v>
      </c>
      <c r="O168" s="10">
        <f>VLOOKUP($E168,seq_data!$A$2:$H$10000,6,FALSE())</f>
        <v>2018</v>
      </c>
      <c r="P168" s="10" t="str">
        <f>VLOOKUP($E168,seq_data!$A$2:$H$10000,4,FALSE())</f>
        <v>BGI</v>
      </c>
      <c r="Q168" s="10" t="str">
        <f>VLOOKUP($E168,seq_data!$A$2:$H$10000,5,FALSE())</f>
        <v>BGI</v>
      </c>
      <c r="R168" s="10">
        <f>VLOOKUP($E168,seq_data!$A$2:$H$10000,2,FALSE())</f>
        <v>100</v>
      </c>
      <c r="S168" s="10">
        <f>IF(ISNA(VLOOKUP(E168,lines!$A$2:$A$10000,1,FALSE)),0,1)</f>
        <v>0</v>
      </c>
      <c r="T168" s="10">
        <f>IF(ISNA(VLOOKUP(E168,lines!$J$2:$L$1000,2,FALSE)),0,1)</f>
        <v>1</v>
      </c>
      <c r="U168" s="13" t="e">
        <f>VLOOKUP($E168,phe_fertility!$A$2:$B$284,2,FALSE)</f>
        <v>#N/A</v>
      </c>
      <c r="V168" s="13" t="e">
        <f>VLOOKUP($E168,phe_fertility!$F$2:$G$284,2,FALSE)</f>
        <v>#N/A</v>
      </c>
      <c r="W168" t="e">
        <f>VLOOKUP($E168,phe_locomotion!$F$2:$G$851,2,FALSE)</f>
        <v>#N/A</v>
      </c>
      <c r="X168" t="e">
        <f>VLOOKUP($E168,phe_locomotion!$N$2:$O$507,2,FALSE)</f>
        <v>#N/A</v>
      </c>
      <c r="Y168" s="16" t="e">
        <f>VLOOKUP($E168,relatedness!$T$2:$U$1000,2,FALSE)</f>
        <v>#N/A</v>
      </c>
    </row>
    <row r="169" spans="1:25" x14ac:dyDescent="0.2">
      <c r="A169" s="2">
        <v>6</v>
      </c>
      <c r="B169" s="2" t="s">
        <v>97</v>
      </c>
      <c r="C169" s="2">
        <v>4</v>
      </c>
      <c r="D169" s="2" t="s">
        <v>1497</v>
      </c>
      <c r="E169" s="2" t="s">
        <v>580</v>
      </c>
      <c r="F169" s="2" t="str">
        <f t="shared" si="10"/>
        <v>A</v>
      </c>
      <c r="G169" s="2">
        <f t="shared" si="11"/>
        <v>6</v>
      </c>
      <c r="H169" s="15">
        <v>178</v>
      </c>
      <c r="I169" s="2">
        <f t="shared" si="12"/>
        <v>140</v>
      </c>
      <c r="J169" s="2">
        <f t="shared" si="13"/>
        <v>0</v>
      </c>
      <c r="K169">
        <f t="shared" si="14"/>
        <v>16</v>
      </c>
      <c r="L169" s="14">
        <f>VLOOKUP(E169,bam_cov!$A$2:$E$10000,5,FALSE)</f>
        <v>8.7039560810177807</v>
      </c>
      <c r="M169" s="14">
        <f>VLOOKUP($E169,res_het!$A$2:$N$10000,12,FALSE)*100</f>
        <v>1.7961498086476388</v>
      </c>
      <c r="N169" s="14">
        <f>VLOOKUP($E169,res_het!$A$2:$N$10000,13,FALSE)</f>
        <v>0.16748958333333333</v>
      </c>
      <c r="O169" s="10">
        <f>VLOOKUP($E169,seq_data!$A$2:$H$10000,6,FALSE())</f>
        <v>2018</v>
      </c>
      <c r="P169" s="10" t="str">
        <f>VLOOKUP($E169,seq_data!$A$2:$H$10000,4,FALSE())</f>
        <v>BGI</v>
      </c>
      <c r="Q169" s="10" t="str">
        <f>VLOOKUP($E169,seq_data!$A$2:$H$10000,5,FALSE())</f>
        <v>BGI</v>
      </c>
      <c r="R169" s="10">
        <f>VLOOKUP($E169,seq_data!$A$2:$H$10000,2,FALSE())</f>
        <v>100</v>
      </c>
      <c r="S169" s="10">
        <f>IF(ISNA(VLOOKUP(E169,lines!$A$2:$A$10000,1,FALSE)),0,1)</f>
        <v>0</v>
      </c>
      <c r="T169" s="10">
        <f>IF(ISNA(VLOOKUP(E169,lines!$J$2:$L$1000,2,FALSE)),0,1)</f>
        <v>1</v>
      </c>
      <c r="U169" s="13" t="e">
        <f>VLOOKUP($E169,phe_fertility!$A$2:$B$284,2,FALSE)</f>
        <v>#N/A</v>
      </c>
      <c r="V169" s="13" t="e">
        <f>VLOOKUP($E169,phe_fertility!$F$2:$G$284,2,FALSE)</f>
        <v>#N/A</v>
      </c>
      <c r="W169" t="e">
        <f>VLOOKUP($E169,phe_locomotion!$F$2:$G$851,2,FALSE)</f>
        <v>#N/A</v>
      </c>
      <c r="X169" t="e">
        <f>VLOOKUP($E169,phe_locomotion!$N$2:$O$507,2,FALSE)</f>
        <v>#N/A</v>
      </c>
      <c r="Y169" s="16" t="e">
        <f>VLOOKUP($E169,relatedness!$T$2:$U$1000,2,FALSE)</f>
        <v>#N/A</v>
      </c>
    </row>
    <row r="170" spans="1:25" x14ac:dyDescent="0.2">
      <c r="A170" s="2">
        <v>6</v>
      </c>
      <c r="B170" s="2" t="s">
        <v>6</v>
      </c>
      <c r="C170" s="2">
        <v>6</v>
      </c>
      <c r="D170" s="2" t="s">
        <v>1500</v>
      </c>
      <c r="E170" s="2" t="s">
        <v>498</v>
      </c>
      <c r="F170" s="2" t="str">
        <f t="shared" si="10"/>
        <v>A</v>
      </c>
      <c r="G170" s="2">
        <f t="shared" si="11"/>
        <v>6</v>
      </c>
      <c r="H170" s="15">
        <v>179</v>
      </c>
      <c r="I170" s="2">
        <f t="shared" si="12"/>
        <v>140</v>
      </c>
      <c r="J170" s="2">
        <f t="shared" si="13"/>
        <v>0</v>
      </c>
      <c r="K170">
        <f t="shared" si="14"/>
        <v>16</v>
      </c>
      <c r="L170" s="14">
        <f>VLOOKUP(E170,bam_cov!$A$2:$E$10000,5,FALSE)</f>
        <v>7.4924316201682561</v>
      </c>
      <c r="M170" s="14">
        <f>VLOOKUP($E170,res_het!$A$2:$N$10000,12,FALSE)*100</f>
        <v>0.84517317703503114</v>
      </c>
      <c r="N170" s="14">
        <f>VLOOKUP($E170,res_het!$A$2:$N$10000,13,FALSE)</f>
        <v>0.24239639999999998</v>
      </c>
      <c r="O170" s="10">
        <f>VLOOKUP($E170,seq_data!$A$2:$H$10000,6,FALSE())</f>
        <v>2017</v>
      </c>
      <c r="P170" s="10" t="str">
        <f>VLOOKUP($E170,seq_data!$A$2:$H$10000,4,FALSE())</f>
        <v>Illumina</v>
      </c>
      <c r="Q170" s="10" t="str">
        <f>VLOOKUP($E170,seq_data!$A$2:$H$10000,5,FALSE())</f>
        <v>BGI</v>
      </c>
      <c r="R170" s="10">
        <f>VLOOKUP($E170,seq_data!$A$2:$H$10000,2,FALSE())</f>
        <v>150</v>
      </c>
      <c r="S170" s="10">
        <f>IF(ISNA(VLOOKUP(E170,lines!$A$2:$A$10000,1,FALSE)),0,1)</f>
        <v>1</v>
      </c>
      <c r="T170" s="10">
        <f>IF(ISNA(VLOOKUP(E170,lines!$J$2:$L$1000,2,FALSE)),0,1)</f>
        <v>1</v>
      </c>
      <c r="U170" s="13">
        <f>VLOOKUP($E170,phe_fertility!$A$2:$B$284,2,FALSE)</f>
        <v>27</v>
      </c>
      <c r="V170" s="13">
        <f>VLOOKUP($E170,phe_fertility!$F$2:$G$284,2,FALSE)</f>
        <v>40</v>
      </c>
      <c r="W170">
        <f>VLOOKUP($E170,phe_locomotion!$F$2:$G$851,2,FALSE)</f>
        <v>2985</v>
      </c>
      <c r="X170">
        <f>VLOOKUP($E170,phe_locomotion!$N$2:$O$507,2,FALSE)</f>
        <v>1796</v>
      </c>
      <c r="Y170" s="16" t="e">
        <f>VLOOKUP($E170,relatedness!$T$2:$U$1000,2,FALSE)</f>
        <v>#N/A</v>
      </c>
    </row>
    <row r="171" spans="1:25" x14ac:dyDescent="0.2">
      <c r="A171" s="2">
        <v>8</v>
      </c>
      <c r="B171" s="2" t="s">
        <v>71</v>
      </c>
      <c r="C171" s="2">
        <v>7</v>
      </c>
      <c r="D171" s="2" t="s">
        <v>1501</v>
      </c>
      <c r="E171" s="2" t="s">
        <v>751</v>
      </c>
      <c r="F171" s="2" t="str">
        <f t="shared" si="10"/>
        <v>A</v>
      </c>
      <c r="G171" s="2">
        <f t="shared" si="11"/>
        <v>6</v>
      </c>
      <c r="H171" s="15">
        <v>181</v>
      </c>
      <c r="I171" s="2">
        <f t="shared" si="12"/>
        <v>140</v>
      </c>
      <c r="J171" s="2">
        <f t="shared" si="13"/>
        <v>0</v>
      </c>
      <c r="K171">
        <f t="shared" si="14"/>
        <v>16</v>
      </c>
      <c r="L171" s="14">
        <f>VLOOKUP(E171,bam_cov!$A$2:$E$10000,5,FALSE)</f>
        <v>8.0236571921080735</v>
      </c>
      <c r="M171" s="14">
        <f>VLOOKUP($E171,res_het!$A$2:$N$10000,12,FALSE)*100</f>
        <v>2.1032396852823396</v>
      </c>
      <c r="N171" s="14">
        <f>VLOOKUP($E171,res_het!$A$2:$N$10000,13,FALSE)</f>
        <v>0.17668058333333334</v>
      </c>
      <c r="O171" s="10">
        <f>VLOOKUP($E171,seq_data!$A$2:$H$10000,6,FALSE())</f>
        <v>2012</v>
      </c>
      <c r="P171" s="10" t="str">
        <f>VLOOKUP($E171,seq_data!$A$2:$H$10000,4,FALSE())</f>
        <v>Illumina</v>
      </c>
      <c r="Q171" s="10" t="str">
        <f>VLOOKUP($E171,seq_data!$A$2:$H$10000,5,FALSE())</f>
        <v>NYU</v>
      </c>
      <c r="R171" s="10">
        <f>VLOOKUP($E171,seq_data!$A$2:$H$10000,2,FALSE())</f>
        <v>51</v>
      </c>
      <c r="S171" s="10">
        <f>IF(ISNA(VLOOKUP(E171,lines!$A$2:$A$10000,1,FALSE)),0,1)</f>
        <v>1</v>
      </c>
      <c r="T171" s="10">
        <f>IF(ISNA(VLOOKUP(E171,lines!$J$2:$L$1000,2,FALSE)),0,1)</f>
        <v>1</v>
      </c>
      <c r="U171" s="13">
        <f>VLOOKUP($E171,phe_fertility!$A$2:$B$284,2,FALSE)</f>
        <v>12</v>
      </c>
      <c r="V171" s="13">
        <f>VLOOKUP($E171,phe_fertility!$F$2:$G$284,2,FALSE)</f>
        <v>40</v>
      </c>
      <c r="W171">
        <f>VLOOKUP($E171,phe_locomotion!$F$2:$G$851,2,FALSE)</f>
        <v>1653</v>
      </c>
      <c r="X171">
        <f>VLOOKUP($E171,phe_locomotion!$N$2:$O$507,2,FALSE)</f>
        <v>2634</v>
      </c>
      <c r="Y171" s="16" t="e">
        <f>VLOOKUP($E171,relatedness!$T$2:$U$1000,2,FALSE)</f>
        <v>#N/A</v>
      </c>
    </row>
    <row r="172" spans="1:25" x14ac:dyDescent="0.2">
      <c r="A172" s="2">
        <v>8</v>
      </c>
      <c r="B172" s="2" t="s">
        <v>45</v>
      </c>
      <c r="C172" s="2">
        <v>6</v>
      </c>
      <c r="D172" s="2" t="s">
        <v>1497</v>
      </c>
      <c r="E172" s="2" t="s">
        <v>726</v>
      </c>
      <c r="F172" s="2" t="str">
        <f t="shared" si="10"/>
        <v>A</v>
      </c>
      <c r="G172" s="2">
        <f t="shared" si="11"/>
        <v>6</v>
      </c>
      <c r="H172" s="15">
        <v>182</v>
      </c>
      <c r="I172" s="2">
        <f t="shared" si="12"/>
        <v>140</v>
      </c>
      <c r="J172" s="2">
        <f t="shared" si="13"/>
        <v>0</v>
      </c>
      <c r="K172">
        <f t="shared" si="14"/>
        <v>16</v>
      </c>
      <c r="L172" s="14">
        <f>VLOOKUP(E172,bam_cov!$A$2:$E$10000,5,FALSE)</f>
        <v>0.14781810346442825</v>
      </c>
      <c r="M172" s="14">
        <f>VLOOKUP($E172,res_het!$A$2:$N$10000,12,FALSE)*100</f>
        <v>0</v>
      </c>
      <c r="N172" s="14">
        <f>VLOOKUP($E172,res_het!$A$2:$N$10000,13,FALSE)</f>
        <v>0</v>
      </c>
      <c r="O172" s="10">
        <f>VLOOKUP($E172,seq_data!$A$2:$H$10000,6,FALSE())</f>
        <v>2014</v>
      </c>
      <c r="P172" s="10" t="str">
        <f>VLOOKUP($E172,seq_data!$A$2:$H$10000,4,FALSE())</f>
        <v>Illumina</v>
      </c>
      <c r="Q172" s="10" t="str">
        <f>VLOOKUP($E172,seq_data!$A$2:$H$10000,5,FALSE())</f>
        <v>NYU</v>
      </c>
      <c r="R172" s="10">
        <f>VLOOKUP($E172,seq_data!$A$2:$H$10000,2,FALSE())</f>
        <v>101</v>
      </c>
      <c r="S172" s="10">
        <f>IF(ISNA(VLOOKUP(E172,lines!$A$2:$A$10000,1,FALSE)),0,1)</f>
        <v>1</v>
      </c>
      <c r="T172" s="10">
        <f>IF(ISNA(VLOOKUP(E172,lines!$J$2:$L$1000,2,FALSE)),0,1)</f>
        <v>1</v>
      </c>
      <c r="U172" s="13" t="e">
        <f>VLOOKUP($E172,phe_fertility!$A$2:$B$284,2,FALSE)</f>
        <v>#N/A</v>
      </c>
      <c r="V172" s="13" t="e">
        <f>VLOOKUP($E172,phe_fertility!$F$2:$G$284,2,FALSE)</f>
        <v>#N/A</v>
      </c>
      <c r="W172">
        <f>VLOOKUP($E172,phe_locomotion!$F$2:$G$851,2,FALSE)</f>
        <v>2029</v>
      </c>
      <c r="X172">
        <f>VLOOKUP($E172,phe_locomotion!$N$2:$O$507,2,FALSE)</f>
        <v>1159</v>
      </c>
      <c r="Y172" s="16" t="e">
        <f>VLOOKUP($E172,relatedness!$T$2:$U$1000,2,FALSE)</f>
        <v>#N/A</v>
      </c>
    </row>
    <row r="173" spans="1:25" x14ac:dyDescent="0.2">
      <c r="A173" s="2">
        <v>7</v>
      </c>
      <c r="B173" s="2" t="s">
        <v>32</v>
      </c>
      <c r="C173" s="2">
        <v>8</v>
      </c>
      <c r="D173" s="2" t="s">
        <v>1500</v>
      </c>
      <c r="E173" s="2" t="s">
        <v>620</v>
      </c>
      <c r="F173" s="2" t="str">
        <f t="shared" si="10"/>
        <v>A</v>
      </c>
      <c r="G173" s="2">
        <f t="shared" si="11"/>
        <v>6</v>
      </c>
      <c r="H173" s="15">
        <v>183</v>
      </c>
      <c r="I173" s="2">
        <f t="shared" si="12"/>
        <v>140</v>
      </c>
      <c r="J173" s="2">
        <f t="shared" si="13"/>
        <v>0</v>
      </c>
      <c r="K173">
        <f t="shared" si="14"/>
        <v>16</v>
      </c>
      <c r="L173" s="14">
        <f>VLOOKUP(E173,bam_cov!$A$2:$E$10000,5,FALSE)</f>
        <v>6.6572279327724795</v>
      </c>
      <c r="M173" s="14">
        <f>VLOOKUP($E173,res_het!$A$2:$N$10000,12,FALSE)*100</f>
        <v>1.3357115424384769</v>
      </c>
      <c r="N173" s="14">
        <f>VLOOKUP($E173,res_het!$A$2:$N$10000,13,FALSE)</f>
        <v>0.20666265000000003</v>
      </c>
      <c r="O173" s="10">
        <f>VLOOKUP($E173,seq_data!$A$2:$H$10000,6,FALSE())</f>
        <v>2012</v>
      </c>
      <c r="P173" s="10" t="str">
        <f>VLOOKUP($E173,seq_data!$A$2:$H$10000,4,FALSE())</f>
        <v>Illumina</v>
      </c>
      <c r="Q173" s="10" t="str">
        <f>VLOOKUP($E173,seq_data!$A$2:$H$10000,5,FALSE())</f>
        <v>NYU</v>
      </c>
      <c r="R173" s="10">
        <f>VLOOKUP($E173,seq_data!$A$2:$H$10000,2,FALSE())</f>
        <v>51</v>
      </c>
      <c r="S173" s="10">
        <f>IF(ISNA(VLOOKUP(E173,lines!$A$2:$A$10000,1,FALSE)),0,1)</f>
        <v>1</v>
      </c>
      <c r="T173" s="10">
        <f>IF(ISNA(VLOOKUP(E173,lines!$J$2:$L$1000,2,FALSE)),0,1)</f>
        <v>1</v>
      </c>
      <c r="U173" s="13">
        <f>VLOOKUP($E173,phe_fertility!$A$2:$B$284,2,FALSE)</f>
        <v>43</v>
      </c>
      <c r="V173" s="13">
        <f>VLOOKUP($E173,phe_fertility!$F$2:$G$284,2,FALSE)</f>
        <v>38</v>
      </c>
      <c r="W173">
        <f>VLOOKUP($E173,phe_locomotion!$F$2:$G$851,2,FALSE)</f>
        <v>2060</v>
      </c>
      <c r="X173">
        <f>VLOOKUP($E173,phe_locomotion!$N$2:$O$507,2,FALSE)</f>
        <v>989</v>
      </c>
      <c r="Y173" s="16" t="e">
        <f>VLOOKUP($E173,relatedness!$T$2:$U$1000,2,FALSE)</f>
        <v>#N/A</v>
      </c>
    </row>
    <row r="174" spans="1:25" x14ac:dyDescent="0.2">
      <c r="A174" s="2">
        <v>8</v>
      </c>
      <c r="B174" s="2" t="s">
        <v>71</v>
      </c>
      <c r="C174" s="2">
        <v>11</v>
      </c>
      <c r="D174" s="2" t="s">
        <v>1497</v>
      </c>
      <c r="E174" s="2" t="s">
        <v>755</v>
      </c>
      <c r="F174" s="2" t="str">
        <f t="shared" si="10"/>
        <v>A</v>
      </c>
      <c r="G174" s="2">
        <f t="shared" si="11"/>
        <v>6</v>
      </c>
      <c r="H174" s="15">
        <v>184</v>
      </c>
      <c r="I174" s="2">
        <f t="shared" si="12"/>
        <v>140</v>
      </c>
      <c r="J174" s="2">
        <f t="shared" si="13"/>
        <v>0</v>
      </c>
      <c r="K174">
        <f t="shared" si="14"/>
        <v>16</v>
      </c>
      <c r="L174" s="14">
        <f>VLOOKUP(E174,bam_cov!$A$2:$E$10000,5,FALSE)</f>
        <v>5.5416865338854437</v>
      </c>
      <c r="M174" s="14">
        <f>VLOOKUP($E174,res_het!$A$2:$N$10000,12,FALSE)*100</f>
        <v>1.4397407558726267</v>
      </c>
      <c r="N174" s="14">
        <f>VLOOKUP($E174,res_het!$A$2:$N$10000,13,FALSE)</f>
        <v>0.2230425</v>
      </c>
      <c r="O174" s="10">
        <f>VLOOKUP($E174,seq_data!$A$2:$H$10000,6,FALSE())</f>
        <v>2012</v>
      </c>
      <c r="P174" s="10" t="str">
        <f>VLOOKUP($E174,seq_data!$A$2:$H$10000,4,FALSE())</f>
        <v>Illumina</v>
      </c>
      <c r="Q174" s="10" t="str">
        <f>VLOOKUP($E174,seq_data!$A$2:$H$10000,5,FALSE())</f>
        <v>NYU</v>
      </c>
      <c r="R174" s="10">
        <f>VLOOKUP($E174,seq_data!$A$2:$H$10000,2,FALSE())</f>
        <v>51</v>
      </c>
      <c r="S174" s="10">
        <f>IF(ISNA(VLOOKUP(E174,lines!$A$2:$A$10000,1,FALSE)),0,1)</f>
        <v>1</v>
      </c>
      <c r="T174" s="10">
        <f>IF(ISNA(VLOOKUP(E174,lines!$J$2:$L$1000,2,FALSE)),0,1)</f>
        <v>1</v>
      </c>
      <c r="U174" s="13" t="e">
        <f>VLOOKUP($E174,phe_fertility!$A$2:$B$284,2,FALSE)</f>
        <v>#N/A</v>
      </c>
      <c r="V174" s="13" t="e">
        <f>VLOOKUP($E174,phe_fertility!$F$2:$G$284,2,FALSE)</f>
        <v>#N/A</v>
      </c>
      <c r="W174">
        <f>VLOOKUP($E174,phe_locomotion!$F$2:$G$851,2,FALSE)</f>
        <v>1814</v>
      </c>
      <c r="X174">
        <f>VLOOKUP($E174,phe_locomotion!$N$2:$O$507,2,FALSE)</f>
        <v>2073</v>
      </c>
      <c r="Y174" s="16" t="e">
        <f>VLOOKUP($E174,relatedness!$T$2:$U$1000,2,FALSE)</f>
        <v>#N/A</v>
      </c>
    </row>
    <row r="175" spans="1:25" x14ac:dyDescent="0.2">
      <c r="A175" s="2">
        <v>8</v>
      </c>
      <c r="B175" s="2" t="s">
        <v>84</v>
      </c>
      <c r="C175" s="2">
        <v>11</v>
      </c>
      <c r="D175" s="2" t="s">
        <v>1498</v>
      </c>
      <c r="E175" s="2" t="s">
        <v>767</v>
      </c>
      <c r="F175" s="2" t="str">
        <f t="shared" si="10"/>
        <v>A</v>
      </c>
      <c r="G175" s="2">
        <f t="shared" si="11"/>
        <v>6</v>
      </c>
      <c r="H175" s="15">
        <v>185</v>
      </c>
      <c r="I175" s="2">
        <f t="shared" si="12"/>
        <v>140</v>
      </c>
      <c r="J175" s="2">
        <f t="shared" si="13"/>
        <v>0</v>
      </c>
      <c r="K175">
        <f t="shared" si="14"/>
        <v>16</v>
      </c>
      <c r="L175" s="14">
        <f>VLOOKUP(E175,bam_cov!$A$2:$E$10000,5,FALSE)</f>
        <v>7.1680866388113396</v>
      </c>
      <c r="M175" s="14">
        <f>VLOOKUP($E175,res_het!$A$2:$N$10000,12,FALSE)*100</f>
        <v>1.1246613368126053</v>
      </c>
      <c r="N175" s="14">
        <f>VLOOKUP($E175,res_het!$A$2:$N$10000,13,FALSE)</f>
        <v>0.19721215</v>
      </c>
      <c r="O175" s="10">
        <f>VLOOKUP($E175,seq_data!$A$2:$H$10000,6,FALSE())</f>
        <v>2012</v>
      </c>
      <c r="P175" s="10" t="str">
        <f>VLOOKUP($E175,seq_data!$A$2:$H$10000,4,FALSE())</f>
        <v>Illumina</v>
      </c>
      <c r="Q175" s="10" t="str">
        <f>VLOOKUP($E175,seq_data!$A$2:$H$10000,5,FALSE())</f>
        <v>NYU</v>
      </c>
      <c r="R175" s="10">
        <f>VLOOKUP($E175,seq_data!$A$2:$H$10000,2,FALSE())</f>
        <v>51</v>
      </c>
      <c r="S175" s="10">
        <f>IF(ISNA(VLOOKUP(E175,lines!$A$2:$A$10000,1,FALSE)),0,1)</f>
        <v>1</v>
      </c>
      <c r="T175" s="10">
        <f>IF(ISNA(VLOOKUP(E175,lines!$J$2:$L$1000,2,FALSE)),0,1)</f>
        <v>1</v>
      </c>
      <c r="U175" s="13">
        <f>VLOOKUP($E175,phe_fertility!$A$2:$B$284,2,FALSE)</f>
        <v>43</v>
      </c>
      <c r="V175" s="13">
        <f>VLOOKUP($E175,phe_fertility!$F$2:$G$284,2,FALSE)</f>
        <v>42</v>
      </c>
      <c r="W175">
        <f>VLOOKUP($E175,phe_locomotion!$F$2:$G$851,2,FALSE)</f>
        <v>703</v>
      </c>
      <c r="X175">
        <f>VLOOKUP($E175,phe_locomotion!$N$2:$O$507,2,FALSE)</f>
        <v>687</v>
      </c>
      <c r="Y175" s="16" t="e">
        <f>VLOOKUP($E175,relatedness!$T$2:$U$1000,2,FALSE)</f>
        <v>#N/A</v>
      </c>
    </row>
    <row r="176" spans="1:25" x14ac:dyDescent="0.2">
      <c r="A176" s="2">
        <v>6</v>
      </c>
      <c r="B176" s="2" t="s">
        <v>45</v>
      </c>
      <c r="C176" s="2">
        <v>5</v>
      </c>
      <c r="D176" s="2" t="s">
        <v>1501</v>
      </c>
      <c r="E176" s="2" t="s">
        <v>533</v>
      </c>
      <c r="F176" s="2" t="str">
        <f t="shared" si="10"/>
        <v>A</v>
      </c>
      <c r="G176" s="2">
        <f t="shared" si="11"/>
        <v>6</v>
      </c>
      <c r="H176" s="15">
        <v>186</v>
      </c>
      <c r="I176" s="2">
        <f t="shared" si="12"/>
        <v>140</v>
      </c>
      <c r="J176" s="2">
        <f t="shared" si="13"/>
        <v>0</v>
      </c>
      <c r="K176">
        <f t="shared" si="14"/>
        <v>16</v>
      </c>
      <c r="L176" s="14">
        <f>VLOOKUP(E176,bam_cov!$A$2:$E$10000,5,FALSE)</f>
        <v>12.303796293867457</v>
      </c>
      <c r="M176" s="14">
        <f>VLOOKUP($E176,res_het!$A$2:$N$10000,12,FALSE)*100</f>
        <v>15.795321946858786</v>
      </c>
      <c r="N176" s="14">
        <f>VLOOKUP($E176,res_het!$A$2:$N$10000,13,FALSE)</f>
        <v>0.12675975</v>
      </c>
      <c r="O176" s="10">
        <f>VLOOKUP($E176,seq_data!$A$2:$H$10000,6,FALSE())</f>
        <v>2018</v>
      </c>
      <c r="P176" s="10" t="str">
        <f>VLOOKUP($E176,seq_data!$A$2:$H$10000,4,FALSE())</f>
        <v>BGI</v>
      </c>
      <c r="Q176" s="10" t="str">
        <f>VLOOKUP($E176,seq_data!$A$2:$H$10000,5,FALSE())</f>
        <v>BGI</v>
      </c>
      <c r="R176" s="10">
        <f>VLOOKUP($E176,seq_data!$A$2:$H$10000,2,FALSE())</f>
        <v>100</v>
      </c>
      <c r="S176" s="10">
        <f>IF(ISNA(VLOOKUP(E176,lines!$A$2:$A$10000,1,FALSE)),0,1)</f>
        <v>0</v>
      </c>
      <c r="T176" s="10">
        <f>IF(ISNA(VLOOKUP(E176,lines!$J$2:$L$1000,2,FALSE)),0,1)</f>
        <v>1</v>
      </c>
      <c r="U176" s="13" t="e">
        <f>VLOOKUP($E176,phe_fertility!$A$2:$B$284,2,FALSE)</f>
        <v>#N/A</v>
      </c>
      <c r="V176" s="13" t="e">
        <f>VLOOKUP($E176,phe_fertility!$F$2:$G$284,2,FALSE)</f>
        <v>#N/A</v>
      </c>
      <c r="W176" t="e">
        <f>VLOOKUP($E176,phe_locomotion!$F$2:$G$851,2,FALSE)</f>
        <v>#N/A</v>
      </c>
      <c r="X176" t="e">
        <f>VLOOKUP($E176,phe_locomotion!$N$2:$O$507,2,FALSE)</f>
        <v>#N/A</v>
      </c>
      <c r="Y176" s="16" t="e">
        <f>VLOOKUP($E176,relatedness!$T$2:$U$1000,2,FALSE)</f>
        <v>#N/A</v>
      </c>
    </row>
    <row r="177" spans="1:25" x14ac:dyDescent="0.2">
      <c r="A177" s="2">
        <v>6</v>
      </c>
      <c r="B177" s="2" t="s">
        <v>6</v>
      </c>
      <c r="C177" s="2">
        <v>12</v>
      </c>
      <c r="D177" s="2" t="s">
        <v>1500</v>
      </c>
      <c r="E177" s="2" t="s">
        <v>504</v>
      </c>
      <c r="F177" s="2" t="str">
        <f t="shared" si="10"/>
        <v>A</v>
      </c>
      <c r="G177" s="2">
        <f t="shared" si="11"/>
        <v>6</v>
      </c>
      <c r="H177" s="15">
        <v>187</v>
      </c>
      <c r="I177" s="2">
        <f t="shared" si="12"/>
        <v>140</v>
      </c>
      <c r="J177" s="2">
        <f t="shared" si="13"/>
        <v>0</v>
      </c>
      <c r="K177">
        <f t="shared" si="14"/>
        <v>16</v>
      </c>
      <c r="L177" s="14">
        <f>VLOOKUP(E177,bam_cov!$A$2:$E$10000,5,FALSE)</f>
        <v>9.7744271608176732</v>
      </c>
      <c r="M177" s="14">
        <f>VLOOKUP($E177,res_het!$A$2:$N$10000,12,FALSE)*100</f>
        <v>1.5636644753673485</v>
      </c>
      <c r="N177" s="14">
        <f>VLOOKUP($E177,res_het!$A$2:$N$10000,13,FALSE)</f>
        <v>0.25397549999999997</v>
      </c>
      <c r="O177" s="10">
        <f>VLOOKUP($E177,seq_data!$A$2:$H$10000,6,FALSE())</f>
        <v>2018</v>
      </c>
      <c r="P177" s="10" t="str">
        <f>VLOOKUP($E177,seq_data!$A$2:$H$10000,4,FALSE())</f>
        <v>BGI</v>
      </c>
      <c r="Q177" s="10" t="str">
        <f>VLOOKUP($E177,seq_data!$A$2:$H$10000,5,FALSE())</f>
        <v>BGI</v>
      </c>
      <c r="R177" s="10">
        <f>VLOOKUP($E177,seq_data!$A$2:$H$10000,2,FALSE())</f>
        <v>100</v>
      </c>
      <c r="S177" s="10">
        <f>IF(ISNA(VLOOKUP(E177,lines!$A$2:$A$10000,1,FALSE)),0,1)</f>
        <v>0</v>
      </c>
      <c r="T177" s="10">
        <f>IF(ISNA(VLOOKUP(E177,lines!$J$2:$L$1000,2,FALSE)),0,1)</f>
        <v>1</v>
      </c>
      <c r="U177" s="13" t="e">
        <f>VLOOKUP($E177,phe_fertility!$A$2:$B$284,2,FALSE)</f>
        <v>#N/A</v>
      </c>
      <c r="V177" s="13" t="e">
        <f>VLOOKUP($E177,phe_fertility!$F$2:$G$284,2,FALSE)</f>
        <v>#N/A</v>
      </c>
      <c r="W177" t="e">
        <f>VLOOKUP($E177,phe_locomotion!$F$2:$G$851,2,FALSE)</f>
        <v>#N/A</v>
      </c>
      <c r="X177" t="e">
        <f>VLOOKUP($E177,phe_locomotion!$N$2:$O$507,2,FALSE)</f>
        <v>#N/A</v>
      </c>
      <c r="Y177" s="16" t="e">
        <f>VLOOKUP($E177,relatedness!$T$2:$U$1000,2,FALSE)</f>
        <v>#N/A</v>
      </c>
    </row>
    <row r="178" spans="1:25" x14ac:dyDescent="0.2">
      <c r="A178" s="2">
        <v>7</v>
      </c>
      <c r="B178" s="2" t="s">
        <v>19</v>
      </c>
      <c r="C178" s="2">
        <v>8</v>
      </c>
      <c r="D178" s="2" t="s">
        <v>1499</v>
      </c>
      <c r="E178" s="2" t="s">
        <v>608</v>
      </c>
      <c r="F178" s="2" t="str">
        <f t="shared" si="10"/>
        <v>A</v>
      </c>
      <c r="G178" s="2">
        <f t="shared" si="11"/>
        <v>6</v>
      </c>
      <c r="H178" s="15">
        <v>188</v>
      </c>
      <c r="I178" s="2">
        <f t="shared" si="12"/>
        <v>140</v>
      </c>
      <c r="J178" s="2">
        <f t="shared" si="13"/>
        <v>0</v>
      </c>
      <c r="K178">
        <f t="shared" si="14"/>
        <v>16</v>
      </c>
      <c r="L178" s="14">
        <f>VLOOKUP(E178,bam_cov!$A$2:$E$10000,5,FALSE)</f>
        <v>4.7511944689063348E-2</v>
      </c>
      <c r="M178" s="14">
        <f>VLOOKUP($E178,res_het!$A$2:$N$10000,12,FALSE)*100</f>
        <v>0</v>
      </c>
      <c r="N178" s="14">
        <f>VLOOKUP($E178,res_het!$A$2:$N$10000,13,FALSE)</f>
        <v>0</v>
      </c>
      <c r="O178" s="10">
        <f>VLOOKUP($E178,seq_data!$A$2:$H$10000,6,FALSE())</f>
        <v>2014</v>
      </c>
      <c r="P178" s="10" t="str">
        <f>VLOOKUP($E178,seq_data!$A$2:$H$10000,4,FALSE())</f>
        <v>Illumina</v>
      </c>
      <c r="Q178" s="10" t="str">
        <f>VLOOKUP($E178,seq_data!$A$2:$H$10000,5,FALSE())</f>
        <v>NYU</v>
      </c>
      <c r="R178" s="10">
        <f>VLOOKUP($E178,seq_data!$A$2:$H$10000,2,FALSE())</f>
        <v>101</v>
      </c>
      <c r="S178" s="10">
        <f>IF(ISNA(VLOOKUP(E178,lines!$A$2:$A$10000,1,FALSE)),0,1)</f>
        <v>1</v>
      </c>
      <c r="T178" s="10">
        <f>IF(ISNA(VLOOKUP(E178,lines!$J$2:$L$1000,2,FALSE)),0,1)</f>
        <v>1</v>
      </c>
      <c r="U178" s="13">
        <f>VLOOKUP($E178,phe_fertility!$A$2:$B$284,2,FALSE)</f>
        <v>44</v>
      </c>
      <c r="V178" s="13">
        <f>VLOOKUP($E178,phe_fertility!$F$2:$G$284,2,FALSE)</f>
        <v>41</v>
      </c>
      <c r="W178">
        <f>VLOOKUP($E178,phe_locomotion!$F$2:$G$851,2,FALSE)</f>
        <v>2591</v>
      </c>
      <c r="X178">
        <f>VLOOKUP($E178,phe_locomotion!$N$2:$O$507,2,FALSE)</f>
        <v>1517</v>
      </c>
      <c r="Y178" s="16" t="e">
        <f>VLOOKUP($E178,relatedness!$T$2:$U$1000,2,FALSE)</f>
        <v>#N/A</v>
      </c>
    </row>
    <row r="179" spans="1:25" x14ac:dyDescent="0.2">
      <c r="A179" s="2">
        <v>6</v>
      </c>
      <c r="B179" s="2" t="s">
        <v>19</v>
      </c>
      <c r="C179" s="2">
        <v>3</v>
      </c>
      <c r="D179" s="2" t="s">
        <v>1501</v>
      </c>
      <c r="E179" s="2" t="s">
        <v>507</v>
      </c>
      <c r="F179" s="2" t="str">
        <f t="shared" si="10"/>
        <v>A</v>
      </c>
      <c r="G179" s="2">
        <f t="shared" si="11"/>
        <v>6</v>
      </c>
      <c r="H179" s="15">
        <v>189</v>
      </c>
      <c r="I179" s="2">
        <f t="shared" si="12"/>
        <v>140</v>
      </c>
      <c r="J179" s="2">
        <f t="shared" si="13"/>
        <v>0</v>
      </c>
      <c r="K179">
        <f t="shared" si="14"/>
        <v>16</v>
      </c>
      <c r="L179" s="14" t="e">
        <f>VLOOKUP(E179,bam_cov!$A$2:$E$10000,5,FALSE)</f>
        <v>#N/A</v>
      </c>
      <c r="M179" s="14" t="e">
        <f>VLOOKUP($E179,res_het!$A$2:$N$10000,12,FALSE)*100</f>
        <v>#N/A</v>
      </c>
      <c r="N179" s="14" t="e">
        <f>VLOOKUP($E179,res_het!$A$2:$N$10000,13,FALSE)</f>
        <v>#N/A</v>
      </c>
      <c r="O179" s="10" t="e">
        <f>VLOOKUP($E179,seq_data!$A$2:$H$10000,6,FALSE())</f>
        <v>#N/A</v>
      </c>
      <c r="P179" s="10" t="e">
        <f>VLOOKUP($E179,seq_data!$A$2:$H$10000,4,FALSE())</f>
        <v>#N/A</v>
      </c>
      <c r="Q179" s="10" t="e">
        <f>VLOOKUP($E179,seq_data!$A$2:$H$10000,5,FALSE())</f>
        <v>#N/A</v>
      </c>
      <c r="R179" s="10" t="e">
        <f>VLOOKUP($E179,seq_data!$A$2:$H$10000,2,FALSE())</f>
        <v>#N/A</v>
      </c>
      <c r="S179" s="10">
        <f>IF(ISNA(VLOOKUP(E179,lines!$A$2:$A$10000,1,FALSE)),0,1)</f>
        <v>0</v>
      </c>
      <c r="T179" s="10">
        <f>IF(ISNA(VLOOKUP(E179,lines!$J$2:$L$1000,2,FALSE)),0,1)</f>
        <v>0</v>
      </c>
      <c r="U179" s="13" t="e">
        <f>VLOOKUP($E179,phe_fertility!$A$2:$B$284,2,FALSE)</f>
        <v>#N/A</v>
      </c>
      <c r="V179" s="13" t="e">
        <f>VLOOKUP($E179,phe_fertility!$F$2:$G$284,2,FALSE)</f>
        <v>#N/A</v>
      </c>
      <c r="W179" t="e">
        <f>VLOOKUP($E179,phe_locomotion!$F$2:$G$851,2,FALSE)</f>
        <v>#N/A</v>
      </c>
      <c r="X179" t="e">
        <f>VLOOKUP($E179,phe_locomotion!$N$2:$O$507,2,FALSE)</f>
        <v>#N/A</v>
      </c>
      <c r="Y179" s="16" t="e">
        <f>VLOOKUP($E179,relatedness!$T$2:$U$1000,2,FALSE)</f>
        <v>#N/A</v>
      </c>
    </row>
    <row r="180" spans="1:25" x14ac:dyDescent="0.2">
      <c r="A180" s="2">
        <v>8</v>
      </c>
      <c r="B180" s="2" t="s">
        <v>84</v>
      </c>
      <c r="C180" s="2">
        <v>7</v>
      </c>
      <c r="D180" s="2" t="s">
        <v>1496</v>
      </c>
      <c r="E180" s="2" t="s">
        <v>763</v>
      </c>
      <c r="F180" s="2" t="str">
        <f t="shared" si="10"/>
        <v>A</v>
      </c>
      <c r="G180" s="2">
        <f t="shared" si="11"/>
        <v>6</v>
      </c>
      <c r="H180" s="15">
        <v>190</v>
      </c>
      <c r="I180" s="2">
        <f t="shared" si="12"/>
        <v>140</v>
      </c>
      <c r="J180" s="2">
        <f t="shared" si="13"/>
        <v>0</v>
      </c>
      <c r="K180">
        <f t="shared" si="14"/>
        <v>16</v>
      </c>
      <c r="L180" s="14">
        <f>VLOOKUP(E180,bam_cov!$A$2:$E$10000,5,FALSE)</f>
        <v>3.151288752318675</v>
      </c>
      <c r="M180" s="14">
        <f>VLOOKUP($E180,res_het!$A$2:$N$10000,12,FALSE)*100</f>
        <v>1.1561066282730388</v>
      </c>
      <c r="N180" s="14">
        <f>VLOOKUP($E180,res_het!$A$2:$N$10000,13,FALSE)</f>
        <v>0.30671006666666667</v>
      </c>
      <c r="O180" s="10">
        <f>VLOOKUP($E180,seq_data!$A$2:$H$10000,6,FALSE())</f>
        <v>2013</v>
      </c>
      <c r="P180" s="10" t="str">
        <f>VLOOKUP($E180,seq_data!$A$2:$H$10000,4,FALSE())</f>
        <v>Illumina</v>
      </c>
      <c r="Q180" s="10" t="str">
        <f>VLOOKUP($E180,seq_data!$A$2:$H$10000,5,FALSE())</f>
        <v>NYU</v>
      </c>
      <c r="R180" s="10">
        <f>VLOOKUP($E180,seq_data!$A$2:$H$10000,2,FALSE())</f>
        <v>101</v>
      </c>
      <c r="S180" s="10">
        <f>IF(ISNA(VLOOKUP(E180,lines!$A$2:$A$10000,1,FALSE)),0,1)</f>
        <v>1</v>
      </c>
      <c r="T180" s="10">
        <f>IF(ISNA(VLOOKUP(E180,lines!$J$2:$L$1000,2,FALSE)),0,1)</f>
        <v>1</v>
      </c>
      <c r="U180" s="13">
        <f>VLOOKUP($E180,phe_fertility!$A$2:$B$284,2,FALSE)</f>
        <v>47</v>
      </c>
      <c r="V180" s="13">
        <f>VLOOKUP($E180,phe_fertility!$F$2:$G$284,2,FALSE)</f>
        <v>43</v>
      </c>
      <c r="W180" t="e">
        <f>VLOOKUP($E180,phe_locomotion!$F$2:$G$851,2,FALSE)</f>
        <v>#N/A</v>
      </c>
      <c r="X180" t="e">
        <f>VLOOKUP($E180,phe_locomotion!$N$2:$O$507,2,FALSE)</f>
        <v>#N/A</v>
      </c>
      <c r="Y180" s="16" t="e">
        <f>VLOOKUP($E180,relatedness!$T$2:$U$1000,2,FALSE)</f>
        <v>#N/A</v>
      </c>
    </row>
    <row r="181" spans="1:25" x14ac:dyDescent="0.2">
      <c r="A181" s="2">
        <v>8</v>
      </c>
      <c r="B181" s="2" t="s">
        <v>19</v>
      </c>
      <c r="C181" s="2">
        <v>1</v>
      </c>
      <c r="D181" s="2" t="s">
        <v>1497</v>
      </c>
      <c r="E181" s="2" t="s">
        <v>697</v>
      </c>
      <c r="F181" s="2" t="str">
        <f t="shared" si="10"/>
        <v>A</v>
      </c>
      <c r="G181" s="2">
        <f t="shared" si="11"/>
        <v>6</v>
      </c>
      <c r="H181" s="15">
        <v>192</v>
      </c>
      <c r="I181" s="2">
        <f t="shared" si="12"/>
        <v>140</v>
      </c>
      <c r="J181" s="2">
        <f t="shared" si="13"/>
        <v>0</v>
      </c>
      <c r="K181">
        <f t="shared" si="14"/>
        <v>16</v>
      </c>
      <c r="L181" s="14">
        <f>VLOOKUP(E181,bam_cov!$A$2:$E$10000,5,FALSE)</f>
        <v>1.1296248524479586</v>
      </c>
      <c r="M181" s="14">
        <f>VLOOKUP($E181,res_het!$A$2:$N$10000,12,FALSE)*100</f>
        <v>1.2234818722640028</v>
      </c>
      <c r="N181" s="14">
        <f>VLOOKUP($E181,res_het!$A$2:$N$10000,13,FALSE)</f>
        <v>0.33049248333333331</v>
      </c>
      <c r="O181" s="10">
        <f>VLOOKUP($E181,seq_data!$A$2:$H$10000,6,FALSE())</f>
        <v>2014</v>
      </c>
      <c r="P181" s="10" t="str">
        <f>VLOOKUP($E181,seq_data!$A$2:$H$10000,4,FALSE())</f>
        <v>Illumina</v>
      </c>
      <c r="Q181" s="10" t="str">
        <f>VLOOKUP($E181,seq_data!$A$2:$H$10000,5,FALSE())</f>
        <v>NYU</v>
      </c>
      <c r="R181" s="10">
        <f>VLOOKUP($E181,seq_data!$A$2:$H$10000,2,FALSE())</f>
        <v>101</v>
      </c>
      <c r="S181" s="10">
        <f>IF(ISNA(VLOOKUP(E181,lines!$A$2:$A$10000,1,FALSE)),0,1)</f>
        <v>1</v>
      </c>
      <c r="T181" s="10">
        <f>IF(ISNA(VLOOKUP(E181,lines!$J$2:$L$1000,2,FALSE)),0,1)</f>
        <v>1</v>
      </c>
      <c r="U181" s="13">
        <f>VLOOKUP($E181,phe_fertility!$A$2:$B$284,2,FALSE)</f>
        <v>72</v>
      </c>
      <c r="V181" s="13">
        <f>VLOOKUP($E181,phe_fertility!$F$2:$G$284,2,FALSE)</f>
        <v>78</v>
      </c>
      <c r="W181">
        <f>VLOOKUP($E181,phe_locomotion!$F$2:$G$851,2,FALSE)</f>
        <v>26</v>
      </c>
      <c r="X181">
        <f>VLOOKUP($E181,phe_locomotion!$N$2:$O$507,2,FALSE)</f>
        <v>39</v>
      </c>
      <c r="Y181" s="16" t="e">
        <f>VLOOKUP($E181,relatedness!$T$2:$U$1000,2,FALSE)</f>
        <v>#N/A</v>
      </c>
    </row>
    <row r="182" spans="1:25" x14ac:dyDescent="0.2">
      <c r="A182" s="2">
        <v>6</v>
      </c>
      <c r="B182" s="2" t="s">
        <v>45</v>
      </c>
      <c r="C182" s="2">
        <v>4</v>
      </c>
      <c r="D182" s="2" t="s">
        <v>1499</v>
      </c>
      <c r="E182" s="2" t="s">
        <v>532</v>
      </c>
      <c r="F182" s="2" t="str">
        <f t="shared" si="10"/>
        <v>A</v>
      </c>
      <c r="G182" s="2">
        <f t="shared" si="11"/>
        <v>6</v>
      </c>
      <c r="H182" s="15">
        <v>193</v>
      </c>
      <c r="I182" s="2">
        <f t="shared" si="12"/>
        <v>140</v>
      </c>
      <c r="J182" s="2">
        <f t="shared" si="13"/>
        <v>0</v>
      </c>
      <c r="K182">
        <f t="shared" si="14"/>
        <v>16</v>
      </c>
      <c r="L182" s="14" t="e">
        <f>VLOOKUP(E182,bam_cov!$A$2:$E$10000,5,FALSE)</f>
        <v>#N/A</v>
      </c>
      <c r="M182" s="14" t="e">
        <f>VLOOKUP($E182,res_het!$A$2:$N$10000,12,FALSE)*100</f>
        <v>#N/A</v>
      </c>
      <c r="N182" s="14" t="e">
        <f>VLOOKUP($E182,res_het!$A$2:$N$10000,13,FALSE)</f>
        <v>#N/A</v>
      </c>
      <c r="O182" s="10" t="e">
        <f>VLOOKUP($E182,seq_data!$A$2:$H$10000,6,FALSE())</f>
        <v>#N/A</v>
      </c>
      <c r="P182" s="10" t="e">
        <f>VLOOKUP($E182,seq_data!$A$2:$H$10000,4,FALSE())</f>
        <v>#N/A</v>
      </c>
      <c r="Q182" s="10" t="e">
        <f>VLOOKUP($E182,seq_data!$A$2:$H$10000,5,FALSE())</f>
        <v>#N/A</v>
      </c>
      <c r="R182" s="10" t="e">
        <f>VLOOKUP($E182,seq_data!$A$2:$H$10000,2,FALSE())</f>
        <v>#N/A</v>
      </c>
      <c r="S182" s="10">
        <f>IF(ISNA(VLOOKUP(E182,lines!$A$2:$A$10000,1,FALSE)),0,1)</f>
        <v>0</v>
      </c>
      <c r="T182" s="10">
        <f>IF(ISNA(VLOOKUP(E182,lines!$J$2:$L$1000,2,FALSE)),0,1)</f>
        <v>0</v>
      </c>
      <c r="U182" s="13" t="e">
        <f>VLOOKUP($E182,phe_fertility!$A$2:$B$284,2,FALSE)</f>
        <v>#N/A</v>
      </c>
      <c r="V182" s="13" t="e">
        <f>VLOOKUP($E182,phe_fertility!$F$2:$G$284,2,FALSE)</f>
        <v>#N/A</v>
      </c>
      <c r="W182" t="e">
        <f>VLOOKUP($E182,phe_locomotion!$F$2:$G$851,2,FALSE)</f>
        <v>#N/A</v>
      </c>
      <c r="X182" t="e">
        <f>VLOOKUP($E182,phe_locomotion!$N$2:$O$507,2,FALSE)</f>
        <v>#N/A</v>
      </c>
      <c r="Y182" s="16" t="e">
        <f>VLOOKUP($E182,relatedness!$T$2:$U$1000,2,FALSE)</f>
        <v>#N/A</v>
      </c>
    </row>
    <row r="183" spans="1:25" x14ac:dyDescent="0.2">
      <c r="A183" s="2">
        <v>6</v>
      </c>
      <c r="B183" s="2" t="s">
        <v>19</v>
      </c>
      <c r="C183" s="2">
        <v>7</v>
      </c>
      <c r="D183" s="2" t="s">
        <v>1497</v>
      </c>
      <c r="E183" s="2" t="s">
        <v>511</v>
      </c>
      <c r="F183" s="2" t="str">
        <f t="shared" si="10"/>
        <v>A</v>
      </c>
      <c r="G183" s="2">
        <f t="shared" si="11"/>
        <v>6</v>
      </c>
      <c r="H183" s="15">
        <v>194</v>
      </c>
      <c r="I183" s="2">
        <f t="shared" si="12"/>
        <v>140</v>
      </c>
      <c r="J183" s="2">
        <f t="shared" si="13"/>
        <v>0</v>
      </c>
      <c r="K183">
        <f t="shared" si="14"/>
        <v>16</v>
      </c>
      <c r="L183" s="14">
        <f>VLOOKUP(E183,bam_cov!$A$2:$E$10000,5,FALSE)</f>
        <v>13.22254182983268</v>
      </c>
      <c r="M183" s="14">
        <f>VLOOKUP($E183,res_het!$A$2:$N$10000,12,FALSE)*100</f>
        <v>1.837076094272333</v>
      </c>
      <c r="N183" s="14">
        <f>VLOOKUP($E183,res_het!$A$2:$N$10000,13,FALSE)</f>
        <v>0.17965988333333335</v>
      </c>
      <c r="O183" s="10">
        <f>VLOOKUP($E183,seq_data!$A$2:$H$10000,6,FALSE())</f>
        <v>2018</v>
      </c>
      <c r="P183" s="10" t="str">
        <f>VLOOKUP($E183,seq_data!$A$2:$H$10000,4,FALSE())</f>
        <v>BGI</v>
      </c>
      <c r="Q183" s="10" t="str">
        <f>VLOOKUP($E183,seq_data!$A$2:$H$10000,5,FALSE())</f>
        <v>BGI</v>
      </c>
      <c r="R183" s="10">
        <f>VLOOKUP($E183,seq_data!$A$2:$H$10000,2,FALSE())</f>
        <v>100</v>
      </c>
      <c r="S183" s="10">
        <f>IF(ISNA(VLOOKUP(E183,lines!$A$2:$A$10000,1,FALSE)),0,1)</f>
        <v>0</v>
      </c>
      <c r="T183" s="10">
        <f>IF(ISNA(VLOOKUP(E183,lines!$J$2:$L$1000,2,FALSE)),0,1)</f>
        <v>1</v>
      </c>
      <c r="U183" s="13" t="e">
        <f>VLOOKUP($E183,phe_fertility!$A$2:$B$284,2,FALSE)</f>
        <v>#N/A</v>
      </c>
      <c r="V183" s="13" t="e">
        <f>VLOOKUP($E183,phe_fertility!$F$2:$G$284,2,FALSE)</f>
        <v>#N/A</v>
      </c>
      <c r="W183" t="e">
        <f>VLOOKUP($E183,phe_locomotion!$F$2:$G$851,2,FALSE)</f>
        <v>#N/A</v>
      </c>
      <c r="X183" t="e">
        <f>VLOOKUP($E183,phe_locomotion!$N$2:$O$507,2,FALSE)</f>
        <v>#N/A</v>
      </c>
      <c r="Y183" s="16" t="e">
        <f>VLOOKUP($E183,relatedness!$T$2:$U$1000,2,FALSE)</f>
        <v>#N/A</v>
      </c>
    </row>
    <row r="184" spans="1:25" x14ac:dyDescent="0.2">
      <c r="A184" s="2">
        <v>6</v>
      </c>
      <c r="B184" s="2" t="s">
        <v>97</v>
      </c>
      <c r="C184" s="2">
        <v>11</v>
      </c>
      <c r="D184" s="2" t="s">
        <v>1499</v>
      </c>
      <c r="E184" s="2" t="s">
        <v>587</v>
      </c>
      <c r="F184" s="2" t="str">
        <f t="shared" si="10"/>
        <v>A</v>
      </c>
      <c r="G184" s="2">
        <f t="shared" si="11"/>
        <v>6</v>
      </c>
      <c r="H184" s="15">
        <v>196</v>
      </c>
      <c r="I184" s="2">
        <f t="shared" si="12"/>
        <v>140</v>
      </c>
      <c r="J184" s="2">
        <f t="shared" si="13"/>
        <v>0</v>
      </c>
      <c r="K184">
        <f t="shared" si="14"/>
        <v>16</v>
      </c>
      <c r="L184" s="14">
        <f>VLOOKUP(E184,bam_cov!$A$2:$E$10000,5,FALSE)</f>
        <v>16.882843491783927</v>
      </c>
      <c r="M184" s="14">
        <f>VLOOKUP($E184,res_het!$A$2:$N$10000,12,FALSE)*100</f>
        <v>1.5101502134250206</v>
      </c>
      <c r="N184" s="14">
        <f>VLOOKUP($E184,res_het!$A$2:$N$10000,13,FALSE)</f>
        <v>0.21719901666666666</v>
      </c>
      <c r="O184" s="10">
        <f>VLOOKUP($E184,seq_data!$A$2:$H$10000,6,FALSE())</f>
        <v>2018</v>
      </c>
      <c r="P184" s="10" t="str">
        <f>VLOOKUP($E184,seq_data!$A$2:$H$10000,4,FALSE())</f>
        <v>BGI</v>
      </c>
      <c r="Q184" s="10" t="str">
        <f>VLOOKUP($E184,seq_data!$A$2:$H$10000,5,FALSE())</f>
        <v>BGI</v>
      </c>
      <c r="R184" s="10">
        <f>VLOOKUP($E184,seq_data!$A$2:$H$10000,2,FALSE())</f>
        <v>100</v>
      </c>
      <c r="S184" s="10">
        <f>IF(ISNA(VLOOKUP(E184,lines!$A$2:$A$10000,1,FALSE)),0,1)</f>
        <v>0</v>
      </c>
      <c r="T184" s="10">
        <f>IF(ISNA(VLOOKUP(E184,lines!$J$2:$L$1000,2,FALSE)),0,1)</f>
        <v>1</v>
      </c>
      <c r="U184" s="13" t="e">
        <f>VLOOKUP($E184,phe_fertility!$A$2:$B$284,2,FALSE)</f>
        <v>#N/A</v>
      </c>
      <c r="V184" s="13" t="e">
        <f>VLOOKUP($E184,phe_fertility!$F$2:$G$284,2,FALSE)</f>
        <v>#N/A</v>
      </c>
      <c r="W184" t="e">
        <f>VLOOKUP($E184,phe_locomotion!$F$2:$G$851,2,FALSE)</f>
        <v>#N/A</v>
      </c>
      <c r="X184" t="e">
        <f>VLOOKUP($E184,phe_locomotion!$N$2:$O$507,2,FALSE)</f>
        <v>#N/A</v>
      </c>
      <c r="Y184" s="16" t="e">
        <f>VLOOKUP($E184,relatedness!$T$2:$U$1000,2,FALSE)</f>
        <v>#N/A</v>
      </c>
    </row>
    <row r="185" spans="1:25" x14ac:dyDescent="0.2">
      <c r="A185" s="2">
        <v>6</v>
      </c>
      <c r="B185" s="2" t="s">
        <v>84</v>
      </c>
      <c r="C185" s="2">
        <v>8</v>
      </c>
      <c r="D185" s="2" t="s">
        <v>1498</v>
      </c>
      <c r="E185" s="2" t="s">
        <v>572</v>
      </c>
      <c r="F185" s="2" t="str">
        <f t="shared" si="10"/>
        <v>A</v>
      </c>
      <c r="G185" s="2">
        <f t="shared" si="11"/>
        <v>6</v>
      </c>
      <c r="H185" s="15">
        <v>197</v>
      </c>
      <c r="I185" s="2">
        <f t="shared" si="12"/>
        <v>140</v>
      </c>
      <c r="J185" s="2">
        <f t="shared" si="13"/>
        <v>0</v>
      </c>
      <c r="K185">
        <f t="shared" si="14"/>
        <v>16</v>
      </c>
      <c r="L185" s="14">
        <f>VLOOKUP(E185,bam_cov!$A$2:$E$10000,5,FALSE)</f>
        <v>11.259835341290215</v>
      </c>
      <c r="M185" s="14">
        <f>VLOOKUP($E185,res_het!$A$2:$N$10000,12,FALSE)*100</f>
        <v>1.9648842201136834</v>
      </c>
      <c r="N185" s="14">
        <f>VLOOKUP($E185,res_het!$A$2:$N$10000,13,FALSE)</f>
        <v>0.19942476666666667</v>
      </c>
      <c r="O185" s="10">
        <f>VLOOKUP($E185,seq_data!$A$2:$H$10000,6,FALSE())</f>
        <v>2018</v>
      </c>
      <c r="P185" s="10" t="str">
        <f>VLOOKUP($E185,seq_data!$A$2:$H$10000,4,FALSE())</f>
        <v>BGI</v>
      </c>
      <c r="Q185" s="10" t="str">
        <f>VLOOKUP($E185,seq_data!$A$2:$H$10000,5,FALSE())</f>
        <v>BGI</v>
      </c>
      <c r="R185" s="10">
        <f>VLOOKUP($E185,seq_data!$A$2:$H$10000,2,FALSE())</f>
        <v>100</v>
      </c>
      <c r="S185" s="10">
        <f>IF(ISNA(VLOOKUP(E185,lines!$A$2:$A$10000,1,FALSE)),0,1)</f>
        <v>0</v>
      </c>
      <c r="T185" s="10">
        <f>IF(ISNA(VLOOKUP(E185,lines!$J$2:$L$1000,2,FALSE)),0,1)</f>
        <v>1</v>
      </c>
      <c r="U185" s="13" t="e">
        <f>VLOOKUP($E185,phe_fertility!$A$2:$B$284,2,FALSE)</f>
        <v>#N/A</v>
      </c>
      <c r="V185" s="13" t="e">
        <f>VLOOKUP($E185,phe_fertility!$F$2:$G$284,2,FALSE)</f>
        <v>#N/A</v>
      </c>
      <c r="W185" t="e">
        <f>VLOOKUP($E185,phe_locomotion!$F$2:$G$851,2,FALSE)</f>
        <v>#N/A</v>
      </c>
      <c r="X185" t="e">
        <f>VLOOKUP($E185,phe_locomotion!$N$2:$O$507,2,FALSE)</f>
        <v>#N/A</v>
      </c>
      <c r="Y185" s="16" t="e">
        <f>VLOOKUP($E185,relatedness!$T$2:$U$1000,2,FALSE)</f>
        <v>#N/A</v>
      </c>
    </row>
    <row r="186" spans="1:25" x14ac:dyDescent="0.2">
      <c r="A186" s="2">
        <v>6</v>
      </c>
      <c r="B186" s="2" t="s">
        <v>32</v>
      </c>
      <c r="C186" s="2">
        <v>5</v>
      </c>
      <c r="D186" s="2" t="s">
        <v>1500</v>
      </c>
      <c r="E186" s="2" t="s">
        <v>521</v>
      </c>
      <c r="F186" s="2" t="str">
        <f t="shared" si="10"/>
        <v>A</v>
      </c>
      <c r="G186" s="2">
        <f t="shared" si="11"/>
        <v>6</v>
      </c>
      <c r="H186" s="15">
        <v>198</v>
      </c>
      <c r="I186" s="2">
        <f t="shared" si="12"/>
        <v>140</v>
      </c>
      <c r="J186" s="2">
        <f t="shared" si="13"/>
        <v>0</v>
      </c>
      <c r="K186">
        <f t="shared" si="14"/>
        <v>16</v>
      </c>
      <c r="L186" s="14">
        <f>VLOOKUP(E186,bam_cov!$A$2:$E$10000,5,FALSE)</f>
        <v>16.364205429915124</v>
      </c>
      <c r="M186" s="14">
        <f>VLOOKUP($E186,res_het!$A$2:$N$10000,12,FALSE)*100</f>
        <v>1.4092391707938465</v>
      </c>
      <c r="N186" s="14">
        <f>VLOOKUP($E186,res_het!$A$2:$N$10000,13,FALSE)</f>
        <v>0.20256681666666668</v>
      </c>
      <c r="O186" s="10">
        <f>VLOOKUP($E186,seq_data!$A$2:$H$10000,6,FALSE())</f>
        <v>2018</v>
      </c>
      <c r="P186" s="10" t="str">
        <f>VLOOKUP($E186,seq_data!$A$2:$H$10000,4,FALSE())</f>
        <v>BGI</v>
      </c>
      <c r="Q186" s="10" t="str">
        <f>VLOOKUP($E186,seq_data!$A$2:$H$10000,5,FALSE())</f>
        <v>BGI</v>
      </c>
      <c r="R186" s="10">
        <f>VLOOKUP($E186,seq_data!$A$2:$H$10000,2,FALSE())</f>
        <v>100</v>
      </c>
      <c r="S186" s="10">
        <f>IF(ISNA(VLOOKUP(E186,lines!$A$2:$A$10000,1,FALSE)),0,1)</f>
        <v>0</v>
      </c>
      <c r="T186" s="10">
        <f>IF(ISNA(VLOOKUP(E186,lines!$J$2:$L$1000,2,FALSE)),0,1)</f>
        <v>1</v>
      </c>
      <c r="U186" s="13" t="e">
        <f>VLOOKUP($E186,phe_fertility!$A$2:$B$284,2,FALSE)</f>
        <v>#N/A</v>
      </c>
      <c r="V186" s="13" t="e">
        <f>VLOOKUP($E186,phe_fertility!$F$2:$G$284,2,FALSE)</f>
        <v>#N/A</v>
      </c>
      <c r="W186" t="e">
        <f>VLOOKUP($E186,phe_locomotion!$F$2:$G$851,2,FALSE)</f>
        <v>#N/A</v>
      </c>
      <c r="X186" t="e">
        <f>VLOOKUP($E186,phe_locomotion!$N$2:$O$507,2,FALSE)</f>
        <v>#N/A</v>
      </c>
      <c r="Y186" s="16" t="e">
        <f>VLOOKUP($E186,relatedness!$T$2:$U$1000,2,FALSE)</f>
        <v>#N/A</v>
      </c>
    </row>
    <row r="187" spans="1:25" x14ac:dyDescent="0.2">
      <c r="A187" s="2">
        <v>6</v>
      </c>
      <c r="B187" s="2" t="s">
        <v>6</v>
      </c>
      <c r="C187" s="2">
        <v>9</v>
      </c>
      <c r="D187" s="2" t="s">
        <v>1500</v>
      </c>
      <c r="E187" s="2" t="s">
        <v>501</v>
      </c>
      <c r="F187" s="2" t="str">
        <f t="shared" si="10"/>
        <v>A</v>
      </c>
      <c r="G187" s="2">
        <f t="shared" si="11"/>
        <v>6</v>
      </c>
      <c r="H187" s="15">
        <v>199</v>
      </c>
      <c r="I187" s="2">
        <f t="shared" si="12"/>
        <v>140</v>
      </c>
      <c r="J187" s="2">
        <f t="shared" si="13"/>
        <v>0</v>
      </c>
      <c r="K187">
        <f t="shared" si="14"/>
        <v>16</v>
      </c>
      <c r="L187" s="14">
        <f>VLOOKUP(E187,bam_cov!$A$2:$E$10000,5,FALSE)</f>
        <v>17.323773435011525</v>
      </c>
      <c r="M187" s="14">
        <f>VLOOKUP($E187,res_het!$A$2:$N$10000,12,FALSE)*100</f>
        <v>2.0286715155948847</v>
      </c>
      <c r="N187" s="14">
        <f>VLOOKUP($E187,res_het!$A$2:$N$10000,13,FALSE)</f>
        <v>0.17498860000000002</v>
      </c>
      <c r="O187" s="10">
        <f>VLOOKUP($E187,seq_data!$A$2:$H$10000,6,FALSE())</f>
        <v>2018</v>
      </c>
      <c r="P187" s="10" t="str">
        <f>VLOOKUP($E187,seq_data!$A$2:$H$10000,4,FALSE())</f>
        <v>BGI</v>
      </c>
      <c r="Q187" s="10" t="str">
        <f>VLOOKUP($E187,seq_data!$A$2:$H$10000,5,FALSE())</f>
        <v>BGI</v>
      </c>
      <c r="R187" s="10">
        <f>VLOOKUP($E187,seq_data!$A$2:$H$10000,2,FALSE())</f>
        <v>100</v>
      </c>
      <c r="S187" s="10">
        <f>IF(ISNA(VLOOKUP(E187,lines!$A$2:$A$10000,1,FALSE)),0,1)</f>
        <v>0</v>
      </c>
      <c r="T187" s="10">
        <f>IF(ISNA(VLOOKUP(E187,lines!$J$2:$L$1000,2,FALSE)),0,1)</f>
        <v>1</v>
      </c>
      <c r="U187" s="13" t="e">
        <f>VLOOKUP($E187,phe_fertility!$A$2:$B$284,2,FALSE)</f>
        <v>#N/A</v>
      </c>
      <c r="V187" s="13" t="e">
        <f>VLOOKUP($E187,phe_fertility!$F$2:$G$284,2,FALSE)</f>
        <v>#N/A</v>
      </c>
      <c r="W187" t="e">
        <f>VLOOKUP($E187,phe_locomotion!$F$2:$G$851,2,FALSE)</f>
        <v>#N/A</v>
      </c>
      <c r="X187" t="e">
        <f>VLOOKUP($E187,phe_locomotion!$N$2:$O$507,2,FALSE)</f>
        <v>#N/A</v>
      </c>
      <c r="Y187" s="16" t="e">
        <f>VLOOKUP($E187,relatedness!$T$2:$U$1000,2,FALSE)</f>
        <v>#N/A</v>
      </c>
    </row>
    <row r="188" spans="1:25" x14ac:dyDescent="0.2">
      <c r="A188" s="2">
        <v>8</v>
      </c>
      <c r="B188" s="2" t="s">
        <v>32</v>
      </c>
      <c r="C188" s="2">
        <v>4</v>
      </c>
      <c r="D188" s="2" t="s">
        <v>1498</v>
      </c>
      <c r="E188" s="2" t="s">
        <v>712</v>
      </c>
      <c r="F188" s="2" t="str">
        <f t="shared" si="10"/>
        <v>A</v>
      </c>
      <c r="G188" s="2">
        <f t="shared" si="11"/>
        <v>6</v>
      </c>
      <c r="H188" s="15">
        <v>200</v>
      </c>
      <c r="I188" s="2">
        <f t="shared" si="12"/>
        <v>140</v>
      </c>
      <c r="J188" s="2">
        <f t="shared" si="13"/>
        <v>0</v>
      </c>
      <c r="K188">
        <f t="shared" si="14"/>
        <v>16</v>
      </c>
      <c r="L188" s="14">
        <f>VLOOKUP(E188,bam_cov!$A$2:$E$10000,5,FALSE)</f>
        <v>2.0456372187142828</v>
      </c>
      <c r="M188" s="14">
        <f>VLOOKUP($E188,res_het!$A$2:$N$10000,12,FALSE)*100</f>
        <v>1.6118511967276545</v>
      </c>
      <c r="N188" s="14">
        <f>VLOOKUP($E188,res_het!$A$2:$N$10000,13,FALSE)</f>
        <v>0.3020055333333333</v>
      </c>
      <c r="O188" s="10">
        <f>VLOOKUP($E188,seq_data!$A$2:$H$10000,6,FALSE())</f>
        <v>2014</v>
      </c>
      <c r="P188" s="10" t="str">
        <f>VLOOKUP($E188,seq_data!$A$2:$H$10000,4,FALSE())</f>
        <v>Illumina</v>
      </c>
      <c r="Q188" s="10" t="str">
        <f>VLOOKUP($E188,seq_data!$A$2:$H$10000,5,FALSE())</f>
        <v>NYU</v>
      </c>
      <c r="R188" s="10">
        <f>VLOOKUP($E188,seq_data!$A$2:$H$10000,2,FALSE())</f>
        <v>101</v>
      </c>
      <c r="S188" s="10">
        <f>IF(ISNA(VLOOKUP(E188,lines!$A$2:$A$10000,1,FALSE)),0,1)</f>
        <v>1</v>
      </c>
      <c r="T188" s="10">
        <f>IF(ISNA(VLOOKUP(E188,lines!$J$2:$L$1000,2,FALSE)),0,1)</f>
        <v>1</v>
      </c>
      <c r="U188" s="13">
        <f>VLOOKUP($E188,phe_fertility!$A$2:$B$284,2,FALSE)</f>
        <v>43</v>
      </c>
      <c r="V188" s="13">
        <f>VLOOKUP($E188,phe_fertility!$F$2:$G$284,2,FALSE)</f>
        <v>35</v>
      </c>
      <c r="W188">
        <f>VLOOKUP($E188,phe_locomotion!$F$2:$G$851,2,FALSE)</f>
        <v>1831</v>
      </c>
      <c r="X188">
        <f>VLOOKUP($E188,phe_locomotion!$N$2:$O$507,2,FALSE)</f>
        <v>1306</v>
      </c>
      <c r="Y188" s="16" t="e">
        <f>VLOOKUP($E188,relatedness!$T$2:$U$1000,2,FALSE)</f>
        <v>#N/A</v>
      </c>
    </row>
    <row r="189" spans="1:25" x14ac:dyDescent="0.2">
      <c r="A189" s="2">
        <v>8</v>
      </c>
      <c r="B189" s="2" t="s">
        <v>58</v>
      </c>
      <c r="C189" s="2">
        <v>10</v>
      </c>
      <c r="D189" s="2" t="s">
        <v>1500</v>
      </c>
      <c r="E189" s="2" t="s">
        <v>742</v>
      </c>
      <c r="F189" s="2" t="str">
        <f t="shared" si="10"/>
        <v>A</v>
      </c>
      <c r="G189" s="2">
        <f t="shared" si="11"/>
        <v>6</v>
      </c>
      <c r="H189" s="15">
        <v>201</v>
      </c>
      <c r="I189" s="2">
        <f t="shared" si="12"/>
        <v>140</v>
      </c>
      <c r="J189" s="2">
        <f t="shared" si="13"/>
        <v>0</v>
      </c>
      <c r="K189">
        <f t="shared" si="14"/>
        <v>16</v>
      </c>
      <c r="L189" s="14">
        <f>VLOOKUP(E189,bam_cov!$A$2:$E$10000,5,FALSE)</f>
        <v>10.50323748852373</v>
      </c>
      <c r="M189" s="14">
        <f>VLOOKUP($E189,res_het!$A$2:$N$10000,12,FALSE)*100</f>
        <v>1.500207721069071</v>
      </c>
      <c r="N189" s="14">
        <f>VLOOKUP($E189,res_het!$A$2:$N$10000,13,FALSE)</f>
        <v>0.16360358333333333</v>
      </c>
      <c r="O189" s="10">
        <f>VLOOKUP($E189,seq_data!$A$2:$H$10000,6,FALSE())</f>
        <v>2012</v>
      </c>
      <c r="P189" s="10" t="str">
        <f>VLOOKUP($E189,seq_data!$A$2:$H$10000,4,FALSE())</f>
        <v>Illumina</v>
      </c>
      <c r="Q189" s="10" t="str">
        <f>VLOOKUP($E189,seq_data!$A$2:$H$10000,5,FALSE())</f>
        <v>NYU</v>
      </c>
      <c r="R189" s="10">
        <f>VLOOKUP($E189,seq_data!$A$2:$H$10000,2,FALSE())</f>
        <v>51</v>
      </c>
      <c r="S189" s="10">
        <f>IF(ISNA(VLOOKUP(E189,lines!$A$2:$A$10000,1,FALSE)),0,1)</f>
        <v>1</v>
      </c>
      <c r="T189" s="10">
        <f>IF(ISNA(VLOOKUP(E189,lines!$J$2:$L$1000,2,FALSE)),0,1)</f>
        <v>1</v>
      </c>
      <c r="U189" s="13">
        <f>VLOOKUP($E189,phe_fertility!$A$2:$B$284,2,FALSE)</f>
        <v>31</v>
      </c>
      <c r="V189" s="13">
        <f>VLOOKUP($E189,phe_fertility!$F$2:$G$284,2,FALSE)</f>
        <v>40</v>
      </c>
      <c r="W189">
        <f>VLOOKUP($E189,phe_locomotion!$F$2:$G$851,2,FALSE)</f>
        <v>1456</v>
      </c>
      <c r="X189">
        <f>VLOOKUP($E189,phe_locomotion!$N$2:$O$507,2,FALSE)</f>
        <v>1803</v>
      </c>
      <c r="Y189" s="16" t="e">
        <f>VLOOKUP($E189,relatedness!$T$2:$U$1000,2,FALSE)</f>
        <v>#N/A</v>
      </c>
    </row>
    <row r="190" spans="1:25" x14ac:dyDescent="0.2">
      <c r="A190" s="2">
        <v>6</v>
      </c>
      <c r="B190" s="2" t="s">
        <v>58</v>
      </c>
      <c r="C190" s="2">
        <v>2</v>
      </c>
      <c r="D190" s="2" t="s">
        <v>1496</v>
      </c>
      <c r="E190" s="2" t="s">
        <v>542</v>
      </c>
      <c r="F190" s="2" t="str">
        <f t="shared" si="10"/>
        <v>A</v>
      </c>
      <c r="G190" s="2">
        <f t="shared" si="11"/>
        <v>6</v>
      </c>
      <c r="H190" s="15">
        <v>202</v>
      </c>
      <c r="I190" s="2">
        <f t="shared" si="12"/>
        <v>140</v>
      </c>
      <c r="J190" s="2">
        <f t="shared" si="13"/>
        <v>0</v>
      </c>
      <c r="K190">
        <f t="shared" si="14"/>
        <v>16</v>
      </c>
      <c r="L190" s="14" t="e">
        <f>VLOOKUP(E190,bam_cov!$A$2:$E$10000,5,FALSE)</f>
        <v>#N/A</v>
      </c>
      <c r="M190" s="14" t="e">
        <f>VLOOKUP($E190,res_het!$A$2:$N$10000,12,FALSE)*100</f>
        <v>#N/A</v>
      </c>
      <c r="N190" s="14" t="e">
        <f>VLOOKUP($E190,res_het!$A$2:$N$10000,13,FALSE)</f>
        <v>#N/A</v>
      </c>
      <c r="O190" s="10" t="e">
        <f>VLOOKUP($E190,seq_data!$A$2:$H$10000,6,FALSE())</f>
        <v>#N/A</v>
      </c>
      <c r="P190" s="10" t="e">
        <f>VLOOKUP($E190,seq_data!$A$2:$H$10000,4,FALSE())</f>
        <v>#N/A</v>
      </c>
      <c r="Q190" s="10" t="e">
        <f>VLOOKUP($E190,seq_data!$A$2:$H$10000,5,FALSE())</f>
        <v>#N/A</v>
      </c>
      <c r="R190" s="10" t="e">
        <f>VLOOKUP($E190,seq_data!$A$2:$H$10000,2,FALSE())</f>
        <v>#N/A</v>
      </c>
      <c r="S190" s="10">
        <f>IF(ISNA(VLOOKUP(E190,lines!$A$2:$A$10000,1,FALSE)),0,1)</f>
        <v>0</v>
      </c>
      <c r="T190" s="10">
        <f>IF(ISNA(VLOOKUP(E190,lines!$J$2:$L$1000,2,FALSE)),0,1)</f>
        <v>0</v>
      </c>
      <c r="U190" s="13" t="e">
        <f>VLOOKUP($E190,phe_fertility!$A$2:$B$284,2,FALSE)</f>
        <v>#N/A</v>
      </c>
      <c r="V190" s="13" t="e">
        <f>VLOOKUP($E190,phe_fertility!$F$2:$G$284,2,FALSE)</f>
        <v>#N/A</v>
      </c>
      <c r="W190" t="e">
        <f>VLOOKUP($E190,phe_locomotion!$F$2:$G$851,2,FALSE)</f>
        <v>#N/A</v>
      </c>
      <c r="X190" t="e">
        <f>VLOOKUP($E190,phe_locomotion!$N$2:$O$507,2,FALSE)</f>
        <v>#N/A</v>
      </c>
      <c r="Y190" s="16" t="e">
        <f>VLOOKUP($E190,relatedness!$T$2:$U$1000,2,FALSE)</f>
        <v>#N/A</v>
      </c>
    </row>
    <row r="191" spans="1:25" x14ac:dyDescent="0.2">
      <c r="A191" s="2">
        <v>8</v>
      </c>
      <c r="B191" s="2" t="s">
        <v>97</v>
      </c>
      <c r="C191" s="2">
        <v>7</v>
      </c>
      <c r="D191" s="2" t="s">
        <v>1497</v>
      </c>
      <c r="E191" s="2" t="s">
        <v>775</v>
      </c>
      <c r="F191" s="2" t="str">
        <f t="shared" si="10"/>
        <v>A</v>
      </c>
      <c r="G191" s="2">
        <f t="shared" si="11"/>
        <v>6</v>
      </c>
      <c r="H191" s="15">
        <v>203</v>
      </c>
      <c r="I191" s="2">
        <f t="shared" si="12"/>
        <v>140</v>
      </c>
      <c r="J191" s="2">
        <f t="shared" si="13"/>
        <v>0</v>
      </c>
      <c r="K191">
        <f t="shared" si="14"/>
        <v>16</v>
      </c>
      <c r="L191" s="14">
        <f>VLOOKUP(E191,bam_cov!$A$2:$E$10000,5,FALSE)</f>
        <v>10.515547544546664</v>
      </c>
      <c r="M191" s="14">
        <f>VLOOKUP($E191,res_het!$A$2:$N$10000,12,FALSE)*100</f>
        <v>1.7272497618373677</v>
      </c>
      <c r="N191" s="14">
        <f>VLOOKUP($E191,res_het!$A$2:$N$10000,13,FALSE)</f>
        <v>0.17210020000000001</v>
      </c>
      <c r="O191" s="10">
        <f>VLOOKUP($E191,seq_data!$A$2:$H$10000,6,FALSE())</f>
        <v>2012</v>
      </c>
      <c r="P191" s="10" t="str">
        <f>VLOOKUP($E191,seq_data!$A$2:$H$10000,4,FALSE())</f>
        <v>Illumina</v>
      </c>
      <c r="Q191" s="10" t="str">
        <f>VLOOKUP($E191,seq_data!$A$2:$H$10000,5,FALSE())</f>
        <v>NYU</v>
      </c>
      <c r="R191" s="10">
        <f>VLOOKUP($E191,seq_data!$A$2:$H$10000,2,FALSE())</f>
        <v>51</v>
      </c>
      <c r="S191" s="10">
        <f>IF(ISNA(VLOOKUP(E191,lines!$A$2:$A$10000,1,FALSE)),0,1)</f>
        <v>1</v>
      </c>
      <c r="T191" s="10">
        <f>IF(ISNA(VLOOKUP(E191,lines!$J$2:$L$1000,2,FALSE)),0,1)</f>
        <v>1</v>
      </c>
      <c r="U191" s="13">
        <f>VLOOKUP($E191,phe_fertility!$A$2:$B$284,2,FALSE)</f>
        <v>40</v>
      </c>
      <c r="V191" s="13">
        <f>VLOOKUP($E191,phe_fertility!$F$2:$G$284,2,FALSE)</f>
        <v>27</v>
      </c>
      <c r="W191">
        <f>VLOOKUP($E191,phe_locomotion!$F$2:$G$851,2,FALSE)</f>
        <v>778</v>
      </c>
      <c r="X191">
        <f>VLOOKUP($E191,phe_locomotion!$N$2:$O$507,2,FALSE)</f>
        <v>415</v>
      </c>
      <c r="Y191" s="16" t="e">
        <f>VLOOKUP($E191,relatedness!$T$2:$U$1000,2,FALSE)</f>
        <v>#N/A</v>
      </c>
    </row>
    <row r="192" spans="1:25" x14ac:dyDescent="0.2">
      <c r="A192" s="2">
        <v>6</v>
      </c>
      <c r="B192" s="2" t="s">
        <v>84</v>
      </c>
      <c r="C192" s="2">
        <v>4</v>
      </c>
      <c r="D192" s="2" t="s">
        <v>1496</v>
      </c>
      <c r="E192" s="2" t="s">
        <v>568</v>
      </c>
      <c r="F192" s="2" t="str">
        <f t="shared" si="10"/>
        <v>A</v>
      </c>
      <c r="G192" s="2">
        <f t="shared" si="11"/>
        <v>6</v>
      </c>
      <c r="H192" s="15">
        <v>204</v>
      </c>
      <c r="I192" s="2">
        <f t="shared" si="12"/>
        <v>140</v>
      </c>
      <c r="J192" s="2">
        <f t="shared" si="13"/>
        <v>0</v>
      </c>
      <c r="K192">
        <f t="shared" si="14"/>
        <v>16</v>
      </c>
      <c r="L192" s="14" t="e">
        <f>VLOOKUP(E192,bam_cov!$A$2:$E$10000,5,FALSE)</f>
        <v>#N/A</v>
      </c>
      <c r="M192" s="14" t="e">
        <f>VLOOKUP($E192,res_het!$A$2:$N$10000,12,FALSE)*100</f>
        <v>#N/A</v>
      </c>
      <c r="N192" s="14" t="e">
        <f>VLOOKUP($E192,res_het!$A$2:$N$10000,13,FALSE)</f>
        <v>#N/A</v>
      </c>
      <c r="O192" s="10" t="e">
        <f>VLOOKUP($E192,seq_data!$A$2:$H$10000,6,FALSE())</f>
        <v>#N/A</v>
      </c>
      <c r="P192" s="10" t="e">
        <f>VLOOKUP($E192,seq_data!$A$2:$H$10000,4,FALSE())</f>
        <v>#N/A</v>
      </c>
      <c r="Q192" s="10" t="e">
        <f>VLOOKUP($E192,seq_data!$A$2:$H$10000,5,FALSE())</f>
        <v>#N/A</v>
      </c>
      <c r="R192" s="10" t="e">
        <f>VLOOKUP($E192,seq_data!$A$2:$H$10000,2,FALSE())</f>
        <v>#N/A</v>
      </c>
      <c r="S192" s="10">
        <f>IF(ISNA(VLOOKUP(E192,lines!$A$2:$A$10000,1,FALSE)),0,1)</f>
        <v>0</v>
      </c>
      <c r="T192" s="10">
        <f>IF(ISNA(VLOOKUP(E192,lines!$J$2:$L$1000,2,FALSE)),0,1)</f>
        <v>0</v>
      </c>
      <c r="U192" s="13" t="e">
        <f>VLOOKUP($E192,phe_fertility!$A$2:$B$284,2,FALSE)</f>
        <v>#N/A</v>
      </c>
      <c r="V192" s="13" t="e">
        <f>VLOOKUP($E192,phe_fertility!$F$2:$G$284,2,FALSE)</f>
        <v>#N/A</v>
      </c>
      <c r="W192" t="e">
        <f>VLOOKUP($E192,phe_locomotion!$F$2:$G$851,2,FALSE)</f>
        <v>#N/A</v>
      </c>
      <c r="X192" t="e">
        <f>VLOOKUP($E192,phe_locomotion!$N$2:$O$507,2,FALSE)</f>
        <v>#N/A</v>
      </c>
      <c r="Y192" s="16" t="e">
        <f>VLOOKUP($E192,relatedness!$T$2:$U$1000,2,FALSE)</f>
        <v>#N/A</v>
      </c>
    </row>
    <row r="193" spans="1:25" x14ac:dyDescent="0.2">
      <c r="A193" s="2">
        <v>8</v>
      </c>
      <c r="B193" s="2" t="s">
        <v>32</v>
      </c>
      <c r="C193" s="2">
        <v>5</v>
      </c>
      <c r="D193" s="2" t="s">
        <v>1500</v>
      </c>
      <c r="E193" s="2" t="s">
        <v>713</v>
      </c>
      <c r="F193" s="2" t="str">
        <f t="shared" si="10"/>
        <v>A</v>
      </c>
      <c r="G193" s="2">
        <f t="shared" si="11"/>
        <v>6</v>
      </c>
      <c r="H193" s="15">
        <v>205</v>
      </c>
      <c r="I193" s="2">
        <f t="shared" si="12"/>
        <v>140</v>
      </c>
      <c r="J193" s="2">
        <f t="shared" si="13"/>
        <v>0</v>
      </c>
      <c r="K193">
        <f t="shared" si="14"/>
        <v>16</v>
      </c>
      <c r="L193" s="14">
        <f>VLOOKUP(E193,bam_cov!$A$2:$E$10000,5,FALSE)</f>
        <v>12.511066609207248</v>
      </c>
      <c r="M193" s="14">
        <f>VLOOKUP($E193,res_het!$A$2:$N$10000,12,FALSE)*100</f>
        <v>1.5550198830050206</v>
      </c>
      <c r="N193" s="14">
        <f>VLOOKUP($E193,res_het!$A$2:$N$10000,13,FALSE)</f>
        <v>0.14815096666666666</v>
      </c>
      <c r="O193" s="10">
        <f>VLOOKUP($E193,seq_data!$A$2:$H$10000,6,FALSE())</f>
        <v>2012</v>
      </c>
      <c r="P193" s="10" t="str">
        <f>VLOOKUP($E193,seq_data!$A$2:$H$10000,4,FALSE())</f>
        <v>Illumina</v>
      </c>
      <c r="Q193" s="10" t="str">
        <f>VLOOKUP($E193,seq_data!$A$2:$H$10000,5,FALSE())</f>
        <v>NYU</v>
      </c>
      <c r="R193" s="10">
        <f>VLOOKUP($E193,seq_data!$A$2:$H$10000,2,FALSE())</f>
        <v>51</v>
      </c>
      <c r="S193" s="10">
        <f>IF(ISNA(VLOOKUP(E193,lines!$A$2:$A$10000,1,FALSE)),0,1)</f>
        <v>1</v>
      </c>
      <c r="T193" s="10">
        <f>IF(ISNA(VLOOKUP(E193,lines!$J$2:$L$1000,2,FALSE)),0,1)</f>
        <v>1</v>
      </c>
      <c r="U193" s="13">
        <f>VLOOKUP($E193,phe_fertility!$A$2:$B$284,2,FALSE)</f>
        <v>47</v>
      </c>
      <c r="V193" s="13">
        <f>VLOOKUP($E193,phe_fertility!$F$2:$G$284,2,FALSE)</f>
        <v>45</v>
      </c>
      <c r="W193">
        <f>VLOOKUP($E193,phe_locomotion!$F$2:$G$851,2,FALSE)</f>
        <v>1587</v>
      </c>
      <c r="X193">
        <f>VLOOKUP($E193,phe_locomotion!$N$2:$O$507,2,FALSE)</f>
        <v>1508</v>
      </c>
      <c r="Y193" s="16" t="e">
        <f>VLOOKUP($E193,relatedness!$T$2:$U$1000,2,FALSE)</f>
        <v>#N/A</v>
      </c>
    </row>
    <row r="194" spans="1:25" x14ac:dyDescent="0.2">
      <c r="A194" s="2">
        <v>6</v>
      </c>
      <c r="B194" s="2" t="s">
        <v>58</v>
      </c>
      <c r="C194" s="2">
        <v>7</v>
      </c>
      <c r="D194" s="2" t="s">
        <v>1500</v>
      </c>
      <c r="E194" s="2" t="s">
        <v>547</v>
      </c>
      <c r="F194" s="2" t="str">
        <f t="shared" ref="F194:F257" si="15">IF(MID(E194,1,1)="A",MID(E194,1,1),MID(E194,1,2))</f>
        <v>A</v>
      </c>
      <c r="G194" s="2">
        <f t="shared" ref="G194:G257" si="16">IF(MID($E194,1,1)="A",6,MID($E194,3,1))</f>
        <v>6</v>
      </c>
      <c r="H194" s="15">
        <v>206</v>
      </c>
      <c r="I194" s="2">
        <f t="shared" ref="I194:I257" si="17">J194+140</f>
        <v>140</v>
      </c>
      <c r="J194" s="2">
        <f t="shared" ref="J194:J257" si="18">IF(MID($E194,1,1)="A",0,MID($E194,FIND(_xlfn.CONCAT($F194,$G194),$E194)+LEN(_xlfn.CONCAT($F194,$G194)),LEN($E194)-(LEN($F194)+LEN($G194)+LEN($H194)+1)))</f>
        <v>0</v>
      </c>
      <c r="K194">
        <f t="shared" ref="K194:K257" si="19">IF(F194="A", 16, 13)</f>
        <v>16</v>
      </c>
      <c r="L194" s="14" t="e">
        <f>VLOOKUP(E194,bam_cov!$A$2:$E$10000,5,FALSE)</f>
        <v>#N/A</v>
      </c>
      <c r="M194" s="14" t="e">
        <f>VLOOKUP($E194,res_het!$A$2:$N$10000,12,FALSE)*100</f>
        <v>#N/A</v>
      </c>
      <c r="N194" s="14" t="e">
        <f>VLOOKUP($E194,res_het!$A$2:$N$10000,13,FALSE)</f>
        <v>#N/A</v>
      </c>
      <c r="O194" s="10" t="e">
        <f>VLOOKUP($E194,seq_data!$A$2:$H$10000,6,FALSE())</f>
        <v>#N/A</v>
      </c>
      <c r="P194" s="10" t="e">
        <f>VLOOKUP($E194,seq_data!$A$2:$H$10000,4,FALSE())</f>
        <v>#N/A</v>
      </c>
      <c r="Q194" s="10" t="e">
        <f>VLOOKUP($E194,seq_data!$A$2:$H$10000,5,FALSE())</f>
        <v>#N/A</v>
      </c>
      <c r="R194" s="10" t="e">
        <f>VLOOKUP($E194,seq_data!$A$2:$H$10000,2,FALSE())</f>
        <v>#N/A</v>
      </c>
      <c r="S194" s="10">
        <f>IF(ISNA(VLOOKUP(E194,lines!$A$2:$A$10000,1,FALSE)),0,1)</f>
        <v>0</v>
      </c>
      <c r="T194" s="10">
        <f>IF(ISNA(VLOOKUP(E194,lines!$J$2:$L$1000,2,FALSE)),0,1)</f>
        <v>0</v>
      </c>
      <c r="U194" s="13" t="e">
        <f>VLOOKUP($E194,phe_fertility!$A$2:$B$284,2,FALSE)</f>
        <v>#N/A</v>
      </c>
      <c r="V194" s="13" t="e">
        <f>VLOOKUP($E194,phe_fertility!$F$2:$G$284,2,FALSE)</f>
        <v>#N/A</v>
      </c>
      <c r="W194" t="e">
        <f>VLOOKUP($E194,phe_locomotion!$F$2:$G$851,2,FALSE)</f>
        <v>#N/A</v>
      </c>
      <c r="X194" t="e">
        <f>VLOOKUP($E194,phe_locomotion!$N$2:$O$507,2,FALSE)</f>
        <v>#N/A</v>
      </c>
      <c r="Y194" s="16" t="e">
        <f>VLOOKUP($E194,relatedness!$T$2:$U$1000,2,FALSE)</f>
        <v>#N/A</v>
      </c>
    </row>
    <row r="195" spans="1:25" x14ac:dyDescent="0.2">
      <c r="A195" s="2">
        <v>6</v>
      </c>
      <c r="B195" s="2" t="s">
        <v>58</v>
      </c>
      <c r="C195" s="2">
        <v>9</v>
      </c>
      <c r="D195" s="2" t="s">
        <v>1498</v>
      </c>
      <c r="E195" s="2" t="s">
        <v>549</v>
      </c>
      <c r="F195" s="2" t="str">
        <f t="shared" si="15"/>
        <v>A</v>
      </c>
      <c r="G195" s="2">
        <f t="shared" si="16"/>
        <v>6</v>
      </c>
      <c r="H195" s="15">
        <v>207</v>
      </c>
      <c r="I195" s="2">
        <f t="shared" si="17"/>
        <v>140</v>
      </c>
      <c r="J195" s="2">
        <f t="shared" si="18"/>
        <v>0</v>
      </c>
      <c r="K195">
        <f t="shared" si="19"/>
        <v>16</v>
      </c>
      <c r="L195" s="14">
        <f>VLOOKUP(E195,bam_cov!$A$2:$E$10000,5,FALSE)</f>
        <v>11.579898446722003</v>
      </c>
      <c r="M195" s="14">
        <f>VLOOKUP($E195,res_het!$A$2:$N$10000,12,FALSE)*100</f>
        <v>2.4876768380761813</v>
      </c>
      <c r="N195" s="14">
        <f>VLOOKUP($E195,res_het!$A$2:$N$10000,13,FALSE)</f>
        <v>0.18924066666666664</v>
      </c>
      <c r="O195" s="10">
        <f>VLOOKUP($E195,seq_data!$A$2:$H$10000,6,FALSE())</f>
        <v>2018</v>
      </c>
      <c r="P195" s="10" t="str">
        <f>VLOOKUP($E195,seq_data!$A$2:$H$10000,4,FALSE())</f>
        <v>BGI</v>
      </c>
      <c r="Q195" s="10" t="str">
        <f>VLOOKUP($E195,seq_data!$A$2:$H$10000,5,FALSE())</f>
        <v>BGI</v>
      </c>
      <c r="R195" s="10">
        <f>VLOOKUP($E195,seq_data!$A$2:$H$10000,2,FALSE())</f>
        <v>100</v>
      </c>
      <c r="S195" s="10">
        <f>IF(ISNA(VLOOKUP(E195,lines!$A$2:$A$10000,1,FALSE)),0,1)</f>
        <v>0</v>
      </c>
      <c r="T195" s="10">
        <f>IF(ISNA(VLOOKUP(E195,lines!$J$2:$L$1000,2,FALSE)),0,1)</f>
        <v>1</v>
      </c>
      <c r="U195" s="13" t="e">
        <f>VLOOKUP($E195,phe_fertility!$A$2:$B$284,2,FALSE)</f>
        <v>#N/A</v>
      </c>
      <c r="V195" s="13" t="e">
        <f>VLOOKUP($E195,phe_fertility!$F$2:$G$284,2,FALSE)</f>
        <v>#N/A</v>
      </c>
      <c r="W195" t="e">
        <f>VLOOKUP($E195,phe_locomotion!$F$2:$G$851,2,FALSE)</f>
        <v>#N/A</v>
      </c>
      <c r="X195" t="e">
        <f>VLOOKUP($E195,phe_locomotion!$N$2:$O$507,2,FALSE)</f>
        <v>#N/A</v>
      </c>
      <c r="Y195" s="16" t="e">
        <f>VLOOKUP($E195,relatedness!$T$2:$U$1000,2,FALSE)</f>
        <v>#N/A</v>
      </c>
    </row>
    <row r="196" spans="1:25" x14ac:dyDescent="0.2">
      <c r="A196" s="2">
        <v>6</v>
      </c>
      <c r="B196" s="2" t="s">
        <v>71</v>
      </c>
      <c r="C196" s="2">
        <v>3</v>
      </c>
      <c r="D196" s="2" t="s">
        <v>1499</v>
      </c>
      <c r="E196" s="2" t="s">
        <v>555</v>
      </c>
      <c r="F196" s="2" t="str">
        <f t="shared" si="15"/>
        <v>A</v>
      </c>
      <c r="G196" s="2">
        <f t="shared" si="16"/>
        <v>6</v>
      </c>
      <c r="H196" s="15">
        <v>208</v>
      </c>
      <c r="I196" s="2">
        <f t="shared" si="17"/>
        <v>140</v>
      </c>
      <c r="J196" s="2">
        <f t="shared" si="18"/>
        <v>0</v>
      </c>
      <c r="K196">
        <f t="shared" si="19"/>
        <v>16</v>
      </c>
      <c r="L196" s="14" t="e">
        <f>VLOOKUP(E196,bam_cov!$A$2:$E$10000,5,FALSE)</f>
        <v>#N/A</v>
      </c>
      <c r="M196" s="14" t="e">
        <f>VLOOKUP($E196,res_het!$A$2:$N$10000,12,FALSE)*100</f>
        <v>#N/A</v>
      </c>
      <c r="N196" s="14" t="e">
        <f>VLOOKUP($E196,res_het!$A$2:$N$10000,13,FALSE)</f>
        <v>#N/A</v>
      </c>
      <c r="O196" s="10" t="e">
        <f>VLOOKUP($E196,seq_data!$A$2:$H$10000,6,FALSE())</f>
        <v>#N/A</v>
      </c>
      <c r="P196" s="10" t="e">
        <f>VLOOKUP($E196,seq_data!$A$2:$H$10000,4,FALSE())</f>
        <v>#N/A</v>
      </c>
      <c r="Q196" s="10" t="e">
        <f>VLOOKUP($E196,seq_data!$A$2:$H$10000,5,FALSE())</f>
        <v>#N/A</v>
      </c>
      <c r="R196" s="10" t="e">
        <f>VLOOKUP($E196,seq_data!$A$2:$H$10000,2,FALSE())</f>
        <v>#N/A</v>
      </c>
      <c r="S196" s="10">
        <f>IF(ISNA(VLOOKUP(E196,lines!$A$2:$A$10000,1,FALSE)),0,1)</f>
        <v>0</v>
      </c>
      <c r="T196" s="10">
        <f>IF(ISNA(VLOOKUP(E196,lines!$J$2:$L$1000,2,FALSE)),0,1)</f>
        <v>0</v>
      </c>
      <c r="U196" s="13" t="e">
        <f>VLOOKUP($E196,phe_fertility!$A$2:$B$284,2,FALSE)</f>
        <v>#N/A</v>
      </c>
      <c r="V196" s="13" t="e">
        <f>VLOOKUP($E196,phe_fertility!$F$2:$G$284,2,FALSE)</f>
        <v>#N/A</v>
      </c>
      <c r="W196" t="e">
        <f>VLOOKUP($E196,phe_locomotion!$F$2:$G$851,2,FALSE)</f>
        <v>#N/A</v>
      </c>
      <c r="X196" t="e">
        <f>VLOOKUP($E196,phe_locomotion!$N$2:$O$507,2,FALSE)</f>
        <v>#N/A</v>
      </c>
      <c r="Y196" s="16" t="e">
        <f>VLOOKUP($E196,relatedness!$T$2:$U$1000,2,FALSE)</f>
        <v>#N/A</v>
      </c>
    </row>
    <row r="197" spans="1:25" x14ac:dyDescent="0.2">
      <c r="A197" s="2">
        <v>6</v>
      </c>
      <c r="B197" s="2" t="s">
        <v>97</v>
      </c>
      <c r="C197" s="2">
        <v>2</v>
      </c>
      <c r="D197" s="2" t="s">
        <v>1499</v>
      </c>
      <c r="E197" s="2" t="s">
        <v>578</v>
      </c>
      <c r="F197" s="2" t="str">
        <f t="shared" si="15"/>
        <v>A</v>
      </c>
      <c r="G197" s="2">
        <f t="shared" si="16"/>
        <v>6</v>
      </c>
      <c r="H197" s="15">
        <v>209</v>
      </c>
      <c r="I197" s="2">
        <f t="shared" si="17"/>
        <v>140</v>
      </c>
      <c r="J197" s="2">
        <f t="shared" si="18"/>
        <v>0</v>
      </c>
      <c r="K197">
        <f t="shared" si="19"/>
        <v>16</v>
      </c>
      <c r="L197" s="14" t="e">
        <f>VLOOKUP(E197,bam_cov!$A$2:$E$10000,5,FALSE)</f>
        <v>#N/A</v>
      </c>
      <c r="M197" s="14" t="e">
        <f>VLOOKUP($E197,res_het!$A$2:$N$10000,12,FALSE)*100</f>
        <v>#N/A</v>
      </c>
      <c r="N197" s="14" t="e">
        <f>VLOOKUP($E197,res_het!$A$2:$N$10000,13,FALSE)</f>
        <v>#N/A</v>
      </c>
      <c r="O197" s="10" t="e">
        <f>VLOOKUP($E197,seq_data!$A$2:$H$10000,6,FALSE())</f>
        <v>#N/A</v>
      </c>
      <c r="P197" s="10" t="e">
        <f>VLOOKUP($E197,seq_data!$A$2:$H$10000,4,FALSE())</f>
        <v>#N/A</v>
      </c>
      <c r="Q197" s="10" t="e">
        <f>VLOOKUP($E197,seq_data!$A$2:$H$10000,5,FALSE())</f>
        <v>#N/A</v>
      </c>
      <c r="R197" s="10" t="e">
        <f>VLOOKUP($E197,seq_data!$A$2:$H$10000,2,FALSE())</f>
        <v>#N/A</v>
      </c>
      <c r="S197" s="10">
        <f>IF(ISNA(VLOOKUP(E197,lines!$A$2:$A$10000,1,FALSE)),0,1)</f>
        <v>0</v>
      </c>
      <c r="T197" s="10">
        <f>IF(ISNA(VLOOKUP(E197,lines!$J$2:$L$1000,2,FALSE)),0,1)</f>
        <v>0</v>
      </c>
      <c r="U197" s="13" t="e">
        <f>VLOOKUP($E197,phe_fertility!$A$2:$B$284,2,FALSE)</f>
        <v>#N/A</v>
      </c>
      <c r="V197" s="13" t="e">
        <f>VLOOKUP($E197,phe_fertility!$F$2:$G$284,2,FALSE)</f>
        <v>#N/A</v>
      </c>
      <c r="W197" t="e">
        <f>VLOOKUP($E197,phe_locomotion!$F$2:$G$851,2,FALSE)</f>
        <v>#N/A</v>
      </c>
      <c r="X197" t="e">
        <f>VLOOKUP($E197,phe_locomotion!$N$2:$O$507,2,FALSE)</f>
        <v>#N/A</v>
      </c>
      <c r="Y197" s="16" t="e">
        <f>VLOOKUP($E197,relatedness!$T$2:$U$1000,2,FALSE)</f>
        <v>#N/A</v>
      </c>
    </row>
    <row r="198" spans="1:25" x14ac:dyDescent="0.2">
      <c r="A198" s="2">
        <v>5</v>
      </c>
      <c r="B198" s="2" t="s">
        <v>45</v>
      </c>
      <c r="C198" s="2">
        <v>5</v>
      </c>
      <c r="D198" s="2" t="s">
        <v>1501</v>
      </c>
      <c r="E198" s="2" t="s">
        <v>437</v>
      </c>
      <c r="F198" s="2" t="str">
        <f t="shared" si="15"/>
        <v>A</v>
      </c>
      <c r="G198" s="2">
        <f t="shared" si="16"/>
        <v>6</v>
      </c>
      <c r="H198" s="15">
        <v>210</v>
      </c>
      <c r="I198" s="2">
        <f t="shared" si="17"/>
        <v>140</v>
      </c>
      <c r="J198" s="2">
        <f t="shared" si="18"/>
        <v>0</v>
      </c>
      <c r="K198">
        <f t="shared" si="19"/>
        <v>16</v>
      </c>
      <c r="L198" s="14">
        <f>VLOOKUP(E198,bam_cov!$A$2:$E$10000,5,FALSE)</f>
        <v>10.362520020235708</v>
      </c>
      <c r="M198" s="14">
        <f>VLOOKUP($E198,res_het!$A$2:$N$10000,12,FALSE)*100</f>
        <v>0.91473338359544742</v>
      </c>
      <c r="N198" s="14">
        <f>VLOOKUP($E198,res_het!$A$2:$N$10000,13,FALSE)</f>
        <v>0.23379738333333333</v>
      </c>
      <c r="O198" s="10">
        <f>VLOOKUP($E198,seq_data!$A$2:$H$10000,6,FALSE())</f>
        <v>2018</v>
      </c>
      <c r="P198" s="10" t="str">
        <f>VLOOKUP($E198,seq_data!$A$2:$H$10000,4,FALSE())</f>
        <v>BGI</v>
      </c>
      <c r="Q198" s="10" t="str">
        <f>VLOOKUP($E198,seq_data!$A$2:$H$10000,5,FALSE())</f>
        <v>BGI</v>
      </c>
      <c r="R198" s="10">
        <f>VLOOKUP($E198,seq_data!$A$2:$H$10000,2,FALSE())</f>
        <v>100</v>
      </c>
      <c r="S198" s="10">
        <f>IF(ISNA(VLOOKUP(E198,lines!$A$2:$A$10000,1,FALSE)),0,1)</f>
        <v>0</v>
      </c>
      <c r="T198" s="10">
        <f>IF(ISNA(VLOOKUP(E198,lines!$J$2:$L$1000,2,FALSE)),0,1)</f>
        <v>1</v>
      </c>
      <c r="U198" s="13" t="e">
        <f>VLOOKUP($E198,phe_fertility!$A$2:$B$284,2,FALSE)</f>
        <v>#N/A</v>
      </c>
      <c r="V198" s="13" t="e">
        <f>VLOOKUP($E198,phe_fertility!$F$2:$G$284,2,FALSE)</f>
        <v>#N/A</v>
      </c>
      <c r="W198" t="e">
        <f>VLOOKUP($E198,phe_locomotion!$F$2:$G$851,2,FALSE)</f>
        <v>#N/A</v>
      </c>
      <c r="X198" t="e">
        <f>VLOOKUP($E198,phe_locomotion!$N$2:$O$507,2,FALSE)</f>
        <v>#N/A</v>
      </c>
      <c r="Y198" s="16" t="e">
        <f>VLOOKUP($E198,relatedness!$T$2:$U$1000,2,FALSE)</f>
        <v>#N/A</v>
      </c>
    </row>
    <row r="199" spans="1:25" x14ac:dyDescent="0.2">
      <c r="A199" s="2">
        <v>8</v>
      </c>
      <c r="B199" s="2" t="s">
        <v>97</v>
      </c>
      <c r="C199" s="2">
        <v>12</v>
      </c>
      <c r="D199" s="2" t="s">
        <v>1501</v>
      </c>
      <c r="E199" s="2" t="s">
        <v>780</v>
      </c>
      <c r="F199" s="2" t="str">
        <f t="shared" si="15"/>
        <v>A</v>
      </c>
      <c r="G199" s="2">
        <f t="shared" si="16"/>
        <v>6</v>
      </c>
      <c r="H199" s="15">
        <v>211</v>
      </c>
      <c r="I199" s="2">
        <f t="shared" si="17"/>
        <v>140</v>
      </c>
      <c r="J199" s="2">
        <f t="shared" si="18"/>
        <v>0</v>
      </c>
      <c r="K199">
        <f t="shared" si="19"/>
        <v>16</v>
      </c>
      <c r="L199" s="14">
        <f>VLOOKUP(E199,bam_cov!$A$2:$E$10000,5,FALSE)</f>
        <v>27.582413220662907</v>
      </c>
      <c r="M199" s="14">
        <f>VLOOKUP($E199,res_het!$A$2:$N$10000,12,FALSE)*100</f>
        <v>2.1332380920739338</v>
      </c>
      <c r="N199" s="14">
        <f>VLOOKUP($E199,res_het!$A$2:$N$10000,13,FALSE)</f>
        <v>0.14449830166666666</v>
      </c>
      <c r="O199" s="10">
        <f>VLOOKUP($E199,seq_data!$A$2:$H$10000,6,FALSE())</f>
        <v>2012</v>
      </c>
      <c r="P199" s="10" t="str">
        <f>VLOOKUP($E199,seq_data!$A$2:$H$10000,4,FALSE())</f>
        <v>Illumina</v>
      </c>
      <c r="Q199" s="10" t="str">
        <f>VLOOKUP($E199,seq_data!$A$2:$H$10000,5,FALSE())</f>
        <v>NYU</v>
      </c>
      <c r="R199" s="10">
        <f>VLOOKUP($E199,seq_data!$A$2:$H$10000,2,FALSE())</f>
        <v>101</v>
      </c>
      <c r="S199" s="10">
        <f>IF(ISNA(VLOOKUP(E199,lines!$A$2:$A$10000,1,FALSE)),0,1)</f>
        <v>1</v>
      </c>
      <c r="T199" s="10">
        <f>IF(ISNA(VLOOKUP(E199,lines!$J$2:$L$1000,2,FALSE)),0,1)</f>
        <v>1</v>
      </c>
      <c r="U199" s="13">
        <f>VLOOKUP($E199,phe_fertility!$A$2:$B$284,2,FALSE)</f>
        <v>44</v>
      </c>
      <c r="V199" s="13">
        <f>VLOOKUP($E199,phe_fertility!$F$2:$G$284,2,FALSE)</f>
        <v>43</v>
      </c>
      <c r="W199">
        <f>VLOOKUP($E199,phe_locomotion!$F$2:$G$851,2,FALSE)</f>
        <v>1029</v>
      </c>
      <c r="X199">
        <f>VLOOKUP($E199,phe_locomotion!$N$2:$O$507,2,FALSE)</f>
        <v>1403</v>
      </c>
      <c r="Y199" s="16" t="e">
        <f>VLOOKUP($E199,relatedness!$T$2:$U$1000,2,FALSE)</f>
        <v>#N/A</v>
      </c>
    </row>
    <row r="200" spans="1:25" x14ac:dyDescent="0.2">
      <c r="A200" s="2">
        <v>6</v>
      </c>
      <c r="B200" s="2" t="s">
        <v>32</v>
      </c>
      <c r="C200" s="2">
        <v>7</v>
      </c>
      <c r="D200" s="2" t="s">
        <v>1498</v>
      </c>
      <c r="E200" s="2" t="s">
        <v>523</v>
      </c>
      <c r="F200" s="2" t="str">
        <f t="shared" si="15"/>
        <v>A</v>
      </c>
      <c r="G200" s="2">
        <f t="shared" si="16"/>
        <v>6</v>
      </c>
      <c r="H200" s="15">
        <v>212</v>
      </c>
      <c r="I200" s="2">
        <f t="shared" si="17"/>
        <v>140</v>
      </c>
      <c r="J200" s="2">
        <f t="shared" si="18"/>
        <v>0</v>
      </c>
      <c r="K200">
        <f t="shared" si="19"/>
        <v>16</v>
      </c>
      <c r="L200" s="14">
        <f>VLOOKUP(E200,bam_cov!$A$2:$E$10000,5,FALSE)</f>
        <v>16.789603642427537</v>
      </c>
      <c r="M200" s="14">
        <f>VLOOKUP($E200,res_het!$A$2:$N$10000,12,FALSE)*100</f>
        <v>1.2739263760729238</v>
      </c>
      <c r="N200" s="14">
        <f>VLOOKUP($E200,res_het!$A$2:$N$10000,13,FALSE)</f>
        <v>0.22478276666666663</v>
      </c>
      <c r="O200" s="10">
        <f>VLOOKUP($E200,seq_data!$A$2:$H$10000,6,FALSE())</f>
        <v>2018</v>
      </c>
      <c r="P200" s="10" t="str">
        <f>VLOOKUP($E200,seq_data!$A$2:$H$10000,4,FALSE())</f>
        <v>BGI</v>
      </c>
      <c r="Q200" s="10" t="str">
        <f>VLOOKUP($E200,seq_data!$A$2:$H$10000,5,FALSE())</f>
        <v>BGI</v>
      </c>
      <c r="R200" s="10">
        <f>VLOOKUP($E200,seq_data!$A$2:$H$10000,2,FALSE())</f>
        <v>100</v>
      </c>
      <c r="S200" s="10">
        <f>IF(ISNA(VLOOKUP(E200,lines!$A$2:$A$10000,1,FALSE)),0,1)</f>
        <v>0</v>
      </c>
      <c r="T200" s="10">
        <f>IF(ISNA(VLOOKUP(E200,lines!$J$2:$L$1000,2,FALSE)),0,1)</f>
        <v>1</v>
      </c>
      <c r="U200" s="13" t="e">
        <f>VLOOKUP($E200,phe_fertility!$A$2:$B$284,2,FALSE)</f>
        <v>#N/A</v>
      </c>
      <c r="V200" s="13" t="e">
        <f>VLOOKUP($E200,phe_fertility!$F$2:$G$284,2,FALSE)</f>
        <v>#N/A</v>
      </c>
      <c r="W200" t="e">
        <f>VLOOKUP($E200,phe_locomotion!$F$2:$G$851,2,FALSE)</f>
        <v>#N/A</v>
      </c>
      <c r="X200" t="e">
        <f>VLOOKUP($E200,phe_locomotion!$N$2:$O$507,2,FALSE)</f>
        <v>#N/A</v>
      </c>
      <c r="Y200" s="16" t="e">
        <f>VLOOKUP($E200,relatedness!$T$2:$U$1000,2,FALSE)</f>
        <v>#N/A</v>
      </c>
    </row>
    <row r="201" spans="1:25" x14ac:dyDescent="0.2">
      <c r="A201" s="2">
        <v>6</v>
      </c>
      <c r="B201" s="2" t="s">
        <v>97</v>
      </c>
      <c r="C201" s="2">
        <v>1</v>
      </c>
      <c r="D201" s="2" t="s">
        <v>1497</v>
      </c>
      <c r="E201" s="2" t="s">
        <v>577</v>
      </c>
      <c r="F201" s="2" t="str">
        <f t="shared" si="15"/>
        <v>A</v>
      </c>
      <c r="G201" s="2">
        <f t="shared" si="16"/>
        <v>6</v>
      </c>
      <c r="H201" s="15">
        <v>213</v>
      </c>
      <c r="I201" s="2">
        <f t="shared" si="17"/>
        <v>140</v>
      </c>
      <c r="J201" s="2">
        <f t="shared" si="18"/>
        <v>0</v>
      </c>
      <c r="K201">
        <f t="shared" si="19"/>
        <v>16</v>
      </c>
      <c r="L201" s="14">
        <f>VLOOKUP(E201,bam_cov!$A$2:$E$10000,5,FALSE)</f>
        <v>13.313129452324295</v>
      </c>
      <c r="M201" s="14">
        <f>VLOOKUP($E201,res_het!$A$2:$N$10000,12,FALSE)*100</f>
        <v>4.8285901690158779</v>
      </c>
      <c r="N201" s="14">
        <f>VLOOKUP($E201,res_het!$A$2:$N$10000,13,FALSE)</f>
        <v>0.12797662666666668</v>
      </c>
      <c r="O201" s="10">
        <f>VLOOKUP($E201,seq_data!$A$2:$H$10000,6,FALSE())</f>
        <v>2018</v>
      </c>
      <c r="P201" s="10" t="str">
        <f>VLOOKUP($E201,seq_data!$A$2:$H$10000,4,FALSE())</f>
        <v>BGI</v>
      </c>
      <c r="Q201" s="10" t="str">
        <f>VLOOKUP($E201,seq_data!$A$2:$H$10000,5,FALSE())</f>
        <v>BGI</v>
      </c>
      <c r="R201" s="10">
        <f>VLOOKUP($E201,seq_data!$A$2:$H$10000,2,FALSE())</f>
        <v>100</v>
      </c>
      <c r="S201" s="10">
        <f>IF(ISNA(VLOOKUP(E201,lines!$A$2:$A$10000,1,FALSE)),0,1)</f>
        <v>0</v>
      </c>
      <c r="T201" s="10">
        <f>IF(ISNA(VLOOKUP(E201,lines!$J$2:$L$1000,2,FALSE)),0,1)</f>
        <v>1</v>
      </c>
      <c r="U201" s="13" t="e">
        <f>VLOOKUP($E201,phe_fertility!$A$2:$B$284,2,FALSE)</f>
        <v>#N/A</v>
      </c>
      <c r="V201" s="13" t="e">
        <f>VLOOKUP($E201,phe_fertility!$F$2:$G$284,2,FALSE)</f>
        <v>#N/A</v>
      </c>
      <c r="W201" t="e">
        <f>VLOOKUP($E201,phe_locomotion!$F$2:$G$851,2,FALSE)</f>
        <v>#N/A</v>
      </c>
      <c r="X201" t="e">
        <f>VLOOKUP($E201,phe_locomotion!$N$2:$O$507,2,FALSE)</f>
        <v>#N/A</v>
      </c>
      <c r="Y201" s="16" t="e">
        <f>VLOOKUP($E201,relatedness!$T$2:$U$1000,2,FALSE)</f>
        <v>#N/A</v>
      </c>
    </row>
    <row r="202" spans="1:25" x14ac:dyDescent="0.2">
      <c r="A202" s="2">
        <v>4</v>
      </c>
      <c r="B202" s="2" t="s">
        <v>84</v>
      </c>
      <c r="C202" s="2">
        <v>4</v>
      </c>
      <c r="D202" s="2" t="s">
        <v>1496</v>
      </c>
      <c r="E202" s="2" t="s">
        <v>376</v>
      </c>
      <c r="F202" s="2" t="str">
        <f t="shared" si="15"/>
        <v>A</v>
      </c>
      <c r="G202" s="2">
        <f t="shared" si="16"/>
        <v>6</v>
      </c>
      <c r="H202" s="15">
        <v>214</v>
      </c>
      <c r="I202" s="2">
        <f t="shared" si="17"/>
        <v>140</v>
      </c>
      <c r="J202" s="2">
        <f t="shared" si="18"/>
        <v>0</v>
      </c>
      <c r="K202">
        <f t="shared" si="19"/>
        <v>16</v>
      </c>
      <c r="L202" s="14">
        <f>VLOOKUP(E202,bam_cov!$A$2:$E$10000,5,FALSE)</f>
        <v>19.488243577973055</v>
      </c>
      <c r="M202" s="14">
        <f>VLOOKUP($E202,res_het!$A$2:$N$10000,12,FALSE)*100</f>
        <v>1.9460307624085755</v>
      </c>
      <c r="N202" s="14">
        <f>VLOOKUP($E202,res_het!$A$2:$N$10000,13,FALSE)</f>
        <v>0.11429284333333334</v>
      </c>
      <c r="O202" s="10">
        <f>VLOOKUP($E202,seq_data!$A$2:$H$10000,6,FALSE())</f>
        <v>2012</v>
      </c>
      <c r="P202" s="10" t="str">
        <f>VLOOKUP($E202,seq_data!$A$2:$H$10000,4,FALSE())</f>
        <v>Illumina</v>
      </c>
      <c r="Q202" s="10" t="str">
        <f>VLOOKUP($E202,seq_data!$A$2:$H$10000,5,FALSE())</f>
        <v>NYU</v>
      </c>
      <c r="R202" s="10">
        <f>VLOOKUP($E202,seq_data!$A$2:$H$10000,2,FALSE())</f>
        <v>101</v>
      </c>
      <c r="S202" s="10">
        <f>IF(ISNA(VLOOKUP(E202,lines!$A$2:$A$10000,1,FALSE)),0,1)</f>
        <v>1</v>
      </c>
      <c r="T202" s="10">
        <f>IF(ISNA(VLOOKUP(E202,lines!$J$2:$L$1000,2,FALSE)),0,1)</f>
        <v>1</v>
      </c>
      <c r="U202" s="13">
        <f>VLOOKUP($E202,phe_fertility!$A$2:$B$284,2,FALSE)</f>
        <v>42</v>
      </c>
      <c r="V202" s="13">
        <f>VLOOKUP($E202,phe_fertility!$F$2:$G$284,2,FALSE)</f>
        <v>43</v>
      </c>
      <c r="W202">
        <f>VLOOKUP($E202,phe_locomotion!$F$2:$G$851,2,FALSE)</f>
        <v>515</v>
      </c>
      <c r="X202" t="e">
        <f>VLOOKUP($E202,phe_locomotion!$N$2:$O$507,2,FALSE)</f>
        <v>#N/A</v>
      </c>
      <c r="Y202" s="16" t="e">
        <f>VLOOKUP($E202,relatedness!$T$2:$U$1000,2,FALSE)</f>
        <v>#N/A</v>
      </c>
    </row>
    <row r="203" spans="1:25" x14ac:dyDescent="0.2">
      <c r="A203" s="2">
        <v>6</v>
      </c>
      <c r="B203" s="2" t="s">
        <v>19</v>
      </c>
      <c r="C203" s="2">
        <v>12</v>
      </c>
      <c r="D203" s="2" t="s">
        <v>1501</v>
      </c>
      <c r="E203" s="2" t="s">
        <v>516</v>
      </c>
      <c r="F203" s="2" t="str">
        <f t="shared" si="15"/>
        <v>A</v>
      </c>
      <c r="G203" s="2">
        <f t="shared" si="16"/>
        <v>6</v>
      </c>
      <c r="H203" s="15">
        <v>215</v>
      </c>
      <c r="I203" s="2">
        <f t="shared" si="17"/>
        <v>140</v>
      </c>
      <c r="J203" s="2">
        <f t="shared" si="18"/>
        <v>0</v>
      </c>
      <c r="K203">
        <f t="shared" si="19"/>
        <v>16</v>
      </c>
      <c r="L203" s="14">
        <f>VLOOKUP(E203,bam_cov!$A$2:$E$10000,5,FALSE)</f>
        <v>16.414403627438123</v>
      </c>
      <c r="M203" s="14">
        <f>VLOOKUP($E203,res_het!$A$2:$N$10000,12,FALSE)*100</f>
        <v>2.209484728268901</v>
      </c>
      <c r="N203" s="14">
        <f>VLOOKUP($E203,res_het!$A$2:$N$10000,13,FALSE)</f>
        <v>0.12295673333333333</v>
      </c>
      <c r="O203" s="10">
        <f>VLOOKUP($E203,seq_data!$A$2:$H$10000,6,FALSE())</f>
        <v>2018</v>
      </c>
      <c r="P203" s="10" t="str">
        <f>VLOOKUP($E203,seq_data!$A$2:$H$10000,4,FALSE())</f>
        <v>BGI</v>
      </c>
      <c r="Q203" s="10" t="str">
        <f>VLOOKUP($E203,seq_data!$A$2:$H$10000,5,FALSE())</f>
        <v>BGI</v>
      </c>
      <c r="R203" s="10">
        <f>VLOOKUP($E203,seq_data!$A$2:$H$10000,2,FALSE())</f>
        <v>100</v>
      </c>
      <c r="S203" s="10">
        <f>IF(ISNA(VLOOKUP(E203,lines!$A$2:$A$10000,1,FALSE)),0,1)</f>
        <v>0</v>
      </c>
      <c r="T203" s="10">
        <f>IF(ISNA(VLOOKUP(E203,lines!$J$2:$L$1000,2,FALSE)),0,1)</f>
        <v>1</v>
      </c>
      <c r="U203" s="13" t="e">
        <f>VLOOKUP($E203,phe_fertility!$A$2:$B$284,2,FALSE)</f>
        <v>#N/A</v>
      </c>
      <c r="V203" s="13" t="e">
        <f>VLOOKUP($E203,phe_fertility!$F$2:$G$284,2,FALSE)</f>
        <v>#N/A</v>
      </c>
      <c r="W203" t="e">
        <f>VLOOKUP($E203,phe_locomotion!$F$2:$G$851,2,FALSE)</f>
        <v>#N/A</v>
      </c>
      <c r="X203" t="e">
        <f>VLOOKUP($E203,phe_locomotion!$N$2:$O$507,2,FALSE)</f>
        <v>#N/A</v>
      </c>
      <c r="Y203" s="16" t="e">
        <f>VLOOKUP($E203,relatedness!$T$2:$U$1000,2,FALSE)</f>
        <v>#N/A</v>
      </c>
    </row>
    <row r="204" spans="1:25" x14ac:dyDescent="0.2">
      <c r="A204" s="2">
        <v>6</v>
      </c>
      <c r="B204" s="2" t="s">
        <v>58</v>
      </c>
      <c r="C204" s="2">
        <v>1</v>
      </c>
      <c r="D204" s="2" t="s">
        <v>1500</v>
      </c>
      <c r="E204" s="2" t="s">
        <v>541</v>
      </c>
      <c r="F204" s="2" t="str">
        <f t="shared" si="15"/>
        <v>A</v>
      </c>
      <c r="G204" s="2">
        <f t="shared" si="16"/>
        <v>6</v>
      </c>
      <c r="H204" s="15">
        <v>216</v>
      </c>
      <c r="I204" s="2">
        <f t="shared" si="17"/>
        <v>140</v>
      </c>
      <c r="J204" s="2">
        <f t="shared" si="18"/>
        <v>0</v>
      </c>
      <c r="K204">
        <f t="shared" si="19"/>
        <v>16</v>
      </c>
      <c r="L204" s="14">
        <f>VLOOKUP(E204,bam_cov!$A$2:$E$10000,5,FALSE)</f>
        <v>13.860508365966536</v>
      </c>
      <c r="M204" s="14">
        <f>VLOOKUP($E204,res_het!$A$2:$N$10000,12,FALSE)*100</f>
        <v>2.3674011551168985</v>
      </c>
      <c r="N204" s="14">
        <f>VLOOKUP($E204,res_het!$A$2:$N$10000,13,FALSE)</f>
        <v>0.18315596666666667</v>
      </c>
      <c r="O204" s="10">
        <f>VLOOKUP($E204,seq_data!$A$2:$H$10000,6,FALSE())</f>
        <v>2018</v>
      </c>
      <c r="P204" s="10" t="str">
        <f>VLOOKUP($E204,seq_data!$A$2:$H$10000,4,FALSE())</f>
        <v>BGI</v>
      </c>
      <c r="Q204" s="10" t="str">
        <f>VLOOKUP($E204,seq_data!$A$2:$H$10000,5,FALSE())</f>
        <v>BGI</v>
      </c>
      <c r="R204" s="10">
        <f>VLOOKUP($E204,seq_data!$A$2:$H$10000,2,FALSE())</f>
        <v>100</v>
      </c>
      <c r="S204" s="10">
        <f>IF(ISNA(VLOOKUP(E204,lines!$A$2:$A$10000,1,FALSE)),0,1)</f>
        <v>0</v>
      </c>
      <c r="T204" s="10">
        <f>IF(ISNA(VLOOKUP(E204,lines!$J$2:$L$1000,2,FALSE)),0,1)</f>
        <v>1</v>
      </c>
      <c r="U204" s="13" t="e">
        <f>VLOOKUP($E204,phe_fertility!$A$2:$B$284,2,FALSE)</f>
        <v>#N/A</v>
      </c>
      <c r="V204" s="13" t="e">
        <f>VLOOKUP($E204,phe_fertility!$F$2:$G$284,2,FALSE)</f>
        <v>#N/A</v>
      </c>
      <c r="W204" t="e">
        <f>VLOOKUP($E204,phe_locomotion!$F$2:$G$851,2,FALSE)</f>
        <v>#N/A</v>
      </c>
      <c r="X204" t="e">
        <f>VLOOKUP($E204,phe_locomotion!$N$2:$O$507,2,FALSE)</f>
        <v>#N/A</v>
      </c>
      <c r="Y204" s="16" t="e">
        <f>VLOOKUP($E204,relatedness!$T$2:$U$1000,2,FALSE)</f>
        <v>#N/A</v>
      </c>
    </row>
    <row r="205" spans="1:25" x14ac:dyDescent="0.2">
      <c r="A205" s="2">
        <v>4</v>
      </c>
      <c r="B205" s="2" t="s">
        <v>19</v>
      </c>
      <c r="C205" s="2">
        <v>6</v>
      </c>
      <c r="D205" s="2" t="s">
        <v>1501</v>
      </c>
      <c r="E205" s="2" t="s">
        <v>318</v>
      </c>
      <c r="F205" s="2" t="str">
        <f t="shared" si="15"/>
        <v>A</v>
      </c>
      <c r="G205" s="2">
        <f t="shared" si="16"/>
        <v>6</v>
      </c>
      <c r="H205" s="15">
        <v>217</v>
      </c>
      <c r="I205" s="2">
        <f t="shared" si="17"/>
        <v>140</v>
      </c>
      <c r="J205" s="2">
        <f t="shared" si="18"/>
        <v>0</v>
      </c>
      <c r="K205">
        <f t="shared" si="19"/>
        <v>16</v>
      </c>
      <c r="L205" s="14">
        <f>VLOOKUP(E205,bam_cov!$A$2:$E$10000,5,FALSE)</f>
        <v>2.4810497086432708</v>
      </c>
      <c r="M205" s="14">
        <f>VLOOKUP($E205,res_het!$A$2:$N$10000,12,FALSE)*100</f>
        <v>1.2215891963585941</v>
      </c>
      <c r="N205" s="14">
        <f>VLOOKUP($E205,res_het!$A$2:$N$10000,13,FALSE)</f>
        <v>0.31127156666666667</v>
      </c>
      <c r="O205" s="10">
        <f>VLOOKUP($E205,seq_data!$A$2:$H$10000,6,FALSE())</f>
        <v>2013</v>
      </c>
      <c r="P205" s="10" t="str">
        <f>VLOOKUP($E205,seq_data!$A$2:$H$10000,4,FALSE())</f>
        <v>Illumina</v>
      </c>
      <c r="Q205" s="10" t="str">
        <f>VLOOKUP($E205,seq_data!$A$2:$H$10000,5,FALSE())</f>
        <v>NYU</v>
      </c>
      <c r="R205" s="10">
        <f>VLOOKUP($E205,seq_data!$A$2:$H$10000,2,FALSE())</f>
        <v>101</v>
      </c>
      <c r="S205" s="10">
        <f>IF(ISNA(VLOOKUP(E205,lines!$A$2:$A$10000,1,FALSE)),0,1)</f>
        <v>1</v>
      </c>
      <c r="T205" s="10">
        <f>IF(ISNA(VLOOKUP(E205,lines!$J$2:$L$1000,2,FALSE)),0,1)</f>
        <v>1</v>
      </c>
      <c r="U205" s="13">
        <f>VLOOKUP($E205,phe_fertility!$A$2:$B$284,2,FALSE)</f>
        <v>40</v>
      </c>
      <c r="V205" s="13">
        <f>VLOOKUP($E205,phe_fertility!$F$2:$G$284,2,FALSE)</f>
        <v>47</v>
      </c>
      <c r="W205">
        <f>VLOOKUP($E205,phe_locomotion!$F$2:$G$851,2,FALSE)</f>
        <v>2027</v>
      </c>
      <c r="X205">
        <f>VLOOKUP($E205,phe_locomotion!$N$2:$O$507,2,FALSE)</f>
        <v>1425</v>
      </c>
      <c r="Y205" s="16" t="e">
        <f>VLOOKUP($E205,relatedness!$T$2:$U$1000,2,FALSE)</f>
        <v>#N/A</v>
      </c>
    </row>
    <row r="206" spans="1:25" x14ac:dyDescent="0.2">
      <c r="A206" s="2">
        <v>4</v>
      </c>
      <c r="B206" s="2" t="s">
        <v>45</v>
      </c>
      <c r="C206" s="2">
        <v>4</v>
      </c>
      <c r="D206" s="2" t="s">
        <v>1499</v>
      </c>
      <c r="E206" s="2" t="s">
        <v>340</v>
      </c>
      <c r="F206" s="2" t="str">
        <f t="shared" si="15"/>
        <v>A</v>
      </c>
      <c r="G206" s="2">
        <f t="shared" si="16"/>
        <v>6</v>
      </c>
      <c r="H206" s="15">
        <v>218</v>
      </c>
      <c r="I206" s="2">
        <f t="shared" si="17"/>
        <v>140</v>
      </c>
      <c r="J206" s="2">
        <f t="shared" si="18"/>
        <v>0</v>
      </c>
      <c r="K206">
        <f t="shared" si="19"/>
        <v>16</v>
      </c>
      <c r="L206" s="14">
        <f>VLOOKUP(E206,bam_cov!$A$2:$E$10000,5,FALSE)</f>
        <v>23.664788143373741</v>
      </c>
      <c r="M206" s="14">
        <f>VLOOKUP($E206,res_het!$A$2:$N$10000,12,FALSE)*100</f>
        <v>2.4082332562505258</v>
      </c>
      <c r="N206" s="14">
        <f>VLOOKUP($E206,res_het!$A$2:$N$10000,13,FALSE)</f>
        <v>0.10655466333333334</v>
      </c>
      <c r="O206" s="10">
        <f>VLOOKUP($E206,seq_data!$A$2:$H$10000,6,FALSE())</f>
        <v>2012</v>
      </c>
      <c r="P206" s="10" t="str">
        <f>VLOOKUP($E206,seq_data!$A$2:$H$10000,4,FALSE())</f>
        <v>Illumina</v>
      </c>
      <c r="Q206" s="10" t="str">
        <f>VLOOKUP($E206,seq_data!$A$2:$H$10000,5,FALSE())</f>
        <v>NYU</v>
      </c>
      <c r="R206" s="10">
        <f>VLOOKUP($E206,seq_data!$A$2:$H$10000,2,FALSE())</f>
        <v>101</v>
      </c>
      <c r="S206" s="10">
        <f>IF(ISNA(VLOOKUP(E206,lines!$A$2:$A$10000,1,FALSE)),0,1)</f>
        <v>1</v>
      </c>
      <c r="T206" s="10">
        <f>IF(ISNA(VLOOKUP(E206,lines!$J$2:$L$1000,2,FALSE)),0,1)</f>
        <v>1</v>
      </c>
      <c r="U206" s="13">
        <f>VLOOKUP($E206,phe_fertility!$A$2:$B$284,2,FALSE)</f>
        <v>45</v>
      </c>
      <c r="V206" s="13">
        <f>VLOOKUP($E206,phe_fertility!$F$2:$G$284,2,FALSE)</f>
        <v>42</v>
      </c>
      <c r="W206">
        <f>VLOOKUP($E206,phe_locomotion!$F$2:$G$851,2,FALSE)</f>
        <v>4637</v>
      </c>
      <c r="X206">
        <f>VLOOKUP($E206,phe_locomotion!$N$2:$O$507,2,FALSE)</f>
        <v>2004</v>
      </c>
      <c r="Y206" s="16" t="e">
        <f>VLOOKUP($E206,relatedness!$T$2:$U$1000,2,FALSE)</f>
        <v>#N/A</v>
      </c>
    </row>
    <row r="207" spans="1:25" x14ac:dyDescent="0.2">
      <c r="A207" s="2">
        <v>6</v>
      </c>
      <c r="B207" s="2" t="s">
        <v>45</v>
      </c>
      <c r="C207" s="2">
        <v>7</v>
      </c>
      <c r="D207" s="2" t="s">
        <v>1499</v>
      </c>
      <c r="E207" s="2" t="s">
        <v>535</v>
      </c>
      <c r="F207" s="2" t="str">
        <f t="shared" si="15"/>
        <v>A</v>
      </c>
      <c r="G207" s="2">
        <f t="shared" si="16"/>
        <v>6</v>
      </c>
      <c r="H207" s="15">
        <v>219</v>
      </c>
      <c r="I207" s="2">
        <f t="shared" si="17"/>
        <v>140</v>
      </c>
      <c r="J207" s="2">
        <f t="shared" si="18"/>
        <v>0</v>
      </c>
      <c r="K207">
        <f t="shared" si="19"/>
        <v>16</v>
      </c>
      <c r="L207" s="14" t="e">
        <f>VLOOKUP(E207,bam_cov!$A$2:$E$10000,5,FALSE)</f>
        <v>#N/A</v>
      </c>
      <c r="M207" s="14" t="e">
        <f>VLOOKUP($E207,res_het!$A$2:$N$10000,12,FALSE)*100</f>
        <v>#N/A</v>
      </c>
      <c r="N207" s="14" t="e">
        <f>VLOOKUP($E207,res_het!$A$2:$N$10000,13,FALSE)</f>
        <v>#N/A</v>
      </c>
      <c r="O207" s="10" t="e">
        <f>VLOOKUP($E207,seq_data!$A$2:$H$10000,6,FALSE())</f>
        <v>#N/A</v>
      </c>
      <c r="P207" s="10" t="e">
        <f>VLOOKUP($E207,seq_data!$A$2:$H$10000,4,FALSE())</f>
        <v>#N/A</v>
      </c>
      <c r="Q207" s="10" t="e">
        <f>VLOOKUP($E207,seq_data!$A$2:$H$10000,5,FALSE())</f>
        <v>#N/A</v>
      </c>
      <c r="R207" s="10" t="e">
        <f>VLOOKUP($E207,seq_data!$A$2:$H$10000,2,FALSE())</f>
        <v>#N/A</v>
      </c>
      <c r="S207" s="10">
        <f>IF(ISNA(VLOOKUP(E207,lines!$A$2:$A$10000,1,FALSE)),0,1)</f>
        <v>0</v>
      </c>
      <c r="T207" s="10">
        <f>IF(ISNA(VLOOKUP(E207,lines!$J$2:$L$1000,2,FALSE)),0,1)</f>
        <v>0</v>
      </c>
      <c r="U207" s="13" t="e">
        <f>VLOOKUP($E207,phe_fertility!$A$2:$B$284,2,FALSE)</f>
        <v>#N/A</v>
      </c>
      <c r="V207" s="13" t="e">
        <f>VLOOKUP($E207,phe_fertility!$F$2:$G$284,2,FALSE)</f>
        <v>#N/A</v>
      </c>
      <c r="W207" t="e">
        <f>VLOOKUP($E207,phe_locomotion!$F$2:$G$851,2,FALSE)</f>
        <v>#N/A</v>
      </c>
      <c r="X207" t="e">
        <f>VLOOKUP($E207,phe_locomotion!$N$2:$O$507,2,FALSE)</f>
        <v>#N/A</v>
      </c>
      <c r="Y207" s="16" t="e">
        <f>VLOOKUP($E207,relatedness!$T$2:$U$1000,2,FALSE)</f>
        <v>#N/A</v>
      </c>
    </row>
    <row r="208" spans="1:25" x14ac:dyDescent="0.2">
      <c r="A208" s="2">
        <v>6</v>
      </c>
      <c r="B208" s="2" t="s">
        <v>32</v>
      </c>
      <c r="C208" s="2">
        <v>4</v>
      </c>
      <c r="D208" s="2" t="s">
        <v>1498</v>
      </c>
      <c r="E208" s="2" t="s">
        <v>520</v>
      </c>
      <c r="F208" s="2" t="str">
        <f t="shared" si="15"/>
        <v>A</v>
      </c>
      <c r="G208" s="2">
        <f t="shared" si="16"/>
        <v>6</v>
      </c>
      <c r="H208" s="15">
        <v>220</v>
      </c>
      <c r="I208" s="2">
        <f t="shared" si="17"/>
        <v>140</v>
      </c>
      <c r="J208" s="2">
        <f t="shared" si="18"/>
        <v>0</v>
      </c>
      <c r="K208">
        <f t="shared" si="19"/>
        <v>16</v>
      </c>
      <c r="L208" s="14" t="e">
        <f>VLOOKUP(E208,bam_cov!$A$2:$E$10000,5,FALSE)</f>
        <v>#N/A</v>
      </c>
      <c r="M208" s="14" t="e">
        <f>VLOOKUP($E208,res_het!$A$2:$N$10000,12,FALSE)*100</f>
        <v>#N/A</v>
      </c>
      <c r="N208" s="14" t="e">
        <f>VLOOKUP($E208,res_het!$A$2:$N$10000,13,FALSE)</f>
        <v>#N/A</v>
      </c>
      <c r="O208" s="10" t="e">
        <f>VLOOKUP($E208,seq_data!$A$2:$H$10000,6,FALSE())</f>
        <v>#N/A</v>
      </c>
      <c r="P208" s="10" t="e">
        <f>VLOOKUP($E208,seq_data!$A$2:$H$10000,4,FALSE())</f>
        <v>#N/A</v>
      </c>
      <c r="Q208" s="10" t="e">
        <f>VLOOKUP($E208,seq_data!$A$2:$H$10000,5,FALSE())</f>
        <v>#N/A</v>
      </c>
      <c r="R208" s="10" t="e">
        <f>VLOOKUP($E208,seq_data!$A$2:$H$10000,2,FALSE())</f>
        <v>#N/A</v>
      </c>
      <c r="S208" s="10">
        <f>IF(ISNA(VLOOKUP(E208,lines!$A$2:$A$10000,1,FALSE)),0,1)</f>
        <v>0</v>
      </c>
      <c r="T208" s="10">
        <f>IF(ISNA(VLOOKUP(E208,lines!$J$2:$L$1000,2,FALSE)),0,1)</f>
        <v>0</v>
      </c>
      <c r="U208" s="13" t="e">
        <f>VLOOKUP($E208,phe_fertility!$A$2:$B$284,2,FALSE)</f>
        <v>#N/A</v>
      </c>
      <c r="V208" s="13" t="e">
        <f>VLOOKUP($E208,phe_fertility!$F$2:$G$284,2,FALSE)</f>
        <v>#N/A</v>
      </c>
      <c r="W208" t="e">
        <f>VLOOKUP($E208,phe_locomotion!$F$2:$G$851,2,FALSE)</f>
        <v>#N/A</v>
      </c>
      <c r="X208" t="e">
        <f>VLOOKUP($E208,phe_locomotion!$N$2:$O$507,2,FALSE)</f>
        <v>#N/A</v>
      </c>
      <c r="Y208" s="16" t="e">
        <f>VLOOKUP($E208,relatedness!$T$2:$U$1000,2,FALSE)</f>
        <v>#N/A</v>
      </c>
    </row>
    <row r="209" spans="1:25" x14ac:dyDescent="0.2">
      <c r="A209" s="2">
        <v>6</v>
      </c>
      <c r="B209" s="2" t="s">
        <v>45</v>
      </c>
      <c r="C209" s="2">
        <v>6</v>
      </c>
      <c r="D209" s="2" t="s">
        <v>1497</v>
      </c>
      <c r="E209" s="2" t="s">
        <v>534</v>
      </c>
      <c r="F209" s="2" t="str">
        <f t="shared" si="15"/>
        <v>A</v>
      </c>
      <c r="G209" s="2">
        <f t="shared" si="16"/>
        <v>6</v>
      </c>
      <c r="H209" s="15">
        <v>221</v>
      </c>
      <c r="I209" s="2">
        <f t="shared" si="17"/>
        <v>140</v>
      </c>
      <c r="J209" s="2">
        <f t="shared" si="18"/>
        <v>0</v>
      </c>
      <c r="K209">
        <f t="shared" si="19"/>
        <v>16</v>
      </c>
      <c r="L209" s="14" t="e">
        <f>VLOOKUP(E209,bam_cov!$A$2:$E$10000,5,FALSE)</f>
        <v>#N/A</v>
      </c>
      <c r="M209" s="14" t="e">
        <f>VLOOKUP($E209,res_het!$A$2:$N$10000,12,FALSE)*100</f>
        <v>#N/A</v>
      </c>
      <c r="N209" s="14" t="e">
        <f>VLOOKUP($E209,res_het!$A$2:$N$10000,13,FALSE)</f>
        <v>#N/A</v>
      </c>
      <c r="O209" s="10" t="e">
        <f>VLOOKUP($E209,seq_data!$A$2:$H$10000,6,FALSE())</f>
        <v>#N/A</v>
      </c>
      <c r="P209" s="10" t="e">
        <f>VLOOKUP($E209,seq_data!$A$2:$H$10000,4,FALSE())</f>
        <v>#N/A</v>
      </c>
      <c r="Q209" s="10" t="e">
        <f>VLOOKUP($E209,seq_data!$A$2:$H$10000,5,FALSE())</f>
        <v>#N/A</v>
      </c>
      <c r="R209" s="10" t="e">
        <f>VLOOKUP($E209,seq_data!$A$2:$H$10000,2,FALSE())</f>
        <v>#N/A</v>
      </c>
      <c r="S209" s="10">
        <f>IF(ISNA(VLOOKUP(E209,lines!$A$2:$A$10000,1,FALSE)),0,1)</f>
        <v>0</v>
      </c>
      <c r="T209" s="10">
        <f>IF(ISNA(VLOOKUP(E209,lines!$J$2:$L$1000,2,FALSE)),0,1)</f>
        <v>0</v>
      </c>
      <c r="U209" s="13" t="e">
        <f>VLOOKUP($E209,phe_fertility!$A$2:$B$284,2,FALSE)</f>
        <v>#N/A</v>
      </c>
      <c r="V209" s="13" t="e">
        <f>VLOOKUP($E209,phe_fertility!$F$2:$G$284,2,FALSE)</f>
        <v>#N/A</v>
      </c>
      <c r="W209" t="e">
        <f>VLOOKUP($E209,phe_locomotion!$F$2:$G$851,2,FALSE)</f>
        <v>#N/A</v>
      </c>
      <c r="X209" t="e">
        <f>VLOOKUP($E209,phe_locomotion!$N$2:$O$507,2,FALSE)</f>
        <v>#N/A</v>
      </c>
      <c r="Y209" s="16" t="e">
        <f>VLOOKUP($E209,relatedness!$T$2:$U$1000,2,FALSE)</f>
        <v>#N/A</v>
      </c>
    </row>
    <row r="210" spans="1:25" x14ac:dyDescent="0.2">
      <c r="A210" s="2">
        <v>6</v>
      </c>
      <c r="B210" s="2" t="s">
        <v>84</v>
      </c>
      <c r="C210" s="2">
        <v>3</v>
      </c>
      <c r="D210" s="2" t="s">
        <v>1500</v>
      </c>
      <c r="E210" s="2" t="s">
        <v>567</v>
      </c>
      <c r="F210" s="2" t="str">
        <f t="shared" si="15"/>
        <v>A</v>
      </c>
      <c r="G210" s="2">
        <f t="shared" si="16"/>
        <v>6</v>
      </c>
      <c r="H210" s="15">
        <v>222</v>
      </c>
      <c r="I210" s="2">
        <f t="shared" si="17"/>
        <v>140</v>
      </c>
      <c r="J210" s="2">
        <f t="shared" si="18"/>
        <v>0</v>
      </c>
      <c r="K210">
        <f t="shared" si="19"/>
        <v>16</v>
      </c>
      <c r="L210" s="14" t="e">
        <f>VLOOKUP(E210,bam_cov!$A$2:$E$10000,5,FALSE)</f>
        <v>#N/A</v>
      </c>
      <c r="M210" s="14" t="e">
        <f>VLOOKUP($E210,res_het!$A$2:$N$10000,12,FALSE)*100</f>
        <v>#N/A</v>
      </c>
      <c r="N210" s="14" t="e">
        <f>VLOOKUP($E210,res_het!$A$2:$N$10000,13,FALSE)</f>
        <v>#N/A</v>
      </c>
      <c r="O210" s="10" t="e">
        <f>VLOOKUP($E210,seq_data!$A$2:$H$10000,6,FALSE())</f>
        <v>#N/A</v>
      </c>
      <c r="P210" s="10" t="e">
        <f>VLOOKUP($E210,seq_data!$A$2:$H$10000,4,FALSE())</f>
        <v>#N/A</v>
      </c>
      <c r="Q210" s="10" t="e">
        <f>VLOOKUP($E210,seq_data!$A$2:$H$10000,5,FALSE())</f>
        <v>#N/A</v>
      </c>
      <c r="R210" s="10" t="e">
        <f>VLOOKUP($E210,seq_data!$A$2:$H$10000,2,FALSE())</f>
        <v>#N/A</v>
      </c>
      <c r="S210" s="10">
        <f>IF(ISNA(VLOOKUP(E210,lines!$A$2:$A$10000,1,FALSE)),0,1)</f>
        <v>0</v>
      </c>
      <c r="T210" s="10">
        <f>IF(ISNA(VLOOKUP(E210,lines!$J$2:$L$1000,2,FALSE)),0,1)</f>
        <v>0</v>
      </c>
      <c r="U210" s="13" t="e">
        <f>VLOOKUP($E210,phe_fertility!$A$2:$B$284,2,FALSE)</f>
        <v>#N/A</v>
      </c>
      <c r="V210" s="13" t="e">
        <f>VLOOKUP($E210,phe_fertility!$F$2:$G$284,2,FALSE)</f>
        <v>#N/A</v>
      </c>
      <c r="W210" t="e">
        <f>VLOOKUP($E210,phe_locomotion!$F$2:$G$851,2,FALSE)</f>
        <v>#N/A</v>
      </c>
      <c r="X210" t="e">
        <f>VLOOKUP($E210,phe_locomotion!$N$2:$O$507,2,FALSE)</f>
        <v>#N/A</v>
      </c>
      <c r="Y210" s="16" t="e">
        <f>VLOOKUP($E210,relatedness!$T$2:$U$1000,2,FALSE)</f>
        <v>#N/A</v>
      </c>
    </row>
    <row r="211" spans="1:25" x14ac:dyDescent="0.2">
      <c r="A211" s="2">
        <v>6</v>
      </c>
      <c r="B211" s="2" t="s">
        <v>45</v>
      </c>
      <c r="C211" s="2">
        <v>9</v>
      </c>
      <c r="D211" s="2" t="s">
        <v>1497</v>
      </c>
      <c r="E211" s="2" t="s">
        <v>537</v>
      </c>
      <c r="F211" s="2" t="str">
        <f t="shared" si="15"/>
        <v>A</v>
      </c>
      <c r="G211" s="2">
        <f t="shared" si="16"/>
        <v>6</v>
      </c>
      <c r="H211" s="15">
        <v>223</v>
      </c>
      <c r="I211" s="2">
        <f t="shared" si="17"/>
        <v>140</v>
      </c>
      <c r="J211" s="2">
        <f t="shared" si="18"/>
        <v>0</v>
      </c>
      <c r="K211">
        <f t="shared" si="19"/>
        <v>16</v>
      </c>
      <c r="L211" s="14" t="e">
        <f>VLOOKUP(E211,bam_cov!$A$2:$E$10000,5,FALSE)</f>
        <v>#N/A</v>
      </c>
      <c r="M211" s="14" t="e">
        <f>VLOOKUP($E211,res_het!$A$2:$N$10000,12,FALSE)*100</f>
        <v>#N/A</v>
      </c>
      <c r="N211" s="14" t="e">
        <f>VLOOKUP($E211,res_het!$A$2:$N$10000,13,FALSE)</f>
        <v>#N/A</v>
      </c>
      <c r="O211" s="10" t="e">
        <f>VLOOKUP($E211,seq_data!$A$2:$H$10000,6,FALSE())</f>
        <v>#N/A</v>
      </c>
      <c r="P211" s="10" t="e">
        <f>VLOOKUP($E211,seq_data!$A$2:$H$10000,4,FALSE())</f>
        <v>#N/A</v>
      </c>
      <c r="Q211" s="10" t="e">
        <f>VLOOKUP($E211,seq_data!$A$2:$H$10000,5,FALSE())</f>
        <v>#N/A</v>
      </c>
      <c r="R211" s="10" t="e">
        <f>VLOOKUP($E211,seq_data!$A$2:$H$10000,2,FALSE())</f>
        <v>#N/A</v>
      </c>
      <c r="S211" s="10">
        <f>IF(ISNA(VLOOKUP(E211,lines!$A$2:$A$10000,1,FALSE)),0,1)</f>
        <v>0</v>
      </c>
      <c r="T211" s="10">
        <f>IF(ISNA(VLOOKUP(E211,lines!$J$2:$L$1000,2,FALSE)),0,1)</f>
        <v>0</v>
      </c>
      <c r="U211" s="13" t="e">
        <f>VLOOKUP($E211,phe_fertility!$A$2:$B$284,2,FALSE)</f>
        <v>#N/A</v>
      </c>
      <c r="V211" s="13" t="e">
        <f>VLOOKUP($E211,phe_fertility!$F$2:$G$284,2,FALSE)</f>
        <v>#N/A</v>
      </c>
      <c r="W211" t="e">
        <f>VLOOKUP($E211,phe_locomotion!$F$2:$G$851,2,FALSE)</f>
        <v>#N/A</v>
      </c>
      <c r="X211" t="e">
        <f>VLOOKUP($E211,phe_locomotion!$N$2:$O$507,2,FALSE)</f>
        <v>#N/A</v>
      </c>
      <c r="Y211" s="16" t="e">
        <f>VLOOKUP($E211,relatedness!$T$2:$U$1000,2,FALSE)</f>
        <v>#N/A</v>
      </c>
    </row>
    <row r="212" spans="1:25" x14ac:dyDescent="0.2">
      <c r="A212" s="2">
        <v>5</v>
      </c>
      <c r="B212" s="2" t="s">
        <v>45</v>
      </c>
      <c r="C212" s="2">
        <v>1</v>
      </c>
      <c r="D212" s="2" t="s">
        <v>1499</v>
      </c>
      <c r="E212" s="2" t="s">
        <v>433</v>
      </c>
      <c r="F212" s="2" t="str">
        <f t="shared" si="15"/>
        <v>A</v>
      </c>
      <c r="G212" s="2">
        <f t="shared" si="16"/>
        <v>6</v>
      </c>
      <c r="H212" s="15">
        <v>224</v>
      </c>
      <c r="I212" s="2">
        <f t="shared" si="17"/>
        <v>140</v>
      </c>
      <c r="J212" s="2">
        <f t="shared" si="18"/>
        <v>0</v>
      </c>
      <c r="K212">
        <f t="shared" si="19"/>
        <v>16</v>
      </c>
      <c r="L212" s="14">
        <f>VLOOKUP(E212,bam_cov!$A$2:$E$10000,5,FALSE)</f>
        <v>14.11330572782972</v>
      </c>
      <c r="M212" s="14">
        <f>VLOOKUP($E212,res_het!$A$2:$N$10000,12,FALSE)*100</f>
        <v>1.8174250052030894</v>
      </c>
      <c r="N212" s="14">
        <f>VLOOKUP($E212,res_het!$A$2:$N$10000,13,FALSE)</f>
        <v>0.22924516666666669</v>
      </c>
      <c r="O212" s="10">
        <f>VLOOKUP($E212,seq_data!$A$2:$H$10000,6,FALSE())</f>
        <v>2018</v>
      </c>
      <c r="P212" s="10" t="str">
        <f>VLOOKUP($E212,seq_data!$A$2:$H$10000,4,FALSE())</f>
        <v>BGI</v>
      </c>
      <c r="Q212" s="10" t="str">
        <f>VLOOKUP($E212,seq_data!$A$2:$H$10000,5,FALSE())</f>
        <v>BGI</v>
      </c>
      <c r="R212" s="10">
        <f>VLOOKUP($E212,seq_data!$A$2:$H$10000,2,FALSE())</f>
        <v>100</v>
      </c>
      <c r="S212" s="10">
        <f>IF(ISNA(VLOOKUP(E212,lines!$A$2:$A$10000,1,FALSE)),0,1)</f>
        <v>0</v>
      </c>
      <c r="T212" s="10">
        <f>IF(ISNA(VLOOKUP(E212,lines!$J$2:$L$1000,2,FALSE)),0,1)</f>
        <v>1</v>
      </c>
      <c r="U212" s="13" t="e">
        <f>VLOOKUP($E212,phe_fertility!$A$2:$B$284,2,FALSE)</f>
        <v>#N/A</v>
      </c>
      <c r="V212" s="13" t="e">
        <f>VLOOKUP($E212,phe_fertility!$F$2:$G$284,2,FALSE)</f>
        <v>#N/A</v>
      </c>
      <c r="W212" t="e">
        <f>VLOOKUP($E212,phe_locomotion!$F$2:$G$851,2,FALSE)</f>
        <v>#N/A</v>
      </c>
      <c r="X212" t="e">
        <f>VLOOKUP($E212,phe_locomotion!$N$2:$O$507,2,FALSE)</f>
        <v>#N/A</v>
      </c>
      <c r="Y212" s="16" t="e">
        <f>VLOOKUP($E212,relatedness!$T$2:$U$1000,2,FALSE)</f>
        <v>#N/A</v>
      </c>
    </row>
    <row r="213" spans="1:25" x14ac:dyDescent="0.2">
      <c r="A213" s="2">
        <v>4</v>
      </c>
      <c r="B213" s="2" t="s">
        <v>71</v>
      </c>
      <c r="C213" s="2">
        <v>1</v>
      </c>
      <c r="D213" s="2" t="s">
        <v>1501</v>
      </c>
      <c r="E213" s="2" t="s">
        <v>361</v>
      </c>
      <c r="F213" s="2" t="str">
        <f t="shared" si="15"/>
        <v>A</v>
      </c>
      <c r="G213" s="2">
        <f t="shared" si="16"/>
        <v>6</v>
      </c>
      <c r="H213" s="15">
        <v>225</v>
      </c>
      <c r="I213" s="2">
        <f t="shared" si="17"/>
        <v>140</v>
      </c>
      <c r="J213" s="2">
        <f t="shared" si="18"/>
        <v>0</v>
      </c>
      <c r="K213">
        <f t="shared" si="19"/>
        <v>16</v>
      </c>
      <c r="L213" s="14">
        <f>VLOOKUP(E213,bam_cov!$A$2:$E$10000,5,FALSE)</f>
        <v>19.18287894174739</v>
      </c>
      <c r="M213" s="14">
        <f>VLOOKUP($E213,res_het!$A$2:$N$10000,12,FALSE)*100</f>
        <v>6.0859373653458348</v>
      </c>
      <c r="N213" s="14">
        <f>VLOOKUP($E213,res_het!$A$2:$N$10000,13,FALSE)</f>
        <v>9.7805111666666666E-2</v>
      </c>
      <c r="O213" s="10">
        <f>VLOOKUP($E213,seq_data!$A$2:$H$10000,6,FALSE())</f>
        <v>2012</v>
      </c>
      <c r="P213" s="10" t="str">
        <f>VLOOKUP($E213,seq_data!$A$2:$H$10000,4,FALSE())</f>
        <v>Illumina</v>
      </c>
      <c r="Q213" s="10" t="str">
        <f>VLOOKUP($E213,seq_data!$A$2:$H$10000,5,FALSE())</f>
        <v>NYU</v>
      </c>
      <c r="R213" s="10">
        <f>VLOOKUP($E213,seq_data!$A$2:$H$10000,2,FALSE())</f>
        <v>101</v>
      </c>
      <c r="S213" s="10">
        <f>IF(ISNA(VLOOKUP(E213,lines!$A$2:$A$10000,1,FALSE)),0,1)</f>
        <v>1</v>
      </c>
      <c r="T213" s="10">
        <f>IF(ISNA(VLOOKUP(E213,lines!$J$2:$L$1000,2,FALSE)),0,1)</f>
        <v>1</v>
      </c>
      <c r="U213" s="13">
        <f>VLOOKUP($E213,phe_fertility!$A$2:$B$284,2,FALSE)</f>
        <v>48</v>
      </c>
      <c r="V213" s="13">
        <f>VLOOKUP($E213,phe_fertility!$F$2:$G$284,2,FALSE)</f>
        <v>43</v>
      </c>
      <c r="W213">
        <f>VLOOKUP($E213,phe_locomotion!$F$2:$G$851,2,FALSE)</f>
        <v>2224</v>
      </c>
      <c r="X213">
        <f>VLOOKUP($E213,phe_locomotion!$N$2:$O$507,2,FALSE)</f>
        <v>896</v>
      </c>
      <c r="Y213" s="16" t="e">
        <f>VLOOKUP($E213,relatedness!$T$2:$U$1000,2,FALSE)</f>
        <v>#N/A</v>
      </c>
    </row>
    <row r="214" spans="1:25" x14ac:dyDescent="0.2">
      <c r="A214" s="2">
        <v>4</v>
      </c>
      <c r="B214" s="2" t="s">
        <v>6</v>
      </c>
      <c r="C214" s="2">
        <v>6</v>
      </c>
      <c r="D214" s="2" t="s">
        <v>1500</v>
      </c>
      <c r="E214" s="2" t="s">
        <v>306</v>
      </c>
      <c r="F214" s="2" t="str">
        <f t="shared" si="15"/>
        <v>A</v>
      </c>
      <c r="G214" s="2">
        <f t="shared" si="16"/>
        <v>6</v>
      </c>
      <c r="H214" s="15">
        <v>226</v>
      </c>
      <c r="I214" s="2">
        <f t="shared" si="17"/>
        <v>140</v>
      </c>
      <c r="J214" s="2">
        <f t="shared" si="18"/>
        <v>0</v>
      </c>
      <c r="K214">
        <f t="shared" si="19"/>
        <v>16</v>
      </c>
      <c r="L214" s="14">
        <f>VLOOKUP(E214,bam_cov!$A$2:$E$10000,5,FALSE)</f>
        <v>28.054198122575929</v>
      </c>
      <c r="M214" s="14">
        <f>VLOOKUP($E214,res_het!$A$2:$N$10000,12,FALSE)*100</f>
        <v>2.9682934327440522</v>
      </c>
      <c r="N214" s="14">
        <f>VLOOKUP($E214,res_het!$A$2:$N$10000,13,FALSE)</f>
        <v>0.11411375000000001</v>
      </c>
      <c r="O214" s="10">
        <f>VLOOKUP($E214,seq_data!$A$2:$H$10000,6,FALSE())</f>
        <v>2012</v>
      </c>
      <c r="P214" s="10" t="str">
        <f>VLOOKUP($E214,seq_data!$A$2:$H$10000,4,FALSE())</f>
        <v>Illumina</v>
      </c>
      <c r="Q214" s="10" t="str">
        <f>VLOOKUP($E214,seq_data!$A$2:$H$10000,5,FALSE())</f>
        <v>NYU</v>
      </c>
      <c r="R214" s="10">
        <f>VLOOKUP($E214,seq_data!$A$2:$H$10000,2,FALSE())</f>
        <v>101</v>
      </c>
      <c r="S214" s="10">
        <f>IF(ISNA(VLOOKUP(E214,lines!$A$2:$A$10000,1,FALSE)),0,1)</f>
        <v>1</v>
      </c>
      <c r="T214" s="10">
        <f>IF(ISNA(VLOOKUP(E214,lines!$J$2:$L$1000,2,FALSE)),0,1)</f>
        <v>1</v>
      </c>
      <c r="U214" s="13">
        <f>VLOOKUP($E214,phe_fertility!$A$2:$B$284,2,FALSE)</f>
        <v>43</v>
      </c>
      <c r="V214" s="13">
        <f>VLOOKUP($E214,phe_fertility!$F$2:$G$284,2,FALSE)</f>
        <v>41</v>
      </c>
      <c r="W214">
        <f>VLOOKUP($E214,phe_locomotion!$F$2:$G$851,2,FALSE)</f>
        <v>1029</v>
      </c>
      <c r="X214">
        <f>VLOOKUP($E214,phe_locomotion!$N$2:$O$507,2,FALSE)</f>
        <v>1107</v>
      </c>
      <c r="Y214" s="16" t="e">
        <f>VLOOKUP($E214,relatedness!$T$2:$U$1000,2,FALSE)</f>
        <v>#N/A</v>
      </c>
    </row>
    <row r="215" spans="1:25" x14ac:dyDescent="0.2">
      <c r="A215" s="2">
        <v>4</v>
      </c>
      <c r="B215" s="2" t="s">
        <v>84</v>
      </c>
      <c r="C215" s="2">
        <v>1</v>
      </c>
      <c r="D215" s="2" t="s">
        <v>1496</v>
      </c>
      <c r="E215" s="2" t="s">
        <v>373</v>
      </c>
      <c r="F215" s="2" t="str">
        <f t="shared" si="15"/>
        <v>A</v>
      </c>
      <c r="G215" s="2">
        <f t="shared" si="16"/>
        <v>6</v>
      </c>
      <c r="H215" s="15">
        <v>227</v>
      </c>
      <c r="I215" s="2">
        <f t="shared" si="17"/>
        <v>140</v>
      </c>
      <c r="J215" s="2">
        <f t="shared" si="18"/>
        <v>0</v>
      </c>
      <c r="K215">
        <f t="shared" si="19"/>
        <v>16</v>
      </c>
      <c r="L215" s="14">
        <f>VLOOKUP(E215,bam_cov!$A$2:$E$10000,5,FALSE)</f>
        <v>1.0548927320080193</v>
      </c>
      <c r="M215" s="14">
        <f>VLOOKUP($E215,res_het!$A$2:$N$10000,12,FALSE)*100</f>
        <v>1.7526455026455026</v>
      </c>
      <c r="N215" s="14">
        <f>VLOOKUP($E215,res_het!$A$2:$N$10000,13,FALSE)</f>
        <v>0.32861571666666667</v>
      </c>
      <c r="O215" s="10">
        <f>VLOOKUP($E215,seq_data!$A$2:$H$10000,6,FALSE())</f>
        <v>2013</v>
      </c>
      <c r="P215" s="10" t="str">
        <f>VLOOKUP($E215,seq_data!$A$2:$H$10000,4,FALSE())</f>
        <v>Illumina</v>
      </c>
      <c r="Q215" s="10" t="str">
        <f>VLOOKUP($E215,seq_data!$A$2:$H$10000,5,FALSE())</f>
        <v>NYU</v>
      </c>
      <c r="R215" s="10">
        <f>VLOOKUP($E215,seq_data!$A$2:$H$10000,2,FALSE())</f>
        <v>101</v>
      </c>
      <c r="S215" s="10">
        <f>IF(ISNA(VLOOKUP(E215,lines!$A$2:$A$10000,1,FALSE)),0,1)</f>
        <v>1</v>
      </c>
      <c r="T215" s="10">
        <f>IF(ISNA(VLOOKUP(E215,lines!$J$2:$L$1000,2,FALSE)),0,1)</f>
        <v>1</v>
      </c>
      <c r="U215" s="13">
        <f>VLOOKUP($E215,phe_fertility!$A$2:$B$284,2,FALSE)</f>
        <v>21</v>
      </c>
      <c r="V215" s="13">
        <f>VLOOKUP($E215,phe_fertility!$F$2:$G$284,2,FALSE)</f>
        <v>39</v>
      </c>
      <c r="W215" t="e">
        <f>VLOOKUP($E215,phe_locomotion!$F$2:$G$851,2,FALSE)</f>
        <v>#N/A</v>
      </c>
      <c r="X215" t="e">
        <f>VLOOKUP($E215,phe_locomotion!$N$2:$O$507,2,FALSE)</f>
        <v>#N/A</v>
      </c>
      <c r="Y215" s="16" t="e">
        <f>VLOOKUP($E215,relatedness!$T$2:$U$1000,2,FALSE)</f>
        <v>#N/A</v>
      </c>
    </row>
    <row r="216" spans="1:25" x14ac:dyDescent="0.2">
      <c r="A216" s="2">
        <v>4</v>
      </c>
      <c r="B216" s="2" t="s">
        <v>97</v>
      </c>
      <c r="C216" s="2">
        <v>5</v>
      </c>
      <c r="D216" s="2" t="s">
        <v>1499</v>
      </c>
      <c r="E216" s="2" t="s">
        <v>389</v>
      </c>
      <c r="F216" s="2" t="str">
        <f t="shared" si="15"/>
        <v>A</v>
      </c>
      <c r="G216" s="2">
        <f t="shared" si="16"/>
        <v>6</v>
      </c>
      <c r="H216" s="15">
        <v>228</v>
      </c>
      <c r="I216" s="2">
        <f t="shared" si="17"/>
        <v>140</v>
      </c>
      <c r="J216" s="2">
        <f t="shared" si="18"/>
        <v>0</v>
      </c>
      <c r="K216">
        <f t="shared" si="19"/>
        <v>16</v>
      </c>
      <c r="L216" s="14">
        <f>VLOOKUP(E216,bam_cov!$A$2:$E$10000,5,FALSE)</f>
        <v>24.287024189166402</v>
      </c>
      <c r="M216" s="14">
        <f>VLOOKUP($E216,res_het!$A$2:$N$10000,12,FALSE)*100</f>
        <v>2.7851473890834213</v>
      </c>
      <c r="N216" s="14">
        <f>VLOOKUP($E216,res_het!$A$2:$N$10000,13,FALSE)</f>
        <v>0.11537774166666666</v>
      </c>
      <c r="O216" s="10">
        <f>VLOOKUP($E216,seq_data!$A$2:$H$10000,6,FALSE())</f>
        <v>2012</v>
      </c>
      <c r="P216" s="10" t="str">
        <f>VLOOKUP($E216,seq_data!$A$2:$H$10000,4,FALSE())</f>
        <v>Illumina</v>
      </c>
      <c r="Q216" s="10" t="str">
        <f>VLOOKUP($E216,seq_data!$A$2:$H$10000,5,FALSE())</f>
        <v>NYU</v>
      </c>
      <c r="R216" s="10">
        <f>VLOOKUP($E216,seq_data!$A$2:$H$10000,2,FALSE())</f>
        <v>101</v>
      </c>
      <c r="S216" s="10">
        <f>IF(ISNA(VLOOKUP(E216,lines!$A$2:$A$10000,1,FALSE)),0,1)</f>
        <v>1</v>
      </c>
      <c r="T216" s="10">
        <f>IF(ISNA(VLOOKUP(E216,lines!$J$2:$L$1000,2,FALSE)),0,1)</f>
        <v>1</v>
      </c>
      <c r="U216" s="13">
        <f>VLOOKUP($E216,phe_fertility!$A$2:$B$284,2,FALSE)</f>
        <v>17</v>
      </c>
      <c r="V216" s="13">
        <f>VLOOKUP($E216,phe_fertility!$F$2:$G$284,2,FALSE)</f>
        <v>31</v>
      </c>
      <c r="W216">
        <f>VLOOKUP($E216,phe_locomotion!$F$2:$G$851,2,FALSE)</f>
        <v>3769</v>
      </c>
      <c r="X216">
        <f>VLOOKUP($E216,phe_locomotion!$N$2:$O$507,2,FALSE)</f>
        <v>1744</v>
      </c>
      <c r="Y216" s="16" t="e">
        <f>VLOOKUP($E216,relatedness!$T$2:$U$1000,2,FALSE)</f>
        <v>#N/A</v>
      </c>
    </row>
    <row r="217" spans="1:25" x14ac:dyDescent="0.2">
      <c r="A217" s="2">
        <v>6</v>
      </c>
      <c r="B217" s="2" t="s">
        <v>84</v>
      </c>
      <c r="C217" s="2">
        <v>11</v>
      </c>
      <c r="D217" s="2" t="s">
        <v>1498</v>
      </c>
      <c r="E217" s="2" t="s">
        <v>575</v>
      </c>
      <c r="F217" s="2" t="str">
        <f t="shared" si="15"/>
        <v>A</v>
      </c>
      <c r="G217" s="2">
        <f t="shared" si="16"/>
        <v>6</v>
      </c>
      <c r="H217" s="15">
        <v>229</v>
      </c>
      <c r="I217" s="2">
        <f t="shared" si="17"/>
        <v>140</v>
      </c>
      <c r="J217" s="2">
        <f t="shared" si="18"/>
        <v>0</v>
      </c>
      <c r="K217">
        <f t="shared" si="19"/>
        <v>16</v>
      </c>
      <c r="L217" s="14" t="e">
        <f>VLOOKUP(E217,bam_cov!$A$2:$E$10000,5,FALSE)</f>
        <v>#N/A</v>
      </c>
      <c r="M217" s="14" t="e">
        <f>VLOOKUP($E217,res_het!$A$2:$N$10000,12,FALSE)*100</f>
        <v>#N/A</v>
      </c>
      <c r="N217" s="14" t="e">
        <f>VLOOKUP($E217,res_het!$A$2:$N$10000,13,FALSE)</f>
        <v>#N/A</v>
      </c>
      <c r="O217" s="10" t="e">
        <f>VLOOKUP($E217,seq_data!$A$2:$H$10000,6,FALSE())</f>
        <v>#N/A</v>
      </c>
      <c r="P217" s="10" t="e">
        <f>VLOOKUP($E217,seq_data!$A$2:$H$10000,4,FALSE())</f>
        <v>#N/A</v>
      </c>
      <c r="Q217" s="10" t="e">
        <f>VLOOKUP($E217,seq_data!$A$2:$H$10000,5,FALSE())</f>
        <v>#N/A</v>
      </c>
      <c r="R217" s="10" t="e">
        <f>VLOOKUP($E217,seq_data!$A$2:$H$10000,2,FALSE())</f>
        <v>#N/A</v>
      </c>
      <c r="S217" s="10">
        <f>IF(ISNA(VLOOKUP(E217,lines!$A$2:$A$10000,1,FALSE)),0,1)</f>
        <v>0</v>
      </c>
      <c r="T217" s="10">
        <f>IF(ISNA(VLOOKUP(E217,lines!$J$2:$L$1000,2,FALSE)),0,1)</f>
        <v>0</v>
      </c>
      <c r="U217" s="13" t="e">
        <f>VLOOKUP($E217,phe_fertility!$A$2:$B$284,2,FALSE)</f>
        <v>#N/A</v>
      </c>
      <c r="V217" s="13" t="e">
        <f>VLOOKUP($E217,phe_fertility!$F$2:$G$284,2,FALSE)</f>
        <v>#N/A</v>
      </c>
      <c r="W217" t="e">
        <f>VLOOKUP($E217,phe_locomotion!$F$2:$G$851,2,FALSE)</f>
        <v>#N/A</v>
      </c>
      <c r="X217" t="e">
        <f>VLOOKUP($E217,phe_locomotion!$N$2:$O$507,2,FALSE)</f>
        <v>#N/A</v>
      </c>
      <c r="Y217" s="16" t="e">
        <f>VLOOKUP($E217,relatedness!$T$2:$U$1000,2,FALSE)</f>
        <v>#N/A</v>
      </c>
    </row>
    <row r="218" spans="1:25" x14ac:dyDescent="0.2">
      <c r="A218" s="2">
        <v>6</v>
      </c>
      <c r="B218" s="2" t="s">
        <v>71</v>
      </c>
      <c r="C218" s="2">
        <v>1</v>
      </c>
      <c r="D218" s="2" t="s">
        <v>1501</v>
      </c>
      <c r="E218" s="2" t="s">
        <v>553</v>
      </c>
      <c r="F218" s="2" t="str">
        <f t="shared" si="15"/>
        <v>A</v>
      </c>
      <c r="G218" s="2">
        <f t="shared" si="16"/>
        <v>6</v>
      </c>
      <c r="H218" s="15">
        <v>230</v>
      </c>
      <c r="I218" s="2">
        <f t="shared" si="17"/>
        <v>140</v>
      </c>
      <c r="J218" s="2">
        <f t="shared" si="18"/>
        <v>0</v>
      </c>
      <c r="K218">
        <f t="shared" si="19"/>
        <v>16</v>
      </c>
      <c r="L218" s="14">
        <f>VLOOKUP(E218,bam_cov!$A$2:$E$10000,5,FALSE)</f>
        <v>15.525208371587567</v>
      </c>
      <c r="M218" s="14">
        <f>VLOOKUP($E218,res_het!$A$2:$N$10000,12,FALSE)*100</f>
        <v>1.4571485159720454</v>
      </c>
      <c r="N218" s="14">
        <f>VLOOKUP($E218,res_het!$A$2:$N$10000,13,FALSE)</f>
        <v>0.22541091666666666</v>
      </c>
      <c r="O218" s="10">
        <f>VLOOKUP($E218,seq_data!$A$2:$H$10000,6,FALSE())</f>
        <v>2018</v>
      </c>
      <c r="P218" s="10" t="str">
        <f>VLOOKUP($E218,seq_data!$A$2:$H$10000,4,FALSE())</f>
        <v>BGI</v>
      </c>
      <c r="Q218" s="10" t="str">
        <f>VLOOKUP($E218,seq_data!$A$2:$H$10000,5,FALSE())</f>
        <v>BGI</v>
      </c>
      <c r="R218" s="10">
        <f>VLOOKUP($E218,seq_data!$A$2:$H$10000,2,FALSE())</f>
        <v>100</v>
      </c>
      <c r="S218" s="10">
        <f>IF(ISNA(VLOOKUP(E218,lines!$A$2:$A$10000,1,FALSE)),0,1)</f>
        <v>0</v>
      </c>
      <c r="T218" s="10">
        <f>IF(ISNA(VLOOKUP(E218,lines!$J$2:$L$1000,2,FALSE)),0,1)</f>
        <v>0</v>
      </c>
      <c r="U218" s="13" t="e">
        <f>VLOOKUP($E218,phe_fertility!$A$2:$B$284,2,FALSE)</f>
        <v>#N/A</v>
      </c>
      <c r="V218" s="13" t="e">
        <f>VLOOKUP($E218,phe_fertility!$F$2:$G$284,2,FALSE)</f>
        <v>#N/A</v>
      </c>
      <c r="W218" t="e">
        <f>VLOOKUP($E218,phe_locomotion!$F$2:$G$851,2,FALSE)</f>
        <v>#N/A</v>
      </c>
      <c r="X218" t="e">
        <f>VLOOKUP($E218,phe_locomotion!$N$2:$O$507,2,FALSE)</f>
        <v>#N/A</v>
      </c>
      <c r="Y218" s="16" t="e">
        <f>VLOOKUP($E218,relatedness!$T$2:$U$1000,2,FALSE)</f>
        <v>#N/A</v>
      </c>
    </row>
    <row r="219" spans="1:25" x14ac:dyDescent="0.2">
      <c r="A219" s="2">
        <v>4</v>
      </c>
      <c r="B219" s="2" t="s">
        <v>84</v>
      </c>
      <c r="C219" s="2">
        <v>3</v>
      </c>
      <c r="D219" s="2" t="s">
        <v>1500</v>
      </c>
      <c r="E219" s="2" t="s">
        <v>375</v>
      </c>
      <c r="F219" s="2" t="str">
        <f t="shared" si="15"/>
        <v>A</v>
      </c>
      <c r="G219" s="2">
        <f t="shared" si="16"/>
        <v>6</v>
      </c>
      <c r="H219" s="15">
        <v>231</v>
      </c>
      <c r="I219" s="2">
        <f t="shared" si="17"/>
        <v>140</v>
      </c>
      <c r="J219" s="2">
        <f t="shared" si="18"/>
        <v>0</v>
      </c>
      <c r="K219">
        <f t="shared" si="19"/>
        <v>16</v>
      </c>
      <c r="L219" s="14">
        <f>VLOOKUP(E219,bam_cov!$A$2:$E$10000,5,FALSE)</f>
        <v>5.0477748590058269</v>
      </c>
      <c r="M219" s="14">
        <f>VLOOKUP($E219,res_het!$A$2:$N$10000,12,FALSE)*100</f>
        <v>1.3414945377009773</v>
      </c>
      <c r="N219" s="14">
        <f>VLOOKUP($E219,res_het!$A$2:$N$10000,13,FALSE)</f>
        <v>0.21924371666666667</v>
      </c>
      <c r="O219" s="10">
        <f>VLOOKUP($E219,seq_data!$A$2:$H$10000,6,FALSE())</f>
        <v>2012</v>
      </c>
      <c r="P219" s="10" t="str">
        <f>VLOOKUP($E219,seq_data!$A$2:$H$10000,4,FALSE())</f>
        <v>Illumina</v>
      </c>
      <c r="Q219" s="10" t="str">
        <f>VLOOKUP($E219,seq_data!$A$2:$H$10000,5,FALSE())</f>
        <v>NYU</v>
      </c>
      <c r="R219" s="10">
        <f>VLOOKUP($E219,seq_data!$A$2:$H$10000,2,FALSE())</f>
        <v>51</v>
      </c>
      <c r="S219" s="10">
        <f>IF(ISNA(VLOOKUP(E219,lines!$A$2:$A$10000,1,FALSE)),0,1)</f>
        <v>1</v>
      </c>
      <c r="T219" s="10">
        <f>IF(ISNA(VLOOKUP(E219,lines!$J$2:$L$1000,2,FALSE)),0,1)</f>
        <v>1</v>
      </c>
      <c r="U219" s="13">
        <f>VLOOKUP($E219,phe_fertility!$A$2:$B$284,2,FALSE)</f>
        <v>44</v>
      </c>
      <c r="V219" s="13">
        <f>VLOOKUP($E219,phe_fertility!$F$2:$G$284,2,FALSE)</f>
        <v>42</v>
      </c>
      <c r="W219">
        <f>VLOOKUP($E219,phe_locomotion!$F$2:$G$851,2,FALSE)</f>
        <v>711</v>
      </c>
      <c r="X219">
        <f>VLOOKUP($E219,phe_locomotion!$N$2:$O$507,2,FALSE)</f>
        <v>553</v>
      </c>
      <c r="Y219" s="16" t="e">
        <f>VLOOKUP($E219,relatedness!$T$2:$U$1000,2,FALSE)</f>
        <v>#N/A</v>
      </c>
    </row>
    <row r="220" spans="1:25" x14ac:dyDescent="0.2">
      <c r="A220" s="2">
        <v>6</v>
      </c>
      <c r="B220" s="2" t="s">
        <v>71</v>
      </c>
      <c r="C220" s="2">
        <v>6</v>
      </c>
      <c r="D220" s="2" t="s">
        <v>1499</v>
      </c>
      <c r="E220" s="2" t="s">
        <v>558</v>
      </c>
      <c r="F220" s="2" t="str">
        <f t="shared" si="15"/>
        <v>A</v>
      </c>
      <c r="G220" s="2">
        <f t="shared" si="16"/>
        <v>6</v>
      </c>
      <c r="H220" s="15">
        <v>232</v>
      </c>
      <c r="I220" s="2">
        <f t="shared" si="17"/>
        <v>140</v>
      </c>
      <c r="J220" s="2">
        <f t="shared" si="18"/>
        <v>0</v>
      </c>
      <c r="K220">
        <f t="shared" si="19"/>
        <v>16</v>
      </c>
      <c r="L220" s="14">
        <f>VLOOKUP(E220,bam_cov!$A$2:$E$10000,5,FALSE)</f>
        <v>13.400558955237864</v>
      </c>
      <c r="M220" s="14">
        <f>VLOOKUP($E220,res_het!$A$2:$N$10000,12,FALSE)*100</f>
        <v>2.5286189402323913</v>
      </c>
      <c r="N220" s="14">
        <f>VLOOKUP($E220,res_het!$A$2:$N$10000,13,FALSE)</f>
        <v>0.15968383333333333</v>
      </c>
      <c r="O220" s="10">
        <f>VLOOKUP($E220,seq_data!$A$2:$H$10000,6,FALSE())</f>
        <v>2018</v>
      </c>
      <c r="P220" s="10" t="str">
        <f>VLOOKUP($E220,seq_data!$A$2:$H$10000,4,FALSE())</f>
        <v>BGI</v>
      </c>
      <c r="Q220" s="10" t="str">
        <f>VLOOKUP($E220,seq_data!$A$2:$H$10000,5,FALSE())</f>
        <v>BGI</v>
      </c>
      <c r="R220" s="10">
        <f>VLOOKUP($E220,seq_data!$A$2:$H$10000,2,FALSE())</f>
        <v>100</v>
      </c>
      <c r="S220" s="10">
        <f>IF(ISNA(VLOOKUP(E220,lines!$A$2:$A$10000,1,FALSE)),0,1)</f>
        <v>0</v>
      </c>
      <c r="T220" s="10">
        <f>IF(ISNA(VLOOKUP(E220,lines!$J$2:$L$1000,2,FALSE)),0,1)</f>
        <v>1</v>
      </c>
      <c r="U220" s="13" t="e">
        <f>VLOOKUP($E220,phe_fertility!$A$2:$B$284,2,FALSE)</f>
        <v>#N/A</v>
      </c>
      <c r="V220" s="13" t="e">
        <f>VLOOKUP($E220,phe_fertility!$F$2:$G$284,2,FALSE)</f>
        <v>#N/A</v>
      </c>
      <c r="W220" t="e">
        <f>VLOOKUP($E220,phe_locomotion!$F$2:$G$851,2,FALSE)</f>
        <v>#N/A</v>
      </c>
      <c r="X220" t="e">
        <f>VLOOKUP($E220,phe_locomotion!$N$2:$O$507,2,FALSE)</f>
        <v>#N/A</v>
      </c>
      <c r="Y220" s="16" t="e">
        <f>VLOOKUP($E220,relatedness!$T$2:$U$1000,2,FALSE)</f>
        <v>#N/A</v>
      </c>
    </row>
    <row r="221" spans="1:25" x14ac:dyDescent="0.2">
      <c r="A221" s="2">
        <v>4</v>
      </c>
      <c r="B221" s="2" t="s">
        <v>84</v>
      </c>
      <c r="C221" s="2">
        <v>5</v>
      </c>
      <c r="D221" s="2" t="s">
        <v>1498</v>
      </c>
      <c r="E221" s="2" t="s">
        <v>377</v>
      </c>
      <c r="F221" s="2" t="str">
        <f t="shared" si="15"/>
        <v>A</v>
      </c>
      <c r="G221" s="2">
        <f t="shared" si="16"/>
        <v>6</v>
      </c>
      <c r="H221" s="15">
        <v>233</v>
      </c>
      <c r="I221" s="2">
        <f t="shared" si="17"/>
        <v>140</v>
      </c>
      <c r="J221" s="2">
        <f t="shared" si="18"/>
        <v>0</v>
      </c>
      <c r="K221">
        <f t="shared" si="19"/>
        <v>16</v>
      </c>
      <c r="L221" s="14">
        <f>VLOOKUP(E221,bam_cov!$A$2:$E$10000,5,FALSE)</f>
        <v>22.131140432069852</v>
      </c>
      <c r="M221" s="14">
        <f>VLOOKUP($E221,res_het!$A$2:$N$10000,12,FALSE)*100</f>
        <v>1.5430143453470915</v>
      </c>
      <c r="N221" s="14">
        <f>VLOOKUP($E221,res_het!$A$2:$N$10000,13,FALSE)</f>
        <v>0.12618700499999999</v>
      </c>
      <c r="O221" s="10">
        <f>VLOOKUP($E221,seq_data!$A$2:$H$10000,6,FALSE())</f>
        <v>2012</v>
      </c>
      <c r="P221" s="10" t="str">
        <f>VLOOKUP($E221,seq_data!$A$2:$H$10000,4,FALSE())</f>
        <v>Illumina</v>
      </c>
      <c r="Q221" s="10" t="str">
        <f>VLOOKUP($E221,seq_data!$A$2:$H$10000,5,FALSE())</f>
        <v>NYU</v>
      </c>
      <c r="R221" s="10">
        <f>VLOOKUP($E221,seq_data!$A$2:$H$10000,2,FALSE())</f>
        <v>101</v>
      </c>
      <c r="S221" s="10">
        <f>IF(ISNA(VLOOKUP(E221,lines!$A$2:$A$10000,1,FALSE)),0,1)</f>
        <v>1</v>
      </c>
      <c r="T221" s="10">
        <f>IF(ISNA(VLOOKUP(E221,lines!$J$2:$L$1000,2,FALSE)),0,1)</f>
        <v>1</v>
      </c>
      <c r="U221" s="13">
        <f>VLOOKUP($E221,phe_fertility!$A$2:$B$284,2,FALSE)</f>
        <v>26</v>
      </c>
      <c r="V221" s="13">
        <f>VLOOKUP($E221,phe_fertility!$F$2:$G$284,2,FALSE)</f>
        <v>35</v>
      </c>
      <c r="W221">
        <f>VLOOKUP($E221,phe_locomotion!$F$2:$G$851,2,FALSE)</f>
        <v>4186</v>
      </c>
      <c r="X221">
        <f>VLOOKUP($E221,phe_locomotion!$N$2:$O$507,2,FALSE)</f>
        <v>2314</v>
      </c>
      <c r="Y221" s="16" t="e">
        <f>VLOOKUP($E221,relatedness!$T$2:$U$1000,2,FALSE)</f>
        <v>#N/A</v>
      </c>
    </row>
    <row r="222" spans="1:25" x14ac:dyDescent="0.2">
      <c r="A222" s="2">
        <v>6</v>
      </c>
      <c r="B222" s="2" t="s">
        <v>19</v>
      </c>
      <c r="C222" s="2">
        <v>11</v>
      </c>
      <c r="D222" s="2" t="s">
        <v>1499</v>
      </c>
      <c r="E222" s="2" t="s">
        <v>515</v>
      </c>
      <c r="F222" s="2" t="str">
        <f t="shared" si="15"/>
        <v>A</v>
      </c>
      <c r="G222" s="2">
        <f t="shared" si="16"/>
        <v>6</v>
      </c>
      <c r="H222" s="15">
        <v>234</v>
      </c>
      <c r="I222" s="2">
        <f t="shared" si="17"/>
        <v>140</v>
      </c>
      <c r="J222" s="2">
        <f t="shared" si="18"/>
        <v>0</v>
      </c>
      <c r="K222">
        <f t="shared" si="19"/>
        <v>16</v>
      </c>
      <c r="L222" s="14">
        <f>VLOOKUP(E222,bam_cov!$A$2:$E$10000,5,FALSE)</f>
        <v>16.090557943452438</v>
      </c>
      <c r="M222" s="14">
        <f>VLOOKUP($E222,res_het!$A$2:$N$10000,12,FALSE)*100</f>
        <v>2.295646540333649</v>
      </c>
      <c r="N222" s="14">
        <f>VLOOKUP($E222,res_het!$A$2:$N$10000,13,FALSE)</f>
        <v>0.14186110000000002</v>
      </c>
      <c r="O222" s="10">
        <f>VLOOKUP($E222,seq_data!$A$2:$H$10000,6,FALSE())</f>
        <v>2012</v>
      </c>
      <c r="P222" s="10" t="str">
        <f>VLOOKUP($E222,seq_data!$A$2:$H$10000,4,FALSE())</f>
        <v>Illumina</v>
      </c>
      <c r="Q222" s="10" t="str">
        <f>VLOOKUP($E222,seq_data!$A$2:$H$10000,5,FALSE())</f>
        <v>NYU</v>
      </c>
      <c r="R222" s="10">
        <f>VLOOKUP($E222,seq_data!$A$2:$H$10000,2,FALSE())</f>
        <v>101</v>
      </c>
      <c r="S222" s="10">
        <f>IF(ISNA(VLOOKUP(E222,lines!$A$2:$A$10000,1,FALSE)),0,1)</f>
        <v>1</v>
      </c>
      <c r="T222" s="10">
        <f>IF(ISNA(VLOOKUP(E222,lines!$J$2:$L$1000,2,FALSE)),0,1)</f>
        <v>1</v>
      </c>
      <c r="U222" s="13">
        <f>VLOOKUP($E222,phe_fertility!$A$2:$B$284,2,FALSE)</f>
        <v>39</v>
      </c>
      <c r="V222" s="13">
        <f>VLOOKUP($E222,phe_fertility!$F$2:$G$284,2,FALSE)</f>
        <v>38</v>
      </c>
      <c r="W222">
        <f>VLOOKUP($E222,phe_locomotion!$F$2:$G$851,2,FALSE)</f>
        <v>3514</v>
      </c>
      <c r="X222">
        <f>VLOOKUP($E222,phe_locomotion!$N$2:$O$507,2,FALSE)</f>
        <v>332</v>
      </c>
      <c r="Y222" s="16" t="e">
        <f>VLOOKUP($E222,relatedness!$T$2:$U$1000,2,FALSE)</f>
        <v>#N/A</v>
      </c>
    </row>
    <row r="223" spans="1:25" x14ac:dyDescent="0.2">
      <c r="A223" s="2">
        <v>6</v>
      </c>
      <c r="B223" s="2" t="s">
        <v>97</v>
      </c>
      <c r="C223" s="2">
        <v>8</v>
      </c>
      <c r="D223" s="2" t="s">
        <v>1499</v>
      </c>
      <c r="E223" s="2" t="s">
        <v>584</v>
      </c>
      <c r="F223" s="2" t="str">
        <f t="shared" si="15"/>
        <v>A</v>
      </c>
      <c r="G223" s="2">
        <f t="shared" si="16"/>
        <v>6</v>
      </c>
      <c r="H223" s="15">
        <v>235</v>
      </c>
      <c r="I223" s="2">
        <f t="shared" si="17"/>
        <v>140</v>
      </c>
      <c r="J223" s="2">
        <f t="shared" si="18"/>
        <v>0</v>
      </c>
      <c r="K223">
        <f t="shared" si="19"/>
        <v>16</v>
      </c>
      <c r="L223" s="14">
        <f>VLOOKUP(E223,bam_cov!$A$2:$E$10000,5,FALSE)</f>
        <v>15.190921811470648</v>
      </c>
      <c r="M223" s="14">
        <f>VLOOKUP($E223,res_het!$A$2:$N$10000,12,FALSE)*100</f>
        <v>1.4835269793469223</v>
      </c>
      <c r="N223" s="14">
        <f>VLOOKUP($E223,res_het!$A$2:$N$10000,13,FALSE)</f>
        <v>0.17220711666666669</v>
      </c>
      <c r="O223" s="10">
        <f>VLOOKUP($E223,seq_data!$A$2:$H$10000,6,FALSE())</f>
        <v>2018</v>
      </c>
      <c r="P223" s="10" t="str">
        <f>VLOOKUP($E223,seq_data!$A$2:$H$10000,4,FALSE())</f>
        <v>BGI</v>
      </c>
      <c r="Q223" s="10" t="str">
        <f>VLOOKUP($E223,seq_data!$A$2:$H$10000,5,FALSE())</f>
        <v>BGI</v>
      </c>
      <c r="R223" s="10">
        <f>VLOOKUP($E223,seq_data!$A$2:$H$10000,2,FALSE())</f>
        <v>100</v>
      </c>
      <c r="S223" s="10">
        <f>IF(ISNA(VLOOKUP(E223,lines!$A$2:$A$10000,1,FALSE)),0,1)</f>
        <v>0</v>
      </c>
      <c r="T223" s="10">
        <f>IF(ISNA(VLOOKUP(E223,lines!$J$2:$L$1000,2,FALSE)),0,1)</f>
        <v>1</v>
      </c>
      <c r="U223" s="13" t="e">
        <f>VLOOKUP($E223,phe_fertility!$A$2:$B$284,2,FALSE)</f>
        <v>#N/A</v>
      </c>
      <c r="V223" s="13" t="e">
        <f>VLOOKUP($E223,phe_fertility!$F$2:$G$284,2,FALSE)</f>
        <v>#N/A</v>
      </c>
      <c r="W223" t="e">
        <f>VLOOKUP($E223,phe_locomotion!$F$2:$G$851,2,FALSE)</f>
        <v>#N/A</v>
      </c>
      <c r="X223" t="e">
        <f>VLOOKUP($E223,phe_locomotion!$N$2:$O$507,2,FALSE)</f>
        <v>#N/A</v>
      </c>
      <c r="Y223" s="16" t="e">
        <f>VLOOKUP($E223,relatedness!$T$2:$U$1000,2,FALSE)</f>
        <v>#N/A</v>
      </c>
    </row>
    <row r="224" spans="1:25" x14ac:dyDescent="0.2">
      <c r="A224" s="2">
        <v>4</v>
      </c>
      <c r="B224" s="2" t="s">
        <v>97</v>
      </c>
      <c r="C224" s="2">
        <v>2</v>
      </c>
      <c r="D224" s="2" t="s">
        <v>1499</v>
      </c>
      <c r="E224" s="2" t="s">
        <v>386</v>
      </c>
      <c r="F224" s="2" t="str">
        <f t="shared" si="15"/>
        <v>A</v>
      </c>
      <c r="G224" s="2">
        <f t="shared" si="16"/>
        <v>6</v>
      </c>
      <c r="H224" s="15">
        <v>236</v>
      </c>
      <c r="I224" s="2">
        <f t="shared" si="17"/>
        <v>140</v>
      </c>
      <c r="J224" s="2">
        <f t="shared" si="18"/>
        <v>0</v>
      </c>
      <c r="K224">
        <f t="shared" si="19"/>
        <v>16</v>
      </c>
      <c r="L224" s="14">
        <f>VLOOKUP(E224,bam_cov!$A$2:$E$10000,5,FALSE)</f>
        <v>2.754172715519664</v>
      </c>
      <c r="M224" s="14">
        <f>VLOOKUP($E224,res_het!$A$2:$N$10000,12,FALSE)*100</f>
        <v>1.1696483165348428</v>
      </c>
      <c r="N224" s="14">
        <f>VLOOKUP($E224,res_het!$A$2:$N$10000,13,FALSE)</f>
        <v>0.29542514999999997</v>
      </c>
      <c r="O224" s="10">
        <f>VLOOKUP($E224,seq_data!$A$2:$H$10000,6,FALSE())</f>
        <v>2013</v>
      </c>
      <c r="P224" s="10" t="str">
        <f>VLOOKUP($E224,seq_data!$A$2:$H$10000,4,FALSE())</f>
        <v>Illumina</v>
      </c>
      <c r="Q224" s="10" t="str">
        <f>VLOOKUP($E224,seq_data!$A$2:$H$10000,5,FALSE())</f>
        <v>NYU</v>
      </c>
      <c r="R224" s="10">
        <f>VLOOKUP($E224,seq_data!$A$2:$H$10000,2,FALSE())</f>
        <v>101</v>
      </c>
      <c r="S224" s="10">
        <f>IF(ISNA(VLOOKUP(E224,lines!$A$2:$A$10000,1,FALSE)),0,1)</f>
        <v>1</v>
      </c>
      <c r="T224" s="10">
        <f>IF(ISNA(VLOOKUP(E224,lines!$J$2:$L$1000,2,FALSE)),0,1)</f>
        <v>0</v>
      </c>
      <c r="U224" s="13">
        <f>VLOOKUP($E224,phe_fertility!$A$2:$B$284,2,FALSE)</f>
        <v>35</v>
      </c>
      <c r="V224" s="13">
        <f>VLOOKUP($E224,phe_fertility!$F$2:$G$284,2,FALSE)</f>
        <v>42</v>
      </c>
      <c r="W224">
        <f>VLOOKUP($E224,phe_locomotion!$F$2:$G$851,2,FALSE)</f>
        <v>3930</v>
      </c>
      <c r="X224">
        <f>VLOOKUP($E224,phe_locomotion!$N$2:$O$507,2,FALSE)</f>
        <v>1563</v>
      </c>
      <c r="Y224" s="16" t="e">
        <f>VLOOKUP($E224,relatedness!$T$2:$U$1000,2,FALSE)</f>
        <v>#N/A</v>
      </c>
    </row>
    <row r="225" spans="1:25" x14ac:dyDescent="0.2">
      <c r="A225" s="2">
        <v>6</v>
      </c>
      <c r="B225" s="2" t="s">
        <v>19</v>
      </c>
      <c r="C225" s="2">
        <v>2</v>
      </c>
      <c r="D225" s="2" t="s">
        <v>1499</v>
      </c>
      <c r="E225" s="2" t="s">
        <v>506</v>
      </c>
      <c r="F225" s="2" t="str">
        <f t="shared" si="15"/>
        <v>A</v>
      </c>
      <c r="G225" s="2">
        <f t="shared" si="16"/>
        <v>6</v>
      </c>
      <c r="H225" s="15">
        <v>237</v>
      </c>
      <c r="I225" s="2">
        <f t="shared" si="17"/>
        <v>140</v>
      </c>
      <c r="J225" s="2">
        <f t="shared" si="18"/>
        <v>0</v>
      </c>
      <c r="K225">
        <f t="shared" si="19"/>
        <v>16</v>
      </c>
      <c r="L225" s="14">
        <f>VLOOKUP(E225,bam_cov!$A$2:$E$10000,5,FALSE)</f>
        <v>16.571320904611117</v>
      </c>
      <c r="M225" s="14">
        <f>VLOOKUP($E225,res_het!$A$2:$N$10000,12,FALSE)*100</f>
        <v>5.6352156554785866</v>
      </c>
      <c r="N225" s="14">
        <f>VLOOKUP($E225,res_het!$A$2:$N$10000,13,FALSE)</f>
        <v>0.12342427833333332</v>
      </c>
      <c r="O225" s="10">
        <f>VLOOKUP($E225,seq_data!$A$2:$H$10000,6,FALSE())</f>
        <v>2018</v>
      </c>
      <c r="P225" s="10" t="str">
        <f>VLOOKUP($E225,seq_data!$A$2:$H$10000,4,FALSE())</f>
        <v>BGI</v>
      </c>
      <c r="Q225" s="10" t="str">
        <f>VLOOKUP($E225,seq_data!$A$2:$H$10000,5,FALSE())</f>
        <v>BGI</v>
      </c>
      <c r="R225" s="10">
        <f>VLOOKUP($E225,seq_data!$A$2:$H$10000,2,FALSE())</f>
        <v>100</v>
      </c>
      <c r="S225" s="10">
        <f>IF(ISNA(VLOOKUP(E225,lines!$A$2:$A$10000,1,FALSE)),0,1)</f>
        <v>0</v>
      </c>
      <c r="T225" s="10">
        <f>IF(ISNA(VLOOKUP(E225,lines!$J$2:$L$1000,2,FALSE)),0,1)</f>
        <v>1</v>
      </c>
      <c r="U225" s="13" t="e">
        <f>VLOOKUP($E225,phe_fertility!$A$2:$B$284,2,FALSE)</f>
        <v>#N/A</v>
      </c>
      <c r="V225" s="13" t="e">
        <f>VLOOKUP($E225,phe_fertility!$F$2:$G$284,2,FALSE)</f>
        <v>#N/A</v>
      </c>
      <c r="W225" t="e">
        <f>VLOOKUP($E225,phe_locomotion!$F$2:$G$851,2,FALSE)</f>
        <v>#N/A</v>
      </c>
      <c r="X225" t="e">
        <f>VLOOKUP($E225,phe_locomotion!$N$2:$O$507,2,FALSE)</f>
        <v>#N/A</v>
      </c>
      <c r="Y225" s="16" t="e">
        <f>VLOOKUP($E225,relatedness!$T$2:$U$1000,2,FALSE)</f>
        <v>#N/A</v>
      </c>
    </row>
    <row r="226" spans="1:25" x14ac:dyDescent="0.2">
      <c r="A226" s="2">
        <v>6</v>
      </c>
      <c r="B226" s="2" t="s">
        <v>84</v>
      </c>
      <c r="C226" s="2">
        <v>12</v>
      </c>
      <c r="D226" s="2" t="s">
        <v>1500</v>
      </c>
      <c r="E226" s="2" t="s">
        <v>576</v>
      </c>
      <c r="F226" s="2" t="str">
        <f t="shared" si="15"/>
        <v>A</v>
      </c>
      <c r="G226" s="2">
        <f t="shared" si="16"/>
        <v>6</v>
      </c>
      <c r="H226" s="15">
        <v>238</v>
      </c>
      <c r="I226" s="2">
        <f t="shared" si="17"/>
        <v>140</v>
      </c>
      <c r="J226" s="2">
        <f t="shared" si="18"/>
        <v>0</v>
      </c>
      <c r="K226">
        <f t="shared" si="19"/>
        <v>16</v>
      </c>
      <c r="L226" s="14" t="e">
        <f>VLOOKUP(E226,bam_cov!$A$2:$E$10000,5,FALSE)</f>
        <v>#N/A</v>
      </c>
      <c r="M226" s="14" t="e">
        <f>VLOOKUP($E226,res_het!$A$2:$N$10000,12,FALSE)*100</f>
        <v>#N/A</v>
      </c>
      <c r="N226" s="14" t="e">
        <f>VLOOKUP($E226,res_het!$A$2:$N$10000,13,FALSE)</f>
        <v>#N/A</v>
      </c>
      <c r="O226" s="10" t="e">
        <f>VLOOKUP($E226,seq_data!$A$2:$H$10000,6,FALSE())</f>
        <v>#N/A</v>
      </c>
      <c r="P226" s="10" t="e">
        <f>VLOOKUP($E226,seq_data!$A$2:$H$10000,4,FALSE())</f>
        <v>#N/A</v>
      </c>
      <c r="Q226" s="10" t="e">
        <f>VLOOKUP($E226,seq_data!$A$2:$H$10000,5,FALSE())</f>
        <v>#N/A</v>
      </c>
      <c r="R226" s="10" t="e">
        <f>VLOOKUP($E226,seq_data!$A$2:$H$10000,2,FALSE())</f>
        <v>#N/A</v>
      </c>
      <c r="S226" s="10">
        <f>IF(ISNA(VLOOKUP(E226,lines!$A$2:$A$10000,1,FALSE)),0,1)</f>
        <v>0</v>
      </c>
      <c r="T226" s="10">
        <f>IF(ISNA(VLOOKUP(E226,lines!$J$2:$L$1000,2,FALSE)),0,1)</f>
        <v>0</v>
      </c>
      <c r="U226" s="13" t="e">
        <f>VLOOKUP($E226,phe_fertility!$A$2:$B$284,2,FALSE)</f>
        <v>#N/A</v>
      </c>
      <c r="V226" s="13" t="e">
        <f>VLOOKUP($E226,phe_fertility!$F$2:$G$284,2,FALSE)</f>
        <v>#N/A</v>
      </c>
      <c r="W226" t="e">
        <f>VLOOKUP($E226,phe_locomotion!$F$2:$G$851,2,FALSE)</f>
        <v>#N/A</v>
      </c>
      <c r="X226" t="e">
        <f>VLOOKUP($E226,phe_locomotion!$N$2:$O$507,2,FALSE)</f>
        <v>#N/A</v>
      </c>
      <c r="Y226" s="16" t="e">
        <f>VLOOKUP($E226,relatedness!$T$2:$U$1000,2,FALSE)</f>
        <v>#N/A</v>
      </c>
    </row>
    <row r="227" spans="1:25" x14ac:dyDescent="0.2">
      <c r="A227" s="2">
        <v>4</v>
      </c>
      <c r="B227" s="2" t="s">
        <v>19</v>
      </c>
      <c r="C227" s="2">
        <v>4</v>
      </c>
      <c r="D227" s="2" t="s">
        <v>1497</v>
      </c>
      <c r="E227" s="2" t="s">
        <v>316</v>
      </c>
      <c r="F227" s="2" t="str">
        <f t="shared" si="15"/>
        <v>A</v>
      </c>
      <c r="G227" s="2">
        <f t="shared" si="16"/>
        <v>6</v>
      </c>
      <c r="H227" s="15">
        <v>239</v>
      </c>
      <c r="I227" s="2">
        <f t="shared" si="17"/>
        <v>140</v>
      </c>
      <c r="J227" s="2">
        <f t="shared" si="18"/>
        <v>0</v>
      </c>
      <c r="K227">
        <f t="shared" si="19"/>
        <v>16</v>
      </c>
      <c r="L227" s="14">
        <f>VLOOKUP(E227,bam_cov!$A$2:$E$10000,5,FALSE)</f>
        <v>0.93445264282100771</v>
      </c>
      <c r="M227" s="14">
        <f>VLOOKUP($E227,res_het!$A$2:$N$10000,12,FALSE)*100</f>
        <v>1.3632004384162213</v>
      </c>
      <c r="N227" s="14">
        <f>VLOOKUP($E227,res_het!$A$2:$N$10000,13,FALSE)</f>
        <v>0.33524901666666668</v>
      </c>
      <c r="O227" s="10">
        <f>VLOOKUP($E227,seq_data!$A$2:$H$10000,6,FALSE())</f>
        <v>2014</v>
      </c>
      <c r="P227" s="10" t="str">
        <f>VLOOKUP($E227,seq_data!$A$2:$H$10000,4,FALSE())</f>
        <v>Illumina</v>
      </c>
      <c r="Q227" s="10" t="str">
        <f>VLOOKUP($E227,seq_data!$A$2:$H$10000,5,FALSE())</f>
        <v>NYU</v>
      </c>
      <c r="R227" s="10">
        <f>VLOOKUP($E227,seq_data!$A$2:$H$10000,2,FALSE())</f>
        <v>101</v>
      </c>
      <c r="S227" s="10">
        <f>IF(ISNA(VLOOKUP(E227,lines!$A$2:$A$10000,1,FALSE)),0,1)</f>
        <v>1</v>
      </c>
      <c r="T227" s="10">
        <f>IF(ISNA(VLOOKUP(E227,lines!$J$2:$L$1000,2,FALSE)),0,1)</f>
        <v>1</v>
      </c>
      <c r="U227" s="13">
        <f>VLOOKUP($E227,phe_fertility!$A$2:$B$284,2,FALSE)</f>
        <v>32</v>
      </c>
      <c r="V227" s="13">
        <f>VLOOKUP($E227,phe_fertility!$F$2:$G$284,2,FALSE)</f>
        <v>40</v>
      </c>
      <c r="W227">
        <f>VLOOKUP($E227,phe_locomotion!$F$2:$G$851,2,FALSE)</f>
        <v>2001</v>
      </c>
      <c r="X227">
        <f>VLOOKUP($E227,phe_locomotion!$N$2:$O$507,2,FALSE)</f>
        <v>1162</v>
      </c>
      <c r="Y227" s="16" t="e">
        <f>VLOOKUP($E227,relatedness!$T$2:$U$1000,2,FALSE)</f>
        <v>#N/A</v>
      </c>
    </row>
    <row r="228" spans="1:25" x14ac:dyDescent="0.2">
      <c r="A228" s="2">
        <v>6</v>
      </c>
      <c r="B228" s="2" t="s">
        <v>84</v>
      </c>
      <c r="C228" s="2">
        <v>2</v>
      </c>
      <c r="D228" s="2" t="s">
        <v>1498</v>
      </c>
      <c r="E228" s="2" t="s">
        <v>566</v>
      </c>
      <c r="F228" s="2" t="str">
        <f t="shared" si="15"/>
        <v>A</v>
      </c>
      <c r="G228" s="2">
        <f t="shared" si="16"/>
        <v>6</v>
      </c>
      <c r="H228" s="15">
        <v>240</v>
      </c>
      <c r="I228" s="2">
        <f t="shared" si="17"/>
        <v>140</v>
      </c>
      <c r="J228" s="2">
        <f t="shared" si="18"/>
        <v>0</v>
      </c>
      <c r="K228">
        <f t="shared" si="19"/>
        <v>16</v>
      </c>
      <c r="L228" s="14" t="e">
        <f>VLOOKUP(E228,bam_cov!$A$2:$E$10000,5,FALSE)</f>
        <v>#N/A</v>
      </c>
      <c r="M228" s="14" t="e">
        <f>VLOOKUP($E228,res_het!$A$2:$N$10000,12,FALSE)*100</f>
        <v>#N/A</v>
      </c>
      <c r="N228" s="14" t="e">
        <f>VLOOKUP($E228,res_het!$A$2:$N$10000,13,FALSE)</f>
        <v>#N/A</v>
      </c>
      <c r="O228" s="10" t="e">
        <f>VLOOKUP($E228,seq_data!$A$2:$H$10000,6,FALSE())</f>
        <v>#N/A</v>
      </c>
      <c r="P228" s="10" t="e">
        <f>VLOOKUP($E228,seq_data!$A$2:$H$10000,4,FALSE())</f>
        <v>#N/A</v>
      </c>
      <c r="Q228" s="10" t="e">
        <f>VLOOKUP($E228,seq_data!$A$2:$H$10000,5,FALSE())</f>
        <v>#N/A</v>
      </c>
      <c r="R228" s="10" t="e">
        <f>VLOOKUP($E228,seq_data!$A$2:$H$10000,2,FALSE())</f>
        <v>#N/A</v>
      </c>
      <c r="S228" s="10">
        <f>IF(ISNA(VLOOKUP(E228,lines!$A$2:$A$10000,1,FALSE)),0,1)</f>
        <v>0</v>
      </c>
      <c r="T228" s="10">
        <f>IF(ISNA(VLOOKUP(E228,lines!$J$2:$L$1000,2,FALSE)),0,1)</f>
        <v>0</v>
      </c>
      <c r="U228" s="13" t="e">
        <f>VLOOKUP($E228,phe_fertility!$A$2:$B$284,2,FALSE)</f>
        <v>#N/A</v>
      </c>
      <c r="V228" s="13" t="e">
        <f>VLOOKUP($E228,phe_fertility!$F$2:$G$284,2,FALSE)</f>
        <v>#N/A</v>
      </c>
      <c r="W228" t="e">
        <f>VLOOKUP($E228,phe_locomotion!$F$2:$G$851,2,FALSE)</f>
        <v>#N/A</v>
      </c>
      <c r="X228" t="e">
        <f>VLOOKUP($E228,phe_locomotion!$N$2:$O$507,2,FALSE)</f>
        <v>#N/A</v>
      </c>
      <c r="Y228" s="16" t="e">
        <f>VLOOKUP($E228,relatedness!$T$2:$U$1000,2,FALSE)</f>
        <v>#N/A</v>
      </c>
    </row>
    <row r="229" spans="1:25" x14ac:dyDescent="0.2">
      <c r="A229" s="2">
        <v>7</v>
      </c>
      <c r="B229" s="2" t="s">
        <v>58</v>
      </c>
      <c r="C229" s="2">
        <v>6</v>
      </c>
      <c r="D229" s="2" t="s">
        <v>1498</v>
      </c>
      <c r="E229" s="2" t="s">
        <v>642</v>
      </c>
      <c r="F229" s="2" t="str">
        <f t="shared" si="15"/>
        <v>A</v>
      </c>
      <c r="G229" s="2">
        <f t="shared" si="16"/>
        <v>6</v>
      </c>
      <c r="H229" s="15">
        <v>241</v>
      </c>
      <c r="I229" s="2">
        <f t="shared" si="17"/>
        <v>140</v>
      </c>
      <c r="J229" s="2">
        <f t="shared" si="18"/>
        <v>0</v>
      </c>
      <c r="K229">
        <f t="shared" si="19"/>
        <v>16</v>
      </c>
      <c r="L229" s="14" t="e">
        <f>VLOOKUP(E229,bam_cov!$A$2:$E$10000,5,FALSE)</f>
        <v>#N/A</v>
      </c>
      <c r="M229" s="14" t="e">
        <f>VLOOKUP($E229,res_het!$A$2:$N$10000,12,FALSE)*100</f>
        <v>#N/A</v>
      </c>
      <c r="N229" s="14" t="e">
        <f>VLOOKUP($E229,res_het!$A$2:$N$10000,13,FALSE)</f>
        <v>#N/A</v>
      </c>
      <c r="O229" s="10" t="e">
        <f>VLOOKUP($E229,seq_data!$A$2:$H$10000,6,FALSE())</f>
        <v>#N/A</v>
      </c>
      <c r="P229" s="10" t="e">
        <f>VLOOKUP($E229,seq_data!$A$2:$H$10000,4,FALSE())</f>
        <v>#N/A</v>
      </c>
      <c r="Q229" s="10" t="e">
        <f>VLOOKUP($E229,seq_data!$A$2:$H$10000,5,FALSE())</f>
        <v>#N/A</v>
      </c>
      <c r="R229" s="10" t="e">
        <f>VLOOKUP($E229,seq_data!$A$2:$H$10000,2,FALSE())</f>
        <v>#N/A</v>
      </c>
      <c r="S229" s="10">
        <f>IF(ISNA(VLOOKUP(E229,lines!$A$2:$A$10000,1,FALSE)),0,1)</f>
        <v>0</v>
      </c>
      <c r="T229" s="10">
        <f>IF(ISNA(VLOOKUP(E229,lines!$J$2:$L$1000,2,FALSE)),0,1)</f>
        <v>0</v>
      </c>
      <c r="U229" s="13" t="e">
        <f>VLOOKUP($E229,phe_fertility!$A$2:$B$284,2,FALSE)</f>
        <v>#N/A</v>
      </c>
      <c r="V229" s="13" t="e">
        <f>VLOOKUP($E229,phe_fertility!$F$2:$G$284,2,FALSE)</f>
        <v>#N/A</v>
      </c>
      <c r="W229" t="e">
        <f>VLOOKUP($E229,phe_locomotion!$F$2:$G$851,2,FALSE)</f>
        <v>#N/A</v>
      </c>
      <c r="X229" t="e">
        <f>VLOOKUP($E229,phe_locomotion!$N$2:$O$507,2,FALSE)</f>
        <v>#N/A</v>
      </c>
      <c r="Y229" s="16" t="e">
        <f>VLOOKUP($E229,relatedness!$T$2:$U$1000,2,FALSE)</f>
        <v>#N/A</v>
      </c>
    </row>
    <row r="230" spans="1:25" x14ac:dyDescent="0.2">
      <c r="A230" s="2">
        <v>6</v>
      </c>
      <c r="B230" s="2" t="s">
        <v>84</v>
      </c>
      <c r="C230" s="2">
        <v>1</v>
      </c>
      <c r="D230" s="2" t="s">
        <v>1496</v>
      </c>
      <c r="E230" s="2" t="s">
        <v>565</v>
      </c>
      <c r="F230" s="2" t="str">
        <f t="shared" si="15"/>
        <v>A</v>
      </c>
      <c r="G230" s="2">
        <f t="shared" si="16"/>
        <v>6</v>
      </c>
      <c r="H230" s="15">
        <v>242</v>
      </c>
      <c r="I230" s="2">
        <f t="shared" si="17"/>
        <v>140</v>
      </c>
      <c r="J230" s="2">
        <f t="shared" si="18"/>
        <v>0</v>
      </c>
      <c r="K230">
        <f t="shared" si="19"/>
        <v>16</v>
      </c>
      <c r="L230" s="14">
        <f>VLOOKUP(E230,bam_cov!$A$2:$E$10000,5,FALSE)</f>
        <v>13.79110153454123</v>
      </c>
      <c r="M230" s="14">
        <f>VLOOKUP($E230,res_het!$A$2:$N$10000,12,FALSE)*100</f>
        <v>1.3700031543320916</v>
      </c>
      <c r="N230" s="14">
        <f>VLOOKUP($E230,res_het!$A$2:$N$10000,13,FALSE)</f>
        <v>0.23467248333333332</v>
      </c>
      <c r="O230" s="10">
        <f>VLOOKUP($E230,seq_data!$A$2:$H$10000,6,FALSE())</f>
        <v>2018</v>
      </c>
      <c r="P230" s="10" t="str">
        <f>VLOOKUP($E230,seq_data!$A$2:$H$10000,4,FALSE())</f>
        <v>BGI</v>
      </c>
      <c r="Q230" s="10" t="str">
        <f>VLOOKUP($E230,seq_data!$A$2:$H$10000,5,FALSE())</f>
        <v>BGI</v>
      </c>
      <c r="R230" s="10">
        <f>VLOOKUP($E230,seq_data!$A$2:$H$10000,2,FALSE())</f>
        <v>100</v>
      </c>
      <c r="S230" s="10">
        <f>IF(ISNA(VLOOKUP(E230,lines!$A$2:$A$10000,1,FALSE)),0,1)</f>
        <v>0</v>
      </c>
      <c r="T230" s="10">
        <f>IF(ISNA(VLOOKUP(E230,lines!$J$2:$L$1000,2,FALSE)),0,1)</f>
        <v>1</v>
      </c>
      <c r="U230" s="13" t="e">
        <f>VLOOKUP($E230,phe_fertility!$A$2:$B$284,2,FALSE)</f>
        <v>#N/A</v>
      </c>
      <c r="V230" s="13" t="e">
        <f>VLOOKUP($E230,phe_fertility!$F$2:$G$284,2,FALSE)</f>
        <v>#N/A</v>
      </c>
      <c r="W230" t="e">
        <f>VLOOKUP($E230,phe_locomotion!$F$2:$G$851,2,FALSE)</f>
        <v>#N/A</v>
      </c>
      <c r="X230" t="e">
        <f>VLOOKUP($E230,phe_locomotion!$N$2:$O$507,2,FALSE)</f>
        <v>#N/A</v>
      </c>
      <c r="Y230" s="16" t="e">
        <f>VLOOKUP($E230,relatedness!$T$2:$U$1000,2,FALSE)</f>
        <v>#N/A</v>
      </c>
    </row>
    <row r="231" spans="1:25" x14ac:dyDescent="0.2">
      <c r="A231" s="2">
        <v>5</v>
      </c>
      <c r="B231" s="2" t="s">
        <v>97</v>
      </c>
      <c r="C231" s="2">
        <v>5</v>
      </c>
      <c r="D231" s="2" t="s">
        <v>1499</v>
      </c>
      <c r="E231" s="2" t="s">
        <v>485</v>
      </c>
      <c r="F231" s="2" t="str">
        <f t="shared" si="15"/>
        <v>A</v>
      </c>
      <c r="G231" s="2">
        <f t="shared" si="16"/>
        <v>6</v>
      </c>
      <c r="H231" s="15">
        <v>243</v>
      </c>
      <c r="I231" s="2">
        <f t="shared" si="17"/>
        <v>140</v>
      </c>
      <c r="J231" s="2">
        <f t="shared" si="18"/>
        <v>0</v>
      </c>
      <c r="K231">
        <f t="shared" si="19"/>
        <v>16</v>
      </c>
      <c r="L231" s="14">
        <f>VLOOKUP(E231,bam_cov!$A$2:$E$10000,5,FALSE)</f>
        <v>11.201661126829176</v>
      </c>
      <c r="M231" s="14">
        <f>VLOOKUP($E231,res_het!$A$2:$N$10000,12,FALSE)*100</f>
        <v>1.5088182041710441</v>
      </c>
      <c r="N231" s="14">
        <f>VLOOKUP($E231,res_het!$A$2:$N$10000,13,FALSE)</f>
        <v>0.22183993333333338</v>
      </c>
      <c r="O231" s="10">
        <f>VLOOKUP($E231,seq_data!$A$2:$H$10000,6,FALSE())</f>
        <v>2018</v>
      </c>
      <c r="P231" s="10" t="str">
        <f>VLOOKUP($E231,seq_data!$A$2:$H$10000,4,FALSE())</f>
        <v>BGI</v>
      </c>
      <c r="Q231" s="10" t="str">
        <f>VLOOKUP($E231,seq_data!$A$2:$H$10000,5,FALSE())</f>
        <v>BGI</v>
      </c>
      <c r="R231" s="10">
        <f>VLOOKUP($E231,seq_data!$A$2:$H$10000,2,FALSE())</f>
        <v>100</v>
      </c>
      <c r="S231" s="10">
        <f>IF(ISNA(VLOOKUP(E231,lines!$A$2:$A$10000,1,FALSE)),0,1)</f>
        <v>0</v>
      </c>
      <c r="T231" s="10">
        <f>IF(ISNA(VLOOKUP(E231,lines!$J$2:$L$1000,2,FALSE)),0,1)</f>
        <v>1</v>
      </c>
      <c r="U231" s="13" t="e">
        <f>VLOOKUP($E231,phe_fertility!$A$2:$B$284,2,FALSE)</f>
        <v>#N/A</v>
      </c>
      <c r="V231" s="13" t="e">
        <f>VLOOKUP($E231,phe_fertility!$F$2:$G$284,2,FALSE)</f>
        <v>#N/A</v>
      </c>
      <c r="W231" t="e">
        <f>VLOOKUP($E231,phe_locomotion!$F$2:$G$851,2,FALSE)</f>
        <v>#N/A</v>
      </c>
      <c r="X231" t="e">
        <f>VLOOKUP($E231,phe_locomotion!$N$2:$O$507,2,FALSE)</f>
        <v>#N/A</v>
      </c>
      <c r="Y231" s="16" t="e">
        <f>VLOOKUP($E231,relatedness!$T$2:$U$1000,2,FALSE)</f>
        <v>#N/A</v>
      </c>
    </row>
    <row r="232" spans="1:25" x14ac:dyDescent="0.2">
      <c r="A232" s="2">
        <v>4</v>
      </c>
      <c r="B232" s="2" t="s">
        <v>45</v>
      </c>
      <c r="C232" s="2">
        <v>3</v>
      </c>
      <c r="D232" s="2" t="s">
        <v>1497</v>
      </c>
      <c r="E232" s="2" t="s">
        <v>339</v>
      </c>
      <c r="F232" s="2" t="str">
        <f t="shared" si="15"/>
        <v>A</v>
      </c>
      <c r="G232" s="2">
        <f t="shared" si="16"/>
        <v>6</v>
      </c>
      <c r="H232" s="15">
        <v>244</v>
      </c>
      <c r="I232" s="2">
        <f t="shared" si="17"/>
        <v>140</v>
      </c>
      <c r="J232" s="2">
        <f t="shared" si="18"/>
        <v>0</v>
      </c>
      <c r="K232">
        <f t="shared" si="19"/>
        <v>16</v>
      </c>
      <c r="L232" s="14">
        <f>VLOOKUP(E232,bam_cov!$A$2:$E$10000,5,FALSE)</f>
        <v>2.4469769725131627</v>
      </c>
      <c r="M232" s="14">
        <f>VLOOKUP($E232,res_het!$A$2:$N$10000,12,FALSE)*100</f>
        <v>0.61993146561015677</v>
      </c>
      <c r="N232" s="14">
        <f>VLOOKUP($E232,res_het!$A$2:$N$10000,13,FALSE)</f>
        <v>0.29491966666666664</v>
      </c>
      <c r="O232" s="10">
        <f>VLOOKUP($E232,seq_data!$A$2:$H$10000,6,FALSE())</f>
        <v>2013</v>
      </c>
      <c r="P232" s="10" t="str">
        <f>VLOOKUP($E232,seq_data!$A$2:$H$10000,4,FALSE())</f>
        <v>Illumina</v>
      </c>
      <c r="Q232" s="10" t="str">
        <f>VLOOKUP($E232,seq_data!$A$2:$H$10000,5,FALSE())</f>
        <v>NYU</v>
      </c>
      <c r="R232" s="10">
        <f>VLOOKUP($E232,seq_data!$A$2:$H$10000,2,FALSE())</f>
        <v>101</v>
      </c>
      <c r="S232" s="10">
        <f>IF(ISNA(VLOOKUP(E232,lines!$A$2:$A$10000,1,FALSE)),0,1)</f>
        <v>1</v>
      </c>
      <c r="T232" s="10">
        <f>IF(ISNA(VLOOKUP(E232,lines!$J$2:$L$1000,2,FALSE)),0,1)</f>
        <v>1</v>
      </c>
      <c r="U232" s="13">
        <f>VLOOKUP($E232,phe_fertility!$A$2:$B$284,2,FALSE)</f>
        <v>29</v>
      </c>
      <c r="V232" s="13">
        <f>VLOOKUP($E232,phe_fertility!$F$2:$G$284,2,FALSE)</f>
        <v>38</v>
      </c>
      <c r="W232">
        <f>VLOOKUP($E232,phe_locomotion!$F$2:$G$851,2,FALSE)</f>
        <v>2885</v>
      </c>
      <c r="X232">
        <f>VLOOKUP($E232,phe_locomotion!$N$2:$O$507,2,FALSE)</f>
        <v>1007</v>
      </c>
      <c r="Y232" s="16" t="e">
        <f>VLOOKUP($E232,relatedness!$T$2:$U$1000,2,FALSE)</f>
        <v>#N/A</v>
      </c>
    </row>
    <row r="233" spans="1:25" x14ac:dyDescent="0.2">
      <c r="A233" s="2">
        <v>4</v>
      </c>
      <c r="B233" s="2" t="s">
        <v>6</v>
      </c>
      <c r="C233" s="2">
        <v>2</v>
      </c>
      <c r="D233" s="2" t="s">
        <v>1498</v>
      </c>
      <c r="E233" s="2" t="s">
        <v>302</v>
      </c>
      <c r="F233" s="2" t="str">
        <f t="shared" si="15"/>
        <v>A</v>
      </c>
      <c r="G233" s="2">
        <f t="shared" si="16"/>
        <v>6</v>
      </c>
      <c r="H233" s="15">
        <v>246</v>
      </c>
      <c r="I233" s="2">
        <f t="shared" si="17"/>
        <v>140</v>
      </c>
      <c r="J233" s="2">
        <f t="shared" si="18"/>
        <v>0</v>
      </c>
      <c r="K233">
        <f t="shared" si="19"/>
        <v>16</v>
      </c>
      <c r="L233" s="14">
        <f>VLOOKUP(E233,bam_cov!$A$2:$E$10000,5,FALSE)</f>
        <v>1.9547103857900359</v>
      </c>
      <c r="M233" s="14">
        <f>VLOOKUP($E233,res_het!$A$2:$N$10000,12,FALSE)*100</f>
        <v>2.0534024809026561</v>
      </c>
      <c r="N233" s="14">
        <f>VLOOKUP($E233,res_het!$A$2:$N$10000,13,FALSE)</f>
        <v>0.29362013333333331</v>
      </c>
      <c r="O233" s="10">
        <f>VLOOKUP($E233,seq_data!$A$2:$H$10000,6,FALSE())</f>
        <v>2013</v>
      </c>
      <c r="P233" s="10" t="str">
        <f>VLOOKUP($E233,seq_data!$A$2:$H$10000,4,FALSE())</f>
        <v>Illumina</v>
      </c>
      <c r="Q233" s="10" t="str">
        <f>VLOOKUP($E233,seq_data!$A$2:$H$10000,5,FALSE())</f>
        <v>NYU</v>
      </c>
      <c r="R233" s="10">
        <f>VLOOKUP($E233,seq_data!$A$2:$H$10000,2,FALSE())</f>
        <v>101</v>
      </c>
      <c r="S233" s="10">
        <f>IF(ISNA(VLOOKUP(E233,lines!$A$2:$A$10000,1,FALSE)),0,1)</f>
        <v>1</v>
      </c>
      <c r="T233" s="10">
        <f>IF(ISNA(VLOOKUP(E233,lines!$J$2:$L$1000,2,FALSE)),0,1)</f>
        <v>1</v>
      </c>
      <c r="U233" s="13">
        <f>VLOOKUP($E233,phe_fertility!$A$2:$B$284,2,FALSE)</f>
        <v>47</v>
      </c>
      <c r="V233" s="13">
        <f>VLOOKUP($E233,phe_fertility!$F$2:$G$284,2,FALSE)</f>
        <v>40</v>
      </c>
      <c r="W233">
        <f>VLOOKUP($E233,phe_locomotion!$F$2:$G$851,2,FALSE)</f>
        <v>2948</v>
      </c>
      <c r="X233">
        <f>VLOOKUP($E233,phe_locomotion!$N$2:$O$507,2,FALSE)</f>
        <v>1367</v>
      </c>
      <c r="Y233" s="16" t="e">
        <f>VLOOKUP($E233,relatedness!$T$2:$U$1000,2,FALSE)</f>
        <v>#N/A</v>
      </c>
    </row>
    <row r="234" spans="1:25" x14ac:dyDescent="0.2">
      <c r="A234" s="2">
        <v>4</v>
      </c>
      <c r="B234" s="2" t="s">
        <v>32</v>
      </c>
      <c r="C234" s="2">
        <v>5</v>
      </c>
      <c r="D234" s="2" t="s">
        <v>1500</v>
      </c>
      <c r="E234" s="2" t="s">
        <v>329</v>
      </c>
      <c r="F234" s="2" t="str">
        <f t="shared" si="15"/>
        <v>A</v>
      </c>
      <c r="G234" s="2">
        <f t="shared" si="16"/>
        <v>6</v>
      </c>
      <c r="H234" s="15">
        <v>247</v>
      </c>
      <c r="I234" s="2">
        <f t="shared" si="17"/>
        <v>140</v>
      </c>
      <c r="J234" s="2">
        <f t="shared" si="18"/>
        <v>0</v>
      </c>
      <c r="K234">
        <f t="shared" si="19"/>
        <v>16</v>
      </c>
      <c r="L234" s="14">
        <f>VLOOKUP(E234,bam_cov!$A$2:$E$10000,5,FALSE)</f>
        <v>2.0913328961420996</v>
      </c>
      <c r="M234" s="14">
        <f>VLOOKUP($E234,res_het!$A$2:$N$10000,12,FALSE)*100</f>
        <v>1.3326525402093439</v>
      </c>
      <c r="N234" s="14">
        <f>VLOOKUP($E234,res_het!$A$2:$N$10000,13,FALSE)</f>
        <v>0.30763323333333337</v>
      </c>
      <c r="O234" s="10">
        <f>VLOOKUP($E234,seq_data!$A$2:$H$10000,6,FALSE())</f>
        <v>2013</v>
      </c>
      <c r="P234" s="10" t="str">
        <f>VLOOKUP($E234,seq_data!$A$2:$H$10000,4,FALSE())</f>
        <v>Illumina</v>
      </c>
      <c r="Q234" s="10" t="str">
        <f>VLOOKUP($E234,seq_data!$A$2:$H$10000,5,FALSE())</f>
        <v>NYU</v>
      </c>
      <c r="R234" s="10">
        <f>VLOOKUP($E234,seq_data!$A$2:$H$10000,2,FALSE())</f>
        <v>101</v>
      </c>
      <c r="S234" s="10">
        <f>IF(ISNA(VLOOKUP(E234,lines!$A$2:$A$10000,1,FALSE)),0,1)</f>
        <v>1</v>
      </c>
      <c r="T234" s="10">
        <f>IF(ISNA(VLOOKUP(E234,lines!$J$2:$L$1000,2,FALSE)),0,1)</f>
        <v>1</v>
      </c>
      <c r="U234" s="13">
        <f>VLOOKUP($E234,phe_fertility!$A$2:$B$284,2,FALSE)</f>
        <v>40</v>
      </c>
      <c r="V234" s="13">
        <f>VLOOKUP($E234,phe_fertility!$F$2:$G$284,2,FALSE)</f>
        <v>42</v>
      </c>
      <c r="W234">
        <f>VLOOKUP($E234,phe_locomotion!$F$2:$G$851,2,FALSE)</f>
        <v>4087</v>
      </c>
      <c r="X234">
        <f>VLOOKUP($E234,phe_locomotion!$N$2:$O$507,2,FALSE)</f>
        <v>2475</v>
      </c>
      <c r="Y234" s="16" t="e">
        <f>VLOOKUP($E234,relatedness!$T$2:$U$1000,2,FALSE)</f>
        <v>#N/A</v>
      </c>
    </row>
    <row r="235" spans="1:25" x14ac:dyDescent="0.2">
      <c r="A235" s="2">
        <v>4</v>
      </c>
      <c r="B235" s="2" t="s">
        <v>19</v>
      </c>
      <c r="C235" s="2">
        <v>3</v>
      </c>
      <c r="D235" s="2" t="s">
        <v>1501</v>
      </c>
      <c r="E235" s="2" t="s">
        <v>315</v>
      </c>
      <c r="F235" s="2" t="str">
        <f t="shared" si="15"/>
        <v>A</v>
      </c>
      <c r="G235" s="2">
        <f t="shared" si="16"/>
        <v>6</v>
      </c>
      <c r="H235" s="15">
        <v>248</v>
      </c>
      <c r="I235" s="2">
        <f t="shared" si="17"/>
        <v>140</v>
      </c>
      <c r="J235" s="2">
        <f t="shared" si="18"/>
        <v>0</v>
      </c>
      <c r="K235">
        <f t="shared" si="19"/>
        <v>16</v>
      </c>
      <c r="L235" s="14">
        <f>VLOOKUP(E235,bam_cov!$A$2:$E$10000,5,FALSE)</f>
        <v>2.5128594929830808</v>
      </c>
      <c r="M235" s="14">
        <f>VLOOKUP($E235,res_het!$A$2:$N$10000,12,FALSE)*100</f>
        <v>0.89165664142665058</v>
      </c>
      <c r="N235" s="14">
        <f>VLOOKUP($E235,res_het!$A$2:$N$10000,13,FALSE)</f>
        <v>0.29916929999999997</v>
      </c>
      <c r="O235" s="10">
        <f>VLOOKUP($E235,seq_data!$A$2:$H$10000,6,FALSE())</f>
        <v>2013</v>
      </c>
      <c r="P235" s="10" t="str">
        <f>VLOOKUP($E235,seq_data!$A$2:$H$10000,4,FALSE())</f>
        <v>Illumina</v>
      </c>
      <c r="Q235" s="10" t="str">
        <f>VLOOKUP($E235,seq_data!$A$2:$H$10000,5,FALSE())</f>
        <v>NYU</v>
      </c>
      <c r="R235" s="10">
        <f>VLOOKUP($E235,seq_data!$A$2:$H$10000,2,FALSE())</f>
        <v>101</v>
      </c>
      <c r="S235" s="10">
        <f>IF(ISNA(VLOOKUP(E235,lines!$A$2:$A$10000,1,FALSE)),0,1)</f>
        <v>1</v>
      </c>
      <c r="T235" s="10">
        <f>IF(ISNA(VLOOKUP(E235,lines!$J$2:$L$1000,2,FALSE)),0,1)</f>
        <v>1</v>
      </c>
      <c r="U235" s="13">
        <f>VLOOKUP($E235,phe_fertility!$A$2:$B$284,2,FALSE)</f>
        <v>23</v>
      </c>
      <c r="V235" s="13">
        <f>VLOOKUP($E235,phe_fertility!$F$2:$G$284,2,FALSE)</f>
        <v>43</v>
      </c>
      <c r="W235">
        <f>VLOOKUP($E235,phe_locomotion!$F$2:$G$851,2,FALSE)</f>
        <v>1236</v>
      </c>
      <c r="X235">
        <f>VLOOKUP($E235,phe_locomotion!$N$2:$O$507,2,FALSE)</f>
        <v>346</v>
      </c>
      <c r="Y235" s="16" t="e">
        <f>VLOOKUP($E235,relatedness!$T$2:$U$1000,2,FALSE)</f>
        <v>#N/A</v>
      </c>
    </row>
    <row r="236" spans="1:25" x14ac:dyDescent="0.2">
      <c r="A236" s="2">
        <v>4</v>
      </c>
      <c r="B236" s="2" t="s">
        <v>71</v>
      </c>
      <c r="C236" s="2">
        <v>3</v>
      </c>
      <c r="D236" s="2" t="s">
        <v>1499</v>
      </c>
      <c r="E236" s="2" t="s">
        <v>363</v>
      </c>
      <c r="F236" s="2" t="str">
        <f t="shared" si="15"/>
        <v>A</v>
      </c>
      <c r="G236" s="2">
        <f t="shared" si="16"/>
        <v>6</v>
      </c>
      <c r="H236" s="15">
        <v>250</v>
      </c>
      <c r="I236" s="2">
        <f t="shared" si="17"/>
        <v>140</v>
      </c>
      <c r="J236" s="2">
        <f t="shared" si="18"/>
        <v>0</v>
      </c>
      <c r="K236">
        <f t="shared" si="19"/>
        <v>16</v>
      </c>
      <c r="L236" s="14">
        <f>VLOOKUP(E236,bam_cov!$A$2:$E$10000,5,FALSE)</f>
        <v>3.0490146334151507</v>
      </c>
      <c r="M236" s="14">
        <f>VLOOKUP($E236,res_het!$A$2:$N$10000,12,FALSE)*100</f>
        <v>1.5687946157864083</v>
      </c>
      <c r="N236" s="14">
        <f>VLOOKUP($E236,res_het!$A$2:$N$10000,13,FALSE)</f>
        <v>0.28930513333333335</v>
      </c>
      <c r="O236" s="10">
        <f>VLOOKUP($E236,seq_data!$A$2:$H$10000,6,FALSE())</f>
        <v>2013</v>
      </c>
      <c r="P236" s="10" t="str">
        <f>VLOOKUP($E236,seq_data!$A$2:$H$10000,4,FALSE())</f>
        <v>Illumina</v>
      </c>
      <c r="Q236" s="10" t="str">
        <f>VLOOKUP($E236,seq_data!$A$2:$H$10000,5,FALSE())</f>
        <v>NYU</v>
      </c>
      <c r="R236" s="10">
        <f>VLOOKUP($E236,seq_data!$A$2:$H$10000,2,FALSE())</f>
        <v>101</v>
      </c>
      <c r="S236" s="10">
        <f>IF(ISNA(VLOOKUP(E236,lines!$A$2:$A$10000,1,FALSE)),0,1)</f>
        <v>1</v>
      </c>
      <c r="T236" s="10">
        <f>IF(ISNA(VLOOKUP(E236,lines!$J$2:$L$1000,2,FALSE)),0,1)</f>
        <v>1</v>
      </c>
      <c r="U236" s="13">
        <f>VLOOKUP($E236,phe_fertility!$A$2:$B$284,2,FALSE)</f>
        <v>28</v>
      </c>
      <c r="V236" s="13">
        <f>VLOOKUP($E236,phe_fertility!$F$2:$G$284,2,FALSE)</f>
        <v>34</v>
      </c>
      <c r="W236">
        <f>VLOOKUP($E236,phe_locomotion!$F$2:$G$851,2,FALSE)</f>
        <v>1627</v>
      </c>
      <c r="X236">
        <f>VLOOKUP($E236,phe_locomotion!$N$2:$O$507,2,FALSE)</f>
        <v>1870</v>
      </c>
      <c r="Y236" s="16" t="e">
        <f>VLOOKUP($E236,relatedness!$T$2:$U$1000,2,FALSE)</f>
        <v>#N/A</v>
      </c>
    </row>
    <row r="237" spans="1:25" x14ac:dyDescent="0.2">
      <c r="A237" s="2">
        <v>4</v>
      </c>
      <c r="B237" s="2" t="s">
        <v>19</v>
      </c>
      <c r="C237" s="2">
        <v>2</v>
      </c>
      <c r="D237" s="2" t="s">
        <v>1499</v>
      </c>
      <c r="E237" s="2" t="s">
        <v>314</v>
      </c>
      <c r="F237" s="2" t="str">
        <f t="shared" si="15"/>
        <v>A</v>
      </c>
      <c r="G237" s="2">
        <f t="shared" si="16"/>
        <v>6</v>
      </c>
      <c r="H237" s="15">
        <v>251</v>
      </c>
      <c r="I237" s="2">
        <f t="shared" si="17"/>
        <v>140</v>
      </c>
      <c r="J237" s="2">
        <f t="shared" si="18"/>
        <v>0</v>
      </c>
      <c r="K237">
        <f t="shared" si="19"/>
        <v>16</v>
      </c>
      <c r="L237" s="14">
        <f>VLOOKUP(E237,bam_cov!$A$2:$E$10000,5,FALSE)</f>
        <v>8.4253052781473077</v>
      </c>
      <c r="M237" s="14">
        <f>VLOOKUP($E237,res_het!$A$2:$N$10000,12,FALSE)*100</f>
        <v>1.8536667997628469</v>
      </c>
      <c r="N237" s="14">
        <f>VLOOKUP($E237,res_het!$A$2:$N$10000,13,FALSE)</f>
        <v>0.15970318333333333</v>
      </c>
      <c r="O237" s="10">
        <f>VLOOKUP($E237,seq_data!$A$2:$H$10000,6,FALSE())</f>
        <v>2012</v>
      </c>
      <c r="P237" s="10" t="str">
        <f>VLOOKUP($E237,seq_data!$A$2:$H$10000,4,FALSE())</f>
        <v>Illumina</v>
      </c>
      <c r="Q237" s="10" t="str">
        <f>VLOOKUP($E237,seq_data!$A$2:$H$10000,5,FALSE())</f>
        <v>NYU</v>
      </c>
      <c r="R237" s="10">
        <f>VLOOKUP($E237,seq_data!$A$2:$H$10000,2,FALSE())</f>
        <v>51</v>
      </c>
      <c r="S237" s="10">
        <f>IF(ISNA(VLOOKUP(E237,lines!$A$2:$A$10000,1,FALSE)),0,1)</f>
        <v>1</v>
      </c>
      <c r="T237" s="10">
        <f>IF(ISNA(VLOOKUP(E237,lines!$J$2:$L$1000,2,FALSE)),0,1)</f>
        <v>1</v>
      </c>
      <c r="U237" s="13">
        <f>VLOOKUP($E237,phe_fertility!$A$2:$B$284,2,FALSE)</f>
        <v>41</v>
      </c>
      <c r="V237" s="13">
        <f>VLOOKUP($E237,phe_fertility!$F$2:$G$284,2,FALSE)</f>
        <v>44</v>
      </c>
      <c r="W237">
        <f>VLOOKUP($E237,phe_locomotion!$F$2:$G$851,2,FALSE)</f>
        <v>2276</v>
      </c>
      <c r="X237">
        <f>VLOOKUP($E237,phe_locomotion!$N$2:$O$507,2,FALSE)</f>
        <v>2043</v>
      </c>
      <c r="Y237" s="16" t="e">
        <f>VLOOKUP($E237,relatedness!$T$2:$U$1000,2,FALSE)</f>
        <v>#N/A</v>
      </c>
    </row>
    <row r="238" spans="1:25" x14ac:dyDescent="0.2">
      <c r="A238" s="2">
        <v>5</v>
      </c>
      <c r="B238" s="2" t="s">
        <v>19</v>
      </c>
      <c r="C238" s="2">
        <v>10</v>
      </c>
      <c r="D238" s="2" t="s">
        <v>1497</v>
      </c>
      <c r="E238" s="2" t="s">
        <v>418</v>
      </c>
      <c r="F238" s="2" t="str">
        <f t="shared" si="15"/>
        <v>A</v>
      </c>
      <c r="G238" s="2">
        <f t="shared" si="16"/>
        <v>6</v>
      </c>
      <c r="H238" s="15">
        <v>252</v>
      </c>
      <c r="I238" s="2">
        <f t="shared" si="17"/>
        <v>140</v>
      </c>
      <c r="J238" s="2">
        <f t="shared" si="18"/>
        <v>0</v>
      </c>
      <c r="K238">
        <f t="shared" si="19"/>
        <v>16</v>
      </c>
      <c r="L238" s="14">
        <f>VLOOKUP(E238,bam_cov!$A$2:$E$10000,5,FALSE)</f>
        <v>3.2039179329598473</v>
      </c>
      <c r="M238" s="14">
        <f>VLOOKUP($E238,res_het!$A$2:$N$10000,12,FALSE)*100</f>
        <v>0.95064357018285317</v>
      </c>
      <c r="N238" s="14">
        <f>VLOOKUP($E238,res_het!$A$2:$N$10000,13,FALSE)</f>
        <v>0.29416618333333339</v>
      </c>
      <c r="O238" s="10">
        <f>VLOOKUP($E238,seq_data!$A$2:$H$10000,6,FALSE())</f>
        <v>2013</v>
      </c>
      <c r="P238" s="10" t="str">
        <f>VLOOKUP($E238,seq_data!$A$2:$H$10000,4,FALSE())</f>
        <v>Illumina</v>
      </c>
      <c r="Q238" s="10" t="str">
        <f>VLOOKUP($E238,seq_data!$A$2:$H$10000,5,FALSE())</f>
        <v>NYU</v>
      </c>
      <c r="R238" s="10">
        <f>VLOOKUP($E238,seq_data!$A$2:$H$10000,2,FALSE())</f>
        <v>101</v>
      </c>
      <c r="S238" s="10">
        <f>IF(ISNA(VLOOKUP(E238,lines!$A$2:$A$10000,1,FALSE)),0,1)</f>
        <v>1</v>
      </c>
      <c r="T238" s="10">
        <f>IF(ISNA(VLOOKUP(E238,lines!$J$2:$L$1000,2,FALSE)),0,1)</f>
        <v>1</v>
      </c>
      <c r="U238" s="13">
        <f>VLOOKUP($E238,phe_fertility!$A$2:$B$284,2,FALSE)</f>
        <v>42</v>
      </c>
      <c r="V238" s="13">
        <f>VLOOKUP($E238,phe_fertility!$F$2:$G$284,2,FALSE)</f>
        <v>44</v>
      </c>
      <c r="W238">
        <f>VLOOKUP($E238,phe_locomotion!$F$2:$G$851,2,FALSE)</f>
        <v>1507</v>
      </c>
      <c r="X238">
        <f>VLOOKUP($E238,phe_locomotion!$N$2:$O$507,2,FALSE)</f>
        <v>2059</v>
      </c>
      <c r="Y238" s="16" t="e">
        <f>VLOOKUP($E238,relatedness!$T$2:$U$1000,2,FALSE)</f>
        <v>#N/A</v>
      </c>
    </row>
    <row r="239" spans="1:25" x14ac:dyDescent="0.2">
      <c r="A239" s="2">
        <v>4</v>
      </c>
      <c r="B239" s="2" t="s">
        <v>71</v>
      </c>
      <c r="C239" s="2">
        <v>4</v>
      </c>
      <c r="D239" s="2" t="s">
        <v>1501</v>
      </c>
      <c r="E239" s="2" t="s">
        <v>364</v>
      </c>
      <c r="F239" s="2" t="str">
        <f t="shared" si="15"/>
        <v>A</v>
      </c>
      <c r="G239" s="2">
        <f t="shared" si="16"/>
        <v>6</v>
      </c>
      <c r="H239" s="15">
        <v>253</v>
      </c>
      <c r="I239" s="2">
        <f t="shared" si="17"/>
        <v>140</v>
      </c>
      <c r="J239" s="2">
        <f t="shared" si="18"/>
        <v>0</v>
      </c>
      <c r="K239">
        <f t="shared" si="19"/>
        <v>16</v>
      </c>
      <c r="L239" s="14">
        <f>VLOOKUP(E239,bam_cov!$A$2:$E$10000,5,FALSE)</f>
        <v>6.6484334938449718</v>
      </c>
      <c r="M239" s="14">
        <f>VLOOKUP($E239,res_het!$A$2:$N$10000,12,FALSE)*100</f>
        <v>1.3969519923336116</v>
      </c>
      <c r="N239" s="14">
        <f>VLOOKUP($E239,res_het!$A$2:$N$10000,13,FALSE)</f>
        <v>0.25535868333333334</v>
      </c>
      <c r="O239" s="10">
        <f>VLOOKUP($E239,seq_data!$A$2:$H$10000,6,FALSE())</f>
        <v>2013</v>
      </c>
      <c r="P239" s="10" t="str">
        <f>VLOOKUP($E239,seq_data!$A$2:$H$10000,4,FALSE())</f>
        <v>Illumina</v>
      </c>
      <c r="Q239" s="10" t="str">
        <f>VLOOKUP($E239,seq_data!$A$2:$H$10000,5,FALSE())</f>
        <v>NYU</v>
      </c>
      <c r="R239" s="10">
        <f>VLOOKUP($E239,seq_data!$A$2:$H$10000,2,FALSE())</f>
        <v>101</v>
      </c>
      <c r="S239" s="10">
        <f>IF(ISNA(VLOOKUP(E239,lines!$A$2:$A$10000,1,FALSE)),0,1)</f>
        <v>1</v>
      </c>
      <c r="T239" s="10">
        <f>IF(ISNA(VLOOKUP(E239,lines!$J$2:$L$1000,2,FALSE)),0,1)</f>
        <v>1</v>
      </c>
      <c r="U239" s="13">
        <f>VLOOKUP($E239,phe_fertility!$A$2:$B$284,2,FALSE)</f>
        <v>42</v>
      </c>
      <c r="V239" s="13">
        <f>VLOOKUP($E239,phe_fertility!$F$2:$G$284,2,FALSE)</f>
        <v>43</v>
      </c>
      <c r="W239">
        <f>VLOOKUP($E239,phe_locomotion!$F$2:$G$851,2,FALSE)</f>
        <v>2309</v>
      </c>
      <c r="X239">
        <f>VLOOKUP($E239,phe_locomotion!$N$2:$O$507,2,FALSE)</f>
        <v>1462</v>
      </c>
      <c r="Y239" s="16" t="e">
        <f>VLOOKUP($E239,relatedness!$T$2:$U$1000,2,FALSE)</f>
        <v>#N/A</v>
      </c>
    </row>
    <row r="240" spans="1:25" x14ac:dyDescent="0.2">
      <c r="A240" s="2">
        <v>6</v>
      </c>
      <c r="B240" s="2" t="s">
        <v>45</v>
      </c>
      <c r="C240" s="2">
        <v>3</v>
      </c>
      <c r="D240" s="2" t="s">
        <v>1497</v>
      </c>
      <c r="E240" s="2" t="s">
        <v>531</v>
      </c>
      <c r="F240" s="2" t="str">
        <f t="shared" si="15"/>
        <v>A</v>
      </c>
      <c r="G240" s="2">
        <f t="shared" si="16"/>
        <v>6</v>
      </c>
      <c r="H240" s="15">
        <v>255</v>
      </c>
      <c r="I240" s="2">
        <f t="shared" si="17"/>
        <v>140</v>
      </c>
      <c r="J240" s="2">
        <f t="shared" si="18"/>
        <v>0</v>
      </c>
      <c r="K240">
        <f t="shared" si="19"/>
        <v>16</v>
      </c>
      <c r="L240" s="14">
        <f>VLOOKUP(E240,bam_cov!$A$2:$E$10000,5,FALSE)</f>
        <v>15.873802027318206</v>
      </c>
      <c r="M240" s="14">
        <f>VLOOKUP($E240,res_het!$A$2:$N$10000,12,FALSE)*100</f>
        <v>2.8075686691775461</v>
      </c>
      <c r="N240" s="14">
        <f>VLOOKUP($E240,res_het!$A$2:$N$10000,13,FALSE)</f>
        <v>0.14976133166666666</v>
      </c>
      <c r="O240" s="10">
        <f>VLOOKUP($E240,seq_data!$A$2:$H$10000,6,FALSE())</f>
        <v>2018</v>
      </c>
      <c r="P240" s="10" t="str">
        <f>VLOOKUP($E240,seq_data!$A$2:$H$10000,4,FALSE())</f>
        <v>BGI</v>
      </c>
      <c r="Q240" s="10" t="str">
        <f>VLOOKUP($E240,seq_data!$A$2:$H$10000,5,FALSE())</f>
        <v>BGI</v>
      </c>
      <c r="R240" s="10">
        <f>VLOOKUP($E240,seq_data!$A$2:$H$10000,2,FALSE())</f>
        <v>100</v>
      </c>
      <c r="S240" s="10">
        <f>IF(ISNA(VLOOKUP(E240,lines!$A$2:$A$10000,1,FALSE)),0,1)</f>
        <v>0</v>
      </c>
      <c r="T240" s="10">
        <f>IF(ISNA(VLOOKUP(E240,lines!$J$2:$L$1000,2,FALSE)),0,1)</f>
        <v>1</v>
      </c>
      <c r="U240" s="13" t="e">
        <f>VLOOKUP($E240,phe_fertility!$A$2:$B$284,2,FALSE)</f>
        <v>#N/A</v>
      </c>
      <c r="V240" s="13" t="e">
        <f>VLOOKUP($E240,phe_fertility!$F$2:$G$284,2,FALSE)</f>
        <v>#N/A</v>
      </c>
      <c r="W240" t="e">
        <f>VLOOKUP($E240,phe_locomotion!$F$2:$G$851,2,FALSE)</f>
        <v>#N/A</v>
      </c>
      <c r="X240" t="e">
        <f>VLOOKUP($E240,phe_locomotion!$N$2:$O$507,2,FALSE)</f>
        <v>#N/A</v>
      </c>
      <c r="Y240" s="16" t="e">
        <f>VLOOKUP($E240,relatedness!$T$2:$U$1000,2,FALSE)</f>
        <v>#N/A</v>
      </c>
    </row>
    <row r="241" spans="1:25" x14ac:dyDescent="0.2">
      <c r="A241" s="2">
        <v>6</v>
      </c>
      <c r="B241" s="2" t="s">
        <v>58</v>
      </c>
      <c r="C241" s="2">
        <v>4</v>
      </c>
      <c r="D241" s="2" t="s">
        <v>1500</v>
      </c>
      <c r="E241" s="2" t="s">
        <v>544</v>
      </c>
      <c r="F241" s="2" t="str">
        <f t="shared" si="15"/>
        <v>A</v>
      </c>
      <c r="G241" s="2">
        <f t="shared" si="16"/>
        <v>6</v>
      </c>
      <c r="H241" s="15">
        <v>256</v>
      </c>
      <c r="I241" s="2">
        <f t="shared" si="17"/>
        <v>140</v>
      </c>
      <c r="J241" s="2">
        <f t="shared" si="18"/>
        <v>0</v>
      </c>
      <c r="K241">
        <f t="shared" si="19"/>
        <v>16</v>
      </c>
      <c r="L241" s="14">
        <f>VLOOKUP(E241,bam_cov!$A$2:$E$10000,5,FALSE)</f>
        <v>14.1823938843192</v>
      </c>
      <c r="M241" s="14">
        <f>VLOOKUP($E241,res_het!$A$2:$N$10000,12,FALSE)*100</f>
        <v>1.9151505058495357</v>
      </c>
      <c r="N241" s="14">
        <f>VLOOKUP($E241,res_het!$A$2:$N$10000,13,FALSE)</f>
        <v>0.17464878333333334</v>
      </c>
      <c r="O241" s="10">
        <f>VLOOKUP($E241,seq_data!$A$2:$H$10000,6,FALSE())</f>
        <v>2018</v>
      </c>
      <c r="P241" s="10" t="str">
        <f>VLOOKUP($E241,seq_data!$A$2:$H$10000,4,FALSE())</f>
        <v>BGI</v>
      </c>
      <c r="Q241" s="10" t="str">
        <f>VLOOKUP($E241,seq_data!$A$2:$H$10000,5,FALSE())</f>
        <v>BGI</v>
      </c>
      <c r="R241" s="10">
        <f>VLOOKUP($E241,seq_data!$A$2:$H$10000,2,FALSE())</f>
        <v>100</v>
      </c>
      <c r="S241" s="10">
        <f>IF(ISNA(VLOOKUP(E241,lines!$A$2:$A$10000,1,FALSE)),0,1)</f>
        <v>0</v>
      </c>
      <c r="T241" s="10">
        <f>IF(ISNA(VLOOKUP(E241,lines!$J$2:$L$1000,2,FALSE)),0,1)</f>
        <v>1</v>
      </c>
      <c r="U241" s="13" t="e">
        <f>VLOOKUP($E241,phe_fertility!$A$2:$B$284,2,FALSE)</f>
        <v>#N/A</v>
      </c>
      <c r="V241" s="13" t="e">
        <f>VLOOKUP($E241,phe_fertility!$F$2:$G$284,2,FALSE)</f>
        <v>#N/A</v>
      </c>
      <c r="W241" t="e">
        <f>VLOOKUP($E241,phe_locomotion!$F$2:$G$851,2,FALSE)</f>
        <v>#N/A</v>
      </c>
      <c r="X241" t="e">
        <f>VLOOKUP($E241,phe_locomotion!$N$2:$O$507,2,FALSE)</f>
        <v>#N/A</v>
      </c>
      <c r="Y241" s="16" t="e">
        <f>VLOOKUP($E241,relatedness!$T$2:$U$1000,2,FALSE)</f>
        <v>#N/A</v>
      </c>
    </row>
    <row r="242" spans="1:25" x14ac:dyDescent="0.2">
      <c r="A242" s="2">
        <v>4</v>
      </c>
      <c r="B242" s="2" t="s">
        <v>45</v>
      </c>
      <c r="C242" s="2">
        <v>1</v>
      </c>
      <c r="D242" s="2" t="s">
        <v>1499</v>
      </c>
      <c r="E242" s="2" t="s">
        <v>337</v>
      </c>
      <c r="F242" s="2" t="str">
        <f t="shared" si="15"/>
        <v>A</v>
      </c>
      <c r="G242" s="2">
        <f t="shared" si="16"/>
        <v>6</v>
      </c>
      <c r="H242" s="15">
        <v>257</v>
      </c>
      <c r="I242" s="2">
        <f t="shared" si="17"/>
        <v>140</v>
      </c>
      <c r="J242" s="2">
        <f t="shared" si="18"/>
        <v>0</v>
      </c>
      <c r="K242">
        <f t="shared" si="19"/>
        <v>16</v>
      </c>
      <c r="L242" s="14">
        <f>VLOOKUP(E242,bam_cov!$A$2:$E$10000,5,FALSE)</f>
        <v>3.179159768413558</v>
      </c>
      <c r="M242" s="14">
        <f>VLOOKUP($E242,res_het!$A$2:$N$10000,12,FALSE)*100</f>
        <v>0.88824132534671629</v>
      </c>
      <c r="N242" s="14">
        <f>VLOOKUP($E242,res_het!$A$2:$N$10000,13,FALSE)</f>
        <v>0.28311704999999998</v>
      </c>
      <c r="O242" s="10">
        <f>VLOOKUP($E242,seq_data!$A$2:$H$10000,6,FALSE())</f>
        <v>2013</v>
      </c>
      <c r="P242" s="10" t="str">
        <f>VLOOKUP($E242,seq_data!$A$2:$H$10000,4,FALSE())</f>
        <v>Illumina</v>
      </c>
      <c r="Q242" s="10" t="str">
        <f>VLOOKUP($E242,seq_data!$A$2:$H$10000,5,FALSE())</f>
        <v>NYU</v>
      </c>
      <c r="R242" s="10">
        <f>VLOOKUP($E242,seq_data!$A$2:$H$10000,2,FALSE())</f>
        <v>101</v>
      </c>
      <c r="S242" s="10">
        <f>IF(ISNA(VLOOKUP(E242,lines!$A$2:$A$10000,1,FALSE)),0,1)</f>
        <v>1</v>
      </c>
      <c r="T242" s="10">
        <f>IF(ISNA(VLOOKUP(E242,lines!$J$2:$L$1000,2,FALSE)),0,1)</f>
        <v>1</v>
      </c>
      <c r="U242" s="13">
        <f>VLOOKUP($E242,phe_fertility!$A$2:$B$284,2,FALSE)</f>
        <v>56</v>
      </c>
      <c r="V242" s="13">
        <f>VLOOKUP($E242,phe_fertility!$F$2:$G$284,2,FALSE)</f>
        <v>65</v>
      </c>
      <c r="W242">
        <f>VLOOKUP($E242,phe_locomotion!$F$2:$G$851,2,FALSE)</f>
        <v>1496</v>
      </c>
      <c r="X242">
        <f>VLOOKUP($E242,phe_locomotion!$N$2:$O$507,2,FALSE)</f>
        <v>669</v>
      </c>
      <c r="Y242" s="16" t="e">
        <f>VLOOKUP($E242,relatedness!$T$2:$U$1000,2,FALSE)</f>
        <v>#N/A</v>
      </c>
    </row>
    <row r="243" spans="1:25" x14ac:dyDescent="0.2">
      <c r="A243" s="2">
        <v>6</v>
      </c>
      <c r="B243" s="2" t="s">
        <v>71</v>
      </c>
      <c r="C243" s="2">
        <v>11</v>
      </c>
      <c r="D243" s="2" t="s">
        <v>1497</v>
      </c>
      <c r="E243" s="2" t="s">
        <v>563</v>
      </c>
      <c r="F243" s="2" t="str">
        <f t="shared" si="15"/>
        <v>A</v>
      </c>
      <c r="G243" s="2">
        <f t="shared" si="16"/>
        <v>6</v>
      </c>
      <c r="H243" s="15">
        <v>259</v>
      </c>
      <c r="I243" s="2">
        <f t="shared" si="17"/>
        <v>140</v>
      </c>
      <c r="J243" s="2">
        <f t="shared" si="18"/>
        <v>0</v>
      </c>
      <c r="K243">
        <f t="shared" si="19"/>
        <v>16</v>
      </c>
      <c r="L243" s="14">
        <f>VLOOKUP(E243,bam_cov!$A$2:$E$10000,5,FALSE)</f>
        <v>15.327728241929137</v>
      </c>
      <c r="M243" s="14">
        <f>VLOOKUP($E243,res_het!$A$2:$N$10000,12,FALSE)*100</f>
        <v>1.5448297494552767</v>
      </c>
      <c r="N243" s="14">
        <f>VLOOKUP($E243,res_het!$A$2:$N$10000,13,FALSE)</f>
        <v>0.22367775000000001</v>
      </c>
      <c r="O243" s="10">
        <f>VLOOKUP($E243,seq_data!$A$2:$H$10000,6,FALSE())</f>
        <v>2018</v>
      </c>
      <c r="P243" s="10" t="str">
        <f>VLOOKUP($E243,seq_data!$A$2:$H$10000,4,FALSE())</f>
        <v>BGI</v>
      </c>
      <c r="Q243" s="10" t="str">
        <f>VLOOKUP($E243,seq_data!$A$2:$H$10000,5,FALSE())</f>
        <v>BGI</v>
      </c>
      <c r="R243" s="10">
        <f>VLOOKUP($E243,seq_data!$A$2:$H$10000,2,FALSE())</f>
        <v>100</v>
      </c>
      <c r="S243" s="10">
        <f>IF(ISNA(VLOOKUP(E243,lines!$A$2:$A$10000,1,FALSE)),0,1)</f>
        <v>0</v>
      </c>
      <c r="T243" s="10">
        <f>IF(ISNA(VLOOKUP(E243,lines!$J$2:$L$1000,2,FALSE)),0,1)</f>
        <v>1</v>
      </c>
      <c r="U243" s="13" t="e">
        <f>VLOOKUP($E243,phe_fertility!$A$2:$B$284,2,FALSE)</f>
        <v>#N/A</v>
      </c>
      <c r="V243" s="13" t="e">
        <f>VLOOKUP($E243,phe_fertility!$F$2:$G$284,2,FALSE)</f>
        <v>#N/A</v>
      </c>
      <c r="W243" t="e">
        <f>VLOOKUP($E243,phe_locomotion!$F$2:$G$851,2,FALSE)</f>
        <v>#N/A</v>
      </c>
      <c r="X243" t="e">
        <f>VLOOKUP($E243,phe_locomotion!$N$2:$O$507,2,FALSE)</f>
        <v>#N/A</v>
      </c>
      <c r="Y243" s="16" t="e">
        <f>VLOOKUP($E243,relatedness!$T$2:$U$1000,2,FALSE)</f>
        <v>#N/A</v>
      </c>
    </row>
    <row r="244" spans="1:25" x14ac:dyDescent="0.2">
      <c r="A244" s="2">
        <v>6</v>
      </c>
      <c r="B244" s="2" t="s">
        <v>97</v>
      </c>
      <c r="C244" s="2">
        <v>9</v>
      </c>
      <c r="D244" s="2" t="s">
        <v>1501</v>
      </c>
      <c r="E244" s="2" t="s">
        <v>585</v>
      </c>
      <c r="F244" s="2" t="str">
        <f t="shared" si="15"/>
        <v>A</v>
      </c>
      <c r="G244" s="2">
        <f t="shared" si="16"/>
        <v>6</v>
      </c>
      <c r="H244" s="15">
        <v>260</v>
      </c>
      <c r="I244" s="2">
        <f t="shared" si="17"/>
        <v>140</v>
      </c>
      <c r="J244" s="2">
        <f t="shared" si="18"/>
        <v>0</v>
      </c>
      <c r="K244">
        <f t="shared" si="19"/>
        <v>16</v>
      </c>
      <c r="L244" s="14">
        <f>VLOOKUP(E244,bam_cov!$A$2:$E$10000,5,FALSE)</f>
        <v>17.864630154953065</v>
      </c>
      <c r="M244" s="14">
        <f>VLOOKUP($E244,res_het!$A$2:$N$10000,12,FALSE)*100</f>
        <v>1.7198737488010973</v>
      </c>
      <c r="N244" s="14">
        <f>VLOOKUP($E244,res_het!$A$2:$N$10000,13,FALSE)</f>
        <v>0.21337748333333331</v>
      </c>
      <c r="O244" s="10">
        <f>VLOOKUP($E244,seq_data!$A$2:$H$10000,6,FALSE())</f>
        <v>2018</v>
      </c>
      <c r="P244" s="10" t="str">
        <f>VLOOKUP($E244,seq_data!$A$2:$H$10000,4,FALSE())</f>
        <v>BGI</v>
      </c>
      <c r="Q244" s="10" t="str">
        <f>VLOOKUP($E244,seq_data!$A$2:$H$10000,5,FALSE())</f>
        <v>BGI</v>
      </c>
      <c r="R244" s="10">
        <f>VLOOKUP($E244,seq_data!$A$2:$H$10000,2,FALSE())</f>
        <v>100</v>
      </c>
      <c r="S244" s="10">
        <f>IF(ISNA(VLOOKUP(E244,lines!$A$2:$A$10000,1,FALSE)),0,1)</f>
        <v>0</v>
      </c>
      <c r="T244" s="10">
        <f>IF(ISNA(VLOOKUP(E244,lines!$J$2:$L$1000,2,FALSE)),0,1)</f>
        <v>1</v>
      </c>
      <c r="U244" s="13" t="e">
        <f>VLOOKUP($E244,phe_fertility!$A$2:$B$284,2,FALSE)</f>
        <v>#N/A</v>
      </c>
      <c r="V244" s="13" t="e">
        <f>VLOOKUP($E244,phe_fertility!$F$2:$G$284,2,FALSE)</f>
        <v>#N/A</v>
      </c>
      <c r="W244" t="e">
        <f>VLOOKUP($E244,phe_locomotion!$F$2:$G$851,2,FALSE)</f>
        <v>#N/A</v>
      </c>
      <c r="X244" t="e">
        <f>VLOOKUP($E244,phe_locomotion!$N$2:$O$507,2,FALSE)</f>
        <v>#N/A</v>
      </c>
      <c r="Y244" s="16" t="e">
        <f>VLOOKUP($E244,relatedness!$T$2:$U$1000,2,FALSE)</f>
        <v>#N/A</v>
      </c>
    </row>
    <row r="245" spans="1:25" x14ac:dyDescent="0.2">
      <c r="A245" s="2">
        <v>4</v>
      </c>
      <c r="B245" s="2" t="s">
        <v>19</v>
      </c>
      <c r="C245" s="2">
        <v>5</v>
      </c>
      <c r="D245" s="2" t="s">
        <v>1499</v>
      </c>
      <c r="E245" s="2" t="s">
        <v>317</v>
      </c>
      <c r="F245" s="2" t="str">
        <f t="shared" si="15"/>
        <v>A</v>
      </c>
      <c r="G245" s="2">
        <f t="shared" si="16"/>
        <v>6</v>
      </c>
      <c r="H245" s="15">
        <v>261</v>
      </c>
      <c r="I245" s="2">
        <f t="shared" si="17"/>
        <v>140</v>
      </c>
      <c r="J245" s="2">
        <f t="shared" si="18"/>
        <v>0</v>
      </c>
      <c r="K245">
        <f t="shared" si="19"/>
        <v>16</v>
      </c>
      <c r="L245" s="14">
        <f>VLOOKUP(E245,bam_cov!$A$2:$E$10000,5,FALSE)</f>
        <v>10.66898008281651</v>
      </c>
      <c r="M245" s="14">
        <f>VLOOKUP($E245,res_het!$A$2:$N$10000,12,FALSE)*100</f>
        <v>2.3391436880940044</v>
      </c>
      <c r="N245" s="14">
        <f>VLOOKUP($E245,res_het!$A$2:$N$10000,13,FALSE)</f>
        <v>0.15215272666666668</v>
      </c>
      <c r="O245" s="10">
        <f>VLOOKUP($E245,seq_data!$A$2:$H$10000,6,FALSE())</f>
        <v>2013</v>
      </c>
      <c r="P245" s="10" t="str">
        <f>VLOOKUP($E245,seq_data!$A$2:$H$10000,4,FALSE())</f>
        <v>Illumina</v>
      </c>
      <c r="Q245" s="10" t="str">
        <f>VLOOKUP($E245,seq_data!$A$2:$H$10000,5,FALSE())</f>
        <v>NYU</v>
      </c>
      <c r="R245" s="10">
        <f>VLOOKUP($E245,seq_data!$A$2:$H$10000,2,FALSE())</f>
        <v>101</v>
      </c>
      <c r="S245" s="10">
        <f>IF(ISNA(VLOOKUP(E245,lines!$A$2:$A$10000,1,FALSE)),0,1)</f>
        <v>1</v>
      </c>
      <c r="T245" s="10">
        <f>IF(ISNA(VLOOKUP(E245,lines!$J$2:$L$1000,2,FALSE)),0,1)</f>
        <v>1</v>
      </c>
      <c r="U245" s="13">
        <f>VLOOKUP($E245,phe_fertility!$A$2:$B$284,2,FALSE)</f>
        <v>24</v>
      </c>
      <c r="V245" s="13">
        <f>VLOOKUP($E245,phe_fertility!$F$2:$G$284,2,FALSE)</f>
        <v>40</v>
      </c>
      <c r="W245">
        <f>VLOOKUP($E245,phe_locomotion!$F$2:$G$851,2,FALSE)</f>
        <v>2688</v>
      </c>
      <c r="X245">
        <f>VLOOKUP($E245,phe_locomotion!$N$2:$O$507,2,FALSE)</f>
        <v>1552</v>
      </c>
      <c r="Y245" s="16" t="e">
        <f>VLOOKUP($E245,relatedness!$T$2:$U$1000,2,FALSE)</f>
        <v>#N/A</v>
      </c>
    </row>
    <row r="246" spans="1:25" x14ac:dyDescent="0.2">
      <c r="A246" s="2">
        <v>6</v>
      </c>
      <c r="B246" s="2" t="s">
        <v>58</v>
      </c>
      <c r="C246" s="2">
        <v>6</v>
      </c>
      <c r="D246" s="2" t="s">
        <v>1498</v>
      </c>
      <c r="E246" s="2" t="s">
        <v>546</v>
      </c>
      <c r="F246" s="2" t="str">
        <f t="shared" si="15"/>
        <v>A</v>
      </c>
      <c r="G246" s="2">
        <f t="shared" si="16"/>
        <v>6</v>
      </c>
      <c r="H246" s="15">
        <v>262</v>
      </c>
      <c r="I246" s="2">
        <f t="shared" si="17"/>
        <v>140</v>
      </c>
      <c r="J246" s="2">
        <f t="shared" si="18"/>
        <v>0</v>
      </c>
      <c r="K246">
        <f t="shared" si="19"/>
        <v>16</v>
      </c>
      <c r="L246" s="14" t="e">
        <f>VLOOKUP(E246,bam_cov!$A$2:$E$10000,5,FALSE)</f>
        <v>#N/A</v>
      </c>
      <c r="M246" s="14" t="e">
        <f>VLOOKUP($E246,res_het!$A$2:$N$10000,12,FALSE)*100</f>
        <v>#N/A</v>
      </c>
      <c r="N246" s="14" t="e">
        <f>VLOOKUP($E246,res_het!$A$2:$N$10000,13,FALSE)</f>
        <v>#N/A</v>
      </c>
      <c r="O246" s="10" t="e">
        <f>VLOOKUP($E246,seq_data!$A$2:$H$10000,6,FALSE())</f>
        <v>#N/A</v>
      </c>
      <c r="P246" s="10" t="e">
        <f>VLOOKUP($E246,seq_data!$A$2:$H$10000,4,FALSE())</f>
        <v>#N/A</v>
      </c>
      <c r="Q246" s="10" t="e">
        <f>VLOOKUP($E246,seq_data!$A$2:$H$10000,5,FALSE())</f>
        <v>#N/A</v>
      </c>
      <c r="R246" s="10" t="e">
        <f>VLOOKUP($E246,seq_data!$A$2:$H$10000,2,FALSE())</f>
        <v>#N/A</v>
      </c>
      <c r="S246" s="10">
        <f>IF(ISNA(VLOOKUP(E246,lines!$A$2:$A$10000,1,FALSE)),0,1)</f>
        <v>0</v>
      </c>
      <c r="T246" s="10">
        <f>IF(ISNA(VLOOKUP(E246,lines!$J$2:$L$1000,2,FALSE)),0,1)</f>
        <v>0</v>
      </c>
      <c r="U246" s="13" t="e">
        <f>VLOOKUP($E246,phe_fertility!$A$2:$B$284,2,FALSE)</f>
        <v>#N/A</v>
      </c>
      <c r="V246" s="13" t="e">
        <f>VLOOKUP($E246,phe_fertility!$F$2:$G$284,2,FALSE)</f>
        <v>#N/A</v>
      </c>
      <c r="W246" t="e">
        <f>VLOOKUP($E246,phe_locomotion!$F$2:$G$851,2,FALSE)</f>
        <v>#N/A</v>
      </c>
      <c r="X246" t="e">
        <f>VLOOKUP($E246,phe_locomotion!$N$2:$O$507,2,FALSE)</f>
        <v>#N/A</v>
      </c>
      <c r="Y246" s="16" t="e">
        <f>VLOOKUP($E246,relatedness!$T$2:$U$1000,2,FALSE)</f>
        <v>#N/A</v>
      </c>
    </row>
    <row r="247" spans="1:25" x14ac:dyDescent="0.2">
      <c r="A247" s="2">
        <v>6</v>
      </c>
      <c r="B247" s="2" t="s">
        <v>97</v>
      </c>
      <c r="C247" s="2">
        <v>12</v>
      </c>
      <c r="D247" s="2" t="s">
        <v>1501</v>
      </c>
      <c r="E247" s="2" t="s">
        <v>588</v>
      </c>
      <c r="F247" s="2" t="str">
        <f t="shared" si="15"/>
        <v>A</v>
      </c>
      <c r="G247" s="2">
        <f t="shared" si="16"/>
        <v>6</v>
      </c>
      <c r="H247" s="15">
        <v>263</v>
      </c>
      <c r="I247" s="2">
        <f t="shared" si="17"/>
        <v>140</v>
      </c>
      <c r="J247" s="2">
        <f t="shared" si="18"/>
        <v>0</v>
      </c>
      <c r="K247">
        <f t="shared" si="19"/>
        <v>16</v>
      </c>
      <c r="L247" s="14" t="e">
        <f>VLOOKUP(E247,bam_cov!$A$2:$E$10000,5,FALSE)</f>
        <v>#N/A</v>
      </c>
      <c r="M247" s="14" t="e">
        <f>VLOOKUP($E247,res_het!$A$2:$N$10000,12,FALSE)*100</f>
        <v>#N/A</v>
      </c>
      <c r="N247" s="14" t="e">
        <f>VLOOKUP($E247,res_het!$A$2:$N$10000,13,FALSE)</f>
        <v>#N/A</v>
      </c>
      <c r="O247" s="10" t="e">
        <f>VLOOKUP($E247,seq_data!$A$2:$H$10000,6,FALSE())</f>
        <v>#N/A</v>
      </c>
      <c r="P247" s="10" t="e">
        <f>VLOOKUP($E247,seq_data!$A$2:$H$10000,4,FALSE())</f>
        <v>#N/A</v>
      </c>
      <c r="Q247" s="10" t="e">
        <f>VLOOKUP($E247,seq_data!$A$2:$H$10000,5,FALSE())</f>
        <v>#N/A</v>
      </c>
      <c r="R247" s="10" t="e">
        <f>VLOOKUP($E247,seq_data!$A$2:$H$10000,2,FALSE())</f>
        <v>#N/A</v>
      </c>
      <c r="S247" s="10">
        <f>IF(ISNA(VLOOKUP(E247,lines!$A$2:$A$10000,1,FALSE)),0,1)</f>
        <v>0</v>
      </c>
      <c r="T247" s="10">
        <f>IF(ISNA(VLOOKUP(E247,lines!$J$2:$L$1000,2,FALSE)),0,1)</f>
        <v>0</v>
      </c>
      <c r="U247" s="13" t="e">
        <f>VLOOKUP($E247,phe_fertility!$A$2:$B$284,2,FALSE)</f>
        <v>#N/A</v>
      </c>
      <c r="V247" s="13" t="e">
        <f>VLOOKUP($E247,phe_fertility!$F$2:$G$284,2,FALSE)</f>
        <v>#N/A</v>
      </c>
      <c r="W247" t="e">
        <f>VLOOKUP($E247,phe_locomotion!$F$2:$G$851,2,FALSE)</f>
        <v>#N/A</v>
      </c>
      <c r="X247" t="e">
        <f>VLOOKUP($E247,phe_locomotion!$N$2:$O$507,2,FALSE)</f>
        <v>#N/A</v>
      </c>
      <c r="Y247" s="16" t="e">
        <f>VLOOKUP($E247,relatedness!$T$2:$U$1000,2,FALSE)</f>
        <v>#N/A</v>
      </c>
    </row>
    <row r="248" spans="1:25" x14ac:dyDescent="0.2">
      <c r="A248" s="2">
        <v>4</v>
      </c>
      <c r="B248" s="2" t="s">
        <v>6</v>
      </c>
      <c r="C248" s="2">
        <v>1</v>
      </c>
      <c r="D248" s="2" t="s">
        <v>1496</v>
      </c>
      <c r="E248" s="2" t="s">
        <v>301</v>
      </c>
      <c r="F248" s="2" t="str">
        <f t="shared" si="15"/>
        <v>A</v>
      </c>
      <c r="G248" s="2">
        <f t="shared" si="16"/>
        <v>6</v>
      </c>
      <c r="H248" s="15">
        <v>264</v>
      </c>
      <c r="I248" s="2">
        <f t="shared" si="17"/>
        <v>140</v>
      </c>
      <c r="J248" s="2">
        <f t="shared" si="18"/>
        <v>0</v>
      </c>
      <c r="K248">
        <f t="shared" si="19"/>
        <v>16</v>
      </c>
      <c r="L248" s="14">
        <f>VLOOKUP(E248,bam_cov!$A$2:$E$10000,5,FALSE)</f>
        <v>3.1913815367896423</v>
      </c>
      <c r="M248" s="14">
        <f>VLOOKUP($E248,res_het!$A$2:$N$10000,12,FALSE)*100</f>
        <v>1.2849297452276298</v>
      </c>
      <c r="N248" s="14">
        <f>VLOOKUP($E248,res_het!$A$2:$N$10000,13,FALSE)</f>
        <v>0.28927660000000005</v>
      </c>
      <c r="O248" s="10">
        <f>VLOOKUP($E248,seq_data!$A$2:$H$10000,6,FALSE())</f>
        <v>2013</v>
      </c>
      <c r="P248" s="10" t="str">
        <f>VLOOKUP($E248,seq_data!$A$2:$H$10000,4,FALSE())</f>
        <v>Illumina</v>
      </c>
      <c r="Q248" s="10" t="str">
        <f>VLOOKUP($E248,seq_data!$A$2:$H$10000,5,FALSE())</f>
        <v>NYU</v>
      </c>
      <c r="R248" s="10">
        <f>VLOOKUP($E248,seq_data!$A$2:$H$10000,2,FALSE())</f>
        <v>101</v>
      </c>
      <c r="S248" s="10">
        <f>IF(ISNA(VLOOKUP(E248,lines!$A$2:$A$10000,1,FALSE)),0,1)</f>
        <v>1</v>
      </c>
      <c r="T248" s="10">
        <f>IF(ISNA(VLOOKUP(E248,lines!$J$2:$L$1000,2,FALSE)),0,1)</f>
        <v>1</v>
      </c>
      <c r="U248" s="13">
        <f>VLOOKUP($E248,phe_fertility!$A$2:$B$284,2,FALSE)</f>
        <v>42</v>
      </c>
      <c r="V248" s="13">
        <f>VLOOKUP($E248,phe_fertility!$F$2:$G$284,2,FALSE)</f>
        <v>43</v>
      </c>
      <c r="W248">
        <f>VLOOKUP($E248,phe_locomotion!$F$2:$G$851,2,FALSE)</f>
        <v>2310</v>
      </c>
      <c r="X248">
        <f>VLOOKUP($E248,phe_locomotion!$N$2:$O$507,2,FALSE)</f>
        <v>1714</v>
      </c>
      <c r="Y248" s="16" t="e">
        <f>VLOOKUP($E248,relatedness!$T$2:$U$1000,2,FALSE)</f>
        <v>#N/A</v>
      </c>
    </row>
    <row r="249" spans="1:25" x14ac:dyDescent="0.2">
      <c r="A249" s="2">
        <v>5</v>
      </c>
      <c r="B249" s="2" t="s">
        <v>97</v>
      </c>
      <c r="C249" s="2">
        <v>7</v>
      </c>
      <c r="D249" s="2" t="s">
        <v>1497</v>
      </c>
      <c r="E249" s="2" t="s">
        <v>487</v>
      </c>
      <c r="F249" s="2" t="str">
        <f t="shared" si="15"/>
        <v>A</v>
      </c>
      <c r="G249" s="2">
        <f t="shared" si="16"/>
        <v>6</v>
      </c>
      <c r="H249" s="15">
        <v>265</v>
      </c>
      <c r="I249" s="2">
        <f t="shared" si="17"/>
        <v>140</v>
      </c>
      <c r="J249" s="2">
        <f t="shared" si="18"/>
        <v>0</v>
      </c>
      <c r="K249">
        <f t="shared" si="19"/>
        <v>16</v>
      </c>
      <c r="L249" s="14">
        <f>VLOOKUP(E249,bam_cov!$A$2:$E$10000,5,FALSE)</f>
        <v>12.002880965318244</v>
      </c>
      <c r="M249" s="14">
        <f>VLOOKUP($E249,res_het!$A$2:$N$10000,12,FALSE)*100</f>
        <v>2.9543323261041068</v>
      </c>
      <c r="N249" s="14">
        <f>VLOOKUP($E249,res_het!$A$2:$N$10000,13,FALSE)</f>
        <v>0.15358551666666667</v>
      </c>
      <c r="O249" s="10">
        <f>VLOOKUP($E249,seq_data!$A$2:$H$10000,6,FALSE())</f>
        <v>2013</v>
      </c>
      <c r="P249" s="10" t="str">
        <f>VLOOKUP($E249,seq_data!$A$2:$H$10000,4,FALSE())</f>
        <v>Illumina</v>
      </c>
      <c r="Q249" s="10" t="str">
        <f>VLOOKUP($E249,seq_data!$A$2:$H$10000,5,FALSE())</f>
        <v>NYU</v>
      </c>
      <c r="R249" s="10">
        <f>VLOOKUP($E249,seq_data!$A$2:$H$10000,2,FALSE())</f>
        <v>101</v>
      </c>
      <c r="S249" s="10">
        <f>IF(ISNA(VLOOKUP(E249,lines!$A$2:$A$10000,1,FALSE)),0,1)</f>
        <v>1</v>
      </c>
      <c r="T249" s="10">
        <f>IF(ISNA(VLOOKUP(E249,lines!$J$2:$L$1000,2,FALSE)),0,1)</f>
        <v>1</v>
      </c>
      <c r="U249" s="13">
        <f>VLOOKUP($E249,phe_fertility!$A$2:$B$284,2,FALSE)</f>
        <v>16</v>
      </c>
      <c r="V249" s="13">
        <f>VLOOKUP($E249,phe_fertility!$F$2:$G$284,2,FALSE)</f>
        <v>33</v>
      </c>
      <c r="W249">
        <f>VLOOKUP($E249,phe_locomotion!$F$2:$G$851,2,FALSE)</f>
        <v>2596</v>
      </c>
      <c r="X249">
        <f>VLOOKUP($E249,phe_locomotion!$N$2:$O$507,2,FALSE)</f>
        <v>2498</v>
      </c>
      <c r="Y249" s="16" t="e">
        <f>VLOOKUP($E249,relatedness!$T$2:$U$1000,2,FALSE)</f>
        <v>#N/A</v>
      </c>
    </row>
    <row r="250" spans="1:25" x14ac:dyDescent="0.2">
      <c r="A250" s="2">
        <v>6</v>
      </c>
      <c r="B250" s="2" t="s">
        <v>71</v>
      </c>
      <c r="C250" s="2">
        <v>8</v>
      </c>
      <c r="D250" s="2" t="s">
        <v>1497</v>
      </c>
      <c r="E250" s="2" t="s">
        <v>560</v>
      </c>
      <c r="F250" s="2" t="str">
        <f t="shared" si="15"/>
        <v>A</v>
      </c>
      <c r="G250" s="2">
        <f t="shared" si="16"/>
        <v>6</v>
      </c>
      <c r="H250" s="15">
        <v>266</v>
      </c>
      <c r="I250" s="2">
        <f t="shared" si="17"/>
        <v>140</v>
      </c>
      <c r="J250" s="2">
        <f t="shared" si="18"/>
        <v>0</v>
      </c>
      <c r="K250">
        <f t="shared" si="19"/>
        <v>16</v>
      </c>
      <c r="L250" s="14">
        <f>VLOOKUP(E250,bam_cov!$A$2:$E$10000,5,FALSE)</f>
        <v>1.8428602799273013</v>
      </c>
      <c r="M250" s="14">
        <f>VLOOKUP($E250,res_het!$A$2:$N$10000,12,FALSE)*100</f>
        <v>1.6286954592984566</v>
      </c>
      <c r="N250" s="14">
        <f>VLOOKUP($E250,res_het!$A$2:$N$10000,13,FALSE)</f>
        <v>0.29022246666666668</v>
      </c>
      <c r="O250" s="10">
        <f>VLOOKUP($E250,seq_data!$A$2:$H$10000,6,FALSE())</f>
        <v>2013</v>
      </c>
      <c r="P250" s="10" t="str">
        <f>VLOOKUP($E250,seq_data!$A$2:$H$10000,4,FALSE())</f>
        <v>Illumina</v>
      </c>
      <c r="Q250" s="10" t="str">
        <f>VLOOKUP($E250,seq_data!$A$2:$H$10000,5,FALSE())</f>
        <v>NYU</v>
      </c>
      <c r="R250" s="10">
        <f>VLOOKUP($E250,seq_data!$A$2:$H$10000,2,FALSE())</f>
        <v>101</v>
      </c>
      <c r="S250" s="10">
        <f>IF(ISNA(VLOOKUP(E250,lines!$A$2:$A$10000,1,FALSE)),0,1)</f>
        <v>1</v>
      </c>
      <c r="T250" s="10">
        <f>IF(ISNA(VLOOKUP(E250,lines!$J$2:$L$1000,2,FALSE)),0,1)</f>
        <v>1</v>
      </c>
      <c r="U250" s="13">
        <f>VLOOKUP($E250,phe_fertility!$A$2:$B$284,2,FALSE)</f>
        <v>30</v>
      </c>
      <c r="V250" s="13">
        <f>VLOOKUP($E250,phe_fertility!$F$2:$G$284,2,FALSE)</f>
        <v>44</v>
      </c>
      <c r="W250">
        <f>VLOOKUP($E250,phe_locomotion!$F$2:$G$851,2,FALSE)</f>
        <v>1179</v>
      </c>
      <c r="X250">
        <f>VLOOKUP($E250,phe_locomotion!$N$2:$O$507,2,FALSE)</f>
        <v>112</v>
      </c>
      <c r="Y250" s="16" t="e">
        <f>VLOOKUP($E250,relatedness!$T$2:$U$1000,2,FALSE)</f>
        <v>#N/A</v>
      </c>
    </row>
    <row r="251" spans="1:25" x14ac:dyDescent="0.2">
      <c r="A251" s="2">
        <v>4</v>
      </c>
      <c r="B251" s="2" t="s">
        <v>97</v>
      </c>
      <c r="C251" s="2">
        <v>3</v>
      </c>
      <c r="D251" s="2" t="s">
        <v>1501</v>
      </c>
      <c r="E251" s="2" t="s">
        <v>387</v>
      </c>
      <c r="F251" s="2" t="str">
        <f t="shared" si="15"/>
        <v>A</v>
      </c>
      <c r="G251" s="2">
        <f t="shared" si="16"/>
        <v>6</v>
      </c>
      <c r="H251" s="15">
        <v>268</v>
      </c>
      <c r="I251" s="2">
        <f t="shared" si="17"/>
        <v>140</v>
      </c>
      <c r="J251" s="2">
        <f t="shared" si="18"/>
        <v>0</v>
      </c>
      <c r="K251">
        <f t="shared" si="19"/>
        <v>16</v>
      </c>
      <c r="L251" s="14">
        <f>VLOOKUP(E251,bam_cov!$A$2:$E$10000,5,FALSE)</f>
        <v>1.9078764122838245</v>
      </c>
      <c r="M251" s="14">
        <f>VLOOKUP($E251,res_het!$A$2:$N$10000,12,FALSE)*100</f>
        <v>0.99244182039559836</v>
      </c>
      <c r="N251" s="14">
        <f>VLOOKUP($E251,res_het!$A$2:$N$10000,13,FALSE)</f>
        <v>0.31326066666666663</v>
      </c>
      <c r="O251" s="10">
        <f>VLOOKUP($E251,seq_data!$A$2:$H$10000,6,FALSE())</f>
        <v>2013</v>
      </c>
      <c r="P251" s="10" t="str">
        <f>VLOOKUP($E251,seq_data!$A$2:$H$10000,4,FALSE())</f>
        <v>Illumina</v>
      </c>
      <c r="Q251" s="10" t="str">
        <f>VLOOKUP($E251,seq_data!$A$2:$H$10000,5,FALSE())</f>
        <v>NYU</v>
      </c>
      <c r="R251" s="10">
        <f>VLOOKUP($E251,seq_data!$A$2:$H$10000,2,FALSE())</f>
        <v>101</v>
      </c>
      <c r="S251" s="10">
        <f>IF(ISNA(VLOOKUP(E251,lines!$A$2:$A$10000,1,FALSE)),0,1)</f>
        <v>1</v>
      </c>
      <c r="T251" s="10">
        <f>IF(ISNA(VLOOKUP(E251,lines!$J$2:$L$1000,2,FALSE)),0,1)</f>
        <v>1</v>
      </c>
      <c r="U251" s="13">
        <f>VLOOKUP($E251,phe_fertility!$A$2:$B$284,2,FALSE)</f>
        <v>22</v>
      </c>
      <c r="V251" s="13">
        <f>VLOOKUP($E251,phe_fertility!$F$2:$G$284,2,FALSE)</f>
        <v>27</v>
      </c>
      <c r="W251">
        <f>VLOOKUP($E251,phe_locomotion!$F$2:$G$851,2,FALSE)</f>
        <v>3843</v>
      </c>
      <c r="X251">
        <f>VLOOKUP($E251,phe_locomotion!$N$2:$O$507,2,FALSE)</f>
        <v>2017</v>
      </c>
      <c r="Y251" s="16" t="e">
        <f>VLOOKUP($E251,relatedness!$T$2:$U$1000,2,FALSE)</f>
        <v>#N/A</v>
      </c>
    </row>
    <row r="252" spans="1:25" x14ac:dyDescent="0.2">
      <c r="A252" s="2">
        <v>6</v>
      </c>
      <c r="B252" s="2" t="s">
        <v>32</v>
      </c>
      <c r="C252" s="2">
        <v>1</v>
      </c>
      <c r="D252" s="2" t="s">
        <v>1498</v>
      </c>
      <c r="E252" s="2" t="s">
        <v>517</v>
      </c>
      <c r="F252" s="2" t="str">
        <f t="shared" si="15"/>
        <v>A</v>
      </c>
      <c r="G252" s="2">
        <f t="shared" si="16"/>
        <v>6</v>
      </c>
      <c r="H252" s="15">
        <v>269</v>
      </c>
      <c r="I252" s="2">
        <f t="shared" si="17"/>
        <v>140</v>
      </c>
      <c r="J252" s="2">
        <f t="shared" si="18"/>
        <v>0</v>
      </c>
      <c r="K252">
        <f t="shared" si="19"/>
        <v>16</v>
      </c>
      <c r="L252" s="14">
        <f>VLOOKUP(E252,bam_cov!$A$2:$E$10000,5,FALSE)</f>
        <v>12.867067283730865</v>
      </c>
      <c r="M252" s="14">
        <f>VLOOKUP($E252,res_het!$A$2:$N$10000,12,FALSE)*100</f>
        <v>1.2827699267350774</v>
      </c>
      <c r="N252" s="14">
        <f>VLOOKUP($E252,res_het!$A$2:$N$10000,13,FALSE)</f>
        <v>0.23117148333333334</v>
      </c>
      <c r="O252" s="10">
        <f>VLOOKUP($E252,seq_data!$A$2:$H$10000,6,FALSE())</f>
        <v>2018</v>
      </c>
      <c r="P252" s="10" t="str">
        <f>VLOOKUP($E252,seq_data!$A$2:$H$10000,4,FALSE())</f>
        <v>BGI</v>
      </c>
      <c r="Q252" s="10" t="str">
        <f>VLOOKUP($E252,seq_data!$A$2:$H$10000,5,FALSE())</f>
        <v>BGI</v>
      </c>
      <c r="R252" s="10">
        <f>VLOOKUP($E252,seq_data!$A$2:$H$10000,2,FALSE())</f>
        <v>100</v>
      </c>
      <c r="S252" s="10">
        <f>IF(ISNA(VLOOKUP(E252,lines!$A$2:$A$10000,1,FALSE)),0,1)</f>
        <v>0</v>
      </c>
      <c r="T252" s="10">
        <f>IF(ISNA(VLOOKUP(E252,lines!$J$2:$L$1000,2,FALSE)),0,1)</f>
        <v>1</v>
      </c>
      <c r="U252" s="13" t="e">
        <f>VLOOKUP($E252,phe_fertility!$A$2:$B$284,2,FALSE)</f>
        <v>#N/A</v>
      </c>
      <c r="V252" s="13" t="e">
        <f>VLOOKUP($E252,phe_fertility!$F$2:$G$284,2,FALSE)</f>
        <v>#N/A</v>
      </c>
      <c r="W252" t="e">
        <f>VLOOKUP($E252,phe_locomotion!$F$2:$G$851,2,FALSE)</f>
        <v>#N/A</v>
      </c>
      <c r="X252" t="e">
        <f>VLOOKUP($E252,phe_locomotion!$N$2:$O$507,2,FALSE)</f>
        <v>#N/A</v>
      </c>
      <c r="Y252" s="16" t="e">
        <f>VLOOKUP($E252,relatedness!$T$2:$U$1000,2,FALSE)</f>
        <v>#N/A</v>
      </c>
    </row>
    <row r="253" spans="1:25" x14ac:dyDescent="0.2">
      <c r="A253" s="2">
        <v>5</v>
      </c>
      <c r="B253" s="2" t="s">
        <v>19</v>
      </c>
      <c r="C253" s="2">
        <v>1</v>
      </c>
      <c r="D253" s="2" t="s">
        <v>1497</v>
      </c>
      <c r="E253" s="2" t="s">
        <v>409</v>
      </c>
      <c r="F253" s="2" t="str">
        <f t="shared" si="15"/>
        <v>A</v>
      </c>
      <c r="G253" s="2">
        <f t="shared" si="16"/>
        <v>6</v>
      </c>
      <c r="H253" s="15">
        <v>270</v>
      </c>
      <c r="I253" s="2">
        <f t="shared" si="17"/>
        <v>140</v>
      </c>
      <c r="J253" s="2">
        <f t="shared" si="18"/>
        <v>0</v>
      </c>
      <c r="K253">
        <f t="shared" si="19"/>
        <v>16</v>
      </c>
      <c r="L253" s="14">
        <f>VLOOKUP(E253,bam_cov!$A$2:$E$10000,5,FALSE)</f>
        <v>14.454069363512019</v>
      </c>
      <c r="M253" s="14">
        <f>VLOOKUP($E253,res_het!$A$2:$N$10000,12,FALSE)*100</f>
        <v>1.4105007991624889</v>
      </c>
      <c r="N253" s="14">
        <f>VLOOKUP($E253,res_het!$A$2:$N$10000,13,FALSE)</f>
        <v>0.22521075000000002</v>
      </c>
      <c r="O253" s="10">
        <f>VLOOKUP($E253,seq_data!$A$2:$H$10000,6,FALSE())</f>
        <v>2018</v>
      </c>
      <c r="P253" s="10" t="str">
        <f>VLOOKUP($E253,seq_data!$A$2:$H$10000,4,FALSE())</f>
        <v>BGI</v>
      </c>
      <c r="Q253" s="10" t="str">
        <f>VLOOKUP($E253,seq_data!$A$2:$H$10000,5,FALSE())</f>
        <v>BGI</v>
      </c>
      <c r="R253" s="10">
        <f>VLOOKUP($E253,seq_data!$A$2:$H$10000,2,FALSE())</f>
        <v>100</v>
      </c>
      <c r="S253" s="10">
        <f>IF(ISNA(VLOOKUP(E253,lines!$A$2:$A$10000,1,FALSE)),0,1)</f>
        <v>0</v>
      </c>
      <c r="T253" s="10">
        <f>IF(ISNA(VLOOKUP(E253,lines!$J$2:$L$1000,2,FALSE)),0,1)</f>
        <v>0</v>
      </c>
      <c r="U253" s="13" t="e">
        <f>VLOOKUP($E253,phe_fertility!$A$2:$B$284,2,FALSE)</f>
        <v>#N/A</v>
      </c>
      <c r="V253" s="13" t="e">
        <f>VLOOKUP($E253,phe_fertility!$F$2:$G$284,2,FALSE)</f>
        <v>#N/A</v>
      </c>
      <c r="W253" t="e">
        <f>VLOOKUP($E253,phe_locomotion!$F$2:$G$851,2,FALSE)</f>
        <v>#N/A</v>
      </c>
      <c r="X253" t="e">
        <f>VLOOKUP($E253,phe_locomotion!$N$2:$O$507,2,FALSE)</f>
        <v>#N/A</v>
      </c>
      <c r="Y253" s="16" t="e">
        <f>VLOOKUP($E253,relatedness!$T$2:$U$1000,2,FALSE)</f>
        <v>#N/A</v>
      </c>
    </row>
    <row r="254" spans="1:25" x14ac:dyDescent="0.2">
      <c r="A254" s="2">
        <v>4</v>
      </c>
      <c r="B254" s="2" t="s">
        <v>58</v>
      </c>
      <c r="C254" s="2">
        <v>4</v>
      </c>
      <c r="D254" s="2" t="s">
        <v>1500</v>
      </c>
      <c r="E254" s="2" t="s">
        <v>352</v>
      </c>
      <c r="F254" s="2" t="str">
        <f t="shared" si="15"/>
        <v>A</v>
      </c>
      <c r="G254" s="2">
        <f t="shared" si="16"/>
        <v>6</v>
      </c>
      <c r="H254" s="15">
        <v>271</v>
      </c>
      <c r="I254" s="2">
        <f t="shared" si="17"/>
        <v>140</v>
      </c>
      <c r="J254" s="2">
        <f t="shared" si="18"/>
        <v>0</v>
      </c>
      <c r="K254">
        <f t="shared" si="19"/>
        <v>16</v>
      </c>
      <c r="L254" s="14">
        <f>VLOOKUP(E254,bam_cov!$A$2:$E$10000,5,FALSE)</f>
        <v>4.0190477974930205</v>
      </c>
      <c r="M254" s="14">
        <f>VLOOKUP($E254,res_het!$A$2:$N$10000,12,FALSE)*100</f>
        <v>0.70249767648265526</v>
      </c>
      <c r="N254" s="14">
        <f>VLOOKUP($E254,res_het!$A$2:$N$10000,13,FALSE)</f>
        <v>0.28520000000000006</v>
      </c>
      <c r="O254" s="10">
        <f>VLOOKUP($E254,seq_data!$A$2:$H$10000,6,FALSE())</f>
        <v>2013</v>
      </c>
      <c r="P254" s="10" t="str">
        <f>VLOOKUP($E254,seq_data!$A$2:$H$10000,4,FALSE())</f>
        <v>Illumina</v>
      </c>
      <c r="Q254" s="10" t="str">
        <f>VLOOKUP($E254,seq_data!$A$2:$H$10000,5,FALSE())</f>
        <v>NYU</v>
      </c>
      <c r="R254" s="10">
        <f>VLOOKUP($E254,seq_data!$A$2:$H$10000,2,FALSE())</f>
        <v>101</v>
      </c>
      <c r="S254" s="10">
        <f>IF(ISNA(VLOOKUP(E254,lines!$A$2:$A$10000,1,FALSE)),0,1)</f>
        <v>1</v>
      </c>
      <c r="T254" s="10">
        <f>IF(ISNA(VLOOKUP(E254,lines!$J$2:$L$1000,2,FALSE)),0,1)</f>
        <v>1</v>
      </c>
      <c r="U254" s="13">
        <f>VLOOKUP($E254,phe_fertility!$A$2:$B$284,2,FALSE)</f>
        <v>45</v>
      </c>
      <c r="V254" s="13">
        <f>VLOOKUP($E254,phe_fertility!$F$2:$G$284,2,FALSE)</f>
        <v>42</v>
      </c>
      <c r="W254">
        <f>VLOOKUP($E254,phe_locomotion!$F$2:$G$851,2,FALSE)</f>
        <v>1125</v>
      </c>
      <c r="X254">
        <f>VLOOKUP($E254,phe_locomotion!$N$2:$O$507,2,FALSE)</f>
        <v>445</v>
      </c>
      <c r="Y254" s="16" t="e">
        <f>VLOOKUP($E254,relatedness!$T$2:$U$1000,2,FALSE)</f>
        <v>#N/A</v>
      </c>
    </row>
    <row r="255" spans="1:25" x14ac:dyDescent="0.2">
      <c r="A255" s="2">
        <v>5</v>
      </c>
      <c r="B255" s="2" t="s">
        <v>6</v>
      </c>
      <c r="C255" s="2">
        <v>12</v>
      </c>
      <c r="D255" s="2" t="s">
        <v>1500</v>
      </c>
      <c r="E255" s="2" t="s">
        <v>408</v>
      </c>
      <c r="F255" s="2" t="str">
        <f t="shared" si="15"/>
        <v>A</v>
      </c>
      <c r="G255" s="2">
        <f t="shared" si="16"/>
        <v>6</v>
      </c>
      <c r="H255" s="15">
        <v>272</v>
      </c>
      <c r="I255" s="2">
        <f t="shared" si="17"/>
        <v>140</v>
      </c>
      <c r="J255" s="2">
        <f t="shared" si="18"/>
        <v>0</v>
      </c>
      <c r="K255">
        <f t="shared" si="19"/>
        <v>16</v>
      </c>
      <c r="L255" s="14">
        <f>VLOOKUP(E255,bam_cov!$A$2:$E$10000,5,FALSE)</f>
        <v>3.4226296677971182</v>
      </c>
      <c r="M255" s="14">
        <f>VLOOKUP($E255,res_het!$A$2:$N$10000,12,FALSE)*100</f>
        <v>1.5453405255483383</v>
      </c>
      <c r="N255" s="14">
        <f>VLOOKUP($E255,res_het!$A$2:$N$10000,13,FALSE)</f>
        <v>0.29471789999999998</v>
      </c>
      <c r="O255" s="10">
        <f>VLOOKUP($E255,seq_data!$A$2:$H$10000,6,FALSE())</f>
        <v>2013</v>
      </c>
      <c r="P255" s="10" t="str">
        <f>VLOOKUP($E255,seq_data!$A$2:$H$10000,4,FALSE())</f>
        <v>Illumina</v>
      </c>
      <c r="Q255" s="10" t="str">
        <f>VLOOKUP($E255,seq_data!$A$2:$H$10000,5,FALSE())</f>
        <v>NYU</v>
      </c>
      <c r="R255" s="10">
        <f>VLOOKUP($E255,seq_data!$A$2:$H$10000,2,FALSE())</f>
        <v>101</v>
      </c>
      <c r="S255" s="10">
        <f>IF(ISNA(VLOOKUP(E255,lines!$A$2:$A$10000,1,FALSE)),0,1)</f>
        <v>1</v>
      </c>
      <c r="T255" s="10">
        <f>IF(ISNA(VLOOKUP(E255,lines!$J$2:$L$1000,2,FALSE)),0,1)</f>
        <v>1</v>
      </c>
      <c r="U255" s="13">
        <f>VLOOKUP($E255,phe_fertility!$A$2:$B$284,2,FALSE)</f>
        <v>43</v>
      </c>
      <c r="V255" s="13">
        <f>VLOOKUP($E255,phe_fertility!$F$2:$G$284,2,FALSE)</f>
        <v>41</v>
      </c>
      <c r="W255">
        <f>VLOOKUP($E255,phe_locomotion!$F$2:$G$851,2,FALSE)</f>
        <v>1658</v>
      </c>
      <c r="X255">
        <f>VLOOKUP($E255,phe_locomotion!$N$2:$O$507,2,FALSE)</f>
        <v>2140</v>
      </c>
      <c r="Y255" s="16" t="e">
        <f>VLOOKUP($E255,relatedness!$T$2:$U$1000,2,FALSE)</f>
        <v>#N/A</v>
      </c>
    </row>
    <row r="256" spans="1:25" x14ac:dyDescent="0.2">
      <c r="A256" s="2">
        <v>4</v>
      </c>
      <c r="B256" s="2" t="s">
        <v>97</v>
      </c>
      <c r="C256" s="2">
        <v>4</v>
      </c>
      <c r="D256" s="2" t="s">
        <v>1497</v>
      </c>
      <c r="E256" s="2" t="s">
        <v>388</v>
      </c>
      <c r="F256" s="2" t="str">
        <f t="shared" si="15"/>
        <v>A</v>
      </c>
      <c r="G256" s="2">
        <f t="shared" si="16"/>
        <v>6</v>
      </c>
      <c r="H256" s="15">
        <v>273</v>
      </c>
      <c r="I256" s="2">
        <f t="shared" si="17"/>
        <v>140</v>
      </c>
      <c r="J256" s="2">
        <f t="shared" si="18"/>
        <v>0</v>
      </c>
      <c r="K256">
        <f t="shared" si="19"/>
        <v>16</v>
      </c>
      <c r="L256" s="14">
        <f>VLOOKUP(E256,bam_cov!$A$2:$E$10000,5,FALSE)</f>
        <v>2.6584702553821362</v>
      </c>
      <c r="M256" s="14">
        <f>VLOOKUP($E256,res_het!$A$2:$N$10000,12,FALSE)*100</f>
        <v>1.4088464042210573</v>
      </c>
      <c r="N256" s="14">
        <f>VLOOKUP($E256,res_het!$A$2:$N$10000,13,FALSE)</f>
        <v>0.30931218333333332</v>
      </c>
      <c r="O256" s="10">
        <f>VLOOKUP($E256,seq_data!$A$2:$H$10000,6,FALSE())</f>
        <v>2013</v>
      </c>
      <c r="P256" s="10" t="str">
        <f>VLOOKUP($E256,seq_data!$A$2:$H$10000,4,FALSE())</f>
        <v>Illumina</v>
      </c>
      <c r="Q256" s="10" t="str">
        <f>VLOOKUP($E256,seq_data!$A$2:$H$10000,5,FALSE())</f>
        <v>NYU</v>
      </c>
      <c r="R256" s="10">
        <f>VLOOKUP($E256,seq_data!$A$2:$H$10000,2,FALSE())</f>
        <v>101</v>
      </c>
      <c r="S256" s="10">
        <f>IF(ISNA(VLOOKUP(E256,lines!$A$2:$A$10000,1,FALSE)),0,1)</f>
        <v>1</v>
      </c>
      <c r="T256" s="10">
        <f>IF(ISNA(VLOOKUP(E256,lines!$J$2:$L$1000,2,FALSE)),0,1)</f>
        <v>1</v>
      </c>
      <c r="U256" s="13">
        <f>VLOOKUP($E256,phe_fertility!$A$2:$B$284,2,FALSE)</f>
        <v>28</v>
      </c>
      <c r="V256" s="13">
        <f>VLOOKUP($E256,phe_fertility!$F$2:$G$284,2,FALSE)</f>
        <v>29</v>
      </c>
      <c r="W256">
        <f>VLOOKUP($E256,phe_locomotion!$F$2:$G$851,2,FALSE)</f>
        <v>3460</v>
      </c>
      <c r="X256">
        <f>VLOOKUP($E256,phe_locomotion!$N$2:$O$507,2,FALSE)</f>
        <v>559</v>
      </c>
      <c r="Y256" s="16" t="e">
        <f>VLOOKUP($E256,relatedness!$T$2:$U$1000,2,FALSE)</f>
        <v>#N/A</v>
      </c>
    </row>
    <row r="257" spans="1:25" x14ac:dyDescent="0.2">
      <c r="A257" s="2">
        <v>6</v>
      </c>
      <c r="B257" s="2" t="s">
        <v>97</v>
      </c>
      <c r="C257" s="2">
        <v>3</v>
      </c>
      <c r="D257" s="2" t="s">
        <v>1501</v>
      </c>
      <c r="E257" s="2" t="s">
        <v>579</v>
      </c>
      <c r="F257" s="2" t="str">
        <f t="shared" si="15"/>
        <v>A</v>
      </c>
      <c r="G257" s="2">
        <f t="shared" si="16"/>
        <v>6</v>
      </c>
      <c r="H257" s="15">
        <v>274</v>
      </c>
      <c r="I257" s="2">
        <f t="shared" si="17"/>
        <v>140</v>
      </c>
      <c r="J257" s="2">
        <f t="shared" si="18"/>
        <v>0</v>
      </c>
      <c r="K257">
        <f t="shared" si="19"/>
        <v>16</v>
      </c>
      <c r="L257" s="14">
        <f>VLOOKUP(E257,bam_cov!$A$2:$E$10000,5,FALSE)</f>
        <v>14.138551048322123</v>
      </c>
      <c r="M257" s="14">
        <f>VLOOKUP($E257,res_het!$A$2:$N$10000,12,FALSE)*100</f>
        <v>5.3401344302723714</v>
      </c>
      <c r="N257" s="14">
        <f>VLOOKUP($E257,res_het!$A$2:$N$10000,13,FALSE)</f>
        <v>0.12312886833333335</v>
      </c>
      <c r="O257" s="10">
        <f>VLOOKUP($E257,seq_data!$A$2:$H$10000,6,FALSE())</f>
        <v>2018</v>
      </c>
      <c r="P257" s="10" t="str">
        <f>VLOOKUP($E257,seq_data!$A$2:$H$10000,4,FALSE())</f>
        <v>BGI</v>
      </c>
      <c r="Q257" s="10" t="str">
        <f>VLOOKUP($E257,seq_data!$A$2:$H$10000,5,FALSE())</f>
        <v>BGI</v>
      </c>
      <c r="R257" s="10">
        <f>VLOOKUP($E257,seq_data!$A$2:$H$10000,2,FALSE())</f>
        <v>100</v>
      </c>
      <c r="S257" s="10">
        <f>IF(ISNA(VLOOKUP(E257,lines!$A$2:$A$10000,1,FALSE)),0,1)</f>
        <v>0</v>
      </c>
      <c r="T257" s="10">
        <f>IF(ISNA(VLOOKUP(E257,lines!$J$2:$L$1000,2,FALSE)),0,1)</f>
        <v>0</v>
      </c>
      <c r="U257" s="13" t="e">
        <f>VLOOKUP($E257,phe_fertility!$A$2:$B$284,2,FALSE)</f>
        <v>#N/A</v>
      </c>
      <c r="V257" s="13" t="e">
        <f>VLOOKUP($E257,phe_fertility!$F$2:$G$284,2,FALSE)</f>
        <v>#N/A</v>
      </c>
      <c r="W257" t="e">
        <f>VLOOKUP($E257,phe_locomotion!$F$2:$G$851,2,FALSE)</f>
        <v>#N/A</v>
      </c>
      <c r="X257" t="e">
        <f>VLOOKUP($E257,phe_locomotion!$N$2:$O$507,2,FALSE)</f>
        <v>#N/A</v>
      </c>
      <c r="Y257" s="16" t="e">
        <f>VLOOKUP($E257,relatedness!$T$2:$U$1000,2,FALSE)</f>
        <v>#N/A</v>
      </c>
    </row>
    <row r="258" spans="1:25" x14ac:dyDescent="0.2">
      <c r="A258" s="2">
        <v>5</v>
      </c>
      <c r="B258" s="2" t="s">
        <v>71</v>
      </c>
      <c r="C258" s="2">
        <v>5</v>
      </c>
      <c r="D258" s="2" t="s">
        <v>1497</v>
      </c>
      <c r="E258" s="2" t="s">
        <v>461</v>
      </c>
      <c r="F258" s="2" t="str">
        <f t="shared" ref="F258:F321" si="20">IF(MID(E258,1,1)="A",MID(E258,1,1),MID(E258,1,2))</f>
        <v>A</v>
      </c>
      <c r="G258" s="2">
        <f t="shared" ref="G258:G321" si="21">IF(MID($E258,1,1)="A",6,MID($E258,3,1))</f>
        <v>6</v>
      </c>
      <c r="H258" s="15">
        <v>275</v>
      </c>
      <c r="I258" s="2">
        <f t="shared" ref="I258:I321" si="22">J258+140</f>
        <v>140</v>
      </c>
      <c r="J258" s="2">
        <f t="shared" ref="J258:J321" si="23">IF(MID($E258,1,1)="A",0,MID($E258,FIND(_xlfn.CONCAT($F258,$G258),$E258)+LEN(_xlfn.CONCAT($F258,$G258)),LEN($E258)-(LEN($F258)+LEN($G258)+LEN($H258)+1)))</f>
        <v>0</v>
      </c>
      <c r="K258">
        <f t="shared" ref="K258:K321" si="24">IF(F258="A", 16, 13)</f>
        <v>16</v>
      </c>
      <c r="L258" s="14">
        <f>VLOOKUP(E258,bam_cov!$A$2:$E$10000,5,FALSE)</f>
        <v>15.598633714938824</v>
      </c>
      <c r="M258" s="14">
        <f>VLOOKUP($E258,res_het!$A$2:$N$10000,12,FALSE)*100</f>
        <v>1.3764511659756986</v>
      </c>
      <c r="N258" s="14">
        <f>VLOOKUP($E258,res_het!$A$2:$N$10000,13,FALSE)</f>
        <v>0.22701972499999998</v>
      </c>
      <c r="O258" s="10">
        <f>VLOOKUP($E258,seq_data!$A$2:$H$10000,6,FALSE())</f>
        <v>2018</v>
      </c>
      <c r="P258" s="10" t="str">
        <f>VLOOKUP($E258,seq_data!$A$2:$H$10000,4,FALSE())</f>
        <v>BGI</v>
      </c>
      <c r="Q258" s="10" t="str">
        <f>VLOOKUP($E258,seq_data!$A$2:$H$10000,5,FALSE())</f>
        <v>BGI</v>
      </c>
      <c r="R258" s="10">
        <f>VLOOKUP($E258,seq_data!$A$2:$H$10000,2,FALSE())</f>
        <v>100</v>
      </c>
      <c r="S258" s="10">
        <f>IF(ISNA(VLOOKUP(E258,lines!$A$2:$A$10000,1,FALSE)),0,1)</f>
        <v>0</v>
      </c>
      <c r="T258" s="10">
        <f>IF(ISNA(VLOOKUP(E258,lines!$J$2:$L$1000,2,FALSE)),0,1)</f>
        <v>1</v>
      </c>
      <c r="U258" s="13" t="e">
        <f>VLOOKUP($E258,phe_fertility!$A$2:$B$284,2,FALSE)</f>
        <v>#N/A</v>
      </c>
      <c r="V258" s="13" t="e">
        <f>VLOOKUP($E258,phe_fertility!$F$2:$G$284,2,FALSE)</f>
        <v>#N/A</v>
      </c>
      <c r="W258" t="e">
        <f>VLOOKUP($E258,phe_locomotion!$F$2:$G$851,2,FALSE)</f>
        <v>#N/A</v>
      </c>
      <c r="X258" t="e">
        <f>VLOOKUP($E258,phe_locomotion!$N$2:$O$507,2,FALSE)</f>
        <v>#N/A</v>
      </c>
      <c r="Y258" s="16" t="e">
        <f>VLOOKUP($E258,relatedness!$T$2:$U$1000,2,FALSE)</f>
        <v>#N/A</v>
      </c>
    </row>
    <row r="259" spans="1:25" x14ac:dyDescent="0.2">
      <c r="A259" s="2">
        <v>6</v>
      </c>
      <c r="B259" s="2" t="s">
        <v>19</v>
      </c>
      <c r="C259" s="2">
        <v>9</v>
      </c>
      <c r="D259" s="2" t="s">
        <v>1501</v>
      </c>
      <c r="E259" s="2" t="s">
        <v>513</v>
      </c>
      <c r="F259" s="2" t="str">
        <f t="shared" si="20"/>
        <v>A</v>
      </c>
      <c r="G259" s="2">
        <f t="shared" si="21"/>
        <v>6</v>
      </c>
      <c r="H259" s="15">
        <v>276</v>
      </c>
      <c r="I259" s="2">
        <f t="shared" si="22"/>
        <v>140</v>
      </c>
      <c r="J259" s="2">
        <f t="shared" si="23"/>
        <v>0</v>
      </c>
      <c r="K259">
        <f t="shared" si="24"/>
        <v>16</v>
      </c>
      <c r="L259" s="14">
        <f>VLOOKUP(E259,bam_cov!$A$2:$E$10000,5,FALSE)</f>
        <v>14.799142455640704</v>
      </c>
      <c r="M259" s="14">
        <f>VLOOKUP($E259,res_het!$A$2:$N$10000,12,FALSE)*100</f>
        <v>3.1254964146668409</v>
      </c>
      <c r="N259" s="14">
        <f>VLOOKUP($E259,res_het!$A$2:$N$10000,13,FALSE)</f>
        <v>0.14185933333333334</v>
      </c>
      <c r="O259" s="10">
        <f>VLOOKUP($E259,seq_data!$A$2:$H$10000,6,FALSE())</f>
        <v>2018</v>
      </c>
      <c r="P259" s="10" t="str">
        <f>VLOOKUP($E259,seq_data!$A$2:$H$10000,4,FALSE())</f>
        <v>BGI</v>
      </c>
      <c r="Q259" s="10" t="str">
        <f>VLOOKUP($E259,seq_data!$A$2:$H$10000,5,FALSE())</f>
        <v>BGI</v>
      </c>
      <c r="R259" s="10">
        <f>VLOOKUP($E259,seq_data!$A$2:$H$10000,2,FALSE())</f>
        <v>100</v>
      </c>
      <c r="S259" s="10">
        <f>IF(ISNA(VLOOKUP(E259,lines!$A$2:$A$10000,1,FALSE)),0,1)</f>
        <v>0</v>
      </c>
      <c r="T259" s="10">
        <f>IF(ISNA(VLOOKUP(E259,lines!$J$2:$L$1000,2,FALSE)),0,1)</f>
        <v>1</v>
      </c>
      <c r="U259" s="13" t="e">
        <f>VLOOKUP($E259,phe_fertility!$A$2:$B$284,2,FALSE)</f>
        <v>#N/A</v>
      </c>
      <c r="V259" s="13" t="e">
        <f>VLOOKUP($E259,phe_fertility!$F$2:$G$284,2,FALSE)</f>
        <v>#N/A</v>
      </c>
      <c r="W259" t="e">
        <f>VLOOKUP($E259,phe_locomotion!$F$2:$G$851,2,FALSE)</f>
        <v>#N/A</v>
      </c>
      <c r="X259" t="e">
        <f>VLOOKUP($E259,phe_locomotion!$N$2:$O$507,2,FALSE)</f>
        <v>#N/A</v>
      </c>
      <c r="Y259" s="16" t="e">
        <f>VLOOKUP($E259,relatedness!$T$2:$U$1000,2,FALSE)</f>
        <v>#N/A</v>
      </c>
    </row>
    <row r="260" spans="1:25" x14ac:dyDescent="0.2">
      <c r="A260" s="2">
        <v>6</v>
      </c>
      <c r="B260" s="2" t="s">
        <v>45</v>
      </c>
      <c r="C260" s="2">
        <v>1</v>
      </c>
      <c r="D260" s="2" t="s">
        <v>1499</v>
      </c>
      <c r="E260" s="2" t="s">
        <v>529</v>
      </c>
      <c r="F260" s="2" t="str">
        <f t="shared" si="20"/>
        <v>A</v>
      </c>
      <c r="G260" s="2">
        <f t="shared" si="21"/>
        <v>6</v>
      </c>
      <c r="H260" s="15">
        <v>277</v>
      </c>
      <c r="I260" s="2">
        <f t="shared" si="22"/>
        <v>140</v>
      </c>
      <c r="J260" s="2">
        <f t="shared" si="23"/>
        <v>0</v>
      </c>
      <c r="K260">
        <f t="shared" si="24"/>
        <v>16</v>
      </c>
      <c r="L260" s="14">
        <f>VLOOKUP(E260,bam_cov!$A$2:$E$10000,5,FALSE)</f>
        <v>14.834743662288508</v>
      </c>
      <c r="M260" s="14">
        <f>VLOOKUP($E260,res_het!$A$2:$N$10000,12,FALSE)*100</f>
        <v>1.9859022218783589</v>
      </c>
      <c r="N260" s="14">
        <f>VLOOKUP($E260,res_het!$A$2:$N$10000,13,FALSE)</f>
        <v>0.15291754833333335</v>
      </c>
      <c r="O260" s="10">
        <f>VLOOKUP($E260,seq_data!$A$2:$H$10000,6,FALSE())</f>
        <v>2018</v>
      </c>
      <c r="P260" s="10" t="str">
        <f>VLOOKUP($E260,seq_data!$A$2:$H$10000,4,FALSE())</f>
        <v>BGI</v>
      </c>
      <c r="Q260" s="10" t="str">
        <f>VLOOKUP($E260,seq_data!$A$2:$H$10000,5,FALSE())</f>
        <v>BGI</v>
      </c>
      <c r="R260" s="10">
        <f>VLOOKUP($E260,seq_data!$A$2:$H$10000,2,FALSE())</f>
        <v>100</v>
      </c>
      <c r="S260" s="10">
        <f>IF(ISNA(VLOOKUP(E260,lines!$A$2:$A$10000,1,FALSE)),0,1)</f>
        <v>0</v>
      </c>
      <c r="T260" s="10">
        <f>IF(ISNA(VLOOKUP(E260,lines!$J$2:$L$1000,2,FALSE)),0,1)</f>
        <v>1</v>
      </c>
      <c r="U260" s="13" t="e">
        <f>VLOOKUP($E260,phe_fertility!$A$2:$B$284,2,FALSE)</f>
        <v>#N/A</v>
      </c>
      <c r="V260" s="13" t="e">
        <f>VLOOKUP($E260,phe_fertility!$F$2:$G$284,2,FALSE)</f>
        <v>#N/A</v>
      </c>
      <c r="W260" t="e">
        <f>VLOOKUP($E260,phe_locomotion!$F$2:$G$851,2,FALSE)</f>
        <v>#N/A</v>
      </c>
      <c r="X260" t="e">
        <f>VLOOKUP($E260,phe_locomotion!$N$2:$O$507,2,FALSE)</f>
        <v>#N/A</v>
      </c>
      <c r="Y260" s="16" t="e">
        <f>VLOOKUP($E260,relatedness!$T$2:$U$1000,2,FALSE)</f>
        <v>#N/A</v>
      </c>
    </row>
    <row r="261" spans="1:25" x14ac:dyDescent="0.2">
      <c r="A261" s="2">
        <v>6</v>
      </c>
      <c r="B261" s="2" t="s">
        <v>58</v>
      </c>
      <c r="C261" s="2">
        <v>11</v>
      </c>
      <c r="D261" s="2" t="s">
        <v>1496</v>
      </c>
      <c r="E261" s="2" t="s">
        <v>551</v>
      </c>
      <c r="F261" s="2" t="str">
        <f t="shared" si="20"/>
        <v>A</v>
      </c>
      <c r="G261" s="2">
        <f t="shared" si="21"/>
        <v>6</v>
      </c>
      <c r="H261" s="15">
        <v>278</v>
      </c>
      <c r="I261" s="2">
        <f t="shared" si="22"/>
        <v>140</v>
      </c>
      <c r="J261" s="2">
        <f t="shared" si="23"/>
        <v>0</v>
      </c>
      <c r="K261">
        <f t="shared" si="24"/>
        <v>16</v>
      </c>
      <c r="L261" s="14">
        <f>VLOOKUP(E261,bam_cov!$A$2:$E$10000,5,FALSE)</f>
        <v>16.454841018530662</v>
      </c>
      <c r="M261" s="14">
        <f>VLOOKUP($E261,res_het!$A$2:$N$10000,12,FALSE)*100</f>
        <v>1.2116491164229344</v>
      </c>
      <c r="N261" s="14">
        <f>VLOOKUP($E261,res_het!$A$2:$N$10000,13,FALSE)</f>
        <v>0.22142251666666668</v>
      </c>
      <c r="O261" s="10">
        <f>VLOOKUP($E261,seq_data!$A$2:$H$10000,6,FALSE())</f>
        <v>2018</v>
      </c>
      <c r="P261" s="10" t="str">
        <f>VLOOKUP($E261,seq_data!$A$2:$H$10000,4,FALSE())</f>
        <v>BGI</v>
      </c>
      <c r="Q261" s="10" t="str">
        <f>VLOOKUP($E261,seq_data!$A$2:$H$10000,5,FALSE())</f>
        <v>BGI</v>
      </c>
      <c r="R261" s="10">
        <f>VLOOKUP($E261,seq_data!$A$2:$H$10000,2,FALSE())</f>
        <v>100</v>
      </c>
      <c r="S261" s="10">
        <f>IF(ISNA(VLOOKUP(E261,lines!$A$2:$A$10000,1,FALSE)),0,1)</f>
        <v>0</v>
      </c>
      <c r="T261" s="10">
        <f>IF(ISNA(VLOOKUP(E261,lines!$J$2:$L$1000,2,FALSE)),0,1)</f>
        <v>1</v>
      </c>
      <c r="U261" s="13" t="e">
        <f>VLOOKUP($E261,phe_fertility!$A$2:$B$284,2,FALSE)</f>
        <v>#N/A</v>
      </c>
      <c r="V261" s="13" t="e">
        <f>VLOOKUP($E261,phe_fertility!$F$2:$G$284,2,FALSE)</f>
        <v>#N/A</v>
      </c>
      <c r="W261" t="e">
        <f>VLOOKUP($E261,phe_locomotion!$F$2:$G$851,2,FALSE)</f>
        <v>#N/A</v>
      </c>
      <c r="X261" t="e">
        <f>VLOOKUP($E261,phe_locomotion!$N$2:$O$507,2,FALSE)</f>
        <v>#N/A</v>
      </c>
      <c r="Y261" s="16" t="e">
        <f>VLOOKUP($E261,relatedness!$T$2:$U$1000,2,FALSE)</f>
        <v>#N/A</v>
      </c>
    </row>
    <row r="262" spans="1:25" x14ac:dyDescent="0.2">
      <c r="A262" s="2">
        <v>6</v>
      </c>
      <c r="B262" s="2" t="s">
        <v>6</v>
      </c>
      <c r="C262" s="2">
        <v>1</v>
      </c>
      <c r="D262" s="2" t="s">
        <v>1496</v>
      </c>
      <c r="E262" s="2" t="s">
        <v>493</v>
      </c>
      <c r="F262" s="2" t="str">
        <f t="shared" si="20"/>
        <v>A</v>
      </c>
      <c r="G262" s="2">
        <f t="shared" si="21"/>
        <v>6</v>
      </c>
      <c r="H262" s="15">
        <v>279</v>
      </c>
      <c r="I262" s="2">
        <f t="shared" si="22"/>
        <v>140</v>
      </c>
      <c r="J262" s="2">
        <f t="shared" si="23"/>
        <v>0</v>
      </c>
      <c r="K262">
        <f t="shared" si="24"/>
        <v>16</v>
      </c>
      <c r="L262" s="14" t="e">
        <f>VLOOKUP(E262,bam_cov!$A$2:$E$10000,5,FALSE)</f>
        <v>#N/A</v>
      </c>
      <c r="M262" s="14" t="e">
        <f>VLOOKUP($E262,res_het!$A$2:$N$10000,12,FALSE)*100</f>
        <v>#N/A</v>
      </c>
      <c r="N262" s="14" t="e">
        <f>VLOOKUP($E262,res_het!$A$2:$N$10000,13,FALSE)</f>
        <v>#N/A</v>
      </c>
      <c r="O262" s="10" t="e">
        <f>VLOOKUP($E262,seq_data!$A$2:$H$10000,6,FALSE())</f>
        <v>#N/A</v>
      </c>
      <c r="P262" s="10" t="e">
        <f>VLOOKUP($E262,seq_data!$A$2:$H$10000,4,FALSE())</f>
        <v>#N/A</v>
      </c>
      <c r="Q262" s="10" t="e">
        <f>VLOOKUP($E262,seq_data!$A$2:$H$10000,5,FALSE())</f>
        <v>#N/A</v>
      </c>
      <c r="R262" s="10" t="e">
        <f>VLOOKUP($E262,seq_data!$A$2:$H$10000,2,FALSE())</f>
        <v>#N/A</v>
      </c>
      <c r="S262" s="10">
        <f>IF(ISNA(VLOOKUP(E262,lines!$A$2:$A$10000,1,FALSE)),0,1)</f>
        <v>0</v>
      </c>
      <c r="T262" s="10">
        <f>IF(ISNA(VLOOKUP(E262,lines!$J$2:$L$1000,2,FALSE)),0,1)</f>
        <v>0</v>
      </c>
      <c r="U262" s="13" t="e">
        <f>VLOOKUP($E262,phe_fertility!$A$2:$B$284,2,FALSE)</f>
        <v>#N/A</v>
      </c>
      <c r="V262" s="13" t="e">
        <f>VLOOKUP($E262,phe_fertility!$F$2:$G$284,2,FALSE)</f>
        <v>#N/A</v>
      </c>
      <c r="W262" t="e">
        <f>VLOOKUP($E262,phe_locomotion!$F$2:$G$851,2,FALSE)</f>
        <v>#N/A</v>
      </c>
      <c r="X262" t="e">
        <f>VLOOKUP($E262,phe_locomotion!$N$2:$O$507,2,FALSE)</f>
        <v>#N/A</v>
      </c>
      <c r="Y262" s="16" t="e">
        <f>VLOOKUP($E262,relatedness!$T$2:$U$1000,2,FALSE)</f>
        <v>#N/A</v>
      </c>
    </row>
    <row r="263" spans="1:25" x14ac:dyDescent="0.2">
      <c r="A263" s="2">
        <v>5</v>
      </c>
      <c r="B263" s="2" t="s">
        <v>84</v>
      </c>
      <c r="C263" s="2">
        <v>10</v>
      </c>
      <c r="D263" s="2" t="s">
        <v>1496</v>
      </c>
      <c r="E263" s="2" t="s">
        <v>478</v>
      </c>
      <c r="F263" s="2" t="str">
        <f t="shared" si="20"/>
        <v>A</v>
      </c>
      <c r="G263" s="2">
        <f t="shared" si="21"/>
        <v>6</v>
      </c>
      <c r="H263" s="15">
        <v>282</v>
      </c>
      <c r="I263" s="2">
        <f t="shared" si="22"/>
        <v>140</v>
      </c>
      <c r="J263" s="2">
        <f t="shared" si="23"/>
        <v>0</v>
      </c>
      <c r="K263">
        <f t="shared" si="24"/>
        <v>16</v>
      </c>
      <c r="L263" s="14">
        <f>VLOOKUP(E263,bam_cov!$A$2:$E$10000,5,FALSE)</f>
        <v>1.8536150343819677</v>
      </c>
      <c r="M263" s="14">
        <f>VLOOKUP($E263,res_het!$A$2:$N$10000,12,FALSE)*100</f>
        <v>1.6734988587133741</v>
      </c>
      <c r="N263" s="14">
        <f>VLOOKUP($E263,res_het!$A$2:$N$10000,13,FALSE)</f>
        <v>0.31257183333333333</v>
      </c>
      <c r="O263" s="10">
        <f>VLOOKUP($E263,seq_data!$A$2:$H$10000,6,FALSE())</f>
        <v>2013</v>
      </c>
      <c r="P263" s="10" t="str">
        <f>VLOOKUP($E263,seq_data!$A$2:$H$10000,4,FALSE())</f>
        <v>Illumina</v>
      </c>
      <c r="Q263" s="10" t="str">
        <f>VLOOKUP($E263,seq_data!$A$2:$H$10000,5,FALSE())</f>
        <v>NYU</v>
      </c>
      <c r="R263" s="10">
        <f>VLOOKUP($E263,seq_data!$A$2:$H$10000,2,FALSE())</f>
        <v>101</v>
      </c>
      <c r="S263" s="10">
        <f>IF(ISNA(VLOOKUP(E263,lines!$A$2:$A$10000,1,FALSE)),0,1)</f>
        <v>1</v>
      </c>
      <c r="T263" s="10">
        <f>IF(ISNA(VLOOKUP(E263,lines!$J$2:$L$1000,2,FALSE)),0,1)</f>
        <v>1</v>
      </c>
      <c r="U263" s="13">
        <f>VLOOKUP($E263,phe_fertility!$A$2:$B$284,2,FALSE)</f>
        <v>45</v>
      </c>
      <c r="V263" s="13">
        <f>VLOOKUP($E263,phe_fertility!$F$2:$G$284,2,FALSE)</f>
        <v>43</v>
      </c>
      <c r="W263">
        <f>VLOOKUP($E263,phe_locomotion!$F$2:$G$851,2,FALSE)</f>
        <v>970</v>
      </c>
      <c r="X263">
        <f>VLOOKUP($E263,phe_locomotion!$N$2:$O$507,2,FALSE)</f>
        <v>1056</v>
      </c>
      <c r="Y263" s="16" t="e">
        <f>VLOOKUP($E263,relatedness!$T$2:$U$1000,2,FALSE)</f>
        <v>#N/A</v>
      </c>
    </row>
    <row r="264" spans="1:25" x14ac:dyDescent="0.2">
      <c r="A264" s="2">
        <v>4</v>
      </c>
      <c r="B264" s="2" t="s">
        <v>71</v>
      </c>
      <c r="C264" s="2">
        <v>2</v>
      </c>
      <c r="D264" s="2" t="s">
        <v>1497</v>
      </c>
      <c r="E264" s="2" t="s">
        <v>362</v>
      </c>
      <c r="F264" s="2" t="str">
        <f t="shared" si="20"/>
        <v>A</v>
      </c>
      <c r="G264" s="2">
        <f t="shared" si="21"/>
        <v>6</v>
      </c>
      <c r="H264" s="15">
        <v>283</v>
      </c>
      <c r="I264" s="2">
        <f t="shared" si="22"/>
        <v>140</v>
      </c>
      <c r="J264" s="2">
        <f t="shared" si="23"/>
        <v>0</v>
      </c>
      <c r="K264">
        <f t="shared" si="24"/>
        <v>16</v>
      </c>
      <c r="L264" s="14">
        <f>VLOOKUP(E264,bam_cov!$A$2:$E$10000,5,FALSE)</f>
        <v>3.3479026437578461</v>
      </c>
      <c r="M264" s="14">
        <f>VLOOKUP($E264,res_het!$A$2:$N$10000,12,FALSE)*100</f>
        <v>0.79491675821854146</v>
      </c>
      <c r="N264" s="14">
        <f>VLOOKUP($E264,res_het!$A$2:$N$10000,13,FALSE)</f>
        <v>0.29454353333333333</v>
      </c>
      <c r="O264" s="10">
        <f>VLOOKUP($E264,seq_data!$A$2:$H$10000,6,FALSE())</f>
        <v>2013</v>
      </c>
      <c r="P264" s="10" t="str">
        <f>VLOOKUP($E264,seq_data!$A$2:$H$10000,4,FALSE())</f>
        <v>Illumina</v>
      </c>
      <c r="Q264" s="10" t="str">
        <f>VLOOKUP($E264,seq_data!$A$2:$H$10000,5,FALSE())</f>
        <v>NYU</v>
      </c>
      <c r="R264" s="10">
        <f>VLOOKUP($E264,seq_data!$A$2:$H$10000,2,FALSE())</f>
        <v>101</v>
      </c>
      <c r="S264" s="10">
        <f>IF(ISNA(VLOOKUP(E264,lines!$A$2:$A$10000,1,FALSE)),0,1)</f>
        <v>1</v>
      </c>
      <c r="T264" s="10">
        <f>IF(ISNA(VLOOKUP(E264,lines!$J$2:$L$1000,2,FALSE)),0,1)</f>
        <v>1</v>
      </c>
      <c r="U264" s="13">
        <f>VLOOKUP($E264,phe_fertility!$A$2:$B$284,2,FALSE)</f>
        <v>43</v>
      </c>
      <c r="V264" s="13">
        <f>VLOOKUP($E264,phe_fertility!$F$2:$G$284,2,FALSE)</f>
        <v>42</v>
      </c>
      <c r="W264">
        <f>VLOOKUP($E264,phe_locomotion!$F$2:$G$851,2,FALSE)</f>
        <v>2394</v>
      </c>
      <c r="X264">
        <f>VLOOKUP($E264,phe_locomotion!$N$2:$O$507,2,FALSE)</f>
        <v>2122</v>
      </c>
      <c r="Y264" s="16" t="e">
        <f>VLOOKUP($E264,relatedness!$T$2:$U$1000,2,FALSE)</f>
        <v>#N/A</v>
      </c>
    </row>
    <row r="265" spans="1:25" x14ac:dyDescent="0.2">
      <c r="A265" s="2">
        <v>8</v>
      </c>
      <c r="B265" s="2" t="s">
        <v>32</v>
      </c>
      <c r="C265" s="2">
        <v>12</v>
      </c>
      <c r="D265" s="2" t="s">
        <v>1496</v>
      </c>
      <c r="E265" s="2" t="s">
        <v>720</v>
      </c>
      <c r="F265" s="2" t="str">
        <f t="shared" si="20"/>
        <v>A</v>
      </c>
      <c r="G265" s="2">
        <f t="shared" si="21"/>
        <v>6</v>
      </c>
      <c r="H265" s="15">
        <v>284</v>
      </c>
      <c r="I265" s="2">
        <f t="shared" si="22"/>
        <v>140</v>
      </c>
      <c r="J265" s="2">
        <f t="shared" si="23"/>
        <v>0</v>
      </c>
      <c r="K265">
        <f t="shared" si="24"/>
        <v>16</v>
      </c>
      <c r="L265" s="14" t="e">
        <f>VLOOKUP(E265,bam_cov!$A$2:$E$10000,5,FALSE)</f>
        <v>#N/A</v>
      </c>
      <c r="M265" s="14" t="e">
        <f>VLOOKUP($E265,res_het!$A$2:$N$10000,12,FALSE)*100</f>
        <v>#N/A</v>
      </c>
      <c r="N265" s="14" t="e">
        <f>VLOOKUP($E265,res_het!$A$2:$N$10000,13,FALSE)</f>
        <v>#N/A</v>
      </c>
      <c r="O265" s="10" t="e">
        <f>VLOOKUP($E265,seq_data!$A$2:$H$10000,6,FALSE())</f>
        <v>#N/A</v>
      </c>
      <c r="P265" s="10" t="e">
        <f>VLOOKUP($E265,seq_data!$A$2:$H$10000,4,FALSE())</f>
        <v>#N/A</v>
      </c>
      <c r="Q265" s="10" t="e">
        <f>VLOOKUP($E265,seq_data!$A$2:$H$10000,5,FALSE())</f>
        <v>#N/A</v>
      </c>
      <c r="R265" s="10" t="e">
        <f>VLOOKUP($E265,seq_data!$A$2:$H$10000,2,FALSE())</f>
        <v>#N/A</v>
      </c>
      <c r="S265" s="10">
        <f>IF(ISNA(VLOOKUP(E265,lines!$A$2:$A$10000,1,FALSE)),0,1)</f>
        <v>0</v>
      </c>
      <c r="T265" s="10">
        <f>IF(ISNA(VLOOKUP(E265,lines!$J$2:$L$1000,2,FALSE)),0,1)</f>
        <v>0</v>
      </c>
      <c r="U265" s="13" t="e">
        <f>VLOOKUP($E265,phe_fertility!$A$2:$B$284,2,FALSE)</f>
        <v>#N/A</v>
      </c>
      <c r="V265" s="13" t="e">
        <f>VLOOKUP($E265,phe_fertility!$F$2:$G$284,2,FALSE)</f>
        <v>#N/A</v>
      </c>
      <c r="W265" t="e">
        <f>VLOOKUP($E265,phe_locomotion!$F$2:$G$851,2,FALSE)</f>
        <v>#N/A</v>
      </c>
      <c r="X265" t="e">
        <f>VLOOKUP($E265,phe_locomotion!$N$2:$O$507,2,FALSE)</f>
        <v>#N/A</v>
      </c>
      <c r="Y265" s="16" t="e">
        <f>VLOOKUP($E265,relatedness!$T$2:$U$1000,2,FALSE)</f>
        <v>#N/A</v>
      </c>
    </row>
    <row r="266" spans="1:25" x14ac:dyDescent="0.2">
      <c r="A266" s="2">
        <v>7</v>
      </c>
      <c r="B266" s="2" t="s">
        <v>6</v>
      </c>
      <c r="C266" s="2">
        <v>8</v>
      </c>
      <c r="D266" s="2" t="s">
        <v>1498</v>
      </c>
      <c r="E266" s="2" t="s">
        <v>596</v>
      </c>
      <c r="F266" s="2" t="str">
        <f t="shared" si="20"/>
        <v>A</v>
      </c>
      <c r="G266" s="2">
        <f t="shared" si="21"/>
        <v>6</v>
      </c>
      <c r="H266" s="15">
        <v>285</v>
      </c>
      <c r="I266" s="2">
        <f t="shared" si="22"/>
        <v>140</v>
      </c>
      <c r="J266" s="2">
        <f t="shared" si="23"/>
        <v>0</v>
      </c>
      <c r="K266">
        <f t="shared" si="24"/>
        <v>16</v>
      </c>
      <c r="L266" s="14">
        <f>VLOOKUP(E266,bam_cov!$A$2:$E$10000,5,FALSE)</f>
        <v>9.5811031459032066</v>
      </c>
      <c r="M266" s="14">
        <f>VLOOKUP($E266,res_het!$A$2:$N$10000,12,FALSE)*100</f>
        <v>1.213037867539928</v>
      </c>
      <c r="N266" s="14">
        <f>VLOOKUP($E266,res_het!$A$2:$N$10000,13,FALSE)</f>
        <v>0.24477135000000003</v>
      </c>
      <c r="O266" s="10">
        <f>VLOOKUP($E266,seq_data!$A$2:$H$10000,6,FALSE())</f>
        <v>2018</v>
      </c>
      <c r="P266" s="10" t="str">
        <f>VLOOKUP($E266,seq_data!$A$2:$H$10000,4,FALSE())</f>
        <v>BGI</v>
      </c>
      <c r="Q266" s="10" t="str">
        <f>VLOOKUP($E266,seq_data!$A$2:$H$10000,5,FALSE())</f>
        <v>BGI</v>
      </c>
      <c r="R266" s="10">
        <f>VLOOKUP($E266,seq_data!$A$2:$H$10000,2,FALSE())</f>
        <v>100</v>
      </c>
      <c r="S266" s="10">
        <f>IF(ISNA(VLOOKUP(E266,lines!$A$2:$A$10000,1,FALSE)),0,1)</f>
        <v>0</v>
      </c>
      <c r="T266" s="10">
        <f>IF(ISNA(VLOOKUP(E266,lines!$J$2:$L$1000,2,FALSE)),0,1)</f>
        <v>1</v>
      </c>
      <c r="U266" s="13" t="e">
        <f>VLOOKUP($E266,phe_fertility!$A$2:$B$284,2,FALSE)</f>
        <v>#N/A</v>
      </c>
      <c r="V266" s="13" t="e">
        <f>VLOOKUP($E266,phe_fertility!$F$2:$G$284,2,FALSE)</f>
        <v>#N/A</v>
      </c>
      <c r="W266" t="e">
        <f>VLOOKUP($E266,phe_locomotion!$F$2:$G$851,2,FALSE)</f>
        <v>#N/A</v>
      </c>
      <c r="X266" t="e">
        <f>VLOOKUP($E266,phe_locomotion!$N$2:$O$507,2,FALSE)</f>
        <v>#N/A</v>
      </c>
      <c r="Y266" s="16" t="e">
        <f>VLOOKUP($E266,relatedness!$T$2:$U$1000,2,FALSE)</f>
        <v>#N/A</v>
      </c>
    </row>
    <row r="267" spans="1:25" x14ac:dyDescent="0.2">
      <c r="A267" s="2">
        <v>7</v>
      </c>
      <c r="B267" s="2" t="s">
        <v>6</v>
      </c>
      <c r="C267" s="2">
        <v>12</v>
      </c>
      <c r="D267" s="2" t="s">
        <v>1500</v>
      </c>
      <c r="E267" s="2" t="s">
        <v>600</v>
      </c>
      <c r="F267" s="2" t="str">
        <f t="shared" si="20"/>
        <v>A</v>
      </c>
      <c r="G267" s="2">
        <f t="shared" si="21"/>
        <v>6</v>
      </c>
      <c r="H267" s="15">
        <v>286</v>
      </c>
      <c r="I267" s="2">
        <f t="shared" si="22"/>
        <v>140</v>
      </c>
      <c r="J267" s="2">
        <f t="shared" si="23"/>
        <v>0</v>
      </c>
      <c r="K267">
        <f t="shared" si="24"/>
        <v>16</v>
      </c>
      <c r="L267" s="14" t="e">
        <f>VLOOKUP(E267,bam_cov!$A$2:$E$10000,5,FALSE)</f>
        <v>#N/A</v>
      </c>
      <c r="M267" s="14" t="e">
        <f>VLOOKUP($E267,res_het!$A$2:$N$10000,12,FALSE)*100</f>
        <v>#N/A</v>
      </c>
      <c r="N267" s="14" t="e">
        <f>VLOOKUP($E267,res_het!$A$2:$N$10000,13,FALSE)</f>
        <v>#N/A</v>
      </c>
      <c r="O267" s="10" t="e">
        <f>VLOOKUP($E267,seq_data!$A$2:$H$10000,6,FALSE())</f>
        <v>#N/A</v>
      </c>
      <c r="P267" s="10" t="e">
        <f>VLOOKUP($E267,seq_data!$A$2:$H$10000,4,FALSE())</f>
        <v>#N/A</v>
      </c>
      <c r="Q267" s="10" t="e">
        <f>VLOOKUP($E267,seq_data!$A$2:$H$10000,5,FALSE())</f>
        <v>#N/A</v>
      </c>
      <c r="R267" s="10" t="e">
        <f>VLOOKUP($E267,seq_data!$A$2:$H$10000,2,FALSE())</f>
        <v>#N/A</v>
      </c>
      <c r="S267" s="10">
        <f>IF(ISNA(VLOOKUP(E267,lines!$A$2:$A$10000,1,FALSE)),0,1)</f>
        <v>0</v>
      </c>
      <c r="T267" s="10">
        <f>IF(ISNA(VLOOKUP(E267,lines!$J$2:$L$1000,2,FALSE)),0,1)</f>
        <v>0</v>
      </c>
      <c r="U267" s="13" t="e">
        <f>VLOOKUP($E267,phe_fertility!$A$2:$B$284,2,FALSE)</f>
        <v>#N/A</v>
      </c>
      <c r="V267" s="13" t="e">
        <f>VLOOKUP($E267,phe_fertility!$F$2:$G$284,2,FALSE)</f>
        <v>#N/A</v>
      </c>
      <c r="W267" t="e">
        <f>VLOOKUP($E267,phe_locomotion!$F$2:$G$851,2,FALSE)</f>
        <v>#N/A</v>
      </c>
      <c r="X267" t="e">
        <f>VLOOKUP($E267,phe_locomotion!$N$2:$O$507,2,FALSE)</f>
        <v>#N/A</v>
      </c>
      <c r="Y267" s="16" t="e">
        <f>VLOOKUP($E267,relatedness!$T$2:$U$1000,2,FALSE)</f>
        <v>#N/A</v>
      </c>
    </row>
    <row r="268" spans="1:25" x14ac:dyDescent="0.2">
      <c r="A268" s="2">
        <v>4</v>
      </c>
      <c r="B268" s="2" t="s">
        <v>58</v>
      </c>
      <c r="C268" s="2">
        <v>3</v>
      </c>
      <c r="D268" s="2" t="s">
        <v>1498</v>
      </c>
      <c r="E268" s="2" t="s">
        <v>351</v>
      </c>
      <c r="F268" s="2" t="str">
        <f t="shared" si="20"/>
        <v>A</v>
      </c>
      <c r="G268" s="2">
        <f t="shared" si="21"/>
        <v>6</v>
      </c>
      <c r="H268" s="15">
        <v>287</v>
      </c>
      <c r="I268" s="2">
        <f t="shared" si="22"/>
        <v>140</v>
      </c>
      <c r="J268" s="2">
        <f t="shared" si="23"/>
        <v>0</v>
      </c>
      <c r="K268">
        <f t="shared" si="24"/>
        <v>16</v>
      </c>
      <c r="L268" s="14">
        <f>VLOOKUP(E268,bam_cov!$A$2:$E$10000,5,FALSE)</f>
        <v>3.0090576530325457</v>
      </c>
      <c r="M268" s="14">
        <f>VLOOKUP($E268,res_het!$A$2:$N$10000,12,FALSE)*100</f>
        <v>1.3736280115184432</v>
      </c>
      <c r="N268" s="14">
        <f>VLOOKUP($E268,res_het!$A$2:$N$10000,13,FALSE)</f>
        <v>0.29729636666666664</v>
      </c>
      <c r="O268" s="10">
        <f>VLOOKUP($E268,seq_data!$A$2:$H$10000,6,FALSE())</f>
        <v>2013</v>
      </c>
      <c r="P268" s="10" t="str">
        <f>VLOOKUP($E268,seq_data!$A$2:$H$10000,4,FALSE())</f>
        <v>Illumina</v>
      </c>
      <c r="Q268" s="10" t="str">
        <f>VLOOKUP($E268,seq_data!$A$2:$H$10000,5,FALSE())</f>
        <v>NYU</v>
      </c>
      <c r="R268" s="10">
        <f>VLOOKUP($E268,seq_data!$A$2:$H$10000,2,FALSE())</f>
        <v>101</v>
      </c>
      <c r="S268" s="10">
        <f>IF(ISNA(VLOOKUP(E268,lines!$A$2:$A$10000,1,FALSE)),0,1)</f>
        <v>1</v>
      </c>
      <c r="T268" s="10">
        <f>IF(ISNA(VLOOKUP(E268,lines!$J$2:$L$1000,2,FALSE)),0,1)</f>
        <v>1</v>
      </c>
      <c r="U268" s="13">
        <f>VLOOKUP($E268,phe_fertility!$A$2:$B$284,2,FALSE)</f>
        <v>45</v>
      </c>
      <c r="V268" s="13">
        <f>VLOOKUP($E268,phe_fertility!$F$2:$G$284,2,FALSE)</f>
        <v>45</v>
      </c>
      <c r="W268">
        <f>VLOOKUP($E268,phe_locomotion!$F$2:$G$851,2,FALSE)</f>
        <v>3096</v>
      </c>
      <c r="X268">
        <f>VLOOKUP($E268,phe_locomotion!$N$2:$O$507,2,FALSE)</f>
        <v>1369</v>
      </c>
      <c r="Y268" s="16" t="e">
        <f>VLOOKUP($E268,relatedness!$T$2:$U$1000,2,FALSE)</f>
        <v>#N/A</v>
      </c>
    </row>
    <row r="269" spans="1:25" x14ac:dyDescent="0.2">
      <c r="A269" s="2">
        <v>8</v>
      </c>
      <c r="B269" s="2" t="s">
        <v>45</v>
      </c>
      <c r="C269" s="2">
        <v>11</v>
      </c>
      <c r="D269" s="2" t="s">
        <v>1501</v>
      </c>
      <c r="E269" s="2" t="s">
        <v>731</v>
      </c>
      <c r="F269" s="2" t="str">
        <f t="shared" si="20"/>
        <v>A</v>
      </c>
      <c r="G269" s="2">
        <f t="shared" si="21"/>
        <v>6</v>
      </c>
      <c r="H269" s="15">
        <v>288</v>
      </c>
      <c r="I269" s="2">
        <f t="shared" si="22"/>
        <v>140</v>
      </c>
      <c r="J269" s="2">
        <f t="shared" si="23"/>
        <v>0</v>
      </c>
      <c r="K269">
        <f t="shared" si="24"/>
        <v>16</v>
      </c>
      <c r="L269" s="14" t="e">
        <f>VLOOKUP(E269,bam_cov!$A$2:$E$10000,5,FALSE)</f>
        <v>#N/A</v>
      </c>
      <c r="M269" s="14" t="e">
        <f>VLOOKUP($E269,res_het!$A$2:$N$10000,12,FALSE)*100</f>
        <v>#N/A</v>
      </c>
      <c r="N269" s="14" t="e">
        <f>VLOOKUP($E269,res_het!$A$2:$N$10000,13,FALSE)</f>
        <v>#N/A</v>
      </c>
      <c r="O269" s="10" t="e">
        <f>VLOOKUP($E269,seq_data!$A$2:$H$10000,6,FALSE())</f>
        <v>#N/A</v>
      </c>
      <c r="P269" s="10" t="e">
        <f>VLOOKUP($E269,seq_data!$A$2:$H$10000,4,FALSE())</f>
        <v>#N/A</v>
      </c>
      <c r="Q269" s="10" t="e">
        <f>VLOOKUP($E269,seq_data!$A$2:$H$10000,5,FALSE())</f>
        <v>#N/A</v>
      </c>
      <c r="R269" s="10" t="e">
        <f>VLOOKUP($E269,seq_data!$A$2:$H$10000,2,FALSE())</f>
        <v>#N/A</v>
      </c>
      <c r="S269" s="10">
        <f>IF(ISNA(VLOOKUP(E269,lines!$A$2:$A$10000,1,FALSE)),0,1)</f>
        <v>0</v>
      </c>
      <c r="T269" s="10">
        <f>IF(ISNA(VLOOKUP(E269,lines!$J$2:$L$1000,2,FALSE)),0,1)</f>
        <v>0</v>
      </c>
      <c r="U269" s="13" t="e">
        <f>VLOOKUP($E269,phe_fertility!$A$2:$B$284,2,FALSE)</f>
        <v>#N/A</v>
      </c>
      <c r="V269" s="13" t="e">
        <f>VLOOKUP($E269,phe_fertility!$F$2:$G$284,2,FALSE)</f>
        <v>#N/A</v>
      </c>
      <c r="W269" t="e">
        <f>VLOOKUP($E269,phe_locomotion!$F$2:$G$851,2,FALSE)</f>
        <v>#N/A</v>
      </c>
      <c r="X269" t="e">
        <f>VLOOKUP($E269,phe_locomotion!$N$2:$O$507,2,FALSE)</f>
        <v>#N/A</v>
      </c>
      <c r="Y269" s="16" t="e">
        <f>VLOOKUP($E269,relatedness!$T$2:$U$1000,2,FALSE)</f>
        <v>#N/A</v>
      </c>
    </row>
    <row r="270" spans="1:25" x14ac:dyDescent="0.2">
      <c r="A270" s="2">
        <v>4</v>
      </c>
      <c r="B270" s="2" t="s">
        <v>97</v>
      </c>
      <c r="C270" s="2">
        <v>1</v>
      </c>
      <c r="D270" s="2" t="s">
        <v>1497</v>
      </c>
      <c r="E270" s="2" t="s">
        <v>385</v>
      </c>
      <c r="F270" s="2" t="str">
        <f t="shared" si="20"/>
        <v>A</v>
      </c>
      <c r="G270" s="2">
        <f t="shared" si="21"/>
        <v>6</v>
      </c>
      <c r="H270" s="15">
        <v>289</v>
      </c>
      <c r="I270" s="2">
        <f t="shared" si="22"/>
        <v>140</v>
      </c>
      <c r="J270" s="2">
        <f t="shared" si="23"/>
        <v>0</v>
      </c>
      <c r="K270">
        <f t="shared" si="24"/>
        <v>16</v>
      </c>
      <c r="L270" s="14">
        <f>VLOOKUP(E270,bam_cov!$A$2:$E$10000,5,FALSE)</f>
        <v>1.9852292818197148</v>
      </c>
      <c r="M270" s="14">
        <f>VLOOKUP($E270,res_het!$A$2:$N$10000,12,FALSE)*100</f>
        <v>1.5645186012393526</v>
      </c>
      <c r="N270" s="14">
        <f>VLOOKUP($E270,res_het!$A$2:$N$10000,13,FALSE)</f>
        <v>0.32185553333333333</v>
      </c>
      <c r="O270" s="10">
        <f>VLOOKUP($E270,seq_data!$A$2:$H$10000,6,FALSE())</f>
        <v>2013</v>
      </c>
      <c r="P270" s="10" t="str">
        <f>VLOOKUP($E270,seq_data!$A$2:$H$10000,4,FALSE())</f>
        <v>Illumina</v>
      </c>
      <c r="Q270" s="10" t="str">
        <f>VLOOKUP($E270,seq_data!$A$2:$H$10000,5,FALSE())</f>
        <v>NYU</v>
      </c>
      <c r="R270" s="10">
        <f>VLOOKUP($E270,seq_data!$A$2:$H$10000,2,FALSE())</f>
        <v>101</v>
      </c>
      <c r="S270" s="10">
        <f>IF(ISNA(VLOOKUP(E270,lines!$A$2:$A$10000,1,FALSE)),0,1)</f>
        <v>1</v>
      </c>
      <c r="T270" s="10">
        <f>IF(ISNA(VLOOKUP(E270,lines!$J$2:$L$1000,2,FALSE)),0,1)</f>
        <v>1</v>
      </c>
      <c r="U270" s="13">
        <f>VLOOKUP($E270,phe_fertility!$A$2:$B$284,2,FALSE)</f>
        <v>39</v>
      </c>
      <c r="V270" s="13">
        <f>VLOOKUP($E270,phe_fertility!$F$2:$G$284,2,FALSE)</f>
        <v>40</v>
      </c>
      <c r="W270">
        <f>VLOOKUP($E270,phe_locomotion!$F$2:$G$851,2,FALSE)</f>
        <v>950</v>
      </c>
      <c r="X270">
        <f>VLOOKUP($E270,phe_locomotion!$N$2:$O$507,2,FALSE)</f>
        <v>129</v>
      </c>
      <c r="Y270" s="16" t="e">
        <f>VLOOKUP($E270,relatedness!$T$2:$U$1000,2,FALSE)</f>
        <v>#N/A</v>
      </c>
    </row>
    <row r="271" spans="1:25" x14ac:dyDescent="0.2">
      <c r="A271" s="2">
        <v>4</v>
      </c>
      <c r="B271" s="2" t="s">
        <v>32</v>
      </c>
      <c r="C271" s="2">
        <v>1</v>
      </c>
      <c r="D271" s="2" t="s">
        <v>1498</v>
      </c>
      <c r="E271" s="2" t="s">
        <v>325</v>
      </c>
      <c r="F271" s="2" t="str">
        <f t="shared" si="20"/>
        <v>A</v>
      </c>
      <c r="G271" s="2">
        <f t="shared" si="21"/>
        <v>6</v>
      </c>
      <c r="H271" s="15">
        <v>290</v>
      </c>
      <c r="I271" s="2">
        <f t="shared" si="22"/>
        <v>140</v>
      </c>
      <c r="J271" s="2">
        <f t="shared" si="23"/>
        <v>0</v>
      </c>
      <c r="K271">
        <f t="shared" si="24"/>
        <v>16</v>
      </c>
      <c r="L271" s="14">
        <f>VLOOKUP(E271,bam_cov!$A$2:$E$10000,5,FALSE)</f>
        <v>2.5610186805568569</v>
      </c>
      <c r="M271" s="14">
        <f>VLOOKUP($E271,res_het!$A$2:$N$10000,12,FALSE)*100</f>
        <v>1.1748084849565532</v>
      </c>
      <c r="N271" s="14">
        <f>VLOOKUP($E271,res_het!$A$2:$N$10000,13,FALSE)</f>
        <v>0.28958824999999994</v>
      </c>
      <c r="O271" s="10">
        <f>VLOOKUP($E271,seq_data!$A$2:$H$10000,6,FALSE())</f>
        <v>2013</v>
      </c>
      <c r="P271" s="10" t="str">
        <f>VLOOKUP($E271,seq_data!$A$2:$H$10000,4,FALSE())</f>
        <v>Illumina</v>
      </c>
      <c r="Q271" s="10" t="str">
        <f>VLOOKUP($E271,seq_data!$A$2:$H$10000,5,FALSE())</f>
        <v>NYU</v>
      </c>
      <c r="R271" s="10">
        <f>VLOOKUP($E271,seq_data!$A$2:$H$10000,2,FALSE())</f>
        <v>101</v>
      </c>
      <c r="S271" s="10">
        <f>IF(ISNA(VLOOKUP(E271,lines!$A$2:$A$10000,1,FALSE)),0,1)</f>
        <v>1</v>
      </c>
      <c r="T271" s="10">
        <f>IF(ISNA(VLOOKUP(E271,lines!$J$2:$L$1000,2,FALSE)),0,1)</f>
        <v>1</v>
      </c>
      <c r="U271" s="13">
        <f>VLOOKUP($E271,phe_fertility!$A$2:$B$284,2,FALSE)</f>
        <v>41</v>
      </c>
      <c r="V271" s="13">
        <f>VLOOKUP($E271,phe_fertility!$F$2:$G$284,2,FALSE)</f>
        <v>46</v>
      </c>
      <c r="W271">
        <f>VLOOKUP($E271,phe_locomotion!$F$2:$G$851,2,FALSE)</f>
        <v>3031</v>
      </c>
      <c r="X271">
        <f>VLOOKUP($E271,phe_locomotion!$N$2:$O$507,2,FALSE)</f>
        <v>2040</v>
      </c>
      <c r="Y271" s="16" t="e">
        <f>VLOOKUP($E271,relatedness!$T$2:$U$1000,2,FALSE)</f>
        <v>#N/A</v>
      </c>
    </row>
    <row r="272" spans="1:25" x14ac:dyDescent="0.2">
      <c r="A272" s="2">
        <v>5</v>
      </c>
      <c r="B272" s="2" t="s">
        <v>58</v>
      </c>
      <c r="C272" s="2">
        <v>9</v>
      </c>
      <c r="D272" s="2" t="s">
        <v>1498</v>
      </c>
      <c r="E272" s="2" t="s">
        <v>453</v>
      </c>
      <c r="F272" s="2" t="str">
        <f t="shared" si="20"/>
        <v>A</v>
      </c>
      <c r="G272" s="2">
        <f t="shared" si="21"/>
        <v>6</v>
      </c>
      <c r="H272" s="15">
        <v>293</v>
      </c>
      <c r="I272" s="2">
        <f t="shared" si="22"/>
        <v>140</v>
      </c>
      <c r="J272" s="2">
        <f t="shared" si="23"/>
        <v>0</v>
      </c>
      <c r="K272">
        <f t="shared" si="24"/>
        <v>16</v>
      </c>
      <c r="L272" s="14">
        <f>VLOOKUP(E272,bam_cov!$A$2:$E$10000,5,FALSE)</f>
        <v>0.61553457870379047</v>
      </c>
      <c r="M272" s="14">
        <f>VLOOKUP($E272,res_het!$A$2:$N$10000,12,FALSE)*100</f>
        <v>2.6804801841802335</v>
      </c>
      <c r="N272" s="14">
        <f>VLOOKUP($E272,res_het!$A$2:$N$10000,13,FALSE)</f>
        <v>0.33467118333333329</v>
      </c>
      <c r="O272" s="10">
        <f>VLOOKUP($E272,seq_data!$A$2:$H$10000,6,FALSE())</f>
        <v>2013</v>
      </c>
      <c r="P272" s="10" t="str">
        <f>VLOOKUP($E272,seq_data!$A$2:$H$10000,4,FALSE())</f>
        <v>Illumina</v>
      </c>
      <c r="Q272" s="10" t="str">
        <f>VLOOKUP($E272,seq_data!$A$2:$H$10000,5,FALSE())</f>
        <v>NYU</v>
      </c>
      <c r="R272" s="10">
        <f>VLOOKUP($E272,seq_data!$A$2:$H$10000,2,FALSE())</f>
        <v>101</v>
      </c>
      <c r="S272" s="10">
        <f>IF(ISNA(VLOOKUP(E272,lines!$A$2:$A$10000,1,FALSE)),0,1)</f>
        <v>1</v>
      </c>
      <c r="T272" s="10">
        <f>IF(ISNA(VLOOKUP(E272,lines!$J$2:$L$1000,2,FALSE)),0,1)</f>
        <v>1</v>
      </c>
      <c r="U272" s="13">
        <f>VLOOKUP($E272,phe_fertility!$A$2:$B$284,2,FALSE)</f>
        <v>45</v>
      </c>
      <c r="V272" s="13">
        <f>VLOOKUP($E272,phe_fertility!$F$2:$G$284,2,FALSE)</f>
        <v>42</v>
      </c>
      <c r="W272">
        <f>VLOOKUP($E272,phe_locomotion!$F$2:$G$851,2,FALSE)</f>
        <v>1118</v>
      </c>
      <c r="X272">
        <f>VLOOKUP($E272,phe_locomotion!$N$2:$O$507,2,FALSE)</f>
        <v>315</v>
      </c>
      <c r="Y272" s="16" t="e">
        <f>VLOOKUP($E272,relatedness!$T$2:$U$1000,2,FALSE)</f>
        <v>#N/A</v>
      </c>
    </row>
    <row r="273" spans="1:25" x14ac:dyDescent="0.2">
      <c r="A273" s="2">
        <v>4</v>
      </c>
      <c r="B273" s="2" t="s">
        <v>84</v>
      </c>
      <c r="C273" s="2">
        <v>2</v>
      </c>
      <c r="D273" s="2" t="s">
        <v>1498</v>
      </c>
      <c r="E273" s="2" t="s">
        <v>374</v>
      </c>
      <c r="F273" s="2" t="str">
        <f t="shared" si="20"/>
        <v>A</v>
      </c>
      <c r="G273" s="2">
        <f t="shared" si="21"/>
        <v>6</v>
      </c>
      <c r="H273" s="15">
        <v>294</v>
      </c>
      <c r="I273" s="2">
        <f t="shared" si="22"/>
        <v>140</v>
      </c>
      <c r="J273" s="2">
        <f t="shared" si="23"/>
        <v>0</v>
      </c>
      <c r="K273">
        <f t="shared" si="24"/>
        <v>16</v>
      </c>
      <c r="L273" s="14">
        <f>VLOOKUP(E273,bam_cov!$A$2:$E$10000,5,FALSE)</f>
        <v>14.121506885761931</v>
      </c>
      <c r="M273" s="14">
        <f>VLOOKUP($E273,res_het!$A$2:$N$10000,12,FALSE)*100</f>
        <v>1.2967350867022744</v>
      </c>
      <c r="N273" s="14">
        <f>VLOOKUP($E273,res_het!$A$2:$N$10000,13,FALSE)</f>
        <v>0.23369524999999999</v>
      </c>
      <c r="O273" s="10">
        <f>VLOOKUP($E273,seq_data!$A$2:$H$10000,6,FALSE())</f>
        <v>2018</v>
      </c>
      <c r="P273" s="10" t="str">
        <f>VLOOKUP($E273,seq_data!$A$2:$H$10000,4,FALSE())</f>
        <v>BGI</v>
      </c>
      <c r="Q273" s="10" t="str">
        <f>VLOOKUP($E273,seq_data!$A$2:$H$10000,5,FALSE())</f>
        <v>BGI</v>
      </c>
      <c r="R273" s="10">
        <f>VLOOKUP($E273,seq_data!$A$2:$H$10000,2,FALSE())</f>
        <v>100</v>
      </c>
      <c r="S273" s="10">
        <f>IF(ISNA(VLOOKUP(E273,lines!$A$2:$A$10000,1,FALSE)),0,1)</f>
        <v>0</v>
      </c>
      <c r="T273" s="10">
        <f>IF(ISNA(VLOOKUP(E273,lines!$J$2:$L$1000,2,FALSE)),0,1)</f>
        <v>1</v>
      </c>
      <c r="U273" s="13">
        <f>VLOOKUP($E273,phe_fertility!$A$2:$B$284,2,FALSE)</f>
        <v>31</v>
      </c>
      <c r="V273" s="13">
        <f>VLOOKUP($E273,phe_fertility!$F$2:$G$284,2,FALSE)</f>
        <v>37</v>
      </c>
      <c r="W273">
        <f>VLOOKUP($E273,phe_locomotion!$F$2:$G$851,2,FALSE)</f>
        <v>3207</v>
      </c>
      <c r="X273">
        <f>VLOOKUP($E273,phe_locomotion!$N$2:$O$507,2,FALSE)</f>
        <v>1583</v>
      </c>
      <c r="Y273" s="16" t="e">
        <f>VLOOKUP($E273,relatedness!$T$2:$U$1000,2,FALSE)</f>
        <v>#N/A</v>
      </c>
    </row>
    <row r="274" spans="1:25" x14ac:dyDescent="0.2">
      <c r="A274" s="2">
        <v>7</v>
      </c>
      <c r="B274" s="2" t="s">
        <v>32</v>
      </c>
      <c r="C274" s="2">
        <v>2</v>
      </c>
      <c r="D274" s="2" t="s">
        <v>1500</v>
      </c>
      <c r="E274" s="2" t="s">
        <v>614</v>
      </c>
      <c r="F274" s="2" t="str">
        <f t="shared" si="20"/>
        <v>A</v>
      </c>
      <c r="G274" s="2">
        <f t="shared" si="21"/>
        <v>6</v>
      </c>
      <c r="H274" s="15">
        <v>296</v>
      </c>
      <c r="I274" s="2">
        <f t="shared" si="22"/>
        <v>140</v>
      </c>
      <c r="J274" s="2">
        <f t="shared" si="23"/>
        <v>0</v>
      </c>
      <c r="K274">
        <f t="shared" si="24"/>
        <v>16</v>
      </c>
      <c r="L274" s="14" t="e">
        <f>VLOOKUP(E274,bam_cov!$A$2:$E$10000,5,FALSE)</f>
        <v>#N/A</v>
      </c>
      <c r="M274" s="14" t="e">
        <f>VLOOKUP($E274,res_het!$A$2:$N$10000,12,FALSE)*100</f>
        <v>#N/A</v>
      </c>
      <c r="N274" s="14" t="e">
        <f>VLOOKUP($E274,res_het!$A$2:$N$10000,13,FALSE)</f>
        <v>#N/A</v>
      </c>
      <c r="O274" s="10" t="e">
        <f>VLOOKUP($E274,seq_data!$A$2:$H$10000,6,FALSE())</f>
        <v>#N/A</v>
      </c>
      <c r="P274" s="10" t="e">
        <f>VLOOKUP($E274,seq_data!$A$2:$H$10000,4,FALSE())</f>
        <v>#N/A</v>
      </c>
      <c r="Q274" s="10" t="e">
        <f>VLOOKUP($E274,seq_data!$A$2:$H$10000,5,FALSE())</f>
        <v>#N/A</v>
      </c>
      <c r="R274" s="10" t="e">
        <f>VLOOKUP($E274,seq_data!$A$2:$H$10000,2,FALSE())</f>
        <v>#N/A</v>
      </c>
      <c r="S274" s="10">
        <f>IF(ISNA(VLOOKUP(E274,lines!$A$2:$A$10000,1,FALSE)),0,1)</f>
        <v>0</v>
      </c>
      <c r="T274" s="10">
        <f>IF(ISNA(VLOOKUP(E274,lines!$J$2:$L$1000,2,FALSE)),0,1)</f>
        <v>0</v>
      </c>
      <c r="U274" s="13" t="e">
        <f>VLOOKUP($E274,phe_fertility!$A$2:$B$284,2,FALSE)</f>
        <v>#N/A</v>
      </c>
      <c r="V274" s="13" t="e">
        <f>VLOOKUP($E274,phe_fertility!$F$2:$G$284,2,FALSE)</f>
        <v>#N/A</v>
      </c>
      <c r="W274" t="e">
        <f>VLOOKUP($E274,phe_locomotion!$F$2:$G$851,2,FALSE)</f>
        <v>#N/A</v>
      </c>
      <c r="X274" t="e">
        <f>VLOOKUP($E274,phe_locomotion!$N$2:$O$507,2,FALSE)</f>
        <v>#N/A</v>
      </c>
      <c r="Y274" s="16" t="e">
        <f>VLOOKUP($E274,relatedness!$T$2:$U$1000,2,FALSE)</f>
        <v>#N/A</v>
      </c>
    </row>
    <row r="275" spans="1:25" x14ac:dyDescent="0.2">
      <c r="A275" s="2">
        <v>7</v>
      </c>
      <c r="B275" s="2" t="s">
        <v>19</v>
      </c>
      <c r="C275" s="2">
        <v>12</v>
      </c>
      <c r="D275" s="2" t="s">
        <v>1501</v>
      </c>
      <c r="E275" s="2" t="s">
        <v>612</v>
      </c>
      <c r="F275" s="2" t="str">
        <f t="shared" si="20"/>
        <v>A</v>
      </c>
      <c r="G275" s="2">
        <f t="shared" si="21"/>
        <v>6</v>
      </c>
      <c r="H275" s="15">
        <v>298</v>
      </c>
      <c r="I275" s="2">
        <f t="shared" si="22"/>
        <v>140</v>
      </c>
      <c r="J275" s="2">
        <f t="shared" si="23"/>
        <v>0</v>
      </c>
      <c r="K275">
        <f t="shared" si="24"/>
        <v>16</v>
      </c>
      <c r="L275" s="14">
        <f>VLOOKUP(E275,bam_cov!$A$2:$E$10000,5,FALSE)</f>
        <v>13.350311442543704</v>
      </c>
      <c r="M275" s="14">
        <f>VLOOKUP($E275,res_het!$A$2:$N$10000,12,FALSE)*100</f>
        <v>1.5129063432260956</v>
      </c>
      <c r="N275" s="14">
        <f>VLOOKUP($E275,res_het!$A$2:$N$10000,13,FALSE)</f>
        <v>0.24154471666666666</v>
      </c>
      <c r="O275" s="10">
        <f>VLOOKUP($E275,seq_data!$A$2:$H$10000,6,FALSE())</f>
        <v>2018</v>
      </c>
      <c r="P275" s="10" t="str">
        <f>VLOOKUP($E275,seq_data!$A$2:$H$10000,4,FALSE())</f>
        <v>BGI</v>
      </c>
      <c r="Q275" s="10" t="str">
        <f>VLOOKUP($E275,seq_data!$A$2:$H$10000,5,FALSE())</f>
        <v>BGI</v>
      </c>
      <c r="R275" s="10">
        <f>VLOOKUP($E275,seq_data!$A$2:$H$10000,2,FALSE())</f>
        <v>100</v>
      </c>
      <c r="S275" s="10">
        <f>IF(ISNA(VLOOKUP(E275,lines!$A$2:$A$10000,1,FALSE)),0,1)</f>
        <v>0</v>
      </c>
      <c r="T275" s="10">
        <f>IF(ISNA(VLOOKUP(E275,lines!$J$2:$L$1000,2,FALSE)),0,1)</f>
        <v>1</v>
      </c>
      <c r="U275" s="13" t="e">
        <f>VLOOKUP($E275,phe_fertility!$A$2:$B$284,2,FALSE)</f>
        <v>#N/A</v>
      </c>
      <c r="V275" s="13" t="e">
        <f>VLOOKUP($E275,phe_fertility!$F$2:$G$284,2,FALSE)</f>
        <v>#N/A</v>
      </c>
      <c r="W275" t="e">
        <f>VLOOKUP($E275,phe_locomotion!$F$2:$G$851,2,FALSE)</f>
        <v>#N/A</v>
      </c>
      <c r="X275" t="e">
        <f>VLOOKUP($E275,phe_locomotion!$N$2:$O$507,2,FALSE)</f>
        <v>#N/A</v>
      </c>
      <c r="Y275" s="16" t="e">
        <f>VLOOKUP($E275,relatedness!$T$2:$U$1000,2,FALSE)</f>
        <v>#N/A</v>
      </c>
    </row>
    <row r="276" spans="1:25" x14ac:dyDescent="0.2">
      <c r="A276" s="2">
        <v>7</v>
      </c>
      <c r="B276" s="2" t="s">
        <v>32</v>
      </c>
      <c r="C276" s="2">
        <v>11</v>
      </c>
      <c r="D276" s="2" t="s">
        <v>1500</v>
      </c>
      <c r="E276" s="2" t="s">
        <v>623</v>
      </c>
      <c r="F276" s="2" t="str">
        <f t="shared" si="20"/>
        <v>A</v>
      </c>
      <c r="G276" s="2">
        <f t="shared" si="21"/>
        <v>6</v>
      </c>
      <c r="H276" s="15">
        <v>299</v>
      </c>
      <c r="I276" s="2">
        <f t="shared" si="22"/>
        <v>140</v>
      </c>
      <c r="J276" s="2">
        <f t="shared" si="23"/>
        <v>0</v>
      </c>
      <c r="K276">
        <f t="shared" si="24"/>
        <v>16</v>
      </c>
      <c r="L276" s="14">
        <f>VLOOKUP(E276,bam_cov!$A$2:$E$10000,5,FALSE)</f>
        <v>12.516544340559481</v>
      </c>
      <c r="M276" s="14">
        <f>VLOOKUP($E276,res_het!$A$2:$N$10000,12,FALSE)*100</f>
        <v>1.5084801043705152</v>
      </c>
      <c r="N276" s="14">
        <f>VLOOKUP($E276,res_het!$A$2:$N$10000,13,FALSE)</f>
        <v>0.23307585</v>
      </c>
      <c r="O276" s="10">
        <f>VLOOKUP($E276,seq_data!$A$2:$H$10000,6,FALSE())</f>
        <v>2018</v>
      </c>
      <c r="P276" s="10" t="str">
        <f>VLOOKUP($E276,seq_data!$A$2:$H$10000,4,FALSE())</f>
        <v>BGI</v>
      </c>
      <c r="Q276" s="10" t="str">
        <f>VLOOKUP($E276,seq_data!$A$2:$H$10000,5,FALSE())</f>
        <v>BGI</v>
      </c>
      <c r="R276" s="10">
        <f>VLOOKUP($E276,seq_data!$A$2:$H$10000,2,FALSE())</f>
        <v>100</v>
      </c>
      <c r="S276" s="10">
        <f>IF(ISNA(VLOOKUP(E276,lines!$A$2:$A$10000,1,FALSE)),0,1)</f>
        <v>0</v>
      </c>
      <c r="T276" s="10">
        <f>IF(ISNA(VLOOKUP(E276,lines!$J$2:$L$1000,2,FALSE)),0,1)</f>
        <v>1</v>
      </c>
      <c r="U276" s="13" t="e">
        <f>VLOOKUP($E276,phe_fertility!$A$2:$B$284,2,FALSE)</f>
        <v>#N/A</v>
      </c>
      <c r="V276" s="13" t="e">
        <f>VLOOKUP($E276,phe_fertility!$F$2:$G$284,2,FALSE)</f>
        <v>#N/A</v>
      </c>
      <c r="W276" t="e">
        <f>VLOOKUP($E276,phe_locomotion!$F$2:$G$851,2,FALSE)</f>
        <v>#N/A</v>
      </c>
      <c r="X276" t="e">
        <f>VLOOKUP($E276,phe_locomotion!$N$2:$O$507,2,FALSE)</f>
        <v>#N/A</v>
      </c>
      <c r="Y276" s="16" t="e">
        <f>VLOOKUP($E276,relatedness!$T$2:$U$1000,2,FALSE)</f>
        <v>#N/A</v>
      </c>
    </row>
    <row r="277" spans="1:25" x14ac:dyDescent="0.2">
      <c r="A277" s="2">
        <v>7</v>
      </c>
      <c r="B277" s="2" t="s">
        <v>58</v>
      </c>
      <c r="C277" s="2">
        <v>11</v>
      </c>
      <c r="D277" s="2" t="s">
        <v>1496</v>
      </c>
      <c r="E277" s="2" t="s">
        <v>647</v>
      </c>
      <c r="F277" s="2" t="str">
        <f t="shared" si="20"/>
        <v>A</v>
      </c>
      <c r="G277" s="2">
        <f t="shared" si="21"/>
        <v>6</v>
      </c>
      <c r="H277" s="15">
        <v>300</v>
      </c>
      <c r="I277" s="2">
        <f t="shared" si="22"/>
        <v>140</v>
      </c>
      <c r="J277" s="2">
        <f t="shared" si="23"/>
        <v>0</v>
      </c>
      <c r="K277">
        <f t="shared" si="24"/>
        <v>16</v>
      </c>
      <c r="L277" s="14">
        <f>VLOOKUP(E277,bam_cov!$A$2:$E$10000,5,FALSE)</f>
        <v>15.629622529088831</v>
      </c>
      <c r="M277" s="14">
        <f>VLOOKUP($E277,res_het!$A$2:$N$10000,12,FALSE)*100</f>
        <v>1.6606828641520484</v>
      </c>
      <c r="N277" s="14">
        <f>VLOOKUP($E277,res_het!$A$2:$N$10000,13,FALSE)</f>
        <v>0.244839</v>
      </c>
      <c r="O277" s="10">
        <f>VLOOKUP($E277,seq_data!$A$2:$H$10000,6,FALSE())</f>
        <v>2018</v>
      </c>
      <c r="P277" s="10" t="str">
        <f>VLOOKUP($E277,seq_data!$A$2:$H$10000,4,FALSE())</f>
        <v>BGI</v>
      </c>
      <c r="Q277" s="10" t="str">
        <f>VLOOKUP($E277,seq_data!$A$2:$H$10000,5,FALSE())</f>
        <v>BGI</v>
      </c>
      <c r="R277" s="10">
        <f>VLOOKUP($E277,seq_data!$A$2:$H$10000,2,FALSE())</f>
        <v>100</v>
      </c>
      <c r="S277" s="10">
        <f>IF(ISNA(VLOOKUP(E277,lines!$A$2:$A$10000,1,FALSE)),0,1)</f>
        <v>0</v>
      </c>
      <c r="T277" s="10">
        <f>IF(ISNA(VLOOKUP(E277,lines!$J$2:$L$1000,2,FALSE)),0,1)</f>
        <v>1</v>
      </c>
      <c r="U277" s="13" t="e">
        <f>VLOOKUP($E277,phe_fertility!$A$2:$B$284,2,FALSE)</f>
        <v>#N/A</v>
      </c>
      <c r="V277" s="13" t="e">
        <f>VLOOKUP($E277,phe_fertility!$F$2:$G$284,2,FALSE)</f>
        <v>#N/A</v>
      </c>
      <c r="W277" t="e">
        <f>VLOOKUP($E277,phe_locomotion!$F$2:$G$851,2,FALSE)</f>
        <v>#N/A</v>
      </c>
      <c r="X277" t="e">
        <f>VLOOKUP($E277,phe_locomotion!$N$2:$O$507,2,FALSE)</f>
        <v>#N/A</v>
      </c>
      <c r="Y277" s="16" t="e">
        <f>VLOOKUP($E277,relatedness!$T$2:$U$1000,2,FALSE)</f>
        <v>#N/A</v>
      </c>
    </row>
    <row r="278" spans="1:25" x14ac:dyDescent="0.2">
      <c r="A278" s="2">
        <v>7</v>
      </c>
      <c r="B278" s="2" t="s">
        <v>84</v>
      </c>
      <c r="C278" s="2">
        <v>11</v>
      </c>
      <c r="D278" s="2" t="s">
        <v>1498</v>
      </c>
      <c r="E278" s="2" t="s">
        <v>671</v>
      </c>
      <c r="F278" s="2" t="str">
        <f t="shared" si="20"/>
        <v>A</v>
      </c>
      <c r="G278" s="2">
        <f t="shared" si="21"/>
        <v>6</v>
      </c>
      <c r="H278" s="15">
        <v>303</v>
      </c>
      <c r="I278" s="2">
        <f t="shared" si="22"/>
        <v>140</v>
      </c>
      <c r="J278" s="2">
        <f t="shared" si="23"/>
        <v>0</v>
      </c>
      <c r="K278">
        <f t="shared" si="24"/>
        <v>16</v>
      </c>
      <c r="L278" s="14" t="e">
        <f>VLOOKUP(E278,bam_cov!$A$2:$E$10000,5,FALSE)</f>
        <v>#N/A</v>
      </c>
      <c r="M278" s="14" t="e">
        <f>VLOOKUP($E278,res_het!$A$2:$N$10000,12,FALSE)*100</f>
        <v>#N/A</v>
      </c>
      <c r="N278" s="14" t="e">
        <f>VLOOKUP($E278,res_het!$A$2:$N$10000,13,FALSE)</f>
        <v>#N/A</v>
      </c>
      <c r="O278" s="10" t="e">
        <f>VLOOKUP($E278,seq_data!$A$2:$H$10000,6,FALSE())</f>
        <v>#N/A</v>
      </c>
      <c r="P278" s="10" t="e">
        <f>VLOOKUP($E278,seq_data!$A$2:$H$10000,4,FALSE())</f>
        <v>#N/A</v>
      </c>
      <c r="Q278" s="10" t="e">
        <f>VLOOKUP($E278,seq_data!$A$2:$H$10000,5,FALSE())</f>
        <v>#N/A</v>
      </c>
      <c r="R278" s="10" t="e">
        <f>VLOOKUP($E278,seq_data!$A$2:$H$10000,2,FALSE())</f>
        <v>#N/A</v>
      </c>
      <c r="S278" s="10">
        <f>IF(ISNA(VLOOKUP(E278,lines!$A$2:$A$10000,1,FALSE)),0,1)</f>
        <v>0</v>
      </c>
      <c r="T278" s="10">
        <f>IF(ISNA(VLOOKUP(E278,lines!$J$2:$L$1000,2,FALSE)),0,1)</f>
        <v>0</v>
      </c>
      <c r="U278" s="13" t="e">
        <f>VLOOKUP($E278,phe_fertility!$A$2:$B$284,2,FALSE)</f>
        <v>#N/A</v>
      </c>
      <c r="V278" s="13" t="e">
        <f>VLOOKUP($E278,phe_fertility!$F$2:$G$284,2,FALSE)</f>
        <v>#N/A</v>
      </c>
      <c r="W278" t="e">
        <f>VLOOKUP($E278,phe_locomotion!$F$2:$G$851,2,FALSE)</f>
        <v>#N/A</v>
      </c>
      <c r="X278" t="e">
        <f>VLOOKUP($E278,phe_locomotion!$N$2:$O$507,2,FALSE)</f>
        <v>#N/A</v>
      </c>
      <c r="Y278" s="16" t="e">
        <f>VLOOKUP($E278,relatedness!$T$2:$U$1000,2,FALSE)</f>
        <v>#N/A</v>
      </c>
    </row>
    <row r="279" spans="1:25" x14ac:dyDescent="0.2">
      <c r="A279" s="2">
        <v>8</v>
      </c>
      <c r="B279" s="2" t="s">
        <v>84</v>
      </c>
      <c r="C279" s="2">
        <v>10</v>
      </c>
      <c r="D279" s="2" t="s">
        <v>1496</v>
      </c>
      <c r="E279" s="2" t="s">
        <v>766</v>
      </c>
      <c r="F279" s="2" t="str">
        <f t="shared" si="20"/>
        <v>A</v>
      </c>
      <c r="G279" s="2">
        <f t="shared" si="21"/>
        <v>6</v>
      </c>
      <c r="H279" s="15">
        <v>304</v>
      </c>
      <c r="I279" s="2">
        <f t="shared" si="22"/>
        <v>140</v>
      </c>
      <c r="J279" s="2">
        <f t="shared" si="23"/>
        <v>0</v>
      </c>
      <c r="K279">
        <f t="shared" si="24"/>
        <v>16</v>
      </c>
      <c r="L279" s="14" t="e">
        <f>VLOOKUP(E279,bam_cov!$A$2:$E$10000,5,FALSE)</f>
        <v>#N/A</v>
      </c>
      <c r="M279" s="14" t="e">
        <f>VLOOKUP($E279,res_het!$A$2:$N$10000,12,FALSE)*100</f>
        <v>#N/A</v>
      </c>
      <c r="N279" s="14" t="e">
        <f>VLOOKUP($E279,res_het!$A$2:$N$10000,13,FALSE)</f>
        <v>#N/A</v>
      </c>
      <c r="O279" s="10" t="e">
        <f>VLOOKUP($E279,seq_data!$A$2:$H$10000,6,FALSE())</f>
        <v>#N/A</v>
      </c>
      <c r="P279" s="10" t="e">
        <f>VLOOKUP($E279,seq_data!$A$2:$H$10000,4,FALSE())</f>
        <v>#N/A</v>
      </c>
      <c r="Q279" s="10" t="e">
        <f>VLOOKUP($E279,seq_data!$A$2:$H$10000,5,FALSE())</f>
        <v>#N/A</v>
      </c>
      <c r="R279" s="10" t="e">
        <f>VLOOKUP($E279,seq_data!$A$2:$H$10000,2,FALSE())</f>
        <v>#N/A</v>
      </c>
      <c r="S279" s="10">
        <f>IF(ISNA(VLOOKUP(E279,lines!$A$2:$A$10000,1,FALSE)),0,1)</f>
        <v>0</v>
      </c>
      <c r="T279" s="10">
        <f>IF(ISNA(VLOOKUP(E279,lines!$J$2:$L$1000,2,FALSE)),0,1)</f>
        <v>0</v>
      </c>
      <c r="U279" s="13" t="e">
        <f>VLOOKUP($E279,phe_fertility!$A$2:$B$284,2,FALSE)</f>
        <v>#N/A</v>
      </c>
      <c r="V279" s="13" t="e">
        <f>VLOOKUP($E279,phe_fertility!$F$2:$G$284,2,FALSE)</f>
        <v>#N/A</v>
      </c>
      <c r="W279" t="e">
        <f>VLOOKUP($E279,phe_locomotion!$F$2:$G$851,2,FALSE)</f>
        <v>#N/A</v>
      </c>
      <c r="X279" t="e">
        <f>VLOOKUP($E279,phe_locomotion!$N$2:$O$507,2,FALSE)</f>
        <v>#N/A</v>
      </c>
      <c r="Y279" s="16" t="e">
        <f>VLOOKUP($E279,relatedness!$T$2:$U$1000,2,FALSE)</f>
        <v>#N/A</v>
      </c>
    </row>
    <row r="280" spans="1:25" x14ac:dyDescent="0.2">
      <c r="A280" s="2">
        <v>7</v>
      </c>
      <c r="B280" s="2" t="s">
        <v>84</v>
      </c>
      <c r="C280" s="2">
        <v>12</v>
      </c>
      <c r="D280" s="2" t="s">
        <v>1500</v>
      </c>
      <c r="E280" s="2" t="s">
        <v>672</v>
      </c>
      <c r="F280" s="2" t="str">
        <f t="shared" si="20"/>
        <v>A</v>
      </c>
      <c r="G280" s="2">
        <f t="shared" si="21"/>
        <v>6</v>
      </c>
      <c r="H280" s="15">
        <v>305</v>
      </c>
      <c r="I280" s="2">
        <f t="shared" si="22"/>
        <v>140</v>
      </c>
      <c r="J280" s="2">
        <f t="shared" si="23"/>
        <v>0</v>
      </c>
      <c r="K280">
        <f t="shared" si="24"/>
        <v>16</v>
      </c>
      <c r="L280" s="14" t="e">
        <f>VLOOKUP(E280,bam_cov!$A$2:$E$10000,5,FALSE)</f>
        <v>#N/A</v>
      </c>
      <c r="M280" s="14" t="e">
        <f>VLOOKUP($E280,res_het!$A$2:$N$10000,12,FALSE)*100</f>
        <v>#N/A</v>
      </c>
      <c r="N280" s="14" t="e">
        <f>VLOOKUP($E280,res_het!$A$2:$N$10000,13,FALSE)</f>
        <v>#N/A</v>
      </c>
      <c r="O280" s="10" t="e">
        <f>VLOOKUP($E280,seq_data!$A$2:$H$10000,6,FALSE())</f>
        <v>#N/A</v>
      </c>
      <c r="P280" s="10" t="e">
        <f>VLOOKUP($E280,seq_data!$A$2:$H$10000,4,FALSE())</f>
        <v>#N/A</v>
      </c>
      <c r="Q280" s="10" t="e">
        <f>VLOOKUP($E280,seq_data!$A$2:$H$10000,5,FALSE())</f>
        <v>#N/A</v>
      </c>
      <c r="R280" s="10" t="e">
        <f>VLOOKUP($E280,seq_data!$A$2:$H$10000,2,FALSE())</f>
        <v>#N/A</v>
      </c>
      <c r="S280" s="10">
        <f>IF(ISNA(VLOOKUP(E280,lines!$A$2:$A$10000,1,FALSE)),0,1)</f>
        <v>0</v>
      </c>
      <c r="T280" s="10">
        <f>IF(ISNA(VLOOKUP(E280,lines!$J$2:$L$1000,2,FALSE)),0,1)</f>
        <v>0</v>
      </c>
      <c r="U280" s="13" t="e">
        <f>VLOOKUP($E280,phe_fertility!$A$2:$B$284,2,FALSE)</f>
        <v>#N/A</v>
      </c>
      <c r="V280" s="13" t="e">
        <f>VLOOKUP($E280,phe_fertility!$F$2:$G$284,2,FALSE)</f>
        <v>#N/A</v>
      </c>
      <c r="W280" t="e">
        <f>VLOOKUP($E280,phe_locomotion!$F$2:$G$851,2,FALSE)</f>
        <v>#N/A</v>
      </c>
      <c r="X280" t="e">
        <f>VLOOKUP($E280,phe_locomotion!$N$2:$O$507,2,FALSE)</f>
        <v>#N/A</v>
      </c>
      <c r="Y280" s="16" t="e">
        <f>VLOOKUP($E280,relatedness!$T$2:$U$1000,2,FALSE)</f>
        <v>#N/A</v>
      </c>
    </row>
    <row r="281" spans="1:25" x14ac:dyDescent="0.2">
      <c r="A281" s="2">
        <v>7</v>
      </c>
      <c r="B281" s="2" t="s">
        <v>84</v>
      </c>
      <c r="C281" s="2">
        <v>9</v>
      </c>
      <c r="D281" s="2" t="s">
        <v>1500</v>
      </c>
      <c r="E281" s="2" t="s">
        <v>669</v>
      </c>
      <c r="F281" s="2" t="str">
        <f t="shared" si="20"/>
        <v>A</v>
      </c>
      <c r="G281" s="2">
        <f t="shared" si="21"/>
        <v>6</v>
      </c>
      <c r="H281" s="15">
        <v>306</v>
      </c>
      <c r="I281" s="2">
        <f t="shared" si="22"/>
        <v>140</v>
      </c>
      <c r="J281" s="2">
        <f t="shared" si="23"/>
        <v>0</v>
      </c>
      <c r="K281">
        <f t="shared" si="24"/>
        <v>16</v>
      </c>
      <c r="L281" s="14" t="e">
        <f>VLOOKUP(E281,bam_cov!$A$2:$E$10000,5,FALSE)</f>
        <v>#N/A</v>
      </c>
      <c r="M281" s="14" t="e">
        <f>VLOOKUP($E281,res_het!$A$2:$N$10000,12,FALSE)*100</f>
        <v>#N/A</v>
      </c>
      <c r="N281" s="14" t="e">
        <f>VLOOKUP($E281,res_het!$A$2:$N$10000,13,FALSE)</f>
        <v>#N/A</v>
      </c>
      <c r="O281" s="10" t="e">
        <f>VLOOKUP($E281,seq_data!$A$2:$H$10000,6,FALSE())</f>
        <v>#N/A</v>
      </c>
      <c r="P281" s="10" t="e">
        <f>VLOOKUP($E281,seq_data!$A$2:$H$10000,4,FALSE())</f>
        <v>#N/A</v>
      </c>
      <c r="Q281" s="10" t="e">
        <f>VLOOKUP($E281,seq_data!$A$2:$H$10000,5,FALSE())</f>
        <v>#N/A</v>
      </c>
      <c r="R281" s="10" t="e">
        <f>VLOOKUP($E281,seq_data!$A$2:$H$10000,2,FALSE())</f>
        <v>#N/A</v>
      </c>
      <c r="S281" s="10">
        <f>IF(ISNA(VLOOKUP(E281,lines!$A$2:$A$10000,1,FALSE)),0,1)</f>
        <v>0</v>
      </c>
      <c r="T281" s="10">
        <f>IF(ISNA(VLOOKUP(E281,lines!$J$2:$L$1000,2,FALSE)),0,1)</f>
        <v>0</v>
      </c>
      <c r="U281" s="13" t="e">
        <f>VLOOKUP($E281,phe_fertility!$A$2:$B$284,2,FALSE)</f>
        <v>#N/A</v>
      </c>
      <c r="V281" s="13" t="e">
        <f>VLOOKUP($E281,phe_fertility!$F$2:$G$284,2,FALSE)</f>
        <v>#N/A</v>
      </c>
      <c r="W281" t="e">
        <f>VLOOKUP($E281,phe_locomotion!$F$2:$G$851,2,FALSE)</f>
        <v>#N/A</v>
      </c>
      <c r="X281" t="e">
        <f>VLOOKUP($E281,phe_locomotion!$N$2:$O$507,2,FALSE)</f>
        <v>#N/A</v>
      </c>
      <c r="Y281" s="16" t="e">
        <f>VLOOKUP($E281,relatedness!$T$2:$U$1000,2,FALSE)</f>
        <v>#N/A</v>
      </c>
    </row>
    <row r="282" spans="1:25" x14ac:dyDescent="0.2">
      <c r="A282" s="2">
        <v>7</v>
      </c>
      <c r="B282" s="2" t="s">
        <v>6</v>
      </c>
      <c r="C282" s="2">
        <v>10</v>
      </c>
      <c r="D282" s="2" t="s">
        <v>1496</v>
      </c>
      <c r="E282" s="2" t="s">
        <v>598</v>
      </c>
      <c r="F282" s="2" t="str">
        <f t="shared" si="20"/>
        <v>A</v>
      </c>
      <c r="G282" s="2">
        <f t="shared" si="21"/>
        <v>6</v>
      </c>
      <c r="H282" s="15">
        <v>307</v>
      </c>
      <c r="I282" s="2">
        <f t="shared" si="22"/>
        <v>140</v>
      </c>
      <c r="J282" s="2">
        <f t="shared" si="23"/>
        <v>0</v>
      </c>
      <c r="K282">
        <f t="shared" si="24"/>
        <v>16</v>
      </c>
      <c r="L282" s="14">
        <f>VLOOKUP(E282,bam_cov!$A$2:$E$10000,5,FALSE)</f>
        <v>13.520642746060595</v>
      </c>
      <c r="M282" s="14">
        <f>VLOOKUP($E282,res_het!$A$2:$N$10000,12,FALSE)*100</f>
        <v>1.1256257756536503</v>
      </c>
      <c r="N282" s="14">
        <f>VLOOKUP($E282,res_het!$A$2:$N$10000,13,FALSE)</f>
        <v>0.20462431666666667</v>
      </c>
      <c r="O282" s="10">
        <f>VLOOKUP($E282,seq_data!$A$2:$H$10000,6,FALSE())</f>
        <v>2018</v>
      </c>
      <c r="P282" s="10" t="str">
        <f>VLOOKUP($E282,seq_data!$A$2:$H$10000,4,FALSE())</f>
        <v>BGI</v>
      </c>
      <c r="Q282" s="10" t="str">
        <f>VLOOKUP($E282,seq_data!$A$2:$H$10000,5,FALSE())</f>
        <v>BGI</v>
      </c>
      <c r="R282" s="10">
        <f>VLOOKUP($E282,seq_data!$A$2:$H$10000,2,FALSE())</f>
        <v>100</v>
      </c>
      <c r="S282" s="10">
        <f>IF(ISNA(VLOOKUP(E282,lines!$A$2:$A$10000,1,FALSE)),0,1)</f>
        <v>0</v>
      </c>
      <c r="T282" s="10">
        <f>IF(ISNA(VLOOKUP(E282,lines!$J$2:$L$1000,2,FALSE)),0,1)</f>
        <v>1</v>
      </c>
      <c r="U282" s="13" t="e">
        <f>VLOOKUP($E282,phe_fertility!$A$2:$B$284,2,FALSE)</f>
        <v>#N/A</v>
      </c>
      <c r="V282" s="13" t="e">
        <f>VLOOKUP($E282,phe_fertility!$F$2:$G$284,2,FALSE)</f>
        <v>#N/A</v>
      </c>
      <c r="W282" t="e">
        <f>VLOOKUP($E282,phe_locomotion!$F$2:$G$851,2,FALSE)</f>
        <v>#N/A</v>
      </c>
      <c r="X282" t="e">
        <f>VLOOKUP($E282,phe_locomotion!$N$2:$O$507,2,FALSE)</f>
        <v>#N/A</v>
      </c>
      <c r="Y282" s="16" t="e">
        <f>VLOOKUP($E282,relatedness!$T$2:$U$1000,2,FALSE)</f>
        <v>#N/A</v>
      </c>
    </row>
    <row r="283" spans="1:25" x14ac:dyDescent="0.2">
      <c r="A283" s="2">
        <v>7</v>
      </c>
      <c r="B283" s="2" t="s">
        <v>71</v>
      </c>
      <c r="C283" s="2">
        <v>1</v>
      </c>
      <c r="D283" s="2" t="s">
        <v>1501</v>
      </c>
      <c r="E283" s="2" t="s">
        <v>649</v>
      </c>
      <c r="F283" s="2" t="str">
        <f t="shared" si="20"/>
        <v>A</v>
      </c>
      <c r="G283" s="2">
        <f t="shared" si="21"/>
        <v>6</v>
      </c>
      <c r="H283" s="15">
        <v>308</v>
      </c>
      <c r="I283" s="2">
        <f t="shared" si="22"/>
        <v>140</v>
      </c>
      <c r="J283" s="2">
        <f t="shared" si="23"/>
        <v>0</v>
      </c>
      <c r="K283">
        <f t="shared" si="24"/>
        <v>16</v>
      </c>
      <c r="L283" s="14">
        <f>VLOOKUP(E283,bam_cov!$A$2:$E$10000,5,FALSE)</f>
        <v>11.246497910850461</v>
      </c>
      <c r="M283" s="14">
        <f>VLOOKUP($E283,res_het!$A$2:$N$10000,12,FALSE)*100</f>
        <v>1.1618439444337922</v>
      </c>
      <c r="N283" s="14">
        <f>VLOOKUP($E283,res_het!$A$2:$N$10000,13,FALSE)</f>
        <v>0.24363388333333333</v>
      </c>
      <c r="O283" s="10">
        <f>VLOOKUP($E283,seq_data!$A$2:$H$10000,6,FALSE())</f>
        <v>2018</v>
      </c>
      <c r="P283" s="10" t="str">
        <f>VLOOKUP($E283,seq_data!$A$2:$H$10000,4,FALSE())</f>
        <v>BGI</v>
      </c>
      <c r="Q283" s="10" t="str">
        <f>VLOOKUP($E283,seq_data!$A$2:$H$10000,5,FALSE())</f>
        <v>BGI</v>
      </c>
      <c r="R283" s="10">
        <f>VLOOKUP($E283,seq_data!$A$2:$H$10000,2,FALSE())</f>
        <v>100</v>
      </c>
      <c r="S283" s="10">
        <f>IF(ISNA(VLOOKUP(E283,lines!$A$2:$A$10000,1,FALSE)),0,1)</f>
        <v>0</v>
      </c>
      <c r="T283" s="10">
        <f>IF(ISNA(VLOOKUP(E283,lines!$J$2:$L$1000,2,FALSE)),0,1)</f>
        <v>1</v>
      </c>
      <c r="U283" s="13" t="e">
        <f>VLOOKUP($E283,phe_fertility!$A$2:$B$284,2,FALSE)</f>
        <v>#N/A</v>
      </c>
      <c r="V283" s="13" t="e">
        <f>VLOOKUP($E283,phe_fertility!$F$2:$G$284,2,FALSE)</f>
        <v>#N/A</v>
      </c>
      <c r="W283" t="e">
        <f>VLOOKUP($E283,phe_locomotion!$F$2:$G$851,2,FALSE)</f>
        <v>#N/A</v>
      </c>
      <c r="X283" t="e">
        <f>VLOOKUP($E283,phe_locomotion!$N$2:$O$507,2,FALSE)</f>
        <v>#N/A</v>
      </c>
      <c r="Y283" s="16" t="e">
        <f>VLOOKUP($E283,relatedness!$T$2:$U$1000,2,FALSE)</f>
        <v>#N/A</v>
      </c>
    </row>
    <row r="284" spans="1:25" x14ac:dyDescent="0.2">
      <c r="A284" s="2">
        <v>5</v>
      </c>
      <c r="B284" s="2" t="s">
        <v>58</v>
      </c>
      <c r="C284" s="2">
        <v>7</v>
      </c>
      <c r="D284" s="2" t="s">
        <v>1500</v>
      </c>
      <c r="E284" s="2" t="s">
        <v>451</v>
      </c>
      <c r="F284" s="2" t="str">
        <f t="shared" si="20"/>
        <v>A</v>
      </c>
      <c r="G284" s="2">
        <f t="shared" si="21"/>
        <v>6</v>
      </c>
      <c r="H284" s="15">
        <v>309</v>
      </c>
      <c r="I284" s="2">
        <f t="shared" si="22"/>
        <v>140</v>
      </c>
      <c r="J284" s="2">
        <f t="shared" si="23"/>
        <v>0</v>
      </c>
      <c r="K284">
        <f t="shared" si="24"/>
        <v>16</v>
      </c>
      <c r="L284" s="14">
        <f>VLOOKUP(E284,bam_cov!$A$2:$E$10000,5,FALSE)</f>
        <v>1.2614933203425081</v>
      </c>
      <c r="M284" s="14">
        <f>VLOOKUP($E284,res_het!$A$2:$N$10000,12,FALSE)*100</f>
        <v>0.66490066225165567</v>
      </c>
      <c r="N284" s="14">
        <f>VLOOKUP($E284,res_het!$A$2:$N$10000,13,FALSE)</f>
        <v>0.32084018333333336</v>
      </c>
      <c r="O284" s="10">
        <f>VLOOKUP($E284,seq_data!$A$2:$H$10000,6,FALSE())</f>
        <v>2013</v>
      </c>
      <c r="P284" s="10" t="str">
        <f>VLOOKUP($E284,seq_data!$A$2:$H$10000,4,FALSE())</f>
        <v>Illumina</v>
      </c>
      <c r="Q284" s="10" t="str">
        <f>VLOOKUP($E284,seq_data!$A$2:$H$10000,5,FALSE())</f>
        <v>NYU</v>
      </c>
      <c r="R284" s="10">
        <f>VLOOKUP($E284,seq_data!$A$2:$H$10000,2,FALSE())</f>
        <v>101</v>
      </c>
      <c r="S284" s="10">
        <f>IF(ISNA(VLOOKUP(E284,lines!$A$2:$A$10000,1,FALSE)),0,1)</f>
        <v>1</v>
      </c>
      <c r="T284" s="10">
        <f>IF(ISNA(VLOOKUP(E284,lines!$J$2:$L$1000,2,FALSE)),0,1)</f>
        <v>1</v>
      </c>
      <c r="U284" s="13">
        <f>VLOOKUP($E284,phe_fertility!$A$2:$B$284,2,FALSE)</f>
        <v>45</v>
      </c>
      <c r="V284" s="13">
        <f>VLOOKUP($E284,phe_fertility!$F$2:$G$284,2,FALSE)</f>
        <v>45</v>
      </c>
      <c r="W284">
        <f>VLOOKUP($E284,phe_locomotion!$F$2:$G$851,2,FALSE)</f>
        <v>1629</v>
      </c>
      <c r="X284">
        <f>VLOOKUP($E284,phe_locomotion!$N$2:$O$507,2,FALSE)</f>
        <v>1562</v>
      </c>
      <c r="Y284" s="16" t="e">
        <f>VLOOKUP($E284,relatedness!$T$2:$U$1000,2,FALSE)</f>
        <v>#N/A</v>
      </c>
    </row>
    <row r="285" spans="1:25" x14ac:dyDescent="0.2">
      <c r="A285" s="2">
        <v>8</v>
      </c>
      <c r="B285" s="2" t="s">
        <v>19</v>
      </c>
      <c r="C285" s="2">
        <v>11</v>
      </c>
      <c r="D285" s="2" t="s">
        <v>1499</v>
      </c>
      <c r="E285" s="2" t="s">
        <v>707</v>
      </c>
      <c r="F285" s="2" t="str">
        <f t="shared" si="20"/>
        <v>A</v>
      </c>
      <c r="G285" s="2">
        <f t="shared" si="21"/>
        <v>6</v>
      </c>
      <c r="H285" s="15">
        <v>310</v>
      </c>
      <c r="I285" s="2">
        <f t="shared" si="22"/>
        <v>140</v>
      </c>
      <c r="J285" s="2">
        <f t="shared" si="23"/>
        <v>0</v>
      </c>
      <c r="K285">
        <f t="shared" si="24"/>
        <v>16</v>
      </c>
      <c r="L285" s="14" t="e">
        <f>VLOOKUP(E285,bam_cov!$A$2:$E$10000,5,FALSE)</f>
        <v>#N/A</v>
      </c>
      <c r="M285" s="14" t="e">
        <f>VLOOKUP($E285,res_het!$A$2:$N$10000,12,FALSE)*100</f>
        <v>#N/A</v>
      </c>
      <c r="N285" s="14" t="e">
        <f>VLOOKUP($E285,res_het!$A$2:$N$10000,13,FALSE)</f>
        <v>#N/A</v>
      </c>
      <c r="O285" s="10" t="e">
        <f>VLOOKUP($E285,seq_data!$A$2:$H$10000,6,FALSE())</f>
        <v>#N/A</v>
      </c>
      <c r="P285" s="10" t="e">
        <f>VLOOKUP($E285,seq_data!$A$2:$H$10000,4,FALSE())</f>
        <v>#N/A</v>
      </c>
      <c r="Q285" s="10" t="e">
        <f>VLOOKUP($E285,seq_data!$A$2:$H$10000,5,FALSE())</f>
        <v>#N/A</v>
      </c>
      <c r="R285" s="10" t="e">
        <f>VLOOKUP($E285,seq_data!$A$2:$H$10000,2,FALSE())</f>
        <v>#N/A</v>
      </c>
      <c r="S285" s="10">
        <f>IF(ISNA(VLOOKUP(E285,lines!$A$2:$A$10000,1,FALSE)),0,1)</f>
        <v>0</v>
      </c>
      <c r="T285" s="10">
        <f>IF(ISNA(VLOOKUP(E285,lines!$J$2:$L$1000,2,FALSE)),0,1)</f>
        <v>0</v>
      </c>
      <c r="U285" s="13" t="e">
        <f>VLOOKUP($E285,phe_fertility!$A$2:$B$284,2,FALSE)</f>
        <v>#N/A</v>
      </c>
      <c r="V285" s="13" t="e">
        <f>VLOOKUP($E285,phe_fertility!$F$2:$G$284,2,FALSE)</f>
        <v>#N/A</v>
      </c>
      <c r="W285" t="e">
        <f>VLOOKUP($E285,phe_locomotion!$F$2:$G$851,2,FALSE)</f>
        <v>#N/A</v>
      </c>
      <c r="X285" t="e">
        <f>VLOOKUP($E285,phe_locomotion!$N$2:$O$507,2,FALSE)</f>
        <v>#N/A</v>
      </c>
      <c r="Y285" s="16" t="e">
        <f>VLOOKUP($E285,relatedness!$T$2:$U$1000,2,FALSE)</f>
        <v>#N/A</v>
      </c>
    </row>
    <row r="286" spans="1:25" x14ac:dyDescent="0.2">
      <c r="A286" s="2">
        <v>4</v>
      </c>
      <c r="B286" s="2" t="s">
        <v>6</v>
      </c>
      <c r="C286" s="2">
        <v>4</v>
      </c>
      <c r="D286" s="2" t="s">
        <v>1496</v>
      </c>
      <c r="E286" s="2" t="s">
        <v>304</v>
      </c>
      <c r="F286" s="2" t="str">
        <f t="shared" si="20"/>
        <v>A</v>
      </c>
      <c r="G286" s="2">
        <f t="shared" si="21"/>
        <v>6</v>
      </c>
      <c r="H286" s="15">
        <v>317</v>
      </c>
      <c r="I286" s="2">
        <f t="shared" si="22"/>
        <v>140</v>
      </c>
      <c r="J286" s="2">
        <f t="shared" si="23"/>
        <v>0</v>
      </c>
      <c r="K286">
        <f t="shared" si="24"/>
        <v>16</v>
      </c>
      <c r="L286" s="14">
        <f>VLOOKUP(E286,bam_cov!$A$2:$E$10000,5,FALSE)</f>
        <v>4.7698092222367956</v>
      </c>
      <c r="M286" s="14">
        <f>VLOOKUP($E286,res_het!$A$2:$N$10000,12,FALSE)*100</f>
        <v>1.2959748072187007</v>
      </c>
      <c r="N286" s="14">
        <f>VLOOKUP($E286,res_het!$A$2:$N$10000,13,FALSE)</f>
        <v>0.27209618333333335</v>
      </c>
      <c r="O286" s="10">
        <f>VLOOKUP($E286,seq_data!$A$2:$H$10000,6,FALSE())</f>
        <v>2013</v>
      </c>
      <c r="P286" s="10" t="str">
        <f>VLOOKUP($E286,seq_data!$A$2:$H$10000,4,FALSE())</f>
        <v>Illumina</v>
      </c>
      <c r="Q286" s="10" t="str">
        <f>VLOOKUP($E286,seq_data!$A$2:$H$10000,5,FALSE())</f>
        <v>NYU</v>
      </c>
      <c r="R286" s="10">
        <f>VLOOKUP($E286,seq_data!$A$2:$H$10000,2,FALSE())</f>
        <v>101</v>
      </c>
      <c r="S286" s="10">
        <f>IF(ISNA(VLOOKUP(E286,lines!$A$2:$A$10000,1,FALSE)),0,1)</f>
        <v>1</v>
      </c>
      <c r="T286" s="10">
        <f>IF(ISNA(VLOOKUP(E286,lines!$J$2:$L$1000,2,FALSE)),0,1)</f>
        <v>1</v>
      </c>
      <c r="U286" s="13">
        <f>VLOOKUP($E286,phe_fertility!$A$2:$B$284,2,FALSE)</f>
        <v>41</v>
      </c>
      <c r="V286" s="13">
        <f>VLOOKUP($E286,phe_fertility!$F$2:$G$284,2,FALSE)</f>
        <v>46</v>
      </c>
      <c r="W286">
        <f>VLOOKUP($E286,phe_locomotion!$F$2:$G$851,2,FALSE)</f>
        <v>3092</v>
      </c>
      <c r="X286">
        <f>VLOOKUP($E286,phe_locomotion!$N$2:$O$507,2,FALSE)</f>
        <v>751</v>
      </c>
      <c r="Y286" s="16" t="e">
        <f>VLOOKUP($E286,relatedness!$T$2:$U$1000,2,FALSE)</f>
        <v>#N/A</v>
      </c>
    </row>
    <row r="287" spans="1:25" x14ac:dyDescent="0.2">
      <c r="A287" s="2">
        <v>7</v>
      </c>
      <c r="B287" s="2" t="s">
        <v>45</v>
      </c>
      <c r="C287" s="2">
        <v>9</v>
      </c>
      <c r="D287" s="2" t="s">
        <v>1497</v>
      </c>
      <c r="E287" s="2" t="s">
        <v>633</v>
      </c>
      <c r="F287" s="2" t="str">
        <f t="shared" si="20"/>
        <v>A</v>
      </c>
      <c r="G287" s="2">
        <f t="shared" si="21"/>
        <v>6</v>
      </c>
      <c r="H287" s="15">
        <v>319</v>
      </c>
      <c r="I287" s="2">
        <f t="shared" si="22"/>
        <v>140</v>
      </c>
      <c r="J287" s="2">
        <f t="shared" si="23"/>
        <v>0</v>
      </c>
      <c r="K287">
        <f t="shared" si="24"/>
        <v>16</v>
      </c>
      <c r="L287" s="14">
        <f>VLOOKUP(E287,bam_cov!$A$2:$E$10000,5,FALSE)</f>
        <v>15.80425384572146</v>
      </c>
      <c r="M287" s="14">
        <f>VLOOKUP($E287,res_het!$A$2:$N$10000,12,FALSE)*100</f>
        <v>1.6411353844937693</v>
      </c>
      <c r="N287" s="14">
        <f>VLOOKUP($E287,res_het!$A$2:$N$10000,13,FALSE)</f>
        <v>0.21583673333333331</v>
      </c>
      <c r="O287" s="10">
        <f>VLOOKUP($E287,seq_data!$A$2:$H$10000,6,FALSE())</f>
        <v>2018</v>
      </c>
      <c r="P287" s="10" t="str">
        <f>VLOOKUP($E287,seq_data!$A$2:$H$10000,4,FALSE())</f>
        <v>BGI</v>
      </c>
      <c r="Q287" s="10" t="str">
        <f>VLOOKUP($E287,seq_data!$A$2:$H$10000,5,FALSE())</f>
        <v>BGI</v>
      </c>
      <c r="R287" s="10">
        <f>VLOOKUP($E287,seq_data!$A$2:$H$10000,2,FALSE())</f>
        <v>100</v>
      </c>
      <c r="S287" s="10">
        <f>IF(ISNA(VLOOKUP(E287,lines!$A$2:$A$10000,1,FALSE)),0,1)</f>
        <v>0</v>
      </c>
      <c r="T287" s="10">
        <f>IF(ISNA(VLOOKUP(E287,lines!$J$2:$L$1000,2,FALSE)),0,1)</f>
        <v>1</v>
      </c>
      <c r="U287" s="13" t="e">
        <f>VLOOKUP($E287,phe_fertility!$A$2:$B$284,2,FALSE)</f>
        <v>#N/A</v>
      </c>
      <c r="V287" s="13" t="e">
        <f>VLOOKUP($E287,phe_fertility!$F$2:$G$284,2,FALSE)</f>
        <v>#N/A</v>
      </c>
      <c r="W287" t="e">
        <f>VLOOKUP($E287,phe_locomotion!$F$2:$G$851,2,FALSE)</f>
        <v>#N/A</v>
      </c>
      <c r="X287" t="e">
        <f>VLOOKUP($E287,phe_locomotion!$N$2:$O$507,2,FALSE)</f>
        <v>#N/A</v>
      </c>
      <c r="Y287" s="16" t="e">
        <f>VLOOKUP($E287,relatedness!$T$2:$U$1000,2,FALSE)</f>
        <v>#N/A</v>
      </c>
    </row>
    <row r="288" spans="1:25" x14ac:dyDescent="0.2">
      <c r="A288" s="2">
        <v>7</v>
      </c>
      <c r="B288" s="2" t="s">
        <v>6</v>
      </c>
      <c r="C288" s="2">
        <v>9</v>
      </c>
      <c r="D288" s="2" t="s">
        <v>1500</v>
      </c>
      <c r="E288" s="2" t="s">
        <v>597</v>
      </c>
      <c r="F288" s="2" t="str">
        <f t="shared" si="20"/>
        <v>A</v>
      </c>
      <c r="G288" s="2">
        <f t="shared" si="21"/>
        <v>6</v>
      </c>
      <c r="H288" s="15">
        <v>321</v>
      </c>
      <c r="I288" s="2">
        <f t="shared" si="22"/>
        <v>140</v>
      </c>
      <c r="J288" s="2">
        <f t="shared" si="23"/>
        <v>0</v>
      </c>
      <c r="K288">
        <f t="shared" si="24"/>
        <v>16</v>
      </c>
      <c r="L288" s="14" t="e">
        <f>VLOOKUP(E288,bam_cov!$A$2:$E$10000,5,FALSE)</f>
        <v>#N/A</v>
      </c>
      <c r="M288" s="14" t="e">
        <f>VLOOKUP($E288,res_het!$A$2:$N$10000,12,FALSE)*100</f>
        <v>#N/A</v>
      </c>
      <c r="N288" s="14" t="e">
        <f>VLOOKUP($E288,res_het!$A$2:$N$10000,13,FALSE)</f>
        <v>#N/A</v>
      </c>
      <c r="O288" s="10" t="e">
        <f>VLOOKUP($E288,seq_data!$A$2:$H$10000,6,FALSE())</f>
        <v>#N/A</v>
      </c>
      <c r="P288" s="10" t="e">
        <f>VLOOKUP($E288,seq_data!$A$2:$H$10000,4,FALSE())</f>
        <v>#N/A</v>
      </c>
      <c r="Q288" s="10" t="e">
        <f>VLOOKUP($E288,seq_data!$A$2:$H$10000,5,FALSE())</f>
        <v>#N/A</v>
      </c>
      <c r="R288" s="10" t="e">
        <f>VLOOKUP($E288,seq_data!$A$2:$H$10000,2,FALSE())</f>
        <v>#N/A</v>
      </c>
      <c r="S288" s="10">
        <f>IF(ISNA(VLOOKUP(E288,lines!$A$2:$A$10000,1,FALSE)),0,1)</f>
        <v>0</v>
      </c>
      <c r="T288" s="10">
        <f>IF(ISNA(VLOOKUP(E288,lines!$J$2:$L$1000,2,FALSE)),0,1)</f>
        <v>0</v>
      </c>
      <c r="U288" s="13" t="e">
        <f>VLOOKUP($E288,phe_fertility!$A$2:$B$284,2,FALSE)</f>
        <v>#N/A</v>
      </c>
      <c r="V288" s="13" t="e">
        <f>VLOOKUP($E288,phe_fertility!$F$2:$G$284,2,FALSE)</f>
        <v>#N/A</v>
      </c>
      <c r="W288" t="e">
        <f>VLOOKUP($E288,phe_locomotion!$F$2:$G$851,2,FALSE)</f>
        <v>#N/A</v>
      </c>
      <c r="X288" t="e">
        <f>VLOOKUP($E288,phe_locomotion!$N$2:$O$507,2,FALSE)</f>
        <v>#N/A</v>
      </c>
      <c r="Y288" s="16" t="e">
        <f>VLOOKUP($E288,relatedness!$T$2:$U$1000,2,FALSE)</f>
        <v>#N/A</v>
      </c>
    </row>
    <row r="289" spans="1:25" x14ac:dyDescent="0.2">
      <c r="A289" s="2">
        <v>7</v>
      </c>
      <c r="B289" s="2" t="s">
        <v>19</v>
      </c>
      <c r="C289" s="2">
        <v>1</v>
      </c>
      <c r="D289" s="2" t="s">
        <v>1497</v>
      </c>
      <c r="E289" s="2" t="s">
        <v>601</v>
      </c>
      <c r="F289" s="2" t="str">
        <f t="shared" si="20"/>
        <v>A</v>
      </c>
      <c r="G289" s="2">
        <f t="shared" si="21"/>
        <v>6</v>
      </c>
      <c r="H289" s="15">
        <v>322</v>
      </c>
      <c r="I289" s="2">
        <f t="shared" si="22"/>
        <v>140</v>
      </c>
      <c r="J289" s="2">
        <f t="shared" si="23"/>
        <v>0</v>
      </c>
      <c r="K289">
        <f t="shared" si="24"/>
        <v>16</v>
      </c>
      <c r="L289" s="14">
        <f>VLOOKUP(E289,bam_cov!$A$2:$E$10000,5,FALSE)</f>
        <v>14.500852373011561</v>
      </c>
      <c r="M289" s="14">
        <f>VLOOKUP($E289,res_het!$A$2:$N$10000,12,FALSE)*100</f>
        <v>1.3627896244519857</v>
      </c>
      <c r="N289" s="14">
        <f>VLOOKUP($E289,res_het!$A$2:$N$10000,13,FALSE)</f>
        <v>0.24746606666666668</v>
      </c>
      <c r="O289" s="10">
        <f>VLOOKUP($E289,seq_data!$A$2:$H$10000,6,FALSE())</f>
        <v>2018</v>
      </c>
      <c r="P289" s="10" t="str">
        <f>VLOOKUP($E289,seq_data!$A$2:$H$10000,4,FALSE())</f>
        <v>BGI</v>
      </c>
      <c r="Q289" s="10" t="str">
        <f>VLOOKUP($E289,seq_data!$A$2:$H$10000,5,FALSE())</f>
        <v>BGI</v>
      </c>
      <c r="R289" s="10">
        <f>VLOOKUP($E289,seq_data!$A$2:$H$10000,2,FALSE())</f>
        <v>100</v>
      </c>
      <c r="S289" s="10">
        <f>IF(ISNA(VLOOKUP(E289,lines!$A$2:$A$10000,1,FALSE)),0,1)</f>
        <v>0</v>
      </c>
      <c r="T289" s="10">
        <f>IF(ISNA(VLOOKUP(E289,lines!$J$2:$L$1000,2,FALSE)),0,1)</f>
        <v>1</v>
      </c>
      <c r="U289" s="13" t="e">
        <f>VLOOKUP($E289,phe_fertility!$A$2:$B$284,2,FALSE)</f>
        <v>#N/A</v>
      </c>
      <c r="V289" s="13" t="e">
        <f>VLOOKUP($E289,phe_fertility!$F$2:$G$284,2,FALSE)</f>
        <v>#N/A</v>
      </c>
      <c r="W289" t="e">
        <f>VLOOKUP($E289,phe_locomotion!$F$2:$G$851,2,FALSE)</f>
        <v>#N/A</v>
      </c>
      <c r="X289" t="e">
        <f>VLOOKUP($E289,phe_locomotion!$N$2:$O$507,2,FALSE)</f>
        <v>#N/A</v>
      </c>
      <c r="Y289" s="16" t="e">
        <f>VLOOKUP($E289,relatedness!$T$2:$U$1000,2,FALSE)</f>
        <v>#N/A</v>
      </c>
    </row>
    <row r="290" spans="1:25" x14ac:dyDescent="0.2">
      <c r="A290" s="2">
        <v>7</v>
      </c>
      <c r="B290" s="2" t="s">
        <v>84</v>
      </c>
      <c r="C290" s="2">
        <v>10</v>
      </c>
      <c r="D290" s="2" t="s">
        <v>1496</v>
      </c>
      <c r="E290" s="2" t="s">
        <v>670</v>
      </c>
      <c r="F290" s="2" t="str">
        <f t="shared" si="20"/>
        <v>A</v>
      </c>
      <c r="G290" s="2">
        <f t="shared" si="21"/>
        <v>6</v>
      </c>
      <c r="H290" s="15">
        <v>323</v>
      </c>
      <c r="I290" s="2">
        <f t="shared" si="22"/>
        <v>140</v>
      </c>
      <c r="J290" s="2">
        <f t="shared" si="23"/>
        <v>0</v>
      </c>
      <c r="K290">
        <f t="shared" si="24"/>
        <v>16</v>
      </c>
      <c r="L290" s="14">
        <f>VLOOKUP(E290,bam_cov!$A$2:$E$10000,5,FALSE)</f>
        <v>16.160307282981396</v>
      </c>
      <c r="M290" s="14">
        <f>VLOOKUP($E290,res_het!$A$2:$N$10000,12,FALSE)*100</f>
        <v>1.6209412685183611</v>
      </c>
      <c r="N290" s="14">
        <f>VLOOKUP($E290,res_het!$A$2:$N$10000,13,FALSE)</f>
        <v>0.20365504999999998</v>
      </c>
      <c r="O290" s="10">
        <f>VLOOKUP($E290,seq_data!$A$2:$H$10000,6,FALSE())</f>
        <v>2018</v>
      </c>
      <c r="P290" s="10" t="str">
        <f>VLOOKUP($E290,seq_data!$A$2:$H$10000,4,FALSE())</f>
        <v>BGI</v>
      </c>
      <c r="Q290" s="10" t="str">
        <f>VLOOKUP($E290,seq_data!$A$2:$H$10000,5,FALSE())</f>
        <v>BGI</v>
      </c>
      <c r="R290" s="10">
        <f>VLOOKUP($E290,seq_data!$A$2:$H$10000,2,FALSE())</f>
        <v>100</v>
      </c>
      <c r="S290" s="10">
        <f>IF(ISNA(VLOOKUP(E290,lines!$A$2:$A$10000,1,FALSE)),0,1)</f>
        <v>0</v>
      </c>
      <c r="T290" s="10">
        <f>IF(ISNA(VLOOKUP(E290,lines!$J$2:$L$1000,2,FALSE)),0,1)</f>
        <v>1</v>
      </c>
      <c r="U290" s="13" t="e">
        <f>VLOOKUP($E290,phe_fertility!$A$2:$B$284,2,FALSE)</f>
        <v>#N/A</v>
      </c>
      <c r="V290" s="13" t="e">
        <f>VLOOKUP($E290,phe_fertility!$F$2:$G$284,2,FALSE)</f>
        <v>#N/A</v>
      </c>
      <c r="W290" t="e">
        <f>VLOOKUP($E290,phe_locomotion!$F$2:$G$851,2,FALSE)</f>
        <v>#N/A</v>
      </c>
      <c r="X290" t="e">
        <f>VLOOKUP($E290,phe_locomotion!$N$2:$O$507,2,FALSE)</f>
        <v>#N/A</v>
      </c>
      <c r="Y290" s="16" t="e">
        <f>VLOOKUP($E290,relatedness!$T$2:$U$1000,2,FALSE)</f>
        <v>#N/A</v>
      </c>
    </row>
    <row r="291" spans="1:25" x14ac:dyDescent="0.2">
      <c r="A291" s="2">
        <v>4</v>
      </c>
      <c r="B291" s="2" t="s">
        <v>6</v>
      </c>
      <c r="C291" s="2">
        <v>3</v>
      </c>
      <c r="D291" s="2" t="s">
        <v>1500</v>
      </c>
      <c r="E291" s="2" t="s">
        <v>303</v>
      </c>
      <c r="F291" s="2" t="str">
        <f t="shared" si="20"/>
        <v>A</v>
      </c>
      <c r="G291" s="2">
        <f t="shared" si="21"/>
        <v>6</v>
      </c>
      <c r="H291" s="15">
        <v>324</v>
      </c>
      <c r="I291" s="2">
        <f t="shared" si="22"/>
        <v>140</v>
      </c>
      <c r="J291" s="2">
        <f t="shared" si="23"/>
        <v>0</v>
      </c>
      <c r="K291">
        <f t="shared" si="24"/>
        <v>16</v>
      </c>
      <c r="L291" s="14">
        <f>VLOOKUP(E291,bam_cov!$A$2:$E$10000,5,FALSE)</f>
        <v>2.0962943920855897</v>
      </c>
      <c r="M291" s="14">
        <f>VLOOKUP($E291,res_het!$A$2:$N$10000,12,FALSE)*100</f>
        <v>0.55751842565154619</v>
      </c>
      <c r="N291" s="14">
        <f>VLOOKUP($E291,res_het!$A$2:$N$10000,13,FALSE)</f>
        <v>0.29954638333333333</v>
      </c>
      <c r="O291" s="10">
        <f>VLOOKUP($E291,seq_data!$A$2:$H$10000,6,FALSE())</f>
        <v>2013</v>
      </c>
      <c r="P291" s="10" t="str">
        <f>VLOOKUP($E291,seq_data!$A$2:$H$10000,4,FALSE())</f>
        <v>Illumina</v>
      </c>
      <c r="Q291" s="10" t="str">
        <f>VLOOKUP($E291,seq_data!$A$2:$H$10000,5,FALSE())</f>
        <v>NYU</v>
      </c>
      <c r="R291" s="10">
        <f>VLOOKUP($E291,seq_data!$A$2:$H$10000,2,FALSE())</f>
        <v>101</v>
      </c>
      <c r="S291" s="10">
        <f>IF(ISNA(VLOOKUP(E291,lines!$A$2:$A$10000,1,FALSE)),0,1)</f>
        <v>1</v>
      </c>
      <c r="T291" s="10">
        <f>IF(ISNA(VLOOKUP(E291,lines!$J$2:$L$1000,2,FALSE)),0,1)</f>
        <v>1</v>
      </c>
      <c r="U291" s="13">
        <f>VLOOKUP($E291,phe_fertility!$A$2:$B$284,2,FALSE)</f>
        <v>42</v>
      </c>
      <c r="V291" s="13">
        <f>VLOOKUP($E291,phe_fertility!$F$2:$G$284,2,FALSE)</f>
        <v>46</v>
      </c>
      <c r="W291">
        <f>VLOOKUP($E291,phe_locomotion!$F$2:$G$851,2,FALSE)</f>
        <v>1458</v>
      </c>
      <c r="X291">
        <f>VLOOKUP($E291,phe_locomotion!$N$2:$O$507,2,FALSE)</f>
        <v>1051</v>
      </c>
      <c r="Y291" s="16" t="e">
        <f>VLOOKUP($E291,relatedness!$T$2:$U$1000,2,FALSE)</f>
        <v>#N/A</v>
      </c>
    </row>
    <row r="292" spans="1:25" x14ac:dyDescent="0.2">
      <c r="A292" s="2">
        <v>8</v>
      </c>
      <c r="B292" s="2" t="s">
        <v>84</v>
      </c>
      <c r="C292" s="2">
        <v>12</v>
      </c>
      <c r="D292" s="2" t="s">
        <v>1500</v>
      </c>
      <c r="E292" s="2" t="s">
        <v>768</v>
      </c>
      <c r="F292" s="2" t="str">
        <f t="shared" si="20"/>
        <v>A</v>
      </c>
      <c r="G292" s="2">
        <f t="shared" si="21"/>
        <v>6</v>
      </c>
      <c r="H292" s="15">
        <v>325</v>
      </c>
      <c r="I292" s="2">
        <f t="shared" si="22"/>
        <v>140</v>
      </c>
      <c r="J292" s="2">
        <f t="shared" si="23"/>
        <v>0</v>
      </c>
      <c r="K292">
        <f t="shared" si="24"/>
        <v>16</v>
      </c>
      <c r="L292" s="14" t="e">
        <f>VLOOKUP(E292,bam_cov!$A$2:$E$10000,5,FALSE)</f>
        <v>#N/A</v>
      </c>
      <c r="M292" s="14" t="e">
        <f>VLOOKUP($E292,res_het!$A$2:$N$10000,12,FALSE)*100</f>
        <v>#N/A</v>
      </c>
      <c r="N292" s="14" t="e">
        <f>VLOOKUP($E292,res_het!$A$2:$N$10000,13,FALSE)</f>
        <v>#N/A</v>
      </c>
      <c r="O292" s="10" t="e">
        <f>VLOOKUP($E292,seq_data!$A$2:$H$10000,6,FALSE())</f>
        <v>#N/A</v>
      </c>
      <c r="P292" s="10" t="e">
        <f>VLOOKUP($E292,seq_data!$A$2:$H$10000,4,FALSE())</f>
        <v>#N/A</v>
      </c>
      <c r="Q292" s="10" t="e">
        <f>VLOOKUP($E292,seq_data!$A$2:$H$10000,5,FALSE())</f>
        <v>#N/A</v>
      </c>
      <c r="R292" s="10" t="e">
        <f>VLOOKUP($E292,seq_data!$A$2:$H$10000,2,FALSE())</f>
        <v>#N/A</v>
      </c>
      <c r="S292" s="10">
        <f>IF(ISNA(VLOOKUP(E292,lines!$A$2:$A$10000,1,FALSE)),0,1)</f>
        <v>0</v>
      </c>
      <c r="T292" s="10">
        <f>IF(ISNA(VLOOKUP(E292,lines!$J$2:$L$1000,2,FALSE)),0,1)</f>
        <v>0</v>
      </c>
      <c r="U292" s="13" t="e">
        <f>VLOOKUP($E292,phe_fertility!$A$2:$B$284,2,FALSE)</f>
        <v>#N/A</v>
      </c>
      <c r="V292" s="13" t="e">
        <f>VLOOKUP($E292,phe_fertility!$F$2:$G$284,2,FALSE)</f>
        <v>#N/A</v>
      </c>
      <c r="W292" t="e">
        <f>VLOOKUP($E292,phe_locomotion!$F$2:$G$851,2,FALSE)</f>
        <v>#N/A</v>
      </c>
      <c r="X292" t="e">
        <f>VLOOKUP($E292,phe_locomotion!$N$2:$O$507,2,FALSE)</f>
        <v>#N/A</v>
      </c>
      <c r="Y292" s="16" t="e">
        <f>VLOOKUP($E292,relatedness!$T$2:$U$1000,2,FALSE)</f>
        <v>#N/A</v>
      </c>
    </row>
    <row r="293" spans="1:25" x14ac:dyDescent="0.2">
      <c r="A293" s="2">
        <v>4</v>
      </c>
      <c r="B293" s="2" t="s">
        <v>58</v>
      </c>
      <c r="C293" s="2">
        <v>2</v>
      </c>
      <c r="D293" s="2" t="s">
        <v>1496</v>
      </c>
      <c r="E293" s="2" t="s">
        <v>350</v>
      </c>
      <c r="F293" s="2" t="str">
        <f t="shared" si="20"/>
        <v>A</v>
      </c>
      <c r="G293" s="2">
        <f t="shared" si="21"/>
        <v>6</v>
      </c>
      <c r="H293" s="15">
        <v>326</v>
      </c>
      <c r="I293" s="2">
        <f t="shared" si="22"/>
        <v>140</v>
      </c>
      <c r="J293" s="2">
        <f t="shared" si="23"/>
        <v>0</v>
      </c>
      <c r="K293">
        <f t="shared" si="24"/>
        <v>16</v>
      </c>
      <c r="L293" s="14">
        <f>VLOOKUP(E293,bam_cov!$A$2:$E$10000,5,FALSE)</f>
        <v>1.2279987258998333</v>
      </c>
      <c r="M293" s="14">
        <f>VLOOKUP($E293,res_het!$A$2:$N$10000,12,FALSE)*100</f>
        <v>3.093302037052561</v>
      </c>
      <c r="N293" s="14">
        <f>VLOOKUP($E293,res_het!$A$2:$N$10000,13,FALSE)</f>
        <v>0.31079301666666664</v>
      </c>
      <c r="O293" s="10">
        <f>VLOOKUP($E293,seq_data!$A$2:$H$10000,6,FALSE())</f>
        <v>2013</v>
      </c>
      <c r="P293" s="10" t="str">
        <f>VLOOKUP($E293,seq_data!$A$2:$H$10000,4,FALSE())</f>
        <v>Illumina</v>
      </c>
      <c r="Q293" s="10" t="str">
        <f>VLOOKUP($E293,seq_data!$A$2:$H$10000,5,FALSE())</f>
        <v>NYU</v>
      </c>
      <c r="R293" s="10">
        <f>VLOOKUP($E293,seq_data!$A$2:$H$10000,2,FALSE())</f>
        <v>101</v>
      </c>
      <c r="S293" s="10">
        <f>IF(ISNA(VLOOKUP(E293,lines!$A$2:$A$10000,1,FALSE)),0,1)</f>
        <v>1</v>
      </c>
      <c r="T293" s="10">
        <f>IF(ISNA(VLOOKUP(E293,lines!$J$2:$L$1000,2,FALSE)),0,1)</f>
        <v>1</v>
      </c>
      <c r="U293" s="13">
        <f>VLOOKUP($E293,phe_fertility!$A$2:$B$284,2,FALSE)</f>
        <v>45</v>
      </c>
      <c r="V293" s="13">
        <f>VLOOKUP($E293,phe_fertility!$F$2:$G$284,2,FALSE)</f>
        <v>41</v>
      </c>
      <c r="W293">
        <f>VLOOKUP($E293,phe_locomotion!$F$2:$G$851,2,FALSE)</f>
        <v>2701</v>
      </c>
      <c r="X293">
        <f>VLOOKUP($E293,phe_locomotion!$N$2:$O$507,2,FALSE)</f>
        <v>1916</v>
      </c>
      <c r="Y293" s="16" t="e">
        <f>VLOOKUP($E293,relatedness!$T$2:$U$1000,2,FALSE)</f>
        <v>#N/A</v>
      </c>
    </row>
    <row r="294" spans="1:25" x14ac:dyDescent="0.2">
      <c r="A294" s="2">
        <v>7</v>
      </c>
      <c r="B294" s="2" t="s">
        <v>19</v>
      </c>
      <c r="C294" s="2">
        <v>11</v>
      </c>
      <c r="D294" s="2" t="s">
        <v>1499</v>
      </c>
      <c r="E294" s="2" t="s">
        <v>611</v>
      </c>
      <c r="F294" s="2" t="str">
        <f t="shared" si="20"/>
        <v>A</v>
      </c>
      <c r="G294" s="2">
        <f t="shared" si="21"/>
        <v>6</v>
      </c>
      <c r="H294" s="15">
        <v>327</v>
      </c>
      <c r="I294" s="2">
        <f t="shared" si="22"/>
        <v>140</v>
      </c>
      <c r="J294" s="2">
        <f t="shared" si="23"/>
        <v>0</v>
      </c>
      <c r="K294">
        <f t="shared" si="24"/>
        <v>16</v>
      </c>
      <c r="L294" s="14">
        <f>VLOOKUP(E294,bam_cov!$A$2:$E$10000,5,FALSE)</f>
        <v>14.055637256187817</v>
      </c>
      <c r="M294" s="14">
        <f>VLOOKUP($E294,res_het!$A$2:$N$10000,12,FALSE)*100</f>
        <v>1.3631153029838718</v>
      </c>
      <c r="N294" s="14">
        <f>VLOOKUP($E294,res_het!$A$2:$N$10000,13,FALSE)</f>
        <v>0.23680146666666668</v>
      </c>
      <c r="O294" s="10">
        <f>VLOOKUP($E294,seq_data!$A$2:$H$10000,6,FALSE())</f>
        <v>2018</v>
      </c>
      <c r="P294" s="10" t="str">
        <f>VLOOKUP($E294,seq_data!$A$2:$H$10000,4,FALSE())</f>
        <v>BGI</v>
      </c>
      <c r="Q294" s="10" t="str">
        <f>VLOOKUP($E294,seq_data!$A$2:$H$10000,5,FALSE())</f>
        <v>BGI</v>
      </c>
      <c r="R294" s="10">
        <f>VLOOKUP($E294,seq_data!$A$2:$H$10000,2,FALSE())</f>
        <v>100</v>
      </c>
      <c r="S294" s="10">
        <f>IF(ISNA(VLOOKUP(E294,lines!$A$2:$A$10000,1,FALSE)),0,1)</f>
        <v>0</v>
      </c>
      <c r="T294" s="10">
        <f>IF(ISNA(VLOOKUP(E294,lines!$J$2:$L$1000,2,FALSE)),0,1)</f>
        <v>1</v>
      </c>
      <c r="U294" s="13" t="e">
        <f>VLOOKUP($E294,phe_fertility!$A$2:$B$284,2,FALSE)</f>
        <v>#N/A</v>
      </c>
      <c r="V294" s="13" t="e">
        <f>VLOOKUP($E294,phe_fertility!$F$2:$G$284,2,FALSE)</f>
        <v>#N/A</v>
      </c>
      <c r="W294" t="e">
        <f>VLOOKUP($E294,phe_locomotion!$F$2:$G$851,2,FALSE)</f>
        <v>#N/A</v>
      </c>
      <c r="X294" t="e">
        <f>VLOOKUP($E294,phe_locomotion!$N$2:$O$507,2,FALSE)</f>
        <v>#N/A</v>
      </c>
      <c r="Y294" s="16" t="e">
        <f>VLOOKUP($E294,relatedness!$T$2:$U$1000,2,FALSE)</f>
        <v>#N/A</v>
      </c>
    </row>
    <row r="295" spans="1:25" x14ac:dyDescent="0.2">
      <c r="A295" s="2">
        <v>7</v>
      </c>
      <c r="B295" s="2" t="s">
        <v>6</v>
      </c>
      <c r="C295" s="2">
        <v>7</v>
      </c>
      <c r="D295" s="2" t="s">
        <v>1496</v>
      </c>
      <c r="E295" s="2" t="s">
        <v>595</v>
      </c>
      <c r="F295" s="2" t="str">
        <f t="shared" si="20"/>
        <v>A</v>
      </c>
      <c r="G295" s="2">
        <f t="shared" si="21"/>
        <v>6</v>
      </c>
      <c r="H295" s="15">
        <v>328</v>
      </c>
      <c r="I295" s="2">
        <f t="shared" si="22"/>
        <v>140</v>
      </c>
      <c r="J295" s="2">
        <f t="shared" si="23"/>
        <v>0</v>
      </c>
      <c r="K295">
        <f t="shared" si="24"/>
        <v>16</v>
      </c>
      <c r="L295" s="14" t="e">
        <f>VLOOKUP(E295,bam_cov!$A$2:$E$10000,5,FALSE)</f>
        <v>#N/A</v>
      </c>
      <c r="M295" s="14" t="e">
        <f>VLOOKUP($E295,res_het!$A$2:$N$10000,12,FALSE)*100</f>
        <v>#N/A</v>
      </c>
      <c r="N295" s="14" t="e">
        <f>VLOOKUP($E295,res_het!$A$2:$N$10000,13,FALSE)</f>
        <v>#N/A</v>
      </c>
      <c r="O295" s="10" t="e">
        <f>VLOOKUP($E295,seq_data!$A$2:$H$10000,6,FALSE())</f>
        <v>#N/A</v>
      </c>
      <c r="P295" s="10" t="e">
        <f>VLOOKUP($E295,seq_data!$A$2:$H$10000,4,FALSE())</f>
        <v>#N/A</v>
      </c>
      <c r="Q295" s="10" t="e">
        <f>VLOOKUP($E295,seq_data!$A$2:$H$10000,5,FALSE())</f>
        <v>#N/A</v>
      </c>
      <c r="R295" s="10" t="e">
        <f>VLOOKUP($E295,seq_data!$A$2:$H$10000,2,FALSE())</f>
        <v>#N/A</v>
      </c>
      <c r="S295" s="10">
        <f>IF(ISNA(VLOOKUP(E295,lines!$A$2:$A$10000,1,FALSE)),0,1)</f>
        <v>0</v>
      </c>
      <c r="T295" s="10">
        <f>IF(ISNA(VLOOKUP(E295,lines!$J$2:$L$1000,2,FALSE)),0,1)</f>
        <v>0</v>
      </c>
      <c r="U295" s="13" t="e">
        <f>VLOOKUP($E295,phe_fertility!$A$2:$B$284,2,FALSE)</f>
        <v>#N/A</v>
      </c>
      <c r="V295" s="13" t="e">
        <f>VLOOKUP($E295,phe_fertility!$F$2:$G$284,2,FALSE)</f>
        <v>#N/A</v>
      </c>
      <c r="W295" t="e">
        <f>VLOOKUP($E295,phe_locomotion!$F$2:$G$851,2,FALSE)</f>
        <v>#N/A</v>
      </c>
      <c r="X295" t="e">
        <f>VLOOKUP($E295,phe_locomotion!$N$2:$O$507,2,FALSE)</f>
        <v>#N/A</v>
      </c>
      <c r="Y295" s="16" t="e">
        <f>VLOOKUP($E295,relatedness!$T$2:$U$1000,2,FALSE)</f>
        <v>#N/A</v>
      </c>
    </row>
    <row r="296" spans="1:25" x14ac:dyDescent="0.2">
      <c r="A296" s="2">
        <v>7</v>
      </c>
      <c r="B296" s="2" t="s">
        <v>58</v>
      </c>
      <c r="C296" s="2">
        <v>7</v>
      </c>
      <c r="D296" s="2" t="s">
        <v>1500</v>
      </c>
      <c r="E296" s="2" t="s">
        <v>643</v>
      </c>
      <c r="F296" s="2" t="str">
        <f t="shared" si="20"/>
        <v>A</v>
      </c>
      <c r="G296" s="2">
        <f t="shared" si="21"/>
        <v>6</v>
      </c>
      <c r="H296" s="15">
        <v>329</v>
      </c>
      <c r="I296" s="2">
        <f t="shared" si="22"/>
        <v>140</v>
      </c>
      <c r="J296" s="2">
        <f t="shared" si="23"/>
        <v>0</v>
      </c>
      <c r="K296">
        <f t="shared" si="24"/>
        <v>16</v>
      </c>
      <c r="L296" s="14" t="e">
        <f>VLOOKUP(E296,bam_cov!$A$2:$E$10000,5,FALSE)</f>
        <v>#N/A</v>
      </c>
      <c r="M296" s="14" t="e">
        <f>VLOOKUP($E296,res_het!$A$2:$N$10000,12,FALSE)*100</f>
        <v>#N/A</v>
      </c>
      <c r="N296" s="14" t="e">
        <f>VLOOKUP($E296,res_het!$A$2:$N$10000,13,FALSE)</f>
        <v>#N/A</v>
      </c>
      <c r="O296" s="10" t="e">
        <f>VLOOKUP($E296,seq_data!$A$2:$H$10000,6,FALSE())</f>
        <v>#N/A</v>
      </c>
      <c r="P296" s="10" t="e">
        <f>VLOOKUP($E296,seq_data!$A$2:$H$10000,4,FALSE())</f>
        <v>#N/A</v>
      </c>
      <c r="Q296" s="10" t="e">
        <f>VLOOKUP($E296,seq_data!$A$2:$H$10000,5,FALSE())</f>
        <v>#N/A</v>
      </c>
      <c r="R296" s="10" t="e">
        <f>VLOOKUP($E296,seq_data!$A$2:$H$10000,2,FALSE())</f>
        <v>#N/A</v>
      </c>
      <c r="S296" s="10">
        <f>IF(ISNA(VLOOKUP(E296,lines!$A$2:$A$10000,1,FALSE)),0,1)</f>
        <v>0</v>
      </c>
      <c r="T296" s="10">
        <f>IF(ISNA(VLOOKUP(E296,lines!$J$2:$L$1000,2,FALSE)),0,1)</f>
        <v>0</v>
      </c>
      <c r="U296" s="13" t="e">
        <f>VLOOKUP($E296,phe_fertility!$A$2:$B$284,2,FALSE)</f>
        <v>#N/A</v>
      </c>
      <c r="V296" s="13" t="e">
        <f>VLOOKUP($E296,phe_fertility!$F$2:$G$284,2,FALSE)</f>
        <v>#N/A</v>
      </c>
      <c r="W296" t="e">
        <f>VLOOKUP($E296,phe_locomotion!$F$2:$G$851,2,FALSE)</f>
        <v>#N/A</v>
      </c>
      <c r="X296" t="e">
        <f>VLOOKUP($E296,phe_locomotion!$N$2:$O$507,2,FALSE)</f>
        <v>#N/A</v>
      </c>
      <c r="Y296" s="16" t="e">
        <f>VLOOKUP($E296,relatedness!$T$2:$U$1000,2,FALSE)</f>
        <v>#N/A</v>
      </c>
    </row>
    <row r="297" spans="1:25" x14ac:dyDescent="0.2">
      <c r="A297" s="2">
        <v>7</v>
      </c>
      <c r="B297" s="2" t="s">
        <v>6</v>
      </c>
      <c r="C297" s="2">
        <v>1</v>
      </c>
      <c r="D297" s="2" t="s">
        <v>1496</v>
      </c>
      <c r="E297" s="2" t="s">
        <v>589</v>
      </c>
      <c r="F297" s="2" t="str">
        <f t="shared" si="20"/>
        <v>A</v>
      </c>
      <c r="G297" s="2">
        <f t="shared" si="21"/>
        <v>6</v>
      </c>
      <c r="H297" s="15">
        <v>330</v>
      </c>
      <c r="I297" s="2">
        <f t="shared" si="22"/>
        <v>140</v>
      </c>
      <c r="J297" s="2">
        <f t="shared" si="23"/>
        <v>0</v>
      </c>
      <c r="K297">
        <f t="shared" si="24"/>
        <v>16</v>
      </c>
      <c r="L297" s="14">
        <f>VLOOKUP(E297,bam_cov!$A$2:$E$10000,5,FALSE)</f>
        <v>15.997930261752638</v>
      </c>
      <c r="M297" s="14">
        <f>VLOOKUP($E297,res_het!$A$2:$N$10000,12,FALSE)*100</f>
        <v>1.4967535325030024</v>
      </c>
      <c r="N297" s="14">
        <f>VLOOKUP($E297,res_het!$A$2:$N$10000,13,FALSE)</f>
        <v>0.22252703333333332</v>
      </c>
      <c r="O297" s="10">
        <f>VLOOKUP($E297,seq_data!$A$2:$H$10000,6,FALSE())</f>
        <v>2018</v>
      </c>
      <c r="P297" s="10" t="str">
        <f>VLOOKUP($E297,seq_data!$A$2:$H$10000,4,FALSE())</f>
        <v>BGI</v>
      </c>
      <c r="Q297" s="10" t="str">
        <f>VLOOKUP($E297,seq_data!$A$2:$H$10000,5,FALSE())</f>
        <v>BGI</v>
      </c>
      <c r="R297" s="10">
        <f>VLOOKUP($E297,seq_data!$A$2:$H$10000,2,FALSE())</f>
        <v>100</v>
      </c>
      <c r="S297" s="10">
        <f>IF(ISNA(VLOOKUP(E297,lines!$A$2:$A$10000,1,FALSE)),0,1)</f>
        <v>0</v>
      </c>
      <c r="T297" s="10">
        <f>IF(ISNA(VLOOKUP(E297,lines!$J$2:$L$1000,2,FALSE)),0,1)</f>
        <v>1</v>
      </c>
      <c r="U297" s="13" t="e">
        <f>VLOOKUP($E297,phe_fertility!$A$2:$B$284,2,FALSE)</f>
        <v>#N/A</v>
      </c>
      <c r="V297" s="13" t="e">
        <f>VLOOKUP($E297,phe_fertility!$F$2:$G$284,2,FALSE)</f>
        <v>#N/A</v>
      </c>
      <c r="W297" t="e">
        <f>VLOOKUP($E297,phe_locomotion!$F$2:$G$851,2,FALSE)</f>
        <v>#N/A</v>
      </c>
      <c r="X297" t="e">
        <f>VLOOKUP($E297,phe_locomotion!$N$2:$O$507,2,FALSE)</f>
        <v>#N/A</v>
      </c>
      <c r="Y297" s="16" t="e">
        <f>VLOOKUP($E297,relatedness!$T$2:$U$1000,2,FALSE)</f>
        <v>#N/A</v>
      </c>
    </row>
    <row r="298" spans="1:25" x14ac:dyDescent="0.2">
      <c r="A298" s="2">
        <v>4</v>
      </c>
      <c r="B298" s="2" t="s">
        <v>32</v>
      </c>
      <c r="C298" s="2">
        <v>3</v>
      </c>
      <c r="D298" s="2" t="s">
        <v>1496</v>
      </c>
      <c r="E298" s="2" t="s">
        <v>327</v>
      </c>
      <c r="F298" s="2" t="str">
        <f t="shared" si="20"/>
        <v>A</v>
      </c>
      <c r="G298" s="2">
        <f t="shared" si="21"/>
        <v>6</v>
      </c>
      <c r="H298" s="15">
        <v>331</v>
      </c>
      <c r="I298" s="2">
        <f t="shared" si="22"/>
        <v>140</v>
      </c>
      <c r="J298" s="2">
        <f t="shared" si="23"/>
        <v>0</v>
      </c>
      <c r="K298">
        <f t="shared" si="24"/>
        <v>16</v>
      </c>
      <c r="L298" s="14">
        <f>VLOOKUP(E298,bam_cov!$A$2:$E$10000,5,FALSE)</f>
        <v>23.33206587847333</v>
      </c>
      <c r="M298" s="14">
        <f>VLOOKUP($E298,res_het!$A$2:$N$10000,12,FALSE)*100</f>
        <v>2.1550621541998991</v>
      </c>
      <c r="N298" s="14">
        <f>VLOOKUP($E298,res_het!$A$2:$N$10000,13,FALSE)</f>
        <v>0.13031698</v>
      </c>
      <c r="O298" s="10">
        <f>VLOOKUP($E298,seq_data!$A$2:$H$10000,6,FALSE())</f>
        <v>2012</v>
      </c>
      <c r="P298" s="10" t="str">
        <f>VLOOKUP($E298,seq_data!$A$2:$H$10000,4,FALSE())</f>
        <v>Illumina</v>
      </c>
      <c r="Q298" s="10" t="str">
        <f>VLOOKUP($E298,seq_data!$A$2:$H$10000,5,FALSE())</f>
        <v>NYU</v>
      </c>
      <c r="R298" s="10">
        <f>VLOOKUP($E298,seq_data!$A$2:$H$10000,2,FALSE())</f>
        <v>101</v>
      </c>
      <c r="S298" s="10">
        <f>IF(ISNA(VLOOKUP(E298,lines!$A$2:$A$10000,1,FALSE)),0,1)</f>
        <v>1</v>
      </c>
      <c r="T298" s="10">
        <f>IF(ISNA(VLOOKUP(E298,lines!$J$2:$L$1000,2,FALSE)),0,1)</f>
        <v>1</v>
      </c>
      <c r="U298" s="13">
        <f>VLOOKUP($E298,phe_fertility!$A$2:$B$284,2,FALSE)</f>
        <v>41</v>
      </c>
      <c r="V298" s="13">
        <f>VLOOKUP($E298,phe_fertility!$F$2:$G$284,2,FALSE)</f>
        <v>42</v>
      </c>
      <c r="W298">
        <f>VLOOKUP($E298,phe_locomotion!$F$2:$G$851,2,FALSE)</f>
        <v>1691</v>
      </c>
      <c r="X298">
        <f>VLOOKUP($E298,phe_locomotion!$N$2:$O$507,2,FALSE)</f>
        <v>924</v>
      </c>
      <c r="Y298" s="16" t="e">
        <f>VLOOKUP($E298,relatedness!$T$2:$U$1000,2,FALSE)</f>
        <v>#N/A</v>
      </c>
    </row>
    <row r="299" spans="1:25" x14ac:dyDescent="0.2">
      <c r="A299" s="2">
        <v>7</v>
      </c>
      <c r="B299" s="2" t="s">
        <v>71</v>
      </c>
      <c r="C299" s="2">
        <v>3</v>
      </c>
      <c r="D299" s="2" t="s">
        <v>1499</v>
      </c>
      <c r="E299" s="2" t="s">
        <v>651</v>
      </c>
      <c r="F299" s="2" t="str">
        <f t="shared" si="20"/>
        <v>A</v>
      </c>
      <c r="G299" s="2">
        <f t="shared" si="21"/>
        <v>6</v>
      </c>
      <c r="H299" s="15">
        <v>332</v>
      </c>
      <c r="I299" s="2">
        <f t="shared" si="22"/>
        <v>140</v>
      </c>
      <c r="J299" s="2">
        <f t="shared" si="23"/>
        <v>0</v>
      </c>
      <c r="K299">
        <f t="shared" si="24"/>
        <v>16</v>
      </c>
      <c r="L299" s="14">
        <f>VLOOKUP(E299,bam_cov!$A$2:$E$10000,5,FALSE)</f>
        <v>17.855092091210583</v>
      </c>
      <c r="M299" s="14">
        <f>VLOOKUP($E299,res_het!$A$2:$N$10000,12,FALSE)*100</f>
        <v>1.7054953893884117</v>
      </c>
      <c r="N299" s="14">
        <f>VLOOKUP($E299,res_het!$A$2:$N$10000,13,FALSE)</f>
        <v>0.22588601666666666</v>
      </c>
      <c r="O299" s="10">
        <f>VLOOKUP($E299,seq_data!$A$2:$H$10000,6,FALSE())</f>
        <v>2018</v>
      </c>
      <c r="P299" s="10" t="str">
        <f>VLOOKUP($E299,seq_data!$A$2:$H$10000,4,FALSE())</f>
        <v>BGI</v>
      </c>
      <c r="Q299" s="10" t="str">
        <f>VLOOKUP($E299,seq_data!$A$2:$H$10000,5,FALSE())</f>
        <v>BGI</v>
      </c>
      <c r="R299" s="10">
        <f>VLOOKUP($E299,seq_data!$A$2:$H$10000,2,FALSE())</f>
        <v>100</v>
      </c>
      <c r="S299" s="10">
        <f>IF(ISNA(VLOOKUP(E299,lines!$A$2:$A$10000,1,FALSE)),0,1)</f>
        <v>0</v>
      </c>
      <c r="T299" s="10">
        <f>IF(ISNA(VLOOKUP(E299,lines!$J$2:$L$1000,2,FALSE)),0,1)</f>
        <v>1</v>
      </c>
      <c r="U299" s="13" t="e">
        <f>VLOOKUP($E299,phe_fertility!$A$2:$B$284,2,FALSE)</f>
        <v>#N/A</v>
      </c>
      <c r="V299" s="13" t="e">
        <f>VLOOKUP($E299,phe_fertility!$F$2:$G$284,2,FALSE)</f>
        <v>#N/A</v>
      </c>
      <c r="W299" t="e">
        <f>VLOOKUP($E299,phe_locomotion!$F$2:$G$851,2,FALSE)</f>
        <v>#N/A</v>
      </c>
      <c r="X299" t="e">
        <f>VLOOKUP($E299,phe_locomotion!$N$2:$O$507,2,FALSE)</f>
        <v>#N/A</v>
      </c>
      <c r="Y299" s="16" t="e">
        <f>VLOOKUP($E299,relatedness!$T$2:$U$1000,2,FALSE)</f>
        <v>#N/A</v>
      </c>
    </row>
    <row r="300" spans="1:25" x14ac:dyDescent="0.2">
      <c r="A300" s="2">
        <v>4</v>
      </c>
      <c r="B300" s="2" t="s">
        <v>45</v>
      </c>
      <c r="C300" s="2">
        <v>5</v>
      </c>
      <c r="D300" s="2" t="s">
        <v>1501</v>
      </c>
      <c r="E300" s="2" t="s">
        <v>341</v>
      </c>
      <c r="F300" s="2" t="str">
        <f t="shared" si="20"/>
        <v>A</v>
      </c>
      <c r="G300" s="2">
        <f t="shared" si="21"/>
        <v>6</v>
      </c>
      <c r="H300" s="15">
        <v>333</v>
      </c>
      <c r="I300" s="2">
        <f t="shared" si="22"/>
        <v>140</v>
      </c>
      <c r="J300" s="2">
        <f t="shared" si="23"/>
        <v>0</v>
      </c>
      <c r="K300">
        <f t="shared" si="24"/>
        <v>16</v>
      </c>
      <c r="L300" s="14">
        <f>VLOOKUP(E300,bam_cov!$A$2:$E$10000,5,FALSE)</f>
        <v>16.775308388450657</v>
      </c>
      <c r="M300" s="14">
        <f>VLOOKUP($E300,res_het!$A$2:$N$10000,12,FALSE)*100</f>
        <v>1.5748748811442042</v>
      </c>
      <c r="N300" s="14">
        <f>VLOOKUP($E300,res_het!$A$2:$N$10000,13,FALSE)</f>
        <v>0.2120508333333333</v>
      </c>
      <c r="O300" s="10">
        <f>VLOOKUP($E300,seq_data!$A$2:$H$10000,6,FALSE())</f>
        <v>2018</v>
      </c>
      <c r="P300" s="10" t="str">
        <f>VLOOKUP($E300,seq_data!$A$2:$H$10000,4,FALSE())</f>
        <v>BGI</v>
      </c>
      <c r="Q300" s="10" t="str">
        <f>VLOOKUP($E300,seq_data!$A$2:$H$10000,5,FALSE())</f>
        <v>BGI</v>
      </c>
      <c r="R300" s="10">
        <f>VLOOKUP($E300,seq_data!$A$2:$H$10000,2,FALSE())</f>
        <v>100</v>
      </c>
      <c r="S300" s="10">
        <f>IF(ISNA(VLOOKUP(E300,lines!$A$2:$A$10000,1,FALSE)),0,1)</f>
        <v>0</v>
      </c>
      <c r="T300" s="10">
        <f>IF(ISNA(VLOOKUP(E300,lines!$J$2:$L$1000,2,FALSE)),0,1)</f>
        <v>1</v>
      </c>
      <c r="U300" s="13">
        <f>VLOOKUP($E300,phe_fertility!$A$2:$B$284,2,FALSE)</f>
        <v>45</v>
      </c>
      <c r="V300" s="13">
        <f>VLOOKUP($E300,phe_fertility!$F$2:$G$284,2,FALSE)</f>
        <v>46</v>
      </c>
      <c r="W300">
        <f>VLOOKUP($E300,phe_locomotion!$F$2:$G$851,2,FALSE)</f>
        <v>2575</v>
      </c>
      <c r="X300">
        <f>VLOOKUP($E300,phe_locomotion!$N$2:$O$507,2,FALSE)</f>
        <v>1933</v>
      </c>
      <c r="Y300" s="16" t="e">
        <f>VLOOKUP($E300,relatedness!$T$2:$U$1000,2,FALSE)</f>
        <v>#N/A</v>
      </c>
    </row>
    <row r="301" spans="1:25" x14ac:dyDescent="0.2">
      <c r="A301" s="2">
        <v>7</v>
      </c>
      <c r="B301" s="2" t="s">
        <v>97</v>
      </c>
      <c r="C301" s="2">
        <v>10</v>
      </c>
      <c r="D301" s="2" t="s">
        <v>1497</v>
      </c>
      <c r="E301" s="2" t="s">
        <v>682</v>
      </c>
      <c r="F301" s="2" t="str">
        <f t="shared" si="20"/>
        <v>A</v>
      </c>
      <c r="G301" s="2">
        <f t="shared" si="21"/>
        <v>6</v>
      </c>
      <c r="H301" s="15">
        <v>334</v>
      </c>
      <c r="I301" s="2">
        <f t="shared" si="22"/>
        <v>140</v>
      </c>
      <c r="J301" s="2">
        <f t="shared" si="23"/>
        <v>0</v>
      </c>
      <c r="K301">
        <f t="shared" si="24"/>
        <v>16</v>
      </c>
      <c r="L301" s="14">
        <f>VLOOKUP(E301,bam_cov!$A$2:$E$10000,5,FALSE)</f>
        <v>14.592830413520451</v>
      </c>
      <c r="M301" s="14">
        <f>VLOOKUP($E301,res_het!$A$2:$N$10000,12,FALSE)*100</f>
        <v>1.6726289129888501</v>
      </c>
      <c r="N301" s="14">
        <f>VLOOKUP($E301,res_het!$A$2:$N$10000,13,FALSE)</f>
        <v>0.1853315333333333</v>
      </c>
      <c r="O301" s="10">
        <f>VLOOKUP($E301,seq_data!$A$2:$H$10000,6,FALSE())</f>
        <v>2018</v>
      </c>
      <c r="P301" s="10" t="str">
        <f>VLOOKUP($E301,seq_data!$A$2:$H$10000,4,FALSE())</f>
        <v>BGI</v>
      </c>
      <c r="Q301" s="10" t="str">
        <f>VLOOKUP($E301,seq_data!$A$2:$H$10000,5,FALSE())</f>
        <v>BGI</v>
      </c>
      <c r="R301" s="10">
        <f>VLOOKUP($E301,seq_data!$A$2:$H$10000,2,FALSE())</f>
        <v>100</v>
      </c>
      <c r="S301" s="10">
        <f>IF(ISNA(VLOOKUP(E301,lines!$A$2:$A$10000,1,FALSE)),0,1)</f>
        <v>0</v>
      </c>
      <c r="T301" s="10">
        <f>IF(ISNA(VLOOKUP(E301,lines!$J$2:$L$1000,2,FALSE)),0,1)</f>
        <v>1</v>
      </c>
      <c r="U301" s="13" t="e">
        <f>VLOOKUP($E301,phe_fertility!$A$2:$B$284,2,FALSE)</f>
        <v>#N/A</v>
      </c>
      <c r="V301" s="13" t="e">
        <f>VLOOKUP($E301,phe_fertility!$F$2:$G$284,2,FALSE)</f>
        <v>#N/A</v>
      </c>
      <c r="W301" t="e">
        <f>VLOOKUP($E301,phe_locomotion!$F$2:$G$851,2,FALSE)</f>
        <v>#N/A</v>
      </c>
      <c r="X301" t="e">
        <f>VLOOKUP($E301,phe_locomotion!$N$2:$O$507,2,FALSE)</f>
        <v>#N/A</v>
      </c>
      <c r="Y301" s="16" t="e">
        <f>VLOOKUP($E301,relatedness!$T$2:$U$1000,2,FALSE)</f>
        <v>#N/A</v>
      </c>
    </row>
    <row r="302" spans="1:25" x14ac:dyDescent="0.2">
      <c r="A302" s="2">
        <v>7</v>
      </c>
      <c r="B302" s="2" t="s">
        <v>32</v>
      </c>
      <c r="C302" s="2">
        <v>10</v>
      </c>
      <c r="D302" s="2" t="s">
        <v>1498</v>
      </c>
      <c r="E302" s="2" t="s">
        <v>622</v>
      </c>
      <c r="F302" s="2" t="str">
        <f t="shared" si="20"/>
        <v>A</v>
      </c>
      <c r="G302" s="2">
        <f t="shared" si="21"/>
        <v>6</v>
      </c>
      <c r="H302" s="15">
        <v>335</v>
      </c>
      <c r="I302" s="2">
        <f t="shared" si="22"/>
        <v>140</v>
      </c>
      <c r="J302" s="2">
        <f t="shared" si="23"/>
        <v>0</v>
      </c>
      <c r="K302">
        <f t="shared" si="24"/>
        <v>16</v>
      </c>
      <c r="L302" s="14">
        <f>VLOOKUP(E302,bam_cov!$A$2:$E$10000,5,FALSE)</f>
        <v>14.948307357928464</v>
      </c>
      <c r="M302" s="14">
        <f>VLOOKUP($E302,res_het!$A$2:$N$10000,12,FALSE)*100</f>
        <v>1.4294834117491555</v>
      </c>
      <c r="N302" s="14">
        <f>VLOOKUP($E302,res_het!$A$2:$N$10000,13,FALSE)</f>
        <v>0.15903305000000001</v>
      </c>
      <c r="O302" s="10">
        <f>VLOOKUP($E302,seq_data!$A$2:$H$10000,6,FALSE())</f>
        <v>2018</v>
      </c>
      <c r="P302" s="10" t="str">
        <f>VLOOKUP($E302,seq_data!$A$2:$H$10000,4,FALSE())</f>
        <v>BGI</v>
      </c>
      <c r="Q302" s="10" t="str">
        <f>VLOOKUP($E302,seq_data!$A$2:$H$10000,5,FALSE())</f>
        <v>BGI</v>
      </c>
      <c r="R302" s="10">
        <f>VLOOKUP($E302,seq_data!$A$2:$H$10000,2,FALSE())</f>
        <v>100</v>
      </c>
      <c r="S302" s="10">
        <f>IF(ISNA(VLOOKUP(E302,lines!$A$2:$A$10000,1,FALSE)),0,1)</f>
        <v>0</v>
      </c>
      <c r="T302" s="10">
        <f>IF(ISNA(VLOOKUP(E302,lines!$J$2:$L$1000,2,FALSE)),0,1)</f>
        <v>1</v>
      </c>
      <c r="U302" s="13" t="e">
        <f>VLOOKUP($E302,phe_fertility!$A$2:$B$284,2,FALSE)</f>
        <v>#N/A</v>
      </c>
      <c r="V302" s="13" t="e">
        <f>VLOOKUP($E302,phe_fertility!$F$2:$G$284,2,FALSE)</f>
        <v>#N/A</v>
      </c>
      <c r="W302" t="e">
        <f>VLOOKUP($E302,phe_locomotion!$F$2:$G$851,2,FALSE)</f>
        <v>#N/A</v>
      </c>
      <c r="X302" t="e">
        <f>VLOOKUP($E302,phe_locomotion!$N$2:$O$507,2,FALSE)</f>
        <v>#N/A</v>
      </c>
      <c r="Y302" s="16" t="e">
        <f>VLOOKUP($E302,relatedness!$T$2:$U$1000,2,FALSE)</f>
        <v>#N/A</v>
      </c>
    </row>
    <row r="303" spans="1:25" x14ac:dyDescent="0.2">
      <c r="A303" s="2">
        <v>7</v>
      </c>
      <c r="B303" s="2" t="s">
        <v>71</v>
      </c>
      <c r="C303" s="2">
        <v>9</v>
      </c>
      <c r="D303" s="2" t="s">
        <v>1499</v>
      </c>
      <c r="E303" s="2" t="s">
        <v>657</v>
      </c>
      <c r="F303" s="2" t="str">
        <f t="shared" si="20"/>
        <v>A</v>
      </c>
      <c r="G303" s="2">
        <f t="shared" si="21"/>
        <v>6</v>
      </c>
      <c r="H303" s="15">
        <v>336</v>
      </c>
      <c r="I303" s="2">
        <f t="shared" si="22"/>
        <v>140</v>
      </c>
      <c r="J303" s="2">
        <f t="shared" si="23"/>
        <v>0</v>
      </c>
      <c r="K303">
        <f t="shared" si="24"/>
        <v>16</v>
      </c>
      <c r="L303" s="14">
        <f>VLOOKUP(E303,bam_cov!$A$2:$E$10000,5,FALSE)</f>
        <v>14.542835772235858</v>
      </c>
      <c r="M303" s="14">
        <f>VLOOKUP($E303,res_het!$A$2:$N$10000,12,FALSE)*100</f>
        <v>1.3522785429472868</v>
      </c>
      <c r="N303" s="14">
        <f>VLOOKUP($E303,res_het!$A$2:$N$10000,13,FALSE)</f>
        <v>0.2430836666666667</v>
      </c>
      <c r="O303" s="10">
        <f>VLOOKUP($E303,seq_data!$A$2:$H$10000,6,FALSE())</f>
        <v>2018</v>
      </c>
      <c r="P303" s="10" t="str">
        <f>VLOOKUP($E303,seq_data!$A$2:$H$10000,4,FALSE())</f>
        <v>BGI</v>
      </c>
      <c r="Q303" s="10" t="str">
        <f>VLOOKUP($E303,seq_data!$A$2:$H$10000,5,FALSE())</f>
        <v>BGI</v>
      </c>
      <c r="R303" s="10">
        <f>VLOOKUP($E303,seq_data!$A$2:$H$10000,2,FALSE())</f>
        <v>100</v>
      </c>
      <c r="S303" s="10">
        <f>IF(ISNA(VLOOKUP(E303,lines!$A$2:$A$10000,1,FALSE)),0,1)</f>
        <v>0</v>
      </c>
      <c r="T303" s="10">
        <f>IF(ISNA(VLOOKUP(E303,lines!$J$2:$L$1000,2,FALSE)),0,1)</f>
        <v>1</v>
      </c>
      <c r="U303" s="13" t="e">
        <f>VLOOKUP($E303,phe_fertility!$A$2:$B$284,2,FALSE)</f>
        <v>#N/A</v>
      </c>
      <c r="V303" s="13" t="e">
        <f>VLOOKUP($E303,phe_fertility!$F$2:$G$284,2,FALSE)</f>
        <v>#N/A</v>
      </c>
      <c r="W303" t="e">
        <f>VLOOKUP($E303,phe_locomotion!$F$2:$G$851,2,FALSE)</f>
        <v>#N/A</v>
      </c>
      <c r="X303" t="e">
        <f>VLOOKUP($E303,phe_locomotion!$N$2:$O$507,2,FALSE)</f>
        <v>#N/A</v>
      </c>
      <c r="Y303" s="16" t="e">
        <f>VLOOKUP($E303,relatedness!$T$2:$U$1000,2,FALSE)</f>
        <v>#N/A</v>
      </c>
    </row>
    <row r="304" spans="1:25" x14ac:dyDescent="0.2">
      <c r="A304" s="2">
        <v>4</v>
      </c>
      <c r="B304" s="2" t="s">
        <v>58</v>
      </c>
      <c r="C304" s="2">
        <v>1</v>
      </c>
      <c r="D304" s="2" t="s">
        <v>1500</v>
      </c>
      <c r="E304" s="2" t="s">
        <v>349</v>
      </c>
      <c r="F304" s="2" t="str">
        <f t="shared" si="20"/>
        <v>A</v>
      </c>
      <c r="G304" s="2">
        <f t="shared" si="21"/>
        <v>6</v>
      </c>
      <c r="H304" s="15">
        <v>337</v>
      </c>
      <c r="I304" s="2">
        <f t="shared" si="22"/>
        <v>140</v>
      </c>
      <c r="J304" s="2">
        <f t="shared" si="23"/>
        <v>0</v>
      </c>
      <c r="K304">
        <f t="shared" si="24"/>
        <v>16</v>
      </c>
      <c r="L304" s="14">
        <f>VLOOKUP(E304,bam_cov!$A$2:$E$10000,5,FALSE)</f>
        <v>3.9496556556931668</v>
      </c>
      <c r="M304" s="14">
        <f>VLOOKUP($E304,res_het!$A$2:$N$10000,12,FALSE)*100</f>
        <v>0.58841067732996599</v>
      </c>
      <c r="N304" s="14">
        <f>VLOOKUP($E304,res_het!$A$2:$N$10000,13,FALSE)</f>
        <v>0.28138328333333334</v>
      </c>
      <c r="O304" s="10">
        <f>VLOOKUP($E304,seq_data!$A$2:$H$10000,6,FALSE())</f>
        <v>2013</v>
      </c>
      <c r="P304" s="10" t="str">
        <f>VLOOKUP($E304,seq_data!$A$2:$H$10000,4,FALSE())</f>
        <v>Illumina</v>
      </c>
      <c r="Q304" s="10" t="str">
        <f>VLOOKUP($E304,seq_data!$A$2:$H$10000,5,FALSE())</f>
        <v>NYU</v>
      </c>
      <c r="R304" s="10">
        <f>VLOOKUP($E304,seq_data!$A$2:$H$10000,2,FALSE())</f>
        <v>101</v>
      </c>
      <c r="S304" s="10">
        <f>IF(ISNA(VLOOKUP(E304,lines!$A$2:$A$10000,1,FALSE)),0,1)</f>
        <v>1</v>
      </c>
      <c r="T304" s="10">
        <f>IF(ISNA(VLOOKUP(E304,lines!$J$2:$L$1000,2,FALSE)),0,1)</f>
        <v>1</v>
      </c>
      <c r="U304" s="13">
        <f>VLOOKUP($E304,phe_fertility!$A$2:$B$284,2,FALSE)</f>
        <v>47</v>
      </c>
      <c r="V304" s="13">
        <f>VLOOKUP($E304,phe_fertility!$F$2:$G$284,2,FALSE)</f>
        <v>44</v>
      </c>
      <c r="W304">
        <f>VLOOKUP($E304,phe_locomotion!$F$2:$G$851,2,FALSE)</f>
        <v>1400</v>
      </c>
      <c r="X304">
        <f>VLOOKUP($E304,phe_locomotion!$N$2:$O$507,2,FALSE)</f>
        <v>1589</v>
      </c>
      <c r="Y304" s="16" t="e">
        <f>VLOOKUP($E304,relatedness!$T$2:$U$1000,2,FALSE)</f>
        <v>#N/A</v>
      </c>
    </row>
    <row r="305" spans="1:25" x14ac:dyDescent="0.2">
      <c r="A305" s="2">
        <v>7</v>
      </c>
      <c r="B305" s="2" t="s">
        <v>58</v>
      </c>
      <c r="C305" s="2">
        <v>12</v>
      </c>
      <c r="D305" s="2" t="s">
        <v>1498</v>
      </c>
      <c r="E305" s="2" t="s">
        <v>648</v>
      </c>
      <c r="F305" s="2" t="str">
        <f t="shared" si="20"/>
        <v>A</v>
      </c>
      <c r="G305" s="2">
        <f t="shared" si="21"/>
        <v>6</v>
      </c>
      <c r="H305" s="15">
        <v>339</v>
      </c>
      <c r="I305" s="2">
        <f t="shared" si="22"/>
        <v>140</v>
      </c>
      <c r="J305" s="2">
        <f t="shared" si="23"/>
        <v>0</v>
      </c>
      <c r="K305">
        <f t="shared" si="24"/>
        <v>16</v>
      </c>
      <c r="L305" s="14">
        <f>VLOOKUP(E305,bam_cov!$A$2:$E$10000,5,FALSE)</f>
        <v>9.7636072024132954</v>
      </c>
      <c r="M305" s="14">
        <f>VLOOKUP($E305,res_het!$A$2:$N$10000,12,FALSE)*100</f>
        <v>2.305580007418603</v>
      </c>
      <c r="N305" s="14">
        <f>VLOOKUP($E305,res_het!$A$2:$N$10000,13,FALSE)</f>
        <v>0.17575211666666665</v>
      </c>
      <c r="O305" s="10">
        <f>VLOOKUP($E305,seq_data!$A$2:$H$10000,6,FALSE())</f>
        <v>2018</v>
      </c>
      <c r="P305" s="10" t="str">
        <f>VLOOKUP($E305,seq_data!$A$2:$H$10000,4,FALSE())</f>
        <v>BGI</v>
      </c>
      <c r="Q305" s="10" t="str">
        <f>VLOOKUP($E305,seq_data!$A$2:$H$10000,5,FALSE())</f>
        <v>BGI</v>
      </c>
      <c r="R305" s="10">
        <f>VLOOKUP($E305,seq_data!$A$2:$H$10000,2,FALSE())</f>
        <v>100</v>
      </c>
      <c r="S305" s="10">
        <f>IF(ISNA(VLOOKUP(E305,lines!$A$2:$A$10000,1,FALSE)),0,1)</f>
        <v>0</v>
      </c>
      <c r="T305" s="10">
        <f>IF(ISNA(VLOOKUP(E305,lines!$J$2:$L$1000,2,FALSE)),0,1)</f>
        <v>1</v>
      </c>
      <c r="U305" s="13" t="e">
        <f>VLOOKUP($E305,phe_fertility!$A$2:$B$284,2,FALSE)</f>
        <v>#N/A</v>
      </c>
      <c r="V305" s="13" t="e">
        <f>VLOOKUP($E305,phe_fertility!$F$2:$G$284,2,FALSE)</f>
        <v>#N/A</v>
      </c>
      <c r="W305" t="e">
        <f>VLOOKUP($E305,phe_locomotion!$F$2:$G$851,2,FALSE)</f>
        <v>#N/A</v>
      </c>
      <c r="X305" t="e">
        <f>VLOOKUP($E305,phe_locomotion!$N$2:$O$507,2,FALSE)</f>
        <v>#N/A</v>
      </c>
      <c r="Y305" s="16" t="e">
        <f>VLOOKUP($E305,relatedness!$T$2:$U$1000,2,FALSE)</f>
        <v>#N/A</v>
      </c>
    </row>
    <row r="306" spans="1:25" x14ac:dyDescent="0.2">
      <c r="A306" s="2">
        <v>7</v>
      </c>
      <c r="B306" s="2" t="s">
        <v>32</v>
      </c>
      <c r="C306" s="2">
        <v>9</v>
      </c>
      <c r="D306" s="2" t="s">
        <v>1496</v>
      </c>
      <c r="E306" s="2" t="s">
        <v>621</v>
      </c>
      <c r="F306" s="2" t="str">
        <f t="shared" si="20"/>
        <v>A</v>
      </c>
      <c r="G306" s="2">
        <f t="shared" si="21"/>
        <v>6</v>
      </c>
      <c r="H306" s="15">
        <v>341</v>
      </c>
      <c r="I306" s="2">
        <f t="shared" si="22"/>
        <v>140</v>
      </c>
      <c r="J306" s="2">
        <f t="shared" si="23"/>
        <v>0</v>
      </c>
      <c r="K306">
        <f t="shared" si="24"/>
        <v>16</v>
      </c>
      <c r="L306" s="14">
        <f>VLOOKUP(E306,bam_cov!$A$2:$E$10000,5,FALSE)</f>
        <v>15.130377171122895</v>
      </c>
      <c r="M306" s="14">
        <f>VLOOKUP($E306,res_het!$A$2:$N$10000,12,FALSE)*100</f>
        <v>1.3400042772081087</v>
      </c>
      <c r="N306" s="14">
        <f>VLOOKUP($E306,res_het!$A$2:$N$10000,13,FALSE)</f>
        <v>0.22286380000000003</v>
      </c>
      <c r="O306" s="10">
        <f>VLOOKUP($E306,seq_data!$A$2:$H$10000,6,FALSE())</f>
        <v>2018</v>
      </c>
      <c r="P306" s="10" t="str">
        <f>VLOOKUP($E306,seq_data!$A$2:$H$10000,4,FALSE())</f>
        <v>BGI</v>
      </c>
      <c r="Q306" s="10" t="str">
        <f>VLOOKUP($E306,seq_data!$A$2:$H$10000,5,FALSE())</f>
        <v>BGI</v>
      </c>
      <c r="R306" s="10">
        <f>VLOOKUP($E306,seq_data!$A$2:$H$10000,2,FALSE())</f>
        <v>100</v>
      </c>
      <c r="S306" s="10">
        <f>IF(ISNA(VLOOKUP(E306,lines!$A$2:$A$10000,1,FALSE)),0,1)</f>
        <v>0</v>
      </c>
      <c r="T306" s="10">
        <f>IF(ISNA(VLOOKUP(E306,lines!$J$2:$L$1000,2,FALSE)),0,1)</f>
        <v>1</v>
      </c>
      <c r="U306" s="13" t="e">
        <f>VLOOKUP($E306,phe_fertility!$A$2:$B$284,2,FALSE)</f>
        <v>#N/A</v>
      </c>
      <c r="V306" s="13" t="e">
        <f>VLOOKUP($E306,phe_fertility!$F$2:$G$284,2,FALSE)</f>
        <v>#N/A</v>
      </c>
      <c r="W306" t="e">
        <f>VLOOKUP($E306,phe_locomotion!$F$2:$G$851,2,FALSE)</f>
        <v>#N/A</v>
      </c>
      <c r="X306" t="e">
        <f>VLOOKUP($E306,phe_locomotion!$N$2:$O$507,2,FALSE)</f>
        <v>#N/A</v>
      </c>
      <c r="Y306" s="16" t="e">
        <f>VLOOKUP($E306,relatedness!$T$2:$U$1000,2,FALSE)</f>
        <v>#N/A</v>
      </c>
    </row>
    <row r="307" spans="1:25" x14ac:dyDescent="0.2">
      <c r="A307" s="2">
        <v>7</v>
      </c>
      <c r="B307" s="2" t="s">
        <v>71</v>
      </c>
      <c r="C307" s="2">
        <v>12</v>
      </c>
      <c r="D307" s="2" t="s">
        <v>1499</v>
      </c>
      <c r="E307" s="2" t="s">
        <v>660</v>
      </c>
      <c r="F307" s="2" t="str">
        <f t="shared" si="20"/>
        <v>A</v>
      </c>
      <c r="G307" s="2">
        <f t="shared" si="21"/>
        <v>6</v>
      </c>
      <c r="H307" s="15">
        <v>342</v>
      </c>
      <c r="I307" s="2">
        <f t="shared" si="22"/>
        <v>140</v>
      </c>
      <c r="J307" s="2">
        <f t="shared" si="23"/>
        <v>0</v>
      </c>
      <c r="K307">
        <f t="shared" si="24"/>
        <v>16</v>
      </c>
      <c r="L307" s="14">
        <f>VLOOKUP(E307,bam_cov!$A$2:$E$10000,5,FALSE)</f>
        <v>14.195124693185438</v>
      </c>
      <c r="M307" s="14">
        <f>VLOOKUP($E307,res_het!$A$2:$N$10000,12,FALSE)*100</f>
        <v>1.4920986783549128</v>
      </c>
      <c r="N307" s="14">
        <f>VLOOKUP($E307,res_het!$A$2:$N$10000,13,FALSE)</f>
        <v>0.20454925000000002</v>
      </c>
      <c r="O307" s="10">
        <f>VLOOKUP($E307,seq_data!$A$2:$H$10000,6,FALSE())</f>
        <v>2018</v>
      </c>
      <c r="P307" s="10" t="str">
        <f>VLOOKUP($E307,seq_data!$A$2:$H$10000,4,FALSE())</f>
        <v>BGI</v>
      </c>
      <c r="Q307" s="10" t="str">
        <f>VLOOKUP($E307,seq_data!$A$2:$H$10000,5,FALSE())</f>
        <v>BGI</v>
      </c>
      <c r="R307" s="10">
        <f>VLOOKUP($E307,seq_data!$A$2:$H$10000,2,FALSE())</f>
        <v>100</v>
      </c>
      <c r="S307" s="10">
        <f>IF(ISNA(VLOOKUP(E307,lines!$A$2:$A$10000,1,FALSE)),0,1)</f>
        <v>0</v>
      </c>
      <c r="T307" s="10">
        <f>IF(ISNA(VLOOKUP(E307,lines!$J$2:$L$1000,2,FALSE)),0,1)</f>
        <v>1</v>
      </c>
      <c r="U307" s="13" t="e">
        <f>VLOOKUP($E307,phe_fertility!$A$2:$B$284,2,FALSE)</f>
        <v>#N/A</v>
      </c>
      <c r="V307" s="13" t="e">
        <f>VLOOKUP($E307,phe_fertility!$F$2:$G$284,2,FALSE)</f>
        <v>#N/A</v>
      </c>
      <c r="W307" t="e">
        <f>VLOOKUP($E307,phe_locomotion!$F$2:$G$851,2,FALSE)</f>
        <v>#N/A</v>
      </c>
      <c r="X307" t="e">
        <f>VLOOKUP($E307,phe_locomotion!$N$2:$O$507,2,FALSE)</f>
        <v>#N/A</v>
      </c>
      <c r="Y307" s="16" t="e">
        <f>VLOOKUP($E307,relatedness!$T$2:$U$1000,2,FALSE)</f>
        <v>#N/A</v>
      </c>
    </row>
    <row r="308" spans="1:25" x14ac:dyDescent="0.2">
      <c r="A308" s="2">
        <v>7</v>
      </c>
      <c r="B308" s="2" t="s">
        <v>84</v>
      </c>
      <c r="C308" s="2">
        <v>3</v>
      </c>
      <c r="D308" s="2" t="s">
        <v>1500</v>
      </c>
      <c r="E308" s="2" t="s">
        <v>663</v>
      </c>
      <c r="F308" s="2" t="str">
        <f t="shared" si="20"/>
        <v>A</v>
      </c>
      <c r="G308" s="2">
        <f t="shared" si="21"/>
        <v>6</v>
      </c>
      <c r="H308" s="15">
        <v>343</v>
      </c>
      <c r="I308" s="2">
        <f t="shared" si="22"/>
        <v>140</v>
      </c>
      <c r="J308" s="2">
        <f t="shared" si="23"/>
        <v>0</v>
      </c>
      <c r="K308">
        <f t="shared" si="24"/>
        <v>16</v>
      </c>
      <c r="L308" s="14">
        <f>VLOOKUP(E308,bam_cov!$A$2:$E$10000,5,FALSE)</f>
        <v>18.777806074459914</v>
      </c>
      <c r="M308" s="14">
        <f>VLOOKUP($E308,res_het!$A$2:$N$10000,12,FALSE)*100</f>
        <v>2.0172318889766676</v>
      </c>
      <c r="N308" s="14">
        <f>VLOOKUP($E308,res_het!$A$2:$N$10000,13,FALSE)</f>
        <v>0.18181716666666667</v>
      </c>
      <c r="O308" s="10">
        <f>VLOOKUP($E308,seq_data!$A$2:$H$10000,6,FALSE())</f>
        <v>2018</v>
      </c>
      <c r="P308" s="10" t="str">
        <f>VLOOKUP($E308,seq_data!$A$2:$H$10000,4,FALSE())</f>
        <v>BGI</v>
      </c>
      <c r="Q308" s="10" t="str">
        <f>VLOOKUP($E308,seq_data!$A$2:$H$10000,5,FALSE())</f>
        <v>BGI</v>
      </c>
      <c r="R308" s="10">
        <f>VLOOKUP($E308,seq_data!$A$2:$H$10000,2,FALSE())</f>
        <v>100</v>
      </c>
      <c r="S308" s="10">
        <f>IF(ISNA(VLOOKUP(E308,lines!$A$2:$A$10000,1,FALSE)),0,1)</f>
        <v>0</v>
      </c>
      <c r="T308" s="10">
        <f>IF(ISNA(VLOOKUP(E308,lines!$J$2:$L$1000,2,FALSE)),0,1)</f>
        <v>1</v>
      </c>
      <c r="U308" s="13" t="e">
        <f>VLOOKUP($E308,phe_fertility!$A$2:$B$284,2,FALSE)</f>
        <v>#N/A</v>
      </c>
      <c r="V308" s="13" t="e">
        <f>VLOOKUP($E308,phe_fertility!$F$2:$G$284,2,FALSE)</f>
        <v>#N/A</v>
      </c>
      <c r="W308" t="e">
        <f>VLOOKUP($E308,phe_locomotion!$F$2:$G$851,2,FALSE)</f>
        <v>#N/A</v>
      </c>
      <c r="X308" t="e">
        <f>VLOOKUP($E308,phe_locomotion!$N$2:$O$507,2,FALSE)</f>
        <v>#N/A</v>
      </c>
      <c r="Y308" s="16" t="e">
        <f>VLOOKUP($E308,relatedness!$T$2:$U$1000,2,FALSE)</f>
        <v>#N/A</v>
      </c>
    </row>
    <row r="309" spans="1:25" x14ac:dyDescent="0.2">
      <c r="A309" s="2">
        <v>7</v>
      </c>
      <c r="B309" s="2" t="s">
        <v>45</v>
      </c>
      <c r="C309" s="2">
        <v>12</v>
      </c>
      <c r="D309" s="2" t="s">
        <v>1497</v>
      </c>
      <c r="E309" s="2" t="s">
        <v>636</v>
      </c>
      <c r="F309" s="2" t="str">
        <f t="shared" si="20"/>
        <v>A</v>
      </c>
      <c r="G309" s="2">
        <f t="shared" si="21"/>
        <v>6</v>
      </c>
      <c r="H309" s="15">
        <v>344</v>
      </c>
      <c r="I309" s="2">
        <f t="shared" si="22"/>
        <v>140</v>
      </c>
      <c r="J309" s="2">
        <f t="shared" si="23"/>
        <v>0</v>
      </c>
      <c r="K309">
        <f t="shared" si="24"/>
        <v>16</v>
      </c>
      <c r="L309" s="14">
        <f>VLOOKUP(E309,bam_cov!$A$2:$E$10000,5,FALSE)</f>
        <v>9.7664556407037537</v>
      </c>
      <c r="M309" s="14">
        <f>VLOOKUP($E309,res_het!$A$2:$N$10000,12,FALSE)*100</f>
        <v>1.2419761145563952</v>
      </c>
      <c r="N309" s="14">
        <f>VLOOKUP($E309,res_het!$A$2:$N$10000,13,FALSE)</f>
        <v>0.24406724999999999</v>
      </c>
      <c r="O309" s="10">
        <f>VLOOKUP($E309,seq_data!$A$2:$H$10000,6,FALSE())</f>
        <v>2018</v>
      </c>
      <c r="P309" s="10" t="str">
        <f>VLOOKUP($E309,seq_data!$A$2:$H$10000,4,FALSE())</f>
        <v>BGI</v>
      </c>
      <c r="Q309" s="10" t="str">
        <f>VLOOKUP($E309,seq_data!$A$2:$H$10000,5,FALSE())</f>
        <v>BGI</v>
      </c>
      <c r="R309" s="10">
        <f>VLOOKUP($E309,seq_data!$A$2:$H$10000,2,FALSE())</f>
        <v>100</v>
      </c>
      <c r="S309" s="10">
        <f>IF(ISNA(VLOOKUP(E309,lines!$A$2:$A$10000,1,FALSE)),0,1)</f>
        <v>0</v>
      </c>
      <c r="T309" s="10">
        <f>IF(ISNA(VLOOKUP(E309,lines!$J$2:$L$1000,2,FALSE)),0,1)</f>
        <v>1</v>
      </c>
      <c r="U309" s="13" t="e">
        <f>VLOOKUP($E309,phe_fertility!$A$2:$B$284,2,FALSE)</f>
        <v>#N/A</v>
      </c>
      <c r="V309" s="13" t="e">
        <f>VLOOKUP($E309,phe_fertility!$F$2:$G$284,2,FALSE)</f>
        <v>#N/A</v>
      </c>
      <c r="W309" t="e">
        <f>VLOOKUP($E309,phe_locomotion!$F$2:$G$851,2,FALSE)</f>
        <v>#N/A</v>
      </c>
      <c r="X309" t="e">
        <f>VLOOKUP($E309,phe_locomotion!$N$2:$O$507,2,FALSE)</f>
        <v>#N/A</v>
      </c>
      <c r="Y309" s="16" t="e">
        <f>VLOOKUP($E309,relatedness!$T$2:$U$1000,2,FALSE)</f>
        <v>#N/A</v>
      </c>
    </row>
    <row r="310" spans="1:25" x14ac:dyDescent="0.2">
      <c r="A310" s="2">
        <v>7</v>
      </c>
      <c r="B310" s="2" t="s">
        <v>71</v>
      </c>
      <c r="C310" s="2">
        <v>4</v>
      </c>
      <c r="D310" s="2" t="s">
        <v>1501</v>
      </c>
      <c r="E310" s="2" t="s">
        <v>652</v>
      </c>
      <c r="F310" s="2" t="str">
        <f t="shared" si="20"/>
        <v>A</v>
      </c>
      <c r="G310" s="2">
        <f t="shared" si="21"/>
        <v>6</v>
      </c>
      <c r="H310" s="15">
        <v>345</v>
      </c>
      <c r="I310" s="2">
        <f t="shared" si="22"/>
        <v>140</v>
      </c>
      <c r="J310" s="2">
        <f t="shared" si="23"/>
        <v>0</v>
      </c>
      <c r="K310">
        <f t="shared" si="24"/>
        <v>16</v>
      </c>
      <c r="L310" s="14">
        <f>VLOOKUP(E310,bam_cov!$A$2:$E$10000,5,FALSE)</f>
        <v>15.340927170186056</v>
      </c>
      <c r="M310" s="14">
        <f>VLOOKUP($E310,res_het!$A$2:$N$10000,12,FALSE)*100</f>
        <v>1.169468104385647</v>
      </c>
      <c r="N310" s="14">
        <f>VLOOKUP($E310,res_het!$A$2:$N$10000,13,FALSE)</f>
        <v>0.18712375000000001</v>
      </c>
      <c r="O310" s="10">
        <f>VLOOKUP($E310,seq_data!$A$2:$H$10000,6,FALSE())</f>
        <v>2018</v>
      </c>
      <c r="P310" s="10" t="str">
        <f>VLOOKUP($E310,seq_data!$A$2:$H$10000,4,FALSE())</f>
        <v>BGI</v>
      </c>
      <c r="Q310" s="10" t="str">
        <f>VLOOKUP($E310,seq_data!$A$2:$H$10000,5,FALSE())</f>
        <v>BGI</v>
      </c>
      <c r="R310" s="10">
        <f>VLOOKUP($E310,seq_data!$A$2:$H$10000,2,FALSE())</f>
        <v>100</v>
      </c>
      <c r="S310" s="10">
        <f>IF(ISNA(VLOOKUP(E310,lines!$A$2:$A$10000,1,FALSE)),0,1)</f>
        <v>0</v>
      </c>
      <c r="T310" s="10">
        <f>IF(ISNA(VLOOKUP(E310,lines!$J$2:$L$1000,2,FALSE)),0,1)</f>
        <v>1</v>
      </c>
      <c r="U310" s="13" t="e">
        <f>VLOOKUP($E310,phe_fertility!$A$2:$B$284,2,FALSE)</f>
        <v>#N/A</v>
      </c>
      <c r="V310" s="13" t="e">
        <f>VLOOKUP($E310,phe_fertility!$F$2:$G$284,2,FALSE)</f>
        <v>#N/A</v>
      </c>
      <c r="W310" t="e">
        <f>VLOOKUP($E310,phe_locomotion!$F$2:$G$851,2,FALSE)</f>
        <v>#N/A</v>
      </c>
      <c r="X310" t="e">
        <f>VLOOKUP($E310,phe_locomotion!$N$2:$O$507,2,FALSE)</f>
        <v>#N/A</v>
      </c>
      <c r="Y310" s="16" t="e">
        <f>VLOOKUP($E310,relatedness!$T$2:$U$1000,2,FALSE)</f>
        <v>#N/A</v>
      </c>
    </row>
    <row r="311" spans="1:25" x14ac:dyDescent="0.2">
      <c r="A311" s="2">
        <v>7</v>
      </c>
      <c r="B311" s="2" t="s">
        <v>32</v>
      </c>
      <c r="C311" s="2">
        <v>3</v>
      </c>
      <c r="D311" s="2" t="s">
        <v>1496</v>
      </c>
      <c r="E311" s="2" t="s">
        <v>615</v>
      </c>
      <c r="F311" s="2" t="str">
        <f t="shared" si="20"/>
        <v>A</v>
      </c>
      <c r="G311" s="2">
        <f t="shared" si="21"/>
        <v>6</v>
      </c>
      <c r="H311" s="15">
        <v>347</v>
      </c>
      <c r="I311" s="2">
        <f t="shared" si="22"/>
        <v>140</v>
      </c>
      <c r="J311" s="2">
        <f t="shared" si="23"/>
        <v>0</v>
      </c>
      <c r="K311">
        <f t="shared" si="24"/>
        <v>16</v>
      </c>
      <c r="L311" s="14">
        <f>VLOOKUP(E311,bam_cov!$A$2:$E$10000,5,FALSE)</f>
        <v>13.550580652414233</v>
      </c>
      <c r="M311" s="14">
        <f>VLOOKUP($E311,res_het!$A$2:$N$10000,12,FALSE)*100</f>
        <v>0.97274696068701116</v>
      </c>
      <c r="N311" s="14">
        <f>VLOOKUP($E311,res_het!$A$2:$N$10000,13,FALSE)</f>
        <v>0.20930545</v>
      </c>
      <c r="O311" s="10">
        <f>VLOOKUP($E311,seq_data!$A$2:$H$10000,6,FALSE())</f>
        <v>2018</v>
      </c>
      <c r="P311" s="10" t="str">
        <f>VLOOKUP($E311,seq_data!$A$2:$H$10000,4,FALSE())</f>
        <v>BGI</v>
      </c>
      <c r="Q311" s="10" t="str">
        <f>VLOOKUP($E311,seq_data!$A$2:$H$10000,5,FALSE())</f>
        <v>BGI</v>
      </c>
      <c r="R311" s="10">
        <f>VLOOKUP($E311,seq_data!$A$2:$H$10000,2,FALSE())</f>
        <v>100</v>
      </c>
      <c r="S311" s="10">
        <f>IF(ISNA(VLOOKUP(E311,lines!$A$2:$A$10000,1,FALSE)),0,1)</f>
        <v>0</v>
      </c>
      <c r="T311" s="10">
        <f>IF(ISNA(VLOOKUP(E311,lines!$J$2:$L$1000,2,FALSE)),0,1)</f>
        <v>1</v>
      </c>
      <c r="U311" s="13" t="e">
        <f>VLOOKUP($E311,phe_fertility!$A$2:$B$284,2,FALSE)</f>
        <v>#N/A</v>
      </c>
      <c r="V311" s="13" t="e">
        <f>VLOOKUP($E311,phe_fertility!$F$2:$G$284,2,FALSE)</f>
        <v>#N/A</v>
      </c>
      <c r="W311" t="e">
        <f>VLOOKUP($E311,phe_locomotion!$F$2:$G$851,2,FALSE)</f>
        <v>#N/A</v>
      </c>
      <c r="X311" t="e">
        <f>VLOOKUP($E311,phe_locomotion!$N$2:$O$507,2,FALSE)</f>
        <v>#N/A</v>
      </c>
      <c r="Y311" s="16" t="e">
        <f>VLOOKUP($E311,relatedness!$T$2:$U$1000,2,FALSE)</f>
        <v>#N/A</v>
      </c>
    </row>
    <row r="312" spans="1:25" x14ac:dyDescent="0.2">
      <c r="A312" s="2">
        <v>7</v>
      </c>
      <c r="B312" s="2" t="s">
        <v>32</v>
      </c>
      <c r="C312" s="2">
        <v>6</v>
      </c>
      <c r="D312" s="2" t="s">
        <v>1496</v>
      </c>
      <c r="E312" s="2" t="s">
        <v>618</v>
      </c>
      <c r="F312" s="2" t="str">
        <f t="shared" si="20"/>
        <v>A</v>
      </c>
      <c r="G312" s="2">
        <f t="shared" si="21"/>
        <v>6</v>
      </c>
      <c r="H312" s="15">
        <v>348</v>
      </c>
      <c r="I312" s="2">
        <f t="shared" si="22"/>
        <v>140</v>
      </c>
      <c r="J312" s="2">
        <f t="shared" si="23"/>
        <v>0</v>
      </c>
      <c r="K312">
        <f t="shared" si="24"/>
        <v>16</v>
      </c>
      <c r="L312" s="14">
        <f>VLOOKUP(E312,bam_cov!$A$2:$E$10000,5,FALSE)</f>
        <v>17.218209139795018</v>
      </c>
      <c r="M312" s="14">
        <f>VLOOKUP($E312,res_het!$A$2:$N$10000,12,FALSE)*100</f>
        <v>1.509238758160832</v>
      </c>
      <c r="N312" s="14">
        <f>VLOOKUP($E312,res_het!$A$2:$N$10000,13,FALSE)</f>
        <v>0.20779524999999999</v>
      </c>
      <c r="O312" s="10">
        <f>VLOOKUP($E312,seq_data!$A$2:$H$10000,6,FALSE())</f>
        <v>2018</v>
      </c>
      <c r="P312" s="10" t="str">
        <f>VLOOKUP($E312,seq_data!$A$2:$H$10000,4,FALSE())</f>
        <v>BGI</v>
      </c>
      <c r="Q312" s="10" t="str">
        <f>VLOOKUP($E312,seq_data!$A$2:$H$10000,5,FALSE())</f>
        <v>BGI</v>
      </c>
      <c r="R312" s="10">
        <f>VLOOKUP($E312,seq_data!$A$2:$H$10000,2,FALSE())</f>
        <v>100</v>
      </c>
      <c r="S312" s="10">
        <f>IF(ISNA(VLOOKUP(E312,lines!$A$2:$A$10000,1,FALSE)),0,1)</f>
        <v>0</v>
      </c>
      <c r="T312" s="10">
        <f>IF(ISNA(VLOOKUP(E312,lines!$J$2:$L$1000,2,FALSE)),0,1)</f>
        <v>1</v>
      </c>
      <c r="U312" s="13" t="e">
        <f>VLOOKUP($E312,phe_fertility!$A$2:$B$284,2,FALSE)</f>
        <v>#N/A</v>
      </c>
      <c r="V312" s="13" t="e">
        <f>VLOOKUP($E312,phe_fertility!$F$2:$G$284,2,FALSE)</f>
        <v>#N/A</v>
      </c>
      <c r="W312" t="e">
        <f>VLOOKUP($E312,phe_locomotion!$F$2:$G$851,2,FALSE)</f>
        <v>#N/A</v>
      </c>
      <c r="X312" t="e">
        <f>VLOOKUP($E312,phe_locomotion!$N$2:$O$507,2,FALSE)</f>
        <v>#N/A</v>
      </c>
      <c r="Y312" s="16" t="e">
        <f>VLOOKUP($E312,relatedness!$T$2:$U$1000,2,FALSE)</f>
        <v>#N/A</v>
      </c>
    </row>
    <row r="313" spans="1:25" x14ac:dyDescent="0.2">
      <c r="A313" s="2">
        <v>5</v>
      </c>
      <c r="B313" s="2" t="s">
        <v>84</v>
      </c>
      <c r="C313" s="2">
        <v>3</v>
      </c>
      <c r="D313" s="2" t="s">
        <v>1500</v>
      </c>
      <c r="E313" s="2" t="s">
        <v>471</v>
      </c>
      <c r="F313" s="2" t="str">
        <f t="shared" si="20"/>
        <v>A</v>
      </c>
      <c r="G313" s="2">
        <f t="shared" si="21"/>
        <v>6</v>
      </c>
      <c r="H313" s="15">
        <v>349</v>
      </c>
      <c r="I313" s="2">
        <f t="shared" si="22"/>
        <v>140</v>
      </c>
      <c r="J313" s="2">
        <f t="shared" si="23"/>
        <v>0</v>
      </c>
      <c r="K313">
        <f t="shared" si="24"/>
        <v>16</v>
      </c>
      <c r="L313" s="14">
        <f>VLOOKUP(E313,bam_cov!$A$2:$E$10000,5,FALSE)</f>
        <v>2.5001417249067845</v>
      </c>
      <c r="M313" s="14">
        <f>VLOOKUP($E313,res_het!$A$2:$N$10000,12,FALSE)*100</f>
        <v>1.4390301623775681</v>
      </c>
      <c r="N313" s="14">
        <f>VLOOKUP($E313,res_het!$A$2:$N$10000,13,FALSE)</f>
        <v>0.30294243333333332</v>
      </c>
      <c r="O313" s="10">
        <f>VLOOKUP($E313,seq_data!$A$2:$H$10000,6,FALSE())</f>
        <v>2013</v>
      </c>
      <c r="P313" s="10" t="str">
        <f>VLOOKUP($E313,seq_data!$A$2:$H$10000,4,FALSE())</f>
        <v>Illumina</v>
      </c>
      <c r="Q313" s="10" t="str">
        <f>VLOOKUP($E313,seq_data!$A$2:$H$10000,5,FALSE())</f>
        <v>NYU</v>
      </c>
      <c r="R313" s="10">
        <f>VLOOKUP($E313,seq_data!$A$2:$H$10000,2,FALSE())</f>
        <v>101</v>
      </c>
      <c r="S313" s="10">
        <f>IF(ISNA(VLOOKUP(E313,lines!$A$2:$A$10000,1,FALSE)),0,1)</f>
        <v>1</v>
      </c>
      <c r="T313" s="10">
        <f>IF(ISNA(VLOOKUP(E313,lines!$J$2:$L$1000,2,FALSE)),0,1)</f>
        <v>1</v>
      </c>
      <c r="U313" s="13">
        <f>VLOOKUP($E313,phe_fertility!$A$2:$B$284,2,FALSE)</f>
        <v>42</v>
      </c>
      <c r="V313" s="13">
        <f>VLOOKUP($E313,phe_fertility!$F$2:$G$284,2,FALSE)</f>
        <v>37</v>
      </c>
      <c r="W313">
        <f>VLOOKUP($E313,phe_locomotion!$F$2:$G$851,2,FALSE)</f>
        <v>1782</v>
      </c>
      <c r="X313">
        <f>VLOOKUP($E313,phe_locomotion!$N$2:$O$507,2,FALSE)</f>
        <v>1843</v>
      </c>
      <c r="Y313" s="16" t="e">
        <f>VLOOKUP($E313,relatedness!$T$2:$U$1000,2,FALSE)</f>
        <v>#N/A</v>
      </c>
    </row>
    <row r="314" spans="1:25" x14ac:dyDescent="0.2">
      <c r="A314" s="2">
        <v>4</v>
      </c>
      <c r="B314" s="2" t="s">
        <v>45</v>
      </c>
      <c r="C314" s="2">
        <v>2</v>
      </c>
      <c r="D314" s="2" t="s">
        <v>1501</v>
      </c>
      <c r="E314" s="2" t="s">
        <v>338</v>
      </c>
      <c r="F314" s="2" t="str">
        <f t="shared" si="20"/>
        <v>A</v>
      </c>
      <c r="G314" s="2">
        <f t="shared" si="21"/>
        <v>6</v>
      </c>
      <c r="H314" s="15">
        <v>350</v>
      </c>
      <c r="I314" s="2">
        <f t="shared" si="22"/>
        <v>140</v>
      </c>
      <c r="J314" s="2">
        <f t="shared" si="23"/>
        <v>0</v>
      </c>
      <c r="K314">
        <f t="shared" si="24"/>
        <v>16</v>
      </c>
      <c r="L314" s="14">
        <f>VLOOKUP(E314,bam_cov!$A$2:$E$10000,5,FALSE)</f>
        <v>1.799287103483165</v>
      </c>
      <c r="M314" s="14">
        <f>VLOOKUP($E314,res_het!$A$2:$N$10000,12,FALSE)*100</f>
        <v>3.3114462504967168</v>
      </c>
      <c r="N314" s="14">
        <f>VLOOKUP($E314,res_het!$A$2:$N$10000,13,FALSE)</f>
        <v>0.28505739999999996</v>
      </c>
      <c r="O314" s="10">
        <f>VLOOKUP($E314,seq_data!$A$2:$H$10000,6,FALSE())</f>
        <v>2013</v>
      </c>
      <c r="P314" s="10" t="str">
        <f>VLOOKUP($E314,seq_data!$A$2:$H$10000,4,FALSE())</f>
        <v>Illumina</v>
      </c>
      <c r="Q314" s="10" t="str">
        <f>VLOOKUP($E314,seq_data!$A$2:$H$10000,5,FALSE())</f>
        <v>NYU</v>
      </c>
      <c r="R314" s="10">
        <f>VLOOKUP($E314,seq_data!$A$2:$H$10000,2,FALSE())</f>
        <v>101</v>
      </c>
      <c r="S314" s="10">
        <f>IF(ISNA(VLOOKUP(E314,lines!$A$2:$A$10000,1,FALSE)),0,1)</f>
        <v>1</v>
      </c>
      <c r="T314" s="10">
        <f>IF(ISNA(VLOOKUP(E314,lines!$J$2:$L$1000,2,FALSE)),0,1)</f>
        <v>1</v>
      </c>
      <c r="U314" s="13">
        <f>VLOOKUP($E314,phe_fertility!$A$2:$B$284,2,FALSE)</f>
        <v>46</v>
      </c>
      <c r="V314" s="13">
        <f>VLOOKUP($E314,phe_fertility!$F$2:$G$284,2,FALSE)</f>
        <v>46</v>
      </c>
      <c r="W314">
        <f>VLOOKUP($E314,phe_locomotion!$F$2:$G$851,2,FALSE)</f>
        <v>1159</v>
      </c>
      <c r="X314">
        <f>VLOOKUP($E314,phe_locomotion!$N$2:$O$507,2,FALSE)</f>
        <v>27</v>
      </c>
      <c r="Y314" s="16" t="e">
        <f>VLOOKUP($E314,relatedness!$T$2:$U$1000,2,FALSE)</f>
        <v>#N/A</v>
      </c>
    </row>
    <row r="315" spans="1:25" x14ac:dyDescent="0.2">
      <c r="A315" s="2">
        <v>4</v>
      </c>
      <c r="B315" s="2" t="s">
        <v>58</v>
      </c>
      <c r="C315" s="2">
        <v>5</v>
      </c>
      <c r="D315" s="2" t="s">
        <v>1496</v>
      </c>
      <c r="E315" s="2" t="s">
        <v>353</v>
      </c>
      <c r="F315" s="2" t="str">
        <f t="shared" si="20"/>
        <v>A</v>
      </c>
      <c r="G315" s="2">
        <f t="shared" si="21"/>
        <v>6</v>
      </c>
      <c r="H315" s="15">
        <v>351</v>
      </c>
      <c r="I315" s="2">
        <f t="shared" si="22"/>
        <v>140</v>
      </c>
      <c r="J315" s="2">
        <f t="shared" si="23"/>
        <v>0</v>
      </c>
      <c r="K315">
        <f t="shared" si="24"/>
        <v>16</v>
      </c>
      <c r="L315" s="14">
        <f>VLOOKUP(E315,bam_cov!$A$2:$E$10000,5,FALSE)</f>
        <v>3.6262741938505929</v>
      </c>
      <c r="M315" s="14">
        <f>VLOOKUP($E315,res_het!$A$2:$N$10000,12,FALSE)*100</f>
        <v>0.75346508262889345</v>
      </c>
      <c r="N315" s="14">
        <f>VLOOKUP($E315,res_het!$A$2:$N$10000,13,FALSE)</f>
        <v>0.30207460000000003</v>
      </c>
      <c r="O315" s="10">
        <f>VLOOKUP($E315,seq_data!$A$2:$H$10000,6,FALSE())</f>
        <v>2013</v>
      </c>
      <c r="P315" s="10" t="str">
        <f>VLOOKUP($E315,seq_data!$A$2:$H$10000,4,FALSE())</f>
        <v>Illumina</v>
      </c>
      <c r="Q315" s="10" t="str">
        <f>VLOOKUP($E315,seq_data!$A$2:$H$10000,5,FALSE())</f>
        <v>NYU</v>
      </c>
      <c r="R315" s="10">
        <f>VLOOKUP($E315,seq_data!$A$2:$H$10000,2,FALSE())</f>
        <v>101</v>
      </c>
      <c r="S315" s="10">
        <f>IF(ISNA(VLOOKUP(E315,lines!$A$2:$A$10000,1,FALSE)),0,1)</f>
        <v>1</v>
      </c>
      <c r="T315" s="10">
        <f>IF(ISNA(VLOOKUP(E315,lines!$J$2:$L$1000,2,FALSE)),0,1)</f>
        <v>1</v>
      </c>
      <c r="U315" s="13">
        <f>VLOOKUP($E315,phe_fertility!$A$2:$B$284,2,FALSE)</f>
        <v>43</v>
      </c>
      <c r="V315" s="13">
        <f>VLOOKUP($E315,phe_fertility!$F$2:$G$284,2,FALSE)</f>
        <v>43</v>
      </c>
      <c r="W315">
        <f>VLOOKUP($E315,phe_locomotion!$F$2:$G$851,2,FALSE)</f>
        <v>2287</v>
      </c>
      <c r="X315">
        <f>VLOOKUP($E315,phe_locomotion!$N$2:$O$507,2,FALSE)</f>
        <v>69</v>
      </c>
      <c r="Y315" s="16" t="e">
        <f>VLOOKUP($E315,relatedness!$T$2:$U$1000,2,FALSE)</f>
        <v>#N/A</v>
      </c>
    </row>
    <row r="316" spans="1:25" x14ac:dyDescent="0.2">
      <c r="A316" s="2">
        <v>7</v>
      </c>
      <c r="B316" s="2" t="s">
        <v>97</v>
      </c>
      <c r="C316" s="2">
        <v>2</v>
      </c>
      <c r="D316" s="2" t="s">
        <v>1499</v>
      </c>
      <c r="E316" s="2" t="s">
        <v>674</v>
      </c>
      <c r="F316" s="2" t="str">
        <f t="shared" si="20"/>
        <v>A</v>
      </c>
      <c r="G316" s="2">
        <f t="shared" si="21"/>
        <v>6</v>
      </c>
      <c r="H316" s="15">
        <v>352</v>
      </c>
      <c r="I316" s="2">
        <f t="shared" si="22"/>
        <v>140</v>
      </c>
      <c r="J316" s="2">
        <f t="shared" si="23"/>
        <v>0</v>
      </c>
      <c r="K316">
        <f t="shared" si="24"/>
        <v>16</v>
      </c>
      <c r="L316" s="14">
        <f>VLOOKUP(E316,bam_cov!$A$2:$E$10000,5,FALSE)</f>
        <v>16.253931910588147</v>
      </c>
      <c r="M316" s="14">
        <f>VLOOKUP($E316,res_het!$A$2:$N$10000,12,FALSE)*100</f>
        <v>1.4332407069970845</v>
      </c>
      <c r="N316" s="14">
        <f>VLOOKUP($E316,res_het!$A$2:$N$10000,13,FALSE)</f>
        <v>0.20458651666666663</v>
      </c>
      <c r="O316" s="10">
        <f>VLOOKUP($E316,seq_data!$A$2:$H$10000,6,FALSE())</f>
        <v>2018</v>
      </c>
      <c r="P316" s="10" t="str">
        <f>VLOOKUP($E316,seq_data!$A$2:$H$10000,4,FALSE())</f>
        <v>BGI</v>
      </c>
      <c r="Q316" s="10" t="str">
        <f>VLOOKUP($E316,seq_data!$A$2:$H$10000,5,FALSE())</f>
        <v>BGI</v>
      </c>
      <c r="R316" s="10">
        <f>VLOOKUP($E316,seq_data!$A$2:$H$10000,2,FALSE())</f>
        <v>100</v>
      </c>
      <c r="S316" s="10">
        <f>IF(ISNA(VLOOKUP(E316,lines!$A$2:$A$10000,1,FALSE)),0,1)</f>
        <v>0</v>
      </c>
      <c r="T316" s="10">
        <f>IF(ISNA(VLOOKUP(E316,lines!$J$2:$L$1000,2,FALSE)),0,1)</f>
        <v>1</v>
      </c>
      <c r="U316" s="13" t="e">
        <f>VLOOKUP($E316,phe_fertility!$A$2:$B$284,2,FALSE)</f>
        <v>#N/A</v>
      </c>
      <c r="V316" s="13" t="e">
        <f>VLOOKUP($E316,phe_fertility!$F$2:$G$284,2,FALSE)</f>
        <v>#N/A</v>
      </c>
      <c r="W316" t="e">
        <f>VLOOKUP($E316,phe_locomotion!$F$2:$G$851,2,FALSE)</f>
        <v>#N/A</v>
      </c>
      <c r="X316" t="e">
        <f>VLOOKUP($E316,phe_locomotion!$N$2:$O$507,2,FALSE)</f>
        <v>#N/A</v>
      </c>
      <c r="Y316" s="16" t="e">
        <f>VLOOKUP($E316,relatedness!$T$2:$U$1000,2,FALSE)</f>
        <v>#N/A</v>
      </c>
    </row>
    <row r="317" spans="1:25" x14ac:dyDescent="0.2">
      <c r="A317" s="2">
        <v>4</v>
      </c>
      <c r="B317" s="2" t="s">
        <v>32</v>
      </c>
      <c r="C317" s="2">
        <v>4</v>
      </c>
      <c r="D317" s="2" t="s">
        <v>1498</v>
      </c>
      <c r="E317" s="2" t="s">
        <v>328</v>
      </c>
      <c r="F317" s="2" t="str">
        <f t="shared" si="20"/>
        <v>A</v>
      </c>
      <c r="G317" s="2">
        <f t="shared" si="21"/>
        <v>6</v>
      </c>
      <c r="H317" s="15">
        <v>353</v>
      </c>
      <c r="I317" s="2">
        <f t="shared" si="22"/>
        <v>140</v>
      </c>
      <c r="J317" s="2">
        <f t="shared" si="23"/>
        <v>0</v>
      </c>
      <c r="K317">
        <f t="shared" si="24"/>
        <v>16</v>
      </c>
      <c r="L317" s="14">
        <f>VLOOKUP(E317,bam_cov!$A$2:$E$10000,5,FALSE)</f>
        <v>2.1960174626669913</v>
      </c>
      <c r="M317" s="14">
        <f>VLOOKUP($E317,res_het!$A$2:$N$10000,12,FALSE)*100</f>
        <v>1.2882926741313716</v>
      </c>
      <c r="N317" s="14">
        <f>VLOOKUP($E317,res_het!$A$2:$N$10000,13,FALSE)</f>
        <v>0.30679680000000004</v>
      </c>
      <c r="O317" s="10">
        <f>VLOOKUP($E317,seq_data!$A$2:$H$10000,6,FALSE())</f>
        <v>2013</v>
      </c>
      <c r="P317" s="10" t="str">
        <f>VLOOKUP($E317,seq_data!$A$2:$H$10000,4,FALSE())</f>
        <v>Illumina</v>
      </c>
      <c r="Q317" s="10" t="str">
        <f>VLOOKUP($E317,seq_data!$A$2:$H$10000,5,FALSE())</f>
        <v>NYU</v>
      </c>
      <c r="R317" s="10">
        <f>VLOOKUP($E317,seq_data!$A$2:$H$10000,2,FALSE())</f>
        <v>101</v>
      </c>
      <c r="S317" s="10">
        <f>IF(ISNA(VLOOKUP(E317,lines!$A$2:$A$10000,1,FALSE)),0,1)</f>
        <v>1</v>
      </c>
      <c r="T317" s="10">
        <f>IF(ISNA(VLOOKUP(E317,lines!$J$2:$L$1000,2,FALSE)),0,1)</f>
        <v>1</v>
      </c>
      <c r="U317" s="13">
        <f>VLOOKUP($E317,phe_fertility!$A$2:$B$284,2,FALSE)</f>
        <v>45</v>
      </c>
      <c r="V317" s="13">
        <f>VLOOKUP($E317,phe_fertility!$F$2:$G$284,2,FALSE)</f>
        <v>44</v>
      </c>
      <c r="W317">
        <f>VLOOKUP($E317,phe_locomotion!$F$2:$G$851,2,FALSE)</f>
        <v>2241</v>
      </c>
      <c r="X317">
        <f>VLOOKUP($E317,phe_locomotion!$N$2:$O$507,2,FALSE)</f>
        <v>2033</v>
      </c>
      <c r="Y317" s="16" t="e">
        <f>VLOOKUP($E317,relatedness!$T$2:$U$1000,2,FALSE)</f>
        <v>#N/A</v>
      </c>
    </row>
    <row r="318" spans="1:25" x14ac:dyDescent="0.2">
      <c r="A318" s="2">
        <v>7</v>
      </c>
      <c r="B318" s="2" t="s">
        <v>32</v>
      </c>
      <c r="C318" s="2">
        <v>12</v>
      </c>
      <c r="D318" s="2" t="s">
        <v>1496</v>
      </c>
      <c r="E318" s="2" t="s">
        <v>624</v>
      </c>
      <c r="F318" s="2" t="str">
        <f t="shared" si="20"/>
        <v>A</v>
      </c>
      <c r="G318" s="2">
        <f t="shared" si="21"/>
        <v>6</v>
      </c>
      <c r="H318" s="15">
        <v>354</v>
      </c>
      <c r="I318" s="2">
        <f t="shared" si="22"/>
        <v>140</v>
      </c>
      <c r="J318" s="2">
        <f t="shared" si="23"/>
        <v>0</v>
      </c>
      <c r="K318">
        <f t="shared" si="24"/>
        <v>16</v>
      </c>
      <c r="L318" s="14">
        <f>VLOOKUP(E318,bam_cov!$A$2:$E$10000,5,FALSE)</f>
        <v>14.474315864420753</v>
      </c>
      <c r="M318" s="14">
        <f>VLOOKUP($E318,res_het!$A$2:$N$10000,12,FALSE)*100</f>
        <v>2.0890888815417115</v>
      </c>
      <c r="N318" s="14">
        <f>VLOOKUP($E318,res_het!$A$2:$N$10000,13,FALSE)</f>
        <v>0.19516980000000003</v>
      </c>
      <c r="O318" s="10">
        <f>VLOOKUP($E318,seq_data!$A$2:$H$10000,6,FALSE())</f>
        <v>2018</v>
      </c>
      <c r="P318" s="10" t="str">
        <f>VLOOKUP($E318,seq_data!$A$2:$H$10000,4,FALSE())</f>
        <v>BGI</v>
      </c>
      <c r="Q318" s="10" t="str">
        <f>VLOOKUP($E318,seq_data!$A$2:$H$10000,5,FALSE())</f>
        <v>BGI</v>
      </c>
      <c r="R318" s="10">
        <f>VLOOKUP($E318,seq_data!$A$2:$H$10000,2,FALSE())</f>
        <v>100</v>
      </c>
      <c r="S318" s="10">
        <f>IF(ISNA(VLOOKUP(E318,lines!$A$2:$A$10000,1,FALSE)),0,1)</f>
        <v>0</v>
      </c>
      <c r="T318" s="10">
        <f>IF(ISNA(VLOOKUP(E318,lines!$J$2:$L$1000,2,FALSE)),0,1)</f>
        <v>1</v>
      </c>
      <c r="U318" s="13" t="e">
        <f>VLOOKUP($E318,phe_fertility!$A$2:$B$284,2,FALSE)</f>
        <v>#N/A</v>
      </c>
      <c r="V318" s="13" t="e">
        <f>VLOOKUP($E318,phe_fertility!$F$2:$G$284,2,FALSE)</f>
        <v>#N/A</v>
      </c>
      <c r="W318" t="e">
        <f>VLOOKUP($E318,phe_locomotion!$F$2:$G$851,2,FALSE)</f>
        <v>#N/A</v>
      </c>
      <c r="X318" t="e">
        <f>VLOOKUP($E318,phe_locomotion!$N$2:$O$507,2,FALSE)</f>
        <v>#N/A</v>
      </c>
      <c r="Y318" s="16" t="e">
        <f>VLOOKUP($E318,relatedness!$T$2:$U$1000,2,FALSE)</f>
        <v>#N/A</v>
      </c>
    </row>
    <row r="319" spans="1:25" x14ac:dyDescent="0.2">
      <c r="A319" s="2">
        <v>5</v>
      </c>
      <c r="B319" s="2" t="s">
        <v>6</v>
      </c>
      <c r="C319" s="2">
        <v>11</v>
      </c>
      <c r="D319" s="2" t="s">
        <v>1498</v>
      </c>
      <c r="E319" s="2" t="s">
        <v>407</v>
      </c>
      <c r="F319" s="2" t="str">
        <f t="shared" si="20"/>
        <v>A</v>
      </c>
      <c r="G319" s="2">
        <f t="shared" si="21"/>
        <v>6</v>
      </c>
      <c r="H319" s="15">
        <v>355</v>
      </c>
      <c r="I319" s="2">
        <f t="shared" si="22"/>
        <v>140</v>
      </c>
      <c r="J319" s="2">
        <f t="shared" si="23"/>
        <v>0</v>
      </c>
      <c r="K319">
        <f t="shared" si="24"/>
        <v>16</v>
      </c>
      <c r="L319" s="14">
        <f>VLOOKUP(E319,bam_cov!$A$2:$E$10000,5,FALSE)</f>
        <v>3.0436527702310245</v>
      </c>
      <c r="M319" s="14">
        <f>VLOOKUP($E319,res_het!$A$2:$N$10000,12,FALSE)*100</f>
        <v>1.0664364363755754</v>
      </c>
      <c r="N319" s="14">
        <f>VLOOKUP($E319,res_het!$A$2:$N$10000,13,FALSE)</f>
        <v>0.30056883333333334</v>
      </c>
      <c r="O319" s="10">
        <f>VLOOKUP($E319,seq_data!$A$2:$H$10000,6,FALSE())</f>
        <v>2013</v>
      </c>
      <c r="P319" s="10" t="str">
        <f>VLOOKUP($E319,seq_data!$A$2:$H$10000,4,FALSE())</f>
        <v>Illumina</v>
      </c>
      <c r="Q319" s="10" t="str">
        <f>VLOOKUP($E319,seq_data!$A$2:$H$10000,5,FALSE())</f>
        <v>NYU</v>
      </c>
      <c r="R319" s="10">
        <f>VLOOKUP($E319,seq_data!$A$2:$H$10000,2,FALSE())</f>
        <v>101</v>
      </c>
      <c r="S319" s="10">
        <f>IF(ISNA(VLOOKUP(E319,lines!$A$2:$A$10000,1,FALSE)),0,1)</f>
        <v>1</v>
      </c>
      <c r="T319" s="10">
        <f>IF(ISNA(VLOOKUP(E319,lines!$J$2:$L$1000,2,FALSE)),0,1)</f>
        <v>1</v>
      </c>
      <c r="U319" s="13">
        <f>VLOOKUP($E319,phe_fertility!$A$2:$B$284,2,FALSE)</f>
        <v>42</v>
      </c>
      <c r="V319" s="13">
        <f>VLOOKUP($E319,phe_fertility!$F$2:$G$284,2,FALSE)</f>
        <v>44</v>
      </c>
      <c r="W319">
        <f>VLOOKUP($E319,phe_locomotion!$F$2:$G$851,2,FALSE)</f>
        <v>1640</v>
      </c>
      <c r="X319">
        <f>VLOOKUP($E319,phe_locomotion!$N$2:$O$507,2,FALSE)</f>
        <v>430</v>
      </c>
      <c r="Y319" s="16" t="e">
        <f>VLOOKUP($E319,relatedness!$T$2:$U$1000,2,FALSE)</f>
        <v>#N/A</v>
      </c>
    </row>
    <row r="320" spans="1:25" x14ac:dyDescent="0.2">
      <c r="A320" s="2">
        <v>7</v>
      </c>
      <c r="B320" s="2" t="s">
        <v>58</v>
      </c>
      <c r="C320" s="2">
        <v>2</v>
      </c>
      <c r="D320" s="2" t="s">
        <v>1496</v>
      </c>
      <c r="E320" s="2" t="s">
        <v>638</v>
      </c>
      <c r="F320" s="2" t="str">
        <f t="shared" si="20"/>
        <v>A</v>
      </c>
      <c r="G320" s="2">
        <f t="shared" si="21"/>
        <v>6</v>
      </c>
      <c r="H320" s="15">
        <v>356</v>
      </c>
      <c r="I320" s="2">
        <f t="shared" si="22"/>
        <v>140</v>
      </c>
      <c r="J320" s="2">
        <f t="shared" si="23"/>
        <v>0</v>
      </c>
      <c r="K320">
        <f t="shared" si="24"/>
        <v>16</v>
      </c>
      <c r="L320" s="14">
        <f>VLOOKUP(E320,bam_cov!$A$2:$E$10000,5,FALSE)</f>
        <v>17.242035712278202</v>
      </c>
      <c r="M320" s="14">
        <f>VLOOKUP($E320,res_het!$A$2:$N$10000,12,FALSE)*100</f>
        <v>2.0416915168555283</v>
      </c>
      <c r="N320" s="14">
        <f>VLOOKUP($E320,res_het!$A$2:$N$10000,13,FALSE)</f>
        <v>0.19288888333333334</v>
      </c>
      <c r="O320" s="10">
        <f>VLOOKUP($E320,seq_data!$A$2:$H$10000,6,FALSE())</f>
        <v>2018</v>
      </c>
      <c r="P320" s="10" t="str">
        <f>VLOOKUP($E320,seq_data!$A$2:$H$10000,4,FALSE())</f>
        <v>BGI</v>
      </c>
      <c r="Q320" s="10" t="str">
        <f>VLOOKUP($E320,seq_data!$A$2:$H$10000,5,FALSE())</f>
        <v>BGI</v>
      </c>
      <c r="R320" s="10">
        <f>VLOOKUP($E320,seq_data!$A$2:$H$10000,2,FALSE())</f>
        <v>100</v>
      </c>
      <c r="S320" s="10">
        <f>IF(ISNA(VLOOKUP(E320,lines!$A$2:$A$10000,1,FALSE)),0,1)</f>
        <v>0</v>
      </c>
      <c r="T320" s="10">
        <f>IF(ISNA(VLOOKUP(E320,lines!$J$2:$L$1000,2,FALSE)),0,1)</f>
        <v>1</v>
      </c>
      <c r="U320" s="13" t="e">
        <f>VLOOKUP($E320,phe_fertility!$A$2:$B$284,2,FALSE)</f>
        <v>#N/A</v>
      </c>
      <c r="V320" s="13" t="e">
        <f>VLOOKUP($E320,phe_fertility!$F$2:$G$284,2,FALSE)</f>
        <v>#N/A</v>
      </c>
      <c r="W320" t="e">
        <f>VLOOKUP($E320,phe_locomotion!$F$2:$G$851,2,FALSE)</f>
        <v>#N/A</v>
      </c>
      <c r="X320" t="e">
        <f>VLOOKUP($E320,phe_locomotion!$N$2:$O$507,2,FALSE)</f>
        <v>#N/A</v>
      </c>
      <c r="Y320" s="16" t="e">
        <f>VLOOKUP($E320,relatedness!$T$2:$U$1000,2,FALSE)</f>
        <v>#N/A</v>
      </c>
    </row>
    <row r="321" spans="1:25" x14ac:dyDescent="0.2">
      <c r="A321" s="2">
        <v>4</v>
      </c>
      <c r="B321" s="2" t="s">
        <v>19</v>
      </c>
      <c r="C321" s="2">
        <v>1</v>
      </c>
      <c r="D321" s="2" t="s">
        <v>1497</v>
      </c>
      <c r="E321" s="2" t="s">
        <v>313</v>
      </c>
      <c r="F321" s="2" t="str">
        <f t="shared" si="20"/>
        <v>A</v>
      </c>
      <c r="G321" s="2">
        <f t="shared" si="21"/>
        <v>6</v>
      </c>
      <c r="H321" s="15">
        <v>357</v>
      </c>
      <c r="I321" s="2">
        <f t="shared" si="22"/>
        <v>140</v>
      </c>
      <c r="J321" s="2">
        <f t="shared" si="23"/>
        <v>0</v>
      </c>
      <c r="K321">
        <f t="shared" si="24"/>
        <v>16</v>
      </c>
      <c r="L321" s="14">
        <f>VLOOKUP(E321,bam_cov!$A$2:$E$10000,5,FALSE)</f>
        <v>3.3995729516029303</v>
      </c>
      <c r="M321" s="14">
        <f>VLOOKUP($E321,res_het!$A$2:$N$10000,12,FALSE)*100</f>
        <v>1.1122826603816494</v>
      </c>
      <c r="N321" s="14">
        <f>VLOOKUP($E321,res_het!$A$2:$N$10000,13,FALSE)</f>
        <v>0.27752899999999997</v>
      </c>
      <c r="O321" s="10">
        <f>VLOOKUP($E321,seq_data!$A$2:$H$10000,6,FALSE())</f>
        <v>2013</v>
      </c>
      <c r="P321" s="10" t="str">
        <f>VLOOKUP($E321,seq_data!$A$2:$H$10000,4,FALSE())</f>
        <v>Illumina</v>
      </c>
      <c r="Q321" s="10" t="str">
        <f>VLOOKUP($E321,seq_data!$A$2:$H$10000,5,FALSE())</f>
        <v>NYU</v>
      </c>
      <c r="R321" s="10">
        <f>VLOOKUP($E321,seq_data!$A$2:$H$10000,2,FALSE())</f>
        <v>101</v>
      </c>
      <c r="S321" s="10">
        <f>IF(ISNA(VLOOKUP(E321,lines!$A$2:$A$10000,1,FALSE)),0,1)</f>
        <v>1</v>
      </c>
      <c r="T321" s="10">
        <f>IF(ISNA(VLOOKUP(E321,lines!$J$2:$L$1000,2,FALSE)),0,1)</f>
        <v>1</v>
      </c>
      <c r="U321" s="13">
        <f>VLOOKUP($E321,phe_fertility!$A$2:$B$284,2,FALSE)</f>
        <v>45</v>
      </c>
      <c r="V321" s="13">
        <f>VLOOKUP($E321,phe_fertility!$F$2:$G$284,2,FALSE)</f>
        <v>37</v>
      </c>
      <c r="W321">
        <f>VLOOKUP($E321,phe_locomotion!$F$2:$G$851,2,FALSE)</f>
        <v>1617</v>
      </c>
      <c r="X321">
        <f>VLOOKUP($E321,phe_locomotion!$N$2:$O$507,2,FALSE)</f>
        <v>1157</v>
      </c>
      <c r="Y321" s="16" t="e">
        <f>VLOOKUP($E321,relatedness!$T$2:$U$1000,2,FALSE)</f>
        <v>#N/A</v>
      </c>
    </row>
    <row r="322" spans="1:25" x14ac:dyDescent="0.2">
      <c r="A322" s="2">
        <v>7</v>
      </c>
      <c r="B322" s="2" t="s">
        <v>45</v>
      </c>
      <c r="C322" s="2">
        <v>10</v>
      </c>
      <c r="D322" s="2" t="s">
        <v>1499</v>
      </c>
      <c r="E322" s="2" t="s">
        <v>634</v>
      </c>
      <c r="F322" s="2" t="str">
        <f t="shared" ref="F322:F385" si="25">IF(MID(E322,1,1)="A",MID(E322,1,1),MID(E322,1,2))</f>
        <v>A</v>
      </c>
      <c r="G322" s="2">
        <f t="shared" ref="G322:G385" si="26">IF(MID($E322,1,1)="A",6,MID($E322,3,1))</f>
        <v>6</v>
      </c>
      <c r="H322" s="15">
        <v>358</v>
      </c>
      <c r="I322" s="2">
        <f t="shared" ref="I322:I385" si="27">J322+140</f>
        <v>140</v>
      </c>
      <c r="J322" s="2">
        <f t="shared" ref="J322:J385" si="28">IF(MID($E322,1,1)="A",0,MID($E322,FIND(_xlfn.CONCAT($F322,$G322),$E322)+LEN(_xlfn.CONCAT($F322,$G322)),LEN($E322)-(LEN($F322)+LEN($G322)+LEN($H322)+1)))</f>
        <v>0</v>
      </c>
      <c r="K322">
        <f t="shared" ref="K322:K385" si="29">IF(F322="A", 16, 13)</f>
        <v>16</v>
      </c>
      <c r="L322" s="14">
        <f>VLOOKUP(E322,bam_cov!$A$2:$E$10000,5,FALSE)</f>
        <v>15.47616166082704</v>
      </c>
      <c r="M322" s="14">
        <f>VLOOKUP($E322,res_het!$A$2:$N$10000,12,FALSE)*100</f>
        <v>1.7094089890894222</v>
      </c>
      <c r="N322" s="14">
        <f>VLOOKUP($E322,res_het!$A$2:$N$10000,13,FALSE)</f>
        <v>0.22350290000000003</v>
      </c>
      <c r="O322" s="10">
        <f>VLOOKUP($E322,seq_data!$A$2:$H$10000,6,FALSE())</f>
        <v>2018</v>
      </c>
      <c r="P322" s="10" t="str">
        <f>VLOOKUP($E322,seq_data!$A$2:$H$10000,4,FALSE())</f>
        <v>BGI</v>
      </c>
      <c r="Q322" s="10" t="str">
        <f>VLOOKUP($E322,seq_data!$A$2:$H$10000,5,FALSE())</f>
        <v>BGI</v>
      </c>
      <c r="R322" s="10">
        <f>VLOOKUP($E322,seq_data!$A$2:$H$10000,2,FALSE())</f>
        <v>100</v>
      </c>
      <c r="S322" s="10">
        <f>IF(ISNA(VLOOKUP(E322,lines!$A$2:$A$10000,1,FALSE)),0,1)</f>
        <v>0</v>
      </c>
      <c r="T322" s="10">
        <f>IF(ISNA(VLOOKUP(E322,lines!$J$2:$L$1000,2,FALSE)),0,1)</f>
        <v>1</v>
      </c>
      <c r="U322" s="13" t="e">
        <f>VLOOKUP($E322,phe_fertility!$A$2:$B$284,2,FALSE)</f>
        <v>#N/A</v>
      </c>
      <c r="V322" s="13" t="e">
        <f>VLOOKUP($E322,phe_fertility!$F$2:$G$284,2,FALSE)</f>
        <v>#N/A</v>
      </c>
      <c r="W322" t="e">
        <f>VLOOKUP($E322,phe_locomotion!$F$2:$G$851,2,FALSE)</f>
        <v>#N/A</v>
      </c>
      <c r="X322" t="e">
        <f>VLOOKUP($E322,phe_locomotion!$N$2:$O$507,2,FALSE)</f>
        <v>#N/A</v>
      </c>
      <c r="Y322" s="16" t="e">
        <f>VLOOKUP($E322,relatedness!$T$2:$U$1000,2,FALSE)</f>
        <v>#N/A</v>
      </c>
    </row>
    <row r="323" spans="1:25" x14ac:dyDescent="0.2">
      <c r="A323" s="2">
        <v>7</v>
      </c>
      <c r="B323" s="2" t="s">
        <v>19</v>
      </c>
      <c r="C323" s="2">
        <v>4</v>
      </c>
      <c r="D323" s="2" t="s">
        <v>1497</v>
      </c>
      <c r="E323" s="2" t="s">
        <v>604</v>
      </c>
      <c r="F323" s="2" t="str">
        <f t="shared" si="25"/>
        <v>A</v>
      </c>
      <c r="G323" s="2">
        <f t="shared" si="26"/>
        <v>6</v>
      </c>
      <c r="H323" s="15">
        <v>359</v>
      </c>
      <c r="I323" s="2">
        <f t="shared" si="27"/>
        <v>140</v>
      </c>
      <c r="J323" s="2">
        <f t="shared" si="28"/>
        <v>0</v>
      </c>
      <c r="K323">
        <f t="shared" si="29"/>
        <v>16</v>
      </c>
      <c r="L323" s="14">
        <f>VLOOKUP(E323,bam_cov!$A$2:$E$10000,5,FALSE)</f>
        <v>13.989406381742894</v>
      </c>
      <c r="M323" s="14">
        <f>VLOOKUP($E323,res_het!$A$2:$N$10000,12,FALSE)*100</f>
        <v>1.2670600994380201</v>
      </c>
      <c r="N323" s="14">
        <f>VLOOKUP($E323,res_het!$A$2:$N$10000,13,FALSE)</f>
        <v>0.20426650000000002</v>
      </c>
      <c r="O323" s="10">
        <f>VLOOKUP($E323,seq_data!$A$2:$H$10000,6,FALSE())</f>
        <v>2018</v>
      </c>
      <c r="P323" s="10" t="str">
        <f>VLOOKUP($E323,seq_data!$A$2:$H$10000,4,FALSE())</f>
        <v>BGI</v>
      </c>
      <c r="Q323" s="10" t="str">
        <f>VLOOKUP($E323,seq_data!$A$2:$H$10000,5,FALSE())</f>
        <v>BGI</v>
      </c>
      <c r="R323" s="10">
        <f>VLOOKUP($E323,seq_data!$A$2:$H$10000,2,FALSE())</f>
        <v>100</v>
      </c>
      <c r="S323" s="10">
        <f>IF(ISNA(VLOOKUP(E323,lines!$A$2:$A$10000,1,FALSE)),0,1)</f>
        <v>0</v>
      </c>
      <c r="T323" s="10">
        <f>IF(ISNA(VLOOKUP(E323,lines!$J$2:$L$1000,2,FALSE)),0,1)</f>
        <v>1</v>
      </c>
      <c r="U323" s="13" t="e">
        <f>VLOOKUP($E323,phe_fertility!$A$2:$B$284,2,FALSE)</f>
        <v>#N/A</v>
      </c>
      <c r="V323" s="13" t="e">
        <f>VLOOKUP($E323,phe_fertility!$F$2:$G$284,2,FALSE)</f>
        <v>#N/A</v>
      </c>
      <c r="W323" t="e">
        <f>VLOOKUP($E323,phe_locomotion!$F$2:$G$851,2,FALSE)</f>
        <v>#N/A</v>
      </c>
      <c r="X323" t="e">
        <f>VLOOKUP($E323,phe_locomotion!$N$2:$O$507,2,FALSE)</f>
        <v>#N/A</v>
      </c>
      <c r="Y323" s="16" t="e">
        <f>VLOOKUP($E323,relatedness!$T$2:$U$1000,2,FALSE)</f>
        <v>#N/A</v>
      </c>
    </row>
    <row r="324" spans="1:25" x14ac:dyDescent="0.2">
      <c r="A324" s="2">
        <v>7</v>
      </c>
      <c r="B324" s="2" t="s">
        <v>97</v>
      </c>
      <c r="C324" s="2">
        <v>12</v>
      </c>
      <c r="D324" s="2" t="s">
        <v>1501</v>
      </c>
      <c r="E324" s="2" t="s">
        <v>684</v>
      </c>
      <c r="F324" s="2" t="str">
        <f t="shared" si="25"/>
        <v>A</v>
      </c>
      <c r="G324" s="2">
        <f t="shared" si="26"/>
        <v>6</v>
      </c>
      <c r="H324" s="15">
        <v>360</v>
      </c>
      <c r="I324" s="2">
        <f t="shared" si="27"/>
        <v>140</v>
      </c>
      <c r="J324" s="2">
        <f t="shared" si="28"/>
        <v>0</v>
      </c>
      <c r="K324">
        <f t="shared" si="29"/>
        <v>16</v>
      </c>
      <c r="L324" s="14">
        <f>VLOOKUP(E324,bam_cov!$A$2:$E$10000,5,FALSE)</f>
        <v>17.229078113582283</v>
      </c>
      <c r="M324" s="14">
        <f>VLOOKUP($E324,res_het!$A$2:$N$10000,12,FALSE)*100</f>
        <v>1.9008741080818248</v>
      </c>
      <c r="N324" s="14">
        <f>VLOOKUP($E324,res_het!$A$2:$N$10000,13,FALSE)</f>
        <v>0.23659148333333335</v>
      </c>
      <c r="O324" s="10">
        <f>VLOOKUP($E324,seq_data!$A$2:$H$10000,6,FALSE())</f>
        <v>2018</v>
      </c>
      <c r="P324" s="10" t="str">
        <f>VLOOKUP($E324,seq_data!$A$2:$H$10000,4,FALSE())</f>
        <v>BGI</v>
      </c>
      <c r="Q324" s="10" t="str">
        <f>VLOOKUP($E324,seq_data!$A$2:$H$10000,5,FALSE())</f>
        <v>BGI</v>
      </c>
      <c r="R324" s="10">
        <f>VLOOKUP($E324,seq_data!$A$2:$H$10000,2,FALSE())</f>
        <v>100</v>
      </c>
      <c r="S324" s="10">
        <f>IF(ISNA(VLOOKUP(E324,lines!$A$2:$A$10000,1,FALSE)),0,1)</f>
        <v>0</v>
      </c>
      <c r="T324" s="10">
        <f>IF(ISNA(VLOOKUP(E324,lines!$J$2:$L$1000,2,FALSE)),0,1)</f>
        <v>1</v>
      </c>
      <c r="U324" s="13" t="e">
        <f>VLOOKUP($E324,phe_fertility!$A$2:$B$284,2,FALSE)</f>
        <v>#N/A</v>
      </c>
      <c r="V324" s="13" t="e">
        <f>VLOOKUP($E324,phe_fertility!$F$2:$G$284,2,FALSE)</f>
        <v>#N/A</v>
      </c>
      <c r="W324" t="e">
        <f>VLOOKUP($E324,phe_locomotion!$F$2:$G$851,2,FALSE)</f>
        <v>#N/A</v>
      </c>
      <c r="X324" t="e">
        <f>VLOOKUP($E324,phe_locomotion!$N$2:$O$507,2,FALSE)</f>
        <v>#N/A</v>
      </c>
      <c r="Y324" s="16" t="e">
        <f>VLOOKUP($E324,relatedness!$T$2:$U$1000,2,FALSE)</f>
        <v>#N/A</v>
      </c>
    </row>
    <row r="325" spans="1:25" x14ac:dyDescent="0.2">
      <c r="A325" s="2">
        <v>7</v>
      </c>
      <c r="B325" s="2" t="s">
        <v>32</v>
      </c>
      <c r="C325" s="2">
        <v>7</v>
      </c>
      <c r="D325" s="2" t="s">
        <v>1498</v>
      </c>
      <c r="E325" s="2" t="s">
        <v>619</v>
      </c>
      <c r="F325" s="2" t="str">
        <f t="shared" si="25"/>
        <v>A</v>
      </c>
      <c r="G325" s="2">
        <f t="shared" si="26"/>
        <v>6</v>
      </c>
      <c r="H325" s="15">
        <v>362</v>
      </c>
      <c r="I325" s="2">
        <f t="shared" si="27"/>
        <v>140</v>
      </c>
      <c r="J325" s="2">
        <f t="shared" si="28"/>
        <v>0</v>
      </c>
      <c r="K325">
        <f t="shared" si="29"/>
        <v>16</v>
      </c>
      <c r="L325" s="14" t="e">
        <f>VLOOKUP(E325,bam_cov!$A$2:$E$10000,5,FALSE)</f>
        <v>#N/A</v>
      </c>
      <c r="M325" s="14" t="e">
        <f>VLOOKUP($E325,res_het!$A$2:$N$10000,12,FALSE)*100</f>
        <v>#N/A</v>
      </c>
      <c r="N325" s="14" t="e">
        <f>VLOOKUP($E325,res_het!$A$2:$N$10000,13,FALSE)</f>
        <v>#N/A</v>
      </c>
      <c r="O325" s="10" t="e">
        <f>VLOOKUP($E325,seq_data!$A$2:$H$10000,6,FALSE())</f>
        <v>#N/A</v>
      </c>
      <c r="P325" s="10" t="e">
        <f>VLOOKUP($E325,seq_data!$A$2:$H$10000,4,FALSE())</f>
        <v>#N/A</v>
      </c>
      <c r="Q325" s="10" t="e">
        <f>VLOOKUP($E325,seq_data!$A$2:$H$10000,5,FALSE())</f>
        <v>#N/A</v>
      </c>
      <c r="R325" s="10" t="e">
        <f>VLOOKUP($E325,seq_data!$A$2:$H$10000,2,FALSE())</f>
        <v>#N/A</v>
      </c>
      <c r="S325" s="10">
        <f>IF(ISNA(VLOOKUP(E325,lines!$A$2:$A$10000,1,FALSE)),0,1)</f>
        <v>0</v>
      </c>
      <c r="T325" s="10">
        <f>IF(ISNA(VLOOKUP(E325,lines!$J$2:$L$1000,2,FALSE)),0,1)</f>
        <v>0</v>
      </c>
      <c r="U325" s="13" t="e">
        <f>VLOOKUP($E325,phe_fertility!$A$2:$B$284,2,FALSE)</f>
        <v>#N/A</v>
      </c>
      <c r="V325" s="13" t="e">
        <f>VLOOKUP($E325,phe_fertility!$F$2:$G$284,2,FALSE)</f>
        <v>#N/A</v>
      </c>
      <c r="W325" t="e">
        <f>VLOOKUP($E325,phe_locomotion!$F$2:$G$851,2,FALSE)</f>
        <v>#N/A</v>
      </c>
      <c r="X325" t="e">
        <f>VLOOKUP($E325,phe_locomotion!$N$2:$O$507,2,FALSE)</f>
        <v>#N/A</v>
      </c>
      <c r="Y325" s="16" t="e">
        <f>VLOOKUP($E325,relatedness!$T$2:$U$1000,2,FALSE)</f>
        <v>#N/A</v>
      </c>
    </row>
    <row r="326" spans="1:25" x14ac:dyDescent="0.2">
      <c r="A326" s="2">
        <v>7</v>
      </c>
      <c r="B326" s="2" t="s">
        <v>6</v>
      </c>
      <c r="C326" s="2">
        <v>4</v>
      </c>
      <c r="D326" s="2" t="s">
        <v>1496</v>
      </c>
      <c r="E326" s="2" t="s">
        <v>592</v>
      </c>
      <c r="F326" s="2" t="str">
        <f t="shared" si="25"/>
        <v>A</v>
      </c>
      <c r="G326" s="2">
        <f t="shared" si="26"/>
        <v>6</v>
      </c>
      <c r="H326" s="15">
        <v>363</v>
      </c>
      <c r="I326" s="2">
        <f t="shared" si="27"/>
        <v>140</v>
      </c>
      <c r="J326" s="2">
        <f t="shared" si="28"/>
        <v>0</v>
      </c>
      <c r="K326">
        <f t="shared" si="29"/>
        <v>16</v>
      </c>
      <c r="L326" s="14">
        <f>VLOOKUP(E326,bam_cov!$A$2:$E$10000,5,FALSE)</f>
        <v>10.523797418073485</v>
      </c>
      <c r="M326" s="14">
        <f>VLOOKUP($E326,res_het!$A$2:$N$10000,12,FALSE)*100</f>
        <v>1.5788007909321302</v>
      </c>
      <c r="N326" s="14">
        <f>VLOOKUP($E326,res_het!$A$2:$N$10000,13,FALSE)</f>
        <v>0.24655228333333332</v>
      </c>
      <c r="O326" s="10">
        <f>VLOOKUP($E326,seq_data!$A$2:$H$10000,6,FALSE())</f>
        <v>2018</v>
      </c>
      <c r="P326" s="10" t="str">
        <f>VLOOKUP($E326,seq_data!$A$2:$H$10000,4,FALSE())</f>
        <v>BGI</v>
      </c>
      <c r="Q326" s="10" t="str">
        <f>VLOOKUP($E326,seq_data!$A$2:$H$10000,5,FALSE())</f>
        <v>BGI</v>
      </c>
      <c r="R326" s="10">
        <f>VLOOKUP($E326,seq_data!$A$2:$H$10000,2,FALSE())</f>
        <v>100</v>
      </c>
      <c r="S326" s="10">
        <f>IF(ISNA(VLOOKUP(E326,lines!$A$2:$A$10000,1,FALSE)),0,1)</f>
        <v>0</v>
      </c>
      <c r="T326" s="10">
        <f>IF(ISNA(VLOOKUP(E326,lines!$J$2:$L$1000,2,FALSE)),0,1)</f>
        <v>1</v>
      </c>
      <c r="U326" s="13" t="e">
        <f>VLOOKUP($E326,phe_fertility!$A$2:$B$284,2,FALSE)</f>
        <v>#N/A</v>
      </c>
      <c r="V326" s="13" t="e">
        <f>VLOOKUP($E326,phe_fertility!$F$2:$G$284,2,FALSE)</f>
        <v>#N/A</v>
      </c>
      <c r="W326" t="e">
        <f>VLOOKUP($E326,phe_locomotion!$F$2:$G$851,2,FALSE)</f>
        <v>#N/A</v>
      </c>
      <c r="X326" t="e">
        <f>VLOOKUP($E326,phe_locomotion!$N$2:$O$507,2,FALSE)</f>
        <v>#N/A</v>
      </c>
      <c r="Y326" s="16" t="e">
        <f>VLOOKUP($E326,relatedness!$T$2:$U$1000,2,FALSE)</f>
        <v>#N/A</v>
      </c>
    </row>
    <row r="327" spans="1:25" x14ac:dyDescent="0.2">
      <c r="A327" s="2">
        <v>7</v>
      </c>
      <c r="B327" s="2" t="s">
        <v>19</v>
      </c>
      <c r="C327" s="2">
        <v>10</v>
      </c>
      <c r="D327" s="2" t="s">
        <v>1497</v>
      </c>
      <c r="E327" s="2" t="s">
        <v>610</v>
      </c>
      <c r="F327" s="2" t="str">
        <f t="shared" si="25"/>
        <v>A</v>
      </c>
      <c r="G327" s="2">
        <f t="shared" si="26"/>
        <v>6</v>
      </c>
      <c r="H327" s="15">
        <v>364</v>
      </c>
      <c r="I327" s="2">
        <f t="shared" si="27"/>
        <v>140</v>
      </c>
      <c r="J327" s="2">
        <f t="shared" si="28"/>
        <v>0</v>
      </c>
      <c r="K327">
        <f t="shared" si="29"/>
        <v>16</v>
      </c>
      <c r="L327" s="14">
        <f>VLOOKUP(E327,bam_cov!$A$2:$E$10000,5,FALSE)</f>
        <v>7.653518652451706</v>
      </c>
      <c r="M327" s="14">
        <f>VLOOKUP($E327,res_het!$A$2:$N$10000,12,FALSE)*100</f>
        <v>1.2352419683942417</v>
      </c>
      <c r="N327" s="14">
        <f>VLOOKUP($E327,res_het!$A$2:$N$10000,13,FALSE)</f>
        <v>0.26837331666666664</v>
      </c>
      <c r="O327" s="10">
        <f>VLOOKUP($E327,seq_data!$A$2:$H$10000,6,FALSE())</f>
        <v>2018</v>
      </c>
      <c r="P327" s="10" t="str">
        <f>VLOOKUP($E327,seq_data!$A$2:$H$10000,4,FALSE())</f>
        <v>BGI</v>
      </c>
      <c r="Q327" s="10" t="str">
        <f>VLOOKUP($E327,seq_data!$A$2:$H$10000,5,FALSE())</f>
        <v>BGI</v>
      </c>
      <c r="R327" s="10">
        <f>VLOOKUP($E327,seq_data!$A$2:$H$10000,2,FALSE())</f>
        <v>100</v>
      </c>
      <c r="S327" s="10">
        <f>IF(ISNA(VLOOKUP(E327,lines!$A$2:$A$10000,1,FALSE)),0,1)</f>
        <v>0</v>
      </c>
      <c r="T327" s="10">
        <f>IF(ISNA(VLOOKUP(E327,lines!$J$2:$L$1000,2,FALSE)),0,1)</f>
        <v>1</v>
      </c>
      <c r="U327" s="13" t="e">
        <f>VLOOKUP($E327,phe_fertility!$A$2:$B$284,2,FALSE)</f>
        <v>#N/A</v>
      </c>
      <c r="V327" s="13" t="e">
        <f>VLOOKUP($E327,phe_fertility!$F$2:$G$284,2,FALSE)</f>
        <v>#N/A</v>
      </c>
      <c r="W327" t="e">
        <f>VLOOKUP($E327,phe_locomotion!$F$2:$G$851,2,FALSE)</f>
        <v>#N/A</v>
      </c>
      <c r="X327" t="e">
        <f>VLOOKUP($E327,phe_locomotion!$N$2:$O$507,2,FALSE)</f>
        <v>#N/A</v>
      </c>
      <c r="Y327" s="16" t="e">
        <f>VLOOKUP($E327,relatedness!$T$2:$U$1000,2,FALSE)</f>
        <v>#N/A</v>
      </c>
    </row>
    <row r="328" spans="1:25" x14ac:dyDescent="0.2">
      <c r="A328" s="2">
        <v>12</v>
      </c>
      <c r="B328" s="2" t="s">
        <v>84</v>
      </c>
      <c r="C328" s="2">
        <v>4</v>
      </c>
      <c r="D328" s="2" t="s">
        <v>1496</v>
      </c>
      <c r="E328" s="2" t="s">
        <v>1113</v>
      </c>
      <c r="F328" s="2" t="str">
        <f t="shared" si="25"/>
        <v>A</v>
      </c>
      <c r="G328" s="2">
        <f t="shared" si="26"/>
        <v>6</v>
      </c>
      <c r="H328" s="15">
        <v>365</v>
      </c>
      <c r="I328" s="2">
        <f t="shared" si="27"/>
        <v>140</v>
      </c>
      <c r="J328" s="2">
        <f t="shared" si="28"/>
        <v>0</v>
      </c>
      <c r="K328">
        <f t="shared" si="29"/>
        <v>16</v>
      </c>
      <c r="L328" s="14" t="e">
        <f>VLOOKUP(E328,bam_cov!$A$2:$E$10000,5,FALSE)</f>
        <v>#N/A</v>
      </c>
      <c r="M328" s="14" t="e">
        <f>VLOOKUP($E328,res_het!$A$2:$N$10000,12,FALSE)*100</f>
        <v>#N/A</v>
      </c>
      <c r="N328" s="14" t="e">
        <f>VLOOKUP($E328,res_het!$A$2:$N$10000,13,FALSE)</f>
        <v>#N/A</v>
      </c>
      <c r="O328" s="10" t="e">
        <f>VLOOKUP($E328,seq_data!$A$2:$H$10000,6,FALSE())</f>
        <v>#N/A</v>
      </c>
      <c r="P328" s="10" t="e">
        <f>VLOOKUP($E328,seq_data!$A$2:$H$10000,4,FALSE())</f>
        <v>#N/A</v>
      </c>
      <c r="Q328" s="10" t="e">
        <f>VLOOKUP($E328,seq_data!$A$2:$H$10000,5,FALSE())</f>
        <v>#N/A</v>
      </c>
      <c r="R328" s="10" t="e">
        <f>VLOOKUP($E328,seq_data!$A$2:$H$10000,2,FALSE())</f>
        <v>#N/A</v>
      </c>
      <c r="S328" s="10">
        <f>IF(ISNA(VLOOKUP(E328,lines!$A$2:$A$10000,1,FALSE)),0,1)</f>
        <v>0</v>
      </c>
      <c r="T328" s="10">
        <f>IF(ISNA(VLOOKUP(E328,lines!$J$2:$L$1000,2,FALSE)),0,1)</f>
        <v>0</v>
      </c>
      <c r="U328" s="13" t="e">
        <f>VLOOKUP($E328,phe_fertility!$A$2:$B$284,2,FALSE)</f>
        <v>#N/A</v>
      </c>
      <c r="V328" s="13" t="e">
        <f>VLOOKUP($E328,phe_fertility!$F$2:$G$284,2,FALSE)</f>
        <v>#N/A</v>
      </c>
      <c r="W328" t="e">
        <f>VLOOKUP($E328,phe_locomotion!$F$2:$G$851,2,FALSE)</f>
        <v>#N/A</v>
      </c>
      <c r="X328" t="e">
        <f>VLOOKUP($E328,phe_locomotion!$N$2:$O$507,2,FALSE)</f>
        <v>#N/A</v>
      </c>
      <c r="Y328" s="16" t="e">
        <f>VLOOKUP($E328,relatedness!$T$2:$U$1000,2,FALSE)</f>
        <v>#N/A</v>
      </c>
    </row>
    <row r="329" spans="1:25" x14ac:dyDescent="0.2">
      <c r="A329" s="2">
        <v>7</v>
      </c>
      <c r="B329" s="2" t="s">
        <v>84</v>
      </c>
      <c r="C329" s="2">
        <v>2</v>
      </c>
      <c r="D329" s="2" t="s">
        <v>1498</v>
      </c>
      <c r="E329" s="2" t="s">
        <v>662</v>
      </c>
      <c r="F329" s="2" t="str">
        <f t="shared" si="25"/>
        <v>A</v>
      </c>
      <c r="G329" s="2">
        <f t="shared" si="26"/>
        <v>6</v>
      </c>
      <c r="H329" s="15">
        <v>366</v>
      </c>
      <c r="I329" s="2">
        <f t="shared" si="27"/>
        <v>140</v>
      </c>
      <c r="J329" s="2">
        <f t="shared" si="28"/>
        <v>0</v>
      </c>
      <c r="K329">
        <f t="shared" si="29"/>
        <v>16</v>
      </c>
      <c r="L329" s="14">
        <f>VLOOKUP(E329,bam_cov!$A$2:$E$10000,5,FALSE)</f>
        <v>18.249103970320959</v>
      </c>
      <c r="M329" s="14">
        <f>VLOOKUP($E329,res_het!$A$2:$N$10000,12,FALSE)*100</f>
        <v>1.3560801204904072</v>
      </c>
      <c r="N329" s="14">
        <f>VLOOKUP($E329,res_het!$A$2:$N$10000,13,FALSE)</f>
        <v>0.21338303333333333</v>
      </c>
      <c r="O329" s="10">
        <f>VLOOKUP($E329,seq_data!$A$2:$H$10000,6,FALSE())</f>
        <v>2018</v>
      </c>
      <c r="P329" s="10" t="str">
        <f>VLOOKUP($E329,seq_data!$A$2:$H$10000,4,FALSE())</f>
        <v>BGI</v>
      </c>
      <c r="Q329" s="10" t="str">
        <f>VLOOKUP($E329,seq_data!$A$2:$H$10000,5,FALSE())</f>
        <v>BGI</v>
      </c>
      <c r="R329" s="10">
        <f>VLOOKUP($E329,seq_data!$A$2:$H$10000,2,FALSE())</f>
        <v>100</v>
      </c>
      <c r="S329" s="10">
        <f>IF(ISNA(VLOOKUP(E329,lines!$A$2:$A$10000,1,FALSE)),0,1)</f>
        <v>0</v>
      </c>
      <c r="T329" s="10">
        <f>IF(ISNA(VLOOKUP(E329,lines!$J$2:$L$1000,2,FALSE)),0,1)</f>
        <v>1</v>
      </c>
      <c r="U329" s="13" t="e">
        <f>VLOOKUP($E329,phe_fertility!$A$2:$B$284,2,FALSE)</f>
        <v>#N/A</v>
      </c>
      <c r="V329" s="13" t="e">
        <f>VLOOKUP($E329,phe_fertility!$F$2:$G$284,2,FALSE)</f>
        <v>#N/A</v>
      </c>
      <c r="W329" t="e">
        <f>VLOOKUP($E329,phe_locomotion!$F$2:$G$851,2,FALSE)</f>
        <v>#N/A</v>
      </c>
      <c r="X329" t="e">
        <f>VLOOKUP($E329,phe_locomotion!$N$2:$O$507,2,FALSE)</f>
        <v>#N/A</v>
      </c>
      <c r="Y329" s="16" t="e">
        <f>VLOOKUP($E329,relatedness!$T$2:$U$1000,2,FALSE)</f>
        <v>#N/A</v>
      </c>
    </row>
    <row r="330" spans="1:25" x14ac:dyDescent="0.2">
      <c r="A330" s="2">
        <v>7</v>
      </c>
      <c r="B330" s="2" t="s">
        <v>32</v>
      </c>
      <c r="C330" s="2">
        <v>1</v>
      </c>
      <c r="D330" s="2" t="s">
        <v>1498</v>
      </c>
      <c r="E330" s="2" t="s">
        <v>613</v>
      </c>
      <c r="F330" s="2" t="str">
        <f t="shared" si="25"/>
        <v>A</v>
      </c>
      <c r="G330" s="2">
        <f t="shared" si="26"/>
        <v>6</v>
      </c>
      <c r="H330" s="15">
        <v>367</v>
      </c>
      <c r="I330" s="2">
        <f t="shared" si="27"/>
        <v>140</v>
      </c>
      <c r="J330" s="2">
        <f t="shared" si="28"/>
        <v>0</v>
      </c>
      <c r="K330">
        <f t="shared" si="29"/>
        <v>16</v>
      </c>
      <c r="L330" s="14">
        <f>VLOOKUP(E330,bam_cov!$A$2:$E$10000,5,FALSE)</f>
        <v>13.523469599595286</v>
      </c>
      <c r="M330" s="14">
        <f>VLOOKUP($E330,res_het!$A$2:$N$10000,12,FALSE)*100</f>
        <v>1.3139787185541449</v>
      </c>
      <c r="N330" s="14">
        <f>VLOOKUP($E330,res_het!$A$2:$N$10000,13,FALSE)</f>
        <v>0.23363658333333334</v>
      </c>
      <c r="O330" s="10">
        <f>VLOOKUP($E330,seq_data!$A$2:$H$10000,6,FALSE())</f>
        <v>2018</v>
      </c>
      <c r="P330" s="10" t="str">
        <f>VLOOKUP($E330,seq_data!$A$2:$H$10000,4,FALSE())</f>
        <v>BGI</v>
      </c>
      <c r="Q330" s="10" t="str">
        <f>VLOOKUP($E330,seq_data!$A$2:$H$10000,5,FALSE())</f>
        <v>BGI</v>
      </c>
      <c r="R330" s="10">
        <f>VLOOKUP($E330,seq_data!$A$2:$H$10000,2,FALSE())</f>
        <v>100</v>
      </c>
      <c r="S330" s="10">
        <f>IF(ISNA(VLOOKUP(E330,lines!$A$2:$A$10000,1,FALSE)),0,1)</f>
        <v>0</v>
      </c>
      <c r="T330" s="10">
        <f>IF(ISNA(VLOOKUP(E330,lines!$J$2:$L$1000,2,FALSE)),0,1)</f>
        <v>1</v>
      </c>
      <c r="U330" s="13" t="e">
        <f>VLOOKUP($E330,phe_fertility!$A$2:$B$284,2,FALSE)</f>
        <v>#N/A</v>
      </c>
      <c r="V330" s="13" t="e">
        <f>VLOOKUP($E330,phe_fertility!$F$2:$G$284,2,FALSE)</f>
        <v>#N/A</v>
      </c>
      <c r="W330" t="e">
        <f>VLOOKUP($E330,phe_locomotion!$F$2:$G$851,2,FALSE)</f>
        <v>#N/A</v>
      </c>
      <c r="X330" t="e">
        <f>VLOOKUP($E330,phe_locomotion!$N$2:$O$507,2,FALSE)</f>
        <v>#N/A</v>
      </c>
      <c r="Y330" s="16" t="e">
        <f>VLOOKUP($E330,relatedness!$T$2:$U$1000,2,FALSE)</f>
        <v>#N/A</v>
      </c>
    </row>
    <row r="331" spans="1:25" x14ac:dyDescent="0.2">
      <c r="A331" s="2">
        <v>7</v>
      </c>
      <c r="B331" s="2" t="s">
        <v>6</v>
      </c>
      <c r="C331" s="2">
        <v>3</v>
      </c>
      <c r="D331" s="2" t="s">
        <v>1500</v>
      </c>
      <c r="E331" s="2" t="s">
        <v>591</v>
      </c>
      <c r="F331" s="2" t="str">
        <f t="shared" si="25"/>
        <v>A</v>
      </c>
      <c r="G331" s="2">
        <f t="shared" si="26"/>
        <v>6</v>
      </c>
      <c r="H331" s="15">
        <v>369</v>
      </c>
      <c r="I331" s="2">
        <f t="shared" si="27"/>
        <v>140</v>
      </c>
      <c r="J331" s="2">
        <f t="shared" si="28"/>
        <v>0</v>
      </c>
      <c r="K331">
        <f t="shared" si="29"/>
        <v>16</v>
      </c>
      <c r="L331" s="14">
        <f>VLOOKUP(E331,bam_cov!$A$2:$E$10000,5,FALSE)</f>
        <v>15.51661284218021</v>
      </c>
      <c r="M331" s="14">
        <f>VLOOKUP($E331,res_het!$A$2:$N$10000,12,FALSE)*100</f>
        <v>1.2154787262783997</v>
      </c>
      <c r="N331" s="14">
        <f>VLOOKUP($E331,res_het!$A$2:$N$10000,13,FALSE)</f>
        <v>0.20567593333333334</v>
      </c>
      <c r="O331" s="10">
        <f>VLOOKUP($E331,seq_data!$A$2:$H$10000,6,FALSE())</f>
        <v>2018</v>
      </c>
      <c r="P331" s="10" t="str">
        <f>VLOOKUP($E331,seq_data!$A$2:$H$10000,4,FALSE())</f>
        <v>BGI</v>
      </c>
      <c r="Q331" s="10" t="str">
        <f>VLOOKUP($E331,seq_data!$A$2:$H$10000,5,FALSE())</f>
        <v>BGI</v>
      </c>
      <c r="R331" s="10">
        <f>VLOOKUP($E331,seq_data!$A$2:$H$10000,2,FALSE())</f>
        <v>100</v>
      </c>
      <c r="S331" s="10">
        <f>IF(ISNA(VLOOKUP(E331,lines!$A$2:$A$10000,1,FALSE)),0,1)</f>
        <v>0</v>
      </c>
      <c r="T331" s="10">
        <f>IF(ISNA(VLOOKUP(E331,lines!$J$2:$L$1000,2,FALSE)),0,1)</f>
        <v>1</v>
      </c>
      <c r="U331" s="13" t="e">
        <f>VLOOKUP($E331,phe_fertility!$A$2:$B$284,2,FALSE)</f>
        <v>#N/A</v>
      </c>
      <c r="V331" s="13" t="e">
        <f>VLOOKUP($E331,phe_fertility!$F$2:$G$284,2,FALSE)</f>
        <v>#N/A</v>
      </c>
      <c r="W331" t="e">
        <f>VLOOKUP($E331,phe_locomotion!$F$2:$G$851,2,FALSE)</f>
        <v>#N/A</v>
      </c>
      <c r="X331" t="e">
        <f>VLOOKUP($E331,phe_locomotion!$N$2:$O$507,2,FALSE)</f>
        <v>#N/A</v>
      </c>
      <c r="Y331" s="16" t="e">
        <f>VLOOKUP($E331,relatedness!$T$2:$U$1000,2,FALSE)</f>
        <v>#N/A</v>
      </c>
    </row>
    <row r="332" spans="1:25" x14ac:dyDescent="0.2">
      <c r="A332" s="2">
        <v>7</v>
      </c>
      <c r="B332" s="2" t="s">
        <v>58</v>
      </c>
      <c r="C332" s="2">
        <v>10</v>
      </c>
      <c r="D332" s="2" t="s">
        <v>1500</v>
      </c>
      <c r="E332" s="2" t="s">
        <v>646</v>
      </c>
      <c r="F332" s="2" t="str">
        <f t="shared" si="25"/>
        <v>A</v>
      </c>
      <c r="G332" s="2">
        <f t="shared" si="26"/>
        <v>6</v>
      </c>
      <c r="H332" s="15">
        <v>370</v>
      </c>
      <c r="I332" s="2">
        <f t="shared" si="27"/>
        <v>140</v>
      </c>
      <c r="J332" s="2">
        <f t="shared" si="28"/>
        <v>0</v>
      </c>
      <c r="K332">
        <f t="shared" si="29"/>
        <v>16</v>
      </c>
      <c r="L332" s="14">
        <f>VLOOKUP(E332,bam_cov!$A$2:$E$10000,5,FALSE)</f>
        <v>12.416468569073093</v>
      </c>
      <c r="M332" s="14">
        <f>VLOOKUP($E332,res_het!$A$2:$N$10000,12,FALSE)*100</f>
        <v>1.5151175999865696</v>
      </c>
      <c r="N332" s="14">
        <f>VLOOKUP($E332,res_het!$A$2:$N$10000,13,FALSE)</f>
        <v>0.21231610000000001</v>
      </c>
      <c r="O332" s="10">
        <f>VLOOKUP($E332,seq_data!$A$2:$H$10000,6,FALSE())</f>
        <v>2018</v>
      </c>
      <c r="P332" s="10" t="str">
        <f>VLOOKUP($E332,seq_data!$A$2:$H$10000,4,FALSE())</f>
        <v>BGI</v>
      </c>
      <c r="Q332" s="10" t="str">
        <f>VLOOKUP($E332,seq_data!$A$2:$H$10000,5,FALSE())</f>
        <v>BGI</v>
      </c>
      <c r="R332" s="10">
        <f>VLOOKUP($E332,seq_data!$A$2:$H$10000,2,FALSE())</f>
        <v>100</v>
      </c>
      <c r="S332" s="10">
        <f>IF(ISNA(VLOOKUP(E332,lines!$A$2:$A$10000,1,FALSE)),0,1)</f>
        <v>0</v>
      </c>
      <c r="T332" s="10">
        <f>IF(ISNA(VLOOKUP(E332,lines!$J$2:$L$1000,2,FALSE)),0,1)</f>
        <v>1</v>
      </c>
      <c r="U332" s="13" t="e">
        <f>VLOOKUP($E332,phe_fertility!$A$2:$B$284,2,FALSE)</f>
        <v>#N/A</v>
      </c>
      <c r="V332" s="13" t="e">
        <f>VLOOKUP($E332,phe_fertility!$F$2:$G$284,2,FALSE)</f>
        <v>#N/A</v>
      </c>
      <c r="W332" t="e">
        <f>VLOOKUP($E332,phe_locomotion!$F$2:$G$851,2,FALSE)</f>
        <v>#N/A</v>
      </c>
      <c r="X332" t="e">
        <f>VLOOKUP($E332,phe_locomotion!$N$2:$O$507,2,FALSE)</f>
        <v>#N/A</v>
      </c>
      <c r="Y332" s="16" t="e">
        <f>VLOOKUP($E332,relatedness!$T$2:$U$1000,2,FALSE)</f>
        <v>#N/A</v>
      </c>
    </row>
    <row r="333" spans="1:25" x14ac:dyDescent="0.2">
      <c r="A333" s="2">
        <v>7</v>
      </c>
      <c r="B333" s="2" t="s">
        <v>97</v>
      </c>
      <c r="C333" s="2">
        <v>7</v>
      </c>
      <c r="D333" s="2" t="s">
        <v>1497</v>
      </c>
      <c r="E333" s="2" t="s">
        <v>679</v>
      </c>
      <c r="F333" s="2" t="str">
        <f t="shared" si="25"/>
        <v>A</v>
      </c>
      <c r="G333" s="2">
        <f t="shared" si="26"/>
        <v>6</v>
      </c>
      <c r="H333" s="15">
        <v>371</v>
      </c>
      <c r="I333" s="2">
        <f t="shared" si="27"/>
        <v>140</v>
      </c>
      <c r="J333" s="2">
        <f t="shared" si="28"/>
        <v>0</v>
      </c>
      <c r="K333">
        <f t="shared" si="29"/>
        <v>16</v>
      </c>
      <c r="L333" s="14" t="e">
        <f>VLOOKUP(E333,bam_cov!$A$2:$E$10000,5,FALSE)</f>
        <v>#N/A</v>
      </c>
      <c r="M333" s="14" t="e">
        <f>VLOOKUP($E333,res_het!$A$2:$N$10000,12,FALSE)*100</f>
        <v>#N/A</v>
      </c>
      <c r="N333" s="14" t="e">
        <f>VLOOKUP($E333,res_het!$A$2:$N$10000,13,FALSE)</f>
        <v>#N/A</v>
      </c>
      <c r="O333" s="10" t="e">
        <f>VLOOKUP($E333,seq_data!$A$2:$H$10000,6,FALSE())</f>
        <v>#N/A</v>
      </c>
      <c r="P333" s="10" t="e">
        <f>VLOOKUP($E333,seq_data!$A$2:$H$10000,4,FALSE())</f>
        <v>#N/A</v>
      </c>
      <c r="Q333" s="10" t="e">
        <f>VLOOKUP($E333,seq_data!$A$2:$H$10000,5,FALSE())</f>
        <v>#N/A</v>
      </c>
      <c r="R333" s="10" t="e">
        <f>VLOOKUP($E333,seq_data!$A$2:$H$10000,2,FALSE())</f>
        <v>#N/A</v>
      </c>
      <c r="S333" s="10">
        <f>IF(ISNA(VLOOKUP(E333,lines!$A$2:$A$10000,1,FALSE)),0,1)</f>
        <v>0</v>
      </c>
      <c r="T333" s="10">
        <f>IF(ISNA(VLOOKUP(E333,lines!$J$2:$L$1000,2,FALSE)),0,1)</f>
        <v>0</v>
      </c>
      <c r="U333" s="13" t="e">
        <f>VLOOKUP($E333,phe_fertility!$A$2:$B$284,2,FALSE)</f>
        <v>#N/A</v>
      </c>
      <c r="V333" s="13" t="e">
        <f>VLOOKUP($E333,phe_fertility!$F$2:$G$284,2,FALSE)</f>
        <v>#N/A</v>
      </c>
      <c r="W333" t="e">
        <f>VLOOKUP($E333,phe_locomotion!$F$2:$G$851,2,FALSE)</f>
        <v>#N/A</v>
      </c>
      <c r="X333" t="e">
        <f>VLOOKUP($E333,phe_locomotion!$N$2:$O$507,2,FALSE)</f>
        <v>#N/A</v>
      </c>
      <c r="Y333" s="16" t="e">
        <f>VLOOKUP($E333,relatedness!$T$2:$U$1000,2,FALSE)</f>
        <v>#N/A</v>
      </c>
    </row>
    <row r="334" spans="1:25" x14ac:dyDescent="0.2">
      <c r="A334" s="2">
        <v>1</v>
      </c>
      <c r="B334" s="2" t="s">
        <v>97</v>
      </c>
      <c r="C334" s="2">
        <v>3</v>
      </c>
      <c r="D334" s="2" t="s">
        <v>1501</v>
      </c>
      <c r="E334" s="2" t="s">
        <v>100</v>
      </c>
      <c r="F334" s="2" t="str">
        <f t="shared" si="25"/>
        <v>CA</v>
      </c>
      <c r="G334" s="2" t="str">
        <f t="shared" si="26"/>
        <v>1</v>
      </c>
      <c r="H334" s="15">
        <v>1</v>
      </c>
      <c r="I334" s="2">
        <f t="shared" si="27"/>
        <v>240</v>
      </c>
      <c r="J334" s="2" t="str">
        <f t="shared" si="28"/>
        <v>100</v>
      </c>
      <c r="K334">
        <f t="shared" si="29"/>
        <v>13</v>
      </c>
      <c r="L334" s="14" t="e">
        <f>VLOOKUP(E334,bam_cov!$A$2:$E$10000,5,FALSE)</f>
        <v>#N/A</v>
      </c>
      <c r="M334" s="14" t="e">
        <f>VLOOKUP($E334,res_het!$A$2:$N$10000,12,FALSE)*100</f>
        <v>#N/A</v>
      </c>
      <c r="N334" s="14" t="e">
        <f>VLOOKUP($E334,res_het!$A$2:$N$10000,13,FALSE)</f>
        <v>#N/A</v>
      </c>
      <c r="O334" s="10" t="e">
        <f>VLOOKUP($E334,seq_data!$A$2:$H$10000,6,FALSE())</f>
        <v>#N/A</v>
      </c>
      <c r="P334" s="10" t="e">
        <f>VLOOKUP($E334,seq_data!$A$2:$H$10000,4,FALSE())</f>
        <v>#N/A</v>
      </c>
      <c r="Q334" s="10" t="e">
        <f>VLOOKUP($E334,seq_data!$A$2:$H$10000,5,FALSE())</f>
        <v>#N/A</v>
      </c>
      <c r="R334" s="10" t="e">
        <f>VLOOKUP($E334,seq_data!$A$2:$H$10000,2,FALSE())</f>
        <v>#N/A</v>
      </c>
      <c r="S334" s="10">
        <f>IF(ISNA(VLOOKUP(E334,lines!$A$2:$A$10000,1,FALSE)),0,1)</f>
        <v>0</v>
      </c>
      <c r="T334" s="10">
        <f>IF(ISNA(VLOOKUP(E334,lines!$J$2:$L$1000,2,FALSE)),0,1)</f>
        <v>0</v>
      </c>
      <c r="U334" s="13" t="e">
        <f>VLOOKUP($E334,phe_fertility!$A$2:$B$284,2,FALSE)</f>
        <v>#N/A</v>
      </c>
      <c r="V334" s="13" t="e">
        <f>VLOOKUP($E334,phe_fertility!$F$2:$G$284,2,FALSE)</f>
        <v>#N/A</v>
      </c>
      <c r="W334" t="e">
        <f>VLOOKUP($E334,phe_locomotion!$F$2:$G$851,2,FALSE)</f>
        <v>#N/A</v>
      </c>
      <c r="X334" t="e">
        <f>VLOOKUP($E334,phe_locomotion!$N$2:$O$507,2,FALSE)</f>
        <v>#N/A</v>
      </c>
      <c r="Y334" s="16" t="e">
        <f>VLOOKUP($E334,relatedness!$T$2:$U$1000,2,FALSE)</f>
        <v>#N/A</v>
      </c>
    </row>
    <row r="335" spans="1:25" x14ac:dyDescent="0.2">
      <c r="A335" s="2">
        <v>9</v>
      </c>
      <c r="B335" s="2" t="s">
        <v>6</v>
      </c>
      <c r="C335" s="2">
        <v>8</v>
      </c>
      <c r="D335" s="2" t="s">
        <v>1498</v>
      </c>
      <c r="E335" s="2" t="s">
        <v>788</v>
      </c>
      <c r="F335" s="2" t="str">
        <f t="shared" si="25"/>
        <v>CA</v>
      </c>
      <c r="G335" s="2" t="str">
        <f t="shared" si="26"/>
        <v>1</v>
      </c>
      <c r="H335" s="15">
        <v>1</v>
      </c>
      <c r="I335" s="2">
        <f t="shared" si="27"/>
        <v>190</v>
      </c>
      <c r="J335" s="2" t="str">
        <f t="shared" si="28"/>
        <v>50</v>
      </c>
      <c r="K335">
        <f t="shared" si="29"/>
        <v>13</v>
      </c>
      <c r="L335" s="14">
        <f>VLOOKUP(E335,bam_cov!$A$2:$E$10000,5,FALSE)</f>
        <v>1.152156939161717</v>
      </c>
      <c r="M335" s="14">
        <f>VLOOKUP($E335,res_het!$A$2:$N$10000,12,FALSE)*100</f>
        <v>2.2607979690555422</v>
      </c>
      <c r="N335" s="14">
        <f>VLOOKUP($E335,res_het!$A$2:$N$10000,13,FALSE)</f>
        <v>0.31119405</v>
      </c>
      <c r="O335" s="10">
        <f>VLOOKUP($E335,seq_data!$A$2:$H$10000,6,FALSE())</f>
        <v>2017</v>
      </c>
      <c r="P335" s="10" t="str">
        <f>VLOOKUP($E335,seq_data!$A$2:$H$10000,4,FALSE())</f>
        <v>Illumina</v>
      </c>
      <c r="Q335" s="10" t="str">
        <f>VLOOKUP($E335,seq_data!$A$2:$H$10000,5,FALSE())</f>
        <v>BGI</v>
      </c>
      <c r="R335" s="10">
        <f>VLOOKUP($E335,seq_data!$A$2:$H$10000,2,FALSE())</f>
        <v>150</v>
      </c>
      <c r="S335" s="10">
        <f>IF(ISNA(VLOOKUP(E335,lines!$A$2:$A$10000,1,FALSE)),0,1)</f>
        <v>1</v>
      </c>
      <c r="T335" s="10">
        <f>IF(ISNA(VLOOKUP(E335,lines!$J$2:$L$1000,2,FALSE)),0,1)</f>
        <v>1</v>
      </c>
      <c r="U335" s="13" t="e">
        <f>VLOOKUP($E335,phe_fertility!$A$2:$B$284,2,FALSE)</f>
        <v>#N/A</v>
      </c>
      <c r="V335" s="13" t="e">
        <f>VLOOKUP($E335,phe_fertility!$F$2:$G$284,2,FALSE)</f>
        <v>#N/A</v>
      </c>
      <c r="W335">
        <f>VLOOKUP($E335,phe_locomotion!$F$2:$G$851,2,FALSE)</f>
        <v>1664</v>
      </c>
      <c r="X335">
        <f>VLOOKUP($E335,phe_locomotion!$N$2:$O$507,2,FALSE)</f>
        <v>2069</v>
      </c>
      <c r="Y335" s="16" t="e">
        <f>VLOOKUP($E335,relatedness!$T$2:$U$1000,2,FALSE)</f>
        <v>#N/A</v>
      </c>
    </row>
    <row r="336" spans="1:25" x14ac:dyDescent="0.2">
      <c r="A336" s="2">
        <v>2</v>
      </c>
      <c r="B336" s="2" t="s">
        <v>32</v>
      </c>
      <c r="C336" s="2">
        <v>11</v>
      </c>
      <c r="D336" s="2" t="s">
        <v>1500</v>
      </c>
      <c r="E336" s="2" t="s">
        <v>143</v>
      </c>
      <c r="F336" s="2" t="str">
        <f t="shared" si="25"/>
        <v>CA</v>
      </c>
      <c r="G336" s="2" t="str">
        <f t="shared" si="26"/>
        <v>1</v>
      </c>
      <c r="H336" s="15">
        <v>2</v>
      </c>
      <c r="I336" s="2">
        <f t="shared" si="27"/>
        <v>240</v>
      </c>
      <c r="J336" s="2" t="str">
        <f t="shared" si="28"/>
        <v>100</v>
      </c>
      <c r="K336">
        <f t="shared" si="29"/>
        <v>13</v>
      </c>
      <c r="L336" s="14">
        <f>VLOOKUP(E336,bam_cov!$A$2:$E$10000,5,FALSE)</f>
        <v>13.406922111258924</v>
      </c>
      <c r="M336" s="14">
        <f>VLOOKUP($E336,res_het!$A$2:$N$10000,12,FALSE)*100</f>
        <v>3.747434397828342</v>
      </c>
      <c r="N336" s="14">
        <f>VLOOKUP($E336,res_het!$A$2:$N$10000,13,FALSE)</f>
        <v>0.14942253333333336</v>
      </c>
      <c r="O336" s="10">
        <f>VLOOKUP($E336,seq_data!$A$2:$H$10000,6,FALSE())</f>
        <v>2018</v>
      </c>
      <c r="P336" s="10" t="str">
        <f>VLOOKUP($E336,seq_data!$A$2:$H$10000,4,FALSE())</f>
        <v>BGI</v>
      </c>
      <c r="Q336" s="10" t="str">
        <f>VLOOKUP($E336,seq_data!$A$2:$H$10000,5,FALSE())</f>
        <v>BGI</v>
      </c>
      <c r="R336" s="10">
        <f>VLOOKUP($E336,seq_data!$A$2:$H$10000,2,FALSE())</f>
        <v>100</v>
      </c>
      <c r="S336" s="10">
        <f>IF(ISNA(VLOOKUP(E336,lines!$A$2:$A$10000,1,FALSE)),0,1)</f>
        <v>0</v>
      </c>
      <c r="T336" s="10">
        <f>IF(ISNA(VLOOKUP(E336,lines!$J$2:$L$1000,2,FALSE)),0,1)</f>
        <v>1</v>
      </c>
      <c r="U336" s="13" t="e">
        <f>VLOOKUP($E336,phe_fertility!$A$2:$B$284,2,FALSE)</f>
        <v>#N/A</v>
      </c>
      <c r="V336" s="13" t="e">
        <f>VLOOKUP($E336,phe_fertility!$F$2:$G$284,2,FALSE)</f>
        <v>#N/A</v>
      </c>
      <c r="W336">
        <f>VLOOKUP($E336,phe_locomotion!$F$2:$G$851,2,FALSE)</f>
        <v>2671</v>
      </c>
      <c r="X336" t="e">
        <f>VLOOKUP($E336,phe_locomotion!$N$2:$O$507,2,FALSE)</f>
        <v>#N/A</v>
      </c>
      <c r="Y336" s="16" t="e">
        <f>VLOOKUP($E336,relatedness!$T$2:$U$1000,2,FALSE)</f>
        <v>#N/A</v>
      </c>
    </row>
    <row r="337" spans="1:25" x14ac:dyDescent="0.2">
      <c r="A337" s="2">
        <v>9</v>
      </c>
      <c r="B337" s="2" t="s">
        <v>6</v>
      </c>
      <c r="C337" s="2">
        <v>6</v>
      </c>
      <c r="D337" s="2" t="s">
        <v>1500</v>
      </c>
      <c r="E337" s="2" t="s">
        <v>786</v>
      </c>
      <c r="F337" s="2" t="str">
        <f t="shared" si="25"/>
        <v>CA</v>
      </c>
      <c r="G337" s="2" t="str">
        <f t="shared" si="26"/>
        <v>1</v>
      </c>
      <c r="H337" s="15">
        <v>2</v>
      </c>
      <c r="I337" s="2">
        <f t="shared" si="27"/>
        <v>190</v>
      </c>
      <c r="J337" s="2" t="str">
        <f t="shared" si="28"/>
        <v>50</v>
      </c>
      <c r="K337">
        <f t="shared" si="29"/>
        <v>13</v>
      </c>
      <c r="L337" s="14">
        <f>VLOOKUP(E337,bam_cov!$A$2:$E$10000,5,FALSE)</f>
        <v>2.8888220194487642</v>
      </c>
      <c r="M337" s="14">
        <f>VLOOKUP($E337,res_het!$A$2:$N$10000,12,FALSE)*100</f>
        <v>2.4595375197544094</v>
      </c>
      <c r="N337" s="14">
        <f>VLOOKUP($E337,res_het!$A$2:$N$10000,13,FALSE)</f>
        <v>0.26033268333333331</v>
      </c>
      <c r="O337" s="10">
        <f>VLOOKUP($E337,seq_data!$A$2:$H$10000,6,FALSE())</f>
        <v>2017</v>
      </c>
      <c r="P337" s="10" t="str">
        <f>VLOOKUP($E337,seq_data!$A$2:$H$10000,4,FALSE())</f>
        <v>Illumina</v>
      </c>
      <c r="Q337" s="10" t="str">
        <f>VLOOKUP($E337,seq_data!$A$2:$H$10000,5,FALSE())</f>
        <v>BGI</v>
      </c>
      <c r="R337" s="10">
        <f>VLOOKUP($E337,seq_data!$A$2:$H$10000,2,FALSE())</f>
        <v>150</v>
      </c>
      <c r="S337" s="10">
        <f>IF(ISNA(VLOOKUP(E337,lines!$A$2:$A$10000,1,FALSE)),0,1)</f>
        <v>1</v>
      </c>
      <c r="T337" s="10">
        <f>IF(ISNA(VLOOKUP(E337,lines!$J$2:$L$1000,2,FALSE)),0,1)</f>
        <v>1</v>
      </c>
      <c r="U337" s="13" t="e">
        <f>VLOOKUP($E337,phe_fertility!$A$2:$B$284,2,FALSE)</f>
        <v>#N/A</v>
      </c>
      <c r="V337" s="13" t="e">
        <f>VLOOKUP($E337,phe_fertility!$F$2:$G$284,2,FALSE)</f>
        <v>#N/A</v>
      </c>
      <c r="W337">
        <f>VLOOKUP($E337,phe_locomotion!$F$2:$G$851,2,FALSE)</f>
        <v>1347</v>
      </c>
      <c r="X337">
        <f>VLOOKUP($E337,phe_locomotion!$N$2:$O$507,2,FALSE)</f>
        <v>1367</v>
      </c>
      <c r="Y337" s="16" t="e">
        <f>VLOOKUP($E337,relatedness!$T$2:$U$1000,2,FALSE)</f>
        <v>#N/A</v>
      </c>
    </row>
    <row r="338" spans="1:25" x14ac:dyDescent="0.2">
      <c r="A338" s="2">
        <v>1</v>
      </c>
      <c r="B338" s="2" t="s">
        <v>58</v>
      </c>
      <c r="C338" s="2">
        <v>12</v>
      </c>
      <c r="D338" s="2" t="s">
        <v>1498</v>
      </c>
      <c r="E338" s="2" t="s">
        <v>70</v>
      </c>
      <c r="F338" s="2" t="str">
        <f t="shared" si="25"/>
        <v>CA</v>
      </c>
      <c r="G338" s="2" t="str">
        <f t="shared" si="26"/>
        <v>1</v>
      </c>
      <c r="H338" s="15">
        <v>3</v>
      </c>
      <c r="I338" s="2">
        <f t="shared" si="27"/>
        <v>240</v>
      </c>
      <c r="J338" s="2" t="str">
        <f t="shared" si="28"/>
        <v>100</v>
      </c>
      <c r="K338">
        <f t="shared" si="29"/>
        <v>13</v>
      </c>
      <c r="L338" s="14">
        <f>VLOOKUP(E338,bam_cov!$A$2:$E$10000,5,FALSE)</f>
        <v>23.177974405576062</v>
      </c>
      <c r="M338" s="14">
        <f>VLOOKUP($E338,res_het!$A$2:$N$10000,12,FALSE)*100</f>
        <v>17.599718636213176</v>
      </c>
      <c r="N338" s="14">
        <f>VLOOKUP($E338,res_het!$A$2:$N$10000,13,FALSE)</f>
        <v>9.3709208333333335E-2</v>
      </c>
      <c r="O338" s="10">
        <f>VLOOKUP($E338,seq_data!$A$2:$H$10000,6,FALSE())</f>
        <v>2018</v>
      </c>
      <c r="P338" s="10" t="str">
        <f>VLOOKUP($E338,seq_data!$A$2:$H$10000,4,FALSE())</f>
        <v>BGI</v>
      </c>
      <c r="Q338" s="10" t="str">
        <f>VLOOKUP($E338,seq_data!$A$2:$H$10000,5,FALSE())</f>
        <v>BGI</v>
      </c>
      <c r="R338" s="10">
        <f>VLOOKUP($E338,seq_data!$A$2:$H$10000,2,FALSE())</f>
        <v>100</v>
      </c>
      <c r="S338" s="10">
        <f>IF(ISNA(VLOOKUP(E338,lines!$A$2:$A$10000,1,FALSE)),0,1)</f>
        <v>0</v>
      </c>
      <c r="T338" s="10">
        <f>IF(ISNA(VLOOKUP(E338,lines!$J$2:$L$1000,2,FALSE)),0,1)</f>
        <v>1</v>
      </c>
      <c r="U338" s="13" t="e">
        <f>VLOOKUP($E338,phe_fertility!$A$2:$B$284,2,FALSE)</f>
        <v>#N/A</v>
      </c>
      <c r="V338" s="13" t="e">
        <f>VLOOKUP($E338,phe_fertility!$F$2:$G$284,2,FALSE)</f>
        <v>#N/A</v>
      </c>
      <c r="W338">
        <f>VLOOKUP($E338,phe_locomotion!$F$2:$G$851,2,FALSE)</f>
        <v>1347</v>
      </c>
      <c r="X338" t="e">
        <f>VLOOKUP($E338,phe_locomotion!$N$2:$O$507,2,FALSE)</f>
        <v>#N/A</v>
      </c>
      <c r="Y338" s="16" t="e">
        <f>VLOOKUP($E338,relatedness!$T$2:$U$1000,2,FALSE)</f>
        <v>#N/A</v>
      </c>
    </row>
    <row r="339" spans="1:25" x14ac:dyDescent="0.2">
      <c r="A339" s="2">
        <v>9</v>
      </c>
      <c r="B339" s="2" t="s">
        <v>58</v>
      </c>
      <c r="C339" s="2">
        <v>7</v>
      </c>
      <c r="D339" s="2" t="s">
        <v>1500</v>
      </c>
      <c r="E339" s="2" t="s">
        <v>834</v>
      </c>
      <c r="F339" s="2" t="str">
        <f t="shared" si="25"/>
        <v>CA</v>
      </c>
      <c r="G339" s="2" t="str">
        <f t="shared" si="26"/>
        <v>1</v>
      </c>
      <c r="H339" s="15">
        <v>3</v>
      </c>
      <c r="I339" s="2">
        <f t="shared" si="27"/>
        <v>190</v>
      </c>
      <c r="J339" s="2" t="str">
        <f t="shared" si="28"/>
        <v>50</v>
      </c>
      <c r="K339">
        <f t="shared" si="29"/>
        <v>13</v>
      </c>
      <c r="L339" s="14">
        <f>VLOOKUP(E339,bam_cov!$A$2:$E$10000,5,FALSE)</f>
        <v>2.2722131494631914</v>
      </c>
      <c r="M339" s="14">
        <f>VLOOKUP($E339,res_het!$A$2:$N$10000,12,FALSE)*100</f>
        <v>2.0977723815787255</v>
      </c>
      <c r="N339" s="14">
        <f>VLOOKUP($E339,res_het!$A$2:$N$10000,13,FALSE)</f>
        <v>0.29271510000000001</v>
      </c>
      <c r="O339" s="10">
        <f>VLOOKUP($E339,seq_data!$A$2:$H$10000,6,FALSE())</f>
        <v>2017</v>
      </c>
      <c r="P339" s="10" t="str">
        <f>VLOOKUP($E339,seq_data!$A$2:$H$10000,4,FALSE())</f>
        <v>Illumina</v>
      </c>
      <c r="Q339" s="10" t="str">
        <f>VLOOKUP($E339,seq_data!$A$2:$H$10000,5,FALSE())</f>
        <v>BGI</v>
      </c>
      <c r="R339" s="10">
        <f>VLOOKUP($E339,seq_data!$A$2:$H$10000,2,FALSE())</f>
        <v>150</v>
      </c>
      <c r="S339" s="10">
        <f>IF(ISNA(VLOOKUP(E339,lines!$A$2:$A$10000,1,FALSE)),0,1)</f>
        <v>1</v>
      </c>
      <c r="T339" s="10">
        <f>IF(ISNA(VLOOKUP(E339,lines!$J$2:$L$1000,2,FALSE)),0,1)</f>
        <v>1</v>
      </c>
      <c r="U339" s="13" t="e">
        <f>VLOOKUP($E339,phe_fertility!$A$2:$B$284,2,FALSE)</f>
        <v>#N/A</v>
      </c>
      <c r="V339" s="13" t="e">
        <f>VLOOKUP($E339,phe_fertility!$F$2:$G$284,2,FALSE)</f>
        <v>#N/A</v>
      </c>
      <c r="W339">
        <f>VLOOKUP($E339,phe_locomotion!$F$2:$G$851,2,FALSE)</f>
        <v>1040</v>
      </c>
      <c r="X339">
        <f>VLOOKUP($E339,phe_locomotion!$N$2:$O$507,2,FALSE)</f>
        <v>820</v>
      </c>
      <c r="Y339" s="16" t="e">
        <f>VLOOKUP($E339,relatedness!$T$2:$U$1000,2,FALSE)</f>
        <v>#N/A</v>
      </c>
    </row>
    <row r="340" spans="1:25" x14ac:dyDescent="0.2">
      <c r="A340" s="2">
        <v>2</v>
      </c>
      <c r="B340" s="2" t="s">
        <v>32</v>
      </c>
      <c r="C340" s="2">
        <v>12</v>
      </c>
      <c r="D340" s="2" t="s">
        <v>1496</v>
      </c>
      <c r="E340" s="2" t="s">
        <v>144</v>
      </c>
      <c r="F340" s="2" t="str">
        <f t="shared" si="25"/>
        <v>CA</v>
      </c>
      <c r="G340" s="2" t="str">
        <f t="shared" si="26"/>
        <v>1</v>
      </c>
      <c r="H340" s="15">
        <v>4</v>
      </c>
      <c r="I340" s="2">
        <f t="shared" si="27"/>
        <v>240</v>
      </c>
      <c r="J340" s="2" t="str">
        <f t="shared" si="28"/>
        <v>100</v>
      </c>
      <c r="K340">
        <f t="shared" si="29"/>
        <v>13</v>
      </c>
      <c r="L340" s="14" t="e">
        <f>VLOOKUP(E340,bam_cov!$A$2:$E$10000,5,FALSE)</f>
        <v>#N/A</v>
      </c>
      <c r="M340" s="14" t="e">
        <f>VLOOKUP($E340,res_het!$A$2:$N$10000,12,FALSE)*100</f>
        <v>#N/A</v>
      </c>
      <c r="N340" s="14" t="e">
        <f>VLOOKUP($E340,res_het!$A$2:$N$10000,13,FALSE)</f>
        <v>#N/A</v>
      </c>
      <c r="O340" s="10" t="e">
        <f>VLOOKUP($E340,seq_data!$A$2:$H$10000,6,FALSE())</f>
        <v>#N/A</v>
      </c>
      <c r="P340" s="10" t="e">
        <f>VLOOKUP($E340,seq_data!$A$2:$H$10000,4,FALSE())</f>
        <v>#N/A</v>
      </c>
      <c r="Q340" s="10" t="e">
        <f>VLOOKUP($E340,seq_data!$A$2:$H$10000,5,FALSE())</f>
        <v>#N/A</v>
      </c>
      <c r="R340" s="10" t="e">
        <f>VLOOKUP($E340,seq_data!$A$2:$H$10000,2,FALSE())</f>
        <v>#N/A</v>
      </c>
      <c r="S340" s="10">
        <f>IF(ISNA(VLOOKUP(E340,lines!$A$2:$A$10000,1,FALSE)),0,1)</f>
        <v>0</v>
      </c>
      <c r="T340" s="10">
        <f>IF(ISNA(VLOOKUP(E340,lines!$J$2:$L$1000,2,FALSE)),0,1)</f>
        <v>0</v>
      </c>
      <c r="U340" s="13" t="e">
        <f>VLOOKUP($E340,phe_fertility!$A$2:$B$284,2,FALSE)</f>
        <v>#N/A</v>
      </c>
      <c r="V340" s="13" t="e">
        <f>VLOOKUP($E340,phe_fertility!$F$2:$G$284,2,FALSE)</f>
        <v>#N/A</v>
      </c>
      <c r="W340" t="e">
        <f>VLOOKUP($E340,phe_locomotion!$F$2:$G$851,2,FALSE)</f>
        <v>#N/A</v>
      </c>
      <c r="X340" t="e">
        <f>VLOOKUP($E340,phe_locomotion!$N$2:$O$507,2,FALSE)</f>
        <v>#N/A</v>
      </c>
      <c r="Y340" s="16" t="e">
        <f>VLOOKUP($E340,relatedness!$T$2:$U$1000,2,FALSE)</f>
        <v>#N/A</v>
      </c>
    </row>
    <row r="341" spans="1:25" x14ac:dyDescent="0.2">
      <c r="A341" s="2">
        <v>9</v>
      </c>
      <c r="B341" s="2" t="s">
        <v>97</v>
      </c>
      <c r="C341" s="2">
        <v>8</v>
      </c>
      <c r="D341" s="2" t="s">
        <v>1499</v>
      </c>
      <c r="E341" s="2" t="s">
        <v>871</v>
      </c>
      <c r="F341" s="2" t="str">
        <f t="shared" si="25"/>
        <v>CA</v>
      </c>
      <c r="G341" s="2" t="str">
        <f t="shared" si="26"/>
        <v>1</v>
      </c>
      <c r="H341" s="15">
        <v>4</v>
      </c>
      <c r="I341" s="2">
        <f t="shared" si="27"/>
        <v>190</v>
      </c>
      <c r="J341" s="2" t="str">
        <f t="shared" si="28"/>
        <v>50</v>
      </c>
      <c r="K341">
        <f t="shared" si="29"/>
        <v>13</v>
      </c>
      <c r="L341" s="14">
        <f>VLOOKUP(E341,bam_cov!$A$2:$E$10000,5,FALSE)</f>
        <v>28.823100185493995</v>
      </c>
      <c r="M341" s="14">
        <f>VLOOKUP($E341,res_het!$A$2:$N$10000,12,FALSE)*100</f>
        <v>5.5914731661356507</v>
      </c>
      <c r="N341" s="14">
        <f>VLOOKUP($E341,res_het!$A$2:$N$10000,13,FALSE)</f>
        <v>7.4121494999999996E-2</v>
      </c>
      <c r="O341" s="10">
        <f>VLOOKUP($E341,seq_data!$A$2:$H$10000,6,FALSE())</f>
        <v>2018</v>
      </c>
      <c r="P341" s="10" t="str">
        <f>VLOOKUP($E341,seq_data!$A$2:$H$10000,4,FALSE())</f>
        <v>BGI</v>
      </c>
      <c r="Q341" s="10" t="str">
        <f>VLOOKUP($E341,seq_data!$A$2:$H$10000,5,FALSE())</f>
        <v>BGI</v>
      </c>
      <c r="R341" s="10">
        <f>VLOOKUP($E341,seq_data!$A$2:$H$10000,2,FALSE())</f>
        <v>100</v>
      </c>
      <c r="S341" s="10">
        <f>IF(ISNA(VLOOKUP(E341,lines!$A$2:$A$10000,1,FALSE)),0,1)</f>
        <v>0</v>
      </c>
      <c r="T341" s="10">
        <f>IF(ISNA(VLOOKUP(E341,lines!$J$2:$L$1000,2,FALSE)),0,1)</f>
        <v>1</v>
      </c>
      <c r="U341" s="13" t="e">
        <f>VLOOKUP($E341,phe_fertility!$A$2:$B$284,2,FALSE)</f>
        <v>#N/A</v>
      </c>
      <c r="V341" s="13" t="e">
        <f>VLOOKUP($E341,phe_fertility!$F$2:$G$284,2,FALSE)</f>
        <v>#N/A</v>
      </c>
      <c r="W341">
        <f>VLOOKUP($E341,phe_locomotion!$F$2:$G$851,2,FALSE)</f>
        <v>1287</v>
      </c>
      <c r="X341">
        <f>VLOOKUP($E341,phe_locomotion!$N$2:$O$507,2,FALSE)</f>
        <v>479</v>
      </c>
      <c r="Y341" s="16" t="e">
        <f>VLOOKUP($E341,relatedness!$T$2:$U$1000,2,FALSE)</f>
        <v>#N/A</v>
      </c>
    </row>
    <row r="342" spans="1:25" x14ac:dyDescent="0.2">
      <c r="A342" s="2">
        <v>1</v>
      </c>
      <c r="B342" s="2" t="s">
        <v>45</v>
      </c>
      <c r="C342" s="2">
        <v>2</v>
      </c>
      <c r="D342" s="2" t="s">
        <v>1501</v>
      </c>
      <c r="E342" s="2" t="s">
        <v>47</v>
      </c>
      <c r="F342" s="2" t="str">
        <f t="shared" si="25"/>
        <v>CA</v>
      </c>
      <c r="G342" s="2" t="str">
        <f t="shared" si="26"/>
        <v>1</v>
      </c>
      <c r="H342" s="15">
        <v>5</v>
      </c>
      <c r="I342" s="2">
        <f t="shared" si="27"/>
        <v>240</v>
      </c>
      <c r="J342" s="2" t="str">
        <f t="shared" si="28"/>
        <v>100</v>
      </c>
      <c r="K342">
        <f t="shared" si="29"/>
        <v>13</v>
      </c>
      <c r="L342" s="14">
        <f>VLOOKUP(E342,bam_cov!$A$2:$E$10000,5,FALSE)</f>
        <v>1.8178384515935619</v>
      </c>
      <c r="M342" s="14">
        <f>VLOOKUP($E342,res_het!$A$2:$N$10000,12,FALSE)*100</f>
        <v>21.263076599031102</v>
      </c>
      <c r="N342" s="14">
        <f>VLOOKUP($E342,res_het!$A$2:$N$10000,13,FALSE)</f>
        <v>0.27580721666666669</v>
      </c>
      <c r="O342" s="10">
        <f>VLOOKUP($E342,seq_data!$A$2:$H$10000,6,FALSE())</f>
        <v>2018</v>
      </c>
      <c r="P342" s="10" t="str">
        <f>VLOOKUP($E342,seq_data!$A$2:$H$10000,4,FALSE())</f>
        <v>BGI</v>
      </c>
      <c r="Q342" s="10" t="str">
        <f>VLOOKUP($E342,seq_data!$A$2:$H$10000,5,FALSE())</f>
        <v>BGI</v>
      </c>
      <c r="R342" s="10">
        <f>VLOOKUP($E342,seq_data!$A$2:$H$10000,2,FALSE())</f>
        <v>100</v>
      </c>
      <c r="S342" s="10">
        <f>IF(ISNA(VLOOKUP(E342,lines!$A$2:$A$10000,1,FALSE)),0,1)</f>
        <v>0</v>
      </c>
      <c r="T342" s="10">
        <f>IF(ISNA(VLOOKUP(E342,lines!$J$2:$L$1000,2,FALSE)),0,1)</f>
        <v>0</v>
      </c>
      <c r="U342" s="13" t="e">
        <f>VLOOKUP($E342,phe_fertility!$A$2:$B$284,2,FALSE)</f>
        <v>#N/A</v>
      </c>
      <c r="V342" s="13" t="e">
        <f>VLOOKUP($E342,phe_fertility!$F$2:$G$284,2,FALSE)</f>
        <v>#N/A</v>
      </c>
      <c r="W342">
        <f>VLOOKUP($E342,phe_locomotion!$F$2:$G$851,2,FALSE)</f>
        <v>2106</v>
      </c>
      <c r="X342" t="e">
        <f>VLOOKUP($E342,phe_locomotion!$N$2:$O$507,2,FALSE)</f>
        <v>#N/A</v>
      </c>
      <c r="Y342" s="16" t="e">
        <f>VLOOKUP($E342,relatedness!$T$2:$U$1000,2,FALSE)</f>
        <v>#N/A</v>
      </c>
    </row>
    <row r="343" spans="1:25" x14ac:dyDescent="0.2">
      <c r="A343" s="2">
        <v>9</v>
      </c>
      <c r="B343" s="2" t="s">
        <v>32</v>
      </c>
      <c r="C343" s="2">
        <v>6</v>
      </c>
      <c r="D343" s="2" t="s">
        <v>1496</v>
      </c>
      <c r="E343" s="2" t="s">
        <v>810</v>
      </c>
      <c r="F343" s="2" t="str">
        <f t="shared" si="25"/>
        <v>CA</v>
      </c>
      <c r="G343" s="2" t="str">
        <f t="shared" si="26"/>
        <v>1</v>
      </c>
      <c r="H343" s="15">
        <v>5</v>
      </c>
      <c r="I343" s="2">
        <f t="shared" si="27"/>
        <v>190</v>
      </c>
      <c r="J343" s="2" t="str">
        <f t="shared" si="28"/>
        <v>50</v>
      </c>
      <c r="K343">
        <f t="shared" si="29"/>
        <v>13</v>
      </c>
      <c r="L343" s="14">
        <f>VLOOKUP(E343,bam_cov!$A$2:$E$10000,5,FALSE)</f>
        <v>2.0999943789698525</v>
      </c>
      <c r="M343" s="14">
        <f>VLOOKUP($E343,res_het!$A$2:$N$10000,12,FALSE)*100</f>
        <v>1.7879748743112738</v>
      </c>
      <c r="N343" s="14">
        <f>VLOOKUP($E343,res_het!$A$2:$N$10000,13,FALSE)</f>
        <v>0.27371869999999998</v>
      </c>
      <c r="O343" s="10">
        <f>VLOOKUP($E343,seq_data!$A$2:$H$10000,6,FALSE())</f>
        <v>2017</v>
      </c>
      <c r="P343" s="10" t="str">
        <f>VLOOKUP($E343,seq_data!$A$2:$H$10000,4,FALSE())</f>
        <v>Illumina</v>
      </c>
      <c r="Q343" s="10" t="str">
        <f>VLOOKUP($E343,seq_data!$A$2:$H$10000,5,FALSE())</f>
        <v>BGI</v>
      </c>
      <c r="R343" s="10">
        <f>VLOOKUP($E343,seq_data!$A$2:$H$10000,2,FALSE())</f>
        <v>150</v>
      </c>
      <c r="S343" s="10">
        <f>IF(ISNA(VLOOKUP(E343,lines!$A$2:$A$10000,1,FALSE)),0,1)</f>
        <v>1</v>
      </c>
      <c r="T343" s="10">
        <f>IF(ISNA(VLOOKUP(E343,lines!$J$2:$L$1000,2,FALSE)),0,1)</f>
        <v>0</v>
      </c>
      <c r="U343" s="13" t="e">
        <f>VLOOKUP($E343,phe_fertility!$A$2:$B$284,2,FALSE)</f>
        <v>#N/A</v>
      </c>
      <c r="V343" s="13" t="e">
        <f>VLOOKUP($E343,phe_fertility!$F$2:$G$284,2,FALSE)</f>
        <v>#N/A</v>
      </c>
      <c r="W343">
        <f>VLOOKUP($E343,phe_locomotion!$F$2:$G$851,2,FALSE)</f>
        <v>769</v>
      </c>
      <c r="X343">
        <f>VLOOKUP($E343,phe_locomotion!$N$2:$O$507,2,FALSE)</f>
        <v>917</v>
      </c>
      <c r="Y343" s="16" t="e">
        <f>VLOOKUP($E343,relatedness!$T$2:$U$1000,2,FALSE)</f>
        <v>#N/A</v>
      </c>
    </row>
    <row r="344" spans="1:25" x14ac:dyDescent="0.2">
      <c r="A344" s="2">
        <v>2</v>
      </c>
      <c r="B344" s="2" t="s">
        <v>97</v>
      </c>
      <c r="C344" s="2">
        <v>11</v>
      </c>
      <c r="D344" s="2" t="s">
        <v>1499</v>
      </c>
      <c r="E344" s="2" t="s">
        <v>203</v>
      </c>
      <c r="F344" s="2" t="str">
        <f t="shared" si="25"/>
        <v>CA</v>
      </c>
      <c r="G344" s="2" t="str">
        <f t="shared" si="26"/>
        <v>1</v>
      </c>
      <c r="H344" s="15">
        <v>6</v>
      </c>
      <c r="I344" s="2">
        <f t="shared" si="27"/>
        <v>240</v>
      </c>
      <c r="J344" s="2" t="str">
        <f t="shared" si="28"/>
        <v>100</v>
      </c>
      <c r="K344">
        <f t="shared" si="29"/>
        <v>13</v>
      </c>
      <c r="L344" s="14">
        <f>VLOOKUP(E344,bam_cov!$A$2:$E$10000,5,FALSE)</f>
        <v>55.657653332334036</v>
      </c>
      <c r="M344" s="14">
        <f>VLOOKUP($E344,res_het!$A$2:$N$10000,12,FALSE)*100</f>
        <v>2.630220478552026</v>
      </c>
      <c r="N344" s="14">
        <f>VLOOKUP($E344,res_het!$A$2:$N$10000,13,FALSE)</f>
        <v>0.10585504000000001</v>
      </c>
      <c r="O344" s="10">
        <f>VLOOKUP($E344,seq_data!$A$2:$H$10000,6,FALSE())</f>
        <v>2018</v>
      </c>
      <c r="P344" s="10" t="str">
        <f>VLOOKUP($E344,seq_data!$A$2:$H$10000,4,FALSE())</f>
        <v>BGI</v>
      </c>
      <c r="Q344" s="10" t="str">
        <f>VLOOKUP($E344,seq_data!$A$2:$H$10000,5,FALSE())</f>
        <v>BGI</v>
      </c>
      <c r="R344" s="10">
        <f>VLOOKUP($E344,seq_data!$A$2:$H$10000,2,FALSE())</f>
        <v>100</v>
      </c>
      <c r="S344" s="10">
        <f>IF(ISNA(VLOOKUP(E344,lines!$A$2:$A$10000,1,FALSE)),0,1)</f>
        <v>0</v>
      </c>
      <c r="T344" s="10">
        <f>IF(ISNA(VLOOKUP(E344,lines!$J$2:$L$1000,2,FALSE)),0,1)</f>
        <v>1</v>
      </c>
      <c r="U344" s="13" t="e">
        <f>VLOOKUP($E344,phe_fertility!$A$2:$B$284,2,FALSE)</f>
        <v>#N/A</v>
      </c>
      <c r="V344" s="13" t="e">
        <f>VLOOKUP($E344,phe_fertility!$F$2:$G$284,2,FALSE)</f>
        <v>#N/A</v>
      </c>
      <c r="W344">
        <f>VLOOKUP($E344,phe_locomotion!$F$2:$G$851,2,FALSE)</f>
        <v>1714</v>
      </c>
      <c r="X344" t="e">
        <f>VLOOKUP($E344,phe_locomotion!$N$2:$O$507,2,FALSE)</f>
        <v>#N/A</v>
      </c>
      <c r="Y344" s="16" t="e">
        <f>VLOOKUP($E344,relatedness!$T$2:$U$1000,2,FALSE)</f>
        <v>#N/A</v>
      </c>
    </row>
    <row r="345" spans="1:25" x14ac:dyDescent="0.2">
      <c r="A345" s="2">
        <v>7</v>
      </c>
      <c r="B345" s="2" t="s">
        <v>71</v>
      </c>
      <c r="C345" s="2">
        <v>5</v>
      </c>
      <c r="D345" s="2" t="s">
        <v>1497</v>
      </c>
      <c r="E345" s="2" t="s">
        <v>653</v>
      </c>
      <c r="F345" s="2" t="str">
        <f t="shared" si="25"/>
        <v>CA</v>
      </c>
      <c r="G345" s="2" t="str">
        <f t="shared" si="26"/>
        <v>1</v>
      </c>
      <c r="H345" s="15">
        <v>6</v>
      </c>
      <c r="I345" s="2">
        <f t="shared" si="27"/>
        <v>190</v>
      </c>
      <c r="J345" s="2" t="str">
        <f t="shared" si="28"/>
        <v>50</v>
      </c>
      <c r="K345">
        <f t="shared" si="29"/>
        <v>13</v>
      </c>
      <c r="L345" s="14">
        <f>VLOOKUP(E345,bam_cov!$A$2:$E$10000,5,FALSE)</f>
        <v>27.422381293211668</v>
      </c>
      <c r="M345" s="14">
        <f>VLOOKUP($E345,res_het!$A$2:$N$10000,12,FALSE)*100</f>
        <v>1.9302617101419961</v>
      </c>
      <c r="N345" s="14">
        <f>VLOOKUP($E345,res_het!$A$2:$N$10000,13,FALSE)</f>
        <v>0.14615705999999998</v>
      </c>
      <c r="O345" s="10">
        <f>VLOOKUP($E345,seq_data!$A$2:$H$10000,6,FALSE())</f>
        <v>2018</v>
      </c>
      <c r="P345" s="10" t="str">
        <f>VLOOKUP($E345,seq_data!$A$2:$H$10000,4,FALSE())</f>
        <v>BGI</v>
      </c>
      <c r="Q345" s="10" t="str">
        <f>VLOOKUP($E345,seq_data!$A$2:$H$10000,5,FALSE())</f>
        <v>BGI</v>
      </c>
      <c r="R345" s="10">
        <f>VLOOKUP($E345,seq_data!$A$2:$H$10000,2,FALSE())</f>
        <v>100</v>
      </c>
      <c r="S345" s="10">
        <f>IF(ISNA(VLOOKUP(E345,lines!$A$2:$A$10000,1,FALSE)),0,1)</f>
        <v>0</v>
      </c>
      <c r="T345" s="10">
        <f>IF(ISNA(VLOOKUP(E345,lines!$J$2:$L$1000,2,FALSE)),0,1)</f>
        <v>1</v>
      </c>
      <c r="U345" s="13" t="e">
        <f>VLOOKUP($E345,phe_fertility!$A$2:$B$284,2,FALSE)</f>
        <v>#N/A</v>
      </c>
      <c r="V345" s="13" t="e">
        <f>VLOOKUP($E345,phe_fertility!$F$2:$G$284,2,FALSE)</f>
        <v>#N/A</v>
      </c>
      <c r="W345">
        <f>VLOOKUP($E345,phe_locomotion!$F$2:$G$851,2,FALSE)</f>
        <v>998</v>
      </c>
      <c r="X345">
        <f>VLOOKUP($E345,phe_locomotion!$N$2:$O$507,2,FALSE)</f>
        <v>1194</v>
      </c>
      <c r="Y345" s="16" t="e">
        <f>VLOOKUP($E345,relatedness!$T$2:$U$1000,2,FALSE)</f>
        <v>#N/A</v>
      </c>
    </row>
    <row r="346" spans="1:25" x14ac:dyDescent="0.2">
      <c r="A346" s="2">
        <v>2</v>
      </c>
      <c r="B346" s="2" t="s">
        <v>97</v>
      </c>
      <c r="C346" s="2">
        <v>10</v>
      </c>
      <c r="D346" s="2" t="s">
        <v>1497</v>
      </c>
      <c r="E346" s="2" t="s">
        <v>202</v>
      </c>
      <c r="F346" s="2" t="str">
        <f t="shared" si="25"/>
        <v>CA</v>
      </c>
      <c r="G346" s="2" t="str">
        <f t="shared" si="26"/>
        <v>1</v>
      </c>
      <c r="H346" s="15">
        <v>7</v>
      </c>
      <c r="I346" s="2">
        <f t="shared" si="27"/>
        <v>240</v>
      </c>
      <c r="J346" s="2" t="str">
        <f t="shared" si="28"/>
        <v>100</v>
      </c>
      <c r="K346">
        <f t="shared" si="29"/>
        <v>13</v>
      </c>
      <c r="L346" s="14" t="e">
        <f>VLOOKUP(E346,bam_cov!$A$2:$E$10000,5,FALSE)</f>
        <v>#N/A</v>
      </c>
      <c r="M346" s="14" t="e">
        <f>VLOOKUP($E346,res_het!$A$2:$N$10000,12,FALSE)*100</f>
        <v>#N/A</v>
      </c>
      <c r="N346" s="14" t="e">
        <f>VLOOKUP($E346,res_het!$A$2:$N$10000,13,FALSE)</f>
        <v>#N/A</v>
      </c>
      <c r="O346" s="10" t="e">
        <f>VLOOKUP($E346,seq_data!$A$2:$H$10000,6,FALSE())</f>
        <v>#N/A</v>
      </c>
      <c r="P346" s="10" t="e">
        <f>VLOOKUP($E346,seq_data!$A$2:$H$10000,4,FALSE())</f>
        <v>#N/A</v>
      </c>
      <c r="Q346" s="10" t="e">
        <f>VLOOKUP($E346,seq_data!$A$2:$H$10000,5,FALSE())</f>
        <v>#N/A</v>
      </c>
      <c r="R346" s="10" t="e">
        <f>VLOOKUP($E346,seq_data!$A$2:$H$10000,2,FALSE())</f>
        <v>#N/A</v>
      </c>
      <c r="S346" s="10">
        <f>IF(ISNA(VLOOKUP(E346,lines!$A$2:$A$10000,1,FALSE)),0,1)</f>
        <v>0</v>
      </c>
      <c r="T346" s="10">
        <f>IF(ISNA(VLOOKUP(E346,lines!$J$2:$L$1000,2,FALSE)),0,1)</f>
        <v>0</v>
      </c>
      <c r="U346" s="13" t="e">
        <f>VLOOKUP($E346,phe_fertility!$A$2:$B$284,2,FALSE)</f>
        <v>#N/A</v>
      </c>
      <c r="V346" s="13" t="e">
        <f>VLOOKUP($E346,phe_fertility!$F$2:$G$284,2,FALSE)</f>
        <v>#N/A</v>
      </c>
      <c r="W346" t="e">
        <f>VLOOKUP($E346,phe_locomotion!$F$2:$G$851,2,FALSE)</f>
        <v>#N/A</v>
      </c>
      <c r="X346" t="e">
        <f>VLOOKUP($E346,phe_locomotion!$N$2:$O$507,2,FALSE)</f>
        <v>#N/A</v>
      </c>
      <c r="Y346" s="16" t="e">
        <f>VLOOKUP($E346,relatedness!$T$2:$U$1000,2,FALSE)</f>
        <v>#N/A</v>
      </c>
    </row>
    <row r="347" spans="1:25" x14ac:dyDescent="0.2">
      <c r="A347" s="2">
        <v>9</v>
      </c>
      <c r="B347" s="2" t="s">
        <v>97</v>
      </c>
      <c r="C347" s="2">
        <v>6</v>
      </c>
      <c r="D347" s="2" t="s">
        <v>1501</v>
      </c>
      <c r="E347" s="2" t="s">
        <v>869</v>
      </c>
      <c r="F347" s="2" t="str">
        <f t="shared" si="25"/>
        <v>CA</v>
      </c>
      <c r="G347" s="2" t="str">
        <f t="shared" si="26"/>
        <v>1</v>
      </c>
      <c r="H347" s="15">
        <v>7</v>
      </c>
      <c r="I347" s="2">
        <f t="shared" si="27"/>
        <v>190</v>
      </c>
      <c r="J347" s="2" t="str">
        <f t="shared" si="28"/>
        <v>50</v>
      </c>
      <c r="K347">
        <f t="shared" si="29"/>
        <v>13</v>
      </c>
      <c r="L347" s="14">
        <f>VLOOKUP(E347,bam_cov!$A$2:$E$10000,5,FALSE)</f>
        <v>4.3651903842910942</v>
      </c>
      <c r="M347" s="14">
        <f>VLOOKUP($E347,res_het!$A$2:$N$10000,12,FALSE)*100</f>
        <v>2.0117132755373501</v>
      </c>
      <c r="N347" s="14">
        <f>VLOOKUP($E347,res_het!$A$2:$N$10000,13,FALSE)</f>
        <v>0.25278281666666663</v>
      </c>
      <c r="O347" s="10">
        <f>VLOOKUP($E347,seq_data!$A$2:$H$10000,6,FALSE())</f>
        <v>2017</v>
      </c>
      <c r="P347" s="10" t="str">
        <f>VLOOKUP($E347,seq_data!$A$2:$H$10000,4,FALSE())</f>
        <v>Illumina</v>
      </c>
      <c r="Q347" s="10" t="str">
        <f>VLOOKUP($E347,seq_data!$A$2:$H$10000,5,FALSE())</f>
        <v>BGI</v>
      </c>
      <c r="R347" s="10">
        <f>VLOOKUP($E347,seq_data!$A$2:$H$10000,2,FALSE())</f>
        <v>150</v>
      </c>
      <c r="S347" s="10">
        <f>IF(ISNA(VLOOKUP(E347,lines!$A$2:$A$10000,1,FALSE)),0,1)</f>
        <v>1</v>
      </c>
      <c r="T347" s="10">
        <f>IF(ISNA(VLOOKUP(E347,lines!$J$2:$L$1000,2,FALSE)),0,1)</f>
        <v>1</v>
      </c>
      <c r="U347" s="13" t="e">
        <f>VLOOKUP($E347,phe_fertility!$A$2:$B$284,2,FALSE)</f>
        <v>#N/A</v>
      </c>
      <c r="V347" s="13" t="e">
        <f>VLOOKUP($E347,phe_fertility!$F$2:$G$284,2,FALSE)</f>
        <v>#N/A</v>
      </c>
      <c r="W347">
        <f>VLOOKUP($E347,phe_locomotion!$F$2:$G$851,2,FALSE)</f>
        <v>1053</v>
      </c>
      <c r="X347">
        <f>VLOOKUP($E347,phe_locomotion!$N$2:$O$507,2,FALSE)</f>
        <v>1009</v>
      </c>
      <c r="Y347" s="16" t="e">
        <f>VLOOKUP($E347,relatedness!$T$2:$U$1000,2,FALSE)</f>
        <v>#N/A</v>
      </c>
    </row>
    <row r="348" spans="1:25" x14ac:dyDescent="0.2">
      <c r="A348" s="2">
        <v>2</v>
      </c>
      <c r="B348" s="2" t="s">
        <v>32</v>
      </c>
      <c r="C348" s="2">
        <v>10</v>
      </c>
      <c r="D348" s="2" t="s">
        <v>1498</v>
      </c>
      <c r="E348" s="2" t="s">
        <v>142</v>
      </c>
      <c r="F348" s="2" t="str">
        <f t="shared" si="25"/>
        <v>CA</v>
      </c>
      <c r="G348" s="2" t="str">
        <f t="shared" si="26"/>
        <v>1</v>
      </c>
      <c r="H348" s="15">
        <v>8</v>
      </c>
      <c r="I348" s="2">
        <f t="shared" si="27"/>
        <v>240</v>
      </c>
      <c r="J348" s="2" t="str">
        <f t="shared" si="28"/>
        <v>100</v>
      </c>
      <c r="K348">
        <f t="shared" si="29"/>
        <v>13</v>
      </c>
      <c r="L348" s="14">
        <f>VLOOKUP(E348,bam_cov!$A$2:$E$10000,5,FALSE)</f>
        <v>22.637707818852935</v>
      </c>
      <c r="M348" s="14">
        <f>VLOOKUP($E348,res_het!$A$2:$N$10000,12,FALSE)*100</f>
        <v>5.5059923684634819</v>
      </c>
      <c r="N348" s="14">
        <f>VLOOKUP($E348,res_het!$A$2:$N$10000,13,FALSE)</f>
        <v>9.9269515000000016E-2</v>
      </c>
      <c r="O348" s="10">
        <f>VLOOKUP($E348,seq_data!$A$2:$H$10000,6,FALSE())</f>
        <v>2018</v>
      </c>
      <c r="P348" s="10" t="str">
        <f>VLOOKUP($E348,seq_data!$A$2:$H$10000,4,FALSE())</f>
        <v>BGI</v>
      </c>
      <c r="Q348" s="10" t="str">
        <f>VLOOKUP($E348,seq_data!$A$2:$H$10000,5,FALSE())</f>
        <v>BGI</v>
      </c>
      <c r="R348" s="10">
        <f>VLOOKUP($E348,seq_data!$A$2:$H$10000,2,FALSE())</f>
        <v>100</v>
      </c>
      <c r="S348" s="10">
        <f>IF(ISNA(VLOOKUP(E348,lines!$A$2:$A$10000,1,FALSE)),0,1)</f>
        <v>0</v>
      </c>
      <c r="T348" s="10">
        <f>IF(ISNA(VLOOKUP(E348,lines!$J$2:$L$1000,2,FALSE)),0,1)</f>
        <v>1</v>
      </c>
      <c r="U348" s="13" t="e">
        <f>VLOOKUP($E348,phe_fertility!$A$2:$B$284,2,FALSE)</f>
        <v>#N/A</v>
      </c>
      <c r="V348" s="13" t="e">
        <f>VLOOKUP($E348,phe_fertility!$F$2:$G$284,2,FALSE)</f>
        <v>#N/A</v>
      </c>
      <c r="W348">
        <f>VLOOKUP($E348,phe_locomotion!$F$2:$G$851,2,FALSE)</f>
        <v>1396</v>
      </c>
      <c r="X348" t="e">
        <f>VLOOKUP($E348,phe_locomotion!$N$2:$O$507,2,FALSE)</f>
        <v>#N/A</v>
      </c>
      <c r="Y348" s="16" t="e">
        <f>VLOOKUP($E348,relatedness!$T$2:$U$1000,2,FALSE)</f>
        <v>#N/A</v>
      </c>
    </row>
    <row r="349" spans="1:25" x14ac:dyDescent="0.2">
      <c r="A349" s="2">
        <v>9</v>
      </c>
      <c r="B349" s="2" t="s">
        <v>97</v>
      </c>
      <c r="C349" s="2">
        <v>5</v>
      </c>
      <c r="D349" s="2" t="s">
        <v>1499</v>
      </c>
      <c r="E349" s="2" t="s">
        <v>868</v>
      </c>
      <c r="F349" s="2" t="str">
        <f t="shared" si="25"/>
        <v>CA</v>
      </c>
      <c r="G349" s="2" t="str">
        <f t="shared" si="26"/>
        <v>1</v>
      </c>
      <c r="H349" s="15">
        <v>8</v>
      </c>
      <c r="I349" s="2">
        <f t="shared" si="27"/>
        <v>190</v>
      </c>
      <c r="J349" s="2" t="str">
        <f t="shared" si="28"/>
        <v>50</v>
      </c>
      <c r="K349">
        <f t="shared" si="29"/>
        <v>13</v>
      </c>
      <c r="L349" s="14">
        <f>VLOOKUP(E349,bam_cov!$A$2:$E$10000,5,FALSE)</f>
        <v>2.7124998969477807</v>
      </c>
      <c r="M349" s="14">
        <f>VLOOKUP($E349,res_het!$A$2:$N$10000,12,FALSE)*100</f>
        <v>2.94456945094859</v>
      </c>
      <c r="N349" s="14">
        <f>VLOOKUP($E349,res_het!$A$2:$N$10000,13,FALSE)</f>
        <v>0.27983571666666668</v>
      </c>
      <c r="O349" s="10">
        <f>VLOOKUP($E349,seq_data!$A$2:$H$10000,6,FALSE())</f>
        <v>2017</v>
      </c>
      <c r="P349" s="10" t="str">
        <f>VLOOKUP($E349,seq_data!$A$2:$H$10000,4,FALSE())</f>
        <v>Illumina</v>
      </c>
      <c r="Q349" s="10" t="str">
        <f>VLOOKUP($E349,seq_data!$A$2:$H$10000,5,FALSE())</f>
        <v>BGI</v>
      </c>
      <c r="R349" s="10">
        <f>VLOOKUP($E349,seq_data!$A$2:$H$10000,2,FALSE())</f>
        <v>150</v>
      </c>
      <c r="S349" s="10">
        <f>IF(ISNA(VLOOKUP(E349,lines!$A$2:$A$10000,1,FALSE)),0,1)</f>
        <v>1</v>
      </c>
      <c r="T349" s="10">
        <f>IF(ISNA(VLOOKUP(E349,lines!$J$2:$L$1000,2,FALSE)),0,1)</f>
        <v>1</v>
      </c>
      <c r="U349" s="13" t="e">
        <f>VLOOKUP($E349,phe_fertility!$A$2:$B$284,2,FALSE)</f>
        <v>#N/A</v>
      </c>
      <c r="V349" s="13" t="e">
        <f>VLOOKUP($E349,phe_fertility!$F$2:$G$284,2,FALSE)</f>
        <v>#N/A</v>
      </c>
      <c r="W349">
        <f>VLOOKUP($E349,phe_locomotion!$F$2:$G$851,2,FALSE)</f>
        <v>1474</v>
      </c>
      <c r="X349">
        <f>VLOOKUP($E349,phe_locomotion!$N$2:$O$507,2,FALSE)</f>
        <v>630</v>
      </c>
      <c r="Y349" s="16" t="e">
        <f>VLOOKUP($E349,relatedness!$T$2:$U$1000,2,FALSE)</f>
        <v>#N/A</v>
      </c>
    </row>
    <row r="350" spans="1:25" x14ac:dyDescent="0.2">
      <c r="A350" s="2">
        <v>2</v>
      </c>
      <c r="B350" s="2" t="s">
        <v>6</v>
      </c>
      <c r="C350" s="2">
        <v>6</v>
      </c>
      <c r="D350" s="2" t="s">
        <v>1500</v>
      </c>
      <c r="E350" s="2" t="s">
        <v>115</v>
      </c>
      <c r="F350" s="2" t="str">
        <f t="shared" si="25"/>
        <v>CA</v>
      </c>
      <c r="G350" s="2" t="str">
        <f t="shared" si="26"/>
        <v>1</v>
      </c>
      <c r="H350" s="15">
        <v>9</v>
      </c>
      <c r="I350" s="2">
        <f t="shared" si="27"/>
        <v>240</v>
      </c>
      <c r="J350" s="2" t="str">
        <f t="shared" si="28"/>
        <v>100</v>
      </c>
      <c r="K350">
        <f t="shared" si="29"/>
        <v>13</v>
      </c>
      <c r="L350" s="14" t="e">
        <f>VLOOKUP(E350,bam_cov!$A$2:$E$10000,5,FALSE)</f>
        <v>#N/A</v>
      </c>
      <c r="M350" s="14" t="e">
        <f>VLOOKUP($E350,res_het!$A$2:$N$10000,12,FALSE)*100</f>
        <v>#N/A</v>
      </c>
      <c r="N350" s="14" t="e">
        <f>VLOOKUP($E350,res_het!$A$2:$N$10000,13,FALSE)</f>
        <v>#N/A</v>
      </c>
      <c r="O350" s="10" t="e">
        <f>VLOOKUP($E350,seq_data!$A$2:$H$10000,6,FALSE())</f>
        <v>#N/A</v>
      </c>
      <c r="P350" s="10" t="e">
        <f>VLOOKUP($E350,seq_data!$A$2:$H$10000,4,FALSE())</f>
        <v>#N/A</v>
      </c>
      <c r="Q350" s="10" t="e">
        <f>VLOOKUP($E350,seq_data!$A$2:$H$10000,5,FALSE())</f>
        <v>#N/A</v>
      </c>
      <c r="R350" s="10" t="e">
        <f>VLOOKUP($E350,seq_data!$A$2:$H$10000,2,FALSE())</f>
        <v>#N/A</v>
      </c>
      <c r="S350" s="10">
        <f>IF(ISNA(VLOOKUP(E350,lines!$A$2:$A$10000,1,FALSE)),0,1)</f>
        <v>0</v>
      </c>
      <c r="T350" s="10">
        <f>IF(ISNA(VLOOKUP(E350,lines!$J$2:$L$1000,2,FALSE)),0,1)</f>
        <v>0</v>
      </c>
      <c r="U350" s="13" t="e">
        <f>VLOOKUP($E350,phe_fertility!$A$2:$B$284,2,FALSE)</f>
        <v>#N/A</v>
      </c>
      <c r="V350" s="13" t="e">
        <f>VLOOKUP($E350,phe_fertility!$F$2:$G$284,2,FALSE)</f>
        <v>#N/A</v>
      </c>
      <c r="W350" t="e">
        <f>VLOOKUP($E350,phe_locomotion!$F$2:$G$851,2,FALSE)</f>
        <v>#N/A</v>
      </c>
      <c r="X350" t="e">
        <f>VLOOKUP($E350,phe_locomotion!$N$2:$O$507,2,FALSE)</f>
        <v>#N/A</v>
      </c>
      <c r="Y350" s="16" t="e">
        <f>VLOOKUP($E350,relatedness!$T$2:$U$1000,2,FALSE)</f>
        <v>#N/A</v>
      </c>
    </row>
    <row r="351" spans="1:25" x14ac:dyDescent="0.2">
      <c r="A351" s="2">
        <v>9</v>
      </c>
      <c r="B351" s="2" t="s">
        <v>6</v>
      </c>
      <c r="C351" s="2">
        <v>7</v>
      </c>
      <c r="D351" s="2" t="s">
        <v>1496</v>
      </c>
      <c r="E351" s="2" t="s">
        <v>787</v>
      </c>
      <c r="F351" s="2" t="str">
        <f t="shared" si="25"/>
        <v>CA</v>
      </c>
      <c r="G351" s="2" t="str">
        <f t="shared" si="26"/>
        <v>1</v>
      </c>
      <c r="H351" s="15">
        <v>9</v>
      </c>
      <c r="I351" s="2">
        <f t="shared" si="27"/>
        <v>190</v>
      </c>
      <c r="J351" s="2" t="str">
        <f t="shared" si="28"/>
        <v>50</v>
      </c>
      <c r="K351">
        <f t="shared" si="29"/>
        <v>13</v>
      </c>
      <c r="L351" s="14">
        <f>VLOOKUP(E351,bam_cov!$A$2:$E$10000,5,FALSE)</f>
        <v>33.148527852204381</v>
      </c>
      <c r="M351" s="14">
        <f>VLOOKUP($E351,res_het!$A$2:$N$10000,12,FALSE)*100</f>
        <v>2.3950604047163293</v>
      </c>
      <c r="N351" s="14">
        <f>VLOOKUP($E351,res_het!$A$2:$N$10000,13,FALSE)</f>
        <v>0.15367435500000001</v>
      </c>
      <c r="O351" s="10">
        <f>VLOOKUP($E351,seq_data!$A$2:$H$10000,6,FALSE())</f>
        <v>2018</v>
      </c>
      <c r="P351" s="10" t="str">
        <f>VLOOKUP($E351,seq_data!$A$2:$H$10000,4,FALSE())</f>
        <v>BGI</v>
      </c>
      <c r="Q351" s="10" t="str">
        <f>VLOOKUP($E351,seq_data!$A$2:$H$10000,5,FALSE())</f>
        <v>BGI</v>
      </c>
      <c r="R351" s="10">
        <f>VLOOKUP($E351,seq_data!$A$2:$H$10000,2,FALSE())</f>
        <v>100</v>
      </c>
      <c r="S351" s="10">
        <f>IF(ISNA(VLOOKUP(E351,lines!$A$2:$A$10000,1,FALSE)),0,1)</f>
        <v>0</v>
      </c>
      <c r="T351" s="10">
        <f>IF(ISNA(VLOOKUP(E351,lines!$J$2:$L$1000,2,FALSE)),0,1)</f>
        <v>1</v>
      </c>
      <c r="U351" s="13" t="e">
        <f>VLOOKUP($E351,phe_fertility!$A$2:$B$284,2,FALSE)</f>
        <v>#N/A</v>
      </c>
      <c r="V351" s="13" t="e">
        <f>VLOOKUP($E351,phe_fertility!$F$2:$G$284,2,FALSE)</f>
        <v>#N/A</v>
      </c>
      <c r="W351">
        <f>VLOOKUP($E351,phe_locomotion!$F$2:$G$851,2,FALSE)</f>
        <v>1445</v>
      </c>
      <c r="X351">
        <f>VLOOKUP($E351,phe_locomotion!$N$2:$O$507,2,FALSE)</f>
        <v>241</v>
      </c>
      <c r="Y351" s="16" t="e">
        <f>VLOOKUP($E351,relatedness!$T$2:$U$1000,2,FALSE)</f>
        <v>#N/A</v>
      </c>
    </row>
    <row r="352" spans="1:25" x14ac:dyDescent="0.2">
      <c r="A352" s="2">
        <v>2</v>
      </c>
      <c r="B352" s="2" t="s">
        <v>45</v>
      </c>
      <c r="C352" s="2">
        <v>9</v>
      </c>
      <c r="D352" s="2" t="s">
        <v>1497</v>
      </c>
      <c r="E352" s="2" t="s">
        <v>153</v>
      </c>
      <c r="F352" s="2" t="str">
        <f t="shared" si="25"/>
        <v>CA</v>
      </c>
      <c r="G352" s="2" t="str">
        <f t="shared" si="26"/>
        <v>1</v>
      </c>
      <c r="H352" s="15">
        <v>10</v>
      </c>
      <c r="I352" s="2">
        <f t="shared" si="27"/>
        <v>240</v>
      </c>
      <c r="J352" s="2" t="str">
        <f t="shared" si="28"/>
        <v>100</v>
      </c>
      <c r="K352">
        <f t="shared" si="29"/>
        <v>13</v>
      </c>
      <c r="L352" s="14" t="e">
        <f>VLOOKUP(E352,bam_cov!$A$2:$E$10000,5,FALSE)</f>
        <v>#N/A</v>
      </c>
      <c r="M352" s="14" t="e">
        <f>VLOOKUP($E352,res_het!$A$2:$N$10000,12,FALSE)*100</f>
        <v>#N/A</v>
      </c>
      <c r="N352" s="14" t="e">
        <f>VLOOKUP($E352,res_het!$A$2:$N$10000,13,FALSE)</f>
        <v>#N/A</v>
      </c>
      <c r="O352" s="10" t="e">
        <f>VLOOKUP($E352,seq_data!$A$2:$H$10000,6,FALSE())</f>
        <v>#N/A</v>
      </c>
      <c r="P352" s="10" t="e">
        <f>VLOOKUP($E352,seq_data!$A$2:$H$10000,4,FALSE())</f>
        <v>#N/A</v>
      </c>
      <c r="Q352" s="10" t="e">
        <f>VLOOKUP($E352,seq_data!$A$2:$H$10000,5,FALSE())</f>
        <v>#N/A</v>
      </c>
      <c r="R352" s="10" t="e">
        <f>VLOOKUP($E352,seq_data!$A$2:$H$10000,2,FALSE())</f>
        <v>#N/A</v>
      </c>
      <c r="S352" s="10">
        <f>IF(ISNA(VLOOKUP(E352,lines!$A$2:$A$10000,1,FALSE)),0,1)</f>
        <v>0</v>
      </c>
      <c r="T352" s="10">
        <f>IF(ISNA(VLOOKUP(E352,lines!$J$2:$L$1000,2,FALSE)),0,1)</f>
        <v>0</v>
      </c>
      <c r="U352" s="13" t="e">
        <f>VLOOKUP($E352,phe_fertility!$A$2:$B$284,2,FALSE)</f>
        <v>#N/A</v>
      </c>
      <c r="V352" s="13" t="e">
        <f>VLOOKUP($E352,phe_fertility!$F$2:$G$284,2,FALSE)</f>
        <v>#N/A</v>
      </c>
      <c r="W352" t="e">
        <f>VLOOKUP($E352,phe_locomotion!$F$2:$G$851,2,FALSE)</f>
        <v>#N/A</v>
      </c>
      <c r="X352" t="e">
        <f>VLOOKUP($E352,phe_locomotion!$N$2:$O$507,2,FALSE)</f>
        <v>#N/A</v>
      </c>
      <c r="Y352" s="16" t="e">
        <f>VLOOKUP($E352,relatedness!$T$2:$U$1000,2,FALSE)</f>
        <v>#N/A</v>
      </c>
    </row>
    <row r="353" spans="1:25" x14ac:dyDescent="0.2">
      <c r="A353" s="2">
        <v>8</v>
      </c>
      <c r="B353" s="2" t="s">
        <v>6</v>
      </c>
      <c r="C353" s="2">
        <v>7</v>
      </c>
      <c r="D353" s="2" t="s">
        <v>1496</v>
      </c>
      <c r="E353" s="2" t="s">
        <v>691</v>
      </c>
      <c r="F353" s="2" t="str">
        <f t="shared" si="25"/>
        <v>CA</v>
      </c>
      <c r="G353" s="2" t="str">
        <f t="shared" si="26"/>
        <v>1</v>
      </c>
      <c r="H353" s="15">
        <v>10</v>
      </c>
      <c r="I353" s="2">
        <f t="shared" si="27"/>
        <v>190</v>
      </c>
      <c r="J353" s="2" t="str">
        <f t="shared" si="28"/>
        <v>50</v>
      </c>
      <c r="K353">
        <f t="shared" si="29"/>
        <v>13</v>
      </c>
      <c r="L353" s="14">
        <f>VLOOKUP(E353,bam_cov!$A$2:$E$10000,5,FALSE)</f>
        <v>0.47215214254932453</v>
      </c>
      <c r="M353" s="14">
        <f>VLOOKUP($E353,res_het!$A$2:$N$10000,12,FALSE)*100</f>
        <v>0.63850164946259447</v>
      </c>
      <c r="N353" s="14">
        <f>VLOOKUP($E353,res_het!$A$2:$N$10000,13,FALSE)</f>
        <v>0.3333333</v>
      </c>
      <c r="O353" s="10">
        <f>VLOOKUP($E353,seq_data!$A$2:$H$10000,6,FALSE())</f>
        <v>2017</v>
      </c>
      <c r="P353" s="10" t="str">
        <f>VLOOKUP($E353,seq_data!$A$2:$H$10000,4,FALSE())</f>
        <v>Illumina</v>
      </c>
      <c r="Q353" s="10" t="str">
        <f>VLOOKUP($E353,seq_data!$A$2:$H$10000,5,FALSE())</f>
        <v>BGI</v>
      </c>
      <c r="R353" s="10">
        <f>VLOOKUP($E353,seq_data!$A$2:$H$10000,2,FALSE())</f>
        <v>150</v>
      </c>
      <c r="S353" s="10">
        <f>IF(ISNA(VLOOKUP(E353,lines!$A$2:$A$10000,1,FALSE)),0,1)</f>
        <v>1</v>
      </c>
      <c r="T353" s="10">
        <f>IF(ISNA(VLOOKUP(E353,lines!$J$2:$L$1000,2,FALSE)),0,1)</f>
        <v>1</v>
      </c>
      <c r="U353" s="13" t="e">
        <f>VLOOKUP($E353,phe_fertility!$A$2:$B$284,2,FALSE)</f>
        <v>#N/A</v>
      </c>
      <c r="V353" s="13" t="e">
        <f>VLOOKUP($E353,phe_fertility!$F$2:$G$284,2,FALSE)</f>
        <v>#N/A</v>
      </c>
      <c r="W353">
        <f>VLOOKUP($E353,phe_locomotion!$F$2:$G$851,2,FALSE)</f>
        <v>2669</v>
      </c>
      <c r="X353">
        <f>VLOOKUP($E353,phe_locomotion!$N$2:$O$507,2,FALSE)</f>
        <v>288</v>
      </c>
      <c r="Y353" s="16" t="e">
        <f>VLOOKUP($E353,relatedness!$T$2:$U$1000,2,FALSE)</f>
        <v>#N/A</v>
      </c>
    </row>
    <row r="354" spans="1:25" x14ac:dyDescent="0.2">
      <c r="A354" s="2">
        <v>2</v>
      </c>
      <c r="B354" s="2" t="s">
        <v>19</v>
      </c>
      <c r="C354" s="2">
        <v>10</v>
      </c>
      <c r="D354" s="2" t="s">
        <v>1497</v>
      </c>
      <c r="E354" s="2" t="s">
        <v>130</v>
      </c>
      <c r="F354" s="2" t="str">
        <f t="shared" si="25"/>
        <v>CA</v>
      </c>
      <c r="G354" s="2" t="str">
        <f t="shared" si="26"/>
        <v>1</v>
      </c>
      <c r="H354" s="15">
        <v>11</v>
      </c>
      <c r="I354" s="2">
        <f t="shared" si="27"/>
        <v>240</v>
      </c>
      <c r="J354" s="2" t="str">
        <f t="shared" si="28"/>
        <v>100</v>
      </c>
      <c r="K354">
        <f t="shared" si="29"/>
        <v>13</v>
      </c>
      <c r="L354" s="14">
        <f>VLOOKUP(E354,bam_cov!$A$2:$E$10000,5,FALSE)</f>
        <v>31.038823780704877</v>
      </c>
      <c r="M354" s="14">
        <f>VLOOKUP($E354,res_het!$A$2:$N$10000,12,FALSE)*100</f>
        <v>4.3660188466169112</v>
      </c>
      <c r="N354" s="14">
        <f>VLOOKUP($E354,res_het!$A$2:$N$10000,13,FALSE)</f>
        <v>9.2838073333333326E-2</v>
      </c>
      <c r="O354" s="10">
        <f>VLOOKUP($E354,seq_data!$A$2:$H$10000,6,FALSE())</f>
        <v>2018</v>
      </c>
      <c r="P354" s="10" t="str">
        <f>VLOOKUP($E354,seq_data!$A$2:$H$10000,4,FALSE())</f>
        <v>BGI</v>
      </c>
      <c r="Q354" s="10" t="str">
        <f>VLOOKUP($E354,seq_data!$A$2:$H$10000,5,FALSE())</f>
        <v>BGI</v>
      </c>
      <c r="R354" s="10">
        <f>VLOOKUP($E354,seq_data!$A$2:$H$10000,2,FALSE())</f>
        <v>100</v>
      </c>
      <c r="S354" s="10">
        <f>IF(ISNA(VLOOKUP(E354,lines!$A$2:$A$10000,1,FALSE)),0,1)</f>
        <v>0</v>
      </c>
      <c r="T354" s="10">
        <f>IF(ISNA(VLOOKUP(E354,lines!$J$2:$L$1000,2,FALSE)),0,1)</f>
        <v>1</v>
      </c>
      <c r="U354" s="13" t="e">
        <f>VLOOKUP($E354,phe_fertility!$A$2:$B$284,2,FALSE)</f>
        <v>#N/A</v>
      </c>
      <c r="V354" s="13" t="e">
        <f>VLOOKUP($E354,phe_fertility!$F$2:$G$284,2,FALSE)</f>
        <v>#N/A</v>
      </c>
      <c r="W354">
        <f>VLOOKUP($E354,phe_locomotion!$F$2:$G$851,2,FALSE)</f>
        <v>2193</v>
      </c>
      <c r="X354" t="e">
        <f>VLOOKUP($E354,phe_locomotion!$N$2:$O$507,2,FALSE)</f>
        <v>#N/A</v>
      </c>
      <c r="Y354" s="16" t="e">
        <f>VLOOKUP($E354,relatedness!$T$2:$U$1000,2,FALSE)</f>
        <v>#N/A</v>
      </c>
    </row>
    <row r="355" spans="1:25" x14ac:dyDescent="0.2">
      <c r="A355" s="2">
        <v>9</v>
      </c>
      <c r="B355" s="2" t="s">
        <v>97</v>
      </c>
      <c r="C355" s="2">
        <v>7</v>
      </c>
      <c r="D355" s="2" t="s">
        <v>1497</v>
      </c>
      <c r="E355" s="2" t="s">
        <v>870</v>
      </c>
      <c r="F355" s="2" t="str">
        <f t="shared" si="25"/>
        <v>CA</v>
      </c>
      <c r="G355" s="2" t="str">
        <f t="shared" si="26"/>
        <v>1</v>
      </c>
      <c r="H355" s="15">
        <v>11</v>
      </c>
      <c r="I355" s="2">
        <f t="shared" si="27"/>
        <v>190</v>
      </c>
      <c r="J355" s="2" t="str">
        <f t="shared" si="28"/>
        <v>50</v>
      </c>
      <c r="K355">
        <f t="shared" si="29"/>
        <v>13</v>
      </c>
      <c r="L355" s="14">
        <f>VLOOKUP(E355,bam_cov!$A$2:$E$10000,5,FALSE)</f>
        <v>27.441568492252348</v>
      </c>
      <c r="M355" s="14">
        <f>VLOOKUP($E355,res_het!$A$2:$N$10000,12,FALSE)*100</f>
        <v>3.1807738796399101</v>
      </c>
      <c r="N355" s="14">
        <f>VLOOKUP($E355,res_het!$A$2:$N$10000,13,FALSE)</f>
        <v>0.11974212166666669</v>
      </c>
      <c r="O355" s="10">
        <f>VLOOKUP($E355,seq_data!$A$2:$H$10000,6,FALSE())</f>
        <v>2018</v>
      </c>
      <c r="P355" s="10" t="str">
        <f>VLOOKUP($E355,seq_data!$A$2:$H$10000,4,FALSE())</f>
        <v>BGI</v>
      </c>
      <c r="Q355" s="10" t="str">
        <f>VLOOKUP($E355,seq_data!$A$2:$H$10000,5,FALSE())</f>
        <v>BGI</v>
      </c>
      <c r="R355" s="10">
        <f>VLOOKUP($E355,seq_data!$A$2:$H$10000,2,FALSE())</f>
        <v>100</v>
      </c>
      <c r="S355" s="10">
        <f>IF(ISNA(VLOOKUP(E355,lines!$A$2:$A$10000,1,FALSE)),0,1)</f>
        <v>0</v>
      </c>
      <c r="T355" s="10">
        <f>IF(ISNA(VLOOKUP(E355,lines!$J$2:$L$1000,2,FALSE)),0,1)</f>
        <v>1</v>
      </c>
      <c r="U355" s="13" t="e">
        <f>VLOOKUP($E355,phe_fertility!$A$2:$B$284,2,FALSE)</f>
        <v>#N/A</v>
      </c>
      <c r="V355" s="13" t="e">
        <f>VLOOKUP($E355,phe_fertility!$F$2:$G$284,2,FALSE)</f>
        <v>#N/A</v>
      </c>
      <c r="W355">
        <f>VLOOKUP($E355,phe_locomotion!$F$2:$G$851,2,FALSE)</f>
        <v>1760</v>
      </c>
      <c r="X355">
        <f>VLOOKUP($E355,phe_locomotion!$N$2:$O$507,2,FALSE)</f>
        <v>974</v>
      </c>
      <c r="Y355" s="16" t="e">
        <f>VLOOKUP($E355,relatedness!$T$2:$U$1000,2,FALSE)</f>
        <v>#N/A</v>
      </c>
    </row>
    <row r="356" spans="1:25" x14ac:dyDescent="0.2">
      <c r="A356" s="2">
        <v>8</v>
      </c>
      <c r="B356" s="2" t="s">
        <v>58</v>
      </c>
      <c r="C356" s="2">
        <v>3</v>
      </c>
      <c r="D356" s="2" t="s">
        <v>1498</v>
      </c>
      <c r="E356" s="2" t="s">
        <v>735</v>
      </c>
      <c r="F356" s="2" t="str">
        <f t="shared" si="25"/>
        <v>CA</v>
      </c>
      <c r="G356" s="2" t="str">
        <f t="shared" si="26"/>
        <v>1</v>
      </c>
      <c r="H356" s="15">
        <v>12</v>
      </c>
      <c r="I356" s="2">
        <f t="shared" si="27"/>
        <v>190</v>
      </c>
      <c r="J356" s="2" t="str">
        <f t="shared" si="28"/>
        <v>50</v>
      </c>
      <c r="K356">
        <f t="shared" si="29"/>
        <v>13</v>
      </c>
      <c r="L356" s="14">
        <f>VLOOKUP(E356,bam_cov!$A$2:$E$10000,5,FALSE)</f>
        <v>4.2206563114800169</v>
      </c>
      <c r="M356" s="14">
        <f>VLOOKUP($E356,res_het!$A$2:$N$10000,12,FALSE)*100</f>
        <v>1.9574641018694119</v>
      </c>
      <c r="N356" s="14">
        <f>VLOOKUP($E356,res_het!$A$2:$N$10000,13,FALSE)</f>
        <v>0.23634091666666668</v>
      </c>
      <c r="O356" s="10">
        <f>VLOOKUP($E356,seq_data!$A$2:$H$10000,6,FALSE())</f>
        <v>2017</v>
      </c>
      <c r="P356" s="10" t="str">
        <f>VLOOKUP($E356,seq_data!$A$2:$H$10000,4,FALSE())</f>
        <v>Illumina</v>
      </c>
      <c r="Q356" s="10" t="str">
        <f>VLOOKUP($E356,seq_data!$A$2:$H$10000,5,FALSE())</f>
        <v>BGI</v>
      </c>
      <c r="R356" s="10">
        <f>VLOOKUP($E356,seq_data!$A$2:$H$10000,2,FALSE())</f>
        <v>150</v>
      </c>
      <c r="S356" s="10">
        <f>IF(ISNA(VLOOKUP(E356,lines!$A$2:$A$10000,1,FALSE)),0,1)</f>
        <v>0</v>
      </c>
      <c r="T356" s="10">
        <f>IF(ISNA(VLOOKUP(E356,lines!$J$2:$L$1000,2,FALSE)),0,1)</f>
        <v>1</v>
      </c>
      <c r="U356" s="13" t="e">
        <f>VLOOKUP($E356,phe_fertility!$A$2:$B$284,2,FALSE)</f>
        <v>#N/A</v>
      </c>
      <c r="V356" s="13" t="e">
        <f>VLOOKUP($E356,phe_fertility!$F$2:$G$284,2,FALSE)</f>
        <v>#N/A</v>
      </c>
      <c r="W356">
        <f>VLOOKUP($E356,phe_locomotion!$F$2:$G$851,2,FALSE)</f>
        <v>1110</v>
      </c>
      <c r="X356">
        <f>VLOOKUP($E356,phe_locomotion!$N$2:$O$507,2,FALSE)</f>
        <v>328</v>
      </c>
      <c r="Y356" s="16" t="e">
        <f>VLOOKUP($E356,relatedness!$T$2:$U$1000,2,FALSE)</f>
        <v>#N/A</v>
      </c>
    </row>
    <row r="357" spans="1:25" x14ac:dyDescent="0.2">
      <c r="A357" s="2">
        <v>2</v>
      </c>
      <c r="B357" s="2" t="s">
        <v>58</v>
      </c>
      <c r="C357" s="2">
        <v>12</v>
      </c>
      <c r="D357" s="2" t="s">
        <v>1498</v>
      </c>
      <c r="E357" s="2" t="s">
        <v>168</v>
      </c>
      <c r="F357" s="2" t="str">
        <f t="shared" si="25"/>
        <v>CA</v>
      </c>
      <c r="G357" s="2" t="str">
        <f t="shared" si="26"/>
        <v>1</v>
      </c>
      <c r="H357" s="15">
        <v>13</v>
      </c>
      <c r="I357" s="2">
        <f t="shared" si="27"/>
        <v>240</v>
      </c>
      <c r="J357" s="2" t="str">
        <f t="shared" si="28"/>
        <v>100</v>
      </c>
      <c r="K357">
        <f t="shared" si="29"/>
        <v>13</v>
      </c>
      <c r="L357" s="14" t="e">
        <f>VLOOKUP(E357,bam_cov!$A$2:$E$10000,5,FALSE)</f>
        <v>#N/A</v>
      </c>
      <c r="M357" s="14" t="e">
        <f>VLOOKUP($E357,res_het!$A$2:$N$10000,12,FALSE)*100</f>
        <v>#N/A</v>
      </c>
      <c r="N357" s="14" t="e">
        <f>VLOOKUP($E357,res_het!$A$2:$N$10000,13,FALSE)</f>
        <v>#N/A</v>
      </c>
      <c r="O357" s="10" t="e">
        <f>VLOOKUP($E357,seq_data!$A$2:$H$10000,6,FALSE())</f>
        <v>#N/A</v>
      </c>
      <c r="P357" s="10" t="e">
        <f>VLOOKUP($E357,seq_data!$A$2:$H$10000,4,FALSE())</f>
        <v>#N/A</v>
      </c>
      <c r="Q357" s="10" t="e">
        <f>VLOOKUP($E357,seq_data!$A$2:$H$10000,5,FALSE())</f>
        <v>#N/A</v>
      </c>
      <c r="R357" s="10" t="e">
        <f>VLOOKUP($E357,seq_data!$A$2:$H$10000,2,FALSE())</f>
        <v>#N/A</v>
      </c>
      <c r="S357" s="10">
        <f>IF(ISNA(VLOOKUP(E357,lines!$A$2:$A$10000,1,FALSE)),0,1)</f>
        <v>0</v>
      </c>
      <c r="T357" s="10">
        <f>IF(ISNA(VLOOKUP(E357,lines!$J$2:$L$1000,2,FALSE)),0,1)</f>
        <v>0</v>
      </c>
      <c r="U357" s="13" t="e">
        <f>VLOOKUP($E357,phe_fertility!$A$2:$B$284,2,FALSE)</f>
        <v>#N/A</v>
      </c>
      <c r="V357" s="13" t="e">
        <f>VLOOKUP($E357,phe_fertility!$F$2:$G$284,2,FALSE)</f>
        <v>#N/A</v>
      </c>
      <c r="W357" t="e">
        <f>VLOOKUP($E357,phe_locomotion!$F$2:$G$851,2,FALSE)</f>
        <v>#N/A</v>
      </c>
      <c r="X357" t="e">
        <f>VLOOKUP($E357,phe_locomotion!$N$2:$O$507,2,FALSE)</f>
        <v>#N/A</v>
      </c>
      <c r="Y357" s="16" t="e">
        <f>VLOOKUP($E357,relatedness!$T$2:$U$1000,2,FALSE)</f>
        <v>#N/A</v>
      </c>
    </row>
    <row r="358" spans="1:25" x14ac:dyDescent="0.2">
      <c r="A358" s="2">
        <v>8</v>
      </c>
      <c r="B358" s="2" t="s">
        <v>71</v>
      </c>
      <c r="C358" s="2">
        <v>8</v>
      </c>
      <c r="D358" s="2" t="s">
        <v>1497</v>
      </c>
      <c r="E358" s="2" t="s">
        <v>752</v>
      </c>
      <c r="F358" s="2" t="str">
        <f t="shared" si="25"/>
        <v>CA</v>
      </c>
      <c r="G358" s="2" t="str">
        <f t="shared" si="26"/>
        <v>1</v>
      </c>
      <c r="H358" s="15">
        <v>13</v>
      </c>
      <c r="I358" s="2">
        <f t="shared" si="27"/>
        <v>190</v>
      </c>
      <c r="J358" s="2" t="str">
        <f t="shared" si="28"/>
        <v>50</v>
      </c>
      <c r="K358">
        <f t="shared" si="29"/>
        <v>13</v>
      </c>
      <c r="L358" s="14">
        <f>VLOOKUP(E358,bam_cov!$A$2:$E$10000,5,FALSE)</f>
        <v>2.4593373929662175</v>
      </c>
      <c r="M358" s="14">
        <f>VLOOKUP($E358,res_het!$A$2:$N$10000,12,FALSE)*100</f>
        <v>3.6211950394588501</v>
      </c>
      <c r="N358" s="14">
        <f>VLOOKUP($E358,res_het!$A$2:$N$10000,13,FALSE)</f>
        <v>0.23603744999999998</v>
      </c>
      <c r="O358" s="10">
        <f>VLOOKUP($E358,seq_data!$A$2:$H$10000,6,FALSE())</f>
        <v>2017</v>
      </c>
      <c r="P358" s="10" t="str">
        <f>VLOOKUP($E358,seq_data!$A$2:$H$10000,4,FALSE())</f>
        <v>Illumina</v>
      </c>
      <c r="Q358" s="10" t="str">
        <f>VLOOKUP($E358,seq_data!$A$2:$H$10000,5,FALSE())</f>
        <v>BGI</v>
      </c>
      <c r="R358" s="10">
        <f>VLOOKUP($E358,seq_data!$A$2:$H$10000,2,FALSE())</f>
        <v>150</v>
      </c>
      <c r="S358" s="10">
        <f>IF(ISNA(VLOOKUP(E358,lines!$A$2:$A$10000,1,FALSE)),0,1)</f>
        <v>1</v>
      </c>
      <c r="T358" s="10">
        <f>IF(ISNA(VLOOKUP(E358,lines!$J$2:$L$1000,2,FALSE)),0,1)</f>
        <v>1</v>
      </c>
      <c r="U358" s="13" t="e">
        <f>VLOOKUP($E358,phe_fertility!$A$2:$B$284,2,FALSE)</f>
        <v>#N/A</v>
      </c>
      <c r="V358" s="13" t="e">
        <f>VLOOKUP($E358,phe_fertility!$F$2:$G$284,2,FALSE)</f>
        <v>#N/A</v>
      </c>
      <c r="W358">
        <f>VLOOKUP($E358,phe_locomotion!$F$2:$G$851,2,FALSE)</f>
        <v>4038</v>
      </c>
      <c r="X358">
        <f>VLOOKUP($E358,phe_locomotion!$N$2:$O$507,2,FALSE)</f>
        <v>210</v>
      </c>
      <c r="Y358" s="16" t="e">
        <f>VLOOKUP($E358,relatedness!$T$2:$U$1000,2,FALSE)</f>
        <v>#N/A</v>
      </c>
    </row>
    <row r="359" spans="1:25" x14ac:dyDescent="0.2">
      <c r="A359" s="2">
        <v>2</v>
      </c>
      <c r="B359" s="2" t="s">
        <v>84</v>
      </c>
      <c r="C359" s="2">
        <v>9</v>
      </c>
      <c r="D359" s="2" t="s">
        <v>1500</v>
      </c>
      <c r="E359" s="2" t="s">
        <v>189</v>
      </c>
      <c r="F359" s="2" t="str">
        <f t="shared" si="25"/>
        <v>CA</v>
      </c>
      <c r="G359" s="2" t="str">
        <f t="shared" si="26"/>
        <v>1</v>
      </c>
      <c r="H359" s="15">
        <v>14</v>
      </c>
      <c r="I359" s="2">
        <f t="shared" si="27"/>
        <v>240</v>
      </c>
      <c r="J359" s="2" t="str">
        <f t="shared" si="28"/>
        <v>100</v>
      </c>
      <c r="K359">
        <f t="shared" si="29"/>
        <v>13</v>
      </c>
      <c r="L359" s="14" t="e">
        <f>VLOOKUP(E359,bam_cov!$A$2:$E$10000,5,FALSE)</f>
        <v>#N/A</v>
      </c>
      <c r="M359" s="14" t="e">
        <f>VLOOKUP($E359,res_het!$A$2:$N$10000,12,FALSE)*100</f>
        <v>#N/A</v>
      </c>
      <c r="N359" s="14" t="e">
        <f>VLOOKUP($E359,res_het!$A$2:$N$10000,13,FALSE)</f>
        <v>#N/A</v>
      </c>
      <c r="O359" s="10" t="e">
        <f>VLOOKUP($E359,seq_data!$A$2:$H$10000,6,FALSE())</f>
        <v>#N/A</v>
      </c>
      <c r="P359" s="10" t="e">
        <f>VLOOKUP($E359,seq_data!$A$2:$H$10000,4,FALSE())</f>
        <v>#N/A</v>
      </c>
      <c r="Q359" s="10" t="e">
        <f>VLOOKUP($E359,seq_data!$A$2:$H$10000,5,FALSE())</f>
        <v>#N/A</v>
      </c>
      <c r="R359" s="10" t="e">
        <f>VLOOKUP($E359,seq_data!$A$2:$H$10000,2,FALSE())</f>
        <v>#N/A</v>
      </c>
      <c r="S359" s="10">
        <f>IF(ISNA(VLOOKUP(E359,lines!$A$2:$A$10000,1,FALSE)),0,1)</f>
        <v>0</v>
      </c>
      <c r="T359" s="10">
        <f>IF(ISNA(VLOOKUP(E359,lines!$J$2:$L$1000,2,FALSE)),0,1)</f>
        <v>0</v>
      </c>
      <c r="U359" s="13" t="e">
        <f>VLOOKUP($E359,phe_fertility!$A$2:$B$284,2,FALSE)</f>
        <v>#N/A</v>
      </c>
      <c r="V359" s="13" t="e">
        <f>VLOOKUP($E359,phe_fertility!$F$2:$G$284,2,FALSE)</f>
        <v>#N/A</v>
      </c>
      <c r="W359" t="e">
        <f>VLOOKUP($E359,phe_locomotion!$F$2:$G$851,2,FALSE)</f>
        <v>#N/A</v>
      </c>
      <c r="X359" t="e">
        <f>VLOOKUP($E359,phe_locomotion!$N$2:$O$507,2,FALSE)</f>
        <v>#N/A</v>
      </c>
      <c r="Y359" s="16" t="e">
        <f>VLOOKUP($E359,relatedness!$T$2:$U$1000,2,FALSE)</f>
        <v>#N/A</v>
      </c>
    </row>
    <row r="360" spans="1:25" x14ac:dyDescent="0.2">
      <c r="A360" s="2">
        <v>8</v>
      </c>
      <c r="B360" s="2" t="s">
        <v>45</v>
      </c>
      <c r="C360" s="2">
        <v>3</v>
      </c>
      <c r="D360" s="2" t="s">
        <v>1497</v>
      </c>
      <c r="E360" s="2" t="s">
        <v>723</v>
      </c>
      <c r="F360" s="2" t="str">
        <f t="shared" si="25"/>
        <v>CA</v>
      </c>
      <c r="G360" s="2" t="str">
        <f t="shared" si="26"/>
        <v>1</v>
      </c>
      <c r="H360" s="15">
        <v>14</v>
      </c>
      <c r="I360" s="2">
        <f t="shared" si="27"/>
        <v>190</v>
      </c>
      <c r="J360" s="2" t="str">
        <f t="shared" si="28"/>
        <v>50</v>
      </c>
      <c r="K360">
        <f t="shared" si="29"/>
        <v>13</v>
      </c>
      <c r="L360" s="14">
        <f>VLOOKUP(E360,bam_cov!$A$2:$E$10000,5,FALSE)</f>
        <v>3.9900519757920967</v>
      </c>
      <c r="M360" s="14">
        <f>VLOOKUP($E360,res_het!$A$2:$N$10000,12,FALSE)*100</f>
        <v>2.91548933984074</v>
      </c>
      <c r="N360" s="14">
        <f>VLOOKUP($E360,res_het!$A$2:$N$10000,13,FALSE)</f>
        <v>0.26330351666666668</v>
      </c>
      <c r="O360" s="10">
        <f>VLOOKUP($E360,seq_data!$A$2:$H$10000,6,FALSE())</f>
        <v>2017</v>
      </c>
      <c r="P360" s="10" t="str">
        <f>VLOOKUP($E360,seq_data!$A$2:$H$10000,4,FALSE())</f>
        <v>Illumina</v>
      </c>
      <c r="Q360" s="10" t="str">
        <f>VLOOKUP($E360,seq_data!$A$2:$H$10000,5,FALSE())</f>
        <v>BGI</v>
      </c>
      <c r="R360" s="10">
        <f>VLOOKUP($E360,seq_data!$A$2:$H$10000,2,FALSE())</f>
        <v>150</v>
      </c>
      <c r="S360" s="10">
        <f>IF(ISNA(VLOOKUP(E360,lines!$A$2:$A$10000,1,FALSE)),0,1)</f>
        <v>1</v>
      </c>
      <c r="T360" s="10">
        <f>IF(ISNA(VLOOKUP(E360,lines!$J$2:$L$1000,2,FALSE)),0,1)</f>
        <v>1</v>
      </c>
      <c r="U360" s="13" t="e">
        <f>VLOOKUP($E360,phe_fertility!$A$2:$B$284,2,FALSE)</f>
        <v>#N/A</v>
      </c>
      <c r="V360" s="13" t="e">
        <f>VLOOKUP($E360,phe_fertility!$F$2:$G$284,2,FALSE)</f>
        <v>#N/A</v>
      </c>
      <c r="W360">
        <f>VLOOKUP($E360,phe_locomotion!$F$2:$G$851,2,FALSE)</f>
        <v>2243</v>
      </c>
      <c r="X360">
        <f>VLOOKUP($E360,phe_locomotion!$N$2:$O$507,2,FALSE)</f>
        <v>532</v>
      </c>
      <c r="Y360" s="16" t="e">
        <f>VLOOKUP($E360,relatedness!$T$2:$U$1000,2,FALSE)</f>
        <v>#N/A</v>
      </c>
    </row>
    <row r="361" spans="1:25" x14ac:dyDescent="0.2">
      <c r="A361" s="2">
        <v>2</v>
      </c>
      <c r="B361" s="2" t="s">
        <v>84</v>
      </c>
      <c r="C361" s="2">
        <v>10</v>
      </c>
      <c r="D361" s="2" t="s">
        <v>1496</v>
      </c>
      <c r="E361" s="2" t="s">
        <v>190</v>
      </c>
      <c r="F361" s="2" t="str">
        <f t="shared" si="25"/>
        <v>CA</v>
      </c>
      <c r="G361" s="2" t="str">
        <f t="shared" si="26"/>
        <v>1</v>
      </c>
      <c r="H361" s="15">
        <v>15</v>
      </c>
      <c r="I361" s="2">
        <f t="shared" si="27"/>
        <v>240</v>
      </c>
      <c r="J361" s="2" t="str">
        <f t="shared" si="28"/>
        <v>100</v>
      </c>
      <c r="K361">
        <f t="shared" si="29"/>
        <v>13</v>
      </c>
      <c r="L361" s="14">
        <f>VLOOKUP(E361,bam_cov!$A$2:$E$10000,5,FALSE)</f>
        <v>41.931772535646701</v>
      </c>
      <c r="M361" s="14">
        <f>VLOOKUP($E361,res_het!$A$2:$N$10000,12,FALSE)*100</f>
        <v>2.5885119626919462</v>
      </c>
      <c r="N361" s="14">
        <f>VLOOKUP($E361,res_het!$A$2:$N$10000,13,FALSE)</f>
        <v>0.10265186666666666</v>
      </c>
      <c r="O361" s="10">
        <f>VLOOKUP($E361,seq_data!$A$2:$H$10000,6,FALSE())</f>
        <v>2018</v>
      </c>
      <c r="P361" s="10" t="str">
        <f>VLOOKUP($E361,seq_data!$A$2:$H$10000,4,FALSE())</f>
        <v>BGI</v>
      </c>
      <c r="Q361" s="10" t="str">
        <f>VLOOKUP($E361,seq_data!$A$2:$H$10000,5,FALSE())</f>
        <v>BGI</v>
      </c>
      <c r="R361" s="10">
        <f>VLOOKUP($E361,seq_data!$A$2:$H$10000,2,FALSE())</f>
        <v>100</v>
      </c>
      <c r="S361" s="10">
        <f>IF(ISNA(VLOOKUP(E361,lines!$A$2:$A$10000,1,FALSE)),0,1)</f>
        <v>0</v>
      </c>
      <c r="T361" s="10">
        <f>IF(ISNA(VLOOKUP(E361,lines!$J$2:$L$1000,2,FALSE)),0,1)</f>
        <v>1</v>
      </c>
      <c r="U361" s="13" t="e">
        <f>VLOOKUP($E361,phe_fertility!$A$2:$B$284,2,FALSE)</f>
        <v>#N/A</v>
      </c>
      <c r="V361" s="13" t="e">
        <f>VLOOKUP($E361,phe_fertility!$F$2:$G$284,2,FALSE)</f>
        <v>#N/A</v>
      </c>
      <c r="W361">
        <f>VLOOKUP($E361,phe_locomotion!$F$2:$G$851,2,FALSE)</f>
        <v>1793</v>
      </c>
      <c r="X361" t="e">
        <f>VLOOKUP($E361,phe_locomotion!$N$2:$O$507,2,FALSE)</f>
        <v>#N/A</v>
      </c>
      <c r="Y361" s="16" t="e">
        <f>VLOOKUP($E361,relatedness!$T$2:$U$1000,2,FALSE)</f>
        <v>#N/A</v>
      </c>
    </row>
    <row r="362" spans="1:25" x14ac:dyDescent="0.2">
      <c r="A362" s="2">
        <v>9</v>
      </c>
      <c r="B362" s="2" t="s">
        <v>32</v>
      </c>
      <c r="C362" s="2">
        <v>12</v>
      </c>
      <c r="D362" s="2" t="s">
        <v>1496</v>
      </c>
      <c r="E362" s="2" t="s">
        <v>816</v>
      </c>
      <c r="F362" s="2" t="str">
        <f t="shared" si="25"/>
        <v>CA</v>
      </c>
      <c r="G362" s="2" t="str">
        <f t="shared" si="26"/>
        <v>1</v>
      </c>
      <c r="H362" s="15">
        <v>15</v>
      </c>
      <c r="I362" s="2">
        <f t="shared" si="27"/>
        <v>190</v>
      </c>
      <c r="J362" s="2" t="str">
        <f t="shared" si="28"/>
        <v>50</v>
      </c>
      <c r="K362">
        <f t="shared" si="29"/>
        <v>13</v>
      </c>
      <c r="L362" s="14">
        <f>VLOOKUP(E362,bam_cov!$A$2:$E$10000,5,FALSE)</f>
        <v>2.3993995240861143</v>
      </c>
      <c r="M362" s="14">
        <f>VLOOKUP($E362,res_het!$A$2:$N$10000,12,FALSE)*100</f>
        <v>2.4018635340273287</v>
      </c>
      <c r="N362" s="14">
        <f>VLOOKUP($E362,res_het!$A$2:$N$10000,13,FALSE)</f>
        <v>0.27468673333333332</v>
      </c>
      <c r="O362" s="10">
        <f>VLOOKUP($E362,seq_data!$A$2:$H$10000,6,FALSE())</f>
        <v>2017</v>
      </c>
      <c r="P362" s="10" t="str">
        <f>VLOOKUP($E362,seq_data!$A$2:$H$10000,4,FALSE())</f>
        <v>Illumina</v>
      </c>
      <c r="Q362" s="10" t="str">
        <f>VLOOKUP($E362,seq_data!$A$2:$H$10000,5,FALSE())</f>
        <v>BGI</v>
      </c>
      <c r="R362" s="10">
        <f>VLOOKUP($E362,seq_data!$A$2:$H$10000,2,FALSE())</f>
        <v>150</v>
      </c>
      <c r="S362" s="10">
        <f>IF(ISNA(VLOOKUP(E362,lines!$A$2:$A$10000,1,FALSE)),0,1)</f>
        <v>1</v>
      </c>
      <c r="T362" s="10">
        <f>IF(ISNA(VLOOKUP(E362,lines!$J$2:$L$1000,2,FALSE)),0,1)</f>
        <v>1</v>
      </c>
      <c r="U362" s="13" t="e">
        <f>VLOOKUP($E362,phe_fertility!$A$2:$B$284,2,FALSE)</f>
        <v>#N/A</v>
      </c>
      <c r="V362" s="13" t="e">
        <f>VLOOKUP($E362,phe_fertility!$F$2:$G$284,2,FALSE)</f>
        <v>#N/A</v>
      </c>
      <c r="W362">
        <f>VLOOKUP($E362,phe_locomotion!$F$2:$G$851,2,FALSE)</f>
        <v>2258</v>
      </c>
      <c r="X362">
        <f>VLOOKUP($E362,phe_locomotion!$N$2:$O$507,2,FALSE)</f>
        <v>803</v>
      </c>
      <c r="Y362" s="16" t="e">
        <f>VLOOKUP($E362,relatedness!$T$2:$U$1000,2,FALSE)</f>
        <v>#N/A</v>
      </c>
    </row>
    <row r="363" spans="1:25" x14ac:dyDescent="0.2">
      <c r="A363" s="2">
        <v>2</v>
      </c>
      <c r="B363" s="2" t="s">
        <v>97</v>
      </c>
      <c r="C363" s="2">
        <v>12</v>
      </c>
      <c r="D363" s="2" t="s">
        <v>1501</v>
      </c>
      <c r="E363" s="2" t="s">
        <v>204</v>
      </c>
      <c r="F363" s="2" t="str">
        <f t="shared" si="25"/>
        <v>CA</v>
      </c>
      <c r="G363" s="2" t="str">
        <f t="shared" si="26"/>
        <v>1</v>
      </c>
      <c r="H363" s="15">
        <v>16</v>
      </c>
      <c r="I363" s="2">
        <f t="shared" si="27"/>
        <v>240</v>
      </c>
      <c r="J363" s="2" t="str">
        <f t="shared" si="28"/>
        <v>100</v>
      </c>
      <c r="K363">
        <f t="shared" si="29"/>
        <v>13</v>
      </c>
      <c r="L363" s="14" t="e">
        <f>VLOOKUP(E363,bam_cov!$A$2:$E$10000,5,FALSE)</f>
        <v>#N/A</v>
      </c>
      <c r="M363" s="14" t="e">
        <f>VLOOKUP($E363,res_het!$A$2:$N$10000,12,FALSE)*100</f>
        <v>#N/A</v>
      </c>
      <c r="N363" s="14" t="e">
        <f>VLOOKUP($E363,res_het!$A$2:$N$10000,13,FALSE)</f>
        <v>#N/A</v>
      </c>
      <c r="O363" s="10" t="e">
        <f>VLOOKUP($E363,seq_data!$A$2:$H$10000,6,FALSE())</f>
        <v>#N/A</v>
      </c>
      <c r="P363" s="10" t="e">
        <f>VLOOKUP($E363,seq_data!$A$2:$H$10000,4,FALSE())</f>
        <v>#N/A</v>
      </c>
      <c r="Q363" s="10" t="e">
        <f>VLOOKUP($E363,seq_data!$A$2:$H$10000,5,FALSE())</f>
        <v>#N/A</v>
      </c>
      <c r="R363" s="10" t="e">
        <f>VLOOKUP($E363,seq_data!$A$2:$H$10000,2,FALSE())</f>
        <v>#N/A</v>
      </c>
      <c r="S363" s="10">
        <f>IF(ISNA(VLOOKUP(E363,lines!$A$2:$A$10000,1,FALSE)),0,1)</f>
        <v>0</v>
      </c>
      <c r="T363" s="10">
        <f>IF(ISNA(VLOOKUP(E363,lines!$J$2:$L$1000,2,FALSE)),0,1)</f>
        <v>0</v>
      </c>
      <c r="U363" s="13" t="e">
        <f>VLOOKUP($E363,phe_fertility!$A$2:$B$284,2,FALSE)</f>
        <v>#N/A</v>
      </c>
      <c r="V363" s="13" t="e">
        <f>VLOOKUP($E363,phe_fertility!$F$2:$G$284,2,FALSE)</f>
        <v>#N/A</v>
      </c>
      <c r="W363" t="e">
        <f>VLOOKUP($E363,phe_locomotion!$F$2:$G$851,2,FALSE)</f>
        <v>#N/A</v>
      </c>
      <c r="X363" t="e">
        <f>VLOOKUP($E363,phe_locomotion!$N$2:$O$507,2,FALSE)</f>
        <v>#N/A</v>
      </c>
      <c r="Y363" s="16" t="e">
        <f>VLOOKUP($E363,relatedness!$T$2:$U$1000,2,FALSE)</f>
        <v>#N/A</v>
      </c>
    </row>
    <row r="364" spans="1:25" x14ac:dyDescent="0.2">
      <c r="A364" s="2">
        <v>8</v>
      </c>
      <c r="B364" s="2" t="s">
        <v>32</v>
      </c>
      <c r="C364" s="2">
        <v>3</v>
      </c>
      <c r="D364" s="2" t="s">
        <v>1496</v>
      </c>
      <c r="E364" s="2" t="s">
        <v>711</v>
      </c>
      <c r="F364" s="2" t="str">
        <f t="shared" si="25"/>
        <v>CA</v>
      </c>
      <c r="G364" s="2" t="str">
        <f t="shared" si="26"/>
        <v>1</v>
      </c>
      <c r="H364" s="15">
        <v>16</v>
      </c>
      <c r="I364" s="2">
        <f t="shared" si="27"/>
        <v>190</v>
      </c>
      <c r="J364" s="2" t="str">
        <f t="shared" si="28"/>
        <v>50</v>
      </c>
      <c r="K364">
        <f t="shared" si="29"/>
        <v>13</v>
      </c>
      <c r="L364" s="14">
        <f>VLOOKUP(E364,bam_cov!$A$2:$E$10000,5,FALSE)</f>
        <v>3.5282560191864496</v>
      </c>
      <c r="M364" s="14">
        <f>VLOOKUP($E364,res_het!$A$2:$N$10000,12,FALSE)*100</f>
        <v>2.4084456068231326</v>
      </c>
      <c r="N364" s="14">
        <f>VLOOKUP($E364,res_het!$A$2:$N$10000,13,FALSE)</f>
        <v>0.24496495000000004</v>
      </c>
      <c r="O364" s="10">
        <f>VLOOKUP($E364,seq_data!$A$2:$H$10000,6,FALSE())</f>
        <v>2017</v>
      </c>
      <c r="P364" s="10" t="str">
        <f>VLOOKUP($E364,seq_data!$A$2:$H$10000,4,FALSE())</f>
        <v>Illumina</v>
      </c>
      <c r="Q364" s="10" t="str">
        <f>VLOOKUP($E364,seq_data!$A$2:$H$10000,5,FALSE())</f>
        <v>BGI</v>
      </c>
      <c r="R364" s="10">
        <f>VLOOKUP($E364,seq_data!$A$2:$H$10000,2,FALSE())</f>
        <v>150</v>
      </c>
      <c r="S364" s="10">
        <f>IF(ISNA(VLOOKUP(E364,lines!$A$2:$A$10000,1,FALSE)),0,1)</f>
        <v>1</v>
      </c>
      <c r="T364" s="10">
        <f>IF(ISNA(VLOOKUP(E364,lines!$J$2:$L$1000,2,FALSE)),0,1)</f>
        <v>1</v>
      </c>
      <c r="U364" s="13" t="e">
        <f>VLOOKUP($E364,phe_fertility!$A$2:$B$284,2,FALSE)</f>
        <v>#N/A</v>
      </c>
      <c r="V364" s="13" t="e">
        <f>VLOOKUP($E364,phe_fertility!$F$2:$G$284,2,FALSE)</f>
        <v>#N/A</v>
      </c>
      <c r="W364">
        <f>VLOOKUP($E364,phe_locomotion!$F$2:$G$851,2,FALSE)</f>
        <v>1193</v>
      </c>
      <c r="X364">
        <f>VLOOKUP($E364,phe_locomotion!$N$2:$O$507,2,FALSE)</f>
        <v>1695</v>
      </c>
      <c r="Y364" s="16" t="e">
        <f>VLOOKUP($E364,relatedness!$T$2:$U$1000,2,FALSE)</f>
        <v>#N/A</v>
      </c>
    </row>
    <row r="365" spans="1:25" x14ac:dyDescent="0.2">
      <c r="A365" s="2">
        <v>2</v>
      </c>
      <c r="B365" s="2" t="s">
        <v>19</v>
      </c>
      <c r="C365" s="2">
        <v>12</v>
      </c>
      <c r="D365" s="2" t="s">
        <v>1501</v>
      </c>
      <c r="E365" s="2" t="s">
        <v>132</v>
      </c>
      <c r="F365" s="2" t="str">
        <f t="shared" si="25"/>
        <v>CA</v>
      </c>
      <c r="G365" s="2" t="str">
        <f t="shared" si="26"/>
        <v>1</v>
      </c>
      <c r="H365" s="15">
        <v>17</v>
      </c>
      <c r="I365" s="2">
        <f t="shared" si="27"/>
        <v>240</v>
      </c>
      <c r="J365" s="2" t="str">
        <f t="shared" si="28"/>
        <v>100</v>
      </c>
      <c r="K365">
        <f t="shared" si="29"/>
        <v>13</v>
      </c>
      <c r="L365" s="14">
        <f>VLOOKUP(E365,bam_cov!$A$2:$E$10000,5,FALSE)</f>
        <v>54.204663956081021</v>
      </c>
      <c r="M365" s="14">
        <f>VLOOKUP($E365,res_het!$A$2:$N$10000,12,FALSE)*100</f>
        <v>3.630191948529673</v>
      </c>
      <c r="N365" s="14">
        <f>VLOOKUP($E365,res_het!$A$2:$N$10000,13,FALSE)</f>
        <v>8.6083326666666668E-2</v>
      </c>
      <c r="O365" s="10">
        <f>VLOOKUP($E365,seq_data!$A$2:$H$10000,6,FALSE())</f>
        <v>2018</v>
      </c>
      <c r="P365" s="10" t="str">
        <f>VLOOKUP($E365,seq_data!$A$2:$H$10000,4,FALSE())</f>
        <v>BGI</v>
      </c>
      <c r="Q365" s="10" t="str">
        <f>VLOOKUP($E365,seq_data!$A$2:$H$10000,5,FALSE())</f>
        <v>BGI</v>
      </c>
      <c r="R365" s="10">
        <f>VLOOKUP($E365,seq_data!$A$2:$H$10000,2,FALSE())</f>
        <v>100</v>
      </c>
      <c r="S365" s="10">
        <f>IF(ISNA(VLOOKUP(E365,lines!$A$2:$A$10000,1,FALSE)),0,1)</f>
        <v>0</v>
      </c>
      <c r="T365" s="10">
        <f>IF(ISNA(VLOOKUP(E365,lines!$J$2:$L$1000,2,FALSE)),0,1)</f>
        <v>1</v>
      </c>
      <c r="U365" s="13" t="e">
        <f>VLOOKUP($E365,phe_fertility!$A$2:$B$284,2,FALSE)</f>
        <v>#N/A</v>
      </c>
      <c r="V365" s="13" t="e">
        <f>VLOOKUP($E365,phe_fertility!$F$2:$G$284,2,FALSE)</f>
        <v>#N/A</v>
      </c>
      <c r="W365">
        <f>VLOOKUP($E365,phe_locomotion!$F$2:$G$851,2,FALSE)</f>
        <v>1870</v>
      </c>
      <c r="X365" t="e">
        <f>VLOOKUP($E365,phe_locomotion!$N$2:$O$507,2,FALSE)</f>
        <v>#N/A</v>
      </c>
      <c r="Y365" s="16" t="e">
        <f>VLOOKUP($E365,relatedness!$T$2:$U$1000,2,FALSE)</f>
        <v>#N/A</v>
      </c>
    </row>
    <row r="366" spans="1:25" x14ac:dyDescent="0.2">
      <c r="A366" s="2">
        <v>9</v>
      </c>
      <c r="B366" s="2" t="s">
        <v>6</v>
      </c>
      <c r="C366" s="2">
        <v>12</v>
      </c>
      <c r="D366" s="2" t="s">
        <v>1500</v>
      </c>
      <c r="E366" s="2" t="s">
        <v>792</v>
      </c>
      <c r="F366" s="2" t="str">
        <f t="shared" si="25"/>
        <v>CA</v>
      </c>
      <c r="G366" s="2" t="str">
        <f t="shared" si="26"/>
        <v>1</v>
      </c>
      <c r="H366" s="15">
        <v>17</v>
      </c>
      <c r="I366" s="2">
        <f t="shared" si="27"/>
        <v>190</v>
      </c>
      <c r="J366" s="2" t="str">
        <f t="shared" si="28"/>
        <v>50</v>
      </c>
      <c r="K366">
        <f t="shared" si="29"/>
        <v>13</v>
      </c>
      <c r="L366" s="14">
        <f>VLOOKUP(E366,bam_cov!$A$2:$E$10000,5,FALSE)</f>
        <v>4.746930430383542</v>
      </c>
      <c r="M366" s="14">
        <f>VLOOKUP($E366,res_het!$A$2:$N$10000,12,FALSE)*100</f>
        <v>2.061112765589785</v>
      </c>
      <c r="N366" s="14">
        <f>VLOOKUP($E366,res_het!$A$2:$N$10000,13,FALSE)</f>
        <v>0.22809513333333331</v>
      </c>
      <c r="O366" s="10">
        <f>VLOOKUP($E366,seq_data!$A$2:$H$10000,6,FALSE())</f>
        <v>2017</v>
      </c>
      <c r="P366" s="10" t="str">
        <f>VLOOKUP($E366,seq_data!$A$2:$H$10000,4,FALSE())</f>
        <v>Illumina</v>
      </c>
      <c r="Q366" s="10" t="str">
        <f>VLOOKUP($E366,seq_data!$A$2:$H$10000,5,FALSE())</f>
        <v>BGI</v>
      </c>
      <c r="R366" s="10">
        <f>VLOOKUP($E366,seq_data!$A$2:$H$10000,2,FALSE())</f>
        <v>150</v>
      </c>
      <c r="S366" s="10">
        <f>IF(ISNA(VLOOKUP(E366,lines!$A$2:$A$10000,1,FALSE)),0,1)</f>
        <v>0</v>
      </c>
      <c r="T366" s="10">
        <f>IF(ISNA(VLOOKUP(E366,lines!$J$2:$L$1000,2,FALSE)),0,1)</f>
        <v>1</v>
      </c>
      <c r="U366" s="13" t="e">
        <f>VLOOKUP($E366,phe_fertility!$A$2:$B$284,2,FALSE)</f>
        <v>#N/A</v>
      </c>
      <c r="V366" s="13" t="e">
        <f>VLOOKUP($E366,phe_fertility!$F$2:$G$284,2,FALSE)</f>
        <v>#N/A</v>
      </c>
      <c r="W366">
        <f>VLOOKUP($E366,phe_locomotion!$F$2:$G$851,2,FALSE)</f>
        <v>1350</v>
      </c>
      <c r="X366">
        <f>VLOOKUP($E366,phe_locomotion!$N$2:$O$507,2,FALSE)</f>
        <v>858</v>
      </c>
      <c r="Y366" s="16" t="e">
        <f>VLOOKUP($E366,relatedness!$T$2:$U$1000,2,FALSE)</f>
        <v>#N/A</v>
      </c>
    </row>
    <row r="367" spans="1:25" x14ac:dyDescent="0.2">
      <c r="A367" s="2">
        <v>2</v>
      </c>
      <c r="B367" s="2" t="s">
        <v>71</v>
      </c>
      <c r="C367" s="2">
        <v>10</v>
      </c>
      <c r="D367" s="2" t="s">
        <v>1501</v>
      </c>
      <c r="E367" s="2" t="s">
        <v>178</v>
      </c>
      <c r="F367" s="2" t="str">
        <f t="shared" si="25"/>
        <v>CA</v>
      </c>
      <c r="G367" s="2" t="str">
        <f t="shared" si="26"/>
        <v>1</v>
      </c>
      <c r="H367" s="15">
        <v>18</v>
      </c>
      <c r="I367" s="2">
        <f t="shared" si="27"/>
        <v>240</v>
      </c>
      <c r="J367" s="2" t="str">
        <f t="shared" si="28"/>
        <v>100</v>
      </c>
      <c r="K367">
        <f t="shared" si="29"/>
        <v>13</v>
      </c>
      <c r="L367" s="14">
        <f>VLOOKUP(E367,bam_cov!$A$2:$E$10000,5,FALSE)</f>
        <v>18.620621086357758</v>
      </c>
      <c r="M367" s="14">
        <f>VLOOKUP($E367,res_het!$A$2:$N$10000,12,FALSE)*100</f>
        <v>3.6964811786589733</v>
      </c>
      <c r="N367" s="14">
        <f>VLOOKUP($E367,res_het!$A$2:$N$10000,13,FALSE)</f>
        <v>8.627564166666668E-2</v>
      </c>
      <c r="O367" s="10">
        <f>VLOOKUP($E367,seq_data!$A$2:$H$10000,6,FALSE())</f>
        <v>2018</v>
      </c>
      <c r="P367" s="10" t="str">
        <f>VLOOKUP($E367,seq_data!$A$2:$H$10000,4,FALSE())</f>
        <v>BGI</v>
      </c>
      <c r="Q367" s="10" t="str">
        <f>VLOOKUP($E367,seq_data!$A$2:$H$10000,5,FALSE())</f>
        <v>BGI</v>
      </c>
      <c r="R367" s="10">
        <f>VLOOKUP($E367,seq_data!$A$2:$H$10000,2,FALSE())</f>
        <v>100</v>
      </c>
      <c r="S367" s="10">
        <f>IF(ISNA(VLOOKUP(E367,lines!$A$2:$A$10000,1,FALSE)),0,1)</f>
        <v>0</v>
      </c>
      <c r="T367" s="10">
        <f>IF(ISNA(VLOOKUP(E367,lines!$J$2:$L$1000,2,FALSE)),0,1)</f>
        <v>1</v>
      </c>
      <c r="U367" s="13" t="e">
        <f>VLOOKUP($E367,phe_fertility!$A$2:$B$284,2,FALSE)</f>
        <v>#N/A</v>
      </c>
      <c r="V367" s="13" t="e">
        <f>VLOOKUP($E367,phe_fertility!$F$2:$G$284,2,FALSE)</f>
        <v>#N/A</v>
      </c>
      <c r="W367">
        <f>VLOOKUP($E367,phe_locomotion!$F$2:$G$851,2,FALSE)</f>
        <v>2123</v>
      </c>
      <c r="X367" t="e">
        <f>VLOOKUP($E367,phe_locomotion!$N$2:$O$507,2,FALSE)</f>
        <v>#N/A</v>
      </c>
      <c r="Y367" s="16" t="e">
        <f>VLOOKUP($E367,relatedness!$T$2:$U$1000,2,FALSE)</f>
        <v>#N/A</v>
      </c>
    </row>
    <row r="368" spans="1:25" x14ac:dyDescent="0.2">
      <c r="A368" s="2">
        <v>8</v>
      </c>
      <c r="B368" s="2" t="s">
        <v>6</v>
      </c>
      <c r="C368" s="2">
        <v>2</v>
      </c>
      <c r="D368" s="2" t="s">
        <v>1498</v>
      </c>
      <c r="E368" s="2" t="s">
        <v>686</v>
      </c>
      <c r="F368" s="2" t="str">
        <f t="shared" si="25"/>
        <v>CA</v>
      </c>
      <c r="G368" s="2" t="str">
        <f t="shared" si="26"/>
        <v>1</v>
      </c>
      <c r="H368" s="15">
        <v>18</v>
      </c>
      <c r="I368" s="2">
        <f t="shared" si="27"/>
        <v>190</v>
      </c>
      <c r="J368" s="2" t="str">
        <f t="shared" si="28"/>
        <v>50</v>
      </c>
      <c r="K368">
        <f t="shared" si="29"/>
        <v>13</v>
      </c>
      <c r="L368" s="14">
        <f>VLOOKUP(E368,bam_cov!$A$2:$E$10000,5,FALSE)</f>
        <v>3.9565134623672034</v>
      </c>
      <c r="M368" s="14">
        <f>VLOOKUP($E368,res_het!$A$2:$N$10000,12,FALSE)*100</f>
        <v>2.3985756357569175</v>
      </c>
      <c r="N368" s="14">
        <f>VLOOKUP($E368,res_het!$A$2:$N$10000,13,FALSE)</f>
        <v>0.23759186666666665</v>
      </c>
      <c r="O368" s="10">
        <f>VLOOKUP($E368,seq_data!$A$2:$H$10000,6,FALSE())</f>
        <v>2017</v>
      </c>
      <c r="P368" s="10" t="str">
        <f>VLOOKUP($E368,seq_data!$A$2:$H$10000,4,FALSE())</f>
        <v>Illumina</v>
      </c>
      <c r="Q368" s="10" t="str">
        <f>VLOOKUP($E368,seq_data!$A$2:$H$10000,5,FALSE())</f>
        <v>BGI</v>
      </c>
      <c r="R368" s="10">
        <f>VLOOKUP($E368,seq_data!$A$2:$H$10000,2,FALSE())</f>
        <v>150</v>
      </c>
      <c r="S368" s="10">
        <f>IF(ISNA(VLOOKUP(E368,lines!$A$2:$A$10000,1,FALSE)),0,1)</f>
        <v>1</v>
      </c>
      <c r="T368" s="10">
        <f>IF(ISNA(VLOOKUP(E368,lines!$J$2:$L$1000,2,FALSE)),0,1)</f>
        <v>1</v>
      </c>
      <c r="U368" s="13" t="e">
        <f>VLOOKUP($E368,phe_fertility!$A$2:$B$284,2,FALSE)</f>
        <v>#N/A</v>
      </c>
      <c r="V368" s="13" t="e">
        <f>VLOOKUP($E368,phe_fertility!$F$2:$G$284,2,FALSE)</f>
        <v>#N/A</v>
      </c>
      <c r="W368">
        <f>VLOOKUP($E368,phe_locomotion!$F$2:$G$851,2,FALSE)</f>
        <v>1421</v>
      </c>
      <c r="X368">
        <f>VLOOKUP($E368,phe_locomotion!$N$2:$O$507,2,FALSE)</f>
        <v>1097</v>
      </c>
      <c r="Y368" s="16" t="e">
        <f>VLOOKUP($E368,relatedness!$T$2:$U$1000,2,FALSE)</f>
        <v>#N/A</v>
      </c>
    </row>
    <row r="369" spans="1:25" x14ac:dyDescent="0.2">
      <c r="A369" s="2">
        <v>2</v>
      </c>
      <c r="B369" s="2" t="s">
        <v>58</v>
      </c>
      <c r="C369" s="2">
        <v>4</v>
      </c>
      <c r="D369" s="2" t="s">
        <v>1500</v>
      </c>
      <c r="E369" s="2" t="s">
        <v>160</v>
      </c>
      <c r="F369" s="2" t="str">
        <f t="shared" si="25"/>
        <v>CA</v>
      </c>
      <c r="G369" s="2" t="str">
        <f t="shared" si="26"/>
        <v>1</v>
      </c>
      <c r="H369" s="15">
        <v>19</v>
      </c>
      <c r="I369" s="2">
        <f t="shared" si="27"/>
        <v>240</v>
      </c>
      <c r="J369" s="2" t="str">
        <f t="shared" si="28"/>
        <v>100</v>
      </c>
      <c r="K369">
        <f t="shared" si="29"/>
        <v>13</v>
      </c>
      <c r="L369" s="14">
        <f>VLOOKUP(E369,bam_cov!$A$2:$E$10000,5,FALSE)</f>
        <v>9.766384440988551</v>
      </c>
      <c r="M369" s="14">
        <f>VLOOKUP($E369,res_het!$A$2:$N$10000,12,FALSE)*100</f>
        <v>14.621489621489623</v>
      </c>
      <c r="N369" s="14">
        <f>VLOOKUP($E369,res_het!$A$2:$N$10000,13,FALSE)</f>
        <v>9.5040403333333343E-2</v>
      </c>
      <c r="O369" s="10">
        <f>VLOOKUP($E369,seq_data!$A$2:$H$10000,6,FALSE())</f>
        <v>2018</v>
      </c>
      <c r="P369" s="10" t="str">
        <f>VLOOKUP($E369,seq_data!$A$2:$H$10000,4,FALSE())</f>
        <v>BGI</v>
      </c>
      <c r="Q369" s="10" t="str">
        <f>VLOOKUP($E369,seq_data!$A$2:$H$10000,5,FALSE())</f>
        <v>BGI</v>
      </c>
      <c r="R369" s="10">
        <f>VLOOKUP($E369,seq_data!$A$2:$H$10000,2,FALSE())</f>
        <v>100</v>
      </c>
      <c r="S369" s="10">
        <f>IF(ISNA(VLOOKUP(E369,lines!$A$2:$A$10000,1,FALSE)),0,1)</f>
        <v>0</v>
      </c>
      <c r="T369" s="10">
        <f>IF(ISNA(VLOOKUP(E369,lines!$J$2:$L$1000,2,FALSE)),0,1)</f>
        <v>1</v>
      </c>
      <c r="U369" s="13" t="e">
        <f>VLOOKUP($E369,phe_fertility!$A$2:$B$284,2,FALSE)</f>
        <v>#N/A</v>
      </c>
      <c r="V369" s="13" t="e">
        <f>VLOOKUP($E369,phe_fertility!$F$2:$G$284,2,FALSE)</f>
        <v>#N/A</v>
      </c>
      <c r="W369">
        <f>VLOOKUP($E369,phe_locomotion!$F$2:$G$851,2,FALSE)</f>
        <v>1459</v>
      </c>
      <c r="X369" t="e">
        <f>VLOOKUP($E369,phe_locomotion!$N$2:$O$507,2,FALSE)</f>
        <v>#N/A</v>
      </c>
      <c r="Y369" s="16" t="e">
        <f>VLOOKUP($E369,relatedness!$T$2:$U$1000,2,FALSE)</f>
        <v>#N/A</v>
      </c>
    </row>
    <row r="370" spans="1:25" x14ac:dyDescent="0.2">
      <c r="A370" s="2">
        <v>8</v>
      </c>
      <c r="B370" s="2" t="s">
        <v>97</v>
      </c>
      <c r="C370" s="2">
        <v>4</v>
      </c>
      <c r="D370" s="2" t="s">
        <v>1497</v>
      </c>
      <c r="E370" s="2" t="s">
        <v>772</v>
      </c>
      <c r="F370" s="2" t="str">
        <f t="shared" si="25"/>
        <v>CA</v>
      </c>
      <c r="G370" s="2" t="str">
        <f t="shared" si="26"/>
        <v>1</v>
      </c>
      <c r="H370" s="15">
        <v>19</v>
      </c>
      <c r="I370" s="2">
        <f t="shared" si="27"/>
        <v>190</v>
      </c>
      <c r="J370" s="2" t="str">
        <f t="shared" si="28"/>
        <v>50</v>
      </c>
      <c r="K370">
        <f t="shared" si="29"/>
        <v>13</v>
      </c>
      <c r="L370" s="14">
        <f>VLOOKUP(E370,bam_cov!$A$2:$E$10000,5,FALSE)</f>
        <v>4.6109490172565621</v>
      </c>
      <c r="M370" s="14">
        <f>VLOOKUP($E370,res_het!$A$2:$N$10000,12,FALSE)*100</f>
        <v>2.0822764934657103</v>
      </c>
      <c r="N370" s="14">
        <f>VLOOKUP($E370,res_het!$A$2:$N$10000,13,FALSE)</f>
        <v>0.23626230000000001</v>
      </c>
      <c r="O370" s="10">
        <f>VLOOKUP($E370,seq_data!$A$2:$H$10000,6,FALSE())</f>
        <v>2018</v>
      </c>
      <c r="P370" s="10" t="str">
        <f>VLOOKUP($E370,seq_data!$A$2:$H$10000,4,FALSE())</f>
        <v>Illumina</v>
      </c>
      <c r="Q370" s="10" t="str">
        <f>VLOOKUP($E370,seq_data!$A$2:$H$10000,5,FALSE())</f>
        <v>BGI</v>
      </c>
      <c r="R370" s="10">
        <f>VLOOKUP($E370,seq_data!$A$2:$H$10000,2,FALSE())</f>
        <v>150</v>
      </c>
      <c r="S370" s="10">
        <f>IF(ISNA(VLOOKUP(E370,lines!$A$2:$A$10000,1,FALSE)),0,1)</f>
        <v>0</v>
      </c>
      <c r="T370" s="10">
        <f>IF(ISNA(VLOOKUP(E370,lines!$J$2:$L$1000,2,FALSE)),0,1)</f>
        <v>1</v>
      </c>
      <c r="U370" s="13" t="e">
        <f>VLOOKUP($E370,phe_fertility!$A$2:$B$284,2,FALSE)</f>
        <v>#N/A</v>
      </c>
      <c r="V370" s="13" t="e">
        <f>VLOOKUP($E370,phe_fertility!$F$2:$G$284,2,FALSE)</f>
        <v>#N/A</v>
      </c>
      <c r="W370">
        <f>VLOOKUP($E370,phe_locomotion!$F$2:$G$851,2,FALSE)</f>
        <v>1831</v>
      </c>
      <c r="X370">
        <f>VLOOKUP($E370,phe_locomotion!$N$2:$O$507,2,FALSE)</f>
        <v>1571</v>
      </c>
      <c r="Y370" s="16" t="e">
        <f>VLOOKUP($E370,relatedness!$T$2:$U$1000,2,FALSE)</f>
        <v>#N/A</v>
      </c>
    </row>
    <row r="371" spans="1:25" x14ac:dyDescent="0.2">
      <c r="A371" s="2">
        <v>2</v>
      </c>
      <c r="B371" s="2" t="s">
        <v>58</v>
      </c>
      <c r="C371" s="2">
        <v>10</v>
      </c>
      <c r="D371" s="2" t="s">
        <v>1500</v>
      </c>
      <c r="E371" s="2" t="s">
        <v>166</v>
      </c>
      <c r="F371" s="2" t="str">
        <f t="shared" si="25"/>
        <v>CA</v>
      </c>
      <c r="G371" s="2" t="str">
        <f t="shared" si="26"/>
        <v>1</v>
      </c>
      <c r="H371" s="15">
        <v>20</v>
      </c>
      <c r="I371" s="2">
        <f t="shared" si="27"/>
        <v>240</v>
      </c>
      <c r="J371" s="2" t="str">
        <f t="shared" si="28"/>
        <v>100</v>
      </c>
      <c r="K371">
        <f t="shared" si="29"/>
        <v>13</v>
      </c>
      <c r="L371" s="14" t="e">
        <f>VLOOKUP(E371,bam_cov!$A$2:$E$10000,5,FALSE)</f>
        <v>#N/A</v>
      </c>
      <c r="M371" s="14" t="e">
        <f>VLOOKUP($E371,res_het!$A$2:$N$10000,12,FALSE)*100</f>
        <v>#N/A</v>
      </c>
      <c r="N371" s="14" t="e">
        <f>VLOOKUP($E371,res_het!$A$2:$N$10000,13,FALSE)</f>
        <v>#N/A</v>
      </c>
      <c r="O371" s="10" t="e">
        <f>VLOOKUP($E371,seq_data!$A$2:$H$10000,6,FALSE())</f>
        <v>#N/A</v>
      </c>
      <c r="P371" s="10" t="e">
        <f>VLOOKUP($E371,seq_data!$A$2:$H$10000,4,FALSE())</f>
        <v>#N/A</v>
      </c>
      <c r="Q371" s="10" t="e">
        <f>VLOOKUP($E371,seq_data!$A$2:$H$10000,5,FALSE())</f>
        <v>#N/A</v>
      </c>
      <c r="R371" s="10" t="e">
        <f>VLOOKUP($E371,seq_data!$A$2:$H$10000,2,FALSE())</f>
        <v>#N/A</v>
      </c>
      <c r="S371" s="10">
        <f>IF(ISNA(VLOOKUP(E371,lines!$A$2:$A$10000,1,FALSE)),0,1)</f>
        <v>0</v>
      </c>
      <c r="T371" s="10">
        <f>IF(ISNA(VLOOKUP(E371,lines!$J$2:$L$1000,2,FALSE)),0,1)</f>
        <v>0</v>
      </c>
      <c r="U371" s="13" t="e">
        <f>VLOOKUP($E371,phe_fertility!$A$2:$B$284,2,FALSE)</f>
        <v>#N/A</v>
      </c>
      <c r="V371" s="13" t="e">
        <f>VLOOKUP($E371,phe_fertility!$F$2:$G$284,2,FALSE)</f>
        <v>#N/A</v>
      </c>
      <c r="W371" t="e">
        <f>VLOOKUP($E371,phe_locomotion!$F$2:$G$851,2,FALSE)</f>
        <v>#N/A</v>
      </c>
      <c r="X371" t="e">
        <f>VLOOKUP($E371,phe_locomotion!$N$2:$O$507,2,FALSE)</f>
        <v>#N/A</v>
      </c>
      <c r="Y371" s="16" t="e">
        <f>VLOOKUP($E371,relatedness!$T$2:$U$1000,2,FALSE)</f>
        <v>#N/A</v>
      </c>
    </row>
    <row r="372" spans="1:25" x14ac:dyDescent="0.2">
      <c r="A372" s="2">
        <v>7</v>
      </c>
      <c r="B372" s="2" t="s">
        <v>45</v>
      </c>
      <c r="C372" s="2">
        <v>2</v>
      </c>
      <c r="D372" s="2" t="s">
        <v>1501</v>
      </c>
      <c r="E372" s="2" t="s">
        <v>626</v>
      </c>
      <c r="F372" s="2" t="str">
        <f t="shared" si="25"/>
        <v>CA</v>
      </c>
      <c r="G372" s="2" t="str">
        <f t="shared" si="26"/>
        <v>1</v>
      </c>
      <c r="H372" s="15">
        <v>20</v>
      </c>
      <c r="I372" s="2">
        <f t="shared" si="27"/>
        <v>190</v>
      </c>
      <c r="J372" s="2" t="str">
        <f t="shared" si="28"/>
        <v>50</v>
      </c>
      <c r="K372">
        <f t="shared" si="29"/>
        <v>13</v>
      </c>
      <c r="L372" s="14">
        <f>VLOOKUP(E372,bam_cov!$A$2:$E$10000,5,FALSE)</f>
        <v>34.594358584249875</v>
      </c>
      <c r="M372" s="14">
        <f>VLOOKUP($E372,res_het!$A$2:$N$10000,12,FALSE)*100</f>
        <v>1.648289433014142</v>
      </c>
      <c r="N372" s="14">
        <f>VLOOKUP($E372,res_het!$A$2:$N$10000,13,FALSE)</f>
        <v>0.12981171666666666</v>
      </c>
      <c r="O372" s="10">
        <f>VLOOKUP($E372,seq_data!$A$2:$H$10000,6,FALSE())</f>
        <v>2018</v>
      </c>
      <c r="P372" s="10" t="str">
        <f>VLOOKUP($E372,seq_data!$A$2:$H$10000,4,FALSE())</f>
        <v>BGI</v>
      </c>
      <c r="Q372" s="10" t="str">
        <f>VLOOKUP($E372,seq_data!$A$2:$H$10000,5,FALSE())</f>
        <v>BGI</v>
      </c>
      <c r="R372" s="10">
        <f>VLOOKUP($E372,seq_data!$A$2:$H$10000,2,FALSE())</f>
        <v>100</v>
      </c>
      <c r="S372" s="10">
        <f>IF(ISNA(VLOOKUP(E372,lines!$A$2:$A$10000,1,FALSE)),0,1)</f>
        <v>0</v>
      </c>
      <c r="T372" s="10">
        <f>IF(ISNA(VLOOKUP(E372,lines!$J$2:$L$1000,2,FALSE)),0,1)</f>
        <v>1</v>
      </c>
      <c r="U372" s="13" t="e">
        <f>VLOOKUP($E372,phe_fertility!$A$2:$B$284,2,FALSE)</f>
        <v>#N/A</v>
      </c>
      <c r="V372" s="13" t="e">
        <f>VLOOKUP($E372,phe_fertility!$F$2:$G$284,2,FALSE)</f>
        <v>#N/A</v>
      </c>
      <c r="W372">
        <f>VLOOKUP($E372,phe_locomotion!$F$2:$G$851,2,FALSE)</f>
        <v>1115</v>
      </c>
      <c r="X372">
        <f>VLOOKUP($E372,phe_locomotion!$N$2:$O$507,2,FALSE)</f>
        <v>260</v>
      </c>
      <c r="Y372" s="16" t="e">
        <f>VLOOKUP($E372,relatedness!$T$2:$U$1000,2,FALSE)</f>
        <v>#N/A</v>
      </c>
    </row>
    <row r="373" spans="1:25" x14ac:dyDescent="0.2">
      <c r="A373" s="2">
        <v>2</v>
      </c>
      <c r="B373" s="2" t="s">
        <v>84</v>
      </c>
      <c r="C373" s="2">
        <v>7</v>
      </c>
      <c r="D373" s="2" t="s">
        <v>1496</v>
      </c>
      <c r="E373" s="2" t="s">
        <v>187</v>
      </c>
      <c r="F373" s="2" t="str">
        <f t="shared" si="25"/>
        <v>CA</v>
      </c>
      <c r="G373" s="2" t="str">
        <f t="shared" si="26"/>
        <v>1</v>
      </c>
      <c r="H373" s="15">
        <v>21</v>
      </c>
      <c r="I373" s="2">
        <f t="shared" si="27"/>
        <v>240</v>
      </c>
      <c r="J373" s="2" t="str">
        <f t="shared" si="28"/>
        <v>100</v>
      </c>
      <c r="K373">
        <f t="shared" si="29"/>
        <v>13</v>
      </c>
      <c r="L373" s="14" t="e">
        <f>VLOOKUP(E373,bam_cov!$A$2:$E$10000,5,FALSE)</f>
        <v>#N/A</v>
      </c>
      <c r="M373" s="14" t="e">
        <f>VLOOKUP($E373,res_het!$A$2:$N$10000,12,FALSE)*100</f>
        <v>#N/A</v>
      </c>
      <c r="N373" s="14" t="e">
        <f>VLOOKUP($E373,res_het!$A$2:$N$10000,13,FALSE)</f>
        <v>#N/A</v>
      </c>
      <c r="O373" s="10" t="e">
        <f>VLOOKUP($E373,seq_data!$A$2:$H$10000,6,FALSE())</f>
        <v>#N/A</v>
      </c>
      <c r="P373" s="10" t="e">
        <f>VLOOKUP($E373,seq_data!$A$2:$H$10000,4,FALSE())</f>
        <v>#N/A</v>
      </c>
      <c r="Q373" s="10" t="e">
        <f>VLOOKUP($E373,seq_data!$A$2:$H$10000,5,FALSE())</f>
        <v>#N/A</v>
      </c>
      <c r="R373" s="10" t="e">
        <f>VLOOKUP($E373,seq_data!$A$2:$H$10000,2,FALSE())</f>
        <v>#N/A</v>
      </c>
      <c r="S373" s="10">
        <f>IF(ISNA(VLOOKUP(E373,lines!$A$2:$A$10000,1,FALSE)),0,1)</f>
        <v>0</v>
      </c>
      <c r="T373" s="10">
        <f>IF(ISNA(VLOOKUP(E373,lines!$J$2:$L$1000,2,FALSE)),0,1)</f>
        <v>0</v>
      </c>
      <c r="U373" s="13" t="e">
        <f>VLOOKUP($E373,phe_fertility!$A$2:$B$284,2,FALSE)</f>
        <v>#N/A</v>
      </c>
      <c r="V373" s="13" t="e">
        <f>VLOOKUP($E373,phe_fertility!$F$2:$G$284,2,FALSE)</f>
        <v>#N/A</v>
      </c>
      <c r="W373" t="e">
        <f>VLOOKUP($E373,phe_locomotion!$F$2:$G$851,2,FALSE)</f>
        <v>#N/A</v>
      </c>
      <c r="X373" t="e">
        <f>VLOOKUP($E373,phe_locomotion!$N$2:$O$507,2,FALSE)</f>
        <v>#N/A</v>
      </c>
      <c r="Y373" s="16" t="e">
        <f>VLOOKUP($E373,relatedness!$T$2:$U$1000,2,FALSE)</f>
        <v>#N/A</v>
      </c>
    </row>
    <row r="374" spans="1:25" x14ac:dyDescent="0.2">
      <c r="A374" s="2">
        <v>8</v>
      </c>
      <c r="B374" s="2" t="s">
        <v>84</v>
      </c>
      <c r="C374" s="2">
        <v>4</v>
      </c>
      <c r="D374" s="2" t="s">
        <v>1496</v>
      </c>
      <c r="E374" s="2" t="s">
        <v>760</v>
      </c>
      <c r="F374" s="2" t="str">
        <f t="shared" si="25"/>
        <v>CA</v>
      </c>
      <c r="G374" s="2" t="str">
        <f t="shared" si="26"/>
        <v>1</v>
      </c>
      <c r="H374" s="15">
        <v>21</v>
      </c>
      <c r="I374" s="2">
        <f t="shared" si="27"/>
        <v>190</v>
      </c>
      <c r="J374" s="2" t="str">
        <f t="shared" si="28"/>
        <v>50</v>
      </c>
      <c r="K374">
        <f t="shared" si="29"/>
        <v>13</v>
      </c>
      <c r="L374" s="14">
        <f>VLOOKUP(E374,bam_cov!$A$2:$E$10000,5,FALSE)</f>
        <v>4.0956940660658407</v>
      </c>
      <c r="M374" s="14">
        <f>VLOOKUP($E374,res_het!$A$2:$N$10000,12,FALSE)*100</f>
        <v>3.1784887114692975</v>
      </c>
      <c r="N374" s="14">
        <f>VLOOKUP($E374,res_het!$A$2:$N$10000,13,FALSE)</f>
        <v>0.27001516666666664</v>
      </c>
      <c r="O374" s="10">
        <f>VLOOKUP($E374,seq_data!$A$2:$H$10000,6,FALSE())</f>
        <v>2017</v>
      </c>
      <c r="P374" s="10" t="str">
        <f>VLOOKUP($E374,seq_data!$A$2:$H$10000,4,FALSE())</f>
        <v>Illumina</v>
      </c>
      <c r="Q374" s="10" t="str">
        <f>VLOOKUP($E374,seq_data!$A$2:$H$10000,5,FALSE())</f>
        <v>BGI</v>
      </c>
      <c r="R374" s="10">
        <f>VLOOKUP($E374,seq_data!$A$2:$H$10000,2,FALSE())</f>
        <v>150</v>
      </c>
      <c r="S374" s="10">
        <f>IF(ISNA(VLOOKUP(E374,lines!$A$2:$A$10000,1,FALSE)),0,1)</f>
        <v>1</v>
      </c>
      <c r="T374" s="10">
        <f>IF(ISNA(VLOOKUP(E374,lines!$J$2:$L$1000,2,FALSE)),0,1)</f>
        <v>1</v>
      </c>
      <c r="U374" s="13" t="e">
        <f>VLOOKUP($E374,phe_fertility!$A$2:$B$284,2,FALSE)</f>
        <v>#N/A</v>
      </c>
      <c r="V374" s="13" t="e">
        <f>VLOOKUP($E374,phe_fertility!$F$2:$G$284,2,FALSE)</f>
        <v>#N/A</v>
      </c>
      <c r="W374">
        <f>VLOOKUP($E374,phe_locomotion!$F$2:$G$851,2,FALSE)</f>
        <v>1705</v>
      </c>
      <c r="X374">
        <f>VLOOKUP($E374,phe_locomotion!$N$2:$O$507,2,FALSE)</f>
        <v>653</v>
      </c>
      <c r="Y374" s="16" t="e">
        <f>VLOOKUP($E374,relatedness!$T$2:$U$1000,2,FALSE)</f>
        <v>#N/A</v>
      </c>
    </row>
    <row r="375" spans="1:25" x14ac:dyDescent="0.2">
      <c r="A375" s="2">
        <v>8</v>
      </c>
      <c r="B375" s="2" t="s">
        <v>71</v>
      </c>
      <c r="C375" s="2">
        <v>6</v>
      </c>
      <c r="D375" s="2" t="s">
        <v>1499</v>
      </c>
      <c r="E375" s="2" t="s">
        <v>750</v>
      </c>
      <c r="F375" s="2" t="str">
        <f t="shared" si="25"/>
        <v>CA</v>
      </c>
      <c r="G375" s="2" t="str">
        <f t="shared" si="26"/>
        <v>1</v>
      </c>
      <c r="H375" s="15">
        <v>22</v>
      </c>
      <c r="I375" s="2">
        <f t="shared" si="27"/>
        <v>190</v>
      </c>
      <c r="J375" s="2" t="str">
        <f t="shared" si="28"/>
        <v>50</v>
      </c>
      <c r="K375">
        <f t="shared" si="29"/>
        <v>13</v>
      </c>
      <c r="L375" s="14">
        <f>VLOOKUP(E375,bam_cov!$A$2:$E$10000,5,FALSE)</f>
        <v>3.7424784246126173</v>
      </c>
      <c r="M375" s="14">
        <f>VLOOKUP($E375,res_het!$A$2:$N$10000,12,FALSE)*100</f>
        <v>2.3671202662517969</v>
      </c>
      <c r="N375" s="14">
        <f>VLOOKUP($E375,res_het!$A$2:$N$10000,13,FALSE)</f>
        <v>0.24549176666666664</v>
      </c>
      <c r="O375" s="10">
        <f>VLOOKUP($E375,seq_data!$A$2:$H$10000,6,FALSE())</f>
        <v>2017</v>
      </c>
      <c r="P375" s="10" t="str">
        <f>VLOOKUP($E375,seq_data!$A$2:$H$10000,4,FALSE())</f>
        <v>Illumina</v>
      </c>
      <c r="Q375" s="10" t="str">
        <f>VLOOKUP($E375,seq_data!$A$2:$H$10000,5,FALSE())</f>
        <v>BGI</v>
      </c>
      <c r="R375" s="10">
        <f>VLOOKUP($E375,seq_data!$A$2:$H$10000,2,FALSE())</f>
        <v>150</v>
      </c>
      <c r="S375" s="10">
        <f>IF(ISNA(VLOOKUP(E375,lines!$A$2:$A$10000,1,FALSE)),0,1)</f>
        <v>1</v>
      </c>
      <c r="T375" s="10">
        <f>IF(ISNA(VLOOKUP(E375,lines!$J$2:$L$1000,2,FALSE)),0,1)</f>
        <v>1</v>
      </c>
      <c r="U375" s="13" t="e">
        <f>VLOOKUP($E375,phe_fertility!$A$2:$B$284,2,FALSE)</f>
        <v>#N/A</v>
      </c>
      <c r="V375" s="13" t="e">
        <f>VLOOKUP($E375,phe_fertility!$F$2:$G$284,2,FALSE)</f>
        <v>#N/A</v>
      </c>
      <c r="W375">
        <f>VLOOKUP($E375,phe_locomotion!$F$2:$G$851,2,FALSE)</f>
        <v>994</v>
      </c>
      <c r="X375">
        <f>VLOOKUP($E375,phe_locomotion!$N$2:$O$507,2,FALSE)</f>
        <v>732</v>
      </c>
      <c r="Y375" s="16" t="e">
        <f>VLOOKUP($E375,relatedness!$T$2:$U$1000,2,FALSE)</f>
        <v>#N/A</v>
      </c>
    </row>
    <row r="376" spans="1:25" x14ac:dyDescent="0.2">
      <c r="A376" s="2">
        <v>2</v>
      </c>
      <c r="B376" s="2" t="s">
        <v>6</v>
      </c>
      <c r="C376" s="2">
        <v>10</v>
      </c>
      <c r="D376" s="2" t="s">
        <v>1496</v>
      </c>
      <c r="E376" s="2" t="s">
        <v>119</v>
      </c>
      <c r="F376" s="2" t="str">
        <f t="shared" si="25"/>
        <v>CA</v>
      </c>
      <c r="G376" s="2" t="str">
        <f t="shared" si="26"/>
        <v>1</v>
      </c>
      <c r="H376" s="15">
        <v>23</v>
      </c>
      <c r="I376" s="2">
        <f t="shared" si="27"/>
        <v>240</v>
      </c>
      <c r="J376" s="2" t="str">
        <f t="shared" si="28"/>
        <v>100</v>
      </c>
      <c r="K376">
        <f t="shared" si="29"/>
        <v>13</v>
      </c>
      <c r="L376" s="14">
        <f>VLOOKUP(E376,bam_cov!$A$2:$E$10000,5,FALSE)</f>
        <v>26.616306533510709</v>
      </c>
      <c r="M376" s="14">
        <f>VLOOKUP($E376,res_het!$A$2:$N$10000,12,FALSE)*100</f>
        <v>17.972497309915923</v>
      </c>
      <c r="N376" s="14">
        <f>VLOOKUP($E376,res_het!$A$2:$N$10000,13,FALSE)</f>
        <v>7.1305088333333336E-2</v>
      </c>
      <c r="O376" s="10">
        <f>VLOOKUP($E376,seq_data!$A$2:$H$10000,6,FALSE())</f>
        <v>2018</v>
      </c>
      <c r="P376" s="10" t="str">
        <f>VLOOKUP($E376,seq_data!$A$2:$H$10000,4,FALSE())</f>
        <v>BGI</v>
      </c>
      <c r="Q376" s="10" t="str">
        <f>VLOOKUP($E376,seq_data!$A$2:$H$10000,5,FALSE())</f>
        <v>BGI</v>
      </c>
      <c r="R376" s="10">
        <f>VLOOKUP($E376,seq_data!$A$2:$H$10000,2,FALSE())</f>
        <v>100</v>
      </c>
      <c r="S376" s="10">
        <f>IF(ISNA(VLOOKUP(E376,lines!$A$2:$A$10000,1,FALSE)),0,1)</f>
        <v>0</v>
      </c>
      <c r="T376" s="10">
        <f>IF(ISNA(VLOOKUP(E376,lines!$J$2:$L$1000,2,FALSE)),0,1)</f>
        <v>1</v>
      </c>
      <c r="U376" s="13" t="e">
        <f>VLOOKUP($E376,phe_fertility!$A$2:$B$284,2,FALSE)</f>
        <v>#N/A</v>
      </c>
      <c r="V376" s="13" t="e">
        <f>VLOOKUP($E376,phe_fertility!$F$2:$G$284,2,FALSE)</f>
        <v>#N/A</v>
      </c>
      <c r="W376">
        <f>VLOOKUP($E376,phe_locomotion!$F$2:$G$851,2,FALSE)</f>
        <v>1753</v>
      </c>
      <c r="X376" t="e">
        <f>VLOOKUP($E376,phe_locomotion!$N$2:$O$507,2,FALSE)</f>
        <v>#N/A</v>
      </c>
      <c r="Y376" s="16" t="e">
        <f>VLOOKUP($E376,relatedness!$T$2:$U$1000,2,FALSE)</f>
        <v>#N/A</v>
      </c>
    </row>
    <row r="377" spans="1:25" x14ac:dyDescent="0.2">
      <c r="A377" s="2">
        <v>8</v>
      </c>
      <c r="B377" s="2" t="s">
        <v>45</v>
      </c>
      <c r="C377" s="2">
        <v>10</v>
      </c>
      <c r="D377" s="2" t="s">
        <v>1499</v>
      </c>
      <c r="E377" s="2" t="s">
        <v>730</v>
      </c>
      <c r="F377" s="2" t="str">
        <f t="shared" si="25"/>
        <v>CA</v>
      </c>
      <c r="G377" s="2" t="str">
        <f t="shared" si="26"/>
        <v>1</v>
      </c>
      <c r="H377" s="15">
        <v>23</v>
      </c>
      <c r="I377" s="2">
        <f t="shared" si="27"/>
        <v>190</v>
      </c>
      <c r="J377" s="2" t="str">
        <f t="shared" si="28"/>
        <v>50</v>
      </c>
      <c r="K377">
        <f t="shared" si="29"/>
        <v>13</v>
      </c>
      <c r="L377" s="14">
        <f>VLOOKUP(E377,bam_cov!$A$2:$E$10000,5,FALSE)</f>
        <v>3.4383535627962751</v>
      </c>
      <c r="M377" s="14">
        <f>VLOOKUP($E377,res_het!$A$2:$N$10000,12,FALSE)*100</f>
        <v>2.9971818438792908</v>
      </c>
      <c r="N377" s="14">
        <f>VLOOKUP($E377,res_het!$A$2:$N$10000,13,FALSE)</f>
        <v>0.24987841666666666</v>
      </c>
      <c r="O377" s="10">
        <f>VLOOKUP($E377,seq_data!$A$2:$H$10000,6,FALSE())</f>
        <v>2017</v>
      </c>
      <c r="P377" s="10" t="str">
        <f>VLOOKUP($E377,seq_data!$A$2:$H$10000,4,FALSE())</f>
        <v>Illumina</v>
      </c>
      <c r="Q377" s="10" t="str">
        <f>VLOOKUP($E377,seq_data!$A$2:$H$10000,5,FALSE())</f>
        <v>BGI</v>
      </c>
      <c r="R377" s="10">
        <f>VLOOKUP($E377,seq_data!$A$2:$H$10000,2,FALSE())</f>
        <v>150</v>
      </c>
      <c r="S377" s="10">
        <f>IF(ISNA(VLOOKUP(E377,lines!$A$2:$A$10000,1,FALSE)),0,1)</f>
        <v>1</v>
      </c>
      <c r="T377" s="10">
        <f>IF(ISNA(VLOOKUP(E377,lines!$J$2:$L$1000,2,FALSE)),0,1)</f>
        <v>1</v>
      </c>
      <c r="U377" s="13" t="e">
        <f>VLOOKUP($E377,phe_fertility!$A$2:$B$284,2,FALSE)</f>
        <v>#N/A</v>
      </c>
      <c r="V377" s="13" t="e">
        <f>VLOOKUP($E377,phe_fertility!$F$2:$G$284,2,FALSE)</f>
        <v>#N/A</v>
      </c>
      <c r="W377">
        <f>VLOOKUP($E377,phe_locomotion!$F$2:$G$851,2,FALSE)</f>
        <v>1399</v>
      </c>
      <c r="X377">
        <f>VLOOKUP($E377,phe_locomotion!$N$2:$O$507,2,FALSE)</f>
        <v>295</v>
      </c>
      <c r="Y377" s="16" t="e">
        <f>VLOOKUP($E377,relatedness!$T$2:$U$1000,2,FALSE)</f>
        <v>#N/A</v>
      </c>
    </row>
    <row r="378" spans="1:25" x14ac:dyDescent="0.2">
      <c r="A378" s="2">
        <v>2</v>
      </c>
      <c r="B378" s="2" t="s">
        <v>97</v>
      </c>
      <c r="C378" s="2">
        <v>9</v>
      </c>
      <c r="D378" s="2" t="s">
        <v>1501</v>
      </c>
      <c r="E378" s="2" t="s">
        <v>201</v>
      </c>
      <c r="F378" s="2" t="str">
        <f t="shared" si="25"/>
        <v>CA</v>
      </c>
      <c r="G378" s="2" t="str">
        <f t="shared" si="26"/>
        <v>1</v>
      </c>
      <c r="H378" s="15">
        <v>24</v>
      </c>
      <c r="I378" s="2">
        <f t="shared" si="27"/>
        <v>240</v>
      </c>
      <c r="J378" s="2" t="str">
        <f t="shared" si="28"/>
        <v>100</v>
      </c>
      <c r="K378">
        <f t="shared" si="29"/>
        <v>13</v>
      </c>
      <c r="L378" s="14" t="e">
        <f>VLOOKUP(E378,bam_cov!$A$2:$E$10000,5,FALSE)</f>
        <v>#N/A</v>
      </c>
      <c r="M378" s="14" t="e">
        <f>VLOOKUP($E378,res_het!$A$2:$N$10000,12,FALSE)*100</f>
        <v>#N/A</v>
      </c>
      <c r="N378" s="14" t="e">
        <f>VLOOKUP($E378,res_het!$A$2:$N$10000,13,FALSE)</f>
        <v>#N/A</v>
      </c>
      <c r="O378" s="10" t="e">
        <f>VLOOKUP($E378,seq_data!$A$2:$H$10000,6,FALSE())</f>
        <v>#N/A</v>
      </c>
      <c r="P378" s="10" t="e">
        <f>VLOOKUP($E378,seq_data!$A$2:$H$10000,4,FALSE())</f>
        <v>#N/A</v>
      </c>
      <c r="Q378" s="10" t="e">
        <f>VLOOKUP($E378,seq_data!$A$2:$H$10000,5,FALSE())</f>
        <v>#N/A</v>
      </c>
      <c r="R378" s="10" t="e">
        <f>VLOOKUP($E378,seq_data!$A$2:$H$10000,2,FALSE())</f>
        <v>#N/A</v>
      </c>
      <c r="S378" s="10">
        <f>IF(ISNA(VLOOKUP(E378,lines!$A$2:$A$10000,1,FALSE)),0,1)</f>
        <v>0</v>
      </c>
      <c r="T378" s="10">
        <f>IF(ISNA(VLOOKUP(E378,lines!$J$2:$L$1000,2,FALSE)),0,1)</f>
        <v>0</v>
      </c>
      <c r="U378" s="13" t="e">
        <f>VLOOKUP($E378,phe_fertility!$A$2:$B$284,2,FALSE)</f>
        <v>#N/A</v>
      </c>
      <c r="V378" s="13" t="e">
        <f>VLOOKUP($E378,phe_fertility!$F$2:$G$284,2,FALSE)</f>
        <v>#N/A</v>
      </c>
      <c r="W378" t="e">
        <f>VLOOKUP($E378,phe_locomotion!$F$2:$G$851,2,FALSE)</f>
        <v>#N/A</v>
      </c>
      <c r="X378" t="e">
        <f>VLOOKUP($E378,phe_locomotion!$N$2:$O$507,2,FALSE)</f>
        <v>#N/A</v>
      </c>
      <c r="Y378" s="16" t="e">
        <f>VLOOKUP($E378,relatedness!$T$2:$U$1000,2,FALSE)</f>
        <v>#N/A</v>
      </c>
    </row>
    <row r="379" spans="1:25" x14ac:dyDescent="0.2">
      <c r="A379" s="2">
        <v>8</v>
      </c>
      <c r="B379" s="2" t="s">
        <v>58</v>
      </c>
      <c r="C379" s="2">
        <v>2</v>
      </c>
      <c r="D379" s="2" t="s">
        <v>1496</v>
      </c>
      <c r="E379" s="2" t="s">
        <v>734</v>
      </c>
      <c r="F379" s="2" t="str">
        <f t="shared" si="25"/>
        <v>CA</v>
      </c>
      <c r="G379" s="2" t="str">
        <f t="shared" si="26"/>
        <v>1</v>
      </c>
      <c r="H379" s="15">
        <v>24</v>
      </c>
      <c r="I379" s="2">
        <f t="shared" si="27"/>
        <v>190</v>
      </c>
      <c r="J379" s="2" t="str">
        <f t="shared" si="28"/>
        <v>50</v>
      </c>
      <c r="K379">
        <f t="shared" si="29"/>
        <v>13</v>
      </c>
      <c r="L379" s="14">
        <f>VLOOKUP(E379,bam_cov!$A$2:$E$10000,5,FALSE)</f>
        <v>5.0518713158831572</v>
      </c>
      <c r="M379" s="14">
        <f>VLOOKUP($E379,res_het!$A$2:$N$10000,12,FALSE)*100</f>
        <v>0.74329869767874013</v>
      </c>
      <c r="N379" s="14">
        <f>VLOOKUP($E379,res_het!$A$2:$N$10000,13,FALSE)</f>
        <v>0.25310651666666667</v>
      </c>
      <c r="O379" s="10">
        <f>VLOOKUP($E379,seq_data!$A$2:$H$10000,6,FALSE())</f>
        <v>2017</v>
      </c>
      <c r="P379" s="10" t="str">
        <f>VLOOKUP($E379,seq_data!$A$2:$H$10000,4,FALSE())</f>
        <v>Illumina</v>
      </c>
      <c r="Q379" s="10" t="str">
        <f>VLOOKUP($E379,seq_data!$A$2:$H$10000,5,FALSE())</f>
        <v>BGI</v>
      </c>
      <c r="R379" s="10">
        <f>VLOOKUP($E379,seq_data!$A$2:$H$10000,2,FALSE())</f>
        <v>150</v>
      </c>
      <c r="S379" s="10">
        <f>IF(ISNA(VLOOKUP(E379,lines!$A$2:$A$10000,1,FALSE)),0,1)</f>
        <v>1</v>
      </c>
      <c r="T379" s="10">
        <f>IF(ISNA(VLOOKUP(E379,lines!$J$2:$L$1000,2,FALSE)),0,1)</f>
        <v>1</v>
      </c>
      <c r="U379" s="13" t="e">
        <f>VLOOKUP($E379,phe_fertility!$A$2:$B$284,2,FALSE)</f>
        <v>#N/A</v>
      </c>
      <c r="V379" s="13" t="e">
        <f>VLOOKUP($E379,phe_fertility!$F$2:$G$284,2,FALSE)</f>
        <v>#N/A</v>
      </c>
      <c r="W379">
        <f>VLOOKUP($E379,phe_locomotion!$F$2:$G$851,2,FALSE)</f>
        <v>1122</v>
      </c>
      <c r="X379">
        <f>VLOOKUP($E379,phe_locomotion!$N$2:$O$507,2,FALSE)</f>
        <v>487</v>
      </c>
      <c r="Y379" s="16" t="e">
        <f>VLOOKUP($E379,relatedness!$T$2:$U$1000,2,FALSE)</f>
        <v>#N/A</v>
      </c>
    </row>
    <row r="380" spans="1:25" x14ac:dyDescent="0.2">
      <c r="A380" s="2">
        <v>2</v>
      </c>
      <c r="B380" s="2" t="s">
        <v>6</v>
      </c>
      <c r="C380" s="2">
        <v>11</v>
      </c>
      <c r="D380" s="2" t="s">
        <v>1498</v>
      </c>
      <c r="E380" s="2" t="s">
        <v>120</v>
      </c>
      <c r="F380" s="2" t="str">
        <f t="shared" si="25"/>
        <v>CA</v>
      </c>
      <c r="G380" s="2" t="str">
        <f t="shared" si="26"/>
        <v>1</v>
      </c>
      <c r="H380" s="15">
        <v>25</v>
      </c>
      <c r="I380" s="2">
        <f t="shared" si="27"/>
        <v>240</v>
      </c>
      <c r="J380" s="2" t="str">
        <f t="shared" si="28"/>
        <v>100</v>
      </c>
      <c r="K380">
        <f t="shared" si="29"/>
        <v>13</v>
      </c>
      <c r="L380" s="14">
        <f>VLOOKUP(E380,bam_cov!$A$2:$E$10000,5,FALSE)</f>
        <v>2.1085660752093833</v>
      </c>
      <c r="M380" s="14">
        <f>VLOOKUP($E380,res_het!$A$2:$N$10000,12,FALSE)*100</f>
        <v>6.0742729773062036</v>
      </c>
      <c r="N380" s="14">
        <f>VLOOKUP($E380,res_het!$A$2:$N$10000,13,FALSE)</f>
        <v>0.22429255000000001</v>
      </c>
      <c r="O380" s="10">
        <f>VLOOKUP($E380,seq_data!$A$2:$H$10000,6,FALSE())</f>
        <v>2018</v>
      </c>
      <c r="P380" s="10" t="str">
        <f>VLOOKUP($E380,seq_data!$A$2:$H$10000,4,FALSE())</f>
        <v>BGI</v>
      </c>
      <c r="Q380" s="10" t="str">
        <f>VLOOKUP($E380,seq_data!$A$2:$H$10000,5,FALSE())</f>
        <v>BGI</v>
      </c>
      <c r="R380" s="10">
        <f>VLOOKUP($E380,seq_data!$A$2:$H$10000,2,FALSE())</f>
        <v>100</v>
      </c>
      <c r="S380" s="10">
        <f>IF(ISNA(VLOOKUP(E380,lines!$A$2:$A$10000,1,FALSE)),0,1)</f>
        <v>0</v>
      </c>
      <c r="T380" s="10">
        <f>IF(ISNA(VLOOKUP(E380,lines!$J$2:$L$1000,2,FALSE)),0,1)</f>
        <v>1</v>
      </c>
      <c r="U380" s="13" t="e">
        <f>VLOOKUP($E380,phe_fertility!$A$2:$B$284,2,FALSE)</f>
        <v>#N/A</v>
      </c>
      <c r="V380" s="13" t="e">
        <f>VLOOKUP($E380,phe_fertility!$F$2:$G$284,2,FALSE)</f>
        <v>#N/A</v>
      </c>
      <c r="W380">
        <f>VLOOKUP($E380,phe_locomotion!$F$2:$G$851,2,FALSE)</f>
        <v>1993</v>
      </c>
      <c r="X380" t="e">
        <f>VLOOKUP($E380,phe_locomotion!$N$2:$O$507,2,FALSE)</f>
        <v>#N/A</v>
      </c>
      <c r="Y380" s="16" t="e">
        <f>VLOOKUP($E380,relatedness!$T$2:$U$1000,2,FALSE)</f>
        <v>#N/A</v>
      </c>
    </row>
    <row r="381" spans="1:25" x14ac:dyDescent="0.2">
      <c r="A381" s="2">
        <v>7</v>
      </c>
      <c r="B381" s="2" t="s">
        <v>19</v>
      </c>
      <c r="C381" s="2">
        <v>6</v>
      </c>
      <c r="D381" s="2" t="s">
        <v>1501</v>
      </c>
      <c r="E381" s="2" t="s">
        <v>606</v>
      </c>
      <c r="F381" s="2" t="str">
        <f t="shared" si="25"/>
        <v>CA</v>
      </c>
      <c r="G381" s="2" t="str">
        <f t="shared" si="26"/>
        <v>1</v>
      </c>
      <c r="H381" s="15">
        <v>25</v>
      </c>
      <c r="I381" s="2">
        <f t="shared" si="27"/>
        <v>190</v>
      </c>
      <c r="J381" s="2" t="str">
        <f t="shared" si="28"/>
        <v>50</v>
      </c>
      <c r="K381">
        <f t="shared" si="29"/>
        <v>13</v>
      </c>
      <c r="L381" s="14">
        <f>VLOOKUP(E381,bam_cov!$A$2:$E$10000,5,FALSE)</f>
        <v>27.862432257218341</v>
      </c>
      <c r="M381" s="14">
        <f>VLOOKUP($E381,res_het!$A$2:$N$10000,12,FALSE)*100</f>
        <v>1.7049120178563237</v>
      </c>
      <c r="N381" s="14">
        <f>VLOOKUP($E381,res_het!$A$2:$N$10000,13,FALSE)</f>
        <v>0.16550597166666667</v>
      </c>
      <c r="O381" s="10">
        <f>VLOOKUP($E381,seq_data!$A$2:$H$10000,6,FALSE())</f>
        <v>2018</v>
      </c>
      <c r="P381" s="10" t="str">
        <f>VLOOKUP($E381,seq_data!$A$2:$H$10000,4,FALSE())</f>
        <v>BGI</v>
      </c>
      <c r="Q381" s="10" t="str">
        <f>VLOOKUP($E381,seq_data!$A$2:$H$10000,5,FALSE())</f>
        <v>BGI</v>
      </c>
      <c r="R381" s="10">
        <f>VLOOKUP($E381,seq_data!$A$2:$H$10000,2,FALSE())</f>
        <v>100</v>
      </c>
      <c r="S381" s="10">
        <f>IF(ISNA(VLOOKUP(E381,lines!$A$2:$A$10000,1,FALSE)),0,1)</f>
        <v>0</v>
      </c>
      <c r="T381" s="10">
        <f>IF(ISNA(VLOOKUP(E381,lines!$J$2:$L$1000,2,FALSE)),0,1)</f>
        <v>1</v>
      </c>
      <c r="U381" s="13" t="e">
        <f>VLOOKUP($E381,phe_fertility!$A$2:$B$284,2,FALSE)</f>
        <v>#N/A</v>
      </c>
      <c r="V381" s="13" t="e">
        <f>VLOOKUP($E381,phe_fertility!$F$2:$G$284,2,FALSE)</f>
        <v>#N/A</v>
      </c>
      <c r="W381">
        <f>VLOOKUP($E381,phe_locomotion!$F$2:$G$851,2,FALSE)</f>
        <v>1929</v>
      </c>
      <c r="X381">
        <f>VLOOKUP($E381,phe_locomotion!$N$2:$O$507,2,FALSE)</f>
        <v>1396</v>
      </c>
      <c r="Y381" s="16" t="e">
        <f>VLOOKUP($E381,relatedness!$T$2:$U$1000,2,FALSE)</f>
        <v>#N/A</v>
      </c>
    </row>
    <row r="382" spans="1:25" x14ac:dyDescent="0.2">
      <c r="A382" s="2">
        <v>2</v>
      </c>
      <c r="B382" s="2" t="s">
        <v>58</v>
      </c>
      <c r="C382" s="2">
        <v>9</v>
      </c>
      <c r="D382" s="2" t="s">
        <v>1498</v>
      </c>
      <c r="E382" s="2" t="s">
        <v>165</v>
      </c>
      <c r="F382" s="2" t="str">
        <f t="shared" si="25"/>
        <v>CA</v>
      </c>
      <c r="G382" s="2" t="str">
        <f t="shared" si="26"/>
        <v>1</v>
      </c>
      <c r="H382" s="15">
        <v>26</v>
      </c>
      <c r="I382" s="2">
        <f t="shared" si="27"/>
        <v>240</v>
      </c>
      <c r="J382" s="2" t="str">
        <f t="shared" si="28"/>
        <v>100</v>
      </c>
      <c r="K382">
        <f t="shared" si="29"/>
        <v>13</v>
      </c>
      <c r="L382" s="14" t="e">
        <f>VLOOKUP(E382,bam_cov!$A$2:$E$10000,5,FALSE)</f>
        <v>#N/A</v>
      </c>
      <c r="M382" s="14" t="e">
        <f>VLOOKUP($E382,res_het!$A$2:$N$10000,12,FALSE)*100</f>
        <v>#N/A</v>
      </c>
      <c r="N382" s="14" t="e">
        <f>VLOOKUP($E382,res_het!$A$2:$N$10000,13,FALSE)</f>
        <v>#N/A</v>
      </c>
      <c r="O382" s="10" t="e">
        <f>VLOOKUP($E382,seq_data!$A$2:$H$10000,6,FALSE())</f>
        <v>#N/A</v>
      </c>
      <c r="P382" s="10" t="e">
        <f>VLOOKUP($E382,seq_data!$A$2:$H$10000,4,FALSE())</f>
        <v>#N/A</v>
      </c>
      <c r="Q382" s="10" t="e">
        <f>VLOOKUP($E382,seq_data!$A$2:$H$10000,5,FALSE())</f>
        <v>#N/A</v>
      </c>
      <c r="R382" s="10" t="e">
        <f>VLOOKUP($E382,seq_data!$A$2:$H$10000,2,FALSE())</f>
        <v>#N/A</v>
      </c>
      <c r="S382" s="10">
        <f>IF(ISNA(VLOOKUP(E382,lines!$A$2:$A$10000,1,FALSE)),0,1)</f>
        <v>0</v>
      </c>
      <c r="T382" s="10">
        <f>IF(ISNA(VLOOKUP(E382,lines!$J$2:$L$1000,2,FALSE)),0,1)</f>
        <v>0</v>
      </c>
      <c r="U382" s="13" t="e">
        <f>VLOOKUP($E382,phe_fertility!$A$2:$B$284,2,FALSE)</f>
        <v>#N/A</v>
      </c>
      <c r="V382" s="13" t="e">
        <f>VLOOKUP($E382,phe_fertility!$F$2:$G$284,2,FALSE)</f>
        <v>#N/A</v>
      </c>
      <c r="W382" t="e">
        <f>VLOOKUP($E382,phe_locomotion!$F$2:$G$851,2,FALSE)</f>
        <v>#N/A</v>
      </c>
      <c r="X382" t="e">
        <f>VLOOKUP($E382,phe_locomotion!$N$2:$O$507,2,FALSE)</f>
        <v>#N/A</v>
      </c>
      <c r="Y382" s="16" t="e">
        <f>VLOOKUP($E382,relatedness!$T$2:$U$1000,2,FALSE)</f>
        <v>#N/A</v>
      </c>
    </row>
    <row r="383" spans="1:25" x14ac:dyDescent="0.2">
      <c r="A383" s="2">
        <v>9</v>
      </c>
      <c r="B383" s="2" t="s">
        <v>84</v>
      </c>
      <c r="C383" s="2">
        <v>3</v>
      </c>
      <c r="D383" s="2" t="s">
        <v>1500</v>
      </c>
      <c r="E383" s="2" t="s">
        <v>854</v>
      </c>
      <c r="F383" s="2" t="str">
        <f t="shared" si="25"/>
        <v>CA</v>
      </c>
      <c r="G383" s="2" t="str">
        <f t="shared" si="26"/>
        <v>1</v>
      </c>
      <c r="H383" s="15">
        <v>26</v>
      </c>
      <c r="I383" s="2">
        <f t="shared" si="27"/>
        <v>190</v>
      </c>
      <c r="J383" s="2" t="str">
        <f t="shared" si="28"/>
        <v>50</v>
      </c>
      <c r="K383">
        <f t="shared" si="29"/>
        <v>13</v>
      </c>
      <c r="L383" s="14">
        <f>VLOOKUP(E383,bam_cov!$A$2:$E$10000,5,FALSE)</f>
        <v>3.9617417698750259</v>
      </c>
      <c r="M383" s="14">
        <f>VLOOKUP($E383,res_het!$A$2:$N$10000,12,FALSE)*100</f>
        <v>2.7381105931344552</v>
      </c>
      <c r="N383" s="14">
        <f>VLOOKUP($E383,res_het!$A$2:$N$10000,13,FALSE)</f>
        <v>0.23502900000000002</v>
      </c>
      <c r="O383" s="10">
        <f>VLOOKUP($E383,seq_data!$A$2:$H$10000,6,FALSE())</f>
        <v>2017</v>
      </c>
      <c r="P383" s="10" t="str">
        <f>VLOOKUP($E383,seq_data!$A$2:$H$10000,4,FALSE())</f>
        <v>Illumina</v>
      </c>
      <c r="Q383" s="10" t="str">
        <f>VLOOKUP($E383,seq_data!$A$2:$H$10000,5,FALSE())</f>
        <v>BGI</v>
      </c>
      <c r="R383" s="10">
        <f>VLOOKUP($E383,seq_data!$A$2:$H$10000,2,FALSE())</f>
        <v>150</v>
      </c>
      <c r="S383" s="10">
        <f>IF(ISNA(VLOOKUP(E383,lines!$A$2:$A$10000,1,FALSE)),0,1)</f>
        <v>1</v>
      </c>
      <c r="T383" s="10">
        <f>IF(ISNA(VLOOKUP(E383,lines!$J$2:$L$1000,2,FALSE)),0,1)</f>
        <v>1</v>
      </c>
      <c r="U383" s="13" t="e">
        <f>VLOOKUP($E383,phe_fertility!$A$2:$B$284,2,FALSE)</f>
        <v>#N/A</v>
      </c>
      <c r="V383" s="13" t="e">
        <f>VLOOKUP($E383,phe_fertility!$F$2:$G$284,2,FALSE)</f>
        <v>#N/A</v>
      </c>
      <c r="W383">
        <f>VLOOKUP($E383,phe_locomotion!$F$2:$G$851,2,FALSE)</f>
        <v>2163</v>
      </c>
      <c r="X383">
        <f>VLOOKUP($E383,phe_locomotion!$N$2:$O$507,2,FALSE)</f>
        <v>183</v>
      </c>
      <c r="Y383" s="16" t="e">
        <f>VLOOKUP($E383,relatedness!$T$2:$U$1000,2,FALSE)</f>
        <v>#N/A</v>
      </c>
    </row>
    <row r="384" spans="1:25" x14ac:dyDescent="0.2">
      <c r="A384" s="2">
        <v>2</v>
      </c>
      <c r="B384" s="2" t="s">
        <v>45</v>
      </c>
      <c r="C384" s="2">
        <v>12</v>
      </c>
      <c r="D384" s="2" t="s">
        <v>1497</v>
      </c>
      <c r="E384" s="2" t="s">
        <v>156</v>
      </c>
      <c r="F384" s="2" t="str">
        <f t="shared" si="25"/>
        <v>CA</v>
      </c>
      <c r="G384" s="2" t="str">
        <f t="shared" si="26"/>
        <v>1</v>
      </c>
      <c r="H384" s="15">
        <v>27</v>
      </c>
      <c r="I384" s="2">
        <f t="shared" si="27"/>
        <v>240</v>
      </c>
      <c r="J384" s="2" t="str">
        <f t="shared" si="28"/>
        <v>100</v>
      </c>
      <c r="K384">
        <f t="shared" si="29"/>
        <v>13</v>
      </c>
      <c r="L384" s="14" t="e">
        <f>VLOOKUP(E384,bam_cov!$A$2:$E$10000,5,FALSE)</f>
        <v>#N/A</v>
      </c>
      <c r="M384" s="14" t="e">
        <f>VLOOKUP($E384,res_het!$A$2:$N$10000,12,FALSE)*100</f>
        <v>#N/A</v>
      </c>
      <c r="N384" s="14" t="e">
        <f>VLOOKUP($E384,res_het!$A$2:$N$10000,13,FALSE)</f>
        <v>#N/A</v>
      </c>
      <c r="O384" s="10" t="e">
        <f>VLOOKUP($E384,seq_data!$A$2:$H$10000,6,FALSE())</f>
        <v>#N/A</v>
      </c>
      <c r="P384" s="10" t="e">
        <f>VLOOKUP($E384,seq_data!$A$2:$H$10000,4,FALSE())</f>
        <v>#N/A</v>
      </c>
      <c r="Q384" s="10" t="e">
        <f>VLOOKUP($E384,seq_data!$A$2:$H$10000,5,FALSE())</f>
        <v>#N/A</v>
      </c>
      <c r="R384" s="10" t="e">
        <f>VLOOKUP($E384,seq_data!$A$2:$H$10000,2,FALSE())</f>
        <v>#N/A</v>
      </c>
      <c r="S384" s="10">
        <f>IF(ISNA(VLOOKUP(E384,lines!$A$2:$A$10000,1,FALSE)),0,1)</f>
        <v>0</v>
      </c>
      <c r="T384" s="10">
        <f>IF(ISNA(VLOOKUP(E384,lines!$J$2:$L$1000,2,FALSE)),0,1)</f>
        <v>0</v>
      </c>
      <c r="U384" s="13" t="e">
        <f>VLOOKUP($E384,phe_fertility!$A$2:$B$284,2,FALSE)</f>
        <v>#N/A</v>
      </c>
      <c r="V384" s="13" t="e">
        <f>VLOOKUP($E384,phe_fertility!$F$2:$G$284,2,FALSE)</f>
        <v>#N/A</v>
      </c>
      <c r="W384" t="e">
        <f>VLOOKUP($E384,phe_locomotion!$F$2:$G$851,2,FALSE)</f>
        <v>#N/A</v>
      </c>
      <c r="X384" t="e">
        <f>VLOOKUP($E384,phe_locomotion!$N$2:$O$507,2,FALSE)</f>
        <v>#N/A</v>
      </c>
      <c r="Y384" s="16" t="e">
        <f>VLOOKUP($E384,relatedness!$T$2:$U$1000,2,FALSE)</f>
        <v>#N/A</v>
      </c>
    </row>
    <row r="385" spans="1:25" x14ac:dyDescent="0.2">
      <c r="A385" s="2">
        <v>9</v>
      </c>
      <c r="B385" s="2" t="s">
        <v>71</v>
      </c>
      <c r="C385" s="2">
        <v>7</v>
      </c>
      <c r="D385" s="2" t="s">
        <v>1501</v>
      </c>
      <c r="E385" s="2" t="s">
        <v>846</v>
      </c>
      <c r="F385" s="2" t="str">
        <f t="shared" si="25"/>
        <v>CA</v>
      </c>
      <c r="G385" s="2" t="str">
        <f t="shared" si="26"/>
        <v>1</v>
      </c>
      <c r="H385" s="15">
        <v>27</v>
      </c>
      <c r="I385" s="2">
        <f t="shared" si="27"/>
        <v>190</v>
      </c>
      <c r="J385" s="2" t="str">
        <f t="shared" si="28"/>
        <v>50</v>
      </c>
      <c r="K385">
        <f t="shared" si="29"/>
        <v>13</v>
      </c>
      <c r="L385" s="14">
        <f>VLOOKUP(E385,bam_cov!$A$2:$E$10000,5,FALSE)</f>
        <v>5.3967891176856346</v>
      </c>
      <c r="M385" s="14">
        <f>VLOOKUP($E385,res_het!$A$2:$N$10000,12,FALSE)*100</f>
        <v>1.7130339539978094</v>
      </c>
      <c r="N385" s="14">
        <f>VLOOKUP($E385,res_het!$A$2:$N$10000,13,FALSE)</f>
        <v>0.23338613333333336</v>
      </c>
      <c r="O385" s="10">
        <f>VLOOKUP($E385,seq_data!$A$2:$H$10000,6,FALSE())</f>
        <v>2017</v>
      </c>
      <c r="P385" s="10" t="str">
        <f>VLOOKUP($E385,seq_data!$A$2:$H$10000,4,FALSE())</f>
        <v>Illumina</v>
      </c>
      <c r="Q385" s="10" t="str">
        <f>VLOOKUP($E385,seq_data!$A$2:$H$10000,5,FALSE())</f>
        <v>BGI</v>
      </c>
      <c r="R385" s="10">
        <f>VLOOKUP($E385,seq_data!$A$2:$H$10000,2,FALSE())</f>
        <v>150</v>
      </c>
      <c r="S385" s="10">
        <f>IF(ISNA(VLOOKUP(E385,lines!$A$2:$A$10000,1,FALSE)),0,1)</f>
        <v>1</v>
      </c>
      <c r="T385" s="10">
        <f>IF(ISNA(VLOOKUP(E385,lines!$J$2:$L$1000,2,FALSE)),0,1)</f>
        <v>1</v>
      </c>
      <c r="U385" s="13" t="e">
        <f>VLOOKUP($E385,phe_fertility!$A$2:$B$284,2,FALSE)</f>
        <v>#N/A</v>
      </c>
      <c r="V385" s="13" t="e">
        <f>VLOOKUP($E385,phe_fertility!$F$2:$G$284,2,FALSE)</f>
        <v>#N/A</v>
      </c>
      <c r="W385">
        <f>VLOOKUP($E385,phe_locomotion!$F$2:$G$851,2,FALSE)</f>
        <v>1320</v>
      </c>
      <c r="X385">
        <f>VLOOKUP($E385,phe_locomotion!$N$2:$O$507,2,FALSE)</f>
        <v>428</v>
      </c>
      <c r="Y385" s="16" t="e">
        <f>VLOOKUP($E385,relatedness!$T$2:$U$1000,2,FALSE)</f>
        <v>#N/A</v>
      </c>
    </row>
    <row r="386" spans="1:25" x14ac:dyDescent="0.2">
      <c r="A386" s="2">
        <v>1</v>
      </c>
      <c r="B386" s="2" t="s">
        <v>19</v>
      </c>
      <c r="C386" s="2">
        <v>3</v>
      </c>
      <c r="D386" s="2" t="s">
        <v>1501</v>
      </c>
      <c r="E386" s="2" t="s">
        <v>22</v>
      </c>
      <c r="F386" s="2" t="str">
        <f t="shared" ref="F386:F449" si="30">IF(MID(E386,1,1)="A",MID(E386,1,1),MID(E386,1,2))</f>
        <v>CA</v>
      </c>
      <c r="G386" s="2" t="str">
        <f t="shared" ref="G386:G449" si="31">IF(MID($E386,1,1)="A",6,MID($E386,3,1))</f>
        <v>1</v>
      </c>
      <c r="H386" s="15">
        <v>28</v>
      </c>
      <c r="I386" s="2">
        <f t="shared" ref="I386:I449" si="32">J386+140</f>
        <v>240</v>
      </c>
      <c r="J386" s="2" t="str">
        <f t="shared" ref="J386:J449" si="33">IF(MID($E386,1,1)="A",0,MID($E386,FIND(_xlfn.CONCAT($F386,$G386),$E386)+LEN(_xlfn.CONCAT($F386,$G386)),LEN($E386)-(LEN($F386)+LEN($G386)+LEN($H386)+1)))</f>
        <v>100</v>
      </c>
      <c r="K386">
        <f t="shared" ref="K386:K449" si="34">IF(F386="A", 16, 13)</f>
        <v>13</v>
      </c>
      <c r="L386" s="14" t="e">
        <f>VLOOKUP(E386,bam_cov!$A$2:$E$10000,5,FALSE)</f>
        <v>#N/A</v>
      </c>
      <c r="M386" s="14" t="e">
        <f>VLOOKUP($E386,res_het!$A$2:$N$10000,12,FALSE)*100</f>
        <v>#N/A</v>
      </c>
      <c r="N386" s="14" t="e">
        <f>VLOOKUP($E386,res_het!$A$2:$N$10000,13,FALSE)</f>
        <v>#N/A</v>
      </c>
      <c r="O386" s="10" t="e">
        <f>VLOOKUP($E386,seq_data!$A$2:$H$10000,6,FALSE())</f>
        <v>#N/A</v>
      </c>
      <c r="P386" s="10" t="e">
        <f>VLOOKUP($E386,seq_data!$A$2:$H$10000,4,FALSE())</f>
        <v>#N/A</v>
      </c>
      <c r="Q386" s="10" t="e">
        <f>VLOOKUP($E386,seq_data!$A$2:$H$10000,5,FALSE())</f>
        <v>#N/A</v>
      </c>
      <c r="R386" s="10" t="e">
        <f>VLOOKUP($E386,seq_data!$A$2:$H$10000,2,FALSE())</f>
        <v>#N/A</v>
      </c>
      <c r="S386" s="10">
        <f>IF(ISNA(VLOOKUP(E386,lines!$A$2:$A$10000,1,FALSE)),0,1)</f>
        <v>0</v>
      </c>
      <c r="T386" s="10">
        <f>IF(ISNA(VLOOKUP(E386,lines!$J$2:$L$1000,2,FALSE)),0,1)</f>
        <v>0</v>
      </c>
      <c r="U386" s="13" t="e">
        <f>VLOOKUP($E386,phe_fertility!$A$2:$B$284,2,FALSE)</f>
        <v>#N/A</v>
      </c>
      <c r="V386" s="13" t="e">
        <f>VLOOKUP($E386,phe_fertility!$F$2:$G$284,2,FALSE)</f>
        <v>#N/A</v>
      </c>
      <c r="W386" t="e">
        <f>VLOOKUP($E386,phe_locomotion!$F$2:$G$851,2,FALSE)</f>
        <v>#N/A</v>
      </c>
      <c r="X386" t="e">
        <f>VLOOKUP($E386,phe_locomotion!$N$2:$O$507,2,FALSE)</f>
        <v>#N/A</v>
      </c>
      <c r="Y386" s="16" t="e">
        <f>VLOOKUP($E386,relatedness!$T$2:$U$1000,2,FALSE)</f>
        <v>#N/A</v>
      </c>
    </row>
    <row r="387" spans="1:25" x14ac:dyDescent="0.2">
      <c r="A387" s="2">
        <v>9</v>
      </c>
      <c r="B387" s="2" t="s">
        <v>45</v>
      </c>
      <c r="C387" s="2">
        <v>12</v>
      </c>
      <c r="D387" s="2" t="s">
        <v>1497</v>
      </c>
      <c r="E387" s="2" t="s">
        <v>828</v>
      </c>
      <c r="F387" s="2" t="str">
        <f t="shared" si="30"/>
        <v>CA</v>
      </c>
      <c r="G387" s="2" t="str">
        <f t="shared" si="31"/>
        <v>1</v>
      </c>
      <c r="H387" s="15">
        <v>28</v>
      </c>
      <c r="I387" s="2">
        <f t="shared" si="32"/>
        <v>190</v>
      </c>
      <c r="J387" s="2" t="str">
        <f t="shared" si="33"/>
        <v>50</v>
      </c>
      <c r="K387">
        <f t="shared" si="34"/>
        <v>13</v>
      </c>
      <c r="L387" s="14">
        <f>VLOOKUP(E387,bam_cov!$A$2:$E$10000,5,FALSE)</f>
        <v>5.1985596672350152</v>
      </c>
      <c r="M387" s="14">
        <f>VLOOKUP($E387,res_het!$A$2:$N$10000,12,FALSE)*100</f>
        <v>1.6469879564005689</v>
      </c>
      <c r="N387" s="14">
        <f>VLOOKUP($E387,res_het!$A$2:$N$10000,13,FALSE)</f>
        <v>0.23205704999999999</v>
      </c>
      <c r="O387" s="10">
        <f>VLOOKUP($E387,seq_data!$A$2:$H$10000,6,FALSE())</f>
        <v>2017</v>
      </c>
      <c r="P387" s="10" t="str">
        <f>VLOOKUP($E387,seq_data!$A$2:$H$10000,4,FALSE())</f>
        <v>Illumina</v>
      </c>
      <c r="Q387" s="10" t="str">
        <f>VLOOKUP($E387,seq_data!$A$2:$H$10000,5,FALSE())</f>
        <v>BGI</v>
      </c>
      <c r="R387" s="10">
        <f>VLOOKUP($E387,seq_data!$A$2:$H$10000,2,FALSE())</f>
        <v>150</v>
      </c>
      <c r="S387" s="10">
        <f>IF(ISNA(VLOOKUP(E387,lines!$A$2:$A$10000,1,FALSE)),0,1)</f>
        <v>1</v>
      </c>
      <c r="T387" s="10">
        <f>IF(ISNA(VLOOKUP(E387,lines!$J$2:$L$1000,2,FALSE)),0,1)</f>
        <v>1</v>
      </c>
      <c r="U387" s="13" t="e">
        <f>VLOOKUP($E387,phe_fertility!$A$2:$B$284,2,FALSE)</f>
        <v>#N/A</v>
      </c>
      <c r="V387" s="13" t="e">
        <f>VLOOKUP($E387,phe_fertility!$F$2:$G$284,2,FALSE)</f>
        <v>#N/A</v>
      </c>
      <c r="W387">
        <f>VLOOKUP($E387,phe_locomotion!$F$2:$G$851,2,FALSE)</f>
        <v>2008</v>
      </c>
      <c r="X387">
        <f>VLOOKUP($E387,phe_locomotion!$N$2:$O$507,2,FALSE)</f>
        <v>98</v>
      </c>
      <c r="Y387" s="16" t="e">
        <f>VLOOKUP($E387,relatedness!$T$2:$U$1000,2,FALSE)</f>
        <v>#N/A</v>
      </c>
    </row>
    <row r="388" spans="1:25" x14ac:dyDescent="0.2">
      <c r="A388" s="2">
        <v>2</v>
      </c>
      <c r="B388" s="2" t="s">
        <v>58</v>
      </c>
      <c r="C388" s="2">
        <v>11</v>
      </c>
      <c r="D388" s="2" t="s">
        <v>1496</v>
      </c>
      <c r="E388" s="2" t="s">
        <v>167</v>
      </c>
      <c r="F388" s="2" t="str">
        <f t="shared" si="30"/>
        <v>CA</v>
      </c>
      <c r="G388" s="2" t="str">
        <f t="shared" si="31"/>
        <v>1</v>
      </c>
      <c r="H388" s="15">
        <v>29</v>
      </c>
      <c r="I388" s="2">
        <f t="shared" si="32"/>
        <v>240</v>
      </c>
      <c r="J388" s="2" t="str">
        <f t="shared" si="33"/>
        <v>100</v>
      </c>
      <c r="K388">
        <f t="shared" si="34"/>
        <v>13</v>
      </c>
      <c r="L388" s="14">
        <f>VLOOKUP(E388,bam_cov!$A$2:$E$10000,5,FALSE)</f>
        <v>29.171996627381912</v>
      </c>
      <c r="M388" s="14">
        <f>VLOOKUP($E388,res_het!$A$2:$N$10000,12,FALSE)*100</f>
        <v>1.8423549401281152</v>
      </c>
      <c r="N388" s="14">
        <f>VLOOKUP($E388,res_het!$A$2:$N$10000,13,FALSE)</f>
        <v>0.10830437166666666</v>
      </c>
      <c r="O388" s="10">
        <f>VLOOKUP($E388,seq_data!$A$2:$H$10000,6,FALSE())</f>
        <v>2018</v>
      </c>
      <c r="P388" s="10" t="str">
        <f>VLOOKUP($E388,seq_data!$A$2:$H$10000,4,FALSE())</f>
        <v>BGI</v>
      </c>
      <c r="Q388" s="10" t="str">
        <f>VLOOKUP($E388,seq_data!$A$2:$H$10000,5,FALSE())</f>
        <v>BGI</v>
      </c>
      <c r="R388" s="10">
        <f>VLOOKUP($E388,seq_data!$A$2:$H$10000,2,FALSE())</f>
        <v>100</v>
      </c>
      <c r="S388" s="10">
        <f>IF(ISNA(VLOOKUP(E388,lines!$A$2:$A$10000,1,FALSE)),0,1)</f>
        <v>0</v>
      </c>
      <c r="T388" s="10">
        <f>IF(ISNA(VLOOKUP(E388,lines!$J$2:$L$1000,2,FALSE)),0,1)</f>
        <v>1</v>
      </c>
      <c r="U388" s="13" t="e">
        <f>VLOOKUP($E388,phe_fertility!$A$2:$B$284,2,FALSE)</f>
        <v>#N/A</v>
      </c>
      <c r="V388" s="13" t="e">
        <f>VLOOKUP($E388,phe_fertility!$F$2:$G$284,2,FALSE)</f>
        <v>#N/A</v>
      </c>
      <c r="W388">
        <f>VLOOKUP($E388,phe_locomotion!$F$2:$G$851,2,FALSE)</f>
        <v>774</v>
      </c>
      <c r="X388" t="e">
        <f>VLOOKUP($E388,phe_locomotion!$N$2:$O$507,2,FALSE)</f>
        <v>#N/A</v>
      </c>
      <c r="Y388" s="16" t="e">
        <f>VLOOKUP($E388,relatedness!$T$2:$U$1000,2,FALSE)</f>
        <v>#N/A</v>
      </c>
    </row>
    <row r="389" spans="1:25" x14ac:dyDescent="0.2">
      <c r="A389" s="2">
        <v>9</v>
      </c>
      <c r="B389" s="2" t="s">
        <v>58</v>
      </c>
      <c r="C389" s="2">
        <v>1</v>
      </c>
      <c r="D389" s="2" t="s">
        <v>1500</v>
      </c>
      <c r="E389" s="2" t="s">
        <v>826</v>
      </c>
      <c r="F389" s="2" t="str">
        <f t="shared" si="30"/>
        <v>CA</v>
      </c>
      <c r="G389" s="2" t="str">
        <f t="shared" si="31"/>
        <v>1</v>
      </c>
      <c r="H389" s="15">
        <v>29</v>
      </c>
      <c r="I389" s="2">
        <f t="shared" si="32"/>
        <v>190</v>
      </c>
      <c r="J389" s="2" t="str">
        <f t="shared" si="33"/>
        <v>50</v>
      </c>
      <c r="K389">
        <f t="shared" si="34"/>
        <v>13</v>
      </c>
      <c r="L389" s="14">
        <f>VLOOKUP(E389,bam_cov!$A$2:$E$10000,5,FALSE)</f>
        <v>2.8176696707950009</v>
      </c>
      <c r="M389" s="14">
        <f>VLOOKUP($E389,res_het!$A$2:$N$10000,12,FALSE)*100</f>
        <v>2.8386550090513425</v>
      </c>
      <c r="N389" s="14">
        <f>VLOOKUP($E389,res_het!$A$2:$N$10000,13,FALSE)</f>
        <v>0.24038003333333333</v>
      </c>
      <c r="O389" s="10">
        <f>VLOOKUP($E389,seq_data!$A$2:$H$10000,6,FALSE())</f>
        <v>2017</v>
      </c>
      <c r="P389" s="10" t="str">
        <f>VLOOKUP($E389,seq_data!$A$2:$H$10000,4,FALSE())</f>
        <v>Illumina</v>
      </c>
      <c r="Q389" s="10" t="str">
        <f>VLOOKUP($E389,seq_data!$A$2:$H$10000,5,FALSE())</f>
        <v>BGI</v>
      </c>
      <c r="R389" s="10">
        <f>VLOOKUP($E389,seq_data!$A$2:$H$10000,2,FALSE())</f>
        <v>150</v>
      </c>
      <c r="S389" s="10">
        <f>IF(ISNA(VLOOKUP(E389,lines!$A$2:$A$10000,1,FALSE)),0,1)</f>
        <v>1</v>
      </c>
      <c r="T389" s="10">
        <f>IF(ISNA(VLOOKUP(E389,lines!$J$2:$L$1000,2,FALSE)),0,1)</f>
        <v>1</v>
      </c>
      <c r="U389" s="13" t="e">
        <f>VLOOKUP($E389,phe_fertility!$A$2:$B$284,2,FALSE)</f>
        <v>#N/A</v>
      </c>
      <c r="V389" s="13" t="e">
        <f>VLOOKUP($E389,phe_fertility!$F$2:$G$284,2,FALSE)</f>
        <v>#N/A</v>
      </c>
      <c r="W389">
        <f>VLOOKUP($E389,phe_locomotion!$F$2:$G$851,2,FALSE)</f>
        <v>1297</v>
      </c>
      <c r="X389">
        <f>VLOOKUP($E389,phe_locomotion!$N$2:$O$507,2,FALSE)</f>
        <v>627</v>
      </c>
      <c r="Y389" s="16" t="e">
        <f>VLOOKUP($E389,relatedness!$T$2:$U$1000,2,FALSE)</f>
        <v>#N/A</v>
      </c>
    </row>
    <row r="390" spans="1:25" x14ac:dyDescent="0.2">
      <c r="A390" s="2">
        <v>9</v>
      </c>
      <c r="B390" s="2" t="s">
        <v>45</v>
      </c>
      <c r="C390" s="2">
        <v>10</v>
      </c>
      <c r="D390" s="2" t="s">
        <v>1499</v>
      </c>
      <c r="E390" s="2" t="s">
        <v>826</v>
      </c>
      <c r="F390" s="2" t="str">
        <f t="shared" si="30"/>
        <v>CA</v>
      </c>
      <c r="G390" s="2" t="str">
        <f t="shared" si="31"/>
        <v>1</v>
      </c>
      <c r="H390" s="15">
        <v>29</v>
      </c>
      <c r="I390" s="2">
        <f t="shared" si="32"/>
        <v>190</v>
      </c>
      <c r="J390" s="2" t="str">
        <f t="shared" si="33"/>
        <v>50</v>
      </c>
      <c r="K390">
        <f t="shared" si="34"/>
        <v>13</v>
      </c>
      <c r="L390" s="14">
        <f>VLOOKUP(E390,bam_cov!$A$2:$E$10000,5,FALSE)</f>
        <v>2.8176696707950009</v>
      </c>
      <c r="M390" s="14">
        <f>VLOOKUP($E390,res_het!$A$2:$N$10000,12,FALSE)*100</f>
        <v>2.8386550090513425</v>
      </c>
      <c r="N390" s="14">
        <f>VLOOKUP($E390,res_het!$A$2:$N$10000,13,FALSE)</f>
        <v>0.24038003333333333</v>
      </c>
      <c r="O390" s="10">
        <f>VLOOKUP($E390,seq_data!$A$2:$H$10000,6,FALSE())</f>
        <v>2017</v>
      </c>
      <c r="P390" s="10" t="str">
        <f>VLOOKUP($E390,seq_data!$A$2:$H$10000,4,FALSE())</f>
        <v>Illumina</v>
      </c>
      <c r="Q390" s="10" t="str">
        <f>VLOOKUP($E390,seq_data!$A$2:$H$10000,5,FALSE())</f>
        <v>BGI</v>
      </c>
      <c r="R390" s="10">
        <f>VLOOKUP($E390,seq_data!$A$2:$H$10000,2,FALSE())</f>
        <v>150</v>
      </c>
      <c r="S390" s="10">
        <f>IF(ISNA(VLOOKUP(E390,lines!$A$2:$A$10000,1,FALSE)),0,1)</f>
        <v>1</v>
      </c>
      <c r="T390" s="10">
        <f>IF(ISNA(VLOOKUP(E390,lines!$J$2:$L$1000,2,FALSE)),0,1)</f>
        <v>1</v>
      </c>
      <c r="U390" s="13" t="e">
        <f>VLOOKUP($E390,phe_fertility!$A$2:$B$284,2,FALSE)</f>
        <v>#N/A</v>
      </c>
      <c r="V390" s="13" t="e">
        <f>VLOOKUP($E390,phe_fertility!$F$2:$G$284,2,FALSE)</f>
        <v>#N/A</v>
      </c>
      <c r="W390">
        <f>VLOOKUP($E390,phe_locomotion!$F$2:$G$851,2,FALSE)</f>
        <v>1297</v>
      </c>
      <c r="X390">
        <f>VLOOKUP($E390,phe_locomotion!$N$2:$O$507,2,FALSE)</f>
        <v>627</v>
      </c>
      <c r="Y390" s="16" t="e">
        <f>VLOOKUP($E390,relatedness!$T$2:$U$1000,2,FALSE)</f>
        <v>#N/A</v>
      </c>
    </row>
    <row r="391" spans="1:25" x14ac:dyDescent="0.2">
      <c r="A391" s="2">
        <v>2</v>
      </c>
      <c r="B391" s="2" t="s">
        <v>45</v>
      </c>
      <c r="C391" s="2">
        <v>10</v>
      </c>
      <c r="D391" s="2" t="s">
        <v>1499</v>
      </c>
      <c r="E391" s="2" t="s">
        <v>154</v>
      </c>
      <c r="F391" s="2" t="str">
        <f t="shared" si="30"/>
        <v>CA</v>
      </c>
      <c r="G391" s="2" t="str">
        <f t="shared" si="31"/>
        <v>1</v>
      </c>
      <c r="H391" s="15">
        <v>30</v>
      </c>
      <c r="I391" s="2">
        <f t="shared" si="32"/>
        <v>240</v>
      </c>
      <c r="J391" s="2" t="str">
        <f t="shared" si="33"/>
        <v>100</v>
      </c>
      <c r="K391">
        <f t="shared" si="34"/>
        <v>13</v>
      </c>
      <c r="L391" s="14">
        <f>VLOOKUP(E391,bam_cov!$A$2:$E$10000,5,FALSE)</f>
        <v>28.816684716419029</v>
      </c>
      <c r="M391" s="14">
        <f>VLOOKUP($E391,res_het!$A$2:$N$10000,12,FALSE)*100</f>
        <v>23.27476592301468</v>
      </c>
      <c r="N391" s="14">
        <f>VLOOKUP($E391,res_het!$A$2:$N$10000,13,FALSE)</f>
        <v>7.2204186666666656E-2</v>
      </c>
      <c r="O391" s="10">
        <f>VLOOKUP($E391,seq_data!$A$2:$H$10000,6,FALSE())</f>
        <v>2018</v>
      </c>
      <c r="P391" s="10" t="str">
        <f>VLOOKUP($E391,seq_data!$A$2:$H$10000,4,FALSE())</f>
        <v>BGI</v>
      </c>
      <c r="Q391" s="10" t="str">
        <f>VLOOKUP($E391,seq_data!$A$2:$H$10000,5,FALSE())</f>
        <v>BGI</v>
      </c>
      <c r="R391" s="10">
        <f>VLOOKUP($E391,seq_data!$A$2:$H$10000,2,FALSE())</f>
        <v>100</v>
      </c>
      <c r="S391" s="10">
        <f>IF(ISNA(VLOOKUP(E391,lines!$A$2:$A$10000,1,FALSE)),0,1)</f>
        <v>0</v>
      </c>
      <c r="T391" s="10">
        <f>IF(ISNA(VLOOKUP(E391,lines!$J$2:$L$1000,2,FALSE)),0,1)</f>
        <v>1</v>
      </c>
      <c r="U391" s="13" t="e">
        <f>VLOOKUP($E391,phe_fertility!$A$2:$B$284,2,FALSE)</f>
        <v>#N/A</v>
      </c>
      <c r="V391" s="13" t="e">
        <f>VLOOKUP($E391,phe_fertility!$F$2:$G$284,2,FALSE)</f>
        <v>#N/A</v>
      </c>
      <c r="W391">
        <f>VLOOKUP($E391,phe_locomotion!$F$2:$G$851,2,FALSE)</f>
        <v>2538</v>
      </c>
      <c r="X391" t="e">
        <f>VLOOKUP($E391,phe_locomotion!$N$2:$O$507,2,FALSE)</f>
        <v>#N/A</v>
      </c>
      <c r="Y391" s="16" t="e">
        <f>VLOOKUP($E391,relatedness!$T$2:$U$1000,2,FALSE)</f>
        <v>#N/A</v>
      </c>
    </row>
    <row r="392" spans="1:25" x14ac:dyDescent="0.2">
      <c r="A392" s="2">
        <v>7</v>
      </c>
      <c r="B392" s="2" t="s">
        <v>45</v>
      </c>
      <c r="C392" s="2">
        <v>4</v>
      </c>
      <c r="D392" s="2" t="s">
        <v>1499</v>
      </c>
      <c r="E392" s="2" t="s">
        <v>628</v>
      </c>
      <c r="F392" s="2" t="str">
        <f t="shared" si="30"/>
        <v>CA</v>
      </c>
      <c r="G392" s="2" t="str">
        <f t="shared" si="31"/>
        <v>1</v>
      </c>
      <c r="H392" s="15">
        <v>30</v>
      </c>
      <c r="I392" s="2">
        <f t="shared" si="32"/>
        <v>190</v>
      </c>
      <c r="J392" s="2" t="str">
        <f t="shared" si="33"/>
        <v>50</v>
      </c>
      <c r="K392">
        <f t="shared" si="34"/>
        <v>13</v>
      </c>
      <c r="L392" s="14">
        <f>VLOOKUP(E392,bam_cov!$A$2:$E$10000,5,FALSE)</f>
        <v>27.979586666916489</v>
      </c>
      <c r="M392" s="14">
        <f>VLOOKUP($E392,res_het!$A$2:$N$10000,12,FALSE)*100</f>
        <v>1.9567502900232019</v>
      </c>
      <c r="N392" s="14">
        <f>VLOOKUP($E392,res_het!$A$2:$N$10000,13,FALSE)</f>
        <v>0.16908936666666666</v>
      </c>
      <c r="O392" s="10">
        <f>VLOOKUP($E392,seq_data!$A$2:$H$10000,6,FALSE())</f>
        <v>2018</v>
      </c>
      <c r="P392" s="10" t="str">
        <f>VLOOKUP($E392,seq_data!$A$2:$H$10000,4,FALSE())</f>
        <v>BGI</v>
      </c>
      <c r="Q392" s="10" t="str">
        <f>VLOOKUP($E392,seq_data!$A$2:$H$10000,5,FALSE())</f>
        <v>BGI</v>
      </c>
      <c r="R392" s="10">
        <f>VLOOKUP($E392,seq_data!$A$2:$H$10000,2,FALSE())</f>
        <v>100</v>
      </c>
      <c r="S392" s="10">
        <f>IF(ISNA(VLOOKUP(E392,lines!$A$2:$A$10000,1,FALSE)),0,1)</f>
        <v>0</v>
      </c>
      <c r="T392" s="10">
        <f>IF(ISNA(VLOOKUP(E392,lines!$J$2:$L$1000,2,FALSE)),0,1)</f>
        <v>1</v>
      </c>
      <c r="U392" s="13" t="e">
        <f>VLOOKUP($E392,phe_fertility!$A$2:$B$284,2,FALSE)</f>
        <v>#N/A</v>
      </c>
      <c r="V392" s="13" t="e">
        <f>VLOOKUP($E392,phe_fertility!$F$2:$G$284,2,FALSE)</f>
        <v>#N/A</v>
      </c>
      <c r="W392">
        <f>VLOOKUP($E392,phe_locomotion!$F$2:$G$851,2,FALSE)</f>
        <v>1348</v>
      </c>
      <c r="X392">
        <f>VLOOKUP($E392,phe_locomotion!$N$2:$O$507,2,FALSE)</f>
        <v>1037</v>
      </c>
      <c r="Y392" s="16" t="e">
        <f>VLOOKUP($E392,relatedness!$T$2:$U$1000,2,FALSE)</f>
        <v>#N/A</v>
      </c>
    </row>
    <row r="393" spans="1:25" x14ac:dyDescent="0.2">
      <c r="A393" s="2">
        <v>2</v>
      </c>
      <c r="B393" s="2" t="s">
        <v>45</v>
      </c>
      <c r="C393" s="2">
        <v>11</v>
      </c>
      <c r="D393" s="2" t="s">
        <v>1501</v>
      </c>
      <c r="E393" s="2" t="s">
        <v>155</v>
      </c>
      <c r="F393" s="2" t="str">
        <f t="shared" si="30"/>
        <v>CA</v>
      </c>
      <c r="G393" s="2" t="str">
        <f t="shared" si="31"/>
        <v>1</v>
      </c>
      <c r="H393" s="15">
        <v>31</v>
      </c>
      <c r="I393" s="2">
        <f t="shared" si="32"/>
        <v>240</v>
      </c>
      <c r="J393" s="2" t="str">
        <f t="shared" si="33"/>
        <v>100</v>
      </c>
      <c r="K393">
        <f t="shared" si="34"/>
        <v>13</v>
      </c>
      <c r="L393" s="14">
        <f>VLOOKUP(E393,bam_cov!$A$2:$E$10000,5,FALSE)</f>
        <v>29.291714226827303</v>
      </c>
      <c r="M393" s="14">
        <f>VLOOKUP($E393,res_het!$A$2:$N$10000,12,FALSE)*100</f>
        <v>5.544921233746523</v>
      </c>
      <c r="N393" s="14">
        <f>VLOOKUP($E393,res_het!$A$2:$N$10000,13,FALSE)</f>
        <v>7.9209028333333334E-2</v>
      </c>
      <c r="O393" s="10">
        <f>VLOOKUP($E393,seq_data!$A$2:$H$10000,6,FALSE())</f>
        <v>2018</v>
      </c>
      <c r="P393" s="10" t="str">
        <f>VLOOKUP($E393,seq_data!$A$2:$H$10000,4,FALSE())</f>
        <v>BGI</v>
      </c>
      <c r="Q393" s="10" t="str">
        <f>VLOOKUP($E393,seq_data!$A$2:$H$10000,5,FALSE())</f>
        <v>BGI</v>
      </c>
      <c r="R393" s="10">
        <f>VLOOKUP($E393,seq_data!$A$2:$H$10000,2,FALSE())</f>
        <v>100</v>
      </c>
      <c r="S393" s="10">
        <f>IF(ISNA(VLOOKUP(E393,lines!$A$2:$A$10000,1,FALSE)),0,1)</f>
        <v>0</v>
      </c>
      <c r="T393" s="10">
        <f>IF(ISNA(VLOOKUP(E393,lines!$J$2:$L$1000,2,FALSE)),0,1)</f>
        <v>1</v>
      </c>
      <c r="U393" s="13" t="e">
        <f>VLOOKUP($E393,phe_fertility!$A$2:$B$284,2,FALSE)</f>
        <v>#N/A</v>
      </c>
      <c r="V393" s="13" t="e">
        <f>VLOOKUP($E393,phe_fertility!$F$2:$G$284,2,FALSE)</f>
        <v>#N/A</v>
      </c>
      <c r="W393">
        <f>VLOOKUP($E393,phe_locomotion!$F$2:$G$851,2,FALSE)</f>
        <v>2003</v>
      </c>
      <c r="X393" t="e">
        <f>VLOOKUP($E393,phe_locomotion!$N$2:$O$507,2,FALSE)</f>
        <v>#N/A</v>
      </c>
      <c r="Y393" s="16" t="e">
        <f>VLOOKUP($E393,relatedness!$T$2:$U$1000,2,FALSE)</f>
        <v>#N/A</v>
      </c>
    </row>
    <row r="394" spans="1:25" x14ac:dyDescent="0.2">
      <c r="A394" s="2">
        <v>9</v>
      </c>
      <c r="B394" s="2" t="s">
        <v>71</v>
      </c>
      <c r="C394" s="2">
        <v>12</v>
      </c>
      <c r="D394" s="2" t="s">
        <v>1499</v>
      </c>
      <c r="E394" s="2" t="s">
        <v>851</v>
      </c>
      <c r="F394" s="2" t="str">
        <f t="shared" si="30"/>
        <v>CA</v>
      </c>
      <c r="G394" s="2" t="str">
        <f t="shared" si="31"/>
        <v>1</v>
      </c>
      <c r="H394" s="15">
        <v>31</v>
      </c>
      <c r="I394" s="2">
        <f t="shared" si="32"/>
        <v>190</v>
      </c>
      <c r="J394" s="2" t="str">
        <f t="shared" si="33"/>
        <v>50</v>
      </c>
      <c r="K394">
        <f t="shared" si="34"/>
        <v>13</v>
      </c>
      <c r="L394" s="14">
        <f>VLOOKUP(E394,bam_cov!$A$2:$E$10000,5,FALSE)</f>
        <v>4.2916121489198256</v>
      </c>
      <c r="M394" s="14">
        <f>VLOOKUP($E394,res_het!$A$2:$N$10000,12,FALSE)*100</f>
        <v>2.1057641408181205</v>
      </c>
      <c r="N394" s="14">
        <f>VLOOKUP($E394,res_het!$A$2:$N$10000,13,FALSE)</f>
        <v>0.23627105000000004</v>
      </c>
      <c r="O394" s="10">
        <f>VLOOKUP($E394,seq_data!$A$2:$H$10000,6,FALSE())</f>
        <v>2017</v>
      </c>
      <c r="P394" s="10" t="str">
        <f>VLOOKUP($E394,seq_data!$A$2:$H$10000,4,FALSE())</f>
        <v>Illumina</v>
      </c>
      <c r="Q394" s="10" t="str">
        <f>VLOOKUP($E394,seq_data!$A$2:$H$10000,5,FALSE())</f>
        <v>BGI</v>
      </c>
      <c r="R394" s="10">
        <f>VLOOKUP($E394,seq_data!$A$2:$H$10000,2,FALSE())</f>
        <v>150</v>
      </c>
      <c r="S394" s="10">
        <f>IF(ISNA(VLOOKUP(E394,lines!$A$2:$A$10000,1,FALSE)),0,1)</f>
        <v>1</v>
      </c>
      <c r="T394" s="10">
        <f>IF(ISNA(VLOOKUP(E394,lines!$J$2:$L$1000,2,FALSE)),0,1)</f>
        <v>1</v>
      </c>
      <c r="U394" s="13" t="e">
        <f>VLOOKUP($E394,phe_fertility!$A$2:$B$284,2,FALSE)</f>
        <v>#N/A</v>
      </c>
      <c r="V394" s="13" t="e">
        <f>VLOOKUP($E394,phe_fertility!$F$2:$G$284,2,FALSE)</f>
        <v>#N/A</v>
      </c>
      <c r="W394">
        <f>VLOOKUP($E394,phe_locomotion!$F$2:$G$851,2,FALSE)</f>
        <v>2419</v>
      </c>
      <c r="X394">
        <f>VLOOKUP($E394,phe_locomotion!$N$2:$O$507,2,FALSE)</f>
        <v>1386</v>
      </c>
      <c r="Y394" s="16" t="e">
        <f>VLOOKUP($E394,relatedness!$T$2:$U$1000,2,FALSE)</f>
        <v>#N/A</v>
      </c>
    </row>
    <row r="395" spans="1:25" x14ac:dyDescent="0.2">
      <c r="A395" s="2">
        <v>2</v>
      </c>
      <c r="B395" s="2" t="s">
        <v>71</v>
      </c>
      <c r="C395" s="2">
        <v>9</v>
      </c>
      <c r="D395" s="2" t="s">
        <v>1499</v>
      </c>
      <c r="E395" s="2" t="s">
        <v>177</v>
      </c>
      <c r="F395" s="2" t="str">
        <f t="shared" si="30"/>
        <v>CA</v>
      </c>
      <c r="G395" s="2" t="str">
        <f t="shared" si="31"/>
        <v>1</v>
      </c>
      <c r="H395" s="15">
        <v>32</v>
      </c>
      <c r="I395" s="2">
        <f t="shared" si="32"/>
        <v>240</v>
      </c>
      <c r="J395" s="2" t="str">
        <f t="shared" si="33"/>
        <v>100</v>
      </c>
      <c r="K395">
        <f t="shared" si="34"/>
        <v>13</v>
      </c>
      <c r="L395" s="14" t="e">
        <f>VLOOKUP(E395,bam_cov!$A$2:$E$10000,5,FALSE)</f>
        <v>#N/A</v>
      </c>
      <c r="M395" s="14" t="e">
        <f>VLOOKUP($E395,res_het!$A$2:$N$10000,12,FALSE)*100</f>
        <v>#N/A</v>
      </c>
      <c r="N395" s="14" t="e">
        <f>VLOOKUP($E395,res_het!$A$2:$N$10000,13,FALSE)</f>
        <v>#N/A</v>
      </c>
      <c r="O395" s="10" t="e">
        <f>VLOOKUP($E395,seq_data!$A$2:$H$10000,6,FALSE())</f>
        <v>#N/A</v>
      </c>
      <c r="P395" s="10" t="e">
        <f>VLOOKUP($E395,seq_data!$A$2:$H$10000,4,FALSE())</f>
        <v>#N/A</v>
      </c>
      <c r="Q395" s="10" t="e">
        <f>VLOOKUP($E395,seq_data!$A$2:$H$10000,5,FALSE())</f>
        <v>#N/A</v>
      </c>
      <c r="R395" s="10" t="e">
        <f>VLOOKUP($E395,seq_data!$A$2:$H$10000,2,FALSE())</f>
        <v>#N/A</v>
      </c>
      <c r="S395" s="10">
        <f>IF(ISNA(VLOOKUP(E395,lines!$A$2:$A$10000,1,FALSE)),0,1)</f>
        <v>0</v>
      </c>
      <c r="T395" s="10">
        <f>IF(ISNA(VLOOKUP(E395,lines!$J$2:$L$1000,2,FALSE)),0,1)</f>
        <v>0</v>
      </c>
      <c r="U395" s="13" t="e">
        <f>VLOOKUP($E395,phe_fertility!$A$2:$B$284,2,FALSE)</f>
        <v>#N/A</v>
      </c>
      <c r="V395" s="13" t="e">
        <f>VLOOKUP($E395,phe_fertility!$F$2:$G$284,2,FALSE)</f>
        <v>#N/A</v>
      </c>
      <c r="W395" t="e">
        <f>VLOOKUP($E395,phe_locomotion!$F$2:$G$851,2,FALSE)</f>
        <v>#N/A</v>
      </c>
      <c r="X395" t="e">
        <f>VLOOKUP($E395,phe_locomotion!$N$2:$O$507,2,FALSE)</f>
        <v>#N/A</v>
      </c>
      <c r="Y395" s="16" t="e">
        <f>VLOOKUP($E395,relatedness!$T$2:$U$1000,2,FALSE)</f>
        <v>#N/A</v>
      </c>
    </row>
    <row r="396" spans="1:25" x14ac:dyDescent="0.2">
      <c r="A396" s="2">
        <v>9</v>
      </c>
      <c r="B396" s="2" t="s">
        <v>32</v>
      </c>
      <c r="C396" s="2">
        <v>10</v>
      </c>
      <c r="D396" s="2" t="s">
        <v>1498</v>
      </c>
      <c r="E396" s="2" t="s">
        <v>814</v>
      </c>
      <c r="F396" s="2" t="str">
        <f t="shared" si="30"/>
        <v>CA</v>
      </c>
      <c r="G396" s="2" t="str">
        <f t="shared" si="31"/>
        <v>1</v>
      </c>
      <c r="H396" s="15">
        <v>32</v>
      </c>
      <c r="I396" s="2">
        <f t="shared" si="32"/>
        <v>190</v>
      </c>
      <c r="J396" s="2" t="str">
        <f t="shared" si="33"/>
        <v>50</v>
      </c>
      <c r="K396">
        <f t="shared" si="34"/>
        <v>13</v>
      </c>
      <c r="L396" s="14">
        <f>VLOOKUP(E396,bam_cov!$A$2:$E$10000,5,FALSE)</f>
        <v>3.6901172546888761</v>
      </c>
      <c r="M396" s="14">
        <f>VLOOKUP($E396,res_het!$A$2:$N$10000,12,FALSE)*100</f>
        <v>3.0223580621564268</v>
      </c>
      <c r="N396" s="14">
        <f>VLOOKUP($E396,res_het!$A$2:$N$10000,13,FALSE)</f>
        <v>0.24305135</v>
      </c>
      <c r="O396" s="10">
        <f>VLOOKUP($E396,seq_data!$A$2:$H$10000,6,FALSE())</f>
        <v>2017</v>
      </c>
      <c r="P396" s="10" t="str">
        <f>VLOOKUP($E396,seq_data!$A$2:$H$10000,4,FALSE())</f>
        <v>Illumina</v>
      </c>
      <c r="Q396" s="10" t="str">
        <f>VLOOKUP($E396,seq_data!$A$2:$H$10000,5,FALSE())</f>
        <v>BGI</v>
      </c>
      <c r="R396" s="10">
        <f>VLOOKUP($E396,seq_data!$A$2:$H$10000,2,FALSE())</f>
        <v>150</v>
      </c>
      <c r="S396" s="10">
        <f>IF(ISNA(VLOOKUP(E396,lines!$A$2:$A$10000,1,FALSE)),0,1)</f>
        <v>1</v>
      </c>
      <c r="T396" s="10">
        <f>IF(ISNA(VLOOKUP(E396,lines!$J$2:$L$1000,2,FALSE)),0,1)</f>
        <v>1</v>
      </c>
      <c r="U396" s="13" t="e">
        <f>VLOOKUP($E396,phe_fertility!$A$2:$B$284,2,FALSE)</f>
        <v>#N/A</v>
      </c>
      <c r="V396" s="13" t="e">
        <f>VLOOKUP($E396,phe_fertility!$F$2:$G$284,2,FALSE)</f>
        <v>#N/A</v>
      </c>
      <c r="W396">
        <f>VLOOKUP($E396,phe_locomotion!$F$2:$G$851,2,FALSE)</f>
        <v>3652</v>
      </c>
      <c r="X396">
        <f>VLOOKUP($E396,phe_locomotion!$N$2:$O$507,2,FALSE)</f>
        <v>263</v>
      </c>
      <c r="Y396" s="16" t="e">
        <f>VLOOKUP($E396,relatedness!$T$2:$U$1000,2,FALSE)</f>
        <v>#N/A</v>
      </c>
    </row>
    <row r="397" spans="1:25" x14ac:dyDescent="0.2">
      <c r="A397" s="2">
        <v>2</v>
      </c>
      <c r="B397" s="2" t="s">
        <v>71</v>
      </c>
      <c r="C397" s="2">
        <v>7</v>
      </c>
      <c r="D397" s="2" t="s">
        <v>1501</v>
      </c>
      <c r="E397" s="2" t="s">
        <v>175</v>
      </c>
      <c r="F397" s="2" t="str">
        <f t="shared" si="30"/>
        <v>CA</v>
      </c>
      <c r="G397" s="2" t="str">
        <f t="shared" si="31"/>
        <v>1</v>
      </c>
      <c r="H397" s="15">
        <v>33</v>
      </c>
      <c r="I397" s="2">
        <f t="shared" si="32"/>
        <v>240</v>
      </c>
      <c r="J397" s="2" t="str">
        <f t="shared" si="33"/>
        <v>100</v>
      </c>
      <c r="K397">
        <f t="shared" si="34"/>
        <v>13</v>
      </c>
      <c r="L397" s="14" t="e">
        <f>VLOOKUP(E397,bam_cov!$A$2:$E$10000,5,FALSE)</f>
        <v>#N/A</v>
      </c>
      <c r="M397" s="14" t="e">
        <f>VLOOKUP($E397,res_het!$A$2:$N$10000,12,FALSE)*100</f>
        <v>#N/A</v>
      </c>
      <c r="N397" s="14" t="e">
        <f>VLOOKUP($E397,res_het!$A$2:$N$10000,13,FALSE)</f>
        <v>#N/A</v>
      </c>
      <c r="O397" s="10" t="e">
        <f>VLOOKUP($E397,seq_data!$A$2:$H$10000,6,FALSE())</f>
        <v>#N/A</v>
      </c>
      <c r="P397" s="10" t="e">
        <f>VLOOKUP($E397,seq_data!$A$2:$H$10000,4,FALSE())</f>
        <v>#N/A</v>
      </c>
      <c r="Q397" s="10" t="e">
        <f>VLOOKUP($E397,seq_data!$A$2:$H$10000,5,FALSE())</f>
        <v>#N/A</v>
      </c>
      <c r="R397" s="10" t="e">
        <f>VLOOKUP($E397,seq_data!$A$2:$H$10000,2,FALSE())</f>
        <v>#N/A</v>
      </c>
      <c r="S397" s="10">
        <f>IF(ISNA(VLOOKUP(E397,lines!$A$2:$A$10000,1,FALSE)),0,1)</f>
        <v>0</v>
      </c>
      <c r="T397" s="10">
        <f>IF(ISNA(VLOOKUP(E397,lines!$J$2:$L$1000,2,FALSE)),0,1)</f>
        <v>0</v>
      </c>
      <c r="U397" s="13" t="e">
        <f>VLOOKUP($E397,phe_fertility!$A$2:$B$284,2,FALSE)</f>
        <v>#N/A</v>
      </c>
      <c r="V397" s="13" t="e">
        <f>VLOOKUP($E397,phe_fertility!$F$2:$G$284,2,FALSE)</f>
        <v>#N/A</v>
      </c>
      <c r="W397" t="e">
        <f>VLOOKUP($E397,phe_locomotion!$F$2:$G$851,2,FALSE)</f>
        <v>#N/A</v>
      </c>
      <c r="X397" t="e">
        <f>VLOOKUP($E397,phe_locomotion!$N$2:$O$507,2,FALSE)</f>
        <v>#N/A</v>
      </c>
      <c r="Y397" s="16" t="e">
        <f>VLOOKUP($E397,relatedness!$T$2:$U$1000,2,FALSE)</f>
        <v>#N/A</v>
      </c>
    </row>
    <row r="398" spans="1:25" x14ac:dyDescent="0.2">
      <c r="A398" s="2">
        <v>9</v>
      </c>
      <c r="B398" s="2" t="s">
        <v>58</v>
      </c>
      <c r="C398" s="2">
        <v>10</v>
      </c>
      <c r="D398" s="2" t="s">
        <v>1500</v>
      </c>
      <c r="E398" s="2" t="s">
        <v>837</v>
      </c>
      <c r="F398" s="2" t="str">
        <f t="shared" si="30"/>
        <v>CA</v>
      </c>
      <c r="G398" s="2" t="str">
        <f t="shared" si="31"/>
        <v>1</v>
      </c>
      <c r="H398" s="15">
        <v>33</v>
      </c>
      <c r="I398" s="2">
        <f t="shared" si="32"/>
        <v>190</v>
      </c>
      <c r="J398" s="2" t="str">
        <f t="shared" si="33"/>
        <v>50</v>
      </c>
      <c r="K398">
        <f t="shared" si="34"/>
        <v>13</v>
      </c>
      <c r="L398" s="14">
        <f>VLOOKUP(E398,bam_cov!$A$2:$E$10000,5,FALSE)</f>
        <v>3.6032804331940569</v>
      </c>
      <c r="M398" s="14">
        <f>VLOOKUP($E398,res_het!$A$2:$N$10000,12,FALSE)*100</f>
        <v>3.2801513366884389</v>
      </c>
      <c r="N398" s="14">
        <f>VLOOKUP($E398,res_het!$A$2:$N$10000,13,FALSE)</f>
        <v>0.23964101666666668</v>
      </c>
      <c r="O398" s="10">
        <f>VLOOKUP($E398,seq_data!$A$2:$H$10000,6,FALSE())</f>
        <v>2017</v>
      </c>
      <c r="P398" s="10" t="str">
        <f>VLOOKUP($E398,seq_data!$A$2:$H$10000,4,FALSE())</f>
        <v>Illumina</v>
      </c>
      <c r="Q398" s="10" t="str">
        <f>VLOOKUP($E398,seq_data!$A$2:$H$10000,5,FALSE())</f>
        <v>BGI</v>
      </c>
      <c r="R398" s="10">
        <f>VLOOKUP($E398,seq_data!$A$2:$H$10000,2,FALSE())</f>
        <v>150</v>
      </c>
      <c r="S398" s="10">
        <f>IF(ISNA(VLOOKUP(E398,lines!$A$2:$A$10000,1,FALSE)),0,1)</f>
        <v>1</v>
      </c>
      <c r="T398" s="10">
        <f>IF(ISNA(VLOOKUP(E398,lines!$J$2:$L$1000,2,FALSE)),0,1)</f>
        <v>1</v>
      </c>
      <c r="U398" s="13" t="e">
        <f>VLOOKUP($E398,phe_fertility!$A$2:$B$284,2,FALSE)</f>
        <v>#N/A</v>
      </c>
      <c r="V398" s="13" t="e">
        <f>VLOOKUP($E398,phe_fertility!$F$2:$G$284,2,FALSE)</f>
        <v>#N/A</v>
      </c>
      <c r="W398">
        <f>VLOOKUP($E398,phe_locomotion!$F$2:$G$851,2,FALSE)</f>
        <v>2074</v>
      </c>
      <c r="X398">
        <f>VLOOKUP($E398,phe_locomotion!$N$2:$O$507,2,FALSE)</f>
        <v>1598</v>
      </c>
      <c r="Y398" s="16" t="e">
        <f>VLOOKUP($E398,relatedness!$T$2:$U$1000,2,FALSE)</f>
        <v>#N/A</v>
      </c>
    </row>
    <row r="399" spans="1:25" x14ac:dyDescent="0.2">
      <c r="A399" s="2">
        <v>1</v>
      </c>
      <c r="B399" s="2" t="s">
        <v>71</v>
      </c>
      <c r="C399" s="2">
        <v>6</v>
      </c>
      <c r="D399" s="2" t="s">
        <v>1499</v>
      </c>
      <c r="E399" s="2" t="s">
        <v>77</v>
      </c>
      <c r="F399" s="2" t="str">
        <f t="shared" si="30"/>
        <v>CA</v>
      </c>
      <c r="G399" s="2" t="str">
        <f t="shared" si="31"/>
        <v>1</v>
      </c>
      <c r="H399" s="15">
        <v>34</v>
      </c>
      <c r="I399" s="2">
        <f t="shared" si="32"/>
        <v>240</v>
      </c>
      <c r="J399" s="2" t="str">
        <f t="shared" si="33"/>
        <v>100</v>
      </c>
      <c r="K399">
        <f t="shared" si="34"/>
        <v>13</v>
      </c>
      <c r="L399" s="14">
        <f>VLOOKUP(E399,bam_cov!$A$2:$E$10000,5,FALSE)</f>
        <v>25.976985254164248</v>
      </c>
      <c r="M399" s="14">
        <f>VLOOKUP($E399,res_het!$A$2:$N$10000,12,FALSE)*100</f>
        <v>3.649124492301596</v>
      </c>
      <c r="N399" s="14">
        <f>VLOOKUP($E399,res_het!$A$2:$N$10000,13,FALSE)</f>
        <v>0.11465708000000001</v>
      </c>
      <c r="O399" s="10">
        <f>VLOOKUP($E399,seq_data!$A$2:$H$10000,6,FALSE())</f>
        <v>2018</v>
      </c>
      <c r="P399" s="10" t="str">
        <f>VLOOKUP($E399,seq_data!$A$2:$H$10000,4,FALSE())</f>
        <v>BGI</v>
      </c>
      <c r="Q399" s="10" t="str">
        <f>VLOOKUP($E399,seq_data!$A$2:$H$10000,5,FALSE())</f>
        <v>BGI</v>
      </c>
      <c r="R399" s="10">
        <f>VLOOKUP($E399,seq_data!$A$2:$H$10000,2,FALSE())</f>
        <v>100</v>
      </c>
      <c r="S399" s="10">
        <f>IF(ISNA(VLOOKUP(E399,lines!$A$2:$A$10000,1,FALSE)),0,1)</f>
        <v>0</v>
      </c>
      <c r="T399" s="10">
        <f>IF(ISNA(VLOOKUP(E399,lines!$J$2:$L$1000,2,FALSE)),0,1)</f>
        <v>1</v>
      </c>
      <c r="U399" s="13" t="e">
        <f>VLOOKUP($E399,phe_fertility!$A$2:$B$284,2,FALSE)</f>
        <v>#N/A</v>
      </c>
      <c r="V399" s="13" t="e">
        <f>VLOOKUP($E399,phe_fertility!$F$2:$G$284,2,FALSE)</f>
        <v>#N/A</v>
      </c>
      <c r="W399">
        <f>VLOOKUP($E399,phe_locomotion!$F$2:$G$851,2,FALSE)</f>
        <v>1549</v>
      </c>
      <c r="X399" t="e">
        <f>VLOOKUP($E399,phe_locomotion!$N$2:$O$507,2,FALSE)</f>
        <v>#N/A</v>
      </c>
      <c r="Y399" s="16" t="e">
        <f>VLOOKUP($E399,relatedness!$T$2:$U$1000,2,FALSE)</f>
        <v>#N/A</v>
      </c>
    </row>
    <row r="400" spans="1:25" x14ac:dyDescent="0.2">
      <c r="A400" s="2">
        <v>9</v>
      </c>
      <c r="B400" s="2" t="s">
        <v>19</v>
      </c>
      <c r="C400" s="2">
        <v>10</v>
      </c>
      <c r="D400" s="2" t="s">
        <v>1497</v>
      </c>
      <c r="E400" s="2" t="s">
        <v>802</v>
      </c>
      <c r="F400" s="2" t="str">
        <f t="shared" si="30"/>
        <v>CA</v>
      </c>
      <c r="G400" s="2" t="str">
        <f t="shared" si="31"/>
        <v>1</v>
      </c>
      <c r="H400" s="15">
        <v>34</v>
      </c>
      <c r="I400" s="2">
        <f t="shared" si="32"/>
        <v>190</v>
      </c>
      <c r="J400" s="2" t="str">
        <f t="shared" si="33"/>
        <v>50</v>
      </c>
      <c r="K400">
        <f t="shared" si="34"/>
        <v>13</v>
      </c>
      <c r="L400" s="14">
        <f>VLOOKUP(E400,bam_cov!$A$2:$E$10000,5,FALSE)</f>
        <v>3.5186966704764759</v>
      </c>
      <c r="M400" s="14">
        <f>VLOOKUP($E400,res_het!$A$2:$N$10000,12,FALSE)*100</f>
        <v>3.3349681216282492</v>
      </c>
      <c r="N400" s="14">
        <f>VLOOKUP($E400,res_het!$A$2:$N$10000,13,FALSE)</f>
        <v>0.24376416666666667</v>
      </c>
      <c r="O400" s="10">
        <f>VLOOKUP($E400,seq_data!$A$2:$H$10000,6,FALSE())</f>
        <v>2017</v>
      </c>
      <c r="P400" s="10" t="str">
        <f>VLOOKUP($E400,seq_data!$A$2:$H$10000,4,FALSE())</f>
        <v>Illumina</v>
      </c>
      <c r="Q400" s="10" t="str">
        <f>VLOOKUP($E400,seq_data!$A$2:$H$10000,5,FALSE())</f>
        <v>BGI</v>
      </c>
      <c r="R400" s="10">
        <f>VLOOKUP($E400,seq_data!$A$2:$H$10000,2,FALSE())</f>
        <v>150</v>
      </c>
      <c r="S400" s="10">
        <f>IF(ISNA(VLOOKUP(E400,lines!$A$2:$A$10000,1,FALSE)),0,1)</f>
        <v>1</v>
      </c>
      <c r="T400" s="10">
        <f>IF(ISNA(VLOOKUP(E400,lines!$J$2:$L$1000,2,FALSE)),0,1)</f>
        <v>1</v>
      </c>
      <c r="U400" s="13" t="e">
        <f>VLOOKUP($E400,phe_fertility!$A$2:$B$284,2,FALSE)</f>
        <v>#N/A</v>
      </c>
      <c r="V400" s="13" t="e">
        <f>VLOOKUP($E400,phe_fertility!$F$2:$G$284,2,FALSE)</f>
        <v>#N/A</v>
      </c>
      <c r="W400">
        <f>VLOOKUP($E400,phe_locomotion!$F$2:$G$851,2,FALSE)</f>
        <v>1428</v>
      </c>
      <c r="X400">
        <f>VLOOKUP($E400,phe_locomotion!$N$2:$O$507,2,FALSE)</f>
        <v>780</v>
      </c>
      <c r="Y400" s="16" t="e">
        <f>VLOOKUP($E400,relatedness!$T$2:$U$1000,2,FALSE)</f>
        <v>#N/A</v>
      </c>
    </row>
    <row r="401" spans="1:25" x14ac:dyDescent="0.2">
      <c r="A401" s="2">
        <v>2</v>
      </c>
      <c r="B401" s="2" t="s">
        <v>71</v>
      </c>
      <c r="C401" s="2">
        <v>12</v>
      </c>
      <c r="D401" s="2" t="s">
        <v>1499</v>
      </c>
      <c r="E401" s="2" t="s">
        <v>180</v>
      </c>
      <c r="F401" s="2" t="str">
        <f t="shared" si="30"/>
        <v>CA</v>
      </c>
      <c r="G401" s="2" t="str">
        <f t="shared" si="31"/>
        <v>1</v>
      </c>
      <c r="H401" s="15">
        <v>35</v>
      </c>
      <c r="I401" s="2">
        <f t="shared" si="32"/>
        <v>240</v>
      </c>
      <c r="J401" s="2" t="str">
        <f t="shared" si="33"/>
        <v>100</v>
      </c>
      <c r="K401">
        <f t="shared" si="34"/>
        <v>13</v>
      </c>
      <c r="L401" s="14">
        <f>VLOOKUP(E401,bam_cov!$A$2:$E$10000,5,FALSE)</f>
        <v>33.602781435611099</v>
      </c>
      <c r="M401" s="14">
        <f>VLOOKUP($E401,res_het!$A$2:$N$10000,12,FALSE)*100</f>
        <v>35.711669113957562</v>
      </c>
      <c r="N401" s="14">
        <f>VLOOKUP($E401,res_het!$A$2:$N$10000,13,FALSE)</f>
        <v>0.18543929999999997</v>
      </c>
      <c r="O401" s="10">
        <f>VLOOKUP($E401,seq_data!$A$2:$H$10000,6,FALSE())</f>
        <v>2018</v>
      </c>
      <c r="P401" s="10" t="str">
        <f>VLOOKUP($E401,seq_data!$A$2:$H$10000,4,FALSE())</f>
        <v>BGI</v>
      </c>
      <c r="Q401" s="10" t="str">
        <f>VLOOKUP($E401,seq_data!$A$2:$H$10000,5,FALSE())</f>
        <v>BGI</v>
      </c>
      <c r="R401" s="10">
        <f>VLOOKUP($E401,seq_data!$A$2:$H$10000,2,FALSE())</f>
        <v>100</v>
      </c>
      <c r="S401" s="10">
        <f>IF(ISNA(VLOOKUP(E401,lines!$A$2:$A$10000,1,FALSE)),0,1)</f>
        <v>0</v>
      </c>
      <c r="T401" s="10">
        <f>IF(ISNA(VLOOKUP(E401,lines!$J$2:$L$1000,2,FALSE)),0,1)</f>
        <v>1</v>
      </c>
      <c r="U401" s="13" t="e">
        <f>VLOOKUP($E401,phe_fertility!$A$2:$B$284,2,FALSE)</f>
        <v>#N/A</v>
      </c>
      <c r="V401" s="13" t="e">
        <f>VLOOKUP($E401,phe_fertility!$F$2:$G$284,2,FALSE)</f>
        <v>#N/A</v>
      </c>
      <c r="W401">
        <f>VLOOKUP($E401,phe_locomotion!$F$2:$G$851,2,FALSE)</f>
        <v>1556</v>
      </c>
      <c r="X401" t="e">
        <f>VLOOKUP($E401,phe_locomotion!$N$2:$O$507,2,FALSE)</f>
        <v>#N/A</v>
      </c>
      <c r="Y401" s="16" t="e">
        <f>VLOOKUP($E401,relatedness!$T$2:$U$1000,2,FALSE)</f>
        <v>#N/A</v>
      </c>
    </row>
    <row r="402" spans="1:25" x14ac:dyDescent="0.2">
      <c r="A402" s="2">
        <v>9</v>
      </c>
      <c r="B402" s="2" t="s">
        <v>19</v>
      </c>
      <c r="C402" s="2">
        <v>7</v>
      </c>
      <c r="D402" s="2" t="s">
        <v>1497</v>
      </c>
      <c r="E402" s="2" t="s">
        <v>799</v>
      </c>
      <c r="F402" s="2" t="str">
        <f t="shared" si="30"/>
        <v>CA</v>
      </c>
      <c r="G402" s="2" t="str">
        <f t="shared" si="31"/>
        <v>1</v>
      </c>
      <c r="H402" s="15">
        <v>35</v>
      </c>
      <c r="I402" s="2">
        <f t="shared" si="32"/>
        <v>190</v>
      </c>
      <c r="J402" s="2" t="str">
        <f t="shared" si="33"/>
        <v>50</v>
      </c>
      <c r="K402">
        <f t="shared" si="34"/>
        <v>13</v>
      </c>
      <c r="L402" s="14">
        <f>VLOOKUP(E402,bam_cov!$A$2:$E$10000,5,FALSE)</f>
        <v>5.314885462142362</v>
      </c>
      <c r="M402" s="14">
        <f>VLOOKUP($E402,res_het!$A$2:$N$10000,12,FALSE)*100</f>
        <v>1.6478524497475191</v>
      </c>
      <c r="N402" s="14">
        <f>VLOOKUP($E402,res_het!$A$2:$N$10000,13,FALSE)</f>
        <v>0.23978726666666664</v>
      </c>
      <c r="O402" s="10">
        <f>VLOOKUP($E402,seq_data!$A$2:$H$10000,6,FALSE())</f>
        <v>2017</v>
      </c>
      <c r="P402" s="10" t="str">
        <f>VLOOKUP($E402,seq_data!$A$2:$H$10000,4,FALSE())</f>
        <v>Illumina</v>
      </c>
      <c r="Q402" s="10" t="str">
        <f>VLOOKUP($E402,seq_data!$A$2:$H$10000,5,FALSE())</f>
        <v>BGI</v>
      </c>
      <c r="R402" s="10">
        <f>VLOOKUP($E402,seq_data!$A$2:$H$10000,2,FALSE())</f>
        <v>150</v>
      </c>
      <c r="S402" s="10">
        <f>IF(ISNA(VLOOKUP(E402,lines!$A$2:$A$10000,1,FALSE)),0,1)</f>
        <v>1</v>
      </c>
      <c r="T402" s="10">
        <f>IF(ISNA(VLOOKUP(E402,lines!$J$2:$L$1000,2,FALSE)),0,1)</f>
        <v>1</v>
      </c>
      <c r="U402" s="13" t="e">
        <f>VLOOKUP($E402,phe_fertility!$A$2:$B$284,2,FALSE)</f>
        <v>#N/A</v>
      </c>
      <c r="V402" s="13" t="e">
        <f>VLOOKUP($E402,phe_fertility!$F$2:$G$284,2,FALSE)</f>
        <v>#N/A</v>
      </c>
      <c r="W402">
        <f>VLOOKUP($E402,phe_locomotion!$F$2:$G$851,2,FALSE)</f>
        <v>2137</v>
      </c>
      <c r="X402">
        <f>VLOOKUP($E402,phe_locomotion!$N$2:$O$507,2,FALSE)</f>
        <v>1041</v>
      </c>
      <c r="Y402" s="16" t="e">
        <f>VLOOKUP($E402,relatedness!$T$2:$U$1000,2,FALSE)</f>
        <v>#N/A</v>
      </c>
    </row>
    <row r="403" spans="1:25" x14ac:dyDescent="0.2">
      <c r="A403" s="2">
        <v>2</v>
      </c>
      <c r="B403" s="2" t="s">
        <v>19</v>
      </c>
      <c r="C403" s="2">
        <v>11</v>
      </c>
      <c r="D403" s="2" t="s">
        <v>1499</v>
      </c>
      <c r="E403" s="2" t="s">
        <v>131</v>
      </c>
      <c r="F403" s="2" t="str">
        <f t="shared" si="30"/>
        <v>CA</v>
      </c>
      <c r="G403" s="2" t="str">
        <f t="shared" si="31"/>
        <v>1</v>
      </c>
      <c r="H403" s="15">
        <v>36</v>
      </c>
      <c r="I403" s="2">
        <f t="shared" si="32"/>
        <v>240</v>
      </c>
      <c r="J403" s="2" t="str">
        <f t="shared" si="33"/>
        <v>100</v>
      </c>
      <c r="K403">
        <f t="shared" si="34"/>
        <v>13</v>
      </c>
      <c r="L403" s="14" t="e">
        <f>VLOOKUP(E403,bam_cov!$A$2:$E$10000,5,FALSE)</f>
        <v>#N/A</v>
      </c>
      <c r="M403" s="14" t="e">
        <f>VLOOKUP($E403,res_het!$A$2:$N$10000,12,FALSE)*100</f>
        <v>#N/A</v>
      </c>
      <c r="N403" s="14" t="e">
        <f>VLOOKUP($E403,res_het!$A$2:$N$10000,13,FALSE)</f>
        <v>#N/A</v>
      </c>
      <c r="O403" s="10" t="e">
        <f>VLOOKUP($E403,seq_data!$A$2:$H$10000,6,FALSE())</f>
        <v>#N/A</v>
      </c>
      <c r="P403" s="10" t="e">
        <f>VLOOKUP($E403,seq_data!$A$2:$H$10000,4,FALSE())</f>
        <v>#N/A</v>
      </c>
      <c r="Q403" s="10" t="e">
        <f>VLOOKUP($E403,seq_data!$A$2:$H$10000,5,FALSE())</f>
        <v>#N/A</v>
      </c>
      <c r="R403" s="10" t="e">
        <f>VLOOKUP($E403,seq_data!$A$2:$H$10000,2,FALSE())</f>
        <v>#N/A</v>
      </c>
      <c r="S403" s="10">
        <f>IF(ISNA(VLOOKUP(E403,lines!$A$2:$A$10000,1,FALSE)),0,1)</f>
        <v>0</v>
      </c>
      <c r="T403" s="10">
        <f>IF(ISNA(VLOOKUP(E403,lines!$J$2:$L$1000,2,FALSE)),0,1)</f>
        <v>0</v>
      </c>
      <c r="U403" s="13" t="e">
        <f>VLOOKUP($E403,phe_fertility!$A$2:$B$284,2,FALSE)</f>
        <v>#N/A</v>
      </c>
      <c r="V403" s="13" t="e">
        <f>VLOOKUP($E403,phe_fertility!$F$2:$G$284,2,FALSE)</f>
        <v>#N/A</v>
      </c>
      <c r="W403" t="e">
        <f>VLOOKUP($E403,phe_locomotion!$F$2:$G$851,2,FALSE)</f>
        <v>#N/A</v>
      </c>
      <c r="X403" t="e">
        <f>VLOOKUP($E403,phe_locomotion!$N$2:$O$507,2,FALSE)</f>
        <v>#N/A</v>
      </c>
      <c r="Y403" s="16" t="e">
        <f>VLOOKUP($E403,relatedness!$T$2:$U$1000,2,FALSE)</f>
        <v>#N/A</v>
      </c>
    </row>
    <row r="404" spans="1:25" x14ac:dyDescent="0.2">
      <c r="A404" s="2">
        <v>9</v>
      </c>
      <c r="B404" s="2" t="s">
        <v>45</v>
      </c>
      <c r="C404" s="2">
        <v>7</v>
      </c>
      <c r="D404" s="2" t="s">
        <v>1499</v>
      </c>
      <c r="E404" s="2" t="s">
        <v>823</v>
      </c>
      <c r="F404" s="2" t="str">
        <f t="shared" si="30"/>
        <v>CA</v>
      </c>
      <c r="G404" s="2" t="str">
        <f t="shared" si="31"/>
        <v>1</v>
      </c>
      <c r="H404" s="15">
        <v>36</v>
      </c>
      <c r="I404" s="2">
        <f t="shared" si="32"/>
        <v>190</v>
      </c>
      <c r="J404" s="2" t="str">
        <f t="shared" si="33"/>
        <v>50</v>
      </c>
      <c r="K404">
        <f t="shared" si="34"/>
        <v>13</v>
      </c>
      <c r="L404" s="14">
        <f>VLOOKUP(E404,bam_cov!$A$2:$E$10000,5,FALSE)</f>
        <v>3.6235919881583634</v>
      </c>
      <c r="M404" s="14">
        <f>VLOOKUP($E404,res_het!$A$2:$N$10000,12,FALSE)*100</f>
        <v>2.2979099494263409</v>
      </c>
      <c r="N404" s="14">
        <f>VLOOKUP($E404,res_het!$A$2:$N$10000,13,FALSE)</f>
        <v>0.25143513333333328</v>
      </c>
      <c r="O404" s="10">
        <f>VLOOKUP($E404,seq_data!$A$2:$H$10000,6,FALSE())</f>
        <v>2017</v>
      </c>
      <c r="P404" s="10" t="str">
        <f>VLOOKUP($E404,seq_data!$A$2:$H$10000,4,FALSE())</f>
        <v>Illumina</v>
      </c>
      <c r="Q404" s="10" t="str">
        <f>VLOOKUP($E404,seq_data!$A$2:$H$10000,5,FALSE())</f>
        <v>BGI</v>
      </c>
      <c r="R404" s="10">
        <f>VLOOKUP($E404,seq_data!$A$2:$H$10000,2,FALSE())</f>
        <v>150</v>
      </c>
      <c r="S404" s="10">
        <f>IF(ISNA(VLOOKUP(E404,lines!$A$2:$A$10000,1,FALSE)),0,1)</f>
        <v>1</v>
      </c>
      <c r="T404" s="10">
        <f>IF(ISNA(VLOOKUP(E404,lines!$J$2:$L$1000,2,FALSE)),0,1)</f>
        <v>1</v>
      </c>
      <c r="U404" s="13" t="e">
        <f>VLOOKUP($E404,phe_fertility!$A$2:$B$284,2,FALSE)</f>
        <v>#N/A</v>
      </c>
      <c r="V404" s="13" t="e">
        <f>VLOOKUP($E404,phe_fertility!$F$2:$G$284,2,FALSE)</f>
        <v>#N/A</v>
      </c>
      <c r="W404">
        <f>VLOOKUP($E404,phe_locomotion!$F$2:$G$851,2,FALSE)</f>
        <v>1486</v>
      </c>
      <c r="X404">
        <f>VLOOKUP($E404,phe_locomotion!$N$2:$O$507,2,FALSE)</f>
        <v>1111</v>
      </c>
      <c r="Y404" s="16" t="e">
        <f>VLOOKUP($E404,relatedness!$T$2:$U$1000,2,FALSE)</f>
        <v>#N/A</v>
      </c>
    </row>
    <row r="405" spans="1:25" x14ac:dyDescent="0.2">
      <c r="A405" s="2">
        <v>2</v>
      </c>
      <c r="B405" s="2" t="s">
        <v>84</v>
      </c>
      <c r="C405" s="2">
        <v>12</v>
      </c>
      <c r="D405" s="2" t="s">
        <v>1500</v>
      </c>
      <c r="E405" s="2" t="s">
        <v>192</v>
      </c>
      <c r="F405" s="2" t="str">
        <f t="shared" si="30"/>
        <v>CA</v>
      </c>
      <c r="G405" s="2" t="str">
        <f t="shared" si="31"/>
        <v>1</v>
      </c>
      <c r="H405" s="15">
        <v>37</v>
      </c>
      <c r="I405" s="2">
        <f t="shared" si="32"/>
        <v>240</v>
      </c>
      <c r="J405" s="2" t="str">
        <f t="shared" si="33"/>
        <v>100</v>
      </c>
      <c r="K405">
        <f t="shared" si="34"/>
        <v>13</v>
      </c>
      <c r="L405" s="14" t="e">
        <f>VLOOKUP(E405,bam_cov!$A$2:$E$10000,5,FALSE)</f>
        <v>#N/A</v>
      </c>
      <c r="M405" s="14" t="e">
        <f>VLOOKUP($E405,res_het!$A$2:$N$10000,12,FALSE)*100</f>
        <v>#N/A</v>
      </c>
      <c r="N405" s="14" t="e">
        <f>VLOOKUP($E405,res_het!$A$2:$N$10000,13,FALSE)</f>
        <v>#N/A</v>
      </c>
      <c r="O405" s="10" t="e">
        <f>VLOOKUP($E405,seq_data!$A$2:$H$10000,6,FALSE())</f>
        <v>#N/A</v>
      </c>
      <c r="P405" s="10" t="e">
        <f>VLOOKUP($E405,seq_data!$A$2:$H$10000,4,FALSE())</f>
        <v>#N/A</v>
      </c>
      <c r="Q405" s="10" t="e">
        <f>VLOOKUP($E405,seq_data!$A$2:$H$10000,5,FALSE())</f>
        <v>#N/A</v>
      </c>
      <c r="R405" s="10" t="e">
        <f>VLOOKUP($E405,seq_data!$A$2:$H$10000,2,FALSE())</f>
        <v>#N/A</v>
      </c>
      <c r="S405" s="10">
        <f>IF(ISNA(VLOOKUP(E405,lines!$A$2:$A$10000,1,FALSE)),0,1)</f>
        <v>0</v>
      </c>
      <c r="T405" s="10">
        <f>IF(ISNA(VLOOKUP(E405,lines!$J$2:$L$1000,2,FALSE)),0,1)</f>
        <v>0</v>
      </c>
      <c r="U405" s="13" t="e">
        <f>VLOOKUP($E405,phe_fertility!$A$2:$B$284,2,FALSE)</f>
        <v>#N/A</v>
      </c>
      <c r="V405" s="13" t="e">
        <f>VLOOKUP($E405,phe_fertility!$F$2:$G$284,2,FALSE)</f>
        <v>#N/A</v>
      </c>
      <c r="W405" t="e">
        <f>VLOOKUP($E405,phe_locomotion!$F$2:$G$851,2,FALSE)</f>
        <v>#N/A</v>
      </c>
      <c r="X405" t="e">
        <f>VLOOKUP($E405,phe_locomotion!$N$2:$O$507,2,FALSE)</f>
        <v>#N/A</v>
      </c>
      <c r="Y405" s="16" t="e">
        <f>VLOOKUP($E405,relatedness!$T$2:$U$1000,2,FALSE)</f>
        <v>#N/A</v>
      </c>
    </row>
    <row r="406" spans="1:25" x14ac:dyDescent="0.2">
      <c r="A406" s="2">
        <v>7</v>
      </c>
      <c r="B406" s="2" t="s">
        <v>71</v>
      </c>
      <c r="C406" s="2">
        <v>6</v>
      </c>
      <c r="D406" s="2" t="s">
        <v>1499</v>
      </c>
      <c r="E406" s="2" t="s">
        <v>654</v>
      </c>
      <c r="F406" s="2" t="str">
        <f t="shared" si="30"/>
        <v>CA</v>
      </c>
      <c r="G406" s="2" t="str">
        <f t="shared" si="31"/>
        <v>1</v>
      </c>
      <c r="H406" s="15">
        <v>37</v>
      </c>
      <c r="I406" s="2">
        <f t="shared" si="32"/>
        <v>190</v>
      </c>
      <c r="J406" s="2" t="str">
        <f t="shared" si="33"/>
        <v>50</v>
      </c>
      <c r="K406">
        <f t="shared" si="34"/>
        <v>13</v>
      </c>
      <c r="L406" s="14">
        <f>VLOOKUP(E406,bam_cov!$A$2:$E$10000,5,FALSE)</f>
        <v>36.105172471941692</v>
      </c>
      <c r="M406" s="14">
        <f>VLOOKUP($E406,res_het!$A$2:$N$10000,12,FALSE)*100</f>
        <v>1.6986097114859124</v>
      </c>
      <c r="N406" s="14">
        <f>VLOOKUP($E406,res_het!$A$2:$N$10000,13,FALSE)</f>
        <v>0.16135552</v>
      </c>
      <c r="O406" s="10">
        <f>VLOOKUP($E406,seq_data!$A$2:$H$10000,6,FALSE())</f>
        <v>2018</v>
      </c>
      <c r="P406" s="10" t="str">
        <f>VLOOKUP($E406,seq_data!$A$2:$H$10000,4,FALSE())</f>
        <v>BGI</v>
      </c>
      <c r="Q406" s="10" t="str">
        <f>VLOOKUP($E406,seq_data!$A$2:$H$10000,5,FALSE())</f>
        <v>BGI</v>
      </c>
      <c r="R406" s="10">
        <f>VLOOKUP($E406,seq_data!$A$2:$H$10000,2,FALSE())</f>
        <v>100</v>
      </c>
      <c r="S406" s="10">
        <f>IF(ISNA(VLOOKUP(E406,lines!$A$2:$A$10000,1,FALSE)),0,1)</f>
        <v>0</v>
      </c>
      <c r="T406" s="10">
        <f>IF(ISNA(VLOOKUP(E406,lines!$J$2:$L$1000,2,FALSE)),0,1)</f>
        <v>1</v>
      </c>
      <c r="U406" s="13" t="e">
        <f>VLOOKUP($E406,phe_fertility!$A$2:$B$284,2,FALSE)</f>
        <v>#N/A</v>
      </c>
      <c r="V406" s="13" t="e">
        <f>VLOOKUP($E406,phe_fertility!$F$2:$G$284,2,FALSE)</f>
        <v>#N/A</v>
      </c>
      <c r="W406">
        <f>VLOOKUP($E406,phe_locomotion!$F$2:$G$851,2,FALSE)</f>
        <v>1058</v>
      </c>
      <c r="X406">
        <f>VLOOKUP($E406,phe_locomotion!$N$2:$O$507,2,FALSE)</f>
        <v>426</v>
      </c>
      <c r="Y406" s="16" t="e">
        <f>VLOOKUP($E406,relatedness!$T$2:$U$1000,2,FALSE)</f>
        <v>#N/A</v>
      </c>
    </row>
    <row r="407" spans="1:25" x14ac:dyDescent="0.2">
      <c r="A407" s="2">
        <v>2</v>
      </c>
      <c r="B407" s="2" t="s">
        <v>6</v>
      </c>
      <c r="C407" s="2">
        <v>12</v>
      </c>
      <c r="D407" s="2" t="s">
        <v>1500</v>
      </c>
      <c r="E407" s="2" t="s">
        <v>121</v>
      </c>
      <c r="F407" s="2" t="str">
        <f t="shared" si="30"/>
        <v>CA</v>
      </c>
      <c r="G407" s="2" t="str">
        <f t="shared" si="31"/>
        <v>1</v>
      </c>
      <c r="H407" s="15">
        <v>38</v>
      </c>
      <c r="I407" s="2">
        <f t="shared" si="32"/>
        <v>240</v>
      </c>
      <c r="J407" s="2" t="str">
        <f t="shared" si="33"/>
        <v>100</v>
      </c>
      <c r="K407">
        <f t="shared" si="34"/>
        <v>13</v>
      </c>
      <c r="L407" s="14">
        <f>VLOOKUP(E407,bam_cov!$A$2:$E$10000,5,FALSE)</f>
        <v>21.646346367877687</v>
      </c>
      <c r="M407" s="14">
        <f>VLOOKUP($E407,res_het!$A$2:$N$10000,12,FALSE)*100</f>
        <v>1.5620563171653479</v>
      </c>
      <c r="N407" s="14">
        <f>VLOOKUP($E407,res_het!$A$2:$N$10000,13,FALSE)</f>
        <v>0.17872398333333336</v>
      </c>
      <c r="O407" s="10">
        <f>VLOOKUP($E407,seq_data!$A$2:$H$10000,6,FALSE())</f>
        <v>2018</v>
      </c>
      <c r="P407" s="10" t="str">
        <f>VLOOKUP($E407,seq_data!$A$2:$H$10000,4,FALSE())</f>
        <v>BGI</v>
      </c>
      <c r="Q407" s="10" t="str">
        <f>VLOOKUP($E407,seq_data!$A$2:$H$10000,5,FALSE())</f>
        <v>BGI</v>
      </c>
      <c r="R407" s="10">
        <f>VLOOKUP($E407,seq_data!$A$2:$H$10000,2,FALSE())</f>
        <v>100</v>
      </c>
      <c r="S407" s="10">
        <f>IF(ISNA(VLOOKUP(E407,lines!$A$2:$A$10000,1,FALSE)),0,1)</f>
        <v>0</v>
      </c>
      <c r="T407" s="10">
        <f>IF(ISNA(VLOOKUP(E407,lines!$J$2:$L$1000,2,FALSE)),0,1)</f>
        <v>1</v>
      </c>
      <c r="U407" s="13" t="e">
        <f>VLOOKUP($E407,phe_fertility!$A$2:$B$284,2,FALSE)</f>
        <v>#N/A</v>
      </c>
      <c r="V407" s="13" t="e">
        <f>VLOOKUP($E407,phe_fertility!$F$2:$G$284,2,FALSE)</f>
        <v>#N/A</v>
      </c>
      <c r="W407">
        <f>VLOOKUP($E407,phe_locomotion!$F$2:$G$851,2,FALSE)</f>
        <v>801</v>
      </c>
      <c r="X407" t="e">
        <f>VLOOKUP($E407,phe_locomotion!$N$2:$O$507,2,FALSE)</f>
        <v>#N/A</v>
      </c>
      <c r="Y407" s="16" t="e">
        <f>VLOOKUP($E407,relatedness!$T$2:$U$1000,2,FALSE)</f>
        <v>#N/A</v>
      </c>
    </row>
    <row r="408" spans="1:25" x14ac:dyDescent="0.2">
      <c r="A408" s="2">
        <v>7</v>
      </c>
      <c r="B408" s="2" t="s">
        <v>84</v>
      </c>
      <c r="C408" s="2">
        <v>4</v>
      </c>
      <c r="D408" s="2" t="s">
        <v>1496</v>
      </c>
      <c r="E408" s="2" t="s">
        <v>664</v>
      </c>
      <c r="F408" s="2" t="str">
        <f t="shared" si="30"/>
        <v>CA</v>
      </c>
      <c r="G408" s="2" t="str">
        <f t="shared" si="31"/>
        <v>1</v>
      </c>
      <c r="H408" s="15">
        <v>38</v>
      </c>
      <c r="I408" s="2">
        <f t="shared" si="32"/>
        <v>190</v>
      </c>
      <c r="J408" s="2" t="str">
        <f t="shared" si="33"/>
        <v>50</v>
      </c>
      <c r="K408">
        <f t="shared" si="34"/>
        <v>13</v>
      </c>
      <c r="L408" s="14">
        <f>VLOOKUP(E408,bam_cov!$A$2:$E$10000,5,FALSE)</f>
        <v>22.393714339247907</v>
      </c>
      <c r="M408" s="14">
        <f>VLOOKUP($E408,res_het!$A$2:$N$10000,12,FALSE)*100</f>
        <v>1.6082243521813004</v>
      </c>
      <c r="N408" s="14">
        <f>VLOOKUP($E408,res_het!$A$2:$N$10000,13,FALSE)</f>
        <v>0.18798410000000002</v>
      </c>
      <c r="O408" s="10">
        <f>VLOOKUP($E408,seq_data!$A$2:$H$10000,6,FALSE())</f>
        <v>2018</v>
      </c>
      <c r="P408" s="10" t="str">
        <f>VLOOKUP($E408,seq_data!$A$2:$H$10000,4,FALSE())</f>
        <v>BGI</v>
      </c>
      <c r="Q408" s="10" t="str">
        <f>VLOOKUP($E408,seq_data!$A$2:$H$10000,5,FALSE())</f>
        <v>BGI</v>
      </c>
      <c r="R408" s="10">
        <f>VLOOKUP($E408,seq_data!$A$2:$H$10000,2,FALSE())</f>
        <v>100</v>
      </c>
      <c r="S408" s="10">
        <f>IF(ISNA(VLOOKUP(E408,lines!$A$2:$A$10000,1,FALSE)),0,1)</f>
        <v>0</v>
      </c>
      <c r="T408" s="10">
        <f>IF(ISNA(VLOOKUP(E408,lines!$J$2:$L$1000,2,FALSE)),0,1)</f>
        <v>1</v>
      </c>
      <c r="U408" s="13" t="e">
        <f>VLOOKUP($E408,phe_fertility!$A$2:$B$284,2,FALSE)</f>
        <v>#N/A</v>
      </c>
      <c r="V408" s="13" t="e">
        <f>VLOOKUP($E408,phe_fertility!$F$2:$G$284,2,FALSE)</f>
        <v>#N/A</v>
      </c>
      <c r="W408">
        <f>VLOOKUP($E408,phe_locomotion!$F$2:$G$851,2,FALSE)</f>
        <v>848</v>
      </c>
      <c r="X408">
        <f>VLOOKUP($E408,phe_locomotion!$N$2:$O$507,2,FALSE)</f>
        <v>624</v>
      </c>
      <c r="Y408" s="16" t="e">
        <f>VLOOKUP($E408,relatedness!$T$2:$U$1000,2,FALSE)</f>
        <v>#N/A</v>
      </c>
    </row>
    <row r="409" spans="1:25" x14ac:dyDescent="0.2">
      <c r="A409" s="2">
        <v>1</v>
      </c>
      <c r="B409" s="2" t="s">
        <v>32</v>
      </c>
      <c r="C409" s="2">
        <v>12</v>
      </c>
      <c r="D409" s="2" t="s">
        <v>1496</v>
      </c>
      <c r="E409" s="2" t="s">
        <v>44</v>
      </c>
      <c r="F409" s="2" t="str">
        <f t="shared" si="30"/>
        <v>CA</v>
      </c>
      <c r="G409" s="2" t="str">
        <f t="shared" si="31"/>
        <v>1</v>
      </c>
      <c r="H409" s="15">
        <v>39</v>
      </c>
      <c r="I409" s="2">
        <f t="shared" si="32"/>
        <v>240</v>
      </c>
      <c r="J409" s="2" t="str">
        <f t="shared" si="33"/>
        <v>100</v>
      </c>
      <c r="K409">
        <f t="shared" si="34"/>
        <v>13</v>
      </c>
      <c r="L409" s="14">
        <f>VLOOKUP(E409,bam_cov!$A$2:$E$10000,5,FALSE)</f>
        <v>5.396788068426674</v>
      </c>
      <c r="M409" s="14">
        <f>VLOOKUP($E409,res_het!$A$2:$N$10000,12,FALSE)*100</f>
        <v>4.2988697667914009</v>
      </c>
      <c r="N409" s="14">
        <f>VLOOKUP($E409,res_het!$A$2:$N$10000,13,FALSE)</f>
        <v>0.21844723333333335</v>
      </c>
      <c r="O409" s="10">
        <f>VLOOKUP($E409,seq_data!$A$2:$H$10000,6,FALSE())</f>
        <v>2018</v>
      </c>
      <c r="P409" s="10" t="str">
        <f>VLOOKUP($E409,seq_data!$A$2:$H$10000,4,FALSE())</f>
        <v>BGI</v>
      </c>
      <c r="Q409" s="10" t="str">
        <f>VLOOKUP($E409,seq_data!$A$2:$H$10000,5,FALSE())</f>
        <v>BGI</v>
      </c>
      <c r="R409" s="10">
        <f>VLOOKUP($E409,seq_data!$A$2:$H$10000,2,FALSE())</f>
        <v>100</v>
      </c>
      <c r="S409" s="10">
        <f>IF(ISNA(VLOOKUP(E409,lines!$A$2:$A$10000,1,FALSE)),0,1)</f>
        <v>0</v>
      </c>
      <c r="T409" s="10">
        <f>IF(ISNA(VLOOKUP(E409,lines!$J$2:$L$1000,2,FALSE)),0,1)</f>
        <v>1</v>
      </c>
      <c r="U409" s="13" t="e">
        <f>VLOOKUP($E409,phe_fertility!$A$2:$B$284,2,FALSE)</f>
        <v>#N/A</v>
      </c>
      <c r="V409" s="13" t="e">
        <f>VLOOKUP($E409,phe_fertility!$F$2:$G$284,2,FALSE)</f>
        <v>#N/A</v>
      </c>
      <c r="W409">
        <f>VLOOKUP($E409,phe_locomotion!$F$2:$G$851,2,FALSE)</f>
        <v>1131</v>
      </c>
      <c r="X409" t="e">
        <f>VLOOKUP($E409,phe_locomotion!$N$2:$O$507,2,FALSE)</f>
        <v>#N/A</v>
      </c>
      <c r="Y409" s="16" t="e">
        <f>VLOOKUP($E409,relatedness!$T$2:$U$1000,2,FALSE)</f>
        <v>#N/A</v>
      </c>
    </row>
    <row r="410" spans="1:25" x14ac:dyDescent="0.2">
      <c r="A410" s="2">
        <v>9</v>
      </c>
      <c r="B410" s="2" t="s">
        <v>71</v>
      </c>
      <c r="C410" s="2">
        <v>10</v>
      </c>
      <c r="D410" s="2" t="s">
        <v>1501</v>
      </c>
      <c r="E410" s="2" t="s">
        <v>849</v>
      </c>
      <c r="F410" s="2" t="str">
        <f t="shared" si="30"/>
        <v>CA</v>
      </c>
      <c r="G410" s="2" t="str">
        <f t="shared" si="31"/>
        <v>1</v>
      </c>
      <c r="H410" s="15">
        <v>39</v>
      </c>
      <c r="I410" s="2">
        <f t="shared" si="32"/>
        <v>190</v>
      </c>
      <c r="J410" s="2" t="str">
        <f t="shared" si="33"/>
        <v>50</v>
      </c>
      <c r="K410">
        <f t="shared" si="34"/>
        <v>13</v>
      </c>
      <c r="L410" s="14">
        <f>VLOOKUP(E410,bam_cov!$A$2:$E$10000,5,FALSE)</f>
        <v>3.7185382323733864</v>
      </c>
      <c r="M410" s="14">
        <f>VLOOKUP($E410,res_het!$A$2:$N$10000,12,FALSE)*100</f>
        <v>3.2586164996497651</v>
      </c>
      <c r="N410" s="14">
        <f>VLOOKUP($E410,res_het!$A$2:$N$10000,13,FALSE)</f>
        <v>0.25900845</v>
      </c>
      <c r="O410" s="10">
        <f>VLOOKUP($E410,seq_data!$A$2:$H$10000,6,FALSE())</f>
        <v>2017</v>
      </c>
      <c r="P410" s="10" t="str">
        <f>VLOOKUP($E410,seq_data!$A$2:$H$10000,4,FALSE())</f>
        <v>Illumina</v>
      </c>
      <c r="Q410" s="10" t="str">
        <f>VLOOKUP($E410,seq_data!$A$2:$H$10000,5,FALSE())</f>
        <v>BGI</v>
      </c>
      <c r="R410" s="10">
        <f>VLOOKUP($E410,seq_data!$A$2:$H$10000,2,FALSE())</f>
        <v>150</v>
      </c>
      <c r="S410" s="10">
        <f>IF(ISNA(VLOOKUP(E410,lines!$A$2:$A$10000,1,FALSE)),0,1)</f>
        <v>1</v>
      </c>
      <c r="T410" s="10">
        <f>IF(ISNA(VLOOKUP(E410,lines!$J$2:$L$1000,2,FALSE)),0,1)</f>
        <v>1</v>
      </c>
      <c r="U410" s="13" t="e">
        <f>VLOOKUP($E410,phe_fertility!$A$2:$B$284,2,FALSE)</f>
        <v>#N/A</v>
      </c>
      <c r="V410" s="13" t="e">
        <f>VLOOKUP($E410,phe_fertility!$F$2:$G$284,2,FALSE)</f>
        <v>#N/A</v>
      </c>
      <c r="W410">
        <f>VLOOKUP($E410,phe_locomotion!$F$2:$G$851,2,FALSE)</f>
        <v>1830</v>
      </c>
      <c r="X410">
        <f>VLOOKUP($E410,phe_locomotion!$N$2:$O$507,2,FALSE)</f>
        <v>1827</v>
      </c>
      <c r="Y410" s="16" t="e">
        <f>VLOOKUP($E410,relatedness!$T$2:$U$1000,2,FALSE)</f>
        <v>#N/A</v>
      </c>
    </row>
    <row r="411" spans="1:25" x14ac:dyDescent="0.2">
      <c r="A411" s="2">
        <v>1</v>
      </c>
      <c r="B411" s="2" t="s">
        <v>71</v>
      </c>
      <c r="C411" s="2">
        <v>12</v>
      </c>
      <c r="D411" s="2" t="s">
        <v>1499</v>
      </c>
      <c r="E411" s="2" t="s">
        <v>83</v>
      </c>
      <c r="F411" s="2" t="str">
        <f t="shared" si="30"/>
        <v>CA</v>
      </c>
      <c r="G411" s="2" t="str">
        <f t="shared" si="31"/>
        <v>1</v>
      </c>
      <c r="H411" s="15">
        <v>40</v>
      </c>
      <c r="I411" s="2">
        <f t="shared" si="32"/>
        <v>240</v>
      </c>
      <c r="J411" s="2" t="str">
        <f t="shared" si="33"/>
        <v>100</v>
      </c>
      <c r="K411">
        <f t="shared" si="34"/>
        <v>13</v>
      </c>
      <c r="L411" s="14">
        <f>VLOOKUP(E411,bam_cov!$A$2:$E$10000,5,FALSE)</f>
        <v>39.999991456034174</v>
      </c>
      <c r="M411" s="14">
        <f>VLOOKUP($E411,res_het!$A$2:$N$10000,12,FALSE)*100</f>
        <v>5.2328662412199423</v>
      </c>
      <c r="N411" s="14">
        <f>VLOOKUP($E411,res_het!$A$2:$N$10000,13,FALSE)</f>
        <v>0.10042485000000001</v>
      </c>
      <c r="O411" s="10">
        <f>VLOOKUP($E411,seq_data!$A$2:$H$10000,6,FALSE())</f>
        <v>2018</v>
      </c>
      <c r="P411" s="10" t="str">
        <f>VLOOKUP($E411,seq_data!$A$2:$H$10000,4,FALSE())</f>
        <v>BGI</v>
      </c>
      <c r="Q411" s="10" t="str">
        <f>VLOOKUP($E411,seq_data!$A$2:$H$10000,5,FALSE())</f>
        <v>BGI</v>
      </c>
      <c r="R411" s="10">
        <f>VLOOKUP($E411,seq_data!$A$2:$H$10000,2,FALSE())</f>
        <v>100</v>
      </c>
      <c r="S411" s="10">
        <f>IF(ISNA(VLOOKUP(E411,lines!$A$2:$A$10000,1,FALSE)),0,1)</f>
        <v>0</v>
      </c>
      <c r="T411" s="10">
        <f>IF(ISNA(VLOOKUP(E411,lines!$J$2:$L$1000,2,FALSE)),0,1)</f>
        <v>1</v>
      </c>
      <c r="U411" s="13" t="e">
        <f>VLOOKUP($E411,phe_fertility!$A$2:$B$284,2,FALSE)</f>
        <v>#N/A</v>
      </c>
      <c r="V411" s="13" t="e">
        <f>VLOOKUP($E411,phe_fertility!$F$2:$G$284,2,FALSE)</f>
        <v>#N/A</v>
      </c>
      <c r="W411">
        <f>VLOOKUP($E411,phe_locomotion!$F$2:$G$851,2,FALSE)</f>
        <v>2009</v>
      </c>
      <c r="X411" t="e">
        <f>VLOOKUP($E411,phe_locomotion!$N$2:$O$507,2,FALSE)</f>
        <v>#N/A</v>
      </c>
      <c r="Y411" s="16" t="e">
        <f>VLOOKUP($E411,relatedness!$T$2:$U$1000,2,FALSE)</f>
        <v>#N/A</v>
      </c>
    </row>
    <row r="412" spans="1:25" x14ac:dyDescent="0.2">
      <c r="A412" s="2">
        <v>8</v>
      </c>
      <c r="B412" s="2" t="s">
        <v>32</v>
      </c>
      <c r="C412" s="2">
        <v>1</v>
      </c>
      <c r="D412" s="2" t="s">
        <v>1498</v>
      </c>
      <c r="E412" s="2" t="s">
        <v>709</v>
      </c>
      <c r="F412" s="2" t="str">
        <f t="shared" si="30"/>
        <v>CA</v>
      </c>
      <c r="G412" s="2" t="str">
        <f t="shared" si="31"/>
        <v>1</v>
      </c>
      <c r="H412" s="15">
        <v>40</v>
      </c>
      <c r="I412" s="2">
        <f t="shared" si="32"/>
        <v>190</v>
      </c>
      <c r="J412" s="2" t="str">
        <f t="shared" si="33"/>
        <v>50</v>
      </c>
      <c r="K412">
        <f t="shared" si="34"/>
        <v>13</v>
      </c>
      <c r="L412" s="14">
        <f>VLOOKUP(E412,bam_cov!$A$2:$E$10000,5,FALSE)</f>
        <v>2.1330532311554964</v>
      </c>
      <c r="M412" s="14">
        <f>VLOOKUP($E412,res_het!$A$2:$N$10000,12,FALSE)*100</f>
        <v>2.5204222771282319</v>
      </c>
      <c r="N412" s="14">
        <f>VLOOKUP($E412,res_het!$A$2:$N$10000,13,FALSE)</f>
        <v>0.2755454</v>
      </c>
      <c r="O412" s="10">
        <f>VLOOKUP($E412,seq_data!$A$2:$H$10000,6,FALSE())</f>
        <v>2017</v>
      </c>
      <c r="P412" s="10" t="str">
        <f>VLOOKUP($E412,seq_data!$A$2:$H$10000,4,FALSE())</f>
        <v>Illumina</v>
      </c>
      <c r="Q412" s="10" t="str">
        <f>VLOOKUP($E412,seq_data!$A$2:$H$10000,5,FALSE())</f>
        <v>BGI</v>
      </c>
      <c r="R412" s="10">
        <f>VLOOKUP($E412,seq_data!$A$2:$H$10000,2,FALSE())</f>
        <v>150</v>
      </c>
      <c r="S412" s="10">
        <f>IF(ISNA(VLOOKUP(E412,lines!$A$2:$A$10000,1,FALSE)),0,1)</f>
        <v>1</v>
      </c>
      <c r="T412" s="10">
        <f>IF(ISNA(VLOOKUP(E412,lines!$J$2:$L$1000,2,FALSE)),0,1)</f>
        <v>1</v>
      </c>
      <c r="U412" s="13" t="e">
        <f>VLOOKUP($E412,phe_fertility!$A$2:$B$284,2,FALSE)</f>
        <v>#N/A</v>
      </c>
      <c r="V412" s="13" t="e">
        <f>VLOOKUP($E412,phe_fertility!$F$2:$G$284,2,FALSE)</f>
        <v>#N/A</v>
      </c>
      <c r="W412">
        <f>VLOOKUP($E412,phe_locomotion!$F$2:$G$851,2,FALSE)</f>
        <v>2551</v>
      </c>
      <c r="X412">
        <f>VLOOKUP($E412,phe_locomotion!$N$2:$O$507,2,FALSE)</f>
        <v>92</v>
      </c>
      <c r="Y412" s="16" t="e">
        <f>VLOOKUP($E412,relatedness!$T$2:$U$1000,2,FALSE)</f>
        <v>#N/A</v>
      </c>
    </row>
    <row r="413" spans="1:25" x14ac:dyDescent="0.2">
      <c r="A413" s="2">
        <v>2</v>
      </c>
      <c r="B413" s="2" t="s">
        <v>84</v>
      </c>
      <c r="C413" s="2">
        <v>11</v>
      </c>
      <c r="D413" s="2" t="s">
        <v>1498</v>
      </c>
      <c r="E413" s="2" t="s">
        <v>191</v>
      </c>
      <c r="F413" s="2" t="str">
        <f t="shared" si="30"/>
        <v>CA</v>
      </c>
      <c r="G413" s="2" t="str">
        <f t="shared" si="31"/>
        <v>1</v>
      </c>
      <c r="H413" s="15">
        <v>41</v>
      </c>
      <c r="I413" s="2">
        <f t="shared" si="32"/>
        <v>240</v>
      </c>
      <c r="J413" s="2" t="str">
        <f t="shared" si="33"/>
        <v>100</v>
      </c>
      <c r="K413">
        <f t="shared" si="34"/>
        <v>13</v>
      </c>
      <c r="L413" s="14">
        <f>VLOOKUP(E413,bam_cov!$A$2:$E$10000,5,FALSE)</f>
        <v>9.4077277922467264</v>
      </c>
      <c r="M413" s="14">
        <f>VLOOKUP($E413,res_het!$A$2:$N$10000,12,FALSE)*100</f>
        <v>2.2342815722454739</v>
      </c>
      <c r="N413" s="14">
        <f>VLOOKUP($E413,res_het!$A$2:$N$10000,13,FALSE)</f>
        <v>0.19765508333333334</v>
      </c>
      <c r="O413" s="10">
        <f>VLOOKUP($E413,seq_data!$A$2:$H$10000,6,FALSE())</f>
        <v>2018</v>
      </c>
      <c r="P413" s="10" t="str">
        <f>VLOOKUP($E413,seq_data!$A$2:$H$10000,4,FALSE())</f>
        <v>BGI</v>
      </c>
      <c r="Q413" s="10" t="str">
        <f>VLOOKUP($E413,seq_data!$A$2:$H$10000,5,FALSE())</f>
        <v>BGI</v>
      </c>
      <c r="R413" s="10">
        <f>VLOOKUP($E413,seq_data!$A$2:$H$10000,2,FALSE())</f>
        <v>100</v>
      </c>
      <c r="S413" s="10">
        <f>IF(ISNA(VLOOKUP(E413,lines!$A$2:$A$10000,1,FALSE)),0,1)</f>
        <v>0</v>
      </c>
      <c r="T413" s="10">
        <f>IF(ISNA(VLOOKUP(E413,lines!$J$2:$L$1000,2,FALSE)),0,1)</f>
        <v>1</v>
      </c>
      <c r="U413" s="13" t="e">
        <f>VLOOKUP($E413,phe_fertility!$A$2:$B$284,2,FALSE)</f>
        <v>#N/A</v>
      </c>
      <c r="V413" s="13" t="e">
        <f>VLOOKUP($E413,phe_fertility!$F$2:$G$284,2,FALSE)</f>
        <v>#N/A</v>
      </c>
      <c r="W413">
        <f>VLOOKUP($E413,phe_locomotion!$F$2:$G$851,2,FALSE)</f>
        <v>2064</v>
      </c>
      <c r="X413" t="e">
        <f>VLOOKUP($E413,phe_locomotion!$N$2:$O$507,2,FALSE)</f>
        <v>#N/A</v>
      </c>
      <c r="Y413" s="16" t="e">
        <f>VLOOKUP($E413,relatedness!$T$2:$U$1000,2,FALSE)</f>
        <v>#N/A</v>
      </c>
    </row>
    <row r="414" spans="1:25" x14ac:dyDescent="0.2">
      <c r="A414" s="2">
        <v>9</v>
      </c>
      <c r="B414" s="2" t="s">
        <v>84</v>
      </c>
      <c r="C414" s="2">
        <v>5</v>
      </c>
      <c r="D414" s="2" t="s">
        <v>1498</v>
      </c>
      <c r="E414" s="2" t="s">
        <v>856</v>
      </c>
      <c r="F414" s="2" t="str">
        <f t="shared" si="30"/>
        <v>CA</v>
      </c>
      <c r="G414" s="2" t="str">
        <f t="shared" si="31"/>
        <v>1</v>
      </c>
      <c r="H414" s="15">
        <v>41</v>
      </c>
      <c r="I414" s="2">
        <f t="shared" si="32"/>
        <v>190</v>
      </c>
      <c r="J414" s="2" t="str">
        <f t="shared" si="33"/>
        <v>50</v>
      </c>
      <c r="K414">
        <f t="shared" si="34"/>
        <v>13</v>
      </c>
      <c r="L414" s="14">
        <f>VLOOKUP(E414,bam_cov!$A$2:$E$10000,5,FALSE)</f>
        <v>3.3059036555432724</v>
      </c>
      <c r="M414" s="14">
        <f>VLOOKUP($E414,res_het!$A$2:$N$10000,12,FALSE)*100</f>
        <v>1.0963838909881161</v>
      </c>
      <c r="N414" s="14">
        <f>VLOOKUP($E414,res_het!$A$2:$N$10000,13,FALSE)</f>
        <v>0.30040434999999999</v>
      </c>
      <c r="O414" s="10">
        <f>VLOOKUP($E414,seq_data!$A$2:$H$10000,6,FALSE())</f>
        <v>2017</v>
      </c>
      <c r="P414" s="10" t="str">
        <f>VLOOKUP($E414,seq_data!$A$2:$H$10000,4,FALSE())</f>
        <v>Illumina</v>
      </c>
      <c r="Q414" s="10" t="str">
        <f>VLOOKUP($E414,seq_data!$A$2:$H$10000,5,FALSE())</f>
        <v>BGI</v>
      </c>
      <c r="R414" s="10">
        <f>VLOOKUP($E414,seq_data!$A$2:$H$10000,2,FALSE())</f>
        <v>150</v>
      </c>
      <c r="S414" s="10">
        <f>IF(ISNA(VLOOKUP(E414,lines!$A$2:$A$10000,1,FALSE)),0,1)</f>
        <v>1</v>
      </c>
      <c r="T414" s="10">
        <f>IF(ISNA(VLOOKUP(E414,lines!$J$2:$L$1000,2,FALSE)),0,1)</f>
        <v>1</v>
      </c>
      <c r="U414" s="13" t="e">
        <f>VLOOKUP($E414,phe_fertility!$A$2:$B$284,2,FALSE)</f>
        <v>#N/A</v>
      </c>
      <c r="V414" s="13" t="e">
        <f>VLOOKUP($E414,phe_fertility!$F$2:$G$284,2,FALSE)</f>
        <v>#N/A</v>
      </c>
      <c r="W414">
        <f>VLOOKUP($E414,phe_locomotion!$F$2:$G$851,2,FALSE)</f>
        <v>1222</v>
      </c>
      <c r="X414">
        <f>VLOOKUP($E414,phe_locomotion!$N$2:$O$507,2,FALSE)</f>
        <v>315</v>
      </c>
      <c r="Y414" s="16" t="e">
        <f>VLOOKUP($E414,relatedness!$T$2:$U$1000,2,FALSE)</f>
        <v>#N/A</v>
      </c>
    </row>
    <row r="415" spans="1:25" x14ac:dyDescent="0.2">
      <c r="A415" s="2">
        <v>2</v>
      </c>
      <c r="B415" s="2" t="s">
        <v>58</v>
      </c>
      <c r="C415" s="2">
        <v>6</v>
      </c>
      <c r="D415" s="2" t="s">
        <v>1498</v>
      </c>
      <c r="E415" s="2" t="s">
        <v>162</v>
      </c>
      <c r="F415" s="2" t="str">
        <f t="shared" si="30"/>
        <v>CA</v>
      </c>
      <c r="G415" s="2" t="str">
        <f t="shared" si="31"/>
        <v>1</v>
      </c>
      <c r="H415" s="15">
        <v>42</v>
      </c>
      <c r="I415" s="2">
        <f t="shared" si="32"/>
        <v>240</v>
      </c>
      <c r="J415" s="2" t="str">
        <f t="shared" si="33"/>
        <v>100</v>
      </c>
      <c r="K415">
        <f t="shared" si="34"/>
        <v>13</v>
      </c>
      <c r="L415" s="14" t="e">
        <f>VLOOKUP(E415,bam_cov!$A$2:$E$10000,5,FALSE)</f>
        <v>#N/A</v>
      </c>
      <c r="M415" s="14" t="e">
        <f>VLOOKUP($E415,res_het!$A$2:$N$10000,12,FALSE)*100</f>
        <v>#N/A</v>
      </c>
      <c r="N415" s="14" t="e">
        <f>VLOOKUP($E415,res_het!$A$2:$N$10000,13,FALSE)</f>
        <v>#N/A</v>
      </c>
      <c r="O415" s="10" t="e">
        <f>VLOOKUP($E415,seq_data!$A$2:$H$10000,6,FALSE())</f>
        <v>#N/A</v>
      </c>
      <c r="P415" s="10" t="e">
        <f>VLOOKUP($E415,seq_data!$A$2:$H$10000,4,FALSE())</f>
        <v>#N/A</v>
      </c>
      <c r="Q415" s="10" t="e">
        <f>VLOOKUP($E415,seq_data!$A$2:$H$10000,5,FALSE())</f>
        <v>#N/A</v>
      </c>
      <c r="R415" s="10" t="e">
        <f>VLOOKUP($E415,seq_data!$A$2:$H$10000,2,FALSE())</f>
        <v>#N/A</v>
      </c>
      <c r="S415" s="10">
        <f>IF(ISNA(VLOOKUP(E415,lines!$A$2:$A$10000,1,FALSE)),0,1)</f>
        <v>0</v>
      </c>
      <c r="T415" s="10">
        <f>IF(ISNA(VLOOKUP(E415,lines!$J$2:$L$1000,2,FALSE)),0,1)</f>
        <v>0</v>
      </c>
      <c r="U415" s="13" t="e">
        <f>VLOOKUP($E415,phe_fertility!$A$2:$B$284,2,FALSE)</f>
        <v>#N/A</v>
      </c>
      <c r="V415" s="13" t="e">
        <f>VLOOKUP($E415,phe_fertility!$F$2:$G$284,2,FALSE)</f>
        <v>#N/A</v>
      </c>
      <c r="W415" t="e">
        <f>VLOOKUP($E415,phe_locomotion!$F$2:$G$851,2,FALSE)</f>
        <v>#N/A</v>
      </c>
      <c r="X415" t="e">
        <f>VLOOKUP($E415,phe_locomotion!$N$2:$O$507,2,FALSE)</f>
        <v>#N/A</v>
      </c>
      <c r="Y415" s="16" t="e">
        <f>VLOOKUP($E415,relatedness!$T$2:$U$1000,2,FALSE)</f>
        <v>#N/A</v>
      </c>
    </row>
    <row r="416" spans="1:25" x14ac:dyDescent="0.2">
      <c r="A416" s="2">
        <v>9</v>
      </c>
      <c r="B416" s="2" t="s">
        <v>45</v>
      </c>
      <c r="C416" s="2">
        <v>6</v>
      </c>
      <c r="D416" s="2" t="s">
        <v>1497</v>
      </c>
      <c r="E416" s="2" t="s">
        <v>822</v>
      </c>
      <c r="F416" s="2" t="str">
        <f t="shared" si="30"/>
        <v>CA</v>
      </c>
      <c r="G416" s="2" t="str">
        <f t="shared" si="31"/>
        <v>1</v>
      </c>
      <c r="H416" s="15">
        <v>42</v>
      </c>
      <c r="I416" s="2">
        <f t="shared" si="32"/>
        <v>190</v>
      </c>
      <c r="J416" s="2" t="str">
        <f t="shared" si="33"/>
        <v>50</v>
      </c>
      <c r="K416">
        <f t="shared" si="34"/>
        <v>13</v>
      </c>
      <c r="L416" s="14">
        <f>VLOOKUP(E416,bam_cov!$A$2:$E$10000,5,FALSE)</f>
        <v>4.5462029941353919</v>
      </c>
      <c r="M416" s="14">
        <f>VLOOKUP($E416,res_het!$A$2:$N$10000,12,FALSE)*100</f>
        <v>1.9244344994887284</v>
      </c>
      <c r="N416" s="14">
        <f>VLOOKUP($E416,res_het!$A$2:$N$10000,13,FALSE)</f>
        <v>0.24093598333333333</v>
      </c>
      <c r="O416" s="10">
        <f>VLOOKUP($E416,seq_data!$A$2:$H$10000,6,FALSE())</f>
        <v>2017</v>
      </c>
      <c r="P416" s="10" t="str">
        <f>VLOOKUP($E416,seq_data!$A$2:$H$10000,4,FALSE())</f>
        <v>Illumina</v>
      </c>
      <c r="Q416" s="10" t="str">
        <f>VLOOKUP($E416,seq_data!$A$2:$H$10000,5,FALSE())</f>
        <v>BGI</v>
      </c>
      <c r="R416" s="10">
        <f>VLOOKUP($E416,seq_data!$A$2:$H$10000,2,FALSE())</f>
        <v>150</v>
      </c>
      <c r="S416" s="10">
        <f>IF(ISNA(VLOOKUP(E416,lines!$A$2:$A$10000,1,FALSE)),0,1)</f>
        <v>1</v>
      </c>
      <c r="T416" s="10">
        <f>IF(ISNA(VLOOKUP(E416,lines!$J$2:$L$1000,2,FALSE)),0,1)</f>
        <v>1</v>
      </c>
      <c r="U416" s="13" t="e">
        <f>VLOOKUP($E416,phe_fertility!$A$2:$B$284,2,FALSE)</f>
        <v>#N/A</v>
      </c>
      <c r="V416" s="13" t="e">
        <f>VLOOKUP($E416,phe_fertility!$F$2:$G$284,2,FALSE)</f>
        <v>#N/A</v>
      </c>
      <c r="W416">
        <f>VLOOKUP($E416,phe_locomotion!$F$2:$G$851,2,FALSE)</f>
        <v>2144</v>
      </c>
      <c r="X416">
        <f>VLOOKUP($E416,phe_locomotion!$N$2:$O$507,2,FALSE)</f>
        <v>1831</v>
      </c>
      <c r="Y416" s="16" t="e">
        <f>VLOOKUP($E416,relatedness!$T$2:$U$1000,2,FALSE)</f>
        <v>#N/A</v>
      </c>
    </row>
    <row r="417" spans="1:25" x14ac:dyDescent="0.2">
      <c r="A417" s="2">
        <v>2</v>
      </c>
      <c r="B417" s="2" t="s">
        <v>32</v>
      </c>
      <c r="C417" s="2">
        <v>9</v>
      </c>
      <c r="D417" s="2" t="s">
        <v>1496</v>
      </c>
      <c r="E417" s="2" t="s">
        <v>141</v>
      </c>
      <c r="F417" s="2" t="str">
        <f t="shared" si="30"/>
        <v>CA</v>
      </c>
      <c r="G417" s="2" t="str">
        <f t="shared" si="31"/>
        <v>1</v>
      </c>
      <c r="H417" s="15">
        <v>43</v>
      </c>
      <c r="I417" s="2">
        <f t="shared" si="32"/>
        <v>240</v>
      </c>
      <c r="J417" s="2" t="str">
        <f t="shared" si="33"/>
        <v>100</v>
      </c>
      <c r="K417">
        <f t="shared" si="34"/>
        <v>13</v>
      </c>
      <c r="L417" s="14" t="e">
        <f>VLOOKUP(E417,bam_cov!$A$2:$E$10000,5,FALSE)</f>
        <v>#N/A</v>
      </c>
      <c r="M417" s="14" t="e">
        <f>VLOOKUP($E417,res_het!$A$2:$N$10000,12,FALSE)*100</f>
        <v>#N/A</v>
      </c>
      <c r="N417" s="14" t="e">
        <f>VLOOKUP($E417,res_het!$A$2:$N$10000,13,FALSE)</f>
        <v>#N/A</v>
      </c>
      <c r="O417" s="10" t="e">
        <f>VLOOKUP($E417,seq_data!$A$2:$H$10000,6,FALSE())</f>
        <v>#N/A</v>
      </c>
      <c r="P417" s="10" t="e">
        <f>VLOOKUP($E417,seq_data!$A$2:$H$10000,4,FALSE())</f>
        <v>#N/A</v>
      </c>
      <c r="Q417" s="10" t="e">
        <f>VLOOKUP($E417,seq_data!$A$2:$H$10000,5,FALSE())</f>
        <v>#N/A</v>
      </c>
      <c r="R417" s="10" t="e">
        <f>VLOOKUP($E417,seq_data!$A$2:$H$10000,2,FALSE())</f>
        <v>#N/A</v>
      </c>
      <c r="S417" s="10">
        <f>IF(ISNA(VLOOKUP(E417,lines!$A$2:$A$10000,1,FALSE)),0,1)</f>
        <v>0</v>
      </c>
      <c r="T417" s="10">
        <f>IF(ISNA(VLOOKUP(E417,lines!$J$2:$L$1000,2,FALSE)),0,1)</f>
        <v>0</v>
      </c>
      <c r="U417" s="13" t="e">
        <f>VLOOKUP($E417,phe_fertility!$A$2:$B$284,2,FALSE)</f>
        <v>#N/A</v>
      </c>
      <c r="V417" s="13" t="e">
        <f>VLOOKUP($E417,phe_fertility!$F$2:$G$284,2,FALSE)</f>
        <v>#N/A</v>
      </c>
      <c r="W417" t="e">
        <f>VLOOKUP($E417,phe_locomotion!$F$2:$G$851,2,FALSE)</f>
        <v>#N/A</v>
      </c>
      <c r="X417" t="e">
        <f>VLOOKUP($E417,phe_locomotion!$N$2:$O$507,2,FALSE)</f>
        <v>#N/A</v>
      </c>
      <c r="Y417" s="16" t="e">
        <f>VLOOKUP($E417,relatedness!$T$2:$U$1000,2,FALSE)</f>
        <v>#N/A</v>
      </c>
    </row>
    <row r="418" spans="1:25" x14ac:dyDescent="0.2">
      <c r="A418" s="2">
        <v>9</v>
      </c>
      <c r="B418" s="2" t="s">
        <v>6</v>
      </c>
      <c r="C418" s="2">
        <v>2</v>
      </c>
      <c r="D418" s="2" t="s">
        <v>1498</v>
      </c>
      <c r="E418" s="2" t="s">
        <v>782</v>
      </c>
      <c r="F418" s="2" t="str">
        <f t="shared" si="30"/>
        <v>CA</v>
      </c>
      <c r="G418" s="2" t="str">
        <f t="shared" si="31"/>
        <v>1</v>
      </c>
      <c r="H418" s="15">
        <v>43</v>
      </c>
      <c r="I418" s="2">
        <f t="shared" si="32"/>
        <v>190</v>
      </c>
      <c r="J418" s="2" t="str">
        <f t="shared" si="33"/>
        <v>50</v>
      </c>
      <c r="K418">
        <f t="shared" si="34"/>
        <v>13</v>
      </c>
      <c r="L418" s="14">
        <f>VLOOKUP(E418,bam_cov!$A$2:$E$10000,5,FALSE)</f>
        <v>3.6862173090255008</v>
      </c>
      <c r="M418" s="14">
        <f>VLOOKUP($E418,res_het!$A$2:$N$10000,12,FALSE)*100</f>
        <v>1.5898449221779969</v>
      </c>
      <c r="N418" s="14">
        <f>VLOOKUP($E418,res_het!$A$2:$N$10000,13,FALSE)</f>
        <v>0.24789768333333331</v>
      </c>
      <c r="O418" s="10">
        <f>VLOOKUP($E418,seq_data!$A$2:$H$10000,6,FALSE())</f>
        <v>2017</v>
      </c>
      <c r="P418" s="10" t="str">
        <f>VLOOKUP($E418,seq_data!$A$2:$H$10000,4,FALSE())</f>
        <v>Illumina</v>
      </c>
      <c r="Q418" s="10" t="str">
        <f>VLOOKUP($E418,seq_data!$A$2:$H$10000,5,FALSE())</f>
        <v>BGI</v>
      </c>
      <c r="R418" s="10">
        <f>VLOOKUP($E418,seq_data!$A$2:$H$10000,2,FALSE())</f>
        <v>150</v>
      </c>
      <c r="S418" s="10">
        <f>IF(ISNA(VLOOKUP(E418,lines!$A$2:$A$10000,1,FALSE)),0,1)</f>
        <v>1</v>
      </c>
      <c r="T418" s="10">
        <f>IF(ISNA(VLOOKUP(E418,lines!$J$2:$L$1000,2,FALSE)),0,1)</f>
        <v>1</v>
      </c>
      <c r="U418" s="13" t="e">
        <f>VLOOKUP($E418,phe_fertility!$A$2:$B$284,2,FALSE)</f>
        <v>#N/A</v>
      </c>
      <c r="V418" s="13" t="e">
        <f>VLOOKUP($E418,phe_fertility!$F$2:$G$284,2,FALSE)</f>
        <v>#N/A</v>
      </c>
      <c r="W418">
        <f>VLOOKUP($E418,phe_locomotion!$F$2:$G$851,2,FALSE)</f>
        <v>1033</v>
      </c>
      <c r="X418">
        <f>VLOOKUP($E418,phe_locomotion!$N$2:$O$507,2,FALSE)</f>
        <v>514</v>
      </c>
      <c r="Y418" s="16" t="e">
        <f>VLOOKUP($E418,relatedness!$T$2:$U$1000,2,FALSE)</f>
        <v>#N/A</v>
      </c>
    </row>
    <row r="419" spans="1:25" x14ac:dyDescent="0.2">
      <c r="A419" s="2">
        <v>2</v>
      </c>
      <c r="B419" s="2" t="s">
        <v>6</v>
      </c>
      <c r="C419" s="2">
        <v>3</v>
      </c>
      <c r="D419" s="2" t="s">
        <v>1500</v>
      </c>
      <c r="E419" s="2" t="s">
        <v>112</v>
      </c>
      <c r="F419" s="2" t="str">
        <f t="shared" si="30"/>
        <v>CA</v>
      </c>
      <c r="G419" s="2" t="str">
        <f t="shared" si="31"/>
        <v>1</v>
      </c>
      <c r="H419" s="15">
        <v>44</v>
      </c>
      <c r="I419" s="2">
        <f t="shared" si="32"/>
        <v>240</v>
      </c>
      <c r="J419" s="2" t="str">
        <f t="shared" si="33"/>
        <v>100</v>
      </c>
      <c r="K419">
        <f t="shared" si="34"/>
        <v>13</v>
      </c>
      <c r="L419" s="14">
        <f>VLOOKUP(E419,bam_cov!$A$2:$E$10000,5,FALSE)</f>
        <v>21.686151955181654</v>
      </c>
      <c r="M419" s="14">
        <f>VLOOKUP($E419,res_het!$A$2:$N$10000,12,FALSE)*100</f>
        <v>36.535302351947621</v>
      </c>
      <c r="N419" s="14">
        <f>VLOOKUP($E419,res_het!$A$2:$N$10000,13,FALSE)</f>
        <v>0.18745981666666664</v>
      </c>
      <c r="O419" s="10">
        <f>VLOOKUP($E419,seq_data!$A$2:$H$10000,6,FALSE())</f>
        <v>2018</v>
      </c>
      <c r="P419" s="10" t="str">
        <f>VLOOKUP($E419,seq_data!$A$2:$H$10000,4,FALSE())</f>
        <v>BGI</v>
      </c>
      <c r="Q419" s="10" t="str">
        <f>VLOOKUP($E419,seq_data!$A$2:$H$10000,5,FALSE())</f>
        <v>BGI</v>
      </c>
      <c r="R419" s="10">
        <f>VLOOKUP($E419,seq_data!$A$2:$H$10000,2,FALSE())</f>
        <v>100</v>
      </c>
      <c r="S419" s="10">
        <f>IF(ISNA(VLOOKUP(E419,lines!$A$2:$A$10000,1,FALSE)),0,1)</f>
        <v>0</v>
      </c>
      <c r="T419" s="10">
        <f>IF(ISNA(VLOOKUP(E419,lines!$J$2:$L$1000,2,FALSE)),0,1)</f>
        <v>1</v>
      </c>
      <c r="U419" s="13" t="e">
        <f>VLOOKUP($E419,phe_fertility!$A$2:$B$284,2,FALSE)</f>
        <v>#N/A</v>
      </c>
      <c r="V419" s="13" t="e">
        <f>VLOOKUP($E419,phe_fertility!$F$2:$G$284,2,FALSE)</f>
        <v>#N/A</v>
      </c>
      <c r="W419">
        <f>VLOOKUP($E419,phe_locomotion!$F$2:$G$851,2,FALSE)</f>
        <v>2161</v>
      </c>
      <c r="X419" t="e">
        <f>VLOOKUP($E419,phe_locomotion!$N$2:$O$507,2,FALSE)</f>
        <v>#N/A</v>
      </c>
      <c r="Y419" s="16" t="e">
        <f>VLOOKUP($E419,relatedness!$T$2:$U$1000,2,FALSE)</f>
        <v>#N/A</v>
      </c>
    </row>
    <row r="420" spans="1:25" x14ac:dyDescent="0.2">
      <c r="A420" s="2">
        <v>9</v>
      </c>
      <c r="B420" s="2" t="s">
        <v>97</v>
      </c>
      <c r="C420" s="2">
        <v>1</v>
      </c>
      <c r="D420" s="2" t="s">
        <v>1497</v>
      </c>
      <c r="E420" s="2" t="s">
        <v>864</v>
      </c>
      <c r="F420" s="2" t="str">
        <f t="shared" si="30"/>
        <v>CA</v>
      </c>
      <c r="G420" s="2" t="str">
        <f t="shared" si="31"/>
        <v>1</v>
      </c>
      <c r="H420" s="15">
        <v>44</v>
      </c>
      <c r="I420" s="2">
        <f t="shared" si="32"/>
        <v>190</v>
      </c>
      <c r="J420" s="2" t="str">
        <f t="shared" si="33"/>
        <v>50</v>
      </c>
      <c r="K420">
        <f t="shared" si="34"/>
        <v>13</v>
      </c>
      <c r="L420" s="14">
        <f>VLOOKUP(E420,bam_cov!$A$2:$E$10000,5,FALSE)</f>
        <v>4.2537517378351541</v>
      </c>
      <c r="M420" s="14">
        <f>VLOOKUP($E420,res_het!$A$2:$N$10000,12,FALSE)*100</f>
        <v>3.1892601780242233</v>
      </c>
      <c r="N420" s="14">
        <f>VLOOKUP($E420,res_het!$A$2:$N$10000,13,FALSE)</f>
        <v>0.23762849999999999</v>
      </c>
      <c r="O420" s="10">
        <f>VLOOKUP($E420,seq_data!$A$2:$H$10000,6,FALSE())</f>
        <v>2017</v>
      </c>
      <c r="P420" s="10" t="str">
        <f>VLOOKUP($E420,seq_data!$A$2:$H$10000,4,FALSE())</f>
        <v>Illumina</v>
      </c>
      <c r="Q420" s="10" t="str">
        <f>VLOOKUP($E420,seq_data!$A$2:$H$10000,5,FALSE())</f>
        <v>BGI</v>
      </c>
      <c r="R420" s="10">
        <f>VLOOKUP($E420,seq_data!$A$2:$H$10000,2,FALSE())</f>
        <v>150</v>
      </c>
      <c r="S420" s="10">
        <f>IF(ISNA(VLOOKUP(E420,lines!$A$2:$A$10000,1,FALSE)),0,1)</f>
        <v>1</v>
      </c>
      <c r="T420" s="10">
        <f>IF(ISNA(VLOOKUP(E420,lines!$J$2:$L$1000,2,FALSE)),0,1)</f>
        <v>1</v>
      </c>
      <c r="U420" s="13" t="e">
        <f>VLOOKUP($E420,phe_fertility!$A$2:$B$284,2,FALSE)</f>
        <v>#N/A</v>
      </c>
      <c r="V420" s="13" t="e">
        <f>VLOOKUP($E420,phe_fertility!$F$2:$G$284,2,FALSE)</f>
        <v>#N/A</v>
      </c>
      <c r="W420">
        <f>VLOOKUP($E420,phe_locomotion!$F$2:$G$851,2,FALSE)</f>
        <v>862</v>
      </c>
      <c r="X420">
        <f>VLOOKUP($E420,phe_locomotion!$N$2:$O$507,2,FALSE)</f>
        <v>511</v>
      </c>
      <c r="Y420" s="16" t="e">
        <f>VLOOKUP($E420,relatedness!$T$2:$U$1000,2,FALSE)</f>
        <v>#N/A</v>
      </c>
    </row>
    <row r="421" spans="1:25" x14ac:dyDescent="0.2">
      <c r="A421" s="2">
        <v>1</v>
      </c>
      <c r="B421" s="2" t="s">
        <v>84</v>
      </c>
      <c r="C421" s="2">
        <v>7</v>
      </c>
      <c r="D421" s="2" t="s">
        <v>1496</v>
      </c>
      <c r="E421" s="2" t="s">
        <v>91</v>
      </c>
      <c r="F421" s="2" t="str">
        <f t="shared" si="30"/>
        <v>CA</v>
      </c>
      <c r="G421" s="2" t="str">
        <f t="shared" si="31"/>
        <v>1</v>
      </c>
      <c r="H421" s="15">
        <v>45</v>
      </c>
      <c r="I421" s="2">
        <f t="shared" si="32"/>
        <v>240</v>
      </c>
      <c r="J421" s="2" t="str">
        <f t="shared" si="33"/>
        <v>100</v>
      </c>
      <c r="K421">
        <f t="shared" si="34"/>
        <v>13</v>
      </c>
      <c r="L421" s="14">
        <f>VLOOKUP(E421,bam_cov!$A$2:$E$10000,5,FALSE)</f>
        <v>7.4421697176369186</v>
      </c>
      <c r="M421" s="14">
        <f>VLOOKUP($E421,res_het!$A$2:$N$10000,12,FALSE)*100</f>
        <v>4.4371064944066845</v>
      </c>
      <c r="N421" s="14">
        <f>VLOOKUP($E421,res_het!$A$2:$N$10000,13,FALSE)</f>
        <v>0.15872449999999999</v>
      </c>
      <c r="O421" s="10">
        <f>VLOOKUP($E421,seq_data!$A$2:$H$10000,6,FALSE())</f>
        <v>2018</v>
      </c>
      <c r="P421" s="10" t="str">
        <f>VLOOKUP($E421,seq_data!$A$2:$H$10000,4,FALSE())</f>
        <v>BGI</v>
      </c>
      <c r="Q421" s="10" t="str">
        <f>VLOOKUP($E421,seq_data!$A$2:$H$10000,5,FALSE())</f>
        <v>BGI</v>
      </c>
      <c r="R421" s="10">
        <f>VLOOKUP($E421,seq_data!$A$2:$H$10000,2,FALSE())</f>
        <v>100</v>
      </c>
      <c r="S421" s="10">
        <f>IF(ISNA(VLOOKUP(E421,lines!$A$2:$A$10000,1,FALSE)),0,1)</f>
        <v>0</v>
      </c>
      <c r="T421" s="10">
        <f>IF(ISNA(VLOOKUP(E421,lines!$J$2:$L$1000,2,FALSE)),0,1)</f>
        <v>1</v>
      </c>
      <c r="U421" s="13" t="e">
        <f>VLOOKUP($E421,phe_fertility!$A$2:$B$284,2,FALSE)</f>
        <v>#N/A</v>
      </c>
      <c r="V421" s="13" t="e">
        <f>VLOOKUP($E421,phe_fertility!$F$2:$G$284,2,FALSE)</f>
        <v>#N/A</v>
      </c>
      <c r="W421">
        <f>VLOOKUP($E421,phe_locomotion!$F$2:$G$851,2,FALSE)</f>
        <v>1405</v>
      </c>
      <c r="X421" t="e">
        <f>VLOOKUP($E421,phe_locomotion!$N$2:$O$507,2,FALSE)</f>
        <v>#N/A</v>
      </c>
      <c r="Y421" s="16" t="e">
        <f>VLOOKUP($E421,relatedness!$T$2:$U$1000,2,FALSE)</f>
        <v>#N/A</v>
      </c>
    </row>
    <row r="422" spans="1:25" x14ac:dyDescent="0.2">
      <c r="A422" s="2">
        <v>2</v>
      </c>
      <c r="B422" s="2" t="s">
        <v>19</v>
      </c>
      <c r="C422" s="2">
        <v>8</v>
      </c>
      <c r="D422" s="2" t="s">
        <v>1499</v>
      </c>
      <c r="E422" s="2" t="s">
        <v>91</v>
      </c>
      <c r="F422" s="2" t="str">
        <f t="shared" si="30"/>
        <v>CA</v>
      </c>
      <c r="G422" s="2" t="str">
        <f t="shared" si="31"/>
        <v>1</v>
      </c>
      <c r="H422" s="15">
        <v>45</v>
      </c>
      <c r="I422" s="2">
        <f t="shared" si="32"/>
        <v>240</v>
      </c>
      <c r="J422" s="2" t="str">
        <f t="shared" si="33"/>
        <v>100</v>
      </c>
      <c r="K422">
        <f t="shared" si="34"/>
        <v>13</v>
      </c>
      <c r="L422" s="14">
        <f>VLOOKUP(E422,bam_cov!$A$2:$E$10000,5,FALSE)</f>
        <v>7.4421697176369186</v>
      </c>
      <c r="M422" s="14">
        <f>VLOOKUP($E422,res_het!$A$2:$N$10000,12,FALSE)*100</f>
        <v>4.4371064944066845</v>
      </c>
      <c r="N422" s="14">
        <f>VLOOKUP($E422,res_het!$A$2:$N$10000,13,FALSE)</f>
        <v>0.15872449999999999</v>
      </c>
      <c r="O422" s="10">
        <f>VLOOKUP($E422,seq_data!$A$2:$H$10000,6,FALSE())</f>
        <v>2018</v>
      </c>
      <c r="P422" s="10" t="str">
        <f>VLOOKUP($E422,seq_data!$A$2:$H$10000,4,FALSE())</f>
        <v>BGI</v>
      </c>
      <c r="Q422" s="10" t="str">
        <f>VLOOKUP($E422,seq_data!$A$2:$H$10000,5,FALSE())</f>
        <v>BGI</v>
      </c>
      <c r="R422" s="10">
        <f>VLOOKUP($E422,seq_data!$A$2:$H$10000,2,FALSE())</f>
        <v>100</v>
      </c>
      <c r="S422" s="10">
        <f>IF(ISNA(VLOOKUP(E422,lines!$A$2:$A$10000,1,FALSE)),0,1)</f>
        <v>0</v>
      </c>
      <c r="T422" s="10">
        <f>IF(ISNA(VLOOKUP(E422,lines!$J$2:$L$1000,2,FALSE)),0,1)</f>
        <v>1</v>
      </c>
      <c r="U422" s="13" t="e">
        <f>VLOOKUP($E422,phe_fertility!$A$2:$B$284,2,FALSE)</f>
        <v>#N/A</v>
      </c>
      <c r="V422" s="13" t="e">
        <f>VLOOKUP($E422,phe_fertility!$F$2:$G$284,2,FALSE)</f>
        <v>#N/A</v>
      </c>
      <c r="W422">
        <f>VLOOKUP($E422,phe_locomotion!$F$2:$G$851,2,FALSE)</f>
        <v>1405</v>
      </c>
      <c r="X422" t="e">
        <f>VLOOKUP($E422,phe_locomotion!$N$2:$O$507,2,FALSE)</f>
        <v>#N/A</v>
      </c>
      <c r="Y422" s="16" t="e">
        <f>VLOOKUP($E422,relatedness!$T$2:$U$1000,2,FALSE)</f>
        <v>#N/A</v>
      </c>
    </row>
    <row r="423" spans="1:25" x14ac:dyDescent="0.2">
      <c r="A423" s="2">
        <v>9</v>
      </c>
      <c r="B423" s="2" t="s">
        <v>84</v>
      </c>
      <c r="C423" s="2">
        <v>6</v>
      </c>
      <c r="D423" s="2" t="s">
        <v>1500</v>
      </c>
      <c r="E423" s="2" t="s">
        <v>857</v>
      </c>
      <c r="F423" s="2" t="str">
        <f t="shared" si="30"/>
        <v>CA</v>
      </c>
      <c r="G423" s="2" t="str">
        <f t="shared" si="31"/>
        <v>1</v>
      </c>
      <c r="H423" s="15">
        <v>45</v>
      </c>
      <c r="I423" s="2">
        <f t="shared" si="32"/>
        <v>190</v>
      </c>
      <c r="J423" s="2" t="str">
        <f t="shared" si="33"/>
        <v>50</v>
      </c>
      <c r="K423">
        <f t="shared" si="34"/>
        <v>13</v>
      </c>
      <c r="L423" s="14">
        <f>VLOOKUP(E423,bam_cov!$A$2:$E$10000,5,FALSE)</f>
        <v>4.7039427404395644</v>
      </c>
      <c r="M423" s="14">
        <f>VLOOKUP($E423,res_het!$A$2:$N$10000,12,FALSE)*100</f>
        <v>1.7363055897838018</v>
      </c>
      <c r="N423" s="14">
        <f>VLOOKUP($E423,res_het!$A$2:$N$10000,13,FALSE)</f>
        <v>0.22012733333333334</v>
      </c>
      <c r="O423" s="10">
        <f>VLOOKUP($E423,seq_data!$A$2:$H$10000,6,FALSE())</f>
        <v>2017</v>
      </c>
      <c r="P423" s="10" t="str">
        <f>VLOOKUP($E423,seq_data!$A$2:$H$10000,4,FALSE())</f>
        <v>Illumina</v>
      </c>
      <c r="Q423" s="10" t="str">
        <f>VLOOKUP($E423,seq_data!$A$2:$H$10000,5,FALSE())</f>
        <v>BGI</v>
      </c>
      <c r="R423" s="10">
        <f>VLOOKUP($E423,seq_data!$A$2:$H$10000,2,FALSE())</f>
        <v>150</v>
      </c>
      <c r="S423" s="10">
        <f>IF(ISNA(VLOOKUP(E423,lines!$A$2:$A$10000,1,FALSE)),0,1)</f>
        <v>1</v>
      </c>
      <c r="T423" s="10">
        <f>IF(ISNA(VLOOKUP(E423,lines!$J$2:$L$1000,2,FALSE)),0,1)</f>
        <v>1</v>
      </c>
      <c r="U423" s="13" t="e">
        <f>VLOOKUP($E423,phe_fertility!$A$2:$B$284,2,FALSE)</f>
        <v>#N/A</v>
      </c>
      <c r="V423" s="13" t="e">
        <f>VLOOKUP($E423,phe_fertility!$F$2:$G$284,2,FALSE)</f>
        <v>#N/A</v>
      </c>
      <c r="W423">
        <f>VLOOKUP($E423,phe_locomotion!$F$2:$G$851,2,FALSE)</f>
        <v>875</v>
      </c>
      <c r="X423">
        <f>VLOOKUP($E423,phe_locomotion!$N$2:$O$507,2,FALSE)</f>
        <v>960</v>
      </c>
      <c r="Y423" s="16" t="e">
        <f>VLOOKUP($E423,relatedness!$T$2:$U$1000,2,FALSE)</f>
        <v>#N/A</v>
      </c>
    </row>
    <row r="424" spans="1:25" x14ac:dyDescent="0.2">
      <c r="A424" s="2">
        <v>2</v>
      </c>
      <c r="B424" s="2" t="s">
        <v>71</v>
      </c>
      <c r="C424" s="2">
        <v>11</v>
      </c>
      <c r="D424" s="2" t="s">
        <v>1497</v>
      </c>
      <c r="E424" s="2" t="s">
        <v>179</v>
      </c>
      <c r="F424" s="2" t="str">
        <f t="shared" si="30"/>
        <v>CA</v>
      </c>
      <c r="G424" s="2" t="str">
        <f t="shared" si="31"/>
        <v>1</v>
      </c>
      <c r="H424" s="15">
        <v>46</v>
      </c>
      <c r="I424" s="2">
        <f t="shared" si="32"/>
        <v>240</v>
      </c>
      <c r="J424" s="2" t="str">
        <f t="shared" si="33"/>
        <v>100</v>
      </c>
      <c r="K424">
        <f t="shared" si="34"/>
        <v>13</v>
      </c>
      <c r="L424" s="14" t="e">
        <f>VLOOKUP(E424,bam_cov!$A$2:$E$10000,5,FALSE)</f>
        <v>#N/A</v>
      </c>
      <c r="M424" s="14" t="e">
        <f>VLOOKUP($E424,res_het!$A$2:$N$10000,12,FALSE)*100</f>
        <v>#N/A</v>
      </c>
      <c r="N424" s="14" t="e">
        <f>VLOOKUP($E424,res_het!$A$2:$N$10000,13,FALSE)</f>
        <v>#N/A</v>
      </c>
      <c r="O424" s="10" t="e">
        <f>VLOOKUP($E424,seq_data!$A$2:$H$10000,6,FALSE())</f>
        <v>#N/A</v>
      </c>
      <c r="P424" s="10" t="e">
        <f>VLOOKUP($E424,seq_data!$A$2:$H$10000,4,FALSE())</f>
        <v>#N/A</v>
      </c>
      <c r="Q424" s="10" t="e">
        <f>VLOOKUP($E424,seq_data!$A$2:$H$10000,5,FALSE())</f>
        <v>#N/A</v>
      </c>
      <c r="R424" s="10" t="e">
        <f>VLOOKUP($E424,seq_data!$A$2:$H$10000,2,FALSE())</f>
        <v>#N/A</v>
      </c>
      <c r="S424" s="10">
        <f>IF(ISNA(VLOOKUP(E424,lines!$A$2:$A$10000,1,FALSE)),0,1)</f>
        <v>0</v>
      </c>
      <c r="T424" s="10">
        <f>IF(ISNA(VLOOKUP(E424,lines!$J$2:$L$1000,2,FALSE)),0,1)</f>
        <v>0</v>
      </c>
      <c r="U424" s="13" t="e">
        <f>VLOOKUP($E424,phe_fertility!$A$2:$B$284,2,FALSE)</f>
        <v>#N/A</v>
      </c>
      <c r="V424" s="13" t="e">
        <f>VLOOKUP($E424,phe_fertility!$F$2:$G$284,2,FALSE)</f>
        <v>#N/A</v>
      </c>
      <c r="W424" t="e">
        <f>VLOOKUP($E424,phe_locomotion!$F$2:$G$851,2,FALSE)</f>
        <v>#N/A</v>
      </c>
      <c r="X424" t="e">
        <f>VLOOKUP($E424,phe_locomotion!$N$2:$O$507,2,FALSE)</f>
        <v>#N/A</v>
      </c>
      <c r="Y424" s="16" t="e">
        <f>VLOOKUP($E424,relatedness!$T$2:$U$1000,2,FALSE)</f>
        <v>#N/A</v>
      </c>
    </row>
    <row r="425" spans="1:25" x14ac:dyDescent="0.2">
      <c r="A425" s="2">
        <v>9</v>
      </c>
      <c r="B425" s="2" t="s">
        <v>58</v>
      </c>
      <c r="C425" s="2">
        <v>5</v>
      </c>
      <c r="D425" s="2" t="s">
        <v>1496</v>
      </c>
      <c r="E425" s="2" t="s">
        <v>832</v>
      </c>
      <c r="F425" s="2" t="str">
        <f t="shared" si="30"/>
        <v>CA</v>
      </c>
      <c r="G425" s="2" t="str">
        <f t="shared" si="31"/>
        <v>1</v>
      </c>
      <c r="H425" s="15">
        <v>46</v>
      </c>
      <c r="I425" s="2">
        <f t="shared" si="32"/>
        <v>190</v>
      </c>
      <c r="J425" s="2" t="str">
        <f t="shared" si="33"/>
        <v>50</v>
      </c>
      <c r="K425">
        <f t="shared" si="34"/>
        <v>13</v>
      </c>
      <c r="L425" s="14">
        <f>VLOOKUP(E425,bam_cov!$A$2:$E$10000,5,FALSE)</f>
        <v>3.2349644563527007</v>
      </c>
      <c r="M425" s="14">
        <f>VLOOKUP($E425,res_het!$A$2:$N$10000,12,FALSE)*100</f>
        <v>2.3705060037325256</v>
      </c>
      <c r="N425" s="14">
        <f>VLOOKUP($E425,res_het!$A$2:$N$10000,13,FALSE)</f>
        <v>0.24414018333333334</v>
      </c>
      <c r="O425" s="10">
        <f>VLOOKUP($E425,seq_data!$A$2:$H$10000,6,FALSE())</f>
        <v>2017</v>
      </c>
      <c r="P425" s="10" t="str">
        <f>VLOOKUP($E425,seq_data!$A$2:$H$10000,4,FALSE())</f>
        <v>Illumina</v>
      </c>
      <c r="Q425" s="10" t="str">
        <f>VLOOKUP($E425,seq_data!$A$2:$H$10000,5,FALSE())</f>
        <v>BGI</v>
      </c>
      <c r="R425" s="10">
        <f>VLOOKUP($E425,seq_data!$A$2:$H$10000,2,FALSE())</f>
        <v>150</v>
      </c>
      <c r="S425" s="10">
        <f>IF(ISNA(VLOOKUP(E425,lines!$A$2:$A$10000,1,FALSE)),0,1)</f>
        <v>1</v>
      </c>
      <c r="T425" s="10">
        <f>IF(ISNA(VLOOKUP(E425,lines!$J$2:$L$1000,2,FALSE)),0,1)</f>
        <v>1</v>
      </c>
      <c r="U425" s="13" t="e">
        <f>VLOOKUP($E425,phe_fertility!$A$2:$B$284,2,FALSE)</f>
        <v>#N/A</v>
      </c>
      <c r="V425" s="13" t="e">
        <f>VLOOKUP($E425,phe_fertility!$F$2:$G$284,2,FALSE)</f>
        <v>#N/A</v>
      </c>
      <c r="W425">
        <f>VLOOKUP($E425,phe_locomotion!$F$2:$G$851,2,FALSE)</f>
        <v>2194</v>
      </c>
      <c r="X425">
        <f>VLOOKUP($E425,phe_locomotion!$N$2:$O$507,2,FALSE)</f>
        <v>670</v>
      </c>
      <c r="Y425" s="16" t="e">
        <f>VLOOKUP($E425,relatedness!$T$2:$U$1000,2,FALSE)</f>
        <v>#N/A</v>
      </c>
    </row>
    <row r="426" spans="1:25" x14ac:dyDescent="0.2">
      <c r="A426" s="2">
        <v>1</v>
      </c>
      <c r="B426" s="2" t="s">
        <v>58</v>
      </c>
      <c r="C426" s="2">
        <v>3</v>
      </c>
      <c r="D426" s="2" t="s">
        <v>1498</v>
      </c>
      <c r="E426" s="2" t="s">
        <v>61</v>
      </c>
      <c r="F426" s="2" t="str">
        <f t="shared" si="30"/>
        <v>CA</v>
      </c>
      <c r="G426" s="2" t="str">
        <f t="shared" si="31"/>
        <v>1</v>
      </c>
      <c r="H426" s="15">
        <v>47</v>
      </c>
      <c r="I426" s="2">
        <f t="shared" si="32"/>
        <v>240</v>
      </c>
      <c r="J426" s="2" t="str">
        <f t="shared" si="33"/>
        <v>100</v>
      </c>
      <c r="K426">
        <f t="shared" si="34"/>
        <v>13</v>
      </c>
      <c r="L426" s="14" t="e">
        <f>VLOOKUP(E426,bam_cov!$A$2:$E$10000,5,FALSE)</f>
        <v>#N/A</v>
      </c>
      <c r="M426" s="14" t="e">
        <f>VLOOKUP($E426,res_het!$A$2:$N$10000,12,FALSE)*100</f>
        <v>#N/A</v>
      </c>
      <c r="N426" s="14" t="e">
        <f>VLOOKUP($E426,res_het!$A$2:$N$10000,13,FALSE)</f>
        <v>#N/A</v>
      </c>
      <c r="O426" s="10" t="e">
        <f>VLOOKUP($E426,seq_data!$A$2:$H$10000,6,FALSE())</f>
        <v>#N/A</v>
      </c>
      <c r="P426" s="10" t="e">
        <f>VLOOKUP($E426,seq_data!$A$2:$H$10000,4,FALSE())</f>
        <v>#N/A</v>
      </c>
      <c r="Q426" s="10" t="e">
        <f>VLOOKUP($E426,seq_data!$A$2:$H$10000,5,FALSE())</f>
        <v>#N/A</v>
      </c>
      <c r="R426" s="10" t="e">
        <f>VLOOKUP($E426,seq_data!$A$2:$H$10000,2,FALSE())</f>
        <v>#N/A</v>
      </c>
      <c r="S426" s="10">
        <f>IF(ISNA(VLOOKUP(E426,lines!$A$2:$A$10000,1,FALSE)),0,1)</f>
        <v>0</v>
      </c>
      <c r="T426" s="10">
        <f>IF(ISNA(VLOOKUP(E426,lines!$J$2:$L$1000,2,FALSE)),0,1)</f>
        <v>0</v>
      </c>
      <c r="U426" s="13" t="e">
        <f>VLOOKUP($E426,phe_fertility!$A$2:$B$284,2,FALSE)</f>
        <v>#N/A</v>
      </c>
      <c r="V426" s="13" t="e">
        <f>VLOOKUP($E426,phe_fertility!$F$2:$G$284,2,FALSE)</f>
        <v>#N/A</v>
      </c>
      <c r="W426" t="e">
        <f>VLOOKUP($E426,phe_locomotion!$F$2:$G$851,2,FALSE)</f>
        <v>#N/A</v>
      </c>
      <c r="X426" t="e">
        <f>VLOOKUP($E426,phe_locomotion!$N$2:$O$507,2,FALSE)</f>
        <v>#N/A</v>
      </c>
      <c r="Y426" s="16" t="e">
        <f>VLOOKUP($E426,relatedness!$T$2:$U$1000,2,FALSE)</f>
        <v>#N/A</v>
      </c>
    </row>
    <row r="427" spans="1:25" x14ac:dyDescent="0.2">
      <c r="A427" s="2">
        <v>9</v>
      </c>
      <c r="B427" s="2" t="s">
        <v>32</v>
      </c>
      <c r="C427" s="2">
        <v>3</v>
      </c>
      <c r="D427" s="2" t="s">
        <v>1496</v>
      </c>
      <c r="E427" s="2" t="s">
        <v>807</v>
      </c>
      <c r="F427" s="2" t="str">
        <f t="shared" si="30"/>
        <v>CA</v>
      </c>
      <c r="G427" s="2" t="str">
        <f t="shared" si="31"/>
        <v>1</v>
      </c>
      <c r="H427" s="15">
        <v>47</v>
      </c>
      <c r="I427" s="2">
        <f t="shared" si="32"/>
        <v>190</v>
      </c>
      <c r="J427" s="2" t="str">
        <f t="shared" si="33"/>
        <v>50</v>
      </c>
      <c r="K427">
        <f t="shared" si="34"/>
        <v>13</v>
      </c>
      <c r="L427" s="14">
        <f>VLOOKUP(E427,bam_cov!$A$2:$E$10000,5,FALSE)</f>
        <v>3.75188982780911</v>
      </c>
      <c r="M427" s="14">
        <f>VLOOKUP($E427,res_het!$A$2:$N$10000,12,FALSE)*100</f>
        <v>3.0222222222222221</v>
      </c>
      <c r="N427" s="14">
        <f>VLOOKUP($E427,res_het!$A$2:$N$10000,13,FALSE)</f>
        <v>0.24019475000000001</v>
      </c>
      <c r="O427" s="10">
        <f>VLOOKUP($E427,seq_data!$A$2:$H$10000,6,FALSE())</f>
        <v>2017</v>
      </c>
      <c r="P427" s="10" t="str">
        <f>VLOOKUP($E427,seq_data!$A$2:$H$10000,4,FALSE())</f>
        <v>Illumina</v>
      </c>
      <c r="Q427" s="10" t="str">
        <f>VLOOKUP($E427,seq_data!$A$2:$H$10000,5,FALSE())</f>
        <v>BGI</v>
      </c>
      <c r="R427" s="10">
        <f>VLOOKUP($E427,seq_data!$A$2:$H$10000,2,FALSE())</f>
        <v>150</v>
      </c>
      <c r="S427" s="10">
        <f>IF(ISNA(VLOOKUP(E427,lines!$A$2:$A$10000,1,FALSE)),0,1)</f>
        <v>1</v>
      </c>
      <c r="T427" s="10">
        <f>IF(ISNA(VLOOKUP(E427,lines!$J$2:$L$1000,2,FALSE)),0,1)</f>
        <v>1</v>
      </c>
      <c r="U427" s="13" t="e">
        <f>VLOOKUP($E427,phe_fertility!$A$2:$B$284,2,FALSE)</f>
        <v>#N/A</v>
      </c>
      <c r="V427" s="13" t="e">
        <f>VLOOKUP($E427,phe_fertility!$F$2:$G$284,2,FALSE)</f>
        <v>#N/A</v>
      </c>
      <c r="W427">
        <f>VLOOKUP($E427,phe_locomotion!$F$2:$G$851,2,FALSE)</f>
        <v>2598</v>
      </c>
      <c r="X427">
        <f>VLOOKUP($E427,phe_locomotion!$N$2:$O$507,2,FALSE)</f>
        <v>642</v>
      </c>
      <c r="Y427" s="16" t="e">
        <f>VLOOKUP($E427,relatedness!$T$2:$U$1000,2,FALSE)</f>
        <v>#N/A</v>
      </c>
    </row>
    <row r="428" spans="1:25" x14ac:dyDescent="0.2">
      <c r="A428" s="2">
        <v>1</v>
      </c>
      <c r="B428" s="2" t="s">
        <v>71</v>
      </c>
      <c r="C428" s="2">
        <v>4</v>
      </c>
      <c r="D428" s="2" t="s">
        <v>1501</v>
      </c>
      <c r="E428" s="2" t="s">
        <v>75</v>
      </c>
      <c r="F428" s="2" t="str">
        <f t="shared" si="30"/>
        <v>CA</v>
      </c>
      <c r="G428" s="2" t="str">
        <f t="shared" si="31"/>
        <v>1</v>
      </c>
      <c r="H428" s="15">
        <v>48</v>
      </c>
      <c r="I428" s="2">
        <f t="shared" si="32"/>
        <v>240</v>
      </c>
      <c r="J428" s="2" t="str">
        <f t="shared" si="33"/>
        <v>100</v>
      </c>
      <c r="K428">
        <f t="shared" si="34"/>
        <v>13</v>
      </c>
      <c r="L428" s="14" t="e">
        <f>VLOOKUP(E428,bam_cov!$A$2:$E$10000,5,FALSE)</f>
        <v>#N/A</v>
      </c>
      <c r="M428" s="14" t="e">
        <f>VLOOKUP($E428,res_het!$A$2:$N$10000,12,FALSE)*100</f>
        <v>#N/A</v>
      </c>
      <c r="N428" s="14" t="e">
        <f>VLOOKUP($E428,res_het!$A$2:$N$10000,13,FALSE)</f>
        <v>#N/A</v>
      </c>
      <c r="O428" s="10" t="e">
        <f>VLOOKUP($E428,seq_data!$A$2:$H$10000,6,FALSE())</f>
        <v>#N/A</v>
      </c>
      <c r="P428" s="10" t="e">
        <f>VLOOKUP($E428,seq_data!$A$2:$H$10000,4,FALSE())</f>
        <v>#N/A</v>
      </c>
      <c r="Q428" s="10" t="e">
        <f>VLOOKUP($E428,seq_data!$A$2:$H$10000,5,FALSE())</f>
        <v>#N/A</v>
      </c>
      <c r="R428" s="10" t="e">
        <f>VLOOKUP($E428,seq_data!$A$2:$H$10000,2,FALSE())</f>
        <v>#N/A</v>
      </c>
      <c r="S428" s="10">
        <f>IF(ISNA(VLOOKUP(E428,lines!$A$2:$A$10000,1,FALSE)),0,1)</f>
        <v>0</v>
      </c>
      <c r="T428" s="10">
        <f>IF(ISNA(VLOOKUP(E428,lines!$J$2:$L$1000,2,FALSE)),0,1)</f>
        <v>0</v>
      </c>
      <c r="U428" s="13" t="e">
        <f>VLOOKUP($E428,phe_fertility!$A$2:$B$284,2,FALSE)</f>
        <v>#N/A</v>
      </c>
      <c r="V428" s="13" t="e">
        <f>VLOOKUP($E428,phe_fertility!$F$2:$G$284,2,FALSE)</f>
        <v>#N/A</v>
      </c>
      <c r="W428" t="e">
        <f>VLOOKUP($E428,phe_locomotion!$F$2:$G$851,2,FALSE)</f>
        <v>#N/A</v>
      </c>
      <c r="X428" t="e">
        <f>VLOOKUP($E428,phe_locomotion!$N$2:$O$507,2,FALSE)</f>
        <v>#N/A</v>
      </c>
      <c r="Y428" s="16" t="e">
        <f>VLOOKUP($E428,relatedness!$T$2:$U$1000,2,FALSE)</f>
        <v>#N/A</v>
      </c>
    </row>
    <row r="429" spans="1:25" x14ac:dyDescent="0.2">
      <c r="A429" s="2">
        <v>9</v>
      </c>
      <c r="B429" s="2" t="s">
        <v>84</v>
      </c>
      <c r="C429" s="2">
        <v>11</v>
      </c>
      <c r="D429" s="2" t="s">
        <v>1498</v>
      </c>
      <c r="E429" s="2" t="s">
        <v>862</v>
      </c>
      <c r="F429" s="2" t="str">
        <f t="shared" si="30"/>
        <v>CA</v>
      </c>
      <c r="G429" s="2" t="str">
        <f t="shared" si="31"/>
        <v>1</v>
      </c>
      <c r="H429" s="15">
        <v>48</v>
      </c>
      <c r="I429" s="2">
        <f t="shared" si="32"/>
        <v>190</v>
      </c>
      <c r="J429" s="2" t="str">
        <f t="shared" si="33"/>
        <v>50</v>
      </c>
      <c r="K429">
        <f t="shared" si="34"/>
        <v>13</v>
      </c>
      <c r="L429" s="14">
        <f>VLOOKUP(E429,bam_cov!$A$2:$E$10000,5,FALSE)</f>
        <v>4.4566932603848528</v>
      </c>
      <c r="M429" s="14">
        <f>VLOOKUP($E429,res_het!$A$2:$N$10000,12,FALSE)*100</f>
        <v>2.4175203635336926</v>
      </c>
      <c r="N429" s="14">
        <f>VLOOKUP($E429,res_het!$A$2:$N$10000,13,FALSE)</f>
        <v>0.23894658333333332</v>
      </c>
      <c r="O429" s="10">
        <f>VLOOKUP($E429,seq_data!$A$2:$H$10000,6,FALSE())</f>
        <v>2017</v>
      </c>
      <c r="P429" s="10" t="str">
        <f>VLOOKUP($E429,seq_data!$A$2:$H$10000,4,FALSE())</f>
        <v>Illumina</v>
      </c>
      <c r="Q429" s="10" t="str">
        <f>VLOOKUP($E429,seq_data!$A$2:$H$10000,5,FALSE())</f>
        <v>BGI</v>
      </c>
      <c r="R429" s="10">
        <f>VLOOKUP($E429,seq_data!$A$2:$H$10000,2,FALSE())</f>
        <v>150</v>
      </c>
      <c r="S429" s="10">
        <f>IF(ISNA(VLOOKUP(E429,lines!$A$2:$A$10000,1,FALSE)),0,1)</f>
        <v>1</v>
      </c>
      <c r="T429" s="10">
        <f>IF(ISNA(VLOOKUP(E429,lines!$J$2:$L$1000,2,FALSE)),0,1)</f>
        <v>1</v>
      </c>
      <c r="U429" s="13" t="e">
        <f>VLOOKUP($E429,phe_fertility!$A$2:$B$284,2,FALSE)</f>
        <v>#N/A</v>
      </c>
      <c r="V429" s="13" t="e">
        <f>VLOOKUP($E429,phe_fertility!$F$2:$G$284,2,FALSE)</f>
        <v>#N/A</v>
      </c>
      <c r="W429">
        <f>VLOOKUP($E429,phe_locomotion!$F$2:$G$851,2,FALSE)</f>
        <v>2412</v>
      </c>
      <c r="X429">
        <f>VLOOKUP($E429,phe_locomotion!$N$2:$O$507,2,FALSE)</f>
        <v>191</v>
      </c>
      <c r="Y429" s="16" t="e">
        <f>VLOOKUP($E429,relatedness!$T$2:$U$1000,2,FALSE)</f>
        <v>#N/A</v>
      </c>
    </row>
    <row r="430" spans="1:25" x14ac:dyDescent="0.2">
      <c r="A430" s="2">
        <v>2</v>
      </c>
      <c r="B430" s="2" t="s">
        <v>32</v>
      </c>
      <c r="C430" s="2">
        <v>6</v>
      </c>
      <c r="D430" s="2" t="s">
        <v>1496</v>
      </c>
      <c r="E430" s="2" t="s">
        <v>138</v>
      </c>
      <c r="F430" s="2" t="str">
        <f t="shared" si="30"/>
        <v>CA</v>
      </c>
      <c r="G430" s="2" t="str">
        <f t="shared" si="31"/>
        <v>1</v>
      </c>
      <c r="H430" s="15">
        <v>49</v>
      </c>
      <c r="I430" s="2">
        <f t="shared" si="32"/>
        <v>240</v>
      </c>
      <c r="J430" s="2" t="str">
        <f t="shared" si="33"/>
        <v>100</v>
      </c>
      <c r="K430">
        <f t="shared" si="34"/>
        <v>13</v>
      </c>
      <c r="L430" s="14" t="e">
        <f>VLOOKUP(E430,bam_cov!$A$2:$E$10000,5,FALSE)</f>
        <v>#N/A</v>
      </c>
      <c r="M430" s="14" t="e">
        <f>VLOOKUP($E430,res_het!$A$2:$N$10000,12,FALSE)*100</f>
        <v>#N/A</v>
      </c>
      <c r="N430" s="14" t="e">
        <f>VLOOKUP($E430,res_het!$A$2:$N$10000,13,FALSE)</f>
        <v>#N/A</v>
      </c>
      <c r="O430" s="10" t="e">
        <f>VLOOKUP($E430,seq_data!$A$2:$H$10000,6,FALSE())</f>
        <v>#N/A</v>
      </c>
      <c r="P430" s="10" t="e">
        <f>VLOOKUP($E430,seq_data!$A$2:$H$10000,4,FALSE())</f>
        <v>#N/A</v>
      </c>
      <c r="Q430" s="10" t="e">
        <f>VLOOKUP($E430,seq_data!$A$2:$H$10000,5,FALSE())</f>
        <v>#N/A</v>
      </c>
      <c r="R430" s="10" t="e">
        <f>VLOOKUP($E430,seq_data!$A$2:$H$10000,2,FALSE())</f>
        <v>#N/A</v>
      </c>
      <c r="S430" s="10">
        <f>IF(ISNA(VLOOKUP(E430,lines!$A$2:$A$10000,1,FALSE)),0,1)</f>
        <v>0</v>
      </c>
      <c r="T430" s="10">
        <f>IF(ISNA(VLOOKUP(E430,lines!$J$2:$L$1000,2,FALSE)),0,1)</f>
        <v>0</v>
      </c>
      <c r="U430" s="13" t="e">
        <f>VLOOKUP($E430,phe_fertility!$A$2:$B$284,2,FALSE)</f>
        <v>#N/A</v>
      </c>
      <c r="V430" s="13" t="e">
        <f>VLOOKUP($E430,phe_fertility!$F$2:$G$284,2,FALSE)</f>
        <v>#N/A</v>
      </c>
      <c r="W430" t="e">
        <f>VLOOKUP($E430,phe_locomotion!$F$2:$G$851,2,FALSE)</f>
        <v>#N/A</v>
      </c>
      <c r="X430" t="e">
        <f>VLOOKUP($E430,phe_locomotion!$N$2:$O$507,2,FALSE)</f>
        <v>#N/A</v>
      </c>
      <c r="Y430" s="16" t="e">
        <f>VLOOKUP($E430,relatedness!$T$2:$U$1000,2,FALSE)</f>
        <v>#N/A</v>
      </c>
    </row>
    <row r="431" spans="1:25" x14ac:dyDescent="0.2">
      <c r="A431" s="2">
        <v>8</v>
      </c>
      <c r="B431" s="2" t="s">
        <v>71</v>
      </c>
      <c r="C431" s="2">
        <v>3</v>
      </c>
      <c r="D431" s="2" t="s">
        <v>1499</v>
      </c>
      <c r="E431" s="2" t="s">
        <v>747</v>
      </c>
      <c r="F431" s="2" t="str">
        <f t="shared" si="30"/>
        <v>CA</v>
      </c>
      <c r="G431" s="2" t="str">
        <f t="shared" si="31"/>
        <v>1</v>
      </c>
      <c r="H431" s="15">
        <v>49</v>
      </c>
      <c r="I431" s="2">
        <f t="shared" si="32"/>
        <v>190</v>
      </c>
      <c r="J431" s="2" t="str">
        <f t="shared" si="33"/>
        <v>50</v>
      </c>
      <c r="K431">
        <f t="shared" si="34"/>
        <v>13</v>
      </c>
      <c r="L431" s="14">
        <f>VLOOKUP(E431,bam_cov!$A$2:$E$10000,5,FALSE)</f>
        <v>1.8365350471229693</v>
      </c>
      <c r="M431" s="14">
        <f>VLOOKUP($E431,res_het!$A$2:$N$10000,12,FALSE)*100</f>
        <v>2.1898813732422031</v>
      </c>
      <c r="N431" s="14">
        <f>VLOOKUP($E431,res_het!$A$2:$N$10000,13,FALSE)</f>
        <v>0.29794201666666664</v>
      </c>
      <c r="O431" s="10">
        <f>VLOOKUP($E431,seq_data!$A$2:$H$10000,6,FALSE())</f>
        <v>2017</v>
      </c>
      <c r="P431" s="10" t="str">
        <f>VLOOKUP($E431,seq_data!$A$2:$H$10000,4,FALSE())</f>
        <v>Illumina</v>
      </c>
      <c r="Q431" s="10" t="str">
        <f>VLOOKUP($E431,seq_data!$A$2:$H$10000,5,FALSE())</f>
        <v>BGI</v>
      </c>
      <c r="R431" s="10">
        <f>VLOOKUP($E431,seq_data!$A$2:$H$10000,2,FALSE())</f>
        <v>151</v>
      </c>
      <c r="S431" s="10">
        <f>IF(ISNA(VLOOKUP(E431,lines!$A$2:$A$10000,1,FALSE)),0,1)</f>
        <v>1</v>
      </c>
      <c r="T431" s="10">
        <f>IF(ISNA(VLOOKUP(E431,lines!$J$2:$L$1000,2,FALSE)),0,1)</f>
        <v>1</v>
      </c>
      <c r="U431" s="13" t="e">
        <f>VLOOKUP($E431,phe_fertility!$A$2:$B$284,2,FALSE)</f>
        <v>#N/A</v>
      </c>
      <c r="V431" s="13" t="e">
        <f>VLOOKUP($E431,phe_fertility!$F$2:$G$284,2,FALSE)</f>
        <v>#N/A</v>
      </c>
      <c r="W431">
        <f>VLOOKUP($E431,phe_locomotion!$F$2:$G$851,2,FALSE)</f>
        <v>1920</v>
      </c>
      <c r="X431">
        <f>VLOOKUP($E431,phe_locomotion!$N$2:$O$507,2,FALSE)</f>
        <v>1088</v>
      </c>
      <c r="Y431" s="16" t="e">
        <f>VLOOKUP($E431,relatedness!$T$2:$U$1000,2,FALSE)</f>
        <v>#N/A</v>
      </c>
    </row>
    <row r="432" spans="1:25" x14ac:dyDescent="0.2">
      <c r="A432" s="2">
        <v>2</v>
      </c>
      <c r="B432" s="2" t="s">
        <v>58</v>
      </c>
      <c r="C432" s="2">
        <v>3</v>
      </c>
      <c r="D432" s="2" t="s">
        <v>1498</v>
      </c>
      <c r="E432" s="2" t="s">
        <v>159</v>
      </c>
      <c r="F432" s="2" t="str">
        <f t="shared" si="30"/>
        <v>CA</v>
      </c>
      <c r="G432" s="2" t="str">
        <f t="shared" si="31"/>
        <v>1</v>
      </c>
      <c r="H432" s="15">
        <v>50</v>
      </c>
      <c r="I432" s="2">
        <f t="shared" si="32"/>
        <v>240</v>
      </c>
      <c r="J432" s="2" t="str">
        <f t="shared" si="33"/>
        <v>100</v>
      </c>
      <c r="K432">
        <f t="shared" si="34"/>
        <v>13</v>
      </c>
      <c r="L432" s="14">
        <f>VLOOKUP(E432,bam_cov!$A$2:$E$10000,5,FALSE)</f>
        <v>44.954838095594987</v>
      </c>
      <c r="M432" s="14">
        <f>VLOOKUP($E432,res_het!$A$2:$N$10000,12,FALSE)*100</f>
        <v>2.7001983669018301</v>
      </c>
      <c r="N432" s="14">
        <f>VLOOKUP($E432,res_het!$A$2:$N$10000,13,FALSE)</f>
        <v>0.12893869166666663</v>
      </c>
      <c r="O432" s="10">
        <f>VLOOKUP($E432,seq_data!$A$2:$H$10000,6,FALSE())</f>
        <v>2018</v>
      </c>
      <c r="P432" s="10" t="str">
        <f>VLOOKUP($E432,seq_data!$A$2:$H$10000,4,FALSE())</f>
        <v>BGI</v>
      </c>
      <c r="Q432" s="10" t="str">
        <f>VLOOKUP($E432,seq_data!$A$2:$H$10000,5,FALSE())</f>
        <v>BGI</v>
      </c>
      <c r="R432" s="10">
        <f>VLOOKUP($E432,seq_data!$A$2:$H$10000,2,FALSE())</f>
        <v>100</v>
      </c>
      <c r="S432" s="10">
        <f>IF(ISNA(VLOOKUP(E432,lines!$A$2:$A$10000,1,FALSE)),0,1)</f>
        <v>0</v>
      </c>
      <c r="T432" s="10">
        <f>IF(ISNA(VLOOKUP(E432,lines!$J$2:$L$1000,2,FALSE)),0,1)</f>
        <v>1</v>
      </c>
      <c r="U432" s="13" t="e">
        <f>VLOOKUP($E432,phe_fertility!$A$2:$B$284,2,FALSE)</f>
        <v>#N/A</v>
      </c>
      <c r="V432" s="13" t="e">
        <f>VLOOKUP($E432,phe_fertility!$F$2:$G$284,2,FALSE)</f>
        <v>#N/A</v>
      </c>
      <c r="W432">
        <f>VLOOKUP($E432,phe_locomotion!$F$2:$G$851,2,FALSE)</f>
        <v>1500</v>
      </c>
      <c r="X432" t="e">
        <f>VLOOKUP($E432,phe_locomotion!$N$2:$O$507,2,FALSE)</f>
        <v>#N/A</v>
      </c>
      <c r="Y432" s="16" t="e">
        <f>VLOOKUP($E432,relatedness!$T$2:$U$1000,2,FALSE)</f>
        <v>#N/A</v>
      </c>
    </row>
    <row r="433" spans="1:25" x14ac:dyDescent="0.2">
      <c r="A433" s="2">
        <v>9</v>
      </c>
      <c r="B433" s="2" t="s">
        <v>45</v>
      </c>
      <c r="C433" s="2">
        <v>8</v>
      </c>
      <c r="D433" s="2" t="s">
        <v>1501</v>
      </c>
      <c r="E433" s="2" t="s">
        <v>824</v>
      </c>
      <c r="F433" s="2" t="str">
        <f t="shared" si="30"/>
        <v>CA</v>
      </c>
      <c r="G433" s="2" t="str">
        <f t="shared" si="31"/>
        <v>1</v>
      </c>
      <c r="H433" s="15">
        <v>50</v>
      </c>
      <c r="I433" s="2">
        <f t="shared" si="32"/>
        <v>190</v>
      </c>
      <c r="J433" s="2" t="str">
        <f t="shared" si="33"/>
        <v>50</v>
      </c>
      <c r="K433">
        <f t="shared" si="34"/>
        <v>13</v>
      </c>
      <c r="L433" s="14">
        <f>VLOOKUP(E433,bam_cov!$A$2:$E$10000,5,FALSE)</f>
        <v>25.269817391467278</v>
      </c>
      <c r="M433" s="14">
        <f>VLOOKUP($E433,res_het!$A$2:$N$10000,12,FALSE)*100</f>
        <v>2.6336119109488023</v>
      </c>
      <c r="N433" s="14">
        <f>VLOOKUP($E433,res_het!$A$2:$N$10000,13,FALSE)</f>
        <v>0.10432484333333332</v>
      </c>
      <c r="O433" s="10">
        <f>VLOOKUP($E433,seq_data!$A$2:$H$10000,6,FALSE())</f>
        <v>2018</v>
      </c>
      <c r="P433" s="10" t="str">
        <f>VLOOKUP($E433,seq_data!$A$2:$H$10000,4,FALSE())</f>
        <v>BGI</v>
      </c>
      <c r="Q433" s="10" t="str">
        <f>VLOOKUP($E433,seq_data!$A$2:$H$10000,5,FALSE())</f>
        <v>BGI</v>
      </c>
      <c r="R433" s="10">
        <f>VLOOKUP($E433,seq_data!$A$2:$H$10000,2,FALSE())</f>
        <v>100</v>
      </c>
      <c r="S433" s="10">
        <f>IF(ISNA(VLOOKUP(E433,lines!$A$2:$A$10000,1,FALSE)),0,1)</f>
        <v>0</v>
      </c>
      <c r="T433" s="10">
        <f>IF(ISNA(VLOOKUP(E433,lines!$J$2:$L$1000,2,FALSE)),0,1)</f>
        <v>1</v>
      </c>
      <c r="U433" s="13" t="e">
        <f>VLOOKUP($E433,phe_fertility!$A$2:$B$284,2,FALSE)</f>
        <v>#N/A</v>
      </c>
      <c r="V433" s="13" t="e">
        <f>VLOOKUP($E433,phe_fertility!$F$2:$G$284,2,FALSE)</f>
        <v>#N/A</v>
      </c>
      <c r="W433">
        <f>VLOOKUP($E433,phe_locomotion!$F$2:$G$851,2,FALSE)</f>
        <v>1418</v>
      </c>
      <c r="X433">
        <f>VLOOKUP($E433,phe_locomotion!$N$2:$O$507,2,FALSE)</f>
        <v>393</v>
      </c>
      <c r="Y433" s="16" t="e">
        <f>VLOOKUP($E433,relatedness!$T$2:$U$1000,2,FALSE)</f>
        <v>#N/A</v>
      </c>
    </row>
    <row r="434" spans="1:25" x14ac:dyDescent="0.2">
      <c r="A434" s="2">
        <v>1</v>
      </c>
      <c r="B434" s="2" t="s">
        <v>45</v>
      </c>
      <c r="C434" s="2">
        <v>6</v>
      </c>
      <c r="D434" s="2" t="s">
        <v>1497</v>
      </c>
      <c r="E434" s="2" t="s">
        <v>51</v>
      </c>
      <c r="F434" s="2" t="str">
        <f t="shared" si="30"/>
        <v>CA</v>
      </c>
      <c r="G434" s="2" t="str">
        <f t="shared" si="31"/>
        <v>1</v>
      </c>
      <c r="H434" s="15">
        <v>51</v>
      </c>
      <c r="I434" s="2">
        <f t="shared" si="32"/>
        <v>240</v>
      </c>
      <c r="J434" s="2" t="str">
        <f t="shared" si="33"/>
        <v>100</v>
      </c>
      <c r="K434">
        <f t="shared" si="34"/>
        <v>13</v>
      </c>
      <c r="L434" s="14" t="e">
        <f>VLOOKUP(E434,bam_cov!$A$2:$E$10000,5,FALSE)</f>
        <v>#N/A</v>
      </c>
      <c r="M434" s="14" t="e">
        <f>VLOOKUP($E434,res_het!$A$2:$N$10000,12,FALSE)*100</f>
        <v>#N/A</v>
      </c>
      <c r="N434" s="14" t="e">
        <f>VLOOKUP($E434,res_het!$A$2:$N$10000,13,FALSE)</f>
        <v>#N/A</v>
      </c>
      <c r="O434" s="10" t="e">
        <f>VLOOKUP($E434,seq_data!$A$2:$H$10000,6,FALSE())</f>
        <v>#N/A</v>
      </c>
      <c r="P434" s="10" t="e">
        <f>VLOOKUP($E434,seq_data!$A$2:$H$10000,4,FALSE())</f>
        <v>#N/A</v>
      </c>
      <c r="Q434" s="10" t="e">
        <f>VLOOKUP($E434,seq_data!$A$2:$H$10000,5,FALSE())</f>
        <v>#N/A</v>
      </c>
      <c r="R434" s="10" t="e">
        <f>VLOOKUP($E434,seq_data!$A$2:$H$10000,2,FALSE())</f>
        <v>#N/A</v>
      </c>
      <c r="S434" s="10">
        <f>IF(ISNA(VLOOKUP(E434,lines!$A$2:$A$10000,1,FALSE)),0,1)</f>
        <v>0</v>
      </c>
      <c r="T434" s="10">
        <f>IF(ISNA(VLOOKUP(E434,lines!$J$2:$L$1000,2,FALSE)),0,1)</f>
        <v>0</v>
      </c>
      <c r="U434" s="13" t="e">
        <f>VLOOKUP($E434,phe_fertility!$A$2:$B$284,2,FALSE)</f>
        <v>#N/A</v>
      </c>
      <c r="V434" s="13" t="e">
        <f>VLOOKUP($E434,phe_fertility!$F$2:$G$284,2,FALSE)</f>
        <v>#N/A</v>
      </c>
      <c r="W434" t="e">
        <f>VLOOKUP($E434,phe_locomotion!$F$2:$G$851,2,FALSE)</f>
        <v>#N/A</v>
      </c>
      <c r="X434" t="e">
        <f>VLOOKUP($E434,phe_locomotion!$N$2:$O$507,2,FALSE)</f>
        <v>#N/A</v>
      </c>
      <c r="Y434" s="16" t="e">
        <f>VLOOKUP($E434,relatedness!$T$2:$U$1000,2,FALSE)</f>
        <v>#N/A</v>
      </c>
    </row>
    <row r="435" spans="1:25" x14ac:dyDescent="0.2">
      <c r="A435" s="2">
        <v>9</v>
      </c>
      <c r="B435" s="2" t="s">
        <v>19</v>
      </c>
      <c r="C435" s="2">
        <v>6</v>
      </c>
      <c r="D435" s="2" t="s">
        <v>1501</v>
      </c>
      <c r="E435" s="2" t="s">
        <v>798</v>
      </c>
      <c r="F435" s="2" t="str">
        <f t="shared" si="30"/>
        <v>CA</v>
      </c>
      <c r="G435" s="2" t="str">
        <f t="shared" si="31"/>
        <v>1</v>
      </c>
      <c r="H435" s="15">
        <v>51</v>
      </c>
      <c r="I435" s="2">
        <f t="shared" si="32"/>
        <v>190</v>
      </c>
      <c r="J435" s="2" t="str">
        <f t="shared" si="33"/>
        <v>50</v>
      </c>
      <c r="K435">
        <f t="shared" si="34"/>
        <v>13</v>
      </c>
      <c r="L435" s="14">
        <f>VLOOKUP(E435,bam_cov!$A$2:$E$10000,5,FALSE)</f>
        <v>2.9452940360870135</v>
      </c>
      <c r="M435" s="14">
        <f>VLOOKUP($E435,res_het!$A$2:$N$10000,12,FALSE)*100</f>
        <v>0.82344147864752903</v>
      </c>
      <c r="N435" s="14">
        <f>VLOOKUP($E435,res_het!$A$2:$N$10000,13,FALSE)</f>
        <v>0.29435928333333333</v>
      </c>
      <c r="O435" s="10">
        <f>VLOOKUP($E435,seq_data!$A$2:$H$10000,6,FALSE())</f>
        <v>2017</v>
      </c>
      <c r="P435" s="10" t="str">
        <f>VLOOKUP($E435,seq_data!$A$2:$H$10000,4,FALSE())</f>
        <v>Illumina</v>
      </c>
      <c r="Q435" s="10" t="str">
        <f>VLOOKUP($E435,seq_data!$A$2:$H$10000,5,FALSE())</f>
        <v>BGI</v>
      </c>
      <c r="R435" s="10">
        <f>VLOOKUP($E435,seq_data!$A$2:$H$10000,2,FALSE())</f>
        <v>151</v>
      </c>
      <c r="S435" s="10">
        <f>IF(ISNA(VLOOKUP(E435,lines!$A$2:$A$10000,1,FALSE)),0,1)</f>
        <v>1</v>
      </c>
      <c r="T435" s="10">
        <f>IF(ISNA(VLOOKUP(E435,lines!$J$2:$L$1000,2,FALSE)),0,1)</f>
        <v>1</v>
      </c>
      <c r="U435" s="13" t="e">
        <f>VLOOKUP($E435,phe_fertility!$A$2:$B$284,2,FALSE)</f>
        <v>#N/A</v>
      </c>
      <c r="V435" s="13" t="e">
        <f>VLOOKUP($E435,phe_fertility!$F$2:$G$284,2,FALSE)</f>
        <v>#N/A</v>
      </c>
      <c r="W435">
        <f>VLOOKUP($E435,phe_locomotion!$F$2:$G$851,2,FALSE)</f>
        <v>1266</v>
      </c>
      <c r="X435">
        <f>VLOOKUP($E435,phe_locomotion!$N$2:$O$507,2,FALSE)</f>
        <v>877</v>
      </c>
      <c r="Y435" s="16" t="e">
        <f>VLOOKUP($E435,relatedness!$T$2:$U$1000,2,FALSE)</f>
        <v>#N/A</v>
      </c>
    </row>
    <row r="436" spans="1:25" x14ac:dyDescent="0.2">
      <c r="A436" s="2">
        <v>1</v>
      </c>
      <c r="B436" s="2" t="s">
        <v>97</v>
      </c>
      <c r="C436" s="2">
        <v>6</v>
      </c>
      <c r="D436" s="2" t="s">
        <v>1501</v>
      </c>
      <c r="E436" s="2" t="s">
        <v>103</v>
      </c>
      <c r="F436" s="2" t="str">
        <f t="shared" si="30"/>
        <v>CA</v>
      </c>
      <c r="G436" s="2" t="str">
        <f t="shared" si="31"/>
        <v>1</v>
      </c>
      <c r="H436" s="15">
        <v>52</v>
      </c>
      <c r="I436" s="2">
        <f t="shared" si="32"/>
        <v>240</v>
      </c>
      <c r="J436" s="2" t="str">
        <f t="shared" si="33"/>
        <v>100</v>
      </c>
      <c r="K436">
        <f t="shared" si="34"/>
        <v>13</v>
      </c>
      <c r="L436" s="14">
        <f>VLOOKUP(E436,bam_cov!$A$2:$E$10000,5,FALSE)</f>
        <v>20.200356748046691</v>
      </c>
      <c r="M436" s="14">
        <f>VLOOKUP($E436,res_het!$A$2:$N$10000,12,FALSE)*100</f>
        <v>1.4575754088735067</v>
      </c>
      <c r="N436" s="14">
        <f>VLOOKUP($E436,res_het!$A$2:$N$10000,13,FALSE)</f>
        <v>0.19581571666666664</v>
      </c>
      <c r="O436" s="10">
        <f>VLOOKUP($E436,seq_data!$A$2:$H$10000,6,FALSE())</f>
        <v>2018</v>
      </c>
      <c r="P436" s="10" t="str">
        <f>VLOOKUP($E436,seq_data!$A$2:$H$10000,4,FALSE())</f>
        <v>BGI</v>
      </c>
      <c r="Q436" s="10" t="str">
        <f>VLOOKUP($E436,seq_data!$A$2:$H$10000,5,FALSE())</f>
        <v>BGI</v>
      </c>
      <c r="R436" s="10">
        <f>VLOOKUP($E436,seq_data!$A$2:$H$10000,2,FALSE())</f>
        <v>100</v>
      </c>
      <c r="S436" s="10">
        <f>IF(ISNA(VLOOKUP(E436,lines!$A$2:$A$10000,1,FALSE)),0,1)</f>
        <v>0</v>
      </c>
      <c r="T436" s="10">
        <f>IF(ISNA(VLOOKUP(E436,lines!$J$2:$L$1000,2,FALSE)),0,1)</f>
        <v>1</v>
      </c>
      <c r="U436" s="13" t="e">
        <f>VLOOKUP($E436,phe_fertility!$A$2:$B$284,2,FALSE)</f>
        <v>#N/A</v>
      </c>
      <c r="V436" s="13" t="e">
        <f>VLOOKUP($E436,phe_fertility!$F$2:$G$284,2,FALSE)</f>
        <v>#N/A</v>
      </c>
      <c r="W436">
        <f>VLOOKUP($E436,phe_locomotion!$F$2:$G$851,2,FALSE)</f>
        <v>2723</v>
      </c>
      <c r="X436" t="e">
        <f>VLOOKUP($E436,phe_locomotion!$N$2:$O$507,2,FALSE)</f>
        <v>#N/A</v>
      </c>
      <c r="Y436" s="16" t="e">
        <f>VLOOKUP($E436,relatedness!$T$2:$U$1000,2,FALSE)</f>
        <v>#N/A</v>
      </c>
    </row>
    <row r="437" spans="1:25" x14ac:dyDescent="0.2">
      <c r="A437" s="2">
        <v>9</v>
      </c>
      <c r="B437" s="2" t="s">
        <v>71</v>
      </c>
      <c r="C437" s="2">
        <v>6</v>
      </c>
      <c r="D437" s="2" t="s">
        <v>1499</v>
      </c>
      <c r="E437" s="2" t="s">
        <v>845</v>
      </c>
      <c r="F437" s="2" t="str">
        <f t="shared" si="30"/>
        <v>CA</v>
      </c>
      <c r="G437" s="2" t="str">
        <f t="shared" si="31"/>
        <v>1</v>
      </c>
      <c r="H437" s="15">
        <v>52</v>
      </c>
      <c r="I437" s="2">
        <f t="shared" si="32"/>
        <v>190</v>
      </c>
      <c r="J437" s="2" t="str">
        <f t="shared" si="33"/>
        <v>50</v>
      </c>
      <c r="K437">
        <f t="shared" si="34"/>
        <v>13</v>
      </c>
      <c r="L437" s="14">
        <f>VLOOKUP(E437,bam_cov!$A$2:$E$10000,5,FALSE)</f>
        <v>3.2726719754173614</v>
      </c>
      <c r="M437" s="14">
        <f>VLOOKUP($E437,res_het!$A$2:$N$10000,12,FALSE)*100</f>
        <v>1.4501360449402796</v>
      </c>
      <c r="N437" s="14">
        <f>VLOOKUP($E437,res_het!$A$2:$N$10000,13,FALSE)</f>
        <v>0.28701136666666666</v>
      </c>
      <c r="O437" s="10">
        <f>VLOOKUP($E437,seq_data!$A$2:$H$10000,6,FALSE())</f>
        <v>2017</v>
      </c>
      <c r="P437" s="10" t="str">
        <f>VLOOKUP($E437,seq_data!$A$2:$H$10000,4,FALSE())</f>
        <v>Illumina</v>
      </c>
      <c r="Q437" s="10" t="str">
        <f>VLOOKUP($E437,seq_data!$A$2:$H$10000,5,FALSE())</f>
        <v>BGI</v>
      </c>
      <c r="R437" s="10">
        <f>VLOOKUP($E437,seq_data!$A$2:$H$10000,2,FALSE())</f>
        <v>151</v>
      </c>
      <c r="S437" s="10">
        <f>IF(ISNA(VLOOKUP(E437,lines!$A$2:$A$10000,1,FALSE)),0,1)</f>
        <v>1</v>
      </c>
      <c r="T437" s="10">
        <f>IF(ISNA(VLOOKUP(E437,lines!$J$2:$L$1000,2,FALSE)),0,1)</f>
        <v>1</v>
      </c>
      <c r="U437" s="13" t="e">
        <f>VLOOKUP($E437,phe_fertility!$A$2:$B$284,2,FALSE)</f>
        <v>#N/A</v>
      </c>
      <c r="V437" s="13" t="e">
        <f>VLOOKUP($E437,phe_fertility!$F$2:$G$284,2,FALSE)</f>
        <v>#N/A</v>
      </c>
      <c r="W437">
        <f>VLOOKUP($E437,phe_locomotion!$F$2:$G$851,2,FALSE)</f>
        <v>1243</v>
      </c>
      <c r="X437">
        <f>VLOOKUP($E437,phe_locomotion!$N$2:$O$507,2,FALSE)</f>
        <v>648</v>
      </c>
      <c r="Y437" s="16" t="e">
        <f>VLOOKUP($E437,relatedness!$T$2:$U$1000,2,FALSE)</f>
        <v>#N/A</v>
      </c>
    </row>
    <row r="438" spans="1:25" x14ac:dyDescent="0.2">
      <c r="A438" s="2">
        <v>2</v>
      </c>
      <c r="B438" s="2" t="s">
        <v>32</v>
      </c>
      <c r="C438" s="2">
        <v>8</v>
      </c>
      <c r="D438" s="2" t="s">
        <v>1500</v>
      </c>
      <c r="E438" s="2" t="s">
        <v>140</v>
      </c>
      <c r="F438" s="2" t="str">
        <f t="shared" si="30"/>
        <v>CA</v>
      </c>
      <c r="G438" s="2" t="str">
        <f t="shared" si="31"/>
        <v>1</v>
      </c>
      <c r="H438" s="15">
        <v>53</v>
      </c>
      <c r="I438" s="2">
        <f t="shared" si="32"/>
        <v>240</v>
      </c>
      <c r="J438" s="2" t="str">
        <f t="shared" si="33"/>
        <v>100</v>
      </c>
      <c r="K438">
        <f t="shared" si="34"/>
        <v>13</v>
      </c>
      <c r="L438" s="14">
        <f>VLOOKUP(E438,bam_cov!$A$2:$E$10000,5,FALSE)</f>
        <v>13.558550223904367</v>
      </c>
      <c r="M438" s="14">
        <f>VLOOKUP($E438,res_het!$A$2:$N$10000,12,FALSE)*100</f>
        <v>2.7996251124029534</v>
      </c>
      <c r="N438" s="14">
        <f>VLOOKUP($E438,res_het!$A$2:$N$10000,13,FALSE)</f>
        <v>0.14886635000000001</v>
      </c>
      <c r="O438" s="10">
        <f>VLOOKUP($E438,seq_data!$A$2:$H$10000,6,FALSE())</f>
        <v>2018</v>
      </c>
      <c r="P438" s="10" t="str">
        <f>VLOOKUP($E438,seq_data!$A$2:$H$10000,4,FALSE())</f>
        <v>BGI</v>
      </c>
      <c r="Q438" s="10" t="str">
        <f>VLOOKUP($E438,seq_data!$A$2:$H$10000,5,FALSE())</f>
        <v>BGI</v>
      </c>
      <c r="R438" s="10">
        <f>VLOOKUP($E438,seq_data!$A$2:$H$10000,2,FALSE())</f>
        <v>100</v>
      </c>
      <c r="S438" s="10">
        <f>IF(ISNA(VLOOKUP(E438,lines!$A$2:$A$10000,1,FALSE)),0,1)</f>
        <v>0</v>
      </c>
      <c r="T438" s="10">
        <f>IF(ISNA(VLOOKUP(E438,lines!$J$2:$L$1000,2,FALSE)),0,1)</f>
        <v>1</v>
      </c>
      <c r="U438" s="13" t="e">
        <f>VLOOKUP($E438,phe_fertility!$A$2:$B$284,2,FALSE)</f>
        <v>#N/A</v>
      </c>
      <c r="V438" s="13" t="e">
        <f>VLOOKUP($E438,phe_fertility!$F$2:$G$284,2,FALSE)</f>
        <v>#N/A</v>
      </c>
      <c r="W438">
        <f>VLOOKUP($E438,phe_locomotion!$F$2:$G$851,2,FALSE)</f>
        <v>1057</v>
      </c>
      <c r="X438" t="e">
        <f>VLOOKUP($E438,phe_locomotion!$N$2:$O$507,2,FALSE)</f>
        <v>#N/A</v>
      </c>
      <c r="Y438" s="16" t="e">
        <f>VLOOKUP($E438,relatedness!$T$2:$U$1000,2,FALSE)</f>
        <v>#N/A</v>
      </c>
    </row>
    <row r="439" spans="1:25" x14ac:dyDescent="0.2">
      <c r="A439" s="2">
        <v>1</v>
      </c>
      <c r="B439" s="2" t="s">
        <v>6</v>
      </c>
      <c r="C439" s="2">
        <v>2</v>
      </c>
      <c r="D439" s="2" t="s">
        <v>1498</v>
      </c>
      <c r="E439" s="2" t="s">
        <v>8</v>
      </c>
      <c r="F439" s="2" t="str">
        <f t="shared" si="30"/>
        <v>CA</v>
      </c>
      <c r="G439" s="2" t="str">
        <f t="shared" si="31"/>
        <v>1</v>
      </c>
      <c r="H439" s="15">
        <v>54</v>
      </c>
      <c r="I439" s="2">
        <f t="shared" si="32"/>
        <v>240</v>
      </c>
      <c r="J439" s="2" t="str">
        <f t="shared" si="33"/>
        <v>100</v>
      </c>
      <c r="K439">
        <f t="shared" si="34"/>
        <v>13</v>
      </c>
      <c r="L439" s="14" t="e">
        <f>VLOOKUP(E439,bam_cov!$A$2:$E$10000,5,FALSE)</f>
        <v>#N/A</v>
      </c>
      <c r="M439" s="14" t="e">
        <f>VLOOKUP($E439,res_het!$A$2:$N$10000,12,FALSE)*100</f>
        <v>#N/A</v>
      </c>
      <c r="N439" s="14" t="e">
        <f>VLOOKUP($E439,res_het!$A$2:$N$10000,13,FALSE)</f>
        <v>#N/A</v>
      </c>
      <c r="O439" s="10" t="e">
        <f>VLOOKUP($E439,seq_data!$A$2:$H$10000,6,FALSE())</f>
        <v>#N/A</v>
      </c>
      <c r="P439" s="10" t="e">
        <f>VLOOKUP($E439,seq_data!$A$2:$H$10000,4,FALSE())</f>
        <v>#N/A</v>
      </c>
      <c r="Q439" s="10" t="e">
        <f>VLOOKUP($E439,seq_data!$A$2:$H$10000,5,FALSE())</f>
        <v>#N/A</v>
      </c>
      <c r="R439" s="10" t="e">
        <f>VLOOKUP($E439,seq_data!$A$2:$H$10000,2,FALSE())</f>
        <v>#N/A</v>
      </c>
      <c r="S439" s="10">
        <f>IF(ISNA(VLOOKUP(E439,lines!$A$2:$A$10000,1,FALSE)),0,1)</f>
        <v>0</v>
      </c>
      <c r="T439" s="10">
        <f>IF(ISNA(VLOOKUP(E439,lines!$J$2:$L$1000,2,FALSE)),0,1)</f>
        <v>0</v>
      </c>
      <c r="U439" s="13" t="e">
        <f>VLOOKUP($E439,phe_fertility!$A$2:$B$284,2,FALSE)</f>
        <v>#N/A</v>
      </c>
      <c r="V439" s="13" t="e">
        <f>VLOOKUP($E439,phe_fertility!$F$2:$G$284,2,FALSE)</f>
        <v>#N/A</v>
      </c>
      <c r="W439" t="e">
        <f>VLOOKUP($E439,phe_locomotion!$F$2:$G$851,2,FALSE)</f>
        <v>#N/A</v>
      </c>
      <c r="X439" t="e">
        <f>VLOOKUP($E439,phe_locomotion!$N$2:$O$507,2,FALSE)</f>
        <v>#N/A</v>
      </c>
      <c r="Y439" s="16" t="e">
        <f>VLOOKUP($E439,relatedness!$T$2:$U$1000,2,FALSE)</f>
        <v>#N/A</v>
      </c>
    </row>
    <row r="440" spans="1:25" x14ac:dyDescent="0.2">
      <c r="A440" s="2">
        <v>2</v>
      </c>
      <c r="B440" s="2" t="s">
        <v>71</v>
      </c>
      <c r="C440" s="2">
        <v>4</v>
      </c>
      <c r="D440" s="2" t="s">
        <v>1501</v>
      </c>
      <c r="E440" s="2" t="s">
        <v>172</v>
      </c>
      <c r="F440" s="2" t="str">
        <f t="shared" si="30"/>
        <v>CA</v>
      </c>
      <c r="G440" s="2" t="str">
        <f t="shared" si="31"/>
        <v>1</v>
      </c>
      <c r="H440" s="15">
        <v>55</v>
      </c>
      <c r="I440" s="2">
        <f t="shared" si="32"/>
        <v>240</v>
      </c>
      <c r="J440" s="2" t="str">
        <f t="shared" si="33"/>
        <v>100</v>
      </c>
      <c r="K440">
        <f t="shared" si="34"/>
        <v>13</v>
      </c>
      <c r="L440" s="14">
        <f>VLOOKUP(E440,bam_cov!$A$2:$E$10000,5,FALSE)</f>
        <v>4.1248117517003617</v>
      </c>
      <c r="M440" s="14">
        <f>VLOOKUP($E440,res_het!$A$2:$N$10000,12,FALSE)*100</f>
        <v>8.2244512203534814</v>
      </c>
      <c r="N440" s="14">
        <f>VLOOKUP($E440,res_het!$A$2:$N$10000,13,FALSE)</f>
        <v>0.18443455</v>
      </c>
      <c r="O440" s="10">
        <f>VLOOKUP($E440,seq_data!$A$2:$H$10000,6,FALSE())</f>
        <v>2018</v>
      </c>
      <c r="P440" s="10" t="str">
        <f>VLOOKUP($E440,seq_data!$A$2:$H$10000,4,FALSE())</f>
        <v>BGI</v>
      </c>
      <c r="Q440" s="10" t="str">
        <f>VLOOKUP($E440,seq_data!$A$2:$H$10000,5,FALSE())</f>
        <v>BGI</v>
      </c>
      <c r="R440" s="10">
        <f>VLOOKUP($E440,seq_data!$A$2:$H$10000,2,FALSE())</f>
        <v>100</v>
      </c>
      <c r="S440" s="10">
        <f>IF(ISNA(VLOOKUP(E440,lines!$A$2:$A$10000,1,FALSE)),0,1)</f>
        <v>0</v>
      </c>
      <c r="T440" s="10">
        <f>IF(ISNA(VLOOKUP(E440,lines!$J$2:$L$1000,2,FALSE)),0,1)</f>
        <v>1</v>
      </c>
      <c r="U440" s="13" t="e">
        <f>VLOOKUP($E440,phe_fertility!$A$2:$B$284,2,FALSE)</f>
        <v>#N/A</v>
      </c>
      <c r="V440" s="13" t="e">
        <f>VLOOKUP($E440,phe_fertility!$F$2:$G$284,2,FALSE)</f>
        <v>#N/A</v>
      </c>
      <c r="W440">
        <f>VLOOKUP($E440,phe_locomotion!$F$2:$G$851,2,FALSE)</f>
        <v>1424</v>
      </c>
      <c r="X440" t="e">
        <f>VLOOKUP($E440,phe_locomotion!$N$2:$O$507,2,FALSE)</f>
        <v>#N/A</v>
      </c>
      <c r="Y440" s="16" t="e">
        <f>VLOOKUP($E440,relatedness!$T$2:$U$1000,2,FALSE)</f>
        <v>#N/A</v>
      </c>
    </row>
    <row r="441" spans="1:25" x14ac:dyDescent="0.2">
      <c r="A441" s="2">
        <v>1</v>
      </c>
      <c r="B441" s="2" t="s">
        <v>71</v>
      </c>
      <c r="C441" s="2">
        <v>10</v>
      </c>
      <c r="D441" s="2" t="s">
        <v>1501</v>
      </c>
      <c r="E441" s="2" t="s">
        <v>81</v>
      </c>
      <c r="F441" s="2" t="str">
        <f t="shared" si="30"/>
        <v>CA</v>
      </c>
      <c r="G441" s="2" t="str">
        <f t="shared" si="31"/>
        <v>1</v>
      </c>
      <c r="H441" s="15">
        <v>56</v>
      </c>
      <c r="I441" s="2">
        <f t="shared" si="32"/>
        <v>240</v>
      </c>
      <c r="J441" s="2" t="str">
        <f t="shared" si="33"/>
        <v>100</v>
      </c>
      <c r="K441">
        <f t="shared" si="34"/>
        <v>13</v>
      </c>
      <c r="L441" s="14" t="e">
        <f>VLOOKUP(E441,bam_cov!$A$2:$E$10000,5,FALSE)</f>
        <v>#N/A</v>
      </c>
      <c r="M441" s="14" t="e">
        <f>VLOOKUP($E441,res_het!$A$2:$N$10000,12,FALSE)*100</f>
        <v>#N/A</v>
      </c>
      <c r="N441" s="14" t="e">
        <f>VLOOKUP($E441,res_het!$A$2:$N$10000,13,FALSE)</f>
        <v>#N/A</v>
      </c>
      <c r="O441" s="10" t="e">
        <f>VLOOKUP($E441,seq_data!$A$2:$H$10000,6,FALSE())</f>
        <v>#N/A</v>
      </c>
      <c r="P441" s="10" t="e">
        <f>VLOOKUP($E441,seq_data!$A$2:$H$10000,4,FALSE())</f>
        <v>#N/A</v>
      </c>
      <c r="Q441" s="10" t="e">
        <f>VLOOKUP($E441,seq_data!$A$2:$H$10000,5,FALSE())</f>
        <v>#N/A</v>
      </c>
      <c r="R441" s="10" t="e">
        <f>VLOOKUP($E441,seq_data!$A$2:$H$10000,2,FALSE())</f>
        <v>#N/A</v>
      </c>
      <c r="S441" s="10">
        <f>IF(ISNA(VLOOKUP(E441,lines!$A$2:$A$10000,1,FALSE)),0,1)</f>
        <v>0</v>
      </c>
      <c r="T441" s="10">
        <f>IF(ISNA(VLOOKUP(E441,lines!$J$2:$L$1000,2,FALSE)),0,1)</f>
        <v>0</v>
      </c>
      <c r="U441" s="13" t="e">
        <f>VLOOKUP($E441,phe_fertility!$A$2:$B$284,2,FALSE)</f>
        <v>#N/A</v>
      </c>
      <c r="V441" s="13" t="e">
        <f>VLOOKUP($E441,phe_fertility!$F$2:$G$284,2,FALSE)</f>
        <v>#N/A</v>
      </c>
      <c r="W441" t="e">
        <f>VLOOKUP($E441,phe_locomotion!$F$2:$G$851,2,FALSE)</f>
        <v>#N/A</v>
      </c>
      <c r="X441" t="e">
        <f>VLOOKUP($E441,phe_locomotion!$N$2:$O$507,2,FALSE)</f>
        <v>#N/A</v>
      </c>
      <c r="Y441" s="16" t="e">
        <f>VLOOKUP($E441,relatedness!$T$2:$U$1000,2,FALSE)</f>
        <v>#N/A</v>
      </c>
    </row>
    <row r="442" spans="1:25" x14ac:dyDescent="0.2">
      <c r="A442" s="2">
        <v>3</v>
      </c>
      <c r="B442" s="2" t="s">
        <v>45</v>
      </c>
      <c r="C442" s="2">
        <v>2</v>
      </c>
      <c r="D442" s="2" t="s">
        <v>1501</v>
      </c>
      <c r="E442" s="2" t="s">
        <v>242</v>
      </c>
      <c r="F442" s="2" t="str">
        <f t="shared" si="30"/>
        <v>CA</v>
      </c>
      <c r="G442" s="2" t="str">
        <f t="shared" si="31"/>
        <v>1</v>
      </c>
      <c r="H442" s="15">
        <v>57</v>
      </c>
      <c r="I442" s="2">
        <f t="shared" si="32"/>
        <v>240</v>
      </c>
      <c r="J442" s="2" t="str">
        <f t="shared" si="33"/>
        <v>100</v>
      </c>
      <c r="K442">
        <f t="shared" si="34"/>
        <v>13</v>
      </c>
      <c r="L442" s="14">
        <f>VLOOKUP(E442,bam_cov!$A$2:$E$10000,5,FALSE)</f>
        <v>5.357016357197729</v>
      </c>
      <c r="M442" s="14">
        <f>VLOOKUP($E442,res_het!$A$2:$N$10000,12,FALSE)*100</f>
        <v>24.195687697629506</v>
      </c>
      <c r="N442" s="14">
        <f>VLOOKUP($E442,res_het!$A$2:$N$10000,13,FALSE)</f>
        <v>0.21296706666666665</v>
      </c>
      <c r="O442" s="10">
        <f>VLOOKUP($E442,seq_data!$A$2:$H$10000,6,FALSE())</f>
        <v>2018</v>
      </c>
      <c r="P442" s="10" t="str">
        <f>VLOOKUP($E442,seq_data!$A$2:$H$10000,4,FALSE())</f>
        <v>BGI</v>
      </c>
      <c r="Q442" s="10" t="str">
        <f>VLOOKUP($E442,seq_data!$A$2:$H$10000,5,FALSE())</f>
        <v>BGI</v>
      </c>
      <c r="R442" s="10">
        <f>VLOOKUP($E442,seq_data!$A$2:$H$10000,2,FALSE())</f>
        <v>100</v>
      </c>
      <c r="S442" s="10">
        <f>IF(ISNA(VLOOKUP(E442,lines!$A$2:$A$10000,1,FALSE)),0,1)</f>
        <v>0</v>
      </c>
      <c r="T442" s="10">
        <f>IF(ISNA(VLOOKUP(E442,lines!$J$2:$L$1000,2,FALSE)),0,1)</f>
        <v>1</v>
      </c>
      <c r="U442" s="13" t="e">
        <f>VLOOKUP($E442,phe_fertility!$A$2:$B$284,2,FALSE)</f>
        <v>#N/A</v>
      </c>
      <c r="V442" s="13" t="e">
        <f>VLOOKUP($E442,phe_fertility!$F$2:$G$284,2,FALSE)</f>
        <v>#N/A</v>
      </c>
      <c r="W442">
        <f>VLOOKUP($E442,phe_locomotion!$F$2:$G$851,2,FALSE)</f>
        <v>2282</v>
      </c>
      <c r="X442" t="e">
        <f>VLOOKUP($E442,phe_locomotion!$N$2:$O$507,2,FALSE)</f>
        <v>#N/A</v>
      </c>
      <c r="Y442" s="16" t="e">
        <f>VLOOKUP($E442,relatedness!$T$2:$U$1000,2,FALSE)</f>
        <v>#N/A</v>
      </c>
    </row>
    <row r="443" spans="1:25" x14ac:dyDescent="0.2">
      <c r="A443" s="2">
        <v>2</v>
      </c>
      <c r="B443" s="2" t="s">
        <v>58</v>
      </c>
      <c r="C443" s="2">
        <v>7</v>
      </c>
      <c r="D443" s="2" t="s">
        <v>1500</v>
      </c>
      <c r="E443" s="2" t="s">
        <v>163</v>
      </c>
      <c r="F443" s="2" t="str">
        <f t="shared" si="30"/>
        <v>CA</v>
      </c>
      <c r="G443" s="2" t="str">
        <f t="shared" si="31"/>
        <v>1</v>
      </c>
      <c r="H443" s="15">
        <v>58</v>
      </c>
      <c r="I443" s="2">
        <f t="shared" si="32"/>
        <v>240</v>
      </c>
      <c r="J443" s="2" t="str">
        <f t="shared" si="33"/>
        <v>100</v>
      </c>
      <c r="K443">
        <f t="shared" si="34"/>
        <v>13</v>
      </c>
      <c r="L443" s="14" t="e">
        <f>VLOOKUP(E443,bam_cov!$A$2:$E$10000,5,FALSE)</f>
        <v>#N/A</v>
      </c>
      <c r="M443" s="14" t="e">
        <f>VLOOKUP($E443,res_het!$A$2:$N$10000,12,FALSE)*100</f>
        <v>#N/A</v>
      </c>
      <c r="N443" s="14" t="e">
        <f>VLOOKUP($E443,res_het!$A$2:$N$10000,13,FALSE)</f>
        <v>#N/A</v>
      </c>
      <c r="O443" s="10" t="e">
        <f>VLOOKUP($E443,seq_data!$A$2:$H$10000,6,FALSE())</f>
        <v>#N/A</v>
      </c>
      <c r="P443" s="10" t="e">
        <f>VLOOKUP($E443,seq_data!$A$2:$H$10000,4,FALSE())</f>
        <v>#N/A</v>
      </c>
      <c r="Q443" s="10" t="e">
        <f>VLOOKUP($E443,seq_data!$A$2:$H$10000,5,FALSE())</f>
        <v>#N/A</v>
      </c>
      <c r="R443" s="10" t="e">
        <f>VLOOKUP($E443,seq_data!$A$2:$H$10000,2,FALSE())</f>
        <v>#N/A</v>
      </c>
      <c r="S443" s="10">
        <f>IF(ISNA(VLOOKUP(E443,lines!$A$2:$A$10000,1,FALSE)),0,1)</f>
        <v>0</v>
      </c>
      <c r="T443" s="10">
        <f>IF(ISNA(VLOOKUP(E443,lines!$J$2:$L$1000,2,FALSE)),0,1)</f>
        <v>0</v>
      </c>
      <c r="U443" s="13" t="e">
        <f>VLOOKUP($E443,phe_fertility!$A$2:$B$284,2,FALSE)</f>
        <v>#N/A</v>
      </c>
      <c r="V443" s="13" t="e">
        <f>VLOOKUP($E443,phe_fertility!$F$2:$G$284,2,FALSE)</f>
        <v>#N/A</v>
      </c>
      <c r="W443" t="e">
        <f>VLOOKUP($E443,phe_locomotion!$F$2:$G$851,2,FALSE)</f>
        <v>#N/A</v>
      </c>
      <c r="X443" t="e">
        <f>VLOOKUP($E443,phe_locomotion!$N$2:$O$507,2,FALSE)</f>
        <v>#N/A</v>
      </c>
      <c r="Y443" s="16" t="e">
        <f>VLOOKUP($E443,relatedness!$T$2:$U$1000,2,FALSE)</f>
        <v>#N/A</v>
      </c>
    </row>
    <row r="444" spans="1:25" x14ac:dyDescent="0.2">
      <c r="A444" s="2">
        <v>1</v>
      </c>
      <c r="B444" s="2" t="s">
        <v>71</v>
      </c>
      <c r="C444" s="2">
        <v>1</v>
      </c>
      <c r="D444" s="2" t="s">
        <v>1501</v>
      </c>
      <c r="E444" s="2" t="s">
        <v>72</v>
      </c>
      <c r="F444" s="2" t="str">
        <f t="shared" si="30"/>
        <v>CA</v>
      </c>
      <c r="G444" s="2" t="str">
        <f t="shared" si="31"/>
        <v>1</v>
      </c>
      <c r="H444" s="15">
        <v>59</v>
      </c>
      <c r="I444" s="2">
        <f t="shared" si="32"/>
        <v>240</v>
      </c>
      <c r="J444" s="2" t="str">
        <f t="shared" si="33"/>
        <v>100</v>
      </c>
      <c r="K444">
        <f t="shared" si="34"/>
        <v>13</v>
      </c>
      <c r="L444" s="14">
        <f>VLOOKUP(E444,bam_cov!$A$2:$E$10000,5,FALSE)</f>
        <v>4.8216655487062265</v>
      </c>
      <c r="M444" s="14">
        <f>VLOOKUP($E444,res_het!$A$2:$N$10000,12,FALSE)*100</f>
        <v>19.640607906974715</v>
      </c>
      <c r="N444" s="14">
        <f>VLOOKUP($E444,res_het!$A$2:$N$10000,13,FALSE)</f>
        <v>0.22097536666666664</v>
      </c>
      <c r="O444" s="10">
        <f>VLOOKUP($E444,seq_data!$A$2:$H$10000,6,FALSE())</f>
        <v>2018</v>
      </c>
      <c r="P444" s="10" t="str">
        <f>VLOOKUP($E444,seq_data!$A$2:$H$10000,4,FALSE())</f>
        <v>BGI</v>
      </c>
      <c r="Q444" s="10" t="str">
        <f>VLOOKUP($E444,seq_data!$A$2:$H$10000,5,FALSE())</f>
        <v>BGI</v>
      </c>
      <c r="R444" s="10">
        <f>VLOOKUP($E444,seq_data!$A$2:$H$10000,2,FALSE())</f>
        <v>100</v>
      </c>
      <c r="S444" s="10">
        <f>IF(ISNA(VLOOKUP(E444,lines!$A$2:$A$10000,1,FALSE)),0,1)</f>
        <v>0</v>
      </c>
      <c r="T444" s="10">
        <f>IF(ISNA(VLOOKUP(E444,lines!$J$2:$L$1000,2,FALSE)),0,1)</f>
        <v>1</v>
      </c>
      <c r="U444" s="13" t="e">
        <f>VLOOKUP($E444,phe_fertility!$A$2:$B$284,2,FALSE)</f>
        <v>#N/A</v>
      </c>
      <c r="V444" s="13" t="e">
        <f>VLOOKUP($E444,phe_fertility!$F$2:$G$284,2,FALSE)</f>
        <v>#N/A</v>
      </c>
      <c r="W444">
        <f>VLOOKUP($E444,phe_locomotion!$F$2:$G$851,2,FALSE)</f>
        <v>2094</v>
      </c>
      <c r="X444" t="e">
        <f>VLOOKUP($E444,phe_locomotion!$N$2:$O$507,2,FALSE)</f>
        <v>#N/A</v>
      </c>
      <c r="Y444" s="16" t="e">
        <f>VLOOKUP($E444,relatedness!$T$2:$U$1000,2,FALSE)</f>
        <v>#N/A</v>
      </c>
    </row>
    <row r="445" spans="1:25" x14ac:dyDescent="0.2">
      <c r="A445" s="2">
        <v>2</v>
      </c>
      <c r="B445" s="2" t="s">
        <v>32</v>
      </c>
      <c r="C445" s="2">
        <v>4</v>
      </c>
      <c r="D445" s="2" t="s">
        <v>1498</v>
      </c>
      <c r="E445" s="2" t="s">
        <v>136</v>
      </c>
      <c r="F445" s="2" t="str">
        <f t="shared" si="30"/>
        <v>CA</v>
      </c>
      <c r="G445" s="2" t="str">
        <f t="shared" si="31"/>
        <v>1</v>
      </c>
      <c r="H445" s="15">
        <v>60</v>
      </c>
      <c r="I445" s="2">
        <f t="shared" si="32"/>
        <v>240</v>
      </c>
      <c r="J445" s="2" t="str">
        <f t="shared" si="33"/>
        <v>100</v>
      </c>
      <c r="K445">
        <f t="shared" si="34"/>
        <v>13</v>
      </c>
      <c r="L445" s="14">
        <f>VLOOKUP(E445,bam_cov!$A$2:$E$10000,5,FALSE)</f>
        <v>6.5482901201026777</v>
      </c>
      <c r="M445" s="14">
        <f>VLOOKUP($E445,res_het!$A$2:$N$10000,12,FALSE)*100</f>
        <v>10.402995588180772</v>
      </c>
      <c r="N445" s="14">
        <f>VLOOKUP($E445,res_het!$A$2:$N$10000,13,FALSE)</f>
        <v>0.17962193333333334</v>
      </c>
      <c r="O445" s="10">
        <f>VLOOKUP($E445,seq_data!$A$2:$H$10000,6,FALSE())</f>
        <v>2018</v>
      </c>
      <c r="P445" s="10" t="str">
        <f>VLOOKUP($E445,seq_data!$A$2:$H$10000,4,FALSE())</f>
        <v>BGI</v>
      </c>
      <c r="Q445" s="10" t="str">
        <f>VLOOKUP($E445,seq_data!$A$2:$H$10000,5,FALSE())</f>
        <v>BGI</v>
      </c>
      <c r="R445" s="10">
        <f>VLOOKUP($E445,seq_data!$A$2:$H$10000,2,FALSE())</f>
        <v>100</v>
      </c>
      <c r="S445" s="10">
        <f>IF(ISNA(VLOOKUP(E445,lines!$A$2:$A$10000,1,FALSE)),0,1)</f>
        <v>0</v>
      </c>
      <c r="T445" s="10">
        <f>IF(ISNA(VLOOKUP(E445,lines!$J$2:$L$1000,2,FALSE)),0,1)</f>
        <v>1</v>
      </c>
      <c r="U445" s="13" t="e">
        <f>VLOOKUP($E445,phe_fertility!$A$2:$B$284,2,FALSE)</f>
        <v>#N/A</v>
      </c>
      <c r="V445" s="13" t="e">
        <f>VLOOKUP($E445,phe_fertility!$F$2:$G$284,2,FALSE)</f>
        <v>#N/A</v>
      </c>
      <c r="W445">
        <f>VLOOKUP($E445,phe_locomotion!$F$2:$G$851,2,FALSE)</f>
        <v>1882</v>
      </c>
      <c r="X445" t="e">
        <f>VLOOKUP($E445,phe_locomotion!$N$2:$O$507,2,FALSE)</f>
        <v>#N/A</v>
      </c>
      <c r="Y445" s="16" t="e">
        <f>VLOOKUP($E445,relatedness!$T$2:$U$1000,2,FALSE)</f>
        <v>#N/A</v>
      </c>
    </row>
    <row r="446" spans="1:25" x14ac:dyDescent="0.2">
      <c r="A446" s="2">
        <v>1</v>
      </c>
      <c r="B446" s="2" t="s">
        <v>32</v>
      </c>
      <c r="C446" s="2">
        <v>1</v>
      </c>
      <c r="D446" s="2" t="s">
        <v>1498</v>
      </c>
      <c r="E446" s="2" t="s">
        <v>33</v>
      </c>
      <c r="F446" s="2" t="str">
        <f t="shared" si="30"/>
        <v>CA</v>
      </c>
      <c r="G446" s="2" t="str">
        <f t="shared" si="31"/>
        <v>1</v>
      </c>
      <c r="H446" s="15">
        <v>61</v>
      </c>
      <c r="I446" s="2">
        <f t="shared" si="32"/>
        <v>240</v>
      </c>
      <c r="J446" s="2" t="str">
        <f t="shared" si="33"/>
        <v>100</v>
      </c>
      <c r="K446">
        <f t="shared" si="34"/>
        <v>13</v>
      </c>
      <c r="L446" s="14">
        <f>VLOOKUP(E446,bam_cov!$A$2:$E$10000,5,FALSE)</f>
        <v>3.89468602799273</v>
      </c>
      <c r="M446" s="14">
        <f>VLOOKUP($E446,res_het!$A$2:$N$10000,12,FALSE)*100</f>
        <v>24.278916032342458</v>
      </c>
      <c r="N446" s="14">
        <f>VLOOKUP($E446,res_het!$A$2:$N$10000,13,FALSE)</f>
        <v>0.27282486666666667</v>
      </c>
      <c r="O446" s="10">
        <f>VLOOKUP($E446,seq_data!$A$2:$H$10000,6,FALSE())</f>
        <v>2018</v>
      </c>
      <c r="P446" s="10" t="str">
        <f>VLOOKUP($E446,seq_data!$A$2:$H$10000,4,FALSE())</f>
        <v>BGI</v>
      </c>
      <c r="Q446" s="10" t="str">
        <f>VLOOKUP($E446,seq_data!$A$2:$H$10000,5,FALSE())</f>
        <v>BGI</v>
      </c>
      <c r="R446" s="10">
        <f>VLOOKUP($E446,seq_data!$A$2:$H$10000,2,FALSE())</f>
        <v>100</v>
      </c>
      <c r="S446" s="10">
        <f>IF(ISNA(VLOOKUP(E446,lines!$A$2:$A$10000,1,FALSE)),0,1)</f>
        <v>0</v>
      </c>
      <c r="T446" s="10">
        <f>IF(ISNA(VLOOKUP(E446,lines!$J$2:$L$1000,2,FALSE)),0,1)</f>
        <v>0</v>
      </c>
      <c r="U446" s="13" t="e">
        <f>VLOOKUP($E446,phe_fertility!$A$2:$B$284,2,FALSE)</f>
        <v>#N/A</v>
      </c>
      <c r="V446" s="13" t="e">
        <f>VLOOKUP($E446,phe_fertility!$F$2:$G$284,2,FALSE)</f>
        <v>#N/A</v>
      </c>
      <c r="W446">
        <f>VLOOKUP($E446,phe_locomotion!$F$2:$G$851,2,FALSE)</f>
        <v>2115</v>
      </c>
      <c r="X446" t="e">
        <f>VLOOKUP($E446,phe_locomotion!$N$2:$O$507,2,FALSE)</f>
        <v>#N/A</v>
      </c>
      <c r="Y446" s="16" t="e">
        <f>VLOOKUP($E446,relatedness!$T$2:$U$1000,2,FALSE)</f>
        <v>#N/A</v>
      </c>
    </row>
    <row r="447" spans="1:25" x14ac:dyDescent="0.2">
      <c r="A447" s="2">
        <v>3</v>
      </c>
      <c r="B447" s="2" t="s">
        <v>45</v>
      </c>
      <c r="C447" s="2">
        <v>3</v>
      </c>
      <c r="D447" s="2" t="s">
        <v>1497</v>
      </c>
      <c r="E447" s="2" t="s">
        <v>243</v>
      </c>
      <c r="F447" s="2" t="str">
        <f t="shared" si="30"/>
        <v>CA</v>
      </c>
      <c r="G447" s="2" t="str">
        <f t="shared" si="31"/>
        <v>1</v>
      </c>
      <c r="H447" s="15">
        <v>62</v>
      </c>
      <c r="I447" s="2">
        <f t="shared" si="32"/>
        <v>240</v>
      </c>
      <c r="J447" s="2" t="str">
        <f t="shared" si="33"/>
        <v>100</v>
      </c>
      <c r="K447">
        <f t="shared" si="34"/>
        <v>13</v>
      </c>
      <c r="L447" s="14">
        <f>VLOOKUP(E447,bam_cov!$A$2:$E$10000,5,FALSE)</f>
        <v>3.8059190196923423</v>
      </c>
      <c r="M447" s="14">
        <f>VLOOKUP($E447,res_het!$A$2:$N$10000,12,FALSE)*100</f>
        <v>3.6661649640802296</v>
      </c>
      <c r="N447" s="14">
        <f>VLOOKUP($E447,res_het!$A$2:$N$10000,13,FALSE)</f>
        <v>0.16356994999999999</v>
      </c>
      <c r="O447" s="10">
        <f>VLOOKUP($E447,seq_data!$A$2:$H$10000,6,FALSE())</f>
        <v>2018</v>
      </c>
      <c r="P447" s="10" t="str">
        <f>VLOOKUP($E447,seq_data!$A$2:$H$10000,4,FALSE())</f>
        <v>BGI</v>
      </c>
      <c r="Q447" s="10" t="str">
        <f>VLOOKUP($E447,seq_data!$A$2:$H$10000,5,FALSE())</f>
        <v>BGI</v>
      </c>
      <c r="R447" s="10">
        <f>VLOOKUP($E447,seq_data!$A$2:$H$10000,2,FALSE())</f>
        <v>100</v>
      </c>
      <c r="S447" s="10">
        <f>IF(ISNA(VLOOKUP(E447,lines!$A$2:$A$10000,1,FALSE)),0,1)</f>
        <v>0</v>
      </c>
      <c r="T447" s="10">
        <f>IF(ISNA(VLOOKUP(E447,lines!$J$2:$L$1000,2,FALSE)),0,1)</f>
        <v>1</v>
      </c>
      <c r="U447" s="13" t="e">
        <f>VLOOKUP($E447,phe_fertility!$A$2:$B$284,2,FALSE)</f>
        <v>#N/A</v>
      </c>
      <c r="V447" s="13" t="e">
        <f>VLOOKUP($E447,phe_fertility!$F$2:$G$284,2,FALSE)</f>
        <v>#N/A</v>
      </c>
      <c r="W447">
        <f>VLOOKUP($E447,phe_locomotion!$F$2:$G$851,2,FALSE)</f>
        <v>1412</v>
      </c>
      <c r="X447" t="e">
        <f>VLOOKUP($E447,phe_locomotion!$N$2:$O$507,2,FALSE)</f>
        <v>#N/A</v>
      </c>
      <c r="Y447" s="16" t="e">
        <f>VLOOKUP($E447,relatedness!$T$2:$U$1000,2,FALSE)</f>
        <v>#N/A</v>
      </c>
    </row>
    <row r="448" spans="1:25" x14ac:dyDescent="0.2">
      <c r="A448" s="2">
        <v>1</v>
      </c>
      <c r="B448" s="2" t="s">
        <v>32</v>
      </c>
      <c r="C448" s="2">
        <v>4</v>
      </c>
      <c r="D448" s="2" t="s">
        <v>1498</v>
      </c>
      <c r="E448" s="2" t="s">
        <v>36</v>
      </c>
      <c r="F448" s="2" t="str">
        <f t="shared" si="30"/>
        <v>CA</v>
      </c>
      <c r="G448" s="2" t="str">
        <f t="shared" si="31"/>
        <v>1</v>
      </c>
      <c r="H448" s="15">
        <v>63</v>
      </c>
      <c r="I448" s="2">
        <f t="shared" si="32"/>
        <v>240</v>
      </c>
      <c r="J448" s="2" t="str">
        <f t="shared" si="33"/>
        <v>100</v>
      </c>
      <c r="K448">
        <f t="shared" si="34"/>
        <v>13</v>
      </c>
      <c r="L448" s="14" t="e">
        <f>VLOOKUP(E448,bam_cov!$A$2:$E$10000,5,FALSE)</f>
        <v>#N/A</v>
      </c>
      <c r="M448" s="14" t="e">
        <f>VLOOKUP($E448,res_het!$A$2:$N$10000,12,FALSE)*100</f>
        <v>#N/A</v>
      </c>
      <c r="N448" s="14" t="e">
        <f>VLOOKUP($E448,res_het!$A$2:$N$10000,13,FALSE)</f>
        <v>#N/A</v>
      </c>
      <c r="O448" s="10" t="e">
        <f>VLOOKUP($E448,seq_data!$A$2:$H$10000,6,FALSE())</f>
        <v>#N/A</v>
      </c>
      <c r="P448" s="10" t="e">
        <f>VLOOKUP($E448,seq_data!$A$2:$H$10000,4,FALSE())</f>
        <v>#N/A</v>
      </c>
      <c r="Q448" s="10" t="e">
        <f>VLOOKUP($E448,seq_data!$A$2:$H$10000,5,FALSE())</f>
        <v>#N/A</v>
      </c>
      <c r="R448" s="10" t="e">
        <f>VLOOKUP($E448,seq_data!$A$2:$H$10000,2,FALSE())</f>
        <v>#N/A</v>
      </c>
      <c r="S448" s="10">
        <f>IF(ISNA(VLOOKUP(E448,lines!$A$2:$A$10000,1,FALSE)),0,1)</f>
        <v>0</v>
      </c>
      <c r="T448" s="10">
        <f>IF(ISNA(VLOOKUP(E448,lines!$J$2:$L$1000,2,FALSE)),0,1)</f>
        <v>0</v>
      </c>
      <c r="U448" s="13" t="e">
        <f>VLOOKUP($E448,phe_fertility!$A$2:$B$284,2,FALSE)</f>
        <v>#N/A</v>
      </c>
      <c r="V448" s="13" t="e">
        <f>VLOOKUP($E448,phe_fertility!$F$2:$G$284,2,FALSE)</f>
        <v>#N/A</v>
      </c>
      <c r="W448" t="e">
        <f>VLOOKUP($E448,phe_locomotion!$F$2:$G$851,2,FALSE)</f>
        <v>#N/A</v>
      </c>
      <c r="X448" t="e">
        <f>VLOOKUP($E448,phe_locomotion!$N$2:$O$507,2,FALSE)</f>
        <v>#N/A</v>
      </c>
      <c r="Y448" s="16" t="e">
        <f>VLOOKUP($E448,relatedness!$T$2:$U$1000,2,FALSE)</f>
        <v>#N/A</v>
      </c>
    </row>
    <row r="449" spans="1:25" x14ac:dyDescent="0.2">
      <c r="A449" s="2">
        <v>3</v>
      </c>
      <c r="B449" s="2" t="s">
        <v>97</v>
      </c>
      <c r="C449" s="2">
        <v>1</v>
      </c>
      <c r="D449" s="2" t="s">
        <v>1497</v>
      </c>
      <c r="E449" s="2" t="s">
        <v>289</v>
      </c>
      <c r="F449" s="2" t="str">
        <f t="shared" si="30"/>
        <v>CA</v>
      </c>
      <c r="G449" s="2" t="str">
        <f t="shared" si="31"/>
        <v>1</v>
      </c>
      <c r="H449" s="15">
        <v>65</v>
      </c>
      <c r="I449" s="2">
        <f t="shared" si="32"/>
        <v>240</v>
      </c>
      <c r="J449" s="2" t="str">
        <f t="shared" si="33"/>
        <v>100</v>
      </c>
      <c r="K449">
        <f t="shared" si="34"/>
        <v>13</v>
      </c>
      <c r="L449" s="14">
        <f>VLOOKUP(E449,bam_cov!$A$2:$E$10000,5,FALSE)</f>
        <v>24.020418279590039</v>
      </c>
      <c r="M449" s="14">
        <f>VLOOKUP($E449,res_het!$A$2:$N$10000,12,FALSE)*100</f>
        <v>39.055756470145973</v>
      </c>
      <c r="N449" s="14">
        <f>VLOOKUP($E449,res_het!$A$2:$N$10000,13,FALSE)</f>
        <v>0.17519133333333334</v>
      </c>
      <c r="O449" s="10">
        <f>VLOOKUP($E449,seq_data!$A$2:$H$10000,6,FALSE())</f>
        <v>2018</v>
      </c>
      <c r="P449" s="10" t="str">
        <f>VLOOKUP($E449,seq_data!$A$2:$H$10000,4,FALSE())</f>
        <v>BGI</v>
      </c>
      <c r="Q449" s="10" t="str">
        <f>VLOOKUP($E449,seq_data!$A$2:$H$10000,5,FALSE())</f>
        <v>BGI</v>
      </c>
      <c r="R449" s="10">
        <f>VLOOKUP($E449,seq_data!$A$2:$H$10000,2,FALSE())</f>
        <v>100</v>
      </c>
      <c r="S449" s="10">
        <f>IF(ISNA(VLOOKUP(E449,lines!$A$2:$A$10000,1,FALSE)),0,1)</f>
        <v>0</v>
      </c>
      <c r="T449" s="10">
        <f>IF(ISNA(VLOOKUP(E449,lines!$J$2:$L$1000,2,FALSE)),0,1)</f>
        <v>1</v>
      </c>
      <c r="U449" s="13" t="e">
        <f>VLOOKUP($E449,phe_fertility!$A$2:$B$284,2,FALSE)</f>
        <v>#N/A</v>
      </c>
      <c r="V449" s="13" t="e">
        <f>VLOOKUP($E449,phe_fertility!$F$2:$G$284,2,FALSE)</f>
        <v>#N/A</v>
      </c>
      <c r="W449">
        <f>VLOOKUP($E449,phe_locomotion!$F$2:$G$851,2,FALSE)</f>
        <v>1962</v>
      </c>
      <c r="X449" t="e">
        <f>VLOOKUP($E449,phe_locomotion!$N$2:$O$507,2,FALSE)</f>
        <v>#N/A</v>
      </c>
      <c r="Y449" s="16" t="e">
        <f>VLOOKUP($E449,relatedness!$T$2:$U$1000,2,FALSE)</f>
        <v>#N/A</v>
      </c>
    </row>
    <row r="450" spans="1:25" x14ac:dyDescent="0.2">
      <c r="A450" s="2">
        <v>2</v>
      </c>
      <c r="B450" s="2" t="s">
        <v>97</v>
      </c>
      <c r="C450" s="2">
        <v>6</v>
      </c>
      <c r="D450" s="2" t="s">
        <v>1501</v>
      </c>
      <c r="E450" s="2" t="s">
        <v>198</v>
      </c>
      <c r="F450" s="2" t="str">
        <f t="shared" ref="F450" si="35">IF(MID(E450,1,1)="A",MID(E450,1,1),MID(E450,1,2))</f>
        <v>CA</v>
      </c>
      <c r="G450" s="2" t="str">
        <f t="shared" ref="G450:G513" si="36">IF(MID($E450,1,1)="A",6,MID($E450,3,1))</f>
        <v>1</v>
      </c>
      <c r="H450" s="15">
        <v>66</v>
      </c>
      <c r="I450" s="2">
        <f t="shared" ref="I450:I513" si="37">J450+140</f>
        <v>240</v>
      </c>
      <c r="J450" s="2" t="str">
        <f t="shared" ref="J450:J513" si="38">IF(MID($E450,1,1)="A",0,MID($E450,FIND(_xlfn.CONCAT($F450,$G450),$E450)+LEN(_xlfn.CONCAT($F450,$G450)),LEN($E450)-(LEN($F450)+LEN($G450)+LEN($H450)+1)))</f>
        <v>100</v>
      </c>
      <c r="K450">
        <f t="shared" ref="K450:K513" si="39">IF(F450="A", 16, 13)</f>
        <v>13</v>
      </c>
      <c r="L450" s="14" t="e">
        <f>VLOOKUP(E450,bam_cov!$A$2:$E$10000,5,FALSE)</f>
        <v>#N/A</v>
      </c>
      <c r="M450" s="14" t="e">
        <f>VLOOKUP($E450,res_het!$A$2:$N$10000,12,FALSE)*100</f>
        <v>#N/A</v>
      </c>
      <c r="N450" s="14" t="e">
        <f>VLOOKUP($E450,res_het!$A$2:$N$10000,13,FALSE)</f>
        <v>#N/A</v>
      </c>
      <c r="O450" s="10" t="e">
        <f>VLOOKUP($E450,seq_data!$A$2:$H$10000,6,FALSE())</f>
        <v>#N/A</v>
      </c>
      <c r="P450" s="10" t="e">
        <f>VLOOKUP($E450,seq_data!$A$2:$H$10000,4,FALSE())</f>
        <v>#N/A</v>
      </c>
      <c r="Q450" s="10" t="e">
        <f>VLOOKUP($E450,seq_data!$A$2:$H$10000,5,FALSE())</f>
        <v>#N/A</v>
      </c>
      <c r="R450" s="10" t="e">
        <f>VLOOKUP($E450,seq_data!$A$2:$H$10000,2,FALSE())</f>
        <v>#N/A</v>
      </c>
      <c r="S450" s="10">
        <f>IF(ISNA(VLOOKUP(E450,lines!$A$2:$A$10000,1,FALSE)),0,1)</f>
        <v>0</v>
      </c>
      <c r="T450" s="10">
        <f>IF(ISNA(VLOOKUP(E450,lines!$J$2:$L$1000,2,FALSE)),0,1)</f>
        <v>0</v>
      </c>
      <c r="U450" s="13" t="e">
        <f>VLOOKUP($E450,phe_fertility!$A$2:$B$284,2,FALSE)</f>
        <v>#N/A</v>
      </c>
      <c r="V450" s="13" t="e">
        <f>VLOOKUP($E450,phe_fertility!$F$2:$G$284,2,FALSE)</f>
        <v>#N/A</v>
      </c>
      <c r="W450" t="e">
        <f>VLOOKUP($E450,phe_locomotion!$F$2:$G$851,2,FALSE)</f>
        <v>#N/A</v>
      </c>
      <c r="X450" t="e">
        <f>VLOOKUP($E450,phe_locomotion!$N$2:$O$507,2,FALSE)</f>
        <v>#N/A</v>
      </c>
      <c r="Y450" s="16" t="e">
        <f>VLOOKUP($E450,relatedness!$T$2:$U$1000,2,FALSE)</f>
        <v>#N/A</v>
      </c>
    </row>
    <row r="451" spans="1:25" x14ac:dyDescent="0.2">
      <c r="A451" s="2">
        <v>1</v>
      </c>
      <c r="B451" s="2" t="s">
        <v>6</v>
      </c>
      <c r="C451" s="2">
        <v>1</v>
      </c>
      <c r="D451" s="2" t="s">
        <v>1496</v>
      </c>
      <c r="E451" s="2" t="s">
        <v>7</v>
      </c>
      <c r="F451" s="2" t="str">
        <f>IF(MID($E451,1,1)="A",MID($E451,1,1),MID($E451,1,2))</f>
        <v>CA</v>
      </c>
      <c r="G451" s="2" t="str">
        <f t="shared" si="36"/>
        <v>1</v>
      </c>
      <c r="H451" s="15">
        <v>67</v>
      </c>
      <c r="I451" s="2">
        <f t="shared" si="37"/>
        <v>240</v>
      </c>
      <c r="J451" s="2" t="str">
        <f t="shared" si="38"/>
        <v>100</v>
      </c>
      <c r="K451">
        <f t="shared" si="39"/>
        <v>13</v>
      </c>
      <c r="L451" s="14">
        <f>VLOOKUP(E451,bam_cov!$A$2:$E$10000,5,FALSE)</f>
        <v>2.848519383185625</v>
      </c>
      <c r="M451" s="14">
        <f>VLOOKUP($E451,res_het!$A$2:$N$10000,12,FALSE)*100</f>
        <v>8.4856693543255552</v>
      </c>
      <c r="N451" s="14">
        <f>VLOOKUP($E451,res_het!$A$2:$N$10000,13,FALSE)</f>
        <v>0.17166875000000001</v>
      </c>
      <c r="O451" s="10">
        <f>VLOOKUP($E451,seq_data!$A$2:$H$10000,6,FALSE())</f>
        <v>2018</v>
      </c>
      <c r="P451" s="10" t="str">
        <f>VLOOKUP($E451,seq_data!$A$2:$H$10000,4,FALSE())</f>
        <v>BGI</v>
      </c>
      <c r="Q451" s="10" t="str">
        <f>VLOOKUP($E451,seq_data!$A$2:$H$10000,5,FALSE())</f>
        <v>BGI</v>
      </c>
      <c r="R451" s="10">
        <f>VLOOKUP($E451,seq_data!$A$2:$H$10000,2,FALSE())</f>
        <v>100</v>
      </c>
      <c r="S451" s="10">
        <f>IF(ISNA(VLOOKUP(E451,lines!$A$2:$A$10000,1,FALSE)),0,1)</f>
        <v>0</v>
      </c>
      <c r="T451" s="10">
        <f>IF(ISNA(VLOOKUP(E451,lines!$J$2:$L$1000,2,FALSE)),0,1)</f>
        <v>1</v>
      </c>
      <c r="U451" s="13" t="e">
        <f>VLOOKUP($E451,phe_fertility!$A$2:$B$284,2,FALSE)</f>
        <v>#N/A</v>
      </c>
      <c r="V451" s="13" t="e">
        <f>VLOOKUP($E451,phe_fertility!$F$2:$G$284,2,FALSE)</f>
        <v>#N/A</v>
      </c>
      <c r="W451">
        <f>VLOOKUP($E451,phe_locomotion!$F$2:$G$851,2,FALSE)</f>
        <v>1750</v>
      </c>
      <c r="X451" t="e">
        <f>VLOOKUP($E451,phe_locomotion!$N$2:$O$507,2,FALSE)</f>
        <v>#N/A</v>
      </c>
      <c r="Y451" s="16" t="e">
        <f>VLOOKUP($E451,relatedness!$T$2:$U$1000,2,FALSE)</f>
        <v>#N/A</v>
      </c>
    </row>
    <row r="452" spans="1:25" x14ac:dyDescent="0.2">
      <c r="A452" s="2">
        <v>1</v>
      </c>
      <c r="B452" s="2" t="s">
        <v>84</v>
      </c>
      <c r="C452" s="2">
        <v>2</v>
      </c>
      <c r="D452" s="2" t="s">
        <v>1498</v>
      </c>
      <c r="E452" s="2" t="s">
        <v>86</v>
      </c>
      <c r="F452" s="2" t="str">
        <f t="shared" ref="F452:F515" si="40">IF(MID(E452,1,1)="A",MID(E452,1,1),MID(E452,1,2))</f>
        <v>CA</v>
      </c>
      <c r="G452" s="2" t="str">
        <f t="shared" si="36"/>
        <v>1</v>
      </c>
      <c r="H452" s="15">
        <v>68</v>
      </c>
      <c r="I452" s="2">
        <f t="shared" si="37"/>
        <v>240</v>
      </c>
      <c r="J452" s="2" t="str">
        <f t="shared" si="38"/>
        <v>100</v>
      </c>
      <c r="K452">
        <f t="shared" si="39"/>
        <v>13</v>
      </c>
      <c r="L452" s="14" t="e">
        <f>VLOOKUP(E452,bam_cov!$A$2:$E$10000,5,FALSE)</f>
        <v>#N/A</v>
      </c>
      <c r="M452" s="14" t="e">
        <f>VLOOKUP($E452,res_het!$A$2:$N$10000,12,FALSE)*100</f>
        <v>#N/A</v>
      </c>
      <c r="N452" s="14" t="e">
        <f>VLOOKUP($E452,res_het!$A$2:$N$10000,13,FALSE)</f>
        <v>#N/A</v>
      </c>
      <c r="O452" s="10" t="e">
        <f>VLOOKUP($E452,seq_data!$A$2:$H$10000,6,FALSE())</f>
        <v>#N/A</v>
      </c>
      <c r="P452" s="10" t="e">
        <f>VLOOKUP($E452,seq_data!$A$2:$H$10000,4,FALSE())</f>
        <v>#N/A</v>
      </c>
      <c r="Q452" s="10" t="e">
        <f>VLOOKUP($E452,seq_data!$A$2:$H$10000,5,FALSE())</f>
        <v>#N/A</v>
      </c>
      <c r="R452" s="10" t="e">
        <f>VLOOKUP($E452,seq_data!$A$2:$H$10000,2,FALSE())</f>
        <v>#N/A</v>
      </c>
      <c r="S452" s="10">
        <f>IF(ISNA(VLOOKUP(E452,lines!$A$2:$A$10000,1,FALSE)),0,1)</f>
        <v>0</v>
      </c>
      <c r="T452" s="10">
        <f>IF(ISNA(VLOOKUP(E452,lines!$J$2:$L$1000,2,FALSE)),0,1)</f>
        <v>0</v>
      </c>
      <c r="U452" s="13" t="e">
        <f>VLOOKUP($E452,phe_fertility!$A$2:$B$284,2,FALSE)</f>
        <v>#N/A</v>
      </c>
      <c r="V452" s="13" t="e">
        <f>VLOOKUP($E452,phe_fertility!$F$2:$G$284,2,FALSE)</f>
        <v>#N/A</v>
      </c>
      <c r="W452" t="e">
        <f>VLOOKUP($E452,phe_locomotion!$F$2:$G$851,2,FALSE)</f>
        <v>#N/A</v>
      </c>
      <c r="X452" t="e">
        <f>VLOOKUP($E452,phe_locomotion!$N$2:$O$507,2,FALSE)</f>
        <v>#N/A</v>
      </c>
      <c r="Y452" s="16" t="e">
        <f>VLOOKUP($E452,relatedness!$T$2:$U$1000,2,FALSE)</f>
        <v>#N/A</v>
      </c>
    </row>
    <row r="453" spans="1:25" x14ac:dyDescent="0.2">
      <c r="A453" s="2">
        <v>2</v>
      </c>
      <c r="B453" s="2" t="s">
        <v>6</v>
      </c>
      <c r="C453" s="2">
        <v>7</v>
      </c>
      <c r="D453" s="2" t="s">
        <v>1496</v>
      </c>
      <c r="E453" s="2" t="s">
        <v>116</v>
      </c>
      <c r="F453" s="2" t="str">
        <f t="shared" si="40"/>
        <v>CA</v>
      </c>
      <c r="G453" s="2" t="str">
        <f t="shared" si="36"/>
        <v>1</v>
      </c>
      <c r="H453" s="15">
        <v>69</v>
      </c>
      <c r="I453" s="2">
        <f t="shared" si="37"/>
        <v>240</v>
      </c>
      <c r="J453" s="2" t="str">
        <f t="shared" si="38"/>
        <v>100</v>
      </c>
      <c r="K453">
        <f t="shared" si="39"/>
        <v>13</v>
      </c>
      <c r="L453" s="14" t="e">
        <f>VLOOKUP(E453,bam_cov!$A$2:$E$10000,5,FALSE)</f>
        <v>#N/A</v>
      </c>
      <c r="M453" s="14" t="e">
        <f>VLOOKUP($E453,res_het!$A$2:$N$10000,12,FALSE)*100</f>
        <v>#N/A</v>
      </c>
      <c r="N453" s="14" t="e">
        <f>VLOOKUP($E453,res_het!$A$2:$N$10000,13,FALSE)</f>
        <v>#N/A</v>
      </c>
      <c r="O453" s="10" t="e">
        <f>VLOOKUP($E453,seq_data!$A$2:$H$10000,6,FALSE())</f>
        <v>#N/A</v>
      </c>
      <c r="P453" s="10" t="e">
        <f>VLOOKUP($E453,seq_data!$A$2:$H$10000,4,FALSE())</f>
        <v>#N/A</v>
      </c>
      <c r="Q453" s="10" t="e">
        <f>VLOOKUP($E453,seq_data!$A$2:$H$10000,5,FALSE())</f>
        <v>#N/A</v>
      </c>
      <c r="R453" s="10" t="e">
        <f>VLOOKUP($E453,seq_data!$A$2:$H$10000,2,FALSE())</f>
        <v>#N/A</v>
      </c>
      <c r="S453" s="10">
        <f>IF(ISNA(VLOOKUP(E453,lines!$A$2:$A$10000,1,FALSE)),0,1)</f>
        <v>0</v>
      </c>
      <c r="T453" s="10">
        <f>IF(ISNA(VLOOKUP(E453,lines!$J$2:$L$1000,2,FALSE)),0,1)</f>
        <v>0</v>
      </c>
      <c r="U453" s="13" t="e">
        <f>VLOOKUP($E453,phe_fertility!$A$2:$B$284,2,FALSE)</f>
        <v>#N/A</v>
      </c>
      <c r="V453" s="13" t="e">
        <f>VLOOKUP($E453,phe_fertility!$F$2:$G$284,2,FALSE)</f>
        <v>#N/A</v>
      </c>
      <c r="W453" t="e">
        <f>VLOOKUP($E453,phe_locomotion!$F$2:$G$851,2,FALSE)</f>
        <v>#N/A</v>
      </c>
      <c r="X453" t="e">
        <f>VLOOKUP($E453,phe_locomotion!$N$2:$O$507,2,FALSE)</f>
        <v>#N/A</v>
      </c>
      <c r="Y453" s="16" t="e">
        <f>VLOOKUP($E453,relatedness!$T$2:$U$1000,2,FALSE)</f>
        <v>#N/A</v>
      </c>
    </row>
    <row r="454" spans="1:25" x14ac:dyDescent="0.2">
      <c r="A454" s="2">
        <v>2</v>
      </c>
      <c r="B454" s="2" t="s">
        <v>6</v>
      </c>
      <c r="C454" s="2">
        <v>2</v>
      </c>
      <c r="D454" s="2" t="s">
        <v>1498</v>
      </c>
      <c r="E454" s="2" t="s">
        <v>111</v>
      </c>
      <c r="F454" s="2" t="str">
        <f t="shared" si="40"/>
        <v>CA</v>
      </c>
      <c r="G454" s="2" t="str">
        <f t="shared" si="36"/>
        <v>1</v>
      </c>
      <c r="H454" s="15">
        <v>70</v>
      </c>
      <c r="I454" s="2">
        <f t="shared" si="37"/>
        <v>240</v>
      </c>
      <c r="J454" s="2" t="str">
        <f t="shared" si="38"/>
        <v>100</v>
      </c>
      <c r="K454">
        <f t="shared" si="39"/>
        <v>13</v>
      </c>
      <c r="L454" s="14" t="e">
        <f>VLOOKUP(E454,bam_cov!$A$2:$E$10000,5,FALSE)</f>
        <v>#N/A</v>
      </c>
      <c r="M454" s="14" t="e">
        <f>VLOOKUP($E454,res_het!$A$2:$N$10000,12,FALSE)*100</f>
        <v>#N/A</v>
      </c>
      <c r="N454" s="14" t="e">
        <f>VLOOKUP($E454,res_het!$A$2:$N$10000,13,FALSE)</f>
        <v>#N/A</v>
      </c>
      <c r="O454" s="10" t="e">
        <f>VLOOKUP($E454,seq_data!$A$2:$H$10000,6,FALSE())</f>
        <v>#N/A</v>
      </c>
      <c r="P454" s="10" t="e">
        <f>VLOOKUP($E454,seq_data!$A$2:$H$10000,4,FALSE())</f>
        <v>#N/A</v>
      </c>
      <c r="Q454" s="10" t="e">
        <f>VLOOKUP($E454,seq_data!$A$2:$H$10000,5,FALSE())</f>
        <v>#N/A</v>
      </c>
      <c r="R454" s="10" t="e">
        <f>VLOOKUP($E454,seq_data!$A$2:$H$10000,2,FALSE())</f>
        <v>#N/A</v>
      </c>
      <c r="S454" s="10">
        <f>IF(ISNA(VLOOKUP(E454,lines!$A$2:$A$10000,1,FALSE)),0,1)</f>
        <v>0</v>
      </c>
      <c r="T454" s="10">
        <f>IF(ISNA(VLOOKUP(E454,lines!$J$2:$L$1000,2,FALSE)),0,1)</f>
        <v>0</v>
      </c>
      <c r="U454" s="13" t="e">
        <f>VLOOKUP($E454,phe_fertility!$A$2:$B$284,2,FALSE)</f>
        <v>#N/A</v>
      </c>
      <c r="V454" s="13" t="e">
        <f>VLOOKUP($E454,phe_fertility!$F$2:$G$284,2,FALSE)</f>
        <v>#N/A</v>
      </c>
      <c r="W454" t="e">
        <f>VLOOKUP($E454,phe_locomotion!$F$2:$G$851,2,FALSE)</f>
        <v>#N/A</v>
      </c>
      <c r="X454" t="e">
        <f>VLOOKUP($E454,phe_locomotion!$N$2:$O$507,2,FALSE)</f>
        <v>#N/A</v>
      </c>
      <c r="Y454" s="16" t="e">
        <f>VLOOKUP($E454,relatedness!$T$2:$U$1000,2,FALSE)</f>
        <v>#N/A</v>
      </c>
    </row>
    <row r="455" spans="1:25" x14ac:dyDescent="0.2">
      <c r="A455" s="2">
        <v>1</v>
      </c>
      <c r="B455" s="2" t="s">
        <v>19</v>
      </c>
      <c r="C455" s="2">
        <v>1</v>
      </c>
      <c r="D455" s="2" t="s">
        <v>1497</v>
      </c>
      <c r="E455" s="2" t="s">
        <v>20</v>
      </c>
      <c r="F455" s="2" t="str">
        <f t="shared" si="40"/>
        <v>CA</v>
      </c>
      <c r="G455" s="2" t="str">
        <f t="shared" si="36"/>
        <v>1</v>
      </c>
      <c r="H455" s="15">
        <v>71</v>
      </c>
      <c r="I455" s="2">
        <f t="shared" si="37"/>
        <v>240</v>
      </c>
      <c r="J455" s="2" t="str">
        <f t="shared" si="38"/>
        <v>100</v>
      </c>
      <c r="K455">
        <f t="shared" si="39"/>
        <v>13</v>
      </c>
      <c r="L455" s="14">
        <f>VLOOKUP(E455,bam_cov!$A$2:$E$10000,5,FALSE)</f>
        <v>6.8387458357534987</v>
      </c>
      <c r="M455" s="14">
        <f>VLOOKUP($E455,res_het!$A$2:$N$10000,12,FALSE)*100</f>
        <v>7.3822506442058344</v>
      </c>
      <c r="N455" s="14">
        <f>VLOOKUP($E455,res_het!$A$2:$N$10000,13,FALSE)</f>
        <v>0.16663241666666664</v>
      </c>
      <c r="O455" s="10">
        <f>VLOOKUP($E455,seq_data!$A$2:$H$10000,6,FALSE())</f>
        <v>2018</v>
      </c>
      <c r="P455" s="10" t="str">
        <f>VLOOKUP($E455,seq_data!$A$2:$H$10000,4,FALSE())</f>
        <v>BGI</v>
      </c>
      <c r="Q455" s="10" t="str">
        <f>VLOOKUP($E455,seq_data!$A$2:$H$10000,5,FALSE())</f>
        <v>BGI</v>
      </c>
      <c r="R455" s="10">
        <f>VLOOKUP($E455,seq_data!$A$2:$H$10000,2,FALSE())</f>
        <v>100</v>
      </c>
      <c r="S455" s="10">
        <f>IF(ISNA(VLOOKUP(E455,lines!$A$2:$A$10000,1,FALSE)),0,1)</f>
        <v>0</v>
      </c>
      <c r="T455" s="10">
        <f>IF(ISNA(VLOOKUP(E455,lines!$J$2:$L$1000,2,FALSE)),0,1)</f>
        <v>1</v>
      </c>
      <c r="U455" s="13" t="e">
        <f>VLOOKUP($E455,phe_fertility!$A$2:$B$284,2,FALSE)</f>
        <v>#N/A</v>
      </c>
      <c r="V455" s="13" t="e">
        <f>VLOOKUP($E455,phe_fertility!$F$2:$G$284,2,FALSE)</f>
        <v>#N/A</v>
      </c>
      <c r="W455">
        <f>VLOOKUP($E455,phe_locomotion!$F$2:$G$851,2,FALSE)</f>
        <v>3077</v>
      </c>
      <c r="X455" t="e">
        <f>VLOOKUP($E455,phe_locomotion!$N$2:$O$507,2,FALSE)</f>
        <v>#N/A</v>
      </c>
      <c r="Y455" s="16" t="e">
        <f>VLOOKUP($E455,relatedness!$T$2:$U$1000,2,FALSE)</f>
        <v>#N/A</v>
      </c>
    </row>
    <row r="456" spans="1:25" x14ac:dyDescent="0.2">
      <c r="A456" s="2">
        <v>1</v>
      </c>
      <c r="B456" s="2" t="s">
        <v>6</v>
      </c>
      <c r="C456" s="2">
        <v>4</v>
      </c>
      <c r="D456" s="2" t="s">
        <v>1496</v>
      </c>
      <c r="E456" s="2" t="s">
        <v>10</v>
      </c>
      <c r="F456" s="2" t="str">
        <f t="shared" si="40"/>
        <v>CA</v>
      </c>
      <c r="G456" s="2" t="str">
        <f t="shared" si="36"/>
        <v>1</v>
      </c>
      <c r="H456" s="15">
        <v>72</v>
      </c>
      <c r="I456" s="2">
        <f t="shared" si="37"/>
        <v>240</v>
      </c>
      <c r="J456" s="2" t="str">
        <f t="shared" si="38"/>
        <v>100</v>
      </c>
      <c r="K456">
        <f t="shared" si="39"/>
        <v>13</v>
      </c>
      <c r="L456" s="14" t="e">
        <f>VLOOKUP(E456,bam_cov!$A$2:$E$10000,5,FALSE)</f>
        <v>#N/A</v>
      </c>
      <c r="M456" s="14" t="e">
        <f>VLOOKUP($E456,res_het!$A$2:$N$10000,12,FALSE)*100</f>
        <v>#N/A</v>
      </c>
      <c r="N456" s="14" t="e">
        <f>VLOOKUP($E456,res_het!$A$2:$N$10000,13,FALSE)</f>
        <v>#N/A</v>
      </c>
      <c r="O456" s="10" t="e">
        <f>VLOOKUP($E456,seq_data!$A$2:$H$10000,6,FALSE())</f>
        <v>#N/A</v>
      </c>
      <c r="P456" s="10" t="e">
        <f>VLOOKUP($E456,seq_data!$A$2:$H$10000,4,FALSE())</f>
        <v>#N/A</v>
      </c>
      <c r="Q456" s="10" t="e">
        <f>VLOOKUP($E456,seq_data!$A$2:$H$10000,5,FALSE())</f>
        <v>#N/A</v>
      </c>
      <c r="R456" s="10" t="e">
        <f>VLOOKUP($E456,seq_data!$A$2:$H$10000,2,FALSE())</f>
        <v>#N/A</v>
      </c>
      <c r="S456" s="10">
        <f>IF(ISNA(VLOOKUP(E456,lines!$A$2:$A$10000,1,FALSE)),0,1)</f>
        <v>0</v>
      </c>
      <c r="T456" s="10">
        <f>IF(ISNA(VLOOKUP(E456,lines!$J$2:$L$1000,2,FALSE)),0,1)</f>
        <v>0</v>
      </c>
      <c r="U456" s="13" t="e">
        <f>VLOOKUP($E456,phe_fertility!$A$2:$B$284,2,FALSE)</f>
        <v>#N/A</v>
      </c>
      <c r="V456" s="13" t="e">
        <f>VLOOKUP($E456,phe_fertility!$F$2:$G$284,2,FALSE)</f>
        <v>#N/A</v>
      </c>
      <c r="W456" t="e">
        <f>VLOOKUP($E456,phe_locomotion!$F$2:$G$851,2,FALSE)</f>
        <v>#N/A</v>
      </c>
      <c r="X456" t="e">
        <f>VLOOKUP($E456,phe_locomotion!$N$2:$O$507,2,FALSE)</f>
        <v>#N/A</v>
      </c>
      <c r="Y456" s="16" t="e">
        <f>VLOOKUP($E456,relatedness!$T$2:$U$1000,2,FALSE)</f>
        <v>#N/A</v>
      </c>
    </row>
    <row r="457" spans="1:25" x14ac:dyDescent="0.2">
      <c r="A457" s="2">
        <v>1</v>
      </c>
      <c r="B457" s="2" t="s">
        <v>32</v>
      </c>
      <c r="C457" s="2">
        <v>8</v>
      </c>
      <c r="D457" s="2" t="s">
        <v>1500</v>
      </c>
      <c r="E457" s="2" t="s">
        <v>40</v>
      </c>
      <c r="F457" s="2" t="str">
        <f t="shared" si="40"/>
        <v>CA</v>
      </c>
      <c r="G457" s="2" t="str">
        <f t="shared" si="36"/>
        <v>1</v>
      </c>
      <c r="H457" s="15">
        <v>73</v>
      </c>
      <c r="I457" s="2">
        <f t="shared" si="37"/>
        <v>240</v>
      </c>
      <c r="J457" s="2" t="str">
        <f t="shared" si="38"/>
        <v>100</v>
      </c>
      <c r="K457">
        <f t="shared" si="39"/>
        <v>13</v>
      </c>
      <c r="L457" s="14">
        <f>VLOOKUP(E457,bam_cov!$A$2:$E$10000,5,FALSE)</f>
        <v>53.892049989694776</v>
      </c>
      <c r="M457" s="14">
        <f>VLOOKUP($E457,res_het!$A$2:$N$10000,12,FALSE)*100</f>
        <v>2.9040315696673709</v>
      </c>
      <c r="N457" s="14">
        <f>VLOOKUP($E457,res_het!$A$2:$N$10000,13,FALSE)</f>
        <v>0.12386470000000001</v>
      </c>
      <c r="O457" s="10">
        <f>VLOOKUP($E457,seq_data!$A$2:$H$10000,6,FALSE())</f>
        <v>2018</v>
      </c>
      <c r="P457" s="10" t="str">
        <f>VLOOKUP($E457,seq_data!$A$2:$H$10000,4,FALSE())</f>
        <v>BGI</v>
      </c>
      <c r="Q457" s="10" t="str">
        <f>VLOOKUP($E457,seq_data!$A$2:$H$10000,5,FALSE())</f>
        <v>BGI</v>
      </c>
      <c r="R457" s="10">
        <f>VLOOKUP($E457,seq_data!$A$2:$H$10000,2,FALSE())</f>
        <v>100</v>
      </c>
      <c r="S457" s="10">
        <f>IF(ISNA(VLOOKUP(E457,lines!$A$2:$A$10000,1,FALSE)),0,1)</f>
        <v>0</v>
      </c>
      <c r="T457" s="10">
        <f>IF(ISNA(VLOOKUP(E457,lines!$J$2:$L$1000,2,FALSE)),0,1)</f>
        <v>1</v>
      </c>
      <c r="U457" s="13" t="e">
        <f>VLOOKUP($E457,phe_fertility!$A$2:$B$284,2,FALSE)</f>
        <v>#N/A</v>
      </c>
      <c r="V457" s="13" t="e">
        <f>VLOOKUP($E457,phe_fertility!$F$2:$G$284,2,FALSE)</f>
        <v>#N/A</v>
      </c>
      <c r="W457">
        <f>VLOOKUP($E457,phe_locomotion!$F$2:$G$851,2,FALSE)</f>
        <v>2571</v>
      </c>
      <c r="X457" t="e">
        <f>VLOOKUP($E457,phe_locomotion!$N$2:$O$507,2,FALSE)</f>
        <v>#N/A</v>
      </c>
      <c r="Y457" s="16" t="e">
        <f>VLOOKUP($E457,relatedness!$T$2:$U$1000,2,FALSE)</f>
        <v>#N/A</v>
      </c>
    </row>
    <row r="458" spans="1:25" x14ac:dyDescent="0.2">
      <c r="A458" s="2">
        <v>1</v>
      </c>
      <c r="B458" s="2" t="s">
        <v>19</v>
      </c>
      <c r="C458" s="2">
        <v>6</v>
      </c>
      <c r="D458" s="2" t="s">
        <v>1501</v>
      </c>
      <c r="E458" s="2" t="s">
        <v>25</v>
      </c>
      <c r="F458" s="2" t="str">
        <f t="shared" si="40"/>
        <v>CA</v>
      </c>
      <c r="G458" s="2" t="str">
        <f t="shared" si="36"/>
        <v>1</v>
      </c>
      <c r="H458" s="15">
        <v>74</v>
      </c>
      <c r="I458" s="2">
        <f t="shared" si="37"/>
        <v>240</v>
      </c>
      <c r="J458" s="2" t="str">
        <f t="shared" si="38"/>
        <v>100</v>
      </c>
      <c r="K458">
        <f t="shared" si="39"/>
        <v>13</v>
      </c>
      <c r="L458" s="14" t="e">
        <f>VLOOKUP(E458,bam_cov!$A$2:$E$10000,5,FALSE)</f>
        <v>#N/A</v>
      </c>
      <c r="M458" s="14" t="e">
        <f>VLOOKUP($E458,res_het!$A$2:$N$10000,12,FALSE)*100</f>
        <v>#N/A</v>
      </c>
      <c r="N458" s="14" t="e">
        <f>VLOOKUP($E458,res_het!$A$2:$N$10000,13,FALSE)</f>
        <v>#N/A</v>
      </c>
      <c r="O458" s="10" t="e">
        <f>VLOOKUP($E458,seq_data!$A$2:$H$10000,6,FALSE())</f>
        <v>#N/A</v>
      </c>
      <c r="P458" s="10" t="e">
        <f>VLOOKUP($E458,seq_data!$A$2:$H$10000,4,FALSE())</f>
        <v>#N/A</v>
      </c>
      <c r="Q458" s="10" t="e">
        <f>VLOOKUP($E458,seq_data!$A$2:$H$10000,5,FALSE())</f>
        <v>#N/A</v>
      </c>
      <c r="R458" s="10" t="e">
        <f>VLOOKUP($E458,seq_data!$A$2:$H$10000,2,FALSE())</f>
        <v>#N/A</v>
      </c>
      <c r="S458" s="10">
        <f>IF(ISNA(VLOOKUP(E458,lines!$A$2:$A$10000,1,FALSE)),0,1)</f>
        <v>0</v>
      </c>
      <c r="T458" s="10">
        <f>IF(ISNA(VLOOKUP(E458,lines!$J$2:$L$1000,2,FALSE)),0,1)</f>
        <v>0</v>
      </c>
      <c r="U458" s="13" t="e">
        <f>VLOOKUP($E458,phe_fertility!$A$2:$B$284,2,FALSE)</f>
        <v>#N/A</v>
      </c>
      <c r="V458" s="13" t="e">
        <f>VLOOKUP($E458,phe_fertility!$F$2:$G$284,2,FALSE)</f>
        <v>#N/A</v>
      </c>
      <c r="W458" t="e">
        <f>VLOOKUP($E458,phe_locomotion!$F$2:$G$851,2,FALSE)</f>
        <v>#N/A</v>
      </c>
      <c r="X458" t="e">
        <f>VLOOKUP($E458,phe_locomotion!$N$2:$O$507,2,FALSE)</f>
        <v>#N/A</v>
      </c>
      <c r="Y458" s="16" t="e">
        <f>VLOOKUP($E458,relatedness!$T$2:$U$1000,2,FALSE)</f>
        <v>#N/A</v>
      </c>
    </row>
    <row r="459" spans="1:25" x14ac:dyDescent="0.2">
      <c r="A459" s="2">
        <v>1</v>
      </c>
      <c r="B459" s="2" t="s">
        <v>58</v>
      </c>
      <c r="C459" s="2">
        <v>2</v>
      </c>
      <c r="D459" s="2" t="s">
        <v>1496</v>
      </c>
      <c r="E459" s="2" t="s">
        <v>60</v>
      </c>
      <c r="F459" s="2" t="str">
        <f t="shared" si="40"/>
        <v>CA</v>
      </c>
      <c r="G459" s="2" t="str">
        <f t="shared" si="36"/>
        <v>1</v>
      </c>
      <c r="H459" s="15">
        <v>75</v>
      </c>
      <c r="I459" s="2">
        <f t="shared" si="37"/>
        <v>240</v>
      </c>
      <c r="J459" s="2" t="str">
        <f t="shared" si="38"/>
        <v>100</v>
      </c>
      <c r="K459">
        <f t="shared" si="39"/>
        <v>13</v>
      </c>
      <c r="L459" s="14" t="e">
        <f>VLOOKUP(E459,bam_cov!$A$2:$E$10000,5,FALSE)</f>
        <v>#N/A</v>
      </c>
      <c r="M459" s="14" t="e">
        <f>VLOOKUP($E459,res_het!$A$2:$N$10000,12,FALSE)*100</f>
        <v>#N/A</v>
      </c>
      <c r="N459" s="14" t="e">
        <f>VLOOKUP($E459,res_het!$A$2:$N$10000,13,FALSE)</f>
        <v>#N/A</v>
      </c>
      <c r="O459" s="10" t="e">
        <f>VLOOKUP($E459,seq_data!$A$2:$H$10000,6,FALSE())</f>
        <v>#N/A</v>
      </c>
      <c r="P459" s="10" t="e">
        <f>VLOOKUP($E459,seq_data!$A$2:$H$10000,4,FALSE())</f>
        <v>#N/A</v>
      </c>
      <c r="Q459" s="10" t="e">
        <f>VLOOKUP($E459,seq_data!$A$2:$H$10000,5,FALSE())</f>
        <v>#N/A</v>
      </c>
      <c r="R459" s="10" t="e">
        <f>VLOOKUP($E459,seq_data!$A$2:$H$10000,2,FALSE())</f>
        <v>#N/A</v>
      </c>
      <c r="S459" s="10">
        <f>IF(ISNA(VLOOKUP(E459,lines!$A$2:$A$10000,1,FALSE)),0,1)</f>
        <v>0</v>
      </c>
      <c r="T459" s="10">
        <f>IF(ISNA(VLOOKUP(E459,lines!$J$2:$L$1000,2,FALSE)),0,1)</f>
        <v>0</v>
      </c>
      <c r="U459" s="13" t="e">
        <f>VLOOKUP($E459,phe_fertility!$A$2:$B$284,2,FALSE)</f>
        <v>#N/A</v>
      </c>
      <c r="V459" s="13" t="e">
        <f>VLOOKUP($E459,phe_fertility!$F$2:$G$284,2,FALSE)</f>
        <v>#N/A</v>
      </c>
      <c r="W459" t="e">
        <f>VLOOKUP($E459,phe_locomotion!$F$2:$G$851,2,FALSE)</f>
        <v>#N/A</v>
      </c>
      <c r="X459" t="e">
        <f>VLOOKUP($E459,phe_locomotion!$N$2:$O$507,2,FALSE)</f>
        <v>#N/A</v>
      </c>
      <c r="Y459" s="16" t="e">
        <f>VLOOKUP($E459,relatedness!$T$2:$U$1000,2,FALSE)</f>
        <v>#N/A</v>
      </c>
    </row>
    <row r="460" spans="1:25" x14ac:dyDescent="0.2">
      <c r="A460" s="2">
        <v>1</v>
      </c>
      <c r="B460" s="2" t="s">
        <v>84</v>
      </c>
      <c r="C460" s="2">
        <v>1</v>
      </c>
      <c r="D460" s="2" t="s">
        <v>1496</v>
      </c>
      <c r="E460" s="2" t="s">
        <v>85</v>
      </c>
      <c r="F460" s="2" t="str">
        <f t="shared" si="40"/>
        <v>CA</v>
      </c>
      <c r="G460" s="2" t="str">
        <f t="shared" si="36"/>
        <v>1</v>
      </c>
      <c r="H460" s="15">
        <v>76</v>
      </c>
      <c r="I460" s="2">
        <f t="shared" si="37"/>
        <v>240</v>
      </c>
      <c r="J460" s="2" t="str">
        <f t="shared" si="38"/>
        <v>100</v>
      </c>
      <c r="K460">
        <f t="shared" si="39"/>
        <v>13</v>
      </c>
      <c r="L460" s="14">
        <f>VLOOKUP(E460,bam_cov!$A$2:$E$10000,5,FALSE)</f>
        <v>8.8268130632740629</v>
      </c>
      <c r="M460" s="14">
        <f>VLOOKUP($E460,res_het!$A$2:$N$10000,12,FALSE)*100</f>
        <v>16.514999353077808</v>
      </c>
      <c r="N460" s="14">
        <f>VLOOKUP($E460,res_het!$A$2:$N$10000,13,FALSE)</f>
        <v>0.14775106666666668</v>
      </c>
      <c r="O460" s="10">
        <f>VLOOKUP($E460,seq_data!$A$2:$H$10000,6,FALSE())</f>
        <v>2018</v>
      </c>
      <c r="P460" s="10" t="str">
        <f>VLOOKUP($E460,seq_data!$A$2:$H$10000,4,FALSE())</f>
        <v>BGI</v>
      </c>
      <c r="Q460" s="10" t="str">
        <f>VLOOKUP($E460,seq_data!$A$2:$H$10000,5,FALSE())</f>
        <v>BGI</v>
      </c>
      <c r="R460" s="10">
        <f>VLOOKUP($E460,seq_data!$A$2:$H$10000,2,FALSE())</f>
        <v>100</v>
      </c>
      <c r="S460" s="10">
        <f>IF(ISNA(VLOOKUP(E460,lines!$A$2:$A$10000,1,FALSE)),0,1)</f>
        <v>0</v>
      </c>
      <c r="T460" s="10">
        <f>IF(ISNA(VLOOKUP(E460,lines!$J$2:$L$1000,2,FALSE)),0,1)</f>
        <v>1</v>
      </c>
      <c r="U460" s="13" t="e">
        <f>VLOOKUP($E460,phe_fertility!$A$2:$B$284,2,FALSE)</f>
        <v>#N/A</v>
      </c>
      <c r="V460" s="13" t="e">
        <f>VLOOKUP($E460,phe_fertility!$F$2:$G$284,2,FALSE)</f>
        <v>#N/A</v>
      </c>
      <c r="W460">
        <f>VLOOKUP($E460,phe_locomotion!$F$2:$G$851,2,FALSE)</f>
        <v>930</v>
      </c>
      <c r="X460" t="e">
        <f>VLOOKUP($E460,phe_locomotion!$N$2:$O$507,2,FALSE)</f>
        <v>#N/A</v>
      </c>
      <c r="Y460" s="16" t="e">
        <f>VLOOKUP($E460,relatedness!$T$2:$U$1000,2,FALSE)</f>
        <v>#N/A</v>
      </c>
    </row>
    <row r="461" spans="1:25" x14ac:dyDescent="0.2">
      <c r="A461" s="2">
        <v>1</v>
      </c>
      <c r="B461" s="2" t="s">
        <v>58</v>
      </c>
      <c r="C461" s="2">
        <v>1</v>
      </c>
      <c r="D461" s="2" t="s">
        <v>1500</v>
      </c>
      <c r="E461" s="2" t="s">
        <v>59</v>
      </c>
      <c r="F461" s="2" t="str">
        <f t="shared" si="40"/>
        <v>CA</v>
      </c>
      <c r="G461" s="2" t="str">
        <f t="shared" si="36"/>
        <v>1</v>
      </c>
      <c r="H461" s="15">
        <v>77</v>
      </c>
      <c r="I461" s="2">
        <f t="shared" si="37"/>
        <v>240</v>
      </c>
      <c r="J461" s="2" t="str">
        <f t="shared" si="38"/>
        <v>100</v>
      </c>
      <c r="K461">
        <f t="shared" si="39"/>
        <v>13</v>
      </c>
      <c r="L461" s="14">
        <f>VLOOKUP(E461,bam_cov!$A$2:$E$10000,5,FALSE)</f>
        <v>9.649863184126211</v>
      </c>
      <c r="M461" s="14">
        <f>VLOOKUP($E461,res_het!$A$2:$N$10000,12,FALSE)*100</f>
        <v>1.3730829073127362</v>
      </c>
      <c r="N461" s="14">
        <f>VLOOKUP($E461,res_het!$A$2:$N$10000,13,FALSE)</f>
        <v>0.24457304999999999</v>
      </c>
      <c r="O461" s="10">
        <f>VLOOKUP($E461,seq_data!$A$2:$H$10000,6,FALSE())</f>
        <v>2018</v>
      </c>
      <c r="P461" s="10" t="str">
        <f>VLOOKUP($E461,seq_data!$A$2:$H$10000,4,FALSE())</f>
        <v>BGI</v>
      </c>
      <c r="Q461" s="10" t="str">
        <f>VLOOKUP($E461,seq_data!$A$2:$H$10000,5,FALSE())</f>
        <v>BGI</v>
      </c>
      <c r="R461" s="10">
        <f>VLOOKUP($E461,seq_data!$A$2:$H$10000,2,FALSE())</f>
        <v>100</v>
      </c>
      <c r="S461" s="10">
        <f>IF(ISNA(VLOOKUP(E461,lines!$A$2:$A$10000,1,FALSE)),0,1)</f>
        <v>0</v>
      </c>
      <c r="T461" s="10">
        <f>IF(ISNA(VLOOKUP(E461,lines!$J$2:$L$1000,2,FALSE)),0,1)</f>
        <v>1</v>
      </c>
      <c r="U461" s="13" t="e">
        <f>VLOOKUP($E461,phe_fertility!$A$2:$B$284,2,FALSE)</f>
        <v>#N/A</v>
      </c>
      <c r="V461" s="13" t="e">
        <f>VLOOKUP($E461,phe_fertility!$F$2:$G$284,2,FALSE)</f>
        <v>#N/A</v>
      </c>
      <c r="W461">
        <f>VLOOKUP($E461,phe_locomotion!$F$2:$G$851,2,FALSE)</f>
        <v>1279</v>
      </c>
      <c r="X461" t="e">
        <f>VLOOKUP($E461,phe_locomotion!$N$2:$O$507,2,FALSE)</f>
        <v>#N/A</v>
      </c>
      <c r="Y461" s="16" t="e">
        <f>VLOOKUP($E461,relatedness!$T$2:$U$1000,2,FALSE)</f>
        <v>#N/A</v>
      </c>
    </row>
    <row r="462" spans="1:25" x14ac:dyDescent="0.2">
      <c r="A462" s="2">
        <v>2</v>
      </c>
      <c r="B462" s="2" t="s">
        <v>84</v>
      </c>
      <c r="C462" s="2">
        <v>5</v>
      </c>
      <c r="D462" s="2" t="s">
        <v>1498</v>
      </c>
      <c r="E462" s="2" t="s">
        <v>185</v>
      </c>
      <c r="F462" s="2" t="str">
        <f t="shared" si="40"/>
        <v>CA</v>
      </c>
      <c r="G462" s="2" t="str">
        <f t="shared" si="36"/>
        <v>1</v>
      </c>
      <c r="H462" s="15">
        <v>78</v>
      </c>
      <c r="I462" s="2">
        <f t="shared" si="37"/>
        <v>240</v>
      </c>
      <c r="J462" s="2" t="str">
        <f t="shared" si="38"/>
        <v>100</v>
      </c>
      <c r="K462">
        <f t="shared" si="39"/>
        <v>13</v>
      </c>
      <c r="L462" s="14" t="e">
        <f>VLOOKUP(E462,bam_cov!$A$2:$E$10000,5,FALSE)</f>
        <v>#N/A</v>
      </c>
      <c r="M462" s="14" t="e">
        <f>VLOOKUP($E462,res_het!$A$2:$N$10000,12,FALSE)*100</f>
        <v>#N/A</v>
      </c>
      <c r="N462" s="14" t="e">
        <f>VLOOKUP($E462,res_het!$A$2:$N$10000,13,FALSE)</f>
        <v>#N/A</v>
      </c>
      <c r="O462" s="10" t="e">
        <f>VLOOKUP($E462,seq_data!$A$2:$H$10000,6,FALSE())</f>
        <v>#N/A</v>
      </c>
      <c r="P462" s="10" t="e">
        <f>VLOOKUP($E462,seq_data!$A$2:$H$10000,4,FALSE())</f>
        <v>#N/A</v>
      </c>
      <c r="Q462" s="10" t="e">
        <f>VLOOKUP($E462,seq_data!$A$2:$H$10000,5,FALSE())</f>
        <v>#N/A</v>
      </c>
      <c r="R462" s="10" t="e">
        <f>VLOOKUP($E462,seq_data!$A$2:$H$10000,2,FALSE())</f>
        <v>#N/A</v>
      </c>
      <c r="S462" s="10">
        <f>IF(ISNA(VLOOKUP(E462,lines!$A$2:$A$10000,1,FALSE)),0,1)</f>
        <v>0</v>
      </c>
      <c r="T462" s="10">
        <f>IF(ISNA(VLOOKUP(E462,lines!$J$2:$L$1000,2,FALSE)),0,1)</f>
        <v>0</v>
      </c>
      <c r="U462" s="13" t="e">
        <f>VLOOKUP($E462,phe_fertility!$A$2:$B$284,2,FALSE)</f>
        <v>#N/A</v>
      </c>
      <c r="V462" s="13" t="e">
        <f>VLOOKUP($E462,phe_fertility!$F$2:$G$284,2,FALSE)</f>
        <v>#N/A</v>
      </c>
      <c r="W462" t="e">
        <f>VLOOKUP($E462,phe_locomotion!$F$2:$G$851,2,FALSE)</f>
        <v>#N/A</v>
      </c>
      <c r="X462" t="e">
        <f>VLOOKUP($E462,phe_locomotion!$N$2:$O$507,2,FALSE)</f>
        <v>#N/A</v>
      </c>
      <c r="Y462" s="16" t="e">
        <f>VLOOKUP($E462,relatedness!$T$2:$U$1000,2,FALSE)</f>
        <v>#N/A</v>
      </c>
    </row>
    <row r="463" spans="1:25" x14ac:dyDescent="0.2">
      <c r="A463" s="2">
        <v>2</v>
      </c>
      <c r="B463" s="2" t="s">
        <v>19</v>
      </c>
      <c r="C463" s="2">
        <v>4</v>
      </c>
      <c r="D463" s="2" t="s">
        <v>1497</v>
      </c>
      <c r="E463" s="2" t="s">
        <v>125</v>
      </c>
      <c r="F463" s="2" t="str">
        <f t="shared" si="40"/>
        <v>CA</v>
      </c>
      <c r="G463" s="2" t="str">
        <f t="shared" si="36"/>
        <v>1</v>
      </c>
      <c r="H463" s="15">
        <v>79</v>
      </c>
      <c r="I463" s="2">
        <f t="shared" si="37"/>
        <v>240</v>
      </c>
      <c r="J463" s="2" t="str">
        <f t="shared" si="38"/>
        <v>100</v>
      </c>
      <c r="K463">
        <f t="shared" si="39"/>
        <v>13</v>
      </c>
      <c r="L463" s="14" t="e">
        <f>VLOOKUP(E463,bam_cov!$A$2:$E$10000,5,FALSE)</f>
        <v>#N/A</v>
      </c>
      <c r="M463" s="14" t="e">
        <f>VLOOKUP($E463,res_het!$A$2:$N$10000,12,FALSE)*100</f>
        <v>#N/A</v>
      </c>
      <c r="N463" s="14" t="e">
        <f>VLOOKUP($E463,res_het!$A$2:$N$10000,13,FALSE)</f>
        <v>#N/A</v>
      </c>
      <c r="O463" s="10" t="e">
        <f>VLOOKUP($E463,seq_data!$A$2:$H$10000,6,FALSE())</f>
        <v>#N/A</v>
      </c>
      <c r="P463" s="10" t="e">
        <f>VLOOKUP($E463,seq_data!$A$2:$H$10000,4,FALSE())</f>
        <v>#N/A</v>
      </c>
      <c r="Q463" s="10" t="e">
        <f>VLOOKUP($E463,seq_data!$A$2:$H$10000,5,FALSE())</f>
        <v>#N/A</v>
      </c>
      <c r="R463" s="10" t="e">
        <f>VLOOKUP($E463,seq_data!$A$2:$H$10000,2,FALSE())</f>
        <v>#N/A</v>
      </c>
      <c r="S463" s="10">
        <f>IF(ISNA(VLOOKUP(E463,lines!$A$2:$A$10000,1,FALSE)),0,1)</f>
        <v>0</v>
      </c>
      <c r="T463" s="10">
        <f>IF(ISNA(VLOOKUP(E463,lines!$J$2:$L$1000,2,FALSE)),0,1)</f>
        <v>0</v>
      </c>
      <c r="U463" s="13" t="e">
        <f>VLOOKUP($E463,phe_fertility!$A$2:$B$284,2,FALSE)</f>
        <v>#N/A</v>
      </c>
      <c r="V463" s="13" t="e">
        <f>VLOOKUP($E463,phe_fertility!$F$2:$G$284,2,FALSE)</f>
        <v>#N/A</v>
      </c>
      <c r="W463" t="e">
        <f>VLOOKUP($E463,phe_locomotion!$F$2:$G$851,2,FALSE)</f>
        <v>#N/A</v>
      </c>
      <c r="X463" t="e">
        <f>VLOOKUP($E463,phe_locomotion!$N$2:$O$507,2,FALSE)</f>
        <v>#N/A</v>
      </c>
      <c r="Y463" s="16" t="e">
        <f>VLOOKUP($E463,relatedness!$T$2:$U$1000,2,FALSE)</f>
        <v>#N/A</v>
      </c>
    </row>
    <row r="464" spans="1:25" x14ac:dyDescent="0.2">
      <c r="A464" s="2">
        <v>1</v>
      </c>
      <c r="B464" s="2" t="s">
        <v>97</v>
      </c>
      <c r="C464" s="2">
        <v>12</v>
      </c>
      <c r="D464" s="2" t="s">
        <v>1501</v>
      </c>
      <c r="E464" s="2" t="s">
        <v>109</v>
      </c>
      <c r="F464" s="2" t="str">
        <f t="shared" si="40"/>
        <v>CA</v>
      </c>
      <c r="G464" s="2" t="str">
        <f t="shared" si="36"/>
        <v>1</v>
      </c>
      <c r="H464" s="15">
        <v>80</v>
      </c>
      <c r="I464" s="2">
        <f t="shared" si="37"/>
        <v>240</v>
      </c>
      <c r="J464" s="2" t="str">
        <f t="shared" si="38"/>
        <v>100</v>
      </c>
      <c r="K464">
        <f t="shared" si="39"/>
        <v>13</v>
      </c>
      <c r="L464" s="14">
        <f>VLOOKUP(E464,bam_cov!$A$2:$E$10000,5,FALSE)</f>
        <v>24.814022896329469</v>
      </c>
      <c r="M464" s="14">
        <f>VLOOKUP($E464,res_het!$A$2:$N$10000,12,FALSE)*100</f>
        <v>13.328531567574764</v>
      </c>
      <c r="N464" s="14">
        <f>VLOOKUP($E464,res_het!$A$2:$N$10000,13,FALSE)</f>
        <v>8.3549244999999994E-2</v>
      </c>
      <c r="O464" s="10">
        <f>VLOOKUP($E464,seq_data!$A$2:$H$10000,6,FALSE())</f>
        <v>2018</v>
      </c>
      <c r="P464" s="10" t="str">
        <f>VLOOKUP($E464,seq_data!$A$2:$H$10000,4,FALSE())</f>
        <v>BGI</v>
      </c>
      <c r="Q464" s="10" t="str">
        <f>VLOOKUP($E464,seq_data!$A$2:$H$10000,5,FALSE())</f>
        <v>BGI</v>
      </c>
      <c r="R464" s="10">
        <f>VLOOKUP($E464,seq_data!$A$2:$H$10000,2,FALSE())</f>
        <v>100</v>
      </c>
      <c r="S464" s="10">
        <f>IF(ISNA(VLOOKUP(E464,lines!$A$2:$A$10000,1,FALSE)),0,1)</f>
        <v>0</v>
      </c>
      <c r="T464" s="10">
        <f>IF(ISNA(VLOOKUP(E464,lines!$J$2:$L$1000,2,FALSE)),0,1)</f>
        <v>1</v>
      </c>
      <c r="U464" s="13" t="e">
        <f>VLOOKUP($E464,phe_fertility!$A$2:$B$284,2,FALSE)</f>
        <v>#N/A</v>
      </c>
      <c r="V464" s="13" t="e">
        <f>VLOOKUP($E464,phe_fertility!$F$2:$G$284,2,FALSE)</f>
        <v>#N/A</v>
      </c>
      <c r="W464">
        <f>VLOOKUP($E464,phe_locomotion!$F$2:$G$851,2,FALSE)</f>
        <v>1886</v>
      </c>
      <c r="X464" t="e">
        <f>VLOOKUP($E464,phe_locomotion!$N$2:$O$507,2,FALSE)</f>
        <v>#N/A</v>
      </c>
      <c r="Y464" s="16" t="e">
        <f>VLOOKUP($E464,relatedness!$T$2:$U$1000,2,FALSE)</f>
        <v>#N/A</v>
      </c>
    </row>
    <row r="465" spans="1:25" x14ac:dyDescent="0.2">
      <c r="A465" s="2">
        <v>1</v>
      </c>
      <c r="B465" s="2" t="s">
        <v>71</v>
      </c>
      <c r="C465" s="2">
        <v>2</v>
      </c>
      <c r="D465" s="2" t="s">
        <v>1497</v>
      </c>
      <c r="E465" s="2" t="s">
        <v>73</v>
      </c>
      <c r="F465" s="2" t="str">
        <f t="shared" si="40"/>
        <v>CA</v>
      </c>
      <c r="G465" s="2" t="str">
        <f t="shared" si="36"/>
        <v>1</v>
      </c>
      <c r="H465" s="15">
        <v>81</v>
      </c>
      <c r="I465" s="2">
        <f t="shared" si="37"/>
        <v>240</v>
      </c>
      <c r="J465" s="2" t="str">
        <f t="shared" si="38"/>
        <v>100</v>
      </c>
      <c r="K465">
        <f t="shared" si="39"/>
        <v>13</v>
      </c>
      <c r="L465" s="14" t="e">
        <f>VLOOKUP(E465,bam_cov!$A$2:$E$10000,5,FALSE)</f>
        <v>#N/A</v>
      </c>
      <c r="M465" s="14" t="e">
        <f>VLOOKUP($E465,res_het!$A$2:$N$10000,12,FALSE)*100</f>
        <v>#N/A</v>
      </c>
      <c r="N465" s="14" t="e">
        <f>VLOOKUP($E465,res_het!$A$2:$N$10000,13,FALSE)</f>
        <v>#N/A</v>
      </c>
      <c r="O465" s="10" t="e">
        <f>VLOOKUP($E465,seq_data!$A$2:$H$10000,6,FALSE())</f>
        <v>#N/A</v>
      </c>
      <c r="P465" s="10" t="e">
        <f>VLOOKUP($E465,seq_data!$A$2:$H$10000,4,FALSE())</f>
        <v>#N/A</v>
      </c>
      <c r="Q465" s="10" t="e">
        <f>VLOOKUP($E465,seq_data!$A$2:$H$10000,5,FALSE())</f>
        <v>#N/A</v>
      </c>
      <c r="R465" s="10" t="e">
        <f>VLOOKUP($E465,seq_data!$A$2:$H$10000,2,FALSE())</f>
        <v>#N/A</v>
      </c>
      <c r="S465" s="10">
        <f>IF(ISNA(VLOOKUP(E465,lines!$A$2:$A$10000,1,FALSE)),0,1)</f>
        <v>0</v>
      </c>
      <c r="T465" s="10">
        <f>IF(ISNA(VLOOKUP(E465,lines!$J$2:$L$1000,2,FALSE)),0,1)</f>
        <v>0</v>
      </c>
      <c r="U465" s="13" t="e">
        <f>VLOOKUP($E465,phe_fertility!$A$2:$B$284,2,FALSE)</f>
        <v>#N/A</v>
      </c>
      <c r="V465" s="13" t="e">
        <f>VLOOKUP($E465,phe_fertility!$F$2:$G$284,2,FALSE)</f>
        <v>#N/A</v>
      </c>
      <c r="W465" t="e">
        <f>VLOOKUP($E465,phe_locomotion!$F$2:$G$851,2,FALSE)</f>
        <v>#N/A</v>
      </c>
      <c r="X465" t="e">
        <f>VLOOKUP($E465,phe_locomotion!$N$2:$O$507,2,FALSE)</f>
        <v>#N/A</v>
      </c>
      <c r="Y465" s="16" t="e">
        <f>VLOOKUP($E465,relatedness!$T$2:$U$1000,2,FALSE)</f>
        <v>#N/A</v>
      </c>
    </row>
    <row r="466" spans="1:25" x14ac:dyDescent="0.2">
      <c r="A466" s="2">
        <v>1</v>
      </c>
      <c r="B466" s="2" t="s">
        <v>97</v>
      </c>
      <c r="C466" s="2">
        <v>1</v>
      </c>
      <c r="D466" s="2" t="s">
        <v>1497</v>
      </c>
      <c r="E466" s="2" t="s">
        <v>98</v>
      </c>
      <c r="F466" s="2" t="str">
        <f t="shared" si="40"/>
        <v>CA</v>
      </c>
      <c r="G466" s="2" t="str">
        <f t="shared" si="36"/>
        <v>1</v>
      </c>
      <c r="H466" s="15">
        <v>82</v>
      </c>
      <c r="I466" s="2">
        <f t="shared" si="37"/>
        <v>240</v>
      </c>
      <c r="J466" s="2" t="str">
        <f t="shared" si="38"/>
        <v>100</v>
      </c>
      <c r="K466">
        <f t="shared" si="39"/>
        <v>13</v>
      </c>
      <c r="L466" s="14" t="e">
        <f>VLOOKUP(E466,bam_cov!$A$2:$E$10000,5,FALSE)</f>
        <v>#N/A</v>
      </c>
      <c r="M466" s="14" t="e">
        <f>VLOOKUP($E466,res_het!$A$2:$N$10000,12,FALSE)*100</f>
        <v>#N/A</v>
      </c>
      <c r="N466" s="14" t="e">
        <f>VLOOKUP($E466,res_het!$A$2:$N$10000,13,FALSE)</f>
        <v>#N/A</v>
      </c>
      <c r="O466" s="10" t="e">
        <f>VLOOKUP($E466,seq_data!$A$2:$H$10000,6,FALSE())</f>
        <v>#N/A</v>
      </c>
      <c r="P466" s="10" t="e">
        <f>VLOOKUP($E466,seq_data!$A$2:$H$10000,4,FALSE())</f>
        <v>#N/A</v>
      </c>
      <c r="Q466" s="10" t="e">
        <f>VLOOKUP($E466,seq_data!$A$2:$H$10000,5,FALSE())</f>
        <v>#N/A</v>
      </c>
      <c r="R466" s="10" t="e">
        <f>VLOOKUP($E466,seq_data!$A$2:$H$10000,2,FALSE())</f>
        <v>#N/A</v>
      </c>
      <c r="S466" s="10">
        <f>IF(ISNA(VLOOKUP(E466,lines!$A$2:$A$10000,1,FALSE)),0,1)</f>
        <v>0</v>
      </c>
      <c r="T466" s="10">
        <f>IF(ISNA(VLOOKUP(E466,lines!$J$2:$L$1000,2,FALSE)),0,1)</f>
        <v>0</v>
      </c>
      <c r="U466" s="13" t="e">
        <f>VLOOKUP($E466,phe_fertility!$A$2:$B$284,2,FALSE)</f>
        <v>#N/A</v>
      </c>
      <c r="V466" s="13" t="e">
        <f>VLOOKUP($E466,phe_fertility!$F$2:$G$284,2,FALSE)</f>
        <v>#N/A</v>
      </c>
      <c r="W466" t="e">
        <f>VLOOKUP($E466,phe_locomotion!$F$2:$G$851,2,FALSE)</f>
        <v>#N/A</v>
      </c>
      <c r="X466" t="e">
        <f>VLOOKUP($E466,phe_locomotion!$N$2:$O$507,2,FALSE)</f>
        <v>#N/A</v>
      </c>
      <c r="Y466" s="16" t="e">
        <f>VLOOKUP($E466,relatedness!$T$2:$U$1000,2,FALSE)</f>
        <v>#N/A</v>
      </c>
    </row>
    <row r="467" spans="1:25" x14ac:dyDescent="0.2">
      <c r="A467" s="2">
        <v>2</v>
      </c>
      <c r="B467" s="2" t="s">
        <v>45</v>
      </c>
      <c r="C467" s="2">
        <v>3</v>
      </c>
      <c r="D467" s="2" t="s">
        <v>1497</v>
      </c>
      <c r="E467" s="2" t="s">
        <v>147</v>
      </c>
      <c r="F467" s="2" t="str">
        <f t="shared" si="40"/>
        <v>CA</v>
      </c>
      <c r="G467" s="2" t="str">
        <f t="shared" si="36"/>
        <v>1</v>
      </c>
      <c r="H467" s="15">
        <v>83</v>
      </c>
      <c r="I467" s="2">
        <f t="shared" si="37"/>
        <v>240</v>
      </c>
      <c r="J467" s="2" t="str">
        <f t="shared" si="38"/>
        <v>100</v>
      </c>
      <c r="K467">
        <f t="shared" si="39"/>
        <v>13</v>
      </c>
      <c r="L467" s="14">
        <f>VLOOKUP(E467,bam_cov!$A$2:$E$10000,5,FALSE)</f>
        <v>25.995951509246595</v>
      </c>
      <c r="M467" s="14">
        <f>VLOOKUP($E467,res_het!$A$2:$N$10000,12,FALSE)*100</f>
        <v>13.772039678177903</v>
      </c>
      <c r="N467" s="14">
        <f>VLOOKUP($E467,res_het!$A$2:$N$10000,13,FALSE)</f>
        <v>6.9104691666666662E-2</v>
      </c>
      <c r="O467" s="10">
        <f>VLOOKUP($E467,seq_data!$A$2:$H$10000,6,FALSE())</f>
        <v>2018</v>
      </c>
      <c r="P467" s="10" t="str">
        <f>VLOOKUP($E467,seq_data!$A$2:$H$10000,4,FALSE())</f>
        <v>BGI</v>
      </c>
      <c r="Q467" s="10" t="str">
        <f>VLOOKUP($E467,seq_data!$A$2:$H$10000,5,FALSE())</f>
        <v>BGI</v>
      </c>
      <c r="R467" s="10">
        <f>VLOOKUP($E467,seq_data!$A$2:$H$10000,2,FALSE())</f>
        <v>100</v>
      </c>
      <c r="S467" s="10">
        <f>IF(ISNA(VLOOKUP(E467,lines!$A$2:$A$10000,1,FALSE)),0,1)</f>
        <v>0</v>
      </c>
      <c r="T467" s="10">
        <f>IF(ISNA(VLOOKUP(E467,lines!$J$2:$L$1000,2,FALSE)),0,1)</f>
        <v>1</v>
      </c>
      <c r="U467" s="13" t="e">
        <f>VLOOKUP($E467,phe_fertility!$A$2:$B$284,2,FALSE)</f>
        <v>#N/A</v>
      </c>
      <c r="V467" s="13" t="e">
        <f>VLOOKUP($E467,phe_fertility!$F$2:$G$284,2,FALSE)</f>
        <v>#N/A</v>
      </c>
      <c r="W467">
        <f>VLOOKUP($E467,phe_locomotion!$F$2:$G$851,2,FALSE)</f>
        <v>1674</v>
      </c>
      <c r="X467" t="e">
        <f>VLOOKUP($E467,phe_locomotion!$N$2:$O$507,2,FALSE)</f>
        <v>#N/A</v>
      </c>
      <c r="Y467" s="16" t="e">
        <f>VLOOKUP($E467,relatedness!$T$2:$U$1000,2,FALSE)</f>
        <v>#N/A</v>
      </c>
    </row>
    <row r="468" spans="1:25" x14ac:dyDescent="0.2">
      <c r="A468" s="2">
        <v>3</v>
      </c>
      <c r="B468" s="2" t="s">
        <v>19</v>
      </c>
      <c r="C468" s="2">
        <v>3</v>
      </c>
      <c r="D468" s="2" t="s">
        <v>1501</v>
      </c>
      <c r="E468" s="2" t="s">
        <v>219</v>
      </c>
      <c r="F468" s="2" t="str">
        <f t="shared" si="40"/>
        <v>CA</v>
      </c>
      <c r="G468" s="2" t="str">
        <f t="shared" si="36"/>
        <v>1</v>
      </c>
      <c r="H468" s="15">
        <v>84</v>
      </c>
      <c r="I468" s="2">
        <f t="shared" si="37"/>
        <v>240</v>
      </c>
      <c r="J468" s="2" t="str">
        <f t="shared" si="38"/>
        <v>100</v>
      </c>
      <c r="K468">
        <f t="shared" si="39"/>
        <v>13</v>
      </c>
      <c r="L468" s="14">
        <f>VLOOKUP(E468,bam_cov!$A$2:$E$10000,5,FALSE)</f>
        <v>14.551249480054711</v>
      </c>
      <c r="M468" s="14">
        <f>VLOOKUP($E468,res_het!$A$2:$N$10000,12,FALSE)*100</f>
        <v>1.8426566070795594</v>
      </c>
      <c r="N468" s="14">
        <f>VLOOKUP($E468,res_het!$A$2:$N$10000,13,FALSE)</f>
        <v>0.16393358333333333</v>
      </c>
      <c r="O468" s="10">
        <f>VLOOKUP($E468,seq_data!$A$2:$H$10000,6,FALSE())</f>
        <v>2018</v>
      </c>
      <c r="P468" s="10" t="str">
        <f>VLOOKUP($E468,seq_data!$A$2:$H$10000,4,FALSE())</f>
        <v>BGI</v>
      </c>
      <c r="Q468" s="10" t="str">
        <f>VLOOKUP($E468,seq_data!$A$2:$H$10000,5,FALSE())</f>
        <v>BGI</v>
      </c>
      <c r="R468" s="10">
        <f>VLOOKUP($E468,seq_data!$A$2:$H$10000,2,FALSE())</f>
        <v>100</v>
      </c>
      <c r="S468" s="10">
        <f>IF(ISNA(VLOOKUP(E468,lines!$A$2:$A$10000,1,FALSE)),0,1)</f>
        <v>0</v>
      </c>
      <c r="T468" s="10">
        <f>IF(ISNA(VLOOKUP(E468,lines!$J$2:$L$1000,2,FALSE)),0,1)</f>
        <v>1</v>
      </c>
      <c r="U468" s="13" t="e">
        <f>VLOOKUP($E468,phe_fertility!$A$2:$B$284,2,FALSE)</f>
        <v>#N/A</v>
      </c>
      <c r="V468" s="13" t="e">
        <f>VLOOKUP($E468,phe_fertility!$F$2:$G$284,2,FALSE)</f>
        <v>#N/A</v>
      </c>
      <c r="W468">
        <f>VLOOKUP($E468,phe_locomotion!$F$2:$G$851,2,FALSE)</f>
        <v>3757</v>
      </c>
      <c r="X468" t="e">
        <f>VLOOKUP($E468,phe_locomotion!$N$2:$O$507,2,FALSE)</f>
        <v>#N/A</v>
      </c>
      <c r="Y468" s="16" t="e">
        <f>VLOOKUP($E468,relatedness!$T$2:$U$1000,2,FALSE)</f>
        <v>#N/A</v>
      </c>
    </row>
    <row r="469" spans="1:25" x14ac:dyDescent="0.2">
      <c r="A469" s="2">
        <v>2</v>
      </c>
      <c r="B469" s="2" t="s">
        <v>32</v>
      </c>
      <c r="C469" s="2">
        <v>3</v>
      </c>
      <c r="D469" s="2" t="s">
        <v>1496</v>
      </c>
      <c r="E469" s="2" t="s">
        <v>135</v>
      </c>
      <c r="F469" s="2" t="str">
        <f t="shared" si="40"/>
        <v>CA</v>
      </c>
      <c r="G469" s="2" t="str">
        <f t="shared" si="36"/>
        <v>1</v>
      </c>
      <c r="H469" s="15">
        <v>85</v>
      </c>
      <c r="I469" s="2">
        <f t="shared" si="37"/>
        <v>240</v>
      </c>
      <c r="J469" s="2" t="str">
        <f t="shared" si="38"/>
        <v>100</v>
      </c>
      <c r="K469">
        <f t="shared" si="39"/>
        <v>13</v>
      </c>
      <c r="L469" s="14" t="e">
        <f>VLOOKUP(E469,bam_cov!$A$2:$E$10000,5,FALSE)</f>
        <v>#N/A</v>
      </c>
      <c r="M469" s="14" t="e">
        <f>VLOOKUP($E469,res_het!$A$2:$N$10000,12,FALSE)*100</f>
        <v>#N/A</v>
      </c>
      <c r="N469" s="14" t="e">
        <f>VLOOKUP($E469,res_het!$A$2:$N$10000,13,FALSE)</f>
        <v>#N/A</v>
      </c>
      <c r="O469" s="10" t="e">
        <f>VLOOKUP($E469,seq_data!$A$2:$H$10000,6,FALSE())</f>
        <v>#N/A</v>
      </c>
      <c r="P469" s="10" t="e">
        <f>VLOOKUP($E469,seq_data!$A$2:$H$10000,4,FALSE())</f>
        <v>#N/A</v>
      </c>
      <c r="Q469" s="10" t="e">
        <f>VLOOKUP($E469,seq_data!$A$2:$H$10000,5,FALSE())</f>
        <v>#N/A</v>
      </c>
      <c r="R469" s="10" t="e">
        <f>VLOOKUP($E469,seq_data!$A$2:$H$10000,2,FALSE())</f>
        <v>#N/A</v>
      </c>
      <c r="S469" s="10">
        <f>IF(ISNA(VLOOKUP(E469,lines!$A$2:$A$10000,1,FALSE)),0,1)</f>
        <v>0</v>
      </c>
      <c r="T469" s="10">
        <f>IF(ISNA(VLOOKUP(E469,lines!$J$2:$L$1000,2,FALSE)),0,1)</f>
        <v>0</v>
      </c>
      <c r="U469" s="13" t="e">
        <f>VLOOKUP($E469,phe_fertility!$A$2:$B$284,2,FALSE)</f>
        <v>#N/A</v>
      </c>
      <c r="V469" s="13" t="e">
        <f>VLOOKUP($E469,phe_fertility!$F$2:$G$284,2,FALSE)</f>
        <v>#N/A</v>
      </c>
      <c r="W469" t="e">
        <f>VLOOKUP($E469,phe_locomotion!$F$2:$G$851,2,FALSE)</f>
        <v>#N/A</v>
      </c>
      <c r="X469" t="e">
        <f>VLOOKUP($E469,phe_locomotion!$N$2:$O$507,2,FALSE)</f>
        <v>#N/A</v>
      </c>
      <c r="Y469" s="16" t="e">
        <f>VLOOKUP($E469,relatedness!$T$2:$U$1000,2,FALSE)</f>
        <v>#N/A</v>
      </c>
    </row>
    <row r="470" spans="1:25" x14ac:dyDescent="0.2">
      <c r="A470" s="2">
        <v>1</v>
      </c>
      <c r="B470" s="2" t="s">
        <v>84</v>
      </c>
      <c r="C470" s="2">
        <v>6</v>
      </c>
      <c r="D470" s="2" t="s">
        <v>1500</v>
      </c>
      <c r="E470" s="2" t="s">
        <v>90</v>
      </c>
      <c r="F470" s="2" t="str">
        <f t="shared" si="40"/>
        <v>CA</v>
      </c>
      <c r="G470" s="2" t="str">
        <f t="shared" si="36"/>
        <v>1</v>
      </c>
      <c r="H470" s="15">
        <v>86</v>
      </c>
      <c r="I470" s="2">
        <f t="shared" si="37"/>
        <v>240</v>
      </c>
      <c r="J470" s="2" t="str">
        <f t="shared" si="38"/>
        <v>100</v>
      </c>
      <c r="K470">
        <f t="shared" si="39"/>
        <v>13</v>
      </c>
      <c r="L470" s="14">
        <f>VLOOKUP(E470,bam_cov!$A$2:$E$10000,5,FALSE)</f>
        <v>29.648454179235916</v>
      </c>
      <c r="M470" s="14">
        <f>VLOOKUP($E470,res_het!$A$2:$N$10000,12,FALSE)*100</f>
        <v>4.2504397800639175</v>
      </c>
      <c r="N470" s="14">
        <f>VLOOKUP($E470,res_het!$A$2:$N$10000,13,FALSE)</f>
        <v>8.8519605000000001E-2</v>
      </c>
      <c r="O470" s="10">
        <f>VLOOKUP($E470,seq_data!$A$2:$H$10000,6,FALSE())</f>
        <v>2018</v>
      </c>
      <c r="P470" s="10" t="str">
        <f>VLOOKUP($E470,seq_data!$A$2:$H$10000,4,FALSE())</f>
        <v>BGI</v>
      </c>
      <c r="Q470" s="10" t="str">
        <f>VLOOKUP($E470,seq_data!$A$2:$H$10000,5,FALSE())</f>
        <v>BGI</v>
      </c>
      <c r="R470" s="10">
        <f>VLOOKUP($E470,seq_data!$A$2:$H$10000,2,FALSE())</f>
        <v>100</v>
      </c>
      <c r="S470" s="10">
        <f>IF(ISNA(VLOOKUP(E470,lines!$A$2:$A$10000,1,FALSE)),0,1)</f>
        <v>0</v>
      </c>
      <c r="T470" s="10">
        <f>IF(ISNA(VLOOKUP(E470,lines!$J$2:$L$1000,2,FALSE)),0,1)</f>
        <v>1</v>
      </c>
      <c r="U470" s="13" t="e">
        <f>VLOOKUP($E470,phe_fertility!$A$2:$B$284,2,FALSE)</f>
        <v>#N/A</v>
      </c>
      <c r="V470" s="13" t="e">
        <f>VLOOKUP($E470,phe_fertility!$F$2:$G$284,2,FALSE)</f>
        <v>#N/A</v>
      </c>
      <c r="W470">
        <f>VLOOKUP($E470,phe_locomotion!$F$2:$G$851,2,FALSE)</f>
        <v>1718</v>
      </c>
      <c r="X470" t="e">
        <f>VLOOKUP($E470,phe_locomotion!$N$2:$O$507,2,FALSE)</f>
        <v>#N/A</v>
      </c>
      <c r="Y470" s="16" t="e">
        <f>VLOOKUP($E470,relatedness!$T$2:$U$1000,2,FALSE)</f>
        <v>#N/A</v>
      </c>
    </row>
    <row r="471" spans="1:25" x14ac:dyDescent="0.2">
      <c r="A471" s="2">
        <v>2</v>
      </c>
      <c r="B471" s="2" t="s">
        <v>97</v>
      </c>
      <c r="C471" s="2">
        <v>2</v>
      </c>
      <c r="D471" s="2" t="s">
        <v>1499</v>
      </c>
      <c r="E471" s="2" t="s">
        <v>194</v>
      </c>
      <c r="F471" s="2" t="str">
        <f t="shared" si="40"/>
        <v>CA</v>
      </c>
      <c r="G471" s="2" t="str">
        <f t="shared" si="36"/>
        <v>1</v>
      </c>
      <c r="H471" s="15">
        <v>87</v>
      </c>
      <c r="I471" s="2">
        <f t="shared" si="37"/>
        <v>240</v>
      </c>
      <c r="J471" s="2" t="str">
        <f t="shared" si="38"/>
        <v>100</v>
      </c>
      <c r="K471">
        <f t="shared" si="39"/>
        <v>13</v>
      </c>
      <c r="L471" s="14">
        <f>VLOOKUP(E471,bam_cov!$A$2:$E$10000,5,FALSE)</f>
        <v>23.245787562533959</v>
      </c>
      <c r="M471" s="14">
        <f>VLOOKUP($E471,res_het!$A$2:$N$10000,12,FALSE)*100</f>
        <v>2.5622704349777372</v>
      </c>
      <c r="N471" s="14">
        <f>VLOOKUP($E471,res_het!$A$2:$N$10000,13,FALSE)</f>
        <v>0.12749210333333333</v>
      </c>
      <c r="O471" s="10">
        <f>VLOOKUP($E471,seq_data!$A$2:$H$10000,6,FALSE())</f>
        <v>2018</v>
      </c>
      <c r="P471" s="10" t="str">
        <f>VLOOKUP($E471,seq_data!$A$2:$H$10000,4,FALSE())</f>
        <v>BGI</v>
      </c>
      <c r="Q471" s="10" t="str">
        <f>VLOOKUP($E471,seq_data!$A$2:$H$10000,5,FALSE())</f>
        <v>BGI</v>
      </c>
      <c r="R471" s="10">
        <f>VLOOKUP($E471,seq_data!$A$2:$H$10000,2,FALSE())</f>
        <v>100</v>
      </c>
      <c r="S471" s="10">
        <f>IF(ISNA(VLOOKUP(E471,lines!$A$2:$A$10000,1,FALSE)),0,1)</f>
        <v>0</v>
      </c>
      <c r="T471" s="10">
        <f>IF(ISNA(VLOOKUP(E471,lines!$J$2:$L$1000,2,FALSE)),0,1)</f>
        <v>1</v>
      </c>
      <c r="U471" s="13" t="e">
        <f>VLOOKUP($E471,phe_fertility!$A$2:$B$284,2,FALSE)</f>
        <v>#N/A</v>
      </c>
      <c r="V471" s="13" t="e">
        <f>VLOOKUP($E471,phe_fertility!$F$2:$G$284,2,FALSE)</f>
        <v>#N/A</v>
      </c>
      <c r="W471">
        <f>VLOOKUP($E471,phe_locomotion!$F$2:$G$851,2,FALSE)</f>
        <v>1934</v>
      </c>
      <c r="X471" t="e">
        <f>VLOOKUP($E471,phe_locomotion!$N$2:$O$507,2,FALSE)</f>
        <v>#N/A</v>
      </c>
      <c r="Y471" s="16" t="e">
        <f>VLOOKUP($E471,relatedness!$T$2:$U$1000,2,FALSE)</f>
        <v>#N/A</v>
      </c>
    </row>
    <row r="472" spans="1:25" x14ac:dyDescent="0.2">
      <c r="A472" s="2">
        <v>1</v>
      </c>
      <c r="B472" s="2" t="s">
        <v>84</v>
      </c>
      <c r="C472" s="2">
        <v>5</v>
      </c>
      <c r="D472" s="2" t="s">
        <v>1498</v>
      </c>
      <c r="E472" s="2" t="s">
        <v>89</v>
      </c>
      <c r="F472" s="2" t="str">
        <f t="shared" si="40"/>
        <v>CA</v>
      </c>
      <c r="G472" s="2" t="str">
        <f t="shared" si="36"/>
        <v>1</v>
      </c>
      <c r="H472" s="15">
        <v>88</v>
      </c>
      <c r="I472" s="2">
        <f t="shared" si="37"/>
        <v>240</v>
      </c>
      <c r="J472" s="2" t="str">
        <f t="shared" si="38"/>
        <v>100</v>
      </c>
      <c r="K472">
        <f t="shared" si="39"/>
        <v>13</v>
      </c>
      <c r="L472" s="14" t="e">
        <f>VLOOKUP(E472,bam_cov!$A$2:$E$10000,5,FALSE)</f>
        <v>#N/A</v>
      </c>
      <c r="M472" s="14" t="e">
        <f>VLOOKUP($E472,res_het!$A$2:$N$10000,12,FALSE)*100</f>
        <v>#N/A</v>
      </c>
      <c r="N472" s="14" t="e">
        <f>VLOOKUP($E472,res_het!$A$2:$N$10000,13,FALSE)</f>
        <v>#N/A</v>
      </c>
      <c r="O472" s="10" t="e">
        <f>VLOOKUP($E472,seq_data!$A$2:$H$10000,6,FALSE())</f>
        <v>#N/A</v>
      </c>
      <c r="P472" s="10" t="e">
        <f>VLOOKUP($E472,seq_data!$A$2:$H$10000,4,FALSE())</f>
        <v>#N/A</v>
      </c>
      <c r="Q472" s="10" t="e">
        <f>VLOOKUP($E472,seq_data!$A$2:$H$10000,5,FALSE())</f>
        <v>#N/A</v>
      </c>
      <c r="R472" s="10" t="e">
        <f>VLOOKUP($E472,seq_data!$A$2:$H$10000,2,FALSE())</f>
        <v>#N/A</v>
      </c>
      <c r="S472" s="10">
        <f>IF(ISNA(VLOOKUP(E472,lines!$A$2:$A$10000,1,FALSE)),0,1)</f>
        <v>0</v>
      </c>
      <c r="T472" s="10">
        <f>IF(ISNA(VLOOKUP(E472,lines!$J$2:$L$1000,2,FALSE)),0,1)</f>
        <v>0</v>
      </c>
      <c r="U472" s="13" t="e">
        <f>VLOOKUP($E472,phe_fertility!$A$2:$B$284,2,FALSE)</f>
        <v>#N/A</v>
      </c>
      <c r="V472" s="13" t="e">
        <f>VLOOKUP($E472,phe_fertility!$F$2:$G$284,2,FALSE)</f>
        <v>#N/A</v>
      </c>
      <c r="W472" t="e">
        <f>VLOOKUP($E472,phe_locomotion!$F$2:$G$851,2,FALSE)</f>
        <v>#N/A</v>
      </c>
      <c r="X472" t="e">
        <f>VLOOKUP($E472,phe_locomotion!$N$2:$O$507,2,FALSE)</f>
        <v>#N/A</v>
      </c>
      <c r="Y472" s="16" t="e">
        <f>VLOOKUP($E472,relatedness!$T$2:$U$1000,2,FALSE)</f>
        <v>#N/A</v>
      </c>
    </row>
    <row r="473" spans="1:25" x14ac:dyDescent="0.2">
      <c r="A473" s="2">
        <v>1</v>
      </c>
      <c r="B473" s="2" t="s">
        <v>19</v>
      </c>
      <c r="C473" s="2">
        <v>4</v>
      </c>
      <c r="D473" s="2" t="s">
        <v>1497</v>
      </c>
      <c r="E473" s="2" t="s">
        <v>23</v>
      </c>
      <c r="F473" s="2" t="str">
        <f t="shared" si="40"/>
        <v>CA</v>
      </c>
      <c r="G473" s="2" t="str">
        <f t="shared" si="36"/>
        <v>1</v>
      </c>
      <c r="H473" s="15">
        <v>89</v>
      </c>
      <c r="I473" s="2">
        <f t="shared" si="37"/>
        <v>240</v>
      </c>
      <c r="J473" s="2" t="str">
        <f t="shared" si="38"/>
        <v>100</v>
      </c>
      <c r="K473">
        <f t="shared" si="39"/>
        <v>13</v>
      </c>
      <c r="L473" s="14" t="e">
        <f>VLOOKUP(E473,bam_cov!$A$2:$E$10000,5,FALSE)</f>
        <v>#N/A</v>
      </c>
      <c r="M473" s="14" t="e">
        <f>VLOOKUP($E473,res_het!$A$2:$N$10000,12,FALSE)*100</f>
        <v>#N/A</v>
      </c>
      <c r="N473" s="14" t="e">
        <f>VLOOKUP($E473,res_het!$A$2:$N$10000,13,FALSE)</f>
        <v>#N/A</v>
      </c>
      <c r="O473" s="10" t="e">
        <f>VLOOKUP($E473,seq_data!$A$2:$H$10000,6,FALSE())</f>
        <v>#N/A</v>
      </c>
      <c r="P473" s="10" t="e">
        <f>VLOOKUP($E473,seq_data!$A$2:$H$10000,4,FALSE())</f>
        <v>#N/A</v>
      </c>
      <c r="Q473" s="10" t="e">
        <f>VLOOKUP($E473,seq_data!$A$2:$H$10000,5,FALSE())</f>
        <v>#N/A</v>
      </c>
      <c r="R473" s="10" t="e">
        <f>VLOOKUP($E473,seq_data!$A$2:$H$10000,2,FALSE())</f>
        <v>#N/A</v>
      </c>
      <c r="S473" s="10">
        <f>IF(ISNA(VLOOKUP(E473,lines!$A$2:$A$10000,1,FALSE)),0,1)</f>
        <v>0</v>
      </c>
      <c r="T473" s="10">
        <f>IF(ISNA(VLOOKUP(E473,lines!$J$2:$L$1000,2,FALSE)),0,1)</f>
        <v>0</v>
      </c>
      <c r="U473" s="13" t="e">
        <f>VLOOKUP($E473,phe_fertility!$A$2:$B$284,2,FALSE)</f>
        <v>#N/A</v>
      </c>
      <c r="V473" s="13" t="e">
        <f>VLOOKUP($E473,phe_fertility!$F$2:$G$284,2,FALSE)</f>
        <v>#N/A</v>
      </c>
      <c r="W473" t="e">
        <f>VLOOKUP($E473,phe_locomotion!$F$2:$G$851,2,FALSE)</f>
        <v>#N/A</v>
      </c>
      <c r="X473" t="e">
        <f>VLOOKUP($E473,phe_locomotion!$N$2:$O$507,2,FALSE)</f>
        <v>#N/A</v>
      </c>
      <c r="Y473" s="16" t="e">
        <f>VLOOKUP($E473,relatedness!$T$2:$U$1000,2,FALSE)</f>
        <v>#N/A</v>
      </c>
    </row>
    <row r="474" spans="1:25" x14ac:dyDescent="0.2">
      <c r="A474" s="2">
        <v>1</v>
      </c>
      <c r="B474" s="2" t="s">
        <v>32</v>
      </c>
      <c r="C474" s="2">
        <v>3</v>
      </c>
      <c r="D474" s="2" t="s">
        <v>1496</v>
      </c>
      <c r="E474" s="2" t="s">
        <v>35</v>
      </c>
      <c r="F474" s="2" t="str">
        <f t="shared" si="40"/>
        <v>CA</v>
      </c>
      <c r="G474" s="2" t="str">
        <f t="shared" si="36"/>
        <v>1</v>
      </c>
      <c r="H474" s="15">
        <v>91</v>
      </c>
      <c r="I474" s="2">
        <f t="shared" si="37"/>
        <v>240</v>
      </c>
      <c r="J474" s="2" t="str">
        <f t="shared" si="38"/>
        <v>100</v>
      </c>
      <c r="K474">
        <f t="shared" si="39"/>
        <v>13</v>
      </c>
      <c r="L474" s="14" t="e">
        <f>VLOOKUP(E474,bam_cov!$A$2:$E$10000,5,FALSE)</f>
        <v>#N/A</v>
      </c>
      <c r="M474" s="14" t="e">
        <f>VLOOKUP($E474,res_het!$A$2:$N$10000,12,FALSE)*100</f>
        <v>#N/A</v>
      </c>
      <c r="N474" s="14" t="e">
        <f>VLOOKUP($E474,res_het!$A$2:$N$10000,13,FALSE)</f>
        <v>#N/A</v>
      </c>
      <c r="O474" s="10" t="e">
        <f>VLOOKUP($E474,seq_data!$A$2:$H$10000,6,FALSE())</f>
        <v>#N/A</v>
      </c>
      <c r="P474" s="10" t="e">
        <f>VLOOKUP($E474,seq_data!$A$2:$H$10000,4,FALSE())</f>
        <v>#N/A</v>
      </c>
      <c r="Q474" s="10" t="e">
        <f>VLOOKUP($E474,seq_data!$A$2:$H$10000,5,FALSE())</f>
        <v>#N/A</v>
      </c>
      <c r="R474" s="10" t="e">
        <f>VLOOKUP($E474,seq_data!$A$2:$H$10000,2,FALSE())</f>
        <v>#N/A</v>
      </c>
      <c r="S474" s="10">
        <f>IF(ISNA(VLOOKUP(E474,lines!$A$2:$A$10000,1,FALSE)),0,1)</f>
        <v>0</v>
      </c>
      <c r="T474" s="10">
        <f>IF(ISNA(VLOOKUP(E474,lines!$J$2:$L$1000,2,FALSE)),0,1)</f>
        <v>0</v>
      </c>
      <c r="U474" s="13" t="e">
        <f>VLOOKUP($E474,phe_fertility!$A$2:$B$284,2,FALSE)</f>
        <v>#N/A</v>
      </c>
      <c r="V474" s="13" t="e">
        <f>VLOOKUP($E474,phe_fertility!$F$2:$G$284,2,FALSE)</f>
        <v>#N/A</v>
      </c>
      <c r="W474" t="e">
        <f>VLOOKUP($E474,phe_locomotion!$F$2:$G$851,2,FALSE)</f>
        <v>#N/A</v>
      </c>
      <c r="X474" t="e">
        <f>VLOOKUP($E474,phe_locomotion!$N$2:$O$507,2,FALSE)</f>
        <v>#N/A</v>
      </c>
      <c r="Y474" s="16" t="e">
        <f>VLOOKUP($E474,relatedness!$T$2:$U$1000,2,FALSE)</f>
        <v>#N/A</v>
      </c>
    </row>
    <row r="475" spans="1:25" x14ac:dyDescent="0.2">
      <c r="A475" s="2">
        <v>2</v>
      </c>
      <c r="B475" s="2" t="s">
        <v>58</v>
      </c>
      <c r="C475" s="2">
        <v>5</v>
      </c>
      <c r="D475" s="2" t="s">
        <v>1496</v>
      </c>
      <c r="E475" s="2" t="s">
        <v>161</v>
      </c>
      <c r="F475" s="2" t="str">
        <f t="shared" si="40"/>
        <v>CA</v>
      </c>
      <c r="G475" s="2" t="str">
        <f t="shared" si="36"/>
        <v>1</v>
      </c>
      <c r="H475" s="15">
        <v>92</v>
      </c>
      <c r="I475" s="2">
        <f t="shared" si="37"/>
        <v>240</v>
      </c>
      <c r="J475" s="2" t="str">
        <f t="shared" si="38"/>
        <v>100</v>
      </c>
      <c r="K475">
        <f t="shared" si="39"/>
        <v>13</v>
      </c>
      <c r="L475" s="14" t="e">
        <f>VLOOKUP(E475,bam_cov!$A$2:$E$10000,5,FALSE)</f>
        <v>#N/A</v>
      </c>
      <c r="M475" s="14" t="e">
        <f>VLOOKUP($E475,res_het!$A$2:$N$10000,12,FALSE)*100</f>
        <v>#N/A</v>
      </c>
      <c r="N475" s="14" t="e">
        <f>VLOOKUP($E475,res_het!$A$2:$N$10000,13,FALSE)</f>
        <v>#N/A</v>
      </c>
      <c r="O475" s="10" t="e">
        <f>VLOOKUP($E475,seq_data!$A$2:$H$10000,6,FALSE())</f>
        <v>#N/A</v>
      </c>
      <c r="P475" s="10" t="e">
        <f>VLOOKUP($E475,seq_data!$A$2:$H$10000,4,FALSE())</f>
        <v>#N/A</v>
      </c>
      <c r="Q475" s="10" t="e">
        <f>VLOOKUP($E475,seq_data!$A$2:$H$10000,5,FALSE())</f>
        <v>#N/A</v>
      </c>
      <c r="R475" s="10" t="e">
        <f>VLOOKUP($E475,seq_data!$A$2:$H$10000,2,FALSE())</f>
        <v>#N/A</v>
      </c>
      <c r="S475" s="10">
        <f>IF(ISNA(VLOOKUP(E475,lines!$A$2:$A$10000,1,FALSE)),0,1)</f>
        <v>0</v>
      </c>
      <c r="T475" s="10">
        <f>IF(ISNA(VLOOKUP(E475,lines!$J$2:$L$1000,2,FALSE)),0,1)</f>
        <v>0</v>
      </c>
      <c r="U475" s="13" t="e">
        <f>VLOOKUP($E475,phe_fertility!$A$2:$B$284,2,FALSE)</f>
        <v>#N/A</v>
      </c>
      <c r="V475" s="13" t="e">
        <f>VLOOKUP($E475,phe_fertility!$F$2:$G$284,2,FALSE)</f>
        <v>#N/A</v>
      </c>
      <c r="W475" t="e">
        <f>VLOOKUP($E475,phe_locomotion!$F$2:$G$851,2,FALSE)</f>
        <v>#N/A</v>
      </c>
      <c r="X475" t="e">
        <f>VLOOKUP($E475,phe_locomotion!$N$2:$O$507,2,FALSE)</f>
        <v>#N/A</v>
      </c>
      <c r="Y475" s="16" t="e">
        <f>VLOOKUP($E475,relatedness!$T$2:$U$1000,2,FALSE)</f>
        <v>#N/A</v>
      </c>
    </row>
    <row r="476" spans="1:25" x14ac:dyDescent="0.2">
      <c r="A476" s="2">
        <v>1</v>
      </c>
      <c r="B476" s="2" t="s">
        <v>58</v>
      </c>
      <c r="C476" s="2">
        <v>5</v>
      </c>
      <c r="D476" s="2" t="s">
        <v>1496</v>
      </c>
      <c r="E476" s="2" t="s">
        <v>63</v>
      </c>
      <c r="F476" s="2" t="str">
        <f t="shared" si="40"/>
        <v>CA</v>
      </c>
      <c r="G476" s="2" t="str">
        <f t="shared" si="36"/>
        <v>1</v>
      </c>
      <c r="H476" s="15">
        <v>93</v>
      </c>
      <c r="I476" s="2">
        <f t="shared" si="37"/>
        <v>240</v>
      </c>
      <c r="J476" s="2" t="str">
        <f t="shared" si="38"/>
        <v>100</v>
      </c>
      <c r="K476">
        <f t="shared" si="39"/>
        <v>13</v>
      </c>
      <c r="L476" s="14" t="e">
        <f>VLOOKUP(E476,bam_cov!$A$2:$E$10000,5,FALSE)</f>
        <v>#N/A</v>
      </c>
      <c r="M476" s="14" t="e">
        <f>VLOOKUP($E476,res_het!$A$2:$N$10000,12,FALSE)*100</f>
        <v>#N/A</v>
      </c>
      <c r="N476" s="14" t="e">
        <f>VLOOKUP($E476,res_het!$A$2:$N$10000,13,FALSE)</f>
        <v>#N/A</v>
      </c>
      <c r="O476" s="10" t="e">
        <f>VLOOKUP($E476,seq_data!$A$2:$H$10000,6,FALSE())</f>
        <v>#N/A</v>
      </c>
      <c r="P476" s="10" t="e">
        <f>VLOOKUP($E476,seq_data!$A$2:$H$10000,4,FALSE())</f>
        <v>#N/A</v>
      </c>
      <c r="Q476" s="10" t="e">
        <f>VLOOKUP($E476,seq_data!$A$2:$H$10000,5,FALSE())</f>
        <v>#N/A</v>
      </c>
      <c r="R476" s="10" t="e">
        <f>VLOOKUP($E476,seq_data!$A$2:$H$10000,2,FALSE())</f>
        <v>#N/A</v>
      </c>
      <c r="S476" s="10">
        <f>IF(ISNA(VLOOKUP(E476,lines!$A$2:$A$10000,1,FALSE)),0,1)</f>
        <v>0</v>
      </c>
      <c r="T476" s="10">
        <f>IF(ISNA(VLOOKUP(E476,lines!$J$2:$L$1000,2,FALSE)),0,1)</f>
        <v>0</v>
      </c>
      <c r="U476" s="13" t="e">
        <f>VLOOKUP($E476,phe_fertility!$A$2:$B$284,2,FALSE)</f>
        <v>#N/A</v>
      </c>
      <c r="V476" s="13" t="e">
        <f>VLOOKUP($E476,phe_fertility!$F$2:$G$284,2,FALSE)</f>
        <v>#N/A</v>
      </c>
      <c r="W476" t="e">
        <f>VLOOKUP($E476,phe_locomotion!$F$2:$G$851,2,FALSE)</f>
        <v>#N/A</v>
      </c>
      <c r="X476" t="e">
        <f>VLOOKUP($E476,phe_locomotion!$N$2:$O$507,2,FALSE)</f>
        <v>#N/A</v>
      </c>
      <c r="Y476" s="16" t="e">
        <f>VLOOKUP($E476,relatedness!$T$2:$U$1000,2,FALSE)</f>
        <v>#N/A</v>
      </c>
    </row>
    <row r="477" spans="1:25" x14ac:dyDescent="0.2">
      <c r="A477" s="2">
        <v>1</v>
      </c>
      <c r="B477" s="2" t="s">
        <v>58</v>
      </c>
      <c r="C477" s="2">
        <v>4</v>
      </c>
      <c r="D477" s="2" t="s">
        <v>1500</v>
      </c>
      <c r="E477" s="2" t="s">
        <v>62</v>
      </c>
      <c r="F477" s="2" t="str">
        <f t="shared" si="40"/>
        <v>CA</v>
      </c>
      <c r="G477" s="2" t="str">
        <f t="shared" si="36"/>
        <v>1</v>
      </c>
      <c r="H477" s="15">
        <v>94</v>
      </c>
      <c r="I477" s="2">
        <f t="shared" si="37"/>
        <v>240</v>
      </c>
      <c r="J477" s="2" t="str">
        <f t="shared" si="38"/>
        <v>100</v>
      </c>
      <c r="K477">
        <f t="shared" si="39"/>
        <v>13</v>
      </c>
      <c r="L477" s="14" t="e">
        <f>VLOOKUP(E477,bam_cov!$A$2:$E$10000,5,FALSE)</f>
        <v>#N/A</v>
      </c>
      <c r="M477" s="14" t="e">
        <f>VLOOKUP($E477,res_het!$A$2:$N$10000,12,FALSE)*100</f>
        <v>#N/A</v>
      </c>
      <c r="N477" s="14" t="e">
        <f>VLOOKUP($E477,res_het!$A$2:$N$10000,13,FALSE)</f>
        <v>#N/A</v>
      </c>
      <c r="O477" s="10" t="e">
        <f>VLOOKUP($E477,seq_data!$A$2:$H$10000,6,FALSE())</f>
        <v>#N/A</v>
      </c>
      <c r="P477" s="10" t="e">
        <f>VLOOKUP($E477,seq_data!$A$2:$H$10000,4,FALSE())</f>
        <v>#N/A</v>
      </c>
      <c r="Q477" s="10" t="e">
        <f>VLOOKUP($E477,seq_data!$A$2:$H$10000,5,FALSE())</f>
        <v>#N/A</v>
      </c>
      <c r="R477" s="10" t="e">
        <f>VLOOKUP($E477,seq_data!$A$2:$H$10000,2,FALSE())</f>
        <v>#N/A</v>
      </c>
      <c r="S477" s="10">
        <f>IF(ISNA(VLOOKUP(E477,lines!$A$2:$A$10000,1,FALSE)),0,1)</f>
        <v>0</v>
      </c>
      <c r="T477" s="10">
        <f>IF(ISNA(VLOOKUP(E477,lines!$J$2:$L$1000,2,FALSE)),0,1)</f>
        <v>0</v>
      </c>
      <c r="U477" s="13" t="e">
        <f>VLOOKUP($E477,phe_fertility!$A$2:$B$284,2,FALSE)</f>
        <v>#N/A</v>
      </c>
      <c r="V477" s="13" t="e">
        <f>VLOOKUP($E477,phe_fertility!$F$2:$G$284,2,FALSE)</f>
        <v>#N/A</v>
      </c>
      <c r="W477" t="e">
        <f>VLOOKUP($E477,phe_locomotion!$F$2:$G$851,2,FALSE)</f>
        <v>#N/A</v>
      </c>
      <c r="X477" t="e">
        <f>VLOOKUP($E477,phe_locomotion!$N$2:$O$507,2,FALSE)</f>
        <v>#N/A</v>
      </c>
      <c r="Y477" s="16" t="e">
        <f>VLOOKUP($E477,relatedness!$T$2:$U$1000,2,FALSE)</f>
        <v>#N/A</v>
      </c>
    </row>
    <row r="478" spans="1:25" x14ac:dyDescent="0.2">
      <c r="A478" s="2">
        <v>2</v>
      </c>
      <c r="B478" s="2" t="s">
        <v>19</v>
      </c>
      <c r="C478" s="2">
        <v>6</v>
      </c>
      <c r="D478" s="2" t="s">
        <v>1501</v>
      </c>
      <c r="E478" s="2" t="s">
        <v>127</v>
      </c>
      <c r="F478" s="2" t="str">
        <f t="shared" si="40"/>
        <v>CA</v>
      </c>
      <c r="G478" s="2" t="str">
        <f t="shared" si="36"/>
        <v>1</v>
      </c>
      <c r="H478" s="15">
        <v>95</v>
      </c>
      <c r="I478" s="2">
        <f t="shared" si="37"/>
        <v>240</v>
      </c>
      <c r="J478" s="2" t="str">
        <f t="shared" si="38"/>
        <v>100</v>
      </c>
      <c r="K478">
        <f t="shared" si="39"/>
        <v>13</v>
      </c>
      <c r="L478" s="14">
        <f>VLOOKUP(E478,bam_cov!$A$2:$E$10000,5,FALSE)</f>
        <v>23.381958441850443</v>
      </c>
      <c r="M478" s="14">
        <f>VLOOKUP($E478,res_het!$A$2:$N$10000,12,FALSE)*100</f>
        <v>1.755546004562436</v>
      </c>
      <c r="N478" s="14">
        <f>VLOOKUP($E478,res_het!$A$2:$N$10000,13,FALSE)</f>
        <v>0.17354311333333336</v>
      </c>
      <c r="O478" s="10">
        <f>VLOOKUP($E478,seq_data!$A$2:$H$10000,6,FALSE())</f>
        <v>2018</v>
      </c>
      <c r="P478" s="10" t="str">
        <f>VLOOKUP($E478,seq_data!$A$2:$H$10000,4,FALSE())</f>
        <v>BGI</v>
      </c>
      <c r="Q478" s="10" t="str">
        <f>VLOOKUP($E478,seq_data!$A$2:$H$10000,5,FALSE())</f>
        <v>BGI</v>
      </c>
      <c r="R478" s="10">
        <f>VLOOKUP($E478,seq_data!$A$2:$H$10000,2,FALSE())</f>
        <v>100</v>
      </c>
      <c r="S478" s="10">
        <f>IF(ISNA(VLOOKUP(E478,lines!$A$2:$A$10000,1,FALSE)),0,1)</f>
        <v>0</v>
      </c>
      <c r="T478" s="10">
        <f>IF(ISNA(VLOOKUP(E478,lines!$J$2:$L$1000,2,FALSE)),0,1)</f>
        <v>1</v>
      </c>
      <c r="U478" s="13" t="e">
        <f>VLOOKUP($E478,phe_fertility!$A$2:$B$284,2,FALSE)</f>
        <v>#N/A</v>
      </c>
      <c r="V478" s="13" t="e">
        <f>VLOOKUP($E478,phe_fertility!$F$2:$G$284,2,FALSE)</f>
        <v>#N/A</v>
      </c>
      <c r="W478">
        <f>VLOOKUP($E478,phe_locomotion!$F$2:$G$851,2,FALSE)</f>
        <v>1064</v>
      </c>
      <c r="X478" t="e">
        <f>VLOOKUP($E478,phe_locomotion!$N$2:$O$507,2,FALSE)</f>
        <v>#N/A</v>
      </c>
      <c r="Y478" s="16" t="e">
        <f>VLOOKUP($E478,relatedness!$T$2:$U$1000,2,FALSE)</f>
        <v>#N/A</v>
      </c>
    </row>
    <row r="479" spans="1:25" x14ac:dyDescent="0.2">
      <c r="A479" s="2">
        <v>2</v>
      </c>
      <c r="B479" s="2" t="s">
        <v>6</v>
      </c>
      <c r="C479" s="2">
        <v>9</v>
      </c>
      <c r="D479" s="2" t="s">
        <v>1500</v>
      </c>
      <c r="E479" s="2" t="s">
        <v>118</v>
      </c>
      <c r="F479" s="2" t="str">
        <f t="shared" si="40"/>
        <v>CA</v>
      </c>
      <c r="G479" s="2" t="str">
        <f t="shared" si="36"/>
        <v>1</v>
      </c>
      <c r="H479" s="15">
        <v>96</v>
      </c>
      <c r="I479" s="2">
        <f t="shared" si="37"/>
        <v>240</v>
      </c>
      <c r="J479" s="2" t="str">
        <f t="shared" si="38"/>
        <v>100</v>
      </c>
      <c r="K479">
        <f t="shared" si="39"/>
        <v>13</v>
      </c>
      <c r="L479" s="14" t="e">
        <f>VLOOKUP(E479,bam_cov!$A$2:$E$10000,5,FALSE)</f>
        <v>#N/A</v>
      </c>
      <c r="M479" s="14" t="e">
        <f>VLOOKUP($E479,res_het!$A$2:$N$10000,12,FALSE)*100</f>
        <v>#N/A</v>
      </c>
      <c r="N479" s="14" t="e">
        <f>VLOOKUP($E479,res_het!$A$2:$N$10000,13,FALSE)</f>
        <v>#N/A</v>
      </c>
      <c r="O479" s="10" t="e">
        <f>VLOOKUP($E479,seq_data!$A$2:$H$10000,6,FALSE())</f>
        <v>#N/A</v>
      </c>
      <c r="P479" s="10" t="e">
        <f>VLOOKUP($E479,seq_data!$A$2:$H$10000,4,FALSE())</f>
        <v>#N/A</v>
      </c>
      <c r="Q479" s="10" t="e">
        <f>VLOOKUP($E479,seq_data!$A$2:$H$10000,5,FALSE())</f>
        <v>#N/A</v>
      </c>
      <c r="R479" s="10" t="e">
        <f>VLOOKUP($E479,seq_data!$A$2:$H$10000,2,FALSE())</f>
        <v>#N/A</v>
      </c>
      <c r="S479" s="10">
        <f>IF(ISNA(VLOOKUP(E479,lines!$A$2:$A$10000,1,FALSE)),0,1)</f>
        <v>0</v>
      </c>
      <c r="T479" s="10">
        <f>IF(ISNA(VLOOKUP(E479,lines!$J$2:$L$1000,2,FALSE)),0,1)</f>
        <v>0</v>
      </c>
      <c r="U479" s="13" t="e">
        <f>VLOOKUP($E479,phe_fertility!$A$2:$B$284,2,FALSE)</f>
        <v>#N/A</v>
      </c>
      <c r="V479" s="13" t="e">
        <f>VLOOKUP($E479,phe_fertility!$F$2:$G$284,2,FALSE)</f>
        <v>#N/A</v>
      </c>
      <c r="W479" t="e">
        <f>VLOOKUP($E479,phe_locomotion!$F$2:$G$851,2,FALSE)</f>
        <v>#N/A</v>
      </c>
      <c r="X479" t="e">
        <f>VLOOKUP($E479,phe_locomotion!$N$2:$O$507,2,FALSE)</f>
        <v>#N/A</v>
      </c>
      <c r="Y479" s="16" t="e">
        <f>VLOOKUP($E479,relatedness!$T$2:$U$1000,2,FALSE)</f>
        <v>#N/A</v>
      </c>
    </row>
    <row r="480" spans="1:25" x14ac:dyDescent="0.2">
      <c r="A480" s="2">
        <v>2</v>
      </c>
      <c r="B480" s="2" t="s">
        <v>6</v>
      </c>
      <c r="C480" s="2">
        <v>4</v>
      </c>
      <c r="D480" s="2" t="s">
        <v>1496</v>
      </c>
      <c r="E480" s="2" t="s">
        <v>113</v>
      </c>
      <c r="F480" s="2" t="str">
        <f t="shared" si="40"/>
        <v>CA</v>
      </c>
      <c r="G480" s="2" t="str">
        <f t="shared" si="36"/>
        <v>1</v>
      </c>
      <c r="H480" s="15">
        <v>97</v>
      </c>
      <c r="I480" s="2">
        <f t="shared" si="37"/>
        <v>240</v>
      </c>
      <c r="J480" s="2" t="str">
        <f t="shared" si="38"/>
        <v>100</v>
      </c>
      <c r="K480">
        <f t="shared" si="39"/>
        <v>13</v>
      </c>
      <c r="L480" s="14">
        <f>VLOOKUP(E480,bam_cov!$A$2:$E$10000,5,FALSE)</f>
        <v>5.5983937344250627</v>
      </c>
      <c r="M480" s="14">
        <f>VLOOKUP($E480,res_het!$A$2:$N$10000,12,FALSE)*100</f>
        <v>14.555210643015521</v>
      </c>
      <c r="N480" s="14">
        <f>VLOOKUP($E480,res_het!$A$2:$N$10000,13,FALSE)</f>
        <v>0.11615421666666666</v>
      </c>
      <c r="O480" s="10">
        <f>VLOOKUP($E480,seq_data!$A$2:$H$10000,6,FALSE())</f>
        <v>2018</v>
      </c>
      <c r="P480" s="10" t="str">
        <f>VLOOKUP($E480,seq_data!$A$2:$H$10000,4,FALSE())</f>
        <v>BGI</v>
      </c>
      <c r="Q480" s="10" t="str">
        <f>VLOOKUP($E480,seq_data!$A$2:$H$10000,5,FALSE())</f>
        <v>BGI</v>
      </c>
      <c r="R480" s="10">
        <f>VLOOKUP($E480,seq_data!$A$2:$H$10000,2,FALSE())</f>
        <v>100</v>
      </c>
      <c r="S480" s="10">
        <f>IF(ISNA(VLOOKUP(E480,lines!$A$2:$A$10000,1,FALSE)),0,1)</f>
        <v>0</v>
      </c>
      <c r="T480" s="10">
        <f>IF(ISNA(VLOOKUP(E480,lines!$J$2:$L$1000,2,FALSE)),0,1)</f>
        <v>1</v>
      </c>
      <c r="U480" s="13" t="e">
        <f>VLOOKUP($E480,phe_fertility!$A$2:$B$284,2,FALSE)</f>
        <v>#N/A</v>
      </c>
      <c r="V480" s="13" t="e">
        <f>VLOOKUP($E480,phe_fertility!$F$2:$G$284,2,FALSE)</f>
        <v>#N/A</v>
      </c>
      <c r="W480">
        <f>VLOOKUP($E480,phe_locomotion!$F$2:$G$851,2,FALSE)</f>
        <v>1869</v>
      </c>
      <c r="X480" t="e">
        <f>VLOOKUP($E480,phe_locomotion!$N$2:$O$507,2,FALSE)</f>
        <v>#N/A</v>
      </c>
      <c r="Y480" s="16" t="e">
        <f>VLOOKUP($E480,relatedness!$T$2:$U$1000,2,FALSE)</f>
        <v>#N/A</v>
      </c>
    </row>
    <row r="481" spans="1:25" x14ac:dyDescent="0.2">
      <c r="A481" s="2">
        <v>1</v>
      </c>
      <c r="B481" s="2" t="s">
        <v>45</v>
      </c>
      <c r="C481" s="2">
        <v>3</v>
      </c>
      <c r="D481" s="2" t="s">
        <v>1497</v>
      </c>
      <c r="E481" s="2" t="s">
        <v>48</v>
      </c>
      <c r="F481" s="2" t="str">
        <f t="shared" si="40"/>
        <v>CA</v>
      </c>
      <c r="G481" s="2" t="str">
        <f t="shared" si="36"/>
        <v>1</v>
      </c>
      <c r="H481" s="15">
        <v>98</v>
      </c>
      <c r="I481" s="2">
        <f t="shared" si="37"/>
        <v>240</v>
      </c>
      <c r="J481" s="2" t="str">
        <f t="shared" si="38"/>
        <v>100</v>
      </c>
      <c r="K481">
        <f t="shared" si="39"/>
        <v>13</v>
      </c>
      <c r="L481" s="14" t="e">
        <f>VLOOKUP(E481,bam_cov!$A$2:$E$10000,5,FALSE)</f>
        <v>#N/A</v>
      </c>
      <c r="M481" s="14" t="e">
        <f>VLOOKUP($E481,res_het!$A$2:$N$10000,12,FALSE)*100</f>
        <v>#N/A</v>
      </c>
      <c r="N481" s="14" t="e">
        <f>VLOOKUP($E481,res_het!$A$2:$N$10000,13,FALSE)</f>
        <v>#N/A</v>
      </c>
      <c r="O481" s="10" t="e">
        <f>VLOOKUP($E481,seq_data!$A$2:$H$10000,6,FALSE())</f>
        <v>#N/A</v>
      </c>
      <c r="P481" s="10" t="e">
        <f>VLOOKUP($E481,seq_data!$A$2:$H$10000,4,FALSE())</f>
        <v>#N/A</v>
      </c>
      <c r="Q481" s="10" t="e">
        <f>VLOOKUP($E481,seq_data!$A$2:$H$10000,5,FALSE())</f>
        <v>#N/A</v>
      </c>
      <c r="R481" s="10" t="e">
        <f>VLOOKUP($E481,seq_data!$A$2:$H$10000,2,FALSE())</f>
        <v>#N/A</v>
      </c>
      <c r="S481" s="10">
        <f>IF(ISNA(VLOOKUP(E481,lines!$A$2:$A$10000,1,FALSE)),0,1)</f>
        <v>0</v>
      </c>
      <c r="T481" s="10">
        <f>IF(ISNA(VLOOKUP(E481,lines!$J$2:$L$1000,2,FALSE)),0,1)</f>
        <v>0</v>
      </c>
      <c r="U481" s="13" t="e">
        <f>VLOOKUP($E481,phe_fertility!$A$2:$B$284,2,FALSE)</f>
        <v>#N/A</v>
      </c>
      <c r="V481" s="13" t="e">
        <f>VLOOKUP($E481,phe_fertility!$F$2:$G$284,2,FALSE)</f>
        <v>#N/A</v>
      </c>
      <c r="W481" t="e">
        <f>VLOOKUP($E481,phe_locomotion!$F$2:$G$851,2,FALSE)</f>
        <v>#N/A</v>
      </c>
      <c r="X481" t="e">
        <f>VLOOKUP($E481,phe_locomotion!$N$2:$O$507,2,FALSE)</f>
        <v>#N/A</v>
      </c>
      <c r="Y481" s="16" t="e">
        <f>VLOOKUP($E481,relatedness!$T$2:$U$1000,2,FALSE)</f>
        <v>#N/A</v>
      </c>
    </row>
    <row r="482" spans="1:25" x14ac:dyDescent="0.2">
      <c r="A482" s="2">
        <v>1</v>
      </c>
      <c r="B482" s="2" t="s">
        <v>71</v>
      </c>
      <c r="C482" s="2">
        <v>5</v>
      </c>
      <c r="D482" s="2" t="s">
        <v>1497</v>
      </c>
      <c r="E482" s="2" t="s">
        <v>76</v>
      </c>
      <c r="F482" s="2" t="str">
        <f t="shared" si="40"/>
        <v>CA</v>
      </c>
      <c r="G482" s="2" t="str">
        <f t="shared" si="36"/>
        <v>1</v>
      </c>
      <c r="H482" s="15">
        <v>99</v>
      </c>
      <c r="I482" s="2">
        <f t="shared" si="37"/>
        <v>240</v>
      </c>
      <c r="J482" s="2" t="str">
        <f t="shared" si="38"/>
        <v>100</v>
      </c>
      <c r="K482">
        <f t="shared" si="39"/>
        <v>13</v>
      </c>
      <c r="L482" s="14" t="e">
        <f>VLOOKUP(E482,bam_cov!$A$2:$E$10000,5,FALSE)</f>
        <v>#N/A</v>
      </c>
      <c r="M482" s="14" t="e">
        <f>VLOOKUP($E482,res_het!$A$2:$N$10000,12,FALSE)*100</f>
        <v>#N/A</v>
      </c>
      <c r="N482" s="14" t="e">
        <f>VLOOKUP($E482,res_het!$A$2:$N$10000,13,FALSE)</f>
        <v>#N/A</v>
      </c>
      <c r="O482" s="10" t="e">
        <f>VLOOKUP($E482,seq_data!$A$2:$H$10000,6,FALSE())</f>
        <v>#N/A</v>
      </c>
      <c r="P482" s="10" t="e">
        <f>VLOOKUP($E482,seq_data!$A$2:$H$10000,4,FALSE())</f>
        <v>#N/A</v>
      </c>
      <c r="Q482" s="10" t="e">
        <f>VLOOKUP($E482,seq_data!$A$2:$H$10000,5,FALSE())</f>
        <v>#N/A</v>
      </c>
      <c r="R482" s="10" t="e">
        <f>VLOOKUP($E482,seq_data!$A$2:$H$10000,2,FALSE())</f>
        <v>#N/A</v>
      </c>
      <c r="S482" s="10">
        <f>IF(ISNA(VLOOKUP(E482,lines!$A$2:$A$10000,1,FALSE)),0,1)</f>
        <v>0</v>
      </c>
      <c r="T482" s="10">
        <f>IF(ISNA(VLOOKUP(E482,lines!$J$2:$L$1000,2,FALSE)),0,1)</f>
        <v>0</v>
      </c>
      <c r="U482" s="13" t="e">
        <f>VLOOKUP($E482,phe_fertility!$A$2:$B$284,2,FALSE)</f>
        <v>#N/A</v>
      </c>
      <c r="V482" s="13" t="e">
        <f>VLOOKUP($E482,phe_fertility!$F$2:$G$284,2,FALSE)</f>
        <v>#N/A</v>
      </c>
      <c r="W482" t="e">
        <f>VLOOKUP($E482,phe_locomotion!$F$2:$G$851,2,FALSE)</f>
        <v>#N/A</v>
      </c>
      <c r="X482" t="e">
        <f>VLOOKUP($E482,phe_locomotion!$N$2:$O$507,2,FALSE)</f>
        <v>#N/A</v>
      </c>
      <c r="Y482" s="16" t="e">
        <f>VLOOKUP($E482,relatedness!$T$2:$U$1000,2,FALSE)</f>
        <v>#N/A</v>
      </c>
    </row>
    <row r="483" spans="1:25" x14ac:dyDescent="0.2">
      <c r="A483" s="2">
        <v>2</v>
      </c>
      <c r="B483" s="2" t="s">
        <v>45</v>
      </c>
      <c r="C483" s="2">
        <v>4</v>
      </c>
      <c r="D483" s="2" t="s">
        <v>1499</v>
      </c>
      <c r="E483" s="2" t="s">
        <v>148</v>
      </c>
      <c r="F483" s="2" t="str">
        <f t="shared" si="40"/>
        <v>CA</v>
      </c>
      <c r="G483" s="2" t="str">
        <f t="shared" si="36"/>
        <v>1</v>
      </c>
      <c r="H483" s="15">
        <v>101</v>
      </c>
      <c r="I483" s="2">
        <f t="shared" si="37"/>
        <v>240</v>
      </c>
      <c r="J483" s="2" t="str">
        <f t="shared" si="38"/>
        <v>100</v>
      </c>
      <c r="K483">
        <f t="shared" si="39"/>
        <v>13</v>
      </c>
      <c r="L483" s="14">
        <f>VLOOKUP(E483,bam_cov!$A$2:$E$10000,5,FALSE)</f>
        <v>12.437541586254708</v>
      </c>
      <c r="M483" s="14">
        <f>VLOOKUP($E483,res_het!$A$2:$N$10000,12,FALSE)*100</f>
        <v>20.387697873235989</v>
      </c>
      <c r="N483" s="14">
        <f>VLOOKUP($E483,res_het!$A$2:$N$10000,13,FALSE)</f>
        <v>0.17126735000000001</v>
      </c>
      <c r="O483" s="10">
        <f>VLOOKUP($E483,seq_data!$A$2:$H$10000,6,FALSE())</f>
        <v>2018</v>
      </c>
      <c r="P483" s="10" t="str">
        <f>VLOOKUP($E483,seq_data!$A$2:$H$10000,4,FALSE())</f>
        <v>BGI</v>
      </c>
      <c r="Q483" s="10" t="str">
        <f>VLOOKUP($E483,seq_data!$A$2:$H$10000,5,FALSE())</f>
        <v>BGI</v>
      </c>
      <c r="R483" s="10">
        <f>VLOOKUP($E483,seq_data!$A$2:$H$10000,2,FALSE())</f>
        <v>100</v>
      </c>
      <c r="S483" s="10">
        <f>IF(ISNA(VLOOKUP(E483,lines!$A$2:$A$10000,1,FALSE)),0,1)</f>
        <v>0</v>
      </c>
      <c r="T483" s="10">
        <f>IF(ISNA(VLOOKUP(E483,lines!$J$2:$L$1000,2,FALSE)),0,1)</f>
        <v>1</v>
      </c>
      <c r="U483" s="13" t="e">
        <f>VLOOKUP($E483,phe_fertility!$A$2:$B$284,2,FALSE)</f>
        <v>#N/A</v>
      </c>
      <c r="V483" s="13" t="e">
        <f>VLOOKUP($E483,phe_fertility!$F$2:$G$284,2,FALSE)</f>
        <v>#N/A</v>
      </c>
      <c r="W483">
        <f>VLOOKUP($E483,phe_locomotion!$F$2:$G$851,2,FALSE)</f>
        <v>1900</v>
      </c>
      <c r="X483" t="e">
        <f>VLOOKUP($E483,phe_locomotion!$N$2:$O$507,2,FALSE)</f>
        <v>#N/A</v>
      </c>
      <c r="Y483" s="16" t="e">
        <f>VLOOKUP($E483,relatedness!$T$2:$U$1000,2,FALSE)</f>
        <v>#N/A</v>
      </c>
    </row>
    <row r="484" spans="1:25" x14ac:dyDescent="0.2">
      <c r="A484" s="2">
        <v>1</v>
      </c>
      <c r="B484" s="2" t="s">
        <v>84</v>
      </c>
      <c r="C484" s="2">
        <v>3</v>
      </c>
      <c r="D484" s="2" t="s">
        <v>1500</v>
      </c>
      <c r="E484" s="2" t="s">
        <v>87</v>
      </c>
      <c r="F484" s="2" t="str">
        <f t="shared" si="40"/>
        <v>CA</v>
      </c>
      <c r="G484" s="2" t="str">
        <f t="shared" si="36"/>
        <v>1</v>
      </c>
      <c r="H484" s="15">
        <v>102</v>
      </c>
      <c r="I484" s="2">
        <f t="shared" si="37"/>
        <v>240</v>
      </c>
      <c r="J484" s="2" t="str">
        <f t="shared" si="38"/>
        <v>100</v>
      </c>
      <c r="K484">
        <f t="shared" si="39"/>
        <v>13</v>
      </c>
      <c r="L484" s="14" t="e">
        <f>VLOOKUP(E484,bam_cov!$A$2:$E$10000,5,FALSE)</f>
        <v>#N/A</v>
      </c>
      <c r="M484" s="14" t="e">
        <f>VLOOKUP($E484,res_het!$A$2:$N$10000,12,FALSE)*100</f>
        <v>#N/A</v>
      </c>
      <c r="N484" s="14" t="e">
        <f>VLOOKUP($E484,res_het!$A$2:$N$10000,13,FALSE)</f>
        <v>#N/A</v>
      </c>
      <c r="O484" s="10" t="e">
        <f>VLOOKUP($E484,seq_data!$A$2:$H$10000,6,FALSE())</f>
        <v>#N/A</v>
      </c>
      <c r="P484" s="10" t="e">
        <f>VLOOKUP($E484,seq_data!$A$2:$H$10000,4,FALSE())</f>
        <v>#N/A</v>
      </c>
      <c r="Q484" s="10" t="e">
        <f>VLOOKUP($E484,seq_data!$A$2:$H$10000,5,FALSE())</f>
        <v>#N/A</v>
      </c>
      <c r="R484" s="10" t="e">
        <f>VLOOKUP($E484,seq_data!$A$2:$H$10000,2,FALSE())</f>
        <v>#N/A</v>
      </c>
      <c r="S484" s="10">
        <f>IF(ISNA(VLOOKUP(E484,lines!$A$2:$A$10000,1,FALSE)),0,1)</f>
        <v>0</v>
      </c>
      <c r="T484" s="10">
        <f>IF(ISNA(VLOOKUP(E484,lines!$J$2:$L$1000,2,FALSE)),0,1)</f>
        <v>0</v>
      </c>
      <c r="U484" s="13" t="e">
        <f>VLOOKUP($E484,phe_fertility!$A$2:$B$284,2,FALSE)</f>
        <v>#N/A</v>
      </c>
      <c r="V484" s="13" t="e">
        <f>VLOOKUP($E484,phe_fertility!$F$2:$G$284,2,FALSE)</f>
        <v>#N/A</v>
      </c>
      <c r="W484" t="e">
        <f>VLOOKUP($E484,phe_locomotion!$F$2:$G$851,2,FALSE)</f>
        <v>#N/A</v>
      </c>
      <c r="X484" t="e">
        <f>VLOOKUP($E484,phe_locomotion!$N$2:$O$507,2,FALSE)</f>
        <v>#N/A</v>
      </c>
      <c r="Y484" s="16" t="e">
        <f>VLOOKUP($E484,relatedness!$T$2:$U$1000,2,FALSE)</f>
        <v>#N/A</v>
      </c>
    </row>
    <row r="485" spans="1:25" x14ac:dyDescent="0.2">
      <c r="A485" s="2">
        <v>2</v>
      </c>
      <c r="B485" s="2" t="s">
        <v>71</v>
      </c>
      <c r="C485" s="2">
        <v>8</v>
      </c>
      <c r="D485" s="2" t="s">
        <v>1497</v>
      </c>
      <c r="E485" s="2" t="s">
        <v>176</v>
      </c>
      <c r="F485" s="2" t="str">
        <f t="shared" si="40"/>
        <v>CA</v>
      </c>
      <c r="G485" s="2" t="str">
        <f t="shared" si="36"/>
        <v>1</v>
      </c>
      <c r="H485" s="15">
        <v>103</v>
      </c>
      <c r="I485" s="2">
        <f t="shared" si="37"/>
        <v>240</v>
      </c>
      <c r="J485" s="2" t="str">
        <f t="shared" si="38"/>
        <v>100</v>
      </c>
      <c r="K485">
        <f t="shared" si="39"/>
        <v>13</v>
      </c>
      <c r="L485" s="14" t="e">
        <f>VLOOKUP(E485,bam_cov!$A$2:$E$10000,5,FALSE)</f>
        <v>#N/A</v>
      </c>
      <c r="M485" s="14" t="e">
        <f>VLOOKUP($E485,res_het!$A$2:$N$10000,12,FALSE)*100</f>
        <v>#N/A</v>
      </c>
      <c r="N485" s="14" t="e">
        <f>VLOOKUP($E485,res_het!$A$2:$N$10000,13,FALSE)</f>
        <v>#N/A</v>
      </c>
      <c r="O485" s="10" t="e">
        <f>VLOOKUP($E485,seq_data!$A$2:$H$10000,6,FALSE())</f>
        <v>#N/A</v>
      </c>
      <c r="P485" s="10" t="e">
        <f>VLOOKUP($E485,seq_data!$A$2:$H$10000,4,FALSE())</f>
        <v>#N/A</v>
      </c>
      <c r="Q485" s="10" t="e">
        <f>VLOOKUP($E485,seq_data!$A$2:$H$10000,5,FALSE())</f>
        <v>#N/A</v>
      </c>
      <c r="R485" s="10" t="e">
        <f>VLOOKUP($E485,seq_data!$A$2:$H$10000,2,FALSE())</f>
        <v>#N/A</v>
      </c>
      <c r="S485" s="10">
        <f>IF(ISNA(VLOOKUP(E485,lines!$A$2:$A$10000,1,FALSE)),0,1)</f>
        <v>0</v>
      </c>
      <c r="T485" s="10">
        <f>IF(ISNA(VLOOKUP(E485,lines!$J$2:$L$1000,2,FALSE)),0,1)</f>
        <v>0</v>
      </c>
      <c r="U485" s="13" t="e">
        <f>VLOOKUP($E485,phe_fertility!$A$2:$B$284,2,FALSE)</f>
        <v>#N/A</v>
      </c>
      <c r="V485" s="13" t="e">
        <f>VLOOKUP($E485,phe_fertility!$F$2:$G$284,2,FALSE)</f>
        <v>#N/A</v>
      </c>
      <c r="W485" t="e">
        <f>VLOOKUP($E485,phe_locomotion!$F$2:$G$851,2,FALSE)</f>
        <v>#N/A</v>
      </c>
      <c r="X485" t="e">
        <f>VLOOKUP($E485,phe_locomotion!$N$2:$O$507,2,FALSE)</f>
        <v>#N/A</v>
      </c>
      <c r="Y485" s="16" t="e">
        <f>VLOOKUP($E485,relatedness!$T$2:$U$1000,2,FALSE)</f>
        <v>#N/A</v>
      </c>
    </row>
    <row r="486" spans="1:25" x14ac:dyDescent="0.2">
      <c r="A486" s="2">
        <v>1</v>
      </c>
      <c r="B486" s="2" t="s">
        <v>6</v>
      </c>
      <c r="C486" s="2">
        <v>6</v>
      </c>
      <c r="D486" s="2" t="s">
        <v>1500</v>
      </c>
      <c r="E486" s="2" t="s">
        <v>12</v>
      </c>
      <c r="F486" s="2" t="str">
        <f t="shared" si="40"/>
        <v>CA</v>
      </c>
      <c r="G486" s="2" t="str">
        <f t="shared" si="36"/>
        <v>1</v>
      </c>
      <c r="H486" s="15">
        <v>104</v>
      </c>
      <c r="I486" s="2">
        <f t="shared" si="37"/>
        <v>240</v>
      </c>
      <c r="J486" s="2" t="str">
        <f t="shared" si="38"/>
        <v>100</v>
      </c>
      <c r="K486">
        <f t="shared" si="39"/>
        <v>13</v>
      </c>
      <c r="L486" s="14" t="e">
        <f>VLOOKUP(E486,bam_cov!$A$2:$E$10000,5,FALSE)</f>
        <v>#N/A</v>
      </c>
      <c r="M486" s="14" t="e">
        <f>VLOOKUP($E486,res_het!$A$2:$N$10000,12,FALSE)*100</f>
        <v>#N/A</v>
      </c>
      <c r="N486" s="14" t="e">
        <f>VLOOKUP($E486,res_het!$A$2:$N$10000,13,FALSE)</f>
        <v>#N/A</v>
      </c>
      <c r="O486" s="10" t="e">
        <f>VLOOKUP($E486,seq_data!$A$2:$H$10000,6,FALSE())</f>
        <v>#N/A</v>
      </c>
      <c r="P486" s="10" t="e">
        <f>VLOOKUP($E486,seq_data!$A$2:$H$10000,4,FALSE())</f>
        <v>#N/A</v>
      </c>
      <c r="Q486" s="10" t="e">
        <f>VLOOKUP($E486,seq_data!$A$2:$H$10000,5,FALSE())</f>
        <v>#N/A</v>
      </c>
      <c r="R486" s="10" t="e">
        <f>VLOOKUP($E486,seq_data!$A$2:$H$10000,2,FALSE())</f>
        <v>#N/A</v>
      </c>
      <c r="S486" s="10">
        <f>IF(ISNA(VLOOKUP(E486,lines!$A$2:$A$10000,1,FALSE)),0,1)</f>
        <v>0</v>
      </c>
      <c r="T486" s="10">
        <f>IF(ISNA(VLOOKUP(E486,lines!$J$2:$L$1000,2,FALSE)),0,1)</f>
        <v>0</v>
      </c>
      <c r="U486" s="13" t="e">
        <f>VLOOKUP($E486,phe_fertility!$A$2:$B$284,2,FALSE)</f>
        <v>#N/A</v>
      </c>
      <c r="V486" s="13" t="e">
        <f>VLOOKUP($E486,phe_fertility!$F$2:$G$284,2,FALSE)</f>
        <v>#N/A</v>
      </c>
      <c r="W486" t="e">
        <f>VLOOKUP($E486,phe_locomotion!$F$2:$G$851,2,FALSE)</f>
        <v>#N/A</v>
      </c>
      <c r="X486" t="e">
        <f>VLOOKUP($E486,phe_locomotion!$N$2:$O$507,2,FALSE)</f>
        <v>#N/A</v>
      </c>
      <c r="Y486" s="16" t="e">
        <f>VLOOKUP($E486,relatedness!$T$2:$U$1000,2,FALSE)</f>
        <v>#N/A</v>
      </c>
    </row>
    <row r="487" spans="1:25" x14ac:dyDescent="0.2">
      <c r="A487" s="2">
        <v>1</v>
      </c>
      <c r="B487" s="2" t="s">
        <v>19</v>
      </c>
      <c r="C487" s="2">
        <v>10</v>
      </c>
      <c r="D487" s="2" t="s">
        <v>1497</v>
      </c>
      <c r="E487" s="2" t="s">
        <v>29</v>
      </c>
      <c r="F487" s="2" t="str">
        <f t="shared" si="40"/>
        <v>CA</v>
      </c>
      <c r="G487" s="2" t="str">
        <f t="shared" si="36"/>
        <v>1</v>
      </c>
      <c r="H487" s="15">
        <v>105</v>
      </c>
      <c r="I487" s="2">
        <f t="shared" si="37"/>
        <v>240</v>
      </c>
      <c r="J487" s="2" t="str">
        <f t="shared" si="38"/>
        <v>100</v>
      </c>
      <c r="K487">
        <f t="shared" si="39"/>
        <v>13</v>
      </c>
      <c r="L487" s="14" t="e">
        <f>VLOOKUP(E487,bam_cov!$A$2:$E$10000,5,FALSE)</f>
        <v>#N/A</v>
      </c>
      <c r="M487" s="14" t="e">
        <f>VLOOKUP($E487,res_het!$A$2:$N$10000,12,FALSE)*100</f>
        <v>#N/A</v>
      </c>
      <c r="N487" s="14" t="e">
        <f>VLOOKUP($E487,res_het!$A$2:$N$10000,13,FALSE)</f>
        <v>#N/A</v>
      </c>
      <c r="O487" s="10" t="e">
        <f>VLOOKUP($E487,seq_data!$A$2:$H$10000,6,FALSE())</f>
        <v>#N/A</v>
      </c>
      <c r="P487" s="10" t="e">
        <f>VLOOKUP($E487,seq_data!$A$2:$H$10000,4,FALSE())</f>
        <v>#N/A</v>
      </c>
      <c r="Q487" s="10" t="e">
        <f>VLOOKUP($E487,seq_data!$A$2:$H$10000,5,FALSE())</f>
        <v>#N/A</v>
      </c>
      <c r="R487" s="10" t="e">
        <f>VLOOKUP($E487,seq_data!$A$2:$H$10000,2,FALSE())</f>
        <v>#N/A</v>
      </c>
      <c r="S487" s="10">
        <f>IF(ISNA(VLOOKUP(E487,lines!$A$2:$A$10000,1,FALSE)),0,1)</f>
        <v>0</v>
      </c>
      <c r="T487" s="10">
        <f>IF(ISNA(VLOOKUP(E487,lines!$J$2:$L$1000,2,FALSE)),0,1)</f>
        <v>0</v>
      </c>
      <c r="U487" s="13" t="e">
        <f>VLOOKUP($E487,phe_fertility!$A$2:$B$284,2,FALSE)</f>
        <v>#N/A</v>
      </c>
      <c r="V487" s="13" t="e">
        <f>VLOOKUP($E487,phe_fertility!$F$2:$G$284,2,FALSE)</f>
        <v>#N/A</v>
      </c>
      <c r="W487" t="e">
        <f>VLOOKUP($E487,phe_locomotion!$F$2:$G$851,2,FALSE)</f>
        <v>#N/A</v>
      </c>
      <c r="X487" t="e">
        <f>VLOOKUP($E487,phe_locomotion!$N$2:$O$507,2,FALSE)</f>
        <v>#N/A</v>
      </c>
      <c r="Y487" s="16" t="e">
        <f>VLOOKUP($E487,relatedness!$T$2:$U$1000,2,FALSE)</f>
        <v>#N/A</v>
      </c>
    </row>
    <row r="488" spans="1:25" x14ac:dyDescent="0.2">
      <c r="A488" s="2">
        <v>1</v>
      </c>
      <c r="B488" s="2" t="s">
        <v>32</v>
      </c>
      <c r="C488" s="2">
        <v>2</v>
      </c>
      <c r="D488" s="2" t="s">
        <v>1500</v>
      </c>
      <c r="E488" s="2" t="s">
        <v>34</v>
      </c>
      <c r="F488" s="2" t="str">
        <f t="shared" si="40"/>
        <v>CA</v>
      </c>
      <c r="G488" s="2" t="str">
        <f t="shared" si="36"/>
        <v>1</v>
      </c>
      <c r="H488" s="15">
        <v>106</v>
      </c>
      <c r="I488" s="2">
        <f t="shared" si="37"/>
        <v>240</v>
      </c>
      <c r="J488" s="2" t="str">
        <f t="shared" si="38"/>
        <v>100</v>
      </c>
      <c r="K488">
        <f t="shared" si="39"/>
        <v>13</v>
      </c>
      <c r="L488" s="14" t="e">
        <f>VLOOKUP(E488,bam_cov!$A$2:$E$10000,5,FALSE)</f>
        <v>#N/A</v>
      </c>
      <c r="M488" s="14" t="e">
        <f>VLOOKUP($E488,res_het!$A$2:$N$10000,12,FALSE)*100</f>
        <v>#N/A</v>
      </c>
      <c r="N488" s="14" t="e">
        <f>VLOOKUP($E488,res_het!$A$2:$N$10000,13,FALSE)</f>
        <v>#N/A</v>
      </c>
      <c r="O488" s="10" t="e">
        <f>VLOOKUP($E488,seq_data!$A$2:$H$10000,6,FALSE())</f>
        <v>#N/A</v>
      </c>
      <c r="P488" s="10" t="e">
        <f>VLOOKUP($E488,seq_data!$A$2:$H$10000,4,FALSE())</f>
        <v>#N/A</v>
      </c>
      <c r="Q488" s="10" t="e">
        <f>VLOOKUP($E488,seq_data!$A$2:$H$10000,5,FALSE())</f>
        <v>#N/A</v>
      </c>
      <c r="R488" s="10" t="e">
        <f>VLOOKUP($E488,seq_data!$A$2:$H$10000,2,FALSE())</f>
        <v>#N/A</v>
      </c>
      <c r="S488" s="10">
        <f>IF(ISNA(VLOOKUP(E488,lines!$A$2:$A$10000,1,FALSE)),0,1)</f>
        <v>0</v>
      </c>
      <c r="T488" s="10">
        <f>IF(ISNA(VLOOKUP(E488,lines!$J$2:$L$1000,2,FALSE)),0,1)</f>
        <v>0</v>
      </c>
      <c r="U488" s="13" t="e">
        <f>VLOOKUP($E488,phe_fertility!$A$2:$B$284,2,FALSE)</f>
        <v>#N/A</v>
      </c>
      <c r="V488" s="13" t="e">
        <f>VLOOKUP($E488,phe_fertility!$F$2:$G$284,2,FALSE)</f>
        <v>#N/A</v>
      </c>
      <c r="W488" t="e">
        <f>VLOOKUP($E488,phe_locomotion!$F$2:$G$851,2,FALSE)</f>
        <v>#N/A</v>
      </c>
      <c r="X488" t="e">
        <f>VLOOKUP($E488,phe_locomotion!$N$2:$O$507,2,FALSE)</f>
        <v>#N/A</v>
      </c>
      <c r="Y488" s="16" t="e">
        <f>VLOOKUP($E488,relatedness!$T$2:$U$1000,2,FALSE)</f>
        <v>#N/A</v>
      </c>
    </row>
    <row r="489" spans="1:25" x14ac:dyDescent="0.2">
      <c r="A489" s="2">
        <v>1</v>
      </c>
      <c r="B489" s="2" t="s">
        <v>71</v>
      </c>
      <c r="C489" s="2">
        <v>3</v>
      </c>
      <c r="D489" s="2" t="s">
        <v>1499</v>
      </c>
      <c r="E489" s="2" t="s">
        <v>74</v>
      </c>
      <c r="F489" s="2" t="str">
        <f t="shared" si="40"/>
        <v>CA</v>
      </c>
      <c r="G489" s="2" t="str">
        <f t="shared" si="36"/>
        <v>1</v>
      </c>
      <c r="H489" s="15">
        <v>108</v>
      </c>
      <c r="I489" s="2">
        <f t="shared" si="37"/>
        <v>240</v>
      </c>
      <c r="J489" s="2" t="str">
        <f t="shared" si="38"/>
        <v>100</v>
      </c>
      <c r="K489">
        <f t="shared" si="39"/>
        <v>13</v>
      </c>
      <c r="L489" s="14" t="e">
        <f>VLOOKUP(E489,bam_cov!$A$2:$E$10000,5,FALSE)</f>
        <v>#N/A</v>
      </c>
      <c r="M489" s="14" t="e">
        <f>VLOOKUP($E489,res_het!$A$2:$N$10000,12,FALSE)*100</f>
        <v>#N/A</v>
      </c>
      <c r="N489" s="14" t="e">
        <f>VLOOKUP($E489,res_het!$A$2:$N$10000,13,FALSE)</f>
        <v>#N/A</v>
      </c>
      <c r="O489" s="10" t="e">
        <f>VLOOKUP($E489,seq_data!$A$2:$H$10000,6,FALSE())</f>
        <v>#N/A</v>
      </c>
      <c r="P489" s="10" t="e">
        <f>VLOOKUP($E489,seq_data!$A$2:$H$10000,4,FALSE())</f>
        <v>#N/A</v>
      </c>
      <c r="Q489" s="10" t="e">
        <f>VLOOKUP($E489,seq_data!$A$2:$H$10000,5,FALSE())</f>
        <v>#N/A</v>
      </c>
      <c r="R489" s="10" t="e">
        <f>VLOOKUP($E489,seq_data!$A$2:$H$10000,2,FALSE())</f>
        <v>#N/A</v>
      </c>
      <c r="S489" s="10">
        <f>IF(ISNA(VLOOKUP(E489,lines!$A$2:$A$10000,1,FALSE)),0,1)</f>
        <v>0</v>
      </c>
      <c r="T489" s="10">
        <f>IF(ISNA(VLOOKUP(E489,lines!$J$2:$L$1000,2,FALSE)),0,1)</f>
        <v>0</v>
      </c>
      <c r="U489" s="13" t="e">
        <f>VLOOKUP($E489,phe_fertility!$A$2:$B$284,2,FALSE)</f>
        <v>#N/A</v>
      </c>
      <c r="V489" s="13" t="e">
        <f>VLOOKUP($E489,phe_fertility!$F$2:$G$284,2,FALSE)</f>
        <v>#N/A</v>
      </c>
      <c r="W489" t="e">
        <f>VLOOKUP($E489,phe_locomotion!$F$2:$G$851,2,FALSE)</f>
        <v>#N/A</v>
      </c>
      <c r="X489" t="e">
        <f>VLOOKUP($E489,phe_locomotion!$N$2:$O$507,2,FALSE)</f>
        <v>#N/A</v>
      </c>
      <c r="Y489" s="16" t="e">
        <f>VLOOKUP($E489,relatedness!$T$2:$U$1000,2,FALSE)</f>
        <v>#N/A</v>
      </c>
    </row>
    <row r="490" spans="1:25" x14ac:dyDescent="0.2">
      <c r="A490" s="2">
        <v>1</v>
      </c>
      <c r="B490" s="2" t="s">
        <v>45</v>
      </c>
      <c r="C490" s="2">
        <v>4</v>
      </c>
      <c r="D490" s="2" t="s">
        <v>1499</v>
      </c>
      <c r="E490" s="2" t="s">
        <v>49</v>
      </c>
      <c r="F490" s="2" t="str">
        <f t="shared" si="40"/>
        <v>CA</v>
      </c>
      <c r="G490" s="2" t="str">
        <f t="shared" si="36"/>
        <v>1</v>
      </c>
      <c r="H490" s="15">
        <v>109</v>
      </c>
      <c r="I490" s="2">
        <f t="shared" si="37"/>
        <v>240</v>
      </c>
      <c r="J490" s="2" t="str">
        <f t="shared" si="38"/>
        <v>100</v>
      </c>
      <c r="K490">
        <f t="shared" si="39"/>
        <v>13</v>
      </c>
      <c r="L490" s="14" t="e">
        <f>VLOOKUP(E490,bam_cov!$A$2:$E$10000,5,FALSE)</f>
        <v>#N/A</v>
      </c>
      <c r="M490" s="14" t="e">
        <f>VLOOKUP($E490,res_het!$A$2:$N$10000,12,FALSE)*100</f>
        <v>#N/A</v>
      </c>
      <c r="N490" s="14" t="e">
        <f>VLOOKUP($E490,res_het!$A$2:$N$10000,13,FALSE)</f>
        <v>#N/A</v>
      </c>
      <c r="O490" s="10" t="e">
        <f>VLOOKUP($E490,seq_data!$A$2:$H$10000,6,FALSE())</f>
        <v>#N/A</v>
      </c>
      <c r="P490" s="10" t="e">
        <f>VLOOKUP($E490,seq_data!$A$2:$H$10000,4,FALSE())</f>
        <v>#N/A</v>
      </c>
      <c r="Q490" s="10" t="e">
        <f>VLOOKUP($E490,seq_data!$A$2:$H$10000,5,FALSE())</f>
        <v>#N/A</v>
      </c>
      <c r="R490" s="10" t="e">
        <f>VLOOKUP($E490,seq_data!$A$2:$H$10000,2,FALSE())</f>
        <v>#N/A</v>
      </c>
      <c r="S490" s="10">
        <f>IF(ISNA(VLOOKUP(E490,lines!$A$2:$A$10000,1,FALSE)),0,1)</f>
        <v>0</v>
      </c>
      <c r="T490" s="10">
        <f>IF(ISNA(VLOOKUP(E490,lines!$J$2:$L$1000,2,FALSE)),0,1)</f>
        <v>0</v>
      </c>
      <c r="U490" s="13" t="e">
        <f>VLOOKUP($E490,phe_fertility!$A$2:$B$284,2,FALSE)</f>
        <v>#N/A</v>
      </c>
      <c r="V490" s="13" t="e">
        <f>VLOOKUP($E490,phe_fertility!$F$2:$G$284,2,FALSE)</f>
        <v>#N/A</v>
      </c>
      <c r="W490" t="e">
        <f>VLOOKUP($E490,phe_locomotion!$F$2:$G$851,2,FALSE)</f>
        <v>#N/A</v>
      </c>
      <c r="X490" t="e">
        <f>VLOOKUP($E490,phe_locomotion!$N$2:$O$507,2,FALSE)</f>
        <v>#N/A</v>
      </c>
      <c r="Y490" s="16" t="e">
        <f>VLOOKUP($E490,relatedness!$T$2:$U$1000,2,FALSE)</f>
        <v>#N/A</v>
      </c>
    </row>
    <row r="491" spans="1:25" x14ac:dyDescent="0.2">
      <c r="A491" s="2">
        <v>1</v>
      </c>
      <c r="B491" s="2" t="s">
        <v>19</v>
      </c>
      <c r="C491" s="2">
        <v>2</v>
      </c>
      <c r="D491" s="2" t="s">
        <v>1499</v>
      </c>
      <c r="E491" s="2" t="s">
        <v>21</v>
      </c>
      <c r="F491" s="2" t="str">
        <f t="shared" si="40"/>
        <v>CA</v>
      </c>
      <c r="G491" s="2" t="str">
        <f t="shared" si="36"/>
        <v>1</v>
      </c>
      <c r="H491" s="15">
        <v>110</v>
      </c>
      <c r="I491" s="2">
        <f t="shared" si="37"/>
        <v>240</v>
      </c>
      <c r="J491" s="2" t="str">
        <f t="shared" si="38"/>
        <v>100</v>
      </c>
      <c r="K491">
        <f t="shared" si="39"/>
        <v>13</v>
      </c>
      <c r="L491" s="14" t="e">
        <f>VLOOKUP(E491,bam_cov!$A$2:$E$10000,5,FALSE)</f>
        <v>#N/A</v>
      </c>
      <c r="M491" s="14" t="e">
        <f>VLOOKUP($E491,res_het!$A$2:$N$10000,12,FALSE)*100</f>
        <v>#N/A</v>
      </c>
      <c r="N491" s="14" t="e">
        <f>VLOOKUP($E491,res_het!$A$2:$N$10000,13,FALSE)</f>
        <v>#N/A</v>
      </c>
      <c r="O491" s="10" t="e">
        <f>VLOOKUP($E491,seq_data!$A$2:$H$10000,6,FALSE())</f>
        <v>#N/A</v>
      </c>
      <c r="P491" s="10" t="e">
        <f>VLOOKUP($E491,seq_data!$A$2:$H$10000,4,FALSE())</f>
        <v>#N/A</v>
      </c>
      <c r="Q491" s="10" t="e">
        <f>VLOOKUP($E491,seq_data!$A$2:$H$10000,5,FALSE())</f>
        <v>#N/A</v>
      </c>
      <c r="R491" s="10" t="e">
        <f>VLOOKUP($E491,seq_data!$A$2:$H$10000,2,FALSE())</f>
        <v>#N/A</v>
      </c>
      <c r="S491" s="10">
        <f>IF(ISNA(VLOOKUP(E491,lines!$A$2:$A$10000,1,FALSE)),0,1)</f>
        <v>0</v>
      </c>
      <c r="T491" s="10">
        <f>IF(ISNA(VLOOKUP(E491,lines!$J$2:$L$1000,2,FALSE)),0,1)</f>
        <v>0</v>
      </c>
      <c r="U491" s="13" t="e">
        <f>VLOOKUP($E491,phe_fertility!$A$2:$B$284,2,FALSE)</f>
        <v>#N/A</v>
      </c>
      <c r="V491" s="13" t="e">
        <f>VLOOKUP($E491,phe_fertility!$F$2:$G$284,2,FALSE)</f>
        <v>#N/A</v>
      </c>
      <c r="W491" t="e">
        <f>VLOOKUP($E491,phe_locomotion!$F$2:$G$851,2,FALSE)</f>
        <v>#N/A</v>
      </c>
      <c r="X491" t="e">
        <f>VLOOKUP($E491,phe_locomotion!$N$2:$O$507,2,FALSE)</f>
        <v>#N/A</v>
      </c>
      <c r="Y491" s="16" t="e">
        <f>VLOOKUP($E491,relatedness!$T$2:$U$1000,2,FALSE)</f>
        <v>#N/A</v>
      </c>
    </row>
    <row r="492" spans="1:25" x14ac:dyDescent="0.2">
      <c r="A492" s="2">
        <v>1</v>
      </c>
      <c r="B492" s="2" t="s">
        <v>97</v>
      </c>
      <c r="C492" s="2">
        <v>5</v>
      </c>
      <c r="D492" s="2" t="s">
        <v>1499</v>
      </c>
      <c r="E492" s="2" t="s">
        <v>102</v>
      </c>
      <c r="F492" s="2" t="str">
        <f t="shared" si="40"/>
        <v>CA</v>
      </c>
      <c r="G492" s="2" t="str">
        <f t="shared" si="36"/>
        <v>1</v>
      </c>
      <c r="H492" s="15">
        <v>111</v>
      </c>
      <c r="I492" s="2">
        <f t="shared" si="37"/>
        <v>240</v>
      </c>
      <c r="J492" s="2" t="str">
        <f t="shared" si="38"/>
        <v>100</v>
      </c>
      <c r="K492">
        <f t="shared" si="39"/>
        <v>13</v>
      </c>
      <c r="L492" s="14" t="e">
        <f>VLOOKUP(E492,bam_cov!$A$2:$E$10000,5,FALSE)</f>
        <v>#N/A</v>
      </c>
      <c r="M492" s="14" t="e">
        <f>VLOOKUP($E492,res_het!$A$2:$N$10000,12,FALSE)*100</f>
        <v>#N/A</v>
      </c>
      <c r="N492" s="14" t="e">
        <f>VLOOKUP($E492,res_het!$A$2:$N$10000,13,FALSE)</f>
        <v>#N/A</v>
      </c>
      <c r="O492" s="10" t="e">
        <f>VLOOKUP($E492,seq_data!$A$2:$H$10000,6,FALSE())</f>
        <v>#N/A</v>
      </c>
      <c r="P492" s="10" t="e">
        <f>VLOOKUP($E492,seq_data!$A$2:$H$10000,4,FALSE())</f>
        <v>#N/A</v>
      </c>
      <c r="Q492" s="10" t="e">
        <f>VLOOKUP($E492,seq_data!$A$2:$H$10000,5,FALSE())</f>
        <v>#N/A</v>
      </c>
      <c r="R492" s="10" t="e">
        <f>VLOOKUP($E492,seq_data!$A$2:$H$10000,2,FALSE())</f>
        <v>#N/A</v>
      </c>
      <c r="S492" s="10">
        <f>IF(ISNA(VLOOKUP(E492,lines!$A$2:$A$10000,1,FALSE)),0,1)</f>
        <v>0</v>
      </c>
      <c r="T492" s="10">
        <f>IF(ISNA(VLOOKUP(E492,lines!$J$2:$L$1000,2,FALSE)),0,1)</f>
        <v>0</v>
      </c>
      <c r="U492" s="13" t="e">
        <f>VLOOKUP($E492,phe_fertility!$A$2:$B$284,2,FALSE)</f>
        <v>#N/A</v>
      </c>
      <c r="V492" s="13" t="e">
        <f>VLOOKUP($E492,phe_fertility!$F$2:$G$284,2,FALSE)</f>
        <v>#N/A</v>
      </c>
      <c r="W492" t="e">
        <f>VLOOKUP($E492,phe_locomotion!$F$2:$G$851,2,FALSE)</f>
        <v>#N/A</v>
      </c>
      <c r="X492" t="e">
        <f>VLOOKUP($E492,phe_locomotion!$N$2:$O$507,2,FALSE)</f>
        <v>#N/A</v>
      </c>
      <c r="Y492" s="16" t="e">
        <f>VLOOKUP($E492,relatedness!$T$2:$U$1000,2,FALSE)</f>
        <v>#N/A</v>
      </c>
    </row>
    <row r="493" spans="1:25" x14ac:dyDescent="0.2">
      <c r="A493" s="2">
        <v>1</v>
      </c>
      <c r="B493" s="2" t="s">
        <v>6</v>
      </c>
      <c r="C493" s="2">
        <v>3</v>
      </c>
      <c r="D493" s="2" t="s">
        <v>1500</v>
      </c>
      <c r="E493" s="2" t="s">
        <v>9</v>
      </c>
      <c r="F493" s="2" t="str">
        <f t="shared" si="40"/>
        <v>CA</v>
      </c>
      <c r="G493" s="2" t="str">
        <f t="shared" si="36"/>
        <v>1</v>
      </c>
      <c r="H493" s="15">
        <v>112</v>
      </c>
      <c r="I493" s="2">
        <f t="shared" si="37"/>
        <v>240</v>
      </c>
      <c r="J493" s="2" t="str">
        <f t="shared" si="38"/>
        <v>100</v>
      </c>
      <c r="K493">
        <f t="shared" si="39"/>
        <v>13</v>
      </c>
      <c r="L493" s="14" t="e">
        <f>VLOOKUP(E493,bam_cov!$A$2:$E$10000,5,FALSE)</f>
        <v>#N/A</v>
      </c>
      <c r="M493" s="14" t="e">
        <f>VLOOKUP($E493,res_het!$A$2:$N$10000,12,FALSE)*100</f>
        <v>#N/A</v>
      </c>
      <c r="N493" s="14" t="e">
        <f>VLOOKUP($E493,res_het!$A$2:$N$10000,13,FALSE)</f>
        <v>#N/A</v>
      </c>
      <c r="O493" s="10" t="e">
        <f>VLOOKUP($E493,seq_data!$A$2:$H$10000,6,FALSE())</f>
        <v>#N/A</v>
      </c>
      <c r="P493" s="10" t="e">
        <f>VLOOKUP($E493,seq_data!$A$2:$H$10000,4,FALSE())</f>
        <v>#N/A</v>
      </c>
      <c r="Q493" s="10" t="e">
        <f>VLOOKUP($E493,seq_data!$A$2:$H$10000,5,FALSE())</f>
        <v>#N/A</v>
      </c>
      <c r="R493" s="10" t="e">
        <f>VLOOKUP($E493,seq_data!$A$2:$H$10000,2,FALSE())</f>
        <v>#N/A</v>
      </c>
      <c r="S493" s="10">
        <f>IF(ISNA(VLOOKUP(E493,lines!$A$2:$A$10000,1,FALSE)),0,1)</f>
        <v>0</v>
      </c>
      <c r="T493" s="10">
        <f>IF(ISNA(VLOOKUP(E493,lines!$J$2:$L$1000,2,FALSE)),0,1)</f>
        <v>0</v>
      </c>
      <c r="U493" s="13" t="e">
        <f>VLOOKUP($E493,phe_fertility!$A$2:$B$284,2,FALSE)</f>
        <v>#N/A</v>
      </c>
      <c r="V493" s="13" t="e">
        <f>VLOOKUP($E493,phe_fertility!$F$2:$G$284,2,FALSE)</f>
        <v>#N/A</v>
      </c>
      <c r="W493" t="e">
        <f>VLOOKUP($E493,phe_locomotion!$F$2:$G$851,2,FALSE)</f>
        <v>#N/A</v>
      </c>
      <c r="X493" t="e">
        <f>VLOOKUP($E493,phe_locomotion!$N$2:$O$507,2,FALSE)</f>
        <v>#N/A</v>
      </c>
      <c r="Y493" s="16" t="e">
        <f>VLOOKUP($E493,relatedness!$T$2:$U$1000,2,FALSE)</f>
        <v>#N/A</v>
      </c>
    </row>
    <row r="494" spans="1:25" x14ac:dyDescent="0.2">
      <c r="A494" s="2">
        <v>1</v>
      </c>
      <c r="B494" s="2" t="s">
        <v>45</v>
      </c>
      <c r="C494" s="2">
        <v>1</v>
      </c>
      <c r="D494" s="2" t="s">
        <v>1499</v>
      </c>
      <c r="E494" s="2" t="s">
        <v>46</v>
      </c>
      <c r="F494" s="2" t="str">
        <f t="shared" si="40"/>
        <v>CA</v>
      </c>
      <c r="G494" s="2" t="str">
        <f t="shared" si="36"/>
        <v>1</v>
      </c>
      <c r="H494" s="15">
        <v>113</v>
      </c>
      <c r="I494" s="2">
        <f t="shared" si="37"/>
        <v>240</v>
      </c>
      <c r="J494" s="2" t="str">
        <f t="shared" si="38"/>
        <v>100</v>
      </c>
      <c r="K494">
        <f t="shared" si="39"/>
        <v>13</v>
      </c>
      <c r="L494" s="14">
        <f>VLOOKUP(E494,bam_cov!$A$2:$E$10000,5,FALSE)</f>
        <v>23.909610837346126</v>
      </c>
      <c r="M494" s="14">
        <f>VLOOKUP($E494,res_het!$A$2:$N$10000,12,FALSE)*100</f>
        <v>43.214642963690928</v>
      </c>
      <c r="N494" s="14">
        <f>VLOOKUP($E494,res_het!$A$2:$N$10000,13,FALSE)</f>
        <v>0.1645826</v>
      </c>
      <c r="O494" s="10">
        <f>VLOOKUP($E494,seq_data!$A$2:$H$10000,6,FALSE())</f>
        <v>2018</v>
      </c>
      <c r="P494" s="10" t="str">
        <f>VLOOKUP($E494,seq_data!$A$2:$H$10000,4,FALSE())</f>
        <v>BGI</v>
      </c>
      <c r="Q494" s="10" t="str">
        <f>VLOOKUP($E494,seq_data!$A$2:$H$10000,5,FALSE())</f>
        <v>BGI</v>
      </c>
      <c r="R494" s="10">
        <f>VLOOKUP($E494,seq_data!$A$2:$H$10000,2,FALSE())</f>
        <v>100</v>
      </c>
      <c r="S494" s="10">
        <f>IF(ISNA(VLOOKUP(E494,lines!$A$2:$A$10000,1,FALSE)),0,1)</f>
        <v>0</v>
      </c>
      <c r="T494" s="10">
        <f>IF(ISNA(VLOOKUP(E494,lines!$J$2:$L$1000,2,FALSE)),0,1)</f>
        <v>1</v>
      </c>
      <c r="U494" s="13" t="e">
        <f>VLOOKUP($E494,phe_fertility!$A$2:$B$284,2,FALSE)</f>
        <v>#N/A</v>
      </c>
      <c r="V494" s="13" t="e">
        <f>VLOOKUP($E494,phe_fertility!$F$2:$G$284,2,FALSE)</f>
        <v>#N/A</v>
      </c>
      <c r="W494">
        <f>VLOOKUP($E494,phe_locomotion!$F$2:$G$851,2,FALSE)</f>
        <v>1932</v>
      </c>
      <c r="X494" t="e">
        <f>VLOOKUP($E494,phe_locomotion!$N$2:$O$507,2,FALSE)</f>
        <v>#N/A</v>
      </c>
      <c r="Y494" s="16" t="e">
        <f>VLOOKUP($E494,relatedness!$T$2:$U$1000,2,FALSE)</f>
        <v>#N/A</v>
      </c>
    </row>
    <row r="495" spans="1:25" x14ac:dyDescent="0.2">
      <c r="A495" s="2">
        <v>2</v>
      </c>
      <c r="B495" s="2" t="s">
        <v>58</v>
      </c>
      <c r="C495" s="2">
        <v>1</v>
      </c>
      <c r="D495" s="2" t="s">
        <v>1500</v>
      </c>
      <c r="E495" s="2" t="s">
        <v>157</v>
      </c>
      <c r="F495" s="2" t="str">
        <f t="shared" si="40"/>
        <v>CA</v>
      </c>
      <c r="G495" s="2" t="str">
        <f t="shared" si="36"/>
        <v>1</v>
      </c>
      <c r="H495" s="15">
        <v>114</v>
      </c>
      <c r="I495" s="2">
        <f t="shared" si="37"/>
        <v>240</v>
      </c>
      <c r="J495" s="2" t="str">
        <f t="shared" si="38"/>
        <v>100</v>
      </c>
      <c r="K495">
        <f t="shared" si="39"/>
        <v>13</v>
      </c>
      <c r="L495" s="14">
        <f>VLOOKUP(E495,bam_cov!$A$2:$E$10000,5,FALSE)</f>
        <v>18.039093140469543</v>
      </c>
      <c r="M495" s="14">
        <f>VLOOKUP($E495,res_het!$A$2:$N$10000,12,FALSE)*100</f>
        <v>3.7177514811983761</v>
      </c>
      <c r="N495" s="14">
        <f>VLOOKUP($E495,res_het!$A$2:$N$10000,13,FALSE)</f>
        <v>9.9162379999999994E-2</v>
      </c>
      <c r="O495" s="10">
        <f>VLOOKUP($E495,seq_data!$A$2:$H$10000,6,FALSE())</f>
        <v>2018</v>
      </c>
      <c r="P495" s="10" t="str">
        <f>VLOOKUP($E495,seq_data!$A$2:$H$10000,4,FALSE())</f>
        <v>BGI</v>
      </c>
      <c r="Q495" s="10" t="str">
        <f>VLOOKUP($E495,seq_data!$A$2:$H$10000,5,FALSE())</f>
        <v>BGI</v>
      </c>
      <c r="R495" s="10">
        <f>VLOOKUP($E495,seq_data!$A$2:$H$10000,2,FALSE())</f>
        <v>100</v>
      </c>
      <c r="S495" s="10">
        <f>IF(ISNA(VLOOKUP(E495,lines!$A$2:$A$10000,1,FALSE)),0,1)</f>
        <v>0</v>
      </c>
      <c r="T495" s="10">
        <f>IF(ISNA(VLOOKUP(E495,lines!$J$2:$L$1000,2,FALSE)),0,1)</f>
        <v>1</v>
      </c>
      <c r="U495" s="13" t="e">
        <f>VLOOKUP($E495,phe_fertility!$A$2:$B$284,2,FALSE)</f>
        <v>#N/A</v>
      </c>
      <c r="V495" s="13" t="e">
        <f>VLOOKUP($E495,phe_fertility!$F$2:$G$284,2,FALSE)</f>
        <v>#N/A</v>
      </c>
      <c r="W495">
        <f>VLOOKUP($E495,phe_locomotion!$F$2:$G$851,2,FALSE)</f>
        <v>1352</v>
      </c>
      <c r="X495" t="e">
        <f>VLOOKUP($E495,phe_locomotion!$N$2:$O$507,2,FALSE)</f>
        <v>#N/A</v>
      </c>
      <c r="Y495" s="16" t="e">
        <f>VLOOKUP($E495,relatedness!$T$2:$U$1000,2,FALSE)</f>
        <v>#N/A</v>
      </c>
    </row>
    <row r="496" spans="1:25" x14ac:dyDescent="0.2">
      <c r="A496" s="2">
        <v>2</v>
      </c>
      <c r="B496" s="2" t="s">
        <v>58</v>
      </c>
      <c r="C496" s="2">
        <v>8</v>
      </c>
      <c r="D496" s="2" t="s">
        <v>1496</v>
      </c>
      <c r="E496" s="2" t="s">
        <v>164</v>
      </c>
      <c r="F496" s="2" t="str">
        <f t="shared" si="40"/>
        <v>CA</v>
      </c>
      <c r="G496" s="2" t="str">
        <f t="shared" si="36"/>
        <v>1</v>
      </c>
      <c r="H496" s="15">
        <v>115</v>
      </c>
      <c r="I496" s="2">
        <f t="shared" si="37"/>
        <v>240</v>
      </c>
      <c r="J496" s="2" t="str">
        <f t="shared" si="38"/>
        <v>100</v>
      </c>
      <c r="K496">
        <f t="shared" si="39"/>
        <v>13</v>
      </c>
      <c r="L496" s="14" t="e">
        <f>VLOOKUP(E496,bam_cov!$A$2:$E$10000,5,FALSE)</f>
        <v>#N/A</v>
      </c>
      <c r="M496" s="14" t="e">
        <f>VLOOKUP($E496,res_het!$A$2:$N$10000,12,FALSE)*100</f>
        <v>#N/A</v>
      </c>
      <c r="N496" s="14" t="e">
        <f>VLOOKUP($E496,res_het!$A$2:$N$10000,13,FALSE)</f>
        <v>#N/A</v>
      </c>
      <c r="O496" s="10" t="e">
        <f>VLOOKUP($E496,seq_data!$A$2:$H$10000,6,FALSE())</f>
        <v>#N/A</v>
      </c>
      <c r="P496" s="10" t="e">
        <f>VLOOKUP($E496,seq_data!$A$2:$H$10000,4,FALSE())</f>
        <v>#N/A</v>
      </c>
      <c r="Q496" s="10" t="e">
        <f>VLOOKUP($E496,seq_data!$A$2:$H$10000,5,FALSE())</f>
        <v>#N/A</v>
      </c>
      <c r="R496" s="10" t="e">
        <f>VLOOKUP($E496,seq_data!$A$2:$H$10000,2,FALSE())</f>
        <v>#N/A</v>
      </c>
      <c r="S496" s="10">
        <f>IF(ISNA(VLOOKUP(E496,lines!$A$2:$A$10000,1,FALSE)),0,1)</f>
        <v>0</v>
      </c>
      <c r="T496" s="10">
        <f>IF(ISNA(VLOOKUP(E496,lines!$J$2:$L$1000,2,FALSE)),0,1)</f>
        <v>0</v>
      </c>
      <c r="U496" s="13" t="e">
        <f>VLOOKUP($E496,phe_fertility!$A$2:$B$284,2,FALSE)</f>
        <v>#N/A</v>
      </c>
      <c r="V496" s="13" t="e">
        <f>VLOOKUP($E496,phe_fertility!$F$2:$G$284,2,FALSE)</f>
        <v>#N/A</v>
      </c>
      <c r="W496" t="e">
        <f>VLOOKUP($E496,phe_locomotion!$F$2:$G$851,2,FALSE)</f>
        <v>#N/A</v>
      </c>
      <c r="X496" t="e">
        <f>VLOOKUP($E496,phe_locomotion!$N$2:$O$507,2,FALSE)</f>
        <v>#N/A</v>
      </c>
      <c r="Y496" s="16" t="e">
        <f>VLOOKUP($E496,relatedness!$T$2:$U$1000,2,FALSE)</f>
        <v>#N/A</v>
      </c>
    </row>
    <row r="497" spans="1:25" x14ac:dyDescent="0.2">
      <c r="A497" s="2">
        <v>1</v>
      </c>
      <c r="B497" s="2" t="s">
        <v>97</v>
      </c>
      <c r="C497" s="2">
        <v>2</v>
      </c>
      <c r="D497" s="2" t="s">
        <v>1499</v>
      </c>
      <c r="E497" s="2" t="s">
        <v>99</v>
      </c>
      <c r="F497" s="2" t="str">
        <f t="shared" si="40"/>
        <v>CA</v>
      </c>
      <c r="G497" s="2" t="str">
        <f t="shared" si="36"/>
        <v>1</v>
      </c>
      <c r="H497" s="15">
        <v>116</v>
      </c>
      <c r="I497" s="2">
        <f t="shared" si="37"/>
        <v>240</v>
      </c>
      <c r="J497" s="2" t="str">
        <f t="shared" si="38"/>
        <v>100</v>
      </c>
      <c r="K497">
        <f t="shared" si="39"/>
        <v>13</v>
      </c>
      <c r="L497" s="14" t="e">
        <f>VLOOKUP(E497,bam_cov!$A$2:$E$10000,5,FALSE)</f>
        <v>#N/A</v>
      </c>
      <c r="M497" s="14" t="e">
        <f>VLOOKUP($E497,res_het!$A$2:$N$10000,12,FALSE)*100</f>
        <v>#N/A</v>
      </c>
      <c r="N497" s="14" t="e">
        <f>VLOOKUP($E497,res_het!$A$2:$N$10000,13,FALSE)</f>
        <v>#N/A</v>
      </c>
      <c r="O497" s="10" t="e">
        <f>VLOOKUP($E497,seq_data!$A$2:$H$10000,6,FALSE())</f>
        <v>#N/A</v>
      </c>
      <c r="P497" s="10" t="e">
        <f>VLOOKUP($E497,seq_data!$A$2:$H$10000,4,FALSE())</f>
        <v>#N/A</v>
      </c>
      <c r="Q497" s="10" t="e">
        <f>VLOOKUP($E497,seq_data!$A$2:$H$10000,5,FALSE())</f>
        <v>#N/A</v>
      </c>
      <c r="R497" s="10" t="e">
        <f>VLOOKUP($E497,seq_data!$A$2:$H$10000,2,FALSE())</f>
        <v>#N/A</v>
      </c>
      <c r="S497" s="10">
        <f>IF(ISNA(VLOOKUP(E497,lines!$A$2:$A$10000,1,FALSE)),0,1)</f>
        <v>0</v>
      </c>
      <c r="T497" s="10">
        <f>IF(ISNA(VLOOKUP(E497,lines!$J$2:$L$1000,2,FALSE)),0,1)</f>
        <v>0</v>
      </c>
      <c r="U497" s="13" t="e">
        <f>VLOOKUP($E497,phe_fertility!$A$2:$B$284,2,FALSE)</f>
        <v>#N/A</v>
      </c>
      <c r="V497" s="13" t="e">
        <f>VLOOKUP($E497,phe_fertility!$F$2:$G$284,2,FALSE)</f>
        <v>#N/A</v>
      </c>
      <c r="W497" t="e">
        <f>VLOOKUP($E497,phe_locomotion!$F$2:$G$851,2,FALSE)</f>
        <v>#N/A</v>
      </c>
      <c r="X497" t="e">
        <f>VLOOKUP($E497,phe_locomotion!$N$2:$O$507,2,FALSE)</f>
        <v>#N/A</v>
      </c>
      <c r="Y497" s="16" t="e">
        <f>VLOOKUP($E497,relatedness!$T$2:$U$1000,2,FALSE)</f>
        <v>#N/A</v>
      </c>
    </row>
    <row r="498" spans="1:25" x14ac:dyDescent="0.2">
      <c r="A498" s="2">
        <v>3</v>
      </c>
      <c r="B498" s="2" t="s">
        <v>19</v>
      </c>
      <c r="C498" s="2">
        <v>4</v>
      </c>
      <c r="D498" s="2" t="s">
        <v>1497</v>
      </c>
      <c r="E498" s="2" t="s">
        <v>220</v>
      </c>
      <c r="F498" s="2" t="str">
        <f t="shared" si="40"/>
        <v>CA</v>
      </c>
      <c r="G498" s="2" t="str">
        <f t="shared" si="36"/>
        <v>1</v>
      </c>
      <c r="H498" s="15">
        <v>117</v>
      </c>
      <c r="I498" s="2">
        <f t="shared" si="37"/>
        <v>240</v>
      </c>
      <c r="J498" s="2" t="str">
        <f t="shared" si="38"/>
        <v>100</v>
      </c>
      <c r="K498">
        <f t="shared" si="39"/>
        <v>13</v>
      </c>
      <c r="L498" s="14">
        <f>VLOOKUP(E498,bam_cov!$A$2:$E$10000,5,FALSE)</f>
        <v>24.377538363530757</v>
      </c>
      <c r="M498" s="14">
        <f>VLOOKUP($E498,res_het!$A$2:$N$10000,12,FALSE)*100</f>
        <v>30.560329908618389</v>
      </c>
      <c r="N498" s="14">
        <f>VLOOKUP($E498,res_het!$A$2:$N$10000,13,FALSE)</f>
        <v>0.10157245999999999</v>
      </c>
      <c r="O498" s="10">
        <f>VLOOKUP($E498,seq_data!$A$2:$H$10000,6,FALSE())</f>
        <v>2018</v>
      </c>
      <c r="P498" s="10" t="str">
        <f>VLOOKUP($E498,seq_data!$A$2:$H$10000,4,FALSE())</f>
        <v>BGI</v>
      </c>
      <c r="Q498" s="10" t="str">
        <f>VLOOKUP($E498,seq_data!$A$2:$H$10000,5,FALSE())</f>
        <v>BGI</v>
      </c>
      <c r="R498" s="10">
        <f>VLOOKUP($E498,seq_data!$A$2:$H$10000,2,FALSE())</f>
        <v>100</v>
      </c>
      <c r="S498" s="10">
        <f>IF(ISNA(VLOOKUP(E498,lines!$A$2:$A$10000,1,FALSE)),0,1)</f>
        <v>0</v>
      </c>
      <c r="T498" s="10">
        <f>IF(ISNA(VLOOKUP(E498,lines!$J$2:$L$1000,2,FALSE)),0,1)</f>
        <v>1</v>
      </c>
      <c r="U498" s="13" t="e">
        <f>VLOOKUP($E498,phe_fertility!$A$2:$B$284,2,FALSE)</f>
        <v>#N/A</v>
      </c>
      <c r="V498" s="13" t="e">
        <f>VLOOKUP($E498,phe_fertility!$F$2:$G$284,2,FALSE)</f>
        <v>#N/A</v>
      </c>
      <c r="W498">
        <f>VLOOKUP($E498,phe_locomotion!$F$2:$G$851,2,FALSE)</f>
        <v>1447</v>
      </c>
      <c r="X498" t="e">
        <f>VLOOKUP($E498,phe_locomotion!$N$2:$O$507,2,FALSE)</f>
        <v>#N/A</v>
      </c>
      <c r="Y498" s="16" t="e">
        <f>VLOOKUP($E498,relatedness!$T$2:$U$1000,2,FALSE)</f>
        <v>#N/A</v>
      </c>
    </row>
    <row r="499" spans="1:25" x14ac:dyDescent="0.2">
      <c r="A499" s="2">
        <v>3</v>
      </c>
      <c r="B499" s="2" t="s">
        <v>97</v>
      </c>
      <c r="C499" s="2">
        <v>3</v>
      </c>
      <c r="D499" s="2" t="s">
        <v>1501</v>
      </c>
      <c r="E499" s="2" t="s">
        <v>291</v>
      </c>
      <c r="F499" s="2" t="str">
        <f t="shared" si="40"/>
        <v>CA</v>
      </c>
      <c r="G499" s="2" t="str">
        <f t="shared" si="36"/>
        <v>1</v>
      </c>
      <c r="H499" s="15">
        <v>118</v>
      </c>
      <c r="I499" s="2">
        <f t="shared" si="37"/>
        <v>240</v>
      </c>
      <c r="J499" s="2" t="str">
        <f t="shared" si="38"/>
        <v>100</v>
      </c>
      <c r="K499">
        <f t="shared" si="39"/>
        <v>13</v>
      </c>
      <c r="L499" s="14">
        <f>VLOOKUP(E499,bam_cov!$A$2:$E$10000,5,FALSE)</f>
        <v>3.2195004777875624</v>
      </c>
      <c r="M499" s="14">
        <f>VLOOKUP($E499,res_het!$A$2:$N$10000,12,FALSE)*100</f>
        <v>3.4624814782822479</v>
      </c>
      <c r="N499" s="14">
        <f>VLOOKUP($E499,res_het!$A$2:$N$10000,13,FALSE)</f>
        <v>0.19620626666666666</v>
      </c>
      <c r="O499" s="10">
        <f>VLOOKUP($E499,seq_data!$A$2:$H$10000,6,FALSE())</f>
        <v>2018</v>
      </c>
      <c r="P499" s="10" t="str">
        <f>VLOOKUP($E499,seq_data!$A$2:$H$10000,4,FALSE())</f>
        <v>BGI</v>
      </c>
      <c r="Q499" s="10" t="str">
        <f>VLOOKUP($E499,seq_data!$A$2:$H$10000,5,FALSE())</f>
        <v>BGI</v>
      </c>
      <c r="R499" s="10">
        <f>VLOOKUP($E499,seq_data!$A$2:$H$10000,2,FALSE())</f>
        <v>100</v>
      </c>
      <c r="S499" s="10">
        <f>IF(ISNA(VLOOKUP(E499,lines!$A$2:$A$10000,1,FALSE)),0,1)</f>
        <v>0</v>
      </c>
      <c r="T499" s="10">
        <f>IF(ISNA(VLOOKUP(E499,lines!$J$2:$L$1000,2,FALSE)),0,1)</f>
        <v>1</v>
      </c>
      <c r="U499" s="13" t="e">
        <f>VLOOKUP($E499,phe_fertility!$A$2:$B$284,2,FALSE)</f>
        <v>#N/A</v>
      </c>
      <c r="V499" s="13" t="e">
        <f>VLOOKUP($E499,phe_fertility!$F$2:$G$284,2,FALSE)</f>
        <v>#N/A</v>
      </c>
      <c r="W499">
        <f>VLOOKUP($E499,phe_locomotion!$F$2:$G$851,2,FALSE)</f>
        <v>1153</v>
      </c>
      <c r="X499" t="e">
        <f>VLOOKUP($E499,phe_locomotion!$N$2:$O$507,2,FALSE)</f>
        <v>#N/A</v>
      </c>
      <c r="Y499" s="16" t="e">
        <f>VLOOKUP($E499,relatedness!$T$2:$U$1000,2,FALSE)</f>
        <v>#N/A</v>
      </c>
    </row>
    <row r="500" spans="1:25" x14ac:dyDescent="0.2">
      <c r="A500" s="2">
        <v>2</v>
      </c>
      <c r="B500" s="2" t="s">
        <v>45</v>
      </c>
      <c r="C500" s="2">
        <v>1</v>
      </c>
      <c r="D500" s="2" t="s">
        <v>1499</v>
      </c>
      <c r="E500" s="2" t="s">
        <v>145</v>
      </c>
      <c r="F500" s="2" t="str">
        <f t="shared" si="40"/>
        <v>CA</v>
      </c>
      <c r="G500" s="2" t="str">
        <f t="shared" si="36"/>
        <v>1</v>
      </c>
      <c r="H500" s="15">
        <v>119</v>
      </c>
      <c r="I500" s="2">
        <f t="shared" si="37"/>
        <v>240</v>
      </c>
      <c r="J500" s="2" t="str">
        <f t="shared" si="38"/>
        <v>100</v>
      </c>
      <c r="K500">
        <f t="shared" si="39"/>
        <v>13</v>
      </c>
      <c r="L500" s="14" t="e">
        <f>VLOOKUP(E500,bam_cov!$A$2:$E$10000,5,FALSE)</f>
        <v>#N/A</v>
      </c>
      <c r="M500" s="14" t="e">
        <f>VLOOKUP($E500,res_het!$A$2:$N$10000,12,FALSE)*100</f>
        <v>#N/A</v>
      </c>
      <c r="N500" s="14" t="e">
        <f>VLOOKUP($E500,res_het!$A$2:$N$10000,13,FALSE)</f>
        <v>#N/A</v>
      </c>
      <c r="O500" s="10" t="e">
        <f>VLOOKUP($E500,seq_data!$A$2:$H$10000,6,FALSE())</f>
        <v>#N/A</v>
      </c>
      <c r="P500" s="10" t="e">
        <f>VLOOKUP($E500,seq_data!$A$2:$H$10000,4,FALSE())</f>
        <v>#N/A</v>
      </c>
      <c r="Q500" s="10" t="e">
        <f>VLOOKUP($E500,seq_data!$A$2:$H$10000,5,FALSE())</f>
        <v>#N/A</v>
      </c>
      <c r="R500" s="10" t="e">
        <f>VLOOKUP($E500,seq_data!$A$2:$H$10000,2,FALSE())</f>
        <v>#N/A</v>
      </c>
      <c r="S500" s="10">
        <f>IF(ISNA(VLOOKUP(E500,lines!$A$2:$A$10000,1,FALSE)),0,1)</f>
        <v>0</v>
      </c>
      <c r="T500" s="10">
        <f>IF(ISNA(VLOOKUP(E500,lines!$J$2:$L$1000,2,FALSE)),0,1)</f>
        <v>0</v>
      </c>
      <c r="U500" s="13" t="e">
        <f>VLOOKUP($E500,phe_fertility!$A$2:$B$284,2,FALSE)</f>
        <v>#N/A</v>
      </c>
      <c r="V500" s="13" t="e">
        <f>VLOOKUP($E500,phe_fertility!$F$2:$G$284,2,FALSE)</f>
        <v>#N/A</v>
      </c>
      <c r="W500" t="e">
        <f>VLOOKUP($E500,phe_locomotion!$F$2:$G$851,2,FALSE)</f>
        <v>#N/A</v>
      </c>
      <c r="X500" t="e">
        <f>VLOOKUP($E500,phe_locomotion!$N$2:$O$507,2,FALSE)</f>
        <v>#N/A</v>
      </c>
      <c r="Y500" s="16" t="e">
        <f>VLOOKUP($E500,relatedness!$T$2:$U$1000,2,FALSE)</f>
        <v>#N/A</v>
      </c>
    </row>
    <row r="501" spans="1:25" x14ac:dyDescent="0.2">
      <c r="A501" s="2">
        <v>3</v>
      </c>
      <c r="B501" s="2" t="s">
        <v>71</v>
      </c>
      <c r="C501" s="2">
        <v>4</v>
      </c>
      <c r="D501" s="2" t="s">
        <v>1501</v>
      </c>
      <c r="E501" s="2" t="s">
        <v>268</v>
      </c>
      <c r="F501" s="2" t="str">
        <f t="shared" si="40"/>
        <v>CA</v>
      </c>
      <c r="G501" s="2" t="str">
        <f t="shared" si="36"/>
        <v>1</v>
      </c>
      <c r="H501" s="15">
        <v>120</v>
      </c>
      <c r="I501" s="2">
        <f t="shared" si="37"/>
        <v>240</v>
      </c>
      <c r="J501" s="2" t="str">
        <f t="shared" si="38"/>
        <v>100</v>
      </c>
      <c r="K501">
        <f t="shared" si="39"/>
        <v>13</v>
      </c>
      <c r="L501" s="14">
        <f>VLOOKUP(E501,bam_cov!$A$2:$E$10000,5,FALSE)</f>
        <v>23.588238256731184</v>
      </c>
      <c r="M501" s="14">
        <f>VLOOKUP($E501,res_het!$A$2:$N$10000,12,FALSE)*100</f>
        <v>4.0893521093772875</v>
      </c>
      <c r="N501" s="14">
        <f>VLOOKUP($E501,res_het!$A$2:$N$10000,13,FALSE)</f>
        <v>0.11327720166666666</v>
      </c>
      <c r="O501" s="10">
        <f>VLOOKUP($E501,seq_data!$A$2:$H$10000,6,FALSE())</f>
        <v>2018</v>
      </c>
      <c r="P501" s="10" t="str">
        <f>VLOOKUP($E501,seq_data!$A$2:$H$10000,4,FALSE())</f>
        <v>BGI</v>
      </c>
      <c r="Q501" s="10" t="str">
        <f>VLOOKUP($E501,seq_data!$A$2:$H$10000,5,FALSE())</f>
        <v>BGI</v>
      </c>
      <c r="R501" s="10">
        <f>VLOOKUP($E501,seq_data!$A$2:$H$10000,2,FALSE())</f>
        <v>100</v>
      </c>
      <c r="S501" s="10">
        <f>IF(ISNA(VLOOKUP(E501,lines!$A$2:$A$10000,1,FALSE)),0,1)</f>
        <v>0</v>
      </c>
      <c r="T501" s="10">
        <f>IF(ISNA(VLOOKUP(E501,lines!$J$2:$L$1000,2,FALSE)),0,1)</f>
        <v>1</v>
      </c>
      <c r="U501" s="13" t="e">
        <f>VLOOKUP($E501,phe_fertility!$A$2:$B$284,2,FALSE)</f>
        <v>#N/A</v>
      </c>
      <c r="V501" s="13" t="e">
        <f>VLOOKUP($E501,phe_fertility!$F$2:$G$284,2,FALSE)</f>
        <v>#N/A</v>
      </c>
      <c r="W501">
        <f>VLOOKUP($E501,phe_locomotion!$F$2:$G$851,2,FALSE)</f>
        <v>2629</v>
      </c>
      <c r="X501" t="e">
        <f>VLOOKUP($E501,phe_locomotion!$N$2:$O$507,2,FALSE)</f>
        <v>#N/A</v>
      </c>
      <c r="Y501" s="16" t="e">
        <f>VLOOKUP($E501,relatedness!$T$2:$U$1000,2,FALSE)</f>
        <v>#N/A</v>
      </c>
    </row>
    <row r="502" spans="1:25" x14ac:dyDescent="0.2">
      <c r="A502" s="2">
        <v>2</v>
      </c>
      <c r="B502" s="2" t="s">
        <v>19</v>
      </c>
      <c r="C502" s="2">
        <v>1</v>
      </c>
      <c r="D502" s="2" t="s">
        <v>1497</v>
      </c>
      <c r="E502" s="2" t="s">
        <v>122</v>
      </c>
      <c r="F502" s="2" t="str">
        <f t="shared" si="40"/>
        <v>CA</v>
      </c>
      <c r="G502" s="2" t="str">
        <f t="shared" si="36"/>
        <v>2</v>
      </c>
      <c r="H502" s="15">
        <v>1</v>
      </c>
      <c r="I502" s="2">
        <f t="shared" si="37"/>
        <v>240</v>
      </c>
      <c r="J502" s="2" t="str">
        <f t="shared" si="38"/>
        <v>100</v>
      </c>
      <c r="K502">
        <f t="shared" si="39"/>
        <v>13</v>
      </c>
      <c r="L502" s="14" t="e">
        <f>VLOOKUP(E502,bam_cov!$A$2:$E$10000,5,FALSE)</f>
        <v>#N/A</v>
      </c>
      <c r="M502" s="14" t="e">
        <f>VLOOKUP($E502,res_het!$A$2:$N$10000,12,FALSE)*100</f>
        <v>#N/A</v>
      </c>
      <c r="N502" s="14" t="e">
        <f>VLOOKUP($E502,res_het!$A$2:$N$10000,13,FALSE)</f>
        <v>#N/A</v>
      </c>
      <c r="O502" s="10" t="e">
        <f>VLOOKUP($E502,seq_data!$A$2:$H$10000,6,FALSE())</f>
        <v>#N/A</v>
      </c>
      <c r="P502" s="10" t="e">
        <f>VLOOKUP($E502,seq_data!$A$2:$H$10000,4,FALSE())</f>
        <v>#N/A</v>
      </c>
      <c r="Q502" s="10" t="e">
        <f>VLOOKUP($E502,seq_data!$A$2:$H$10000,5,FALSE())</f>
        <v>#N/A</v>
      </c>
      <c r="R502" s="10" t="e">
        <f>VLOOKUP($E502,seq_data!$A$2:$H$10000,2,FALSE())</f>
        <v>#N/A</v>
      </c>
      <c r="S502" s="10">
        <f>IF(ISNA(VLOOKUP(E502,lines!$A$2:$A$10000,1,FALSE)),0,1)</f>
        <v>0</v>
      </c>
      <c r="T502" s="10">
        <f>IF(ISNA(VLOOKUP(E502,lines!$J$2:$L$1000,2,FALSE)),0,1)</f>
        <v>0</v>
      </c>
      <c r="U502" s="13" t="e">
        <f>VLOOKUP($E502,phe_fertility!$A$2:$B$284,2,FALSE)</f>
        <v>#N/A</v>
      </c>
      <c r="V502" s="13" t="e">
        <f>VLOOKUP($E502,phe_fertility!$F$2:$G$284,2,FALSE)</f>
        <v>#N/A</v>
      </c>
      <c r="W502" t="e">
        <f>VLOOKUP($E502,phe_locomotion!$F$2:$G$851,2,FALSE)</f>
        <v>#N/A</v>
      </c>
      <c r="X502" t="e">
        <f>VLOOKUP($E502,phe_locomotion!$N$2:$O$507,2,FALSE)</f>
        <v>#N/A</v>
      </c>
      <c r="Y502" s="16" t="e">
        <f>VLOOKUP($E502,relatedness!$T$2:$U$1000,2,FALSE)</f>
        <v>#N/A</v>
      </c>
    </row>
    <row r="503" spans="1:25" x14ac:dyDescent="0.2">
      <c r="A503" s="2">
        <v>9</v>
      </c>
      <c r="B503" s="2" t="s">
        <v>6</v>
      </c>
      <c r="C503" s="2">
        <v>3</v>
      </c>
      <c r="D503" s="2" t="s">
        <v>1500</v>
      </c>
      <c r="E503" s="2" t="s">
        <v>783</v>
      </c>
      <c r="F503" s="2" t="str">
        <f t="shared" si="40"/>
        <v>CA</v>
      </c>
      <c r="G503" s="2" t="str">
        <f t="shared" si="36"/>
        <v>2</v>
      </c>
      <c r="H503" s="15">
        <v>1</v>
      </c>
      <c r="I503" s="2">
        <f t="shared" si="37"/>
        <v>190</v>
      </c>
      <c r="J503" s="2" t="str">
        <f t="shared" si="38"/>
        <v>50</v>
      </c>
      <c r="K503">
        <f t="shared" si="39"/>
        <v>13</v>
      </c>
      <c r="L503" s="14">
        <f>VLOOKUP(E503,bam_cov!$A$2:$E$10000,5,FALSE)</f>
        <v>5.9422553821363664</v>
      </c>
      <c r="M503" s="14">
        <f>VLOOKUP($E503,res_het!$A$2:$N$10000,12,FALSE)*100</f>
        <v>2.0482035541088375</v>
      </c>
      <c r="N503" s="14">
        <f>VLOOKUP($E503,res_het!$A$2:$N$10000,13,FALSE)</f>
        <v>0.22629233333333332</v>
      </c>
      <c r="O503" s="10">
        <f>VLOOKUP($E503,seq_data!$A$2:$H$10000,6,FALSE())</f>
        <v>2017</v>
      </c>
      <c r="P503" s="10" t="str">
        <f>VLOOKUP($E503,seq_data!$A$2:$H$10000,4,FALSE())</f>
        <v>Illumina</v>
      </c>
      <c r="Q503" s="10" t="str">
        <f>VLOOKUP($E503,seq_data!$A$2:$H$10000,5,FALSE())</f>
        <v>BGI</v>
      </c>
      <c r="R503" s="10">
        <f>VLOOKUP($E503,seq_data!$A$2:$H$10000,2,FALSE())</f>
        <v>150</v>
      </c>
      <c r="S503" s="10">
        <f>IF(ISNA(VLOOKUP(E503,lines!$A$2:$A$10000,1,FALSE)),0,1)</f>
        <v>0</v>
      </c>
      <c r="T503" s="10">
        <f>IF(ISNA(VLOOKUP(E503,lines!$J$2:$L$1000,2,FALSE)),0,1)</f>
        <v>1</v>
      </c>
      <c r="U503" s="13" t="e">
        <f>VLOOKUP($E503,phe_fertility!$A$2:$B$284,2,FALSE)</f>
        <v>#N/A</v>
      </c>
      <c r="V503" s="13" t="e">
        <f>VLOOKUP($E503,phe_fertility!$F$2:$G$284,2,FALSE)</f>
        <v>#N/A</v>
      </c>
      <c r="W503">
        <f>VLOOKUP($E503,phe_locomotion!$F$2:$G$851,2,FALSE)</f>
        <v>1260</v>
      </c>
      <c r="X503">
        <f>VLOOKUP($E503,phe_locomotion!$N$2:$O$507,2,FALSE)</f>
        <v>1345</v>
      </c>
      <c r="Y503" s="16" t="e">
        <f>VLOOKUP($E503,relatedness!$T$2:$U$1000,2,FALSE)</f>
        <v>#N/A</v>
      </c>
    </row>
    <row r="504" spans="1:25" x14ac:dyDescent="0.2">
      <c r="A504" s="2">
        <v>2</v>
      </c>
      <c r="B504" s="2" t="s">
        <v>32</v>
      </c>
      <c r="C504" s="2">
        <v>5</v>
      </c>
      <c r="D504" s="2" t="s">
        <v>1500</v>
      </c>
      <c r="E504" s="2" t="s">
        <v>137</v>
      </c>
      <c r="F504" s="2" t="str">
        <f t="shared" si="40"/>
        <v>CA</v>
      </c>
      <c r="G504" s="2" t="str">
        <f t="shared" si="36"/>
        <v>2</v>
      </c>
      <c r="H504" s="15">
        <v>2</v>
      </c>
      <c r="I504" s="2">
        <f t="shared" si="37"/>
        <v>240</v>
      </c>
      <c r="J504" s="2" t="str">
        <f t="shared" si="38"/>
        <v>100</v>
      </c>
      <c r="K504">
        <f t="shared" si="39"/>
        <v>13</v>
      </c>
      <c r="L504" s="14">
        <f>VLOOKUP(E504,bam_cov!$A$2:$E$10000,5,FALSE)</f>
        <v>30.853925015457833</v>
      </c>
      <c r="M504" s="14">
        <f>VLOOKUP($E504,res_het!$A$2:$N$10000,12,FALSE)*100</f>
        <v>20.35632462406188</v>
      </c>
      <c r="N504" s="14">
        <f>VLOOKUP($E504,res_het!$A$2:$N$10000,13,FALSE)</f>
        <v>6.0240278333333341E-2</v>
      </c>
      <c r="O504" s="10">
        <f>VLOOKUP($E504,seq_data!$A$2:$H$10000,6,FALSE())</f>
        <v>2018</v>
      </c>
      <c r="P504" s="10" t="str">
        <f>VLOOKUP($E504,seq_data!$A$2:$H$10000,4,FALSE())</f>
        <v>BGI</v>
      </c>
      <c r="Q504" s="10" t="str">
        <f>VLOOKUP($E504,seq_data!$A$2:$H$10000,5,FALSE())</f>
        <v>BGI</v>
      </c>
      <c r="R504" s="10">
        <f>VLOOKUP($E504,seq_data!$A$2:$H$10000,2,FALSE())</f>
        <v>100</v>
      </c>
      <c r="S504" s="10">
        <f>IF(ISNA(VLOOKUP(E504,lines!$A$2:$A$10000,1,FALSE)),0,1)</f>
        <v>0</v>
      </c>
      <c r="T504" s="10">
        <f>IF(ISNA(VLOOKUP(E504,lines!$J$2:$L$1000,2,FALSE)),0,1)</f>
        <v>1</v>
      </c>
      <c r="U504" s="13" t="e">
        <f>VLOOKUP($E504,phe_fertility!$A$2:$B$284,2,FALSE)</f>
        <v>#N/A</v>
      </c>
      <c r="V504" s="13" t="e">
        <f>VLOOKUP($E504,phe_fertility!$F$2:$G$284,2,FALSE)</f>
        <v>#N/A</v>
      </c>
      <c r="W504">
        <f>VLOOKUP($E504,phe_locomotion!$F$2:$G$851,2,FALSE)</f>
        <v>2172</v>
      </c>
      <c r="X504" t="e">
        <f>VLOOKUP($E504,phe_locomotion!$N$2:$O$507,2,FALSE)</f>
        <v>#N/A</v>
      </c>
      <c r="Y504" s="16" t="e">
        <f>VLOOKUP($E504,relatedness!$T$2:$U$1000,2,FALSE)</f>
        <v>#N/A</v>
      </c>
    </row>
    <row r="505" spans="1:25" x14ac:dyDescent="0.2">
      <c r="A505" s="2">
        <v>9</v>
      </c>
      <c r="B505" s="2" t="s">
        <v>19</v>
      </c>
      <c r="C505" s="2">
        <v>4</v>
      </c>
      <c r="D505" s="2" t="s">
        <v>1497</v>
      </c>
      <c r="E505" s="2" t="s">
        <v>796</v>
      </c>
      <c r="F505" s="2" t="str">
        <f t="shared" si="40"/>
        <v>CA</v>
      </c>
      <c r="G505" s="2" t="str">
        <f t="shared" si="36"/>
        <v>2</v>
      </c>
      <c r="H505" s="15">
        <v>2</v>
      </c>
      <c r="I505" s="2">
        <f t="shared" si="37"/>
        <v>190</v>
      </c>
      <c r="J505" s="2" t="str">
        <f t="shared" si="38"/>
        <v>50</v>
      </c>
      <c r="K505">
        <f t="shared" si="39"/>
        <v>13</v>
      </c>
      <c r="L505" s="14">
        <f>VLOOKUP(E505,bam_cov!$A$2:$E$10000,5,FALSE)</f>
        <v>4.84779554439677</v>
      </c>
      <c r="M505" s="14">
        <f>VLOOKUP($E505,res_het!$A$2:$N$10000,12,FALSE)*100</f>
        <v>1.1617652848313058</v>
      </c>
      <c r="N505" s="14">
        <f>VLOOKUP($E505,res_het!$A$2:$N$10000,13,FALSE)</f>
        <v>0.2313132</v>
      </c>
      <c r="O505" s="10">
        <f>VLOOKUP($E505,seq_data!$A$2:$H$10000,6,FALSE())</f>
        <v>2017</v>
      </c>
      <c r="P505" s="10" t="str">
        <f>VLOOKUP($E505,seq_data!$A$2:$H$10000,4,FALSE())</f>
        <v>Illumina</v>
      </c>
      <c r="Q505" s="10" t="str">
        <f>VLOOKUP($E505,seq_data!$A$2:$H$10000,5,FALSE())</f>
        <v>BGI</v>
      </c>
      <c r="R505" s="10">
        <f>VLOOKUP($E505,seq_data!$A$2:$H$10000,2,FALSE())</f>
        <v>150</v>
      </c>
      <c r="S505" s="10">
        <f>IF(ISNA(VLOOKUP(E505,lines!$A$2:$A$10000,1,FALSE)),0,1)</f>
        <v>0</v>
      </c>
      <c r="T505" s="10">
        <f>IF(ISNA(VLOOKUP(E505,lines!$J$2:$L$1000,2,FALSE)),0,1)</f>
        <v>1</v>
      </c>
      <c r="U505" s="13" t="e">
        <f>VLOOKUP($E505,phe_fertility!$A$2:$B$284,2,FALSE)</f>
        <v>#N/A</v>
      </c>
      <c r="V505" s="13" t="e">
        <f>VLOOKUP($E505,phe_fertility!$F$2:$G$284,2,FALSE)</f>
        <v>#N/A</v>
      </c>
      <c r="W505">
        <f>VLOOKUP($E505,phe_locomotion!$F$2:$G$851,2,FALSE)</f>
        <v>1379</v>
      </c>
      <c r="X505">
        <f>VLOOKUP($E505,phe_locomotion!$N$2:$O$507,2,FALSE)</f>
        <v>1035</v>
      </c>
      <c r="Y505" s="16" t="e">
        <f>VLOOKUP($E505,relatedness!$T$2:$U$1000,2,FALSE)</f>
        <v>#N/A</v>
      </c>
    </row>
    <row r="506" spans="1:25" x14ac:dyDescent="0.2">
      <c r="A506" s="2">
        <v>3</v>
      </c>
      <c r="B506" s="2" t="s">
        <v>45</v>
      </c>
      <c r="C506" s="2">
        <v>12</v>
      </c>
      <c r="D506" s="2" t="s">
        <v>1497</v>
      </c>
      <c r="E506" s="2" t="s">
        <v>252</v>
      </c>
      <c r="F506" s="2" t="str">
        <f t="shared" si="40"/>
        <v>CA</v>
      </c>
      <c r="G506" s="2" t="str">
        <f t="shared" si="36"/>
        <v>2</v>
      </c>
      <c r="H506" s="15">
        <v>3</v>
      </c>
      <c r="I506" s="2">
        <f t="shared" si="37"/>
        <v>240</v>
      </c>
      <c r="J506" s="2" t="str">
        <f t="shared" si="38"/>
        <v>100</v>
      </c>
      <c r="K506">
        <f t="shared" si="39"/>
        <v>13</v>
      </c>
      <c r="L506" s="14" t="e">
        <f>VLOOKUP(E506,bam_cov!$A$2:$E$10000,5,FALSE)</f>
        <v>#N/A</v>
      </c>
      <c r="M506" s="14" t="e">
        <f>VLOOKUP($E506,res_het!$A$2:$N$10000,12,FALSE)*100</f>
        <v>#N/A</v>
      </c>
      <c r="N506" s="14" t="e">
        <f>VLOOKUP($E506,res_het!$A$2:$N$10000,13,FALSE)</f>
        <v>#N/A</v>
      </c>
      <c r="O506" s="10" t="e">
        <f>VLOOKUP($E506,seq_data!$A$2:$H$10000,6,FALSE())</f>
        <v>#N/A</v>
      </c>
      <c r="P506" s="10" t="e">
        <f>VLOOKUP($E506,seq_data!$A$2:$H$10000,4,FALSE())</f>
        <v>#N/A</v>
      </c>
      <c r="Q506" s="10" t="e">
        <f>VLOOKUP($E506,seq_data!$A$2:$H$10000,5,FALSE())</f>
        <v>#N/A</v>
      </c>
      <c r="R506" s="10" t="e">
        <f>VLOOKUP($E506,seq_data!$A$2:$H$10000,2,FALSE())</f>
        <v>#N/A</v>
      </c>
      <c r="S506" s="10">
        <f>IF(ISNA(VLOOKUP(E506,lines!$A$2:$A$10000,1,FALSE)),0,1)</f>
        <v>0</v>
      </c>
      <c r="T506" s="10">
        <f>IF(ISNA(VLOOKUP(E506,lines!$J$2:$L$1000,2,FALSE)),0,1)</f>
        <v>0</v>
      </c>
      <c r="U506" s="13" t="e">
        <f>VLOOKUP($E506,phe_fertility!$A$2:$B$284,2,FALSE)</f>
        <v>#N/A</v>
      </c>
      <c r="V506" s="13" t="e">
        <f>VLOOKUP($E506,phe_fertility!$F$2:$G$284,2,FALSE)</f>
        <v>#N/A</v>
      </c>
      <c r="W506" t="e">
        <f>VLOOKUP($E506,phe_locomotion!$F$2:$G$851,2,FALSE)</f>
        <v>#N/A</v>
      </c>
      <c r="X506" t="e">
        <f>VLOOKUP($E506,phe_locomotion!$N$2:$O$507,2,FALSE)</f>
        <v>#N/A</v>
      </c>
      <c r="Y506" s="16" t="e">
        <f>VLOOKUP($E506,relatedness!$T$2:$U$1000,2,FALSE)</f>
        <v>#N/A</v>
      </c>
    </row>
    <row r="507" spans="1:25" x14ac:dyDescent="0.2">
      <c r="A507" s="2">
        <v>9</v>
      </c>
      <c r="B507" s="2" t="s">
        <v>19</v>
      </c>
      <c r="C507" s="2">
        <v>5</v>
      </c>
      <c r="D507" s="2" t="s">
        <v>1499</v>
      </c>
      <c r="E507" s="2" t="s">
        <v>797</v>
      </c>
      <c r="F507" s="2" t="str">
        <f t="shared" si="40"/>
        <v>CA</v>
      </c>
      <c r="G507" s="2" t="str">
        <f t="shared" si="36"/>
        <v>2</v>
      </c>
      <c r="H507" s="15">
        <v>3</v>
      </c>
      <c r="I507" s="2">
        <f t="shared" si="37"/>
        <v>190</v>
      </c>
      <c r="J507" s="2" t="str">
        <f t="shared" si="38"/>
        <v>50</v>
      </c>
      <c r="K507">
        <f t="shared" si="39"/>
        <v>13</v>
      </c>
      <c r="L507" s="14">
        <f>VLOOKUP(E507,bam_cov!$A$2:$E$10000,5,FALSE)</f>
        <v>6.006813887691818</v>
      </c>
      <c r="M507" s="14">
        <f>VLOOKUP($E507,res_het!$A$2:$N$10000,12,FALSE)*100</f>
        <v>1.2576835127027084</v>
      </c>
      <c r="N507" s="14">
        <f>VLOOKUP($E507,res_het!$A$2:$N$10000,13,FALSE)</f>
        <v>0.23502654999999997</v>
      </c>
      <c r="O507" s="10">
        <f>VLOOKUP($E507,seq_data!$A$2:$H$10000,6,FALSE())</f>
        <v>2017</v>
      </c>
      <c r="P507" s="10" t="str">
        <f>VLOOKUP($E507,seq_data!$A$2:$H$10000,4,FALSE())</f>
        <v>Illumina</v>
      </c>
      <c r="Q507" s="10" t="str">
        <f>VLOOKUP($E507,seq_data!$A$2:$H$10000,5,FALSE())</f>
        <v>BGI</v>
      </c>
      <c r="R507" s="10">
        <f>VLOOKUP($E507,seq_data!$A$2:$H$10000,2,FALSE())</f>
        <v>150</v>
      </c>
      <c r="S507" s="10">
        <f>IF(ISNA(VLOOKUP(E507,lines!$A$2:$A$10000,1,FALSE)),0,1)</f>
        <v>1</v>
      </c>
      <c r="T507" s="10">
        <f>IF(ISNA(VLOOKUP(E507,lines!$J$2:$L$1000,2,FALSE)),0,1)</f>
        <v>1</v>
      </c>
      <c r="U507" s="13" t="e">
        <f>VLOOKUP($E507,phe_fertility!$A$2:$B$284,2,FALSE)</f>
        <v>#N/A</v>
      </c>
      <c r="V507" s="13" t="e">
        <f>VLOOKUP($E507,phe_fertility!$F$2:$G$284,2,FALSE)</f>
        <v>#N/A</v>
      </c>
      <c r="W507">
        <f>VLOOKUP($E507,phe_locomotion!$F$2:$G$851,2,FALSE)</f>
        <v>2881</v>
      </c>
      <c r="X507">
        <f>VLOOKUP($E507,phe_locomotion!$N$2:$O$507,2,FALSE)</f>
        <v>1496</v>
      </c>
      <c r="Y507" s="16" t="e">
        <f>VLOOKUP($E507,relatedness!$T$2:$U$1000,2,FALSE)</f>
        <v>#N/A</v>
      </c>
    </row>
    <row r="508" spans="1:25" x14ac:dyDescent="0.2">
      <c r="A508" s="2">
        <v>2</v>
      </c>
      <c r="B508" s="2" t="s">
        <v>45</v>
      </c>
      <c r="C508" s="2">
        <v>7</v>
      </c>
      <c r="D508" s="2" t="s">
        <v>1499</v>
      </c>
      <c r="E508" s="2" t="s">
        <v>151</v>
      </c>
      <c r="F508" s="2" t="str">
        <f t="shared" si="40"/>
        <v>CA</v>
      </c>
      <c r="G508" s="2" t="str">
        <f t="shared" si="36"/>
        <v>2</v>
      </c>
      <c r="H508" s="15">
        <v>4</v>
      </c>
      <c r="I508" s="2">
        <f t="shared" si="37"/>
        <v>240</v>
      </c>
      <c r="J508" s="2" t="str">
        <f t="shared" si="38"/>
        <v>100</v>
      </c>
      <c r="K508">
        <f t="shared" si="39"/>
        <v>13</v>
      </c>
      <c r="L508" s="14" t="e">
        <f>VLOOKUP(E508,bam_cov!$A$2:$E$10000,5,FALSE)</f>
        <v>#N/A</v>
      </c>
      <c r="M508" s="14" t="e">
        <f>VLOOKUP($E508,res_het!$A$2:$N$10000,12,FALSE)*100</f>
        <v>#N/A</v>
      </c>
      <c r="N508" s="14" t="e">
        <f>VLOOKUP($E508,res_het!$A$2:$N$10000,13,FALSE)</f>
        <v>#N/A</v>
      </c>
      <c r="O508" s="10" t="e">
        <f>VLOOKUP($E508,seq_data!$A$2:$H$10000,6,FALSE())</f>
        <v>#N/A</v>
      </c>
      <c r="P508" s="10" t="e">
        <f>VLOOKUP($E508,seq_data!$A$2:$H$10000,4,FALSE())</f>
        <v>#N/A</v>
      </c>
      <c r="Q508" s="10" t="e">
        <f>VLOOKUP($E508,seq_data!$A$2:$H$10000,5,FALSE())</f>
        <v>#N/A</v>
      </c>
      <c r="R508" s="10" t="e">
        <f>VLOOKUP($E508,seq_data!$A$2:$H$10000,2,FALSE())</f>
        <v>#N/A</v>
      </c>
      <c r="S508" s="10">
        <f>IF(ISNA(VLOOKUP(E508,lines!$A$2:$A$10000,1,FALSE)),0,1)</f>
        <v>0</v>
      </c>
      <c r="T508" s="10">
        <f>IF(ISNA(VLOOKUP(E508,lines!$J$2:$L$1000,2,FALSE)),0,1)</f>
        <v>0</v>
      </c>
      <c r="U508" s="13" t="e">
        <f>VLOOKUP($E508,phe_fertility!$A$2:$B$284,2,FALSE)</f>
        <v>#N/A</v>
      </c>
      <c r="V508" s="13" t="e">
        <f>VLOOKUP($E508,phe_fertility!$F$2:$G$284,2,FALSE)</f>
        <v>#N/A</v>
      </c>
      <c r="W508" t="e">
        <f>VLOOKUP($E508,phe_locomotion!$F$2:$G$851,2,FALSE)</f>
        <v>#N/A</v>
      </c>
      <c r="X508" t="e">
        <f>VLOOKUP($E508,phe_locomotion!$N$2:$O$507,2,FALSE)</f>
        <v>#N/A</v>
      </c>
      <c r="Y508" s="16" t="e">
        <f>VLOOKUP($E508,relatedness!$T$2:$U$1000,2,FALSE)</f>
        <v>#N/A</v>
      </c>
    </row>
    <row r="509" spans="1:25" x14ac:dyDescent="0.2">
      <c r="A509" s="2">
        <v>9</v>
      </c>
      <c r="B509" s="2" t="s">
        <v>19</v>
      </c>
      <c r="C509" s="2">
        <v>3</v>
      </c>
      <c r="D509" s="2" t="s">
        <v>1501</v>
      </c>
      <c r="E509" s="2" t="s">
        <v>795</v>
      </c>
      <c r="F509" s="2" t="str">
        <f t="shared" si="40"/>
        <v>CA</v>
      </c>
      <c r="G509" s="2" t="str">
        <f t="shared" si="36"/>
        <v>2</v>
      </c>
      <c r="H509" s="15">
        <v>4</v>
      </c>
      <c r="I509" s="2">
        <f t="shared" si="37"/>
        <v>190</v>
      </c>
      <c r="J509" s="2" t="str">
        <f t="shared" si="38"/>
        <v>50</v>
      </c>
      <c r="K509">
        <f t="shared" si="39"/>
        <v>13</v>
      </c>
      <c r="L509" s="14">
        <f>VLOOKUP(E509,bam_cov!$A$2:$E$10000,5,FALSE)</f>
        <v>31.271042776039423</v>
      </c>
      <c r="M509" s="14">
        <f>VLOOKUP($E509,res_het!$A$2:$N$10000,12,FALSE)*100</f>
        <v>2.3964563537153349</v>
      </c>
      <c r="N509" s="14">
        <f>VLOOKUP($E509,res_het!$A$2:$N$10000,13,FALSE)</f>
        <v>0.12769949999999999</v>
      </c>
      <c r="O509" s="10">
        <f>VLOOKUP($E509,seq_data!$A$2:$H$10000,6,FALSE())</f>
        <v>2018</v>
      </c>
      <c r="P509" s="10" t="str">
        <f>VLOOKUP($E509,seq_data!$A$2:$H$10000,4,FALSE())</f>
        <v>BGI</v>
      </c>
      <c r="Q509" s="10" t="str">
        <f>VLOOKUP($E509,seq_data!$A$2:$H$10000,5,FALSE())</f>
        <v>BGI</v>
      </c>
      <c r="R509" s="10">
        <f>VLOOKUP($E509,seq_data!$A$2:$H$10000,2,FALSE())</f>
        <v>100</v>
      </c>
      <c r="S509" s="10">
        <f>IF(ISNA(VLOOKUP(E509,lines!$A$2:$A$10000,1,FALSE)),0,1)</f>
        <v>0</v>
      </c>
      <c r="T509" s="10">
        <f>IF(ISNA(VLOOKUP(E509,lines!$J$2:$L$1000,2,FALSE)),0,1)</f>
        <v>1</v>
      </c>
      <c r="U509" s="13" t="e">
        <f>VLOOKUP($E509,phe_fertility!$A$2:$B$284,2,FALSE)</f>
        <v>#N/A</v>
      </c>
      <c r="V509" s="13" t="e">
        <f>VLOOKUP($E509,phe_fertility!$F$2:$G$284,2,FALSE)</f>
        <v>#N/A</v>
      </c>
      <c r="W509">
        <f>VLOOKUP($E509,phe_locomotion!$F$2:$G$851,2,FALSE)</f>
        <v>2172</v>
      </c>
      <c r="X509">
        <f>VLOOKUP($E509,phe_locomotion!$N$2:$O$507,2,FALSE)</f>
        <v>2185</v>
      </c>
      <c r="Y509" s="16" t="e">
        <f>VLOOKUP($E509,relatedness!$T$2:$U$1000,2,FALSE)</f>
        <v>#N/A</v>
      </c>
    </row>
    <row r="510" spans="1:25" x14ac:dyDescent="0.2">
      <c r="A510" s="2">
        <v>2</v>
      </c>
      <c r="B510" s="2" t="s">
        <v>32</v>
      </c>
      <c r="C510" s="2">
        <v>1</v>
      </c>
      <c r="D510" s="2" t="s">
        <v>1498</v>
      </c>
      <c r="E510" s="2" t="s">
        <v>133</v>
      </c>
      <c r="F510" s="2" t="str">
        <f t="shared" si="40"/>
        <v>CA</v>
      </c>
      <c r="G510" s="2" t="str">
        <f t="shared" si="36"/>
        <v>2</v>
      </c>
      <c r="H510" s="15">
        <v>5</v>
      </c>
      <c r="I510" s="2">
        <f t="shared" si="37"/>
        <v>240</v>
      </c>
      <c r="J510" s="2" t="str">
        <f t="shared" si="38"/>
        <v>100</v>
      </c>
      <c r="K510">
        <f t="shared" si="39"/>
        <v>13</v>
      </c>
      <c r="L510" s="14">
        <f>VLOOKUP(E510,bam_cov!$A$2:$E$10000,5,FALSE)</f>
        <v>59.582181484326696</v>
      </c>
      <c r="M510" s="14">
        <f>VLOOKUP($E510,res_het!$A$2:$N$10000,12,FALSE)*100</f>
        <v>2.303586350381146</v>
      </c>
      <c r="N510" s="14">
        <f>VLOOKUP($E510,res_het!$A$2:$N$10000,13,FALSE)</f>
        <v>0.12821802000000002</v>
      </c>
      <c r="O510" s="10">
        <f>VLOOKUP($E510,seq_data!$A$2:$H$10000,6,FALSE())</f>
        <v>2018</v>
      </c>
      <c r="P510" s="10" t="str">
        <f>VLOOKUP($E510,seq_data!$A$2:$H$10000,4,FALSE())</f>
        <v>BGI</v>
      </c>
      <c r="Q510" s="10" t="str">
        <f>VLOOKUP($E510,seq_data!$A$2:$H$10000,5,FALSE())</f>
        <v>BGI</v>
      </c>
      <c r="R510" s="10">
        <f>VLOOKUP($E510,seq_data!$A$2:$H$10000,2,FALSE())</f>
        <v>100</v>
      </c>
      <c r="S510" s="10">
        <f>IF(ISNA(VLOOKUP(E510,lines!$A$2:$A$10000,1,FALSE)),0,1)</f>
        <v>0</v>
      </c>
      <c r="T510" s="10">
        <f>IF(ISNA(VLOOKUP(E510,lines!$J$2:$L$1000,2,FALSE)),0,1)</f>
        <v>1</v>
      </c>
      <c r="U510" s="13" t="e">
        <f>VLOOKUP($E510,phe_fertility!$A$2:$B$284,2,FALSE)</f>
        <v>#N/A</v>
      </c>
      <c r="V510" s="13" t="e">
        <f>VLOOKUP($E510,phe_fertility!$F$2:$G$284,2,FALSE)</f>
        <v>#N/A</v>
      </c>
      <c r="W510">
        <f>VLOOKUP($E510,phe_locomotion!$F$2:$G$851,2,FALSE)</f>
        <v>1667</v>
      </c>
      <c r="X510" t="e">
        <f>VLOOKUP($E510,phe_locomotion!$N$2:$O$507,2,FALSE)</f>
        <v>#N/A</v>
      </c>
      <c r="Y510" s="16" t="e">
        <f>VLOOKUP($E510,relatedness!$T$2:$U$1000,2,FALSE)</f>
        <v>#N/A</v>
      </c>
    </row>
    <row r="511" spans="1:25" x14ac:dyDescent="0.2">
      <c r="A511" s="2">
        <v>9</v>
      </c>
      <c r="B511" s="2" t="s">
        <v>71</v>
      </c>
      <c r="C511" s="2">
        <v>2</v>
      </c>
      <c r="D511" s="2" t="s">
        <v>1497</v>
      </c>
      <c r="E511" s="2" t="s">
        <v>841</v>
      </c>
      <c r="F511" s="2" t="str">
        <f t="shared" si="40"/>
        <v>CA</v>
      </c>
      <c r="G511" s="2" t="str">
        <f t="shared" si="36"/>
        <v>2</v>
      </c>
      <c r="H511" s="15">
        <v>5</v>
      </c>
      <c r="I511" s="2">
        <f t="shared" si="37"/>
        <v>190</v>
      </c>
      <c r="J511" s="2" t="str">
        <f t="shared" si="38"/>
        <v>50</v>
      </c>
      <c r="K511">
        <f t="shared" si="39"/>
        <v>13</v>
      </c>
      <c r="L511" s="14">
        <f>VLOOKUP(E511,bam_cov!$A$2:$E$10000,5,FALSE)</f>
        <v>3.6201081486200373</v>
      </c>
      <c r="M511" s="14">
        <f>VLOOKUP($E511,res_het!$A$2:$N$10000,12,FALSE)*100</f>
        <v>2.9360544609317656</v>
      </c>
      <c r="N511" s="14">
        <f>VLOOKUP($E511,res_het!$A$2:$N$10000,13,FALSE)</f>
        <v>0.25046061666666669</v>
      </c>
      <c r="O511" s="10">
        <f>VLOOKUP($E511,seq_data!$A$2:$H$10000,6,FALSE())</f>
        <v>2017</v>
      </c>
      <c r="P511" s="10" t="str">
        <f>VLOOKUP($E511,seq_data!$A$2:$H$10000,4,FALSE())</f>
        <v>Illumina</v>
      </c>
      <c r="Q511" s="10" t="str">
        <f>VLOOKUP($E511,seq_data!$A$2:$H$10000,5,FALSE())</f>
        <v>BGI</v>
      </c>
      <c r="R511" s="10">
        <f>VLOOKUP($E511,seq_data!$A$2:$H$10000,2,FALSE())</f>
        <v>150</v>
      </c>
      <c r="S511" s="10">
        <f>IF(ISNA(VLOOKUP(E511,lines!$A$2:$A$10000,1,FALSE)),0,1)</f>
        <v>1</v>
      </c>
      <c r="T511" s="10">
        <f>IF(ISNA(VLOOKUP(E511,lines!$J$2:$L$1000,2,FALSE)),0,1)</f>
        <v>1</v>
      </c>
      <c r="U511" s="13" t="e">
        <f>VLOOKUP($E511,phe_fertility!$A$2:$B$284,2,FALSE)</f>
        <v>#N/A</v>
      </c>
      <c r="V511" s="13" t="e">
        <f>VLOOKUP($E511,phe_fertility!$F$2:$G$284,2,FALSE)</f>
        <v>#N/A</v>
      </c>
      <c r="W511">
        <f>VLOOKUP($E511,phe_locomotion!$F$2:$G$851,2,FALSE)</f>
        <v>2010</v>
      </c>
      <c r="X511">
        <f>VLOOKUP($E511,phe_locomotion!$N$2:$O$507,2,FALSE)</f>
        <v>1750</v>
      </c>
      <c r="Y511" s="16" t="e">
        <f>VLOOKUP($E511,relatedness!$T$2:$U$1000,2,FALSE)</f>
        <v>#N/A</v>
      </c>
    </row>
    <row r="512" spans="1:25" x14ac:dyDescent="0.2">
      <c r="A512" s="2">
        <v>2</v>
      </c>
      <c r="B512" s="2" t="s">
        <v>32</v>
      </c>
      <c r="C512" s="2">
        <v>2</v>
      </c>
      <c r="D512" s="2" t="s">
        <v>1500</v>
      </c>
      <c r="E512" s="2" t="s">
        <v>134</v>
      </c>
      <c r="F512" s="2" t="str">
        <f t="shared" si="40"/>
        <v>CA</v>
      </c>
      <c r="G512" s="2" t="str">
        <f t="shared" si="36"/>
        <v>2</v>
      </c>
      <c r="H512" s="15">
        <v>6</v>
      </c>
      <c r="I512" s="2">
        <f t="shared" si="37"/>
        <v>240</v>
      </c>
      <c r="J512" s="2" t="str">
        <f t="shared" si="38"/>
        <v>100</v>
      </c>
      <c r="K512">
        <f t="shared" si="39"/>
        <v>13</v>
      </c>
      <c r="L512" s="14">
        <f>VLOOKUP(E512,bam_cov!$A$2:$E$10000,5,FALSE)</f>
        <v>5.7847139457757955</v>
      </c>
      <c r="M512" s="14">
        <f>VLOOKUP($E512,res_het!$A$2:$N$10000,12,FALSE)*100</f>
        <v>6.0072946706589576</v>
      </c>
      <c r="N512" s="14">
        <f>VLOOKUP($E512,res_het!$A$2:$N$10000,13,FALSE)</f>
        <v>0.15940870000000001</v>
      </c>
      <c r="O512" s="10">
        <f>VLOOKUP($E512,seq_data!$A$2:$H$10000,6,FALSE())</f>
        <v>2018</v>
      </c>
      <c r="P512" s="10" t="str">
        <f>VLOOKUP($E512,seq_data!$A$2:$H$10000,4,FALSE())</f>
        <v>BGI</v>
      </c>
      <c r="Q512" s="10" t="str">
        <f>VLOOKUP($E512,seq_data!$A$2:$H$10000,5,FALSE())</f>
        <v>BGI</v>
      </c>
      <c r="R512" s="10">
        <f>VLOOKUP($E512,seq_data!$A$2:$H$10000,2,FALSE())</f>
        <v>100</v>
      </c>
      <c r="S512" s="10">
        <f>IF(ISNA(VLOOKUP(E512,lines!$A$2:$A$10000,1,FALSE)),0,1)</f>
        <v>0</v>
      </c>
      <c r="T512" s="10">
        <f>IF(ISNA(VLOOKUP(E512,lines!$J$2:$L$1000,2,FALSE)),0,1)</f>
        <v>1</v>
      </c>
      <c r="U512" s="13" t="e">
        <f>VLOOKUP($E512,phe_fertility!$A$2:$B$284,2,FALSE)</f>
        <v>#N/A</v>
      </c>
      <c r="V512" s="13" t="e">
        <f>VLOOKUP($E512,phe_fertility!$F$2:$G$284,2,FALSE)</f>
        <v>#N/A</v>
      </c>
      <c r="W512">
        <f>VLOOKUP($E512,phe_locomotion!$F$2:$G$851,2,FALSE)</f>
        <v>1962</v>
      </c>
      <c r="X512" t="e">
        <f>VLOOKUP($E512,phe_locomotion!$N$2:$O$507,2,FALSE)</f>
        <v>#N/A</v>
      </c>
      <c r="Y512" s="16" t="e">
        <f>VLOOKUP($E512,relatedness!$T$2:$U$1000,2,FALSE)</f>
        <v>#N/A</v>
      </c>
    </row>
    <row r="513" spans="1:25" x14ac:dyDescent="0.2">
      <c r="A513" s="2">
        <v>9</v>
      </c>
      <c r="B513" s="2" t="s">
        <v>45</v>
      </c>
      <c r="C513" s="2">
        <v>5</v>
      </c>
      <c r="D513" s="2" t="s">
        <v>1501</v>
      </c>
      <c r="E513" s="2" t="s">
        <v>821</v>
      </c>
      <c r="F513" s="2" t="str">
        <f t="shared" si="40"/>
        <v>CA</v>
      </c>
      <c r="G513" s="2" t="str">
        <f t="shared" si="36"/>
        <v>2</v>
      </c>
      <c r="H513" s="15">
        <v>6</v>
      </c>
      <c r="I513" s="2">
        <f t="shared" si="37"/>
        <v>190</v>
      </c>
      <c r="J513" s="2" t="str">
        <f t="shared" si="38"/>
        <v>50</v>
      </c>
      <c r="K513">
        <f t="shared" si="39"/>
        <v>13</v>
      </c>
      <c r="L513" s="14">
        <f>VLOOKUP(E513,bam_cov!$A$2:$E$10000,5,FALSE)</f>
        <v>3.8748151617919846</v>
      </c>
      <c r="M513" s="14">
        <f>VLOOKUP($E513,res_het!$A$2:$N$10000,12,FALSE)*100</f>
        <v>2.931747151930638</v>
      </c>
      <c r="N513" s="14">
        <f>VLOOKUP($E513,res_het!$A$2:$N$10000,13,FALSE)</f>
        <v>0.24605916666666663</v>
      </c>
      <c r="O513" s="10">
        <f>VLOOKUP($E513,seq_data!$A$2:$H$10000,6,FALSE())</f>
        <v>2017</v>
      </c>
      <c r="P513" s="10" t="str">
        <f>VLOOKUP($E513,seq_data!$A$2:$H$10000,4,FALSE())</f>
        <v>Illumina</v>
      </c>
      <c r="Q513" s="10" t="str">
        <f>VLOOKUP($E513,seq_data!$A$2:$H$10000,5,FALSE())</f>
        <v>BGI</v>
      </c>
      <c r="R513" s="10">
        <f>VLOOKUP($E513,seq_data!$A$2:$H$10000,2,FALSE())</f>
        <v>150</v>
      </c>
      <c r="S513" s="10">
        <f>IF(ISNA(VLOOKUP(E513,lines!$A$2:$A$10000,1,FALSE)),0,1)</f>
        <v>1</v>
      </c>
      <c r="T513" s="10">
        <f>IF(ISNA(VLOOKUP(E513,lines!$J$2:$L$1000,2,FALSE)),0,1)</f>
        <v>1</v>
      </c>
      <c r="U513" s="13" t="e">
        <f>VLOOKUP($E513,phe_fertility!$A$2:$B$284,2,FALSE)</f>
        <v>#N/A</v>
      </c>
      <c r="V513" s="13" t="e">
        <f>VLOOKUP($E513,phe_fertility!$F$2:$G$284,2,FALSE)</f>
        <v>#N/A</v>
      </c>
      <c r="W513">
        <f>VLOOKUP($E513,phe_locomotion!$F$2:$G$851,2,FALSE)</f>
        <v>1600</v>
      </c>
      <c r="X513">
        <f>VLOOKUP($E513,phe_locomotion!$N$2:$O$507,2,FALSE)</f>
        <v>1189</v>
      </c>
      <c r="Y513" s="16" t="e">
        <f>VLOOKUP($E513,relatedness!$T$2:$U$1000,2,FALSE)</f>
        <v>#N/A</v>
      </c>
    </row>
    <row r="514" spans="1:25" x14ac:dyDescent="0.2">
      <c r="A514" s="2">
        <v>3</v>
      </c>
      <c r="B514" s="2" t="s">
        <v>32</v>
      </c>
      <c r="C514" s="2">
        <v>3</v>
      </c>
      <c r="D514" s="2" t="s">
        <v>1496</v>
      </c>
      <c r="E514" s="2" t="s">
        <v>231</v>
      </c>
      <c r="F514" s="2" t="str">
        <f t="shared" si="40"/>
        <v>CA</v>
      </c>
      <c r="G514" s="2" t="str">
        <f t="shared" ref="G514:G577" si="41">IF(MID($E514,1,1)="A",6,MID($E514,3,1))</f>
        <v>2</v>
      </c>
      <c r="H514" s="15">
        <v>7</v>
      </c>
      <c r="I514" s="2">
        <f t="shared" ref="I514:I577" si="42">J514+140</f>
        <v>240</v>
      </c>
      <c r="J514" s="2" t="str">
        <f t="shared" ref="J514:J577" si="43">IF(MID($E514,1,1)="A",0,MID($E514,FIND(_xlfn.CONCAT($F514,$G514),$E514)+LEN(_xlfn.CONCAT($F514,$G514)),LEN($E514)-(LEN($F514)+LEN($G514)+LEN($H514)+1)))</f>
        <v>100</v>
      </c>
      <c r="K514">
        <f t="shared" ref="K514:K577" si="44">IF(F514="A", 16, 13)</f>
        <v>13</v>
      </c>
      <c r="L514" s="14">
        <f>VLOOKUP(E514,bam_cov!$A$2:$E$10000,5,FALSE)</f>
        <v>22.670982668490378</v>
      </c>
      <c r="M514" s="14">
        <f>VLOOKUP($E514,res_het!$A$2:$N$10000,12,FALSE)*100</f>
        <v>3.694587145586913</v>
      </c>
      <c r="N514" s="14">
        <f>VLOOKUP($E514,res_het!$A$2:$N$10000,13,FALSE)</f>
        <v>8.6788379999999998E-2</v>
      </c>
      <c r="O514" s="10">
        <f>VLOOKUP($E514,seq_data!$A$2:$H$10000,6,FALSE())</f>
        <v>2018</v>
      </c>
      <c r="P514" s="10" t="str">
        <f>VLOOKUP($E514,seq_data!$A$2:$H$10000,4,FALSE())</f>
        <v>BGI</v>
      </c>
      <c r="Q514" s="10" t="str">
        <f>VLOOKUP($E514,seq_data!$A$2:$H$10000,5,FALSE())</f>
        <v>BGI</v>
      </c>
      <c r="R514" s="10">
        <f>VLOOKUP($E514,seq_data!$A$2:$H$10000,2,FALSE())</f>
        <v>100</v>
      </c>
      <c r="S514" s="10">
        <f>IF(ISNA(VLOOKUP(E514,lines!$A$2:$A$10000,1,FALSE)),0,1)</f>
        <v>0</v>
      </c>
      <c r="T514" s="10">
        <f>IF(ISNA(VLOOKUP(E514,lines!$J$2:$L$1000,2,FALSE)),0,1)</f>
        <v>1</v>
      </c>
      <c r="U514" s="13" t="e">
        <f>VLOOKUP($E514,phe_fertility!$A$2:$B$284,2,FALSE)</f>
        <v>#N/A</v>
      </c>
      <c r="V514" s="13" t="e">
        <f>VLOOKUP($E514,phe_fertility!$F$2:$G$284,2,FALSE)</f>
        <v>#N/A</v>
      </c>
      <c r="W514">
        <f>VLOOKUP($E514,phe_locomotion!$F$2:$G$851,2,FALSE)</f>
        <v>2011</v>
      </c>
      <c r="X514" t="e">
        <f>VLOOKUP($E514,phe_locomotion!$N$2:$O$507,2,FALSE)</f>
        <v>#N/A</v>
      </c>
      <c r="Y514" s="16" t="e">
        <f>VLOOKUP($E514,relatedness!$T$2:$U$1000,2,FALSE)</f>
        <v>#N/A</v>
      </c>
    </row>
    <row r="515" spans="1:25" x14ac:dyDescent="0.2">
      <c r="A515" s="2">
        <v>7</v>
      </c>
      <c r="B515" s="2" t="s">
        <v>58</v>
      </c>
      <c r="C515" s="2">
        <v>9</v>
      </c>
      <c r="D515" s="2" t="s">
        <v>1498</v>
      </c>
      <c r="E515" s="2" t="s">
        <v>645</v>
      </c>
      <c r="F515" s="2" t="str">
        <f t="shared" si="40"/>
        <v>CA</v>
      </c>
      <c r="G515" s="2" t="str">
        <f t="shared" si="41"/>
        <v>2</v>
      </c>
      <c r="H515" s="15">
        <v>7</v>
      </c>
      <c r="I515" s="2">
        <f t="shared" si="42"/>
        <v>190</v>
      </c>
      <c r="J515" s="2" t="str">
        <f t="shared" si="43"/>
        <v>50</v>
      </c>
      <c r="K515">
        <f t="shared" si="44"/>
        <v>13</v>
      </c>
      <c r="L515" s="14">
        <f>VLOOKUP(E515,bam_cov!$A$2:$E$10000,5,FALSE)</f>
        <v>26.700054636413032</v>
      </c>
      <c r="M515" s="14">
        <f>VLOOKUP($E515,res_het!$A$2:$N$10000,12,FALSE)*100</f>
        <v>1.7570533010113711</v>
      </c>
      <c r="N515" s="14">
        <f>VLOOKUP($E515,res_het!$A$2:$N$10000,13,FALSE)</f>
        <v>0.18986398333333335</v>
      </c>
      <c r="O515" s="10">
        <f>VLOOKUP($E515,seq_data!$A$2:$H$10000,6,FALSE())</f>
        <v>2018</v>
      </c>
      <c r="P515" s="10" t="str">
        <f>VLOOKUP($E515,seq_data!$A$2:$H$10000,4,FALSE())</f>
        <v>BGI</v>
      </c>
      <c r="Q515" s="10" t="str">
        <f>VLOOKUP($E515,seq_data!$A$2:$H$10000,5,FALSE())</f>
        <v>BGI</v>
      </c>
      <c r="R515" s="10">
        <f>VLOOKUP($E515,seq_data!$A$2:$H$10000,2,FALSE())</f>
        <v>100</v>
      </c>
      <c r="S515" s="10">
        <f>IF(ISNA(VLOOKUP(E515,lines!$A$2:$A$10000,1,FALSE)),0,1)</f>
        <v>0</v>
      </c>
      <c r="T515" s="10">
        <f>IF(ISNA(VLOOKUP(E515,lines!$J$2:$L$1000,2,FALSE)),0,1)</f>
        <v>1</v>
      </c>
      <c r="U515" s="13" t="e">
        <f>VLOOKUP($E515,phe_fertility!$A$2:$B$284,2,FALSE)</f>
        <v>#N/A</v>
      </c>
      <c r="V515" s="13" t="e">
        <f>VLOOKUP($E515,phe_fertility!$F$2:$G$284,2,FALSE)</f>
        <v>#N/A</v>
      </c>
      <c r="W515">
        <f>VLOOKUP($E515,phe_locomotion!$F$2:$G$851,2,FALSE)</f>
        <v>1047</v>
      </c>
      <c r="X515">
        <f>VLOOKUP($E515,phe_locomotion!$N$2:$O$507,2,FALSE)</f>
        <v>698</v>
      </c>
      <c r="Y515" s="16" t="e">
        <f>VLOOKUP($E515,relatedness!$T$2:$U$1000,2,FALSE)</f>
        <v>#N/A</v>
      </c>
    </row>
    <row r="516" spans="1:25" x14ac:dyDescent="0.2">
      <c r="A516" s="2">
        <v>2</v>
      </c>
      <c r="B516" s="2" t="s">
        <v>45</v>
      </c>
      <c r="C516" s="2">
        <v>2</v>
      </c>
      <c r="D516" s="2" t="s">
        <v>1501</v>
      </c>
      <c r="E516" s="2" t="s">
        <v>146</v>
      </c>
      <c r="F516" s="2" t="str">
        <f t="shared" ref="F516:F579" si="45">IF(MID(E516,1,1)="A",MID(E516,1,1),MID(E516,1,2))</f>
        <v>CA</v>
      </c>
      <c r="G516" s="2" t="str">
        <f t="shared" si="41"/>
        <v>2</v>
      </c>
      <c r="H516" s="15">
        <v>8</v>
      </c>
      <c r="I516" s="2">
        <f t="shared" si="42"/>
        <v>240</v>
      </c>
      <c r="J516" s="2" t="str">
        <f t="shared" si="43"/>
        <v>100</v>
      </c>
      <c r="K516">
        <f t="shared" si="44"/>
        <v>13</v>
      </c>
      <c r="L516" s="14" t="e">
        <f>VLOOKUP(E516,bam_cov!$A$2:$E$10000,5,FALSE)</f>
        <v>#N/A</v>
      </c>
      <c r="M516" s="14" t="e">
        <f>VLOOKUP($E516,res_het!$A$2:$N$10000,12,FALSE)*100</f>
        <v>#N/A</v>
      </c>
      <c r="N516" s="14" t="e">
        <f>VLOOKUP($E516,res_het!$A$2:$N$10000,13,FALSE)</f>
        <v>#N/A</v>
      </c>
      <c r="O516" s="10" t="e">
        <f>VLOOKUP($E516,seq_data!$A$2:$H$10000,6,FALSE())</f>
        <v>#N/A</v>
      </c>
      <c r="P516" s="10" t="e">
        <f>VLOOKUP($E516,seq_data!$A$2:$H$10000,4,FALSE())</f>
        <v>#N/A</v>
      </c>
      <c r="Q516" s="10" t="e">
        <f>VLOOKUP($E516,seq_data!$A$2:$H$10000,5,FALSE())</f>
        <v>#N/A</v>
      </c>
      <c r="R516" s="10" t="e">
        <f>VLOOKUP($E516,seq_data!$A$2:$H$10000,2,FALSE())</f>
        <v>#N/A</v>
      </c>
      <c r="S516" s="10">
        <f>IF(ISNA(VLOOKUP(E516,lines!$A$2:$A$10000,1,FALSE)),0,1)</f>
        <v>0</v>
      </c>
      <c r="T516" s="10">
        <f>IF(ISNA(VLOOKUP(E516,lines!$J$2:$L$1000,2,FALSE)),0,1)</f>
        <v>0</v>
      </c>
      <c r="U516" s="13" t="e">
        <f>VLOOKUP($E516,phe_fertility!$A$2:$B$284,2,FALSE)</f>
        <v>#N/A</v>
      </c>
      <c r="V516" s="13" t="e">
        <f>VLOOKUP($E516,phe_fertility!$F$2:$G$284,2,FALSE)</f>
        <v>#N/A</v>
      </c>
      <c r="W516" t="e">
        <f>VLOOKUP($E516,phe_locomotion!$F$2:$G$851,2,FALSE)</f>
        <v>#N/A</v>
      </c>
      <c r="X516" t="e">
        <f>VLOOKUP($E516,phe_locomotion!$N$2:$O$507,2,FALSE)</f>
        <v>#N/A</v>
      </c>
      <c r="Y516" s="16" t="e">
        <f>VLOOKUP($E516,relatedness!$T$2:$U$1000,2,FALSE)</f>
        <v>#N/A</v>
      </c>
    </row>
    <row r="517" spans="1:25" x14ac:dyDescent="0.2">
      <c r="A517" s="2">
        <v>9</v>
      </c>
      <c r="B517" s="2" t="s">
        <v>6</v>
      </c>
      <c r="C517" s="2">
        <v>9</v>
      </c>
      <c r="D517" s="2" t="s">
        <v>1500</v>
      </c>
      <c r="E517" s="2" t="s">
        <v>789</v>
      </c>
      <c r="F517" s="2" t="str">
        <f t="shared" si="45"/>
        <v>CA</v>
      </c>
      <c r="G517" s="2" t="str">
        <f t="shared" si="41"/>
        <v>2</v>
      </c>
      <c r="H517" s="15">
        <v>8</v>
      </c>
      <c r="I517" s="2">
        <f t="shared" si="42"/>
        <v>190</v>
      </c>
      <c r="J517" s="2" t="str">
        <f t="shared" si="43"/>
        <v>50</v>
      </c>
      <c r="K517">
        <f t="shared" si="44"/>
        <v>13</v>
      </c>
      <c r="L517" s="14">
        <f>VLOOKUP(E517,bam_cov!$A$2:$E$10000,5,FALSE)</f>
        <v>2.9382214311142754</v>
      </c>
      <c r="M517" s="14">
        <f>VLOOKUP($E517,res_het!$A$2:$N$10000,12,FALSE)*100</f>
        <v>3.2813949845149009</v>
      </c>
      <c r="N517" s="14">
        <f>VLOOKUP($E517,res_het!$A$2:$N$10000,13,FALSE)</f>
        <v>0.27465174999999997</v>
      </c>
      <c r="O517" s="10">
        <f>VLOOKUP($E517,seq_data!$A$2:$H$10000,6,FALSE())</f>
        <v>2017</v>
      </c>
      <c r="P517" s="10" t="str">
        <f>VLOOKUP($E517,seq_data!$A$2:$H$10000,4,FALSE())</f>
        <v>Illumina</v>
      </c>
      <c r="Q517" s="10" t="str">
        <f>VLOOKUP($E517,seq_data!$A$2:$H$10000,5,FALSE())</f>
        <v>BGI</v>
      </c>
      <c r="R517" s="10">
        <f>VLOOKUP($E517,seq_data!$A$2:$H$10000,2,FALSE())</f>
        <v>150</v>
      </c>
      <c r="S517" s="10">
        <f>IF(ISNA(VLOOKUP(E517,lines!$A$2:$A$10000,1,FALSE)),0,1)</f>
        <v>1</v>
      </c>
      <c r="T517" s="10">
        <f>IF(ISNA(VLOOKUP(E517,lines!$J$2:$L$1000,2,FALSE)),0,1)</f>
        <v>1</v>
      </c>
      <c r="U517" s="13" t="e">
        <f>VLOOKUP($E517,phe_fertility!$A$2:$B$284,2,FALSE)</f>
        <v>#N/A</v>
      </c>
      <c r="V517" s="13" t="e">
        <f>VLOOKUP($E517,phe_fertility!$F$2:$G$284,2,FALSE)</f>
        <v>#N/A</v>
      </c>
      <c r="W517">
        <f>VLOOKUP($E517,phe_locomotion!$F$2:$G$851,2,FALSE)</f>
        <v>2132</v>
      </c>
      <c r="X517">
        <f>VLOOKUP($E517,phe_locomotion!$N$2:$O$507,2,FALSE)</f>
        <v>1238</v>
      </c>
      <c r="Y517" s="16" t="e">
        <f>VLOOKUP($E517,relatedness!$T$2:$U$1000,2,FALSE)</f>
        <v>#N/A</v>
      </c>
    </row>
    <row r="518" spans="1:25" x14ac:dyDescent="0.2">
      <c r="A518" s="2">
        <v>2</v>
      </c>
      <c r="B518" s="2" t="s">
        <v>6</v>
      </c>
      <c r="C518" s="2">
        <v>1</v>
      </c>
      <c r="D518" s="2" t="s">
        <v>1496</v>
      </c>
      <c r="E518" s="2" t="s">
        <v>110</v>
      </c>
      <c r="F518" s="2" t="str">
        <f t="shared" si="45"/>
        <v>CA</v>
      </c>
      <c r="G518" s="2" t="str">
        <f t="shared" si="41"/>
        <v>2</v>
      </c>
      <c r="H518" s="15">
        <v>9</v>
      </c>
      <c r="I518" s="2">
        <f t="shared" si="42"/>
        <v>240</v>
      </c>
      <c r="J518" s="2" t="str">
        <f t="shared" si="43"/>
        <v>100</v>
      </c>
      <c r="K518">
        <f t="shared" si="44"/>
        <v>13</v>
      </c>
      <c r="L518" s="14" t="e">
        <f>VLOOKUP(E518,bam_cov!$A$2:$E$10000,5,FALSE)</f>
        <v>#N/A</v>
      </c>
      <c r="M518" s="14" t="e">
        <f>VLOOKUP($E518,res_het!$A$2:$N$10000,12,FALSE)*100</f>
        <v>#N/A</v>
      </c>
      <c r="N518" s="14" t="e">
        <f>VLOOKUP($E518,res_het!$A$2:$N$10000,13,FALSE)</f>
        <v>#N/A</v>
      </c>
      <c r="O518" s="10" t="e">
        <f>VLOOKUP($E518,seq_data!$A$2:$H$10000,6,FALSE())</f>
        <v>#N/A</v>
      </c>
      <c r="P518" s="10" t="e">
        <f>VLOOKUP($E518,seq_data!$A$2:$H$10000,4,FALSE())</f>
        <v>#N/A</v>
      </c>
      <c r="Q518" s="10" t="e">
        <f>VLOOKUP($E518,seq_data!$A$2:$H$10000,5,FALSE())</f>
        <v>#N/A</v>
      </c>
      <c r="R518" s="10" t="e">
        <f>VLOOKUP($E518,seq_data!$A$2:$H$10000,2,FALSE())</f>
        <v>#N/A</v>
      </c>
      <c r="S518" s="10">
        <f>IF(ISNA(VLOOKUP(E518,lines!$A$2:$A$10000,1,FALSE)),0,1)</f>
        <v>0</v>
      </c>
      <c r="T518" s="10">
        <f>IF(ISNA(VLOOKUP(E518,lines!$J$2:$L$1000,2,FALSE)),0,1)</f>
        <v>0</v>
      </c>
      <c r="U518" s="13" t="e">
        <f>VLOOKUP($E518,phe_fertility!$A$2:$B$284,2,FALSE)</f>
        <v>#N/A</v>
      </c>
      <c r="V518" s="13" t="e">
        <f>VLOOKUP($E518,phe_fertility!$F$2:$G$284,2,FALSE)</f>
        <v>#N/A</v>
      </c>
      <c r="W518" t="e">
        <f>VLOOKUP($E518,phe_locomotion!$F$2:$G$851,2,FALSE)</f>
        <v>#N/A</v>
      </c>
      <c r="X518" t="e">
        <f>VLOOKUP($E518,phe_locomotion!$N$2:$O$507,2,FALSE)</f>
        <v>#N/A</v>
      </c>
      <c r="Y518" s="16" t="e">
        <f>VLOOKUP($E518,relatedness!$T$2:$U$1000,2,FALSE)</f>
        <v>#N/A</v>
      </c>
    </row>
    <row r="519" spans="1:25" x14ac:dyDescent="0.2">
      <c r="A519" s="2">
        <v>9</v>
      </c>
      <c r="B519" s="2" t="s">
        <v>19</v>
      </c>
      <c r="C519" s="2">
        <v>12</v>
      </c>
      <c r="D519" s="2" t="s">
        <v>1501</v>
      </c>
      <c r="E519" s="2" t="s">
        <v>804</v>
      </c>
      <c r="F519" s="2" t="str">
        <f t="shared" si="45"/>
        <v>CA</v>
      </c>
      <c r="G519" s="2" t="str">
        <f t="shared" si="41"/>
        <v>2</v>
      </c>
      <c r="H519" s="15">
        <v>9</v>
      </c>
      <c r="I519" s="2">
        <f t="shared" si="42"/>
        <v>190</v>
      </c>
      <c r="J519" s="2" t="str">
        <f t="shared" si="43"/>
        <v>50</v>
      </c>
      <c r="K519">
        <f t="shared" si="44"/>
        <v>13</v>
      </c>
      <c r="L519" s="14">
        <f>VLOOKUP(E519,bam_cov!$A$2:$E$10000,5,FALSE)</f>
        <v>5.3848355099211185</v>
      </c>
      <c r="M519" s="14">
        <f>VLOOKUP($E519,res_het!$A$2:$N$10000,12,FALSE)*100</f>
        <v>1.1007776376628837</v>
      </c>
      <c r="N519" s="14">
        <f>VLOOKUP($E519,res_het!$A$2:$N$10000,13,FALSE)</f>
        <v>0.22865240000000001</v>
      </c>
      <c r="O519" s="10">
        <f>VLOOKUP($E519,seq_data!$A$2:$H$10000,6,FALSE())</f>
        <v>2017</v>
      </c>
      <c r="P519" s="10" t="str">
        <f>VLOOKUP($E519,seq_data!$A$2:$H$10000,4,FALSE())</f>
        <v>Illumina</v>
      </c>
      <c r="Q519" s="10" t="str">
        <f>VLOOKUP($E519,seq_data!$A$2:$H$10000,5,FALSE())</f>
        <v>BGI</v>
      </c>
      <c r="R519" s="10">
        <f>VLOOKUP($E519,seq_data!$A$2:$H$10000,2,FALSE())</f>
        <v>150</v>
      </c>
      <c r="S519" s="10">
        <f>IF(ISNA(VLOOKUP(E519,lines!$A$2:$A$10000,1,FALSE)),0,1)</f>
        <v>1</v>
      </c>
      <c r="T519" s="10">
        <f>IF(ISNA(VLOOKUP(E519,lines!$J$2:$L$1000,2,FALSE)),0,1)</f>
        <v>1</v>
      </c>
      <c r="U519" s="13" t="e">
        <f>VLOOKUP($E519,phe_fertility!$A$2:$B$284,2,FALSE)</f>
        <v>#N/A</v>
      </c>
      <c r="V519" s="13" t="e">
        <f>VLOOKUP($E519,phe_fertility!$F$2:$G$284,2,FALSE)</f>
        <v>#N/A</v>
      </c>
      <c r="W519">
        <f>VLOOKUP($E519,phe_locomotion!$F$2:$G$851,2,FALSE)</f>
        <v>1630</v>
      </c>
      <c r="X519">
        <f>VLOOKUP($E519,phe_locomotion!$N$2:$O$507,2,FALSE)</f>
        <v>2115</v>
      </c>
      <c r="Y519" s="16" t="e">
        <f>VLOOKUP($E519,relatedness!$T$2:$U$1000,2,FALSE)</f>
        <v>#N/A</v>
      </c>
    </row>
    <row r="520" spans="1:25" x14ac:dyDescent="0.2">
      <c r="A520" s="2">
        <v>2</v>
      </c>
      <c r="B520" s="2" t="s">
        <v>97</v>
      </c>
      <c r="C520" s="2">
        <v>5</v>
      </c>
      <c r="D520" s="2" t="s">
        <v>1499</v>
      </c>
      <c r="E520" s="2" t="s">
        <v>197</v>
      </c>
      <c r="F520" s="2" t="str">
        <f t="shared" si="45"/>
        <v>CA</v>
      </c>
      <c r="G520" s="2" t="str">
        <f t="shared" si="41"/>
        <v>2</v>
      </c>
      <c r="H520" s="15">
        <v>10</v>
      </c>
      <c r="I520" s="2">
        <f t="shared" si="42"/>
        <v>240</v>
      </c>
      <c r="J520" s="2" t="str">
        <f t="shared" si="43"/>
        <v>100</v>
      </c>
      <c r="K520">
        <f t="shared" si="44"/>
        <v>13</v>
      </c>
      <c r="L520" s="14">
        <f>VLOOKUP(E520,bam_cov!$A$2:$E$10000,5,FALSE)</f>
        <v>18.813511457533117</v>
      </c>
      <c r="M520" s="14">
        <f>VLOOKUP($E520,res_het!$A$2:$N$10000,12,FALSE)*100</f>
        <v>2.726345622159756</v>
      </c>
      <c r="N520" s="14">
        <f>VLOOKUP($E520,res_het!$A$2:$N$10000,13,FALSE)</f>
        <v>0.15430077</v>
      </c>
      <c r="O520" s="10">
        <f>VLOOKUP($E520,seq_data!$A$2:$H$10000,6,FALSE())</f>
        <v>2018</v>
      </c>
      <c r="P520" s="10" t="str">
        <f>VLOOKUP($E520,seq_data!$A$2:$H$10000,4,FALSE())</f>
        <v>BGI</v>
      </c>
      <c r="Q520" s="10" t="str">
        <f>VLOOKUP($E520,seq_data!$A$2:$H$10000,5,FALSE())</f>
        <v>BGI</v>
      </c>
      <c r="R520" s="10">
        <f>VLOOKUP($E520,seq_data!$A$2:$H$10000,2,FALSE())</f>
        <v>100</v>
      </c>
      <c r="S520" s="10">
        <f>IF(ISNA(VLOOKUP(E520,lines!$A$2:$A$10000,1,FALSE)),0,1)</f>
        <v>0</v>
      </c>
      <c r="T520" s="10">
        <f>IF(ISNA(VLOOKUP(E520,lines!$J$2:$L$1000,2,FALSE)),0,1)</f>
        <v>1</v>
      </c>
      <c r="U520" s="13" t="e">
        <f>VLOOKUP($E520,phe_fertility!$A$2:$B$284,2,FALSE)</f>
        <v>#N/A</v>
      </c>
      <c r="V520" s="13" t="e">
        <f>VLOOKUP($E520,phe_fertility!$F$2:$G$284,2,FALSE)</f>
        <v>#N/A</v>
      </c>
      <c r="W520">
        <f>VLOOKUP($E520,phe_locomotion!$F$2:$G$851,2,FALSE)</f>
        <v>1559</v>
      </c>
      <c r="X520" t="e">
        <f>VLOOKUP($E520,phe_locomotion!$N$2:$O$507,2,FALSE)</f>
        <v>#N/A</v>
      </c>
      <c r="Y520" s="16" t="e">
        <f>VLOOKUP($E520,relatedness!$T$2:$U$1000,2,FALSE)</f>
        <v>#N/A</v>
      </c>
    </row>
    <row r="521" spans="1:25" x14ac:dyDescent="0.2">
      <c r="A521" s="2">
        <v>9</v>
      </c>
      <c r="B521" s="2" t="s">
        <v>71</v>
      </c>
      <c r="C521" s="2">
        <v>11</v>
      </c>
      <c r="D521" s="2" t="s">
        <v>1497</v>
      </c>
      <c r="E521" s="2" t="s">
        <v>850</v>
      </c>
      <c r="F521" s="2" t="str">
        <f t="shared" si="45"/>
        <v>CA</v>
      </c>
      <c r="G521" s="2" t="str">
        <f t="shared" si="41"/>
        <v>2</v>
      </c>
      <c r="H521" s="15">
        <v>10</v>
      </c>
      <c r="I521" s="2">
        <f t="shared" si="42"/>
        <v>190</v>
      </c>
      <c r="J521" s="2" t="str">
        <f t="shared" si="43"/>
        <v>50</v>
      </c>
      <c r="K521">
        <f t="shared" si="44"/>
        <v>13</v>
      </c>
      <c r="L521" s="14">
        <f>VLOOKUP(E521,bam_cov!$A$2:$E$10000,5,FALSE)</f>
        <v>5.1872646943096434</v>
      </c>
      <c r="M521" s="14">
        <f>VLOOKUP($E521,res_het!$A$2:$N$10000,12,FALSE)*100</f>
        <v>1.3630060406847426</v>
      </c>
      <c r="N521" s="14">
        <f>VLOOKUP($E521,res_het!$A$2:$N$10000,13,FALSE)</f>
        <v>0.23367615</v>
      </c>
      <c r="O521" s="10">
        <f>VLOOKUP($E521,seq_data!$A$2:$H$10000,6,FALSE())</f>
        <v>2017</v>
      </c>
      <c r="P521" s="10" t="str">
        <f>VLOOKUP($E521,seq_data!$A$2:$H$10000,4,FALSE())</f>
        <v>Illumina</v>
      </c>
      <c r="Q521" s="10" t="str">
        <f>VLOOKUP($E521,seq_data!$A$2:$H$10000,5,FALSE())</f>
        <v>BGI</v>
      </c>
      <c r="R521" s="10">
        <f>VLOOKUP($E521,seq_data!$A$2:$H$10000,2,FALSE())</f>
        <v>150</v>
      </c>
      <c r="S521" s="10">
        <f>IF(ISNA(VLOOKUP(E521,lines!$A$2:$A$10000,1,FALSE)),0,1)</f>
        <v>1</v>
      </c>
      <c r="T521" s="10">
        <f>IF(ISNA(VLOOKUP(E521,lines!$J$2:$L$1000,2,FALSE)),0,1)</f>
        <v>1</v>
      </c>
      <c r="U521" s="13" t="e">
        <f>VLOOKUP($E521,phe_fertility!$A$2:$B$284,2,FALSE)</f>
        <v>#N/A</v>
      </c>
      <c r="V521" s="13" t="e">
        <f>VLOOKUP($E521,phe_fertility!$F$2:$G$284,2,FALSE)</f>
        <v>#N/A</v>
      </c>
      <c r="W521">
        <f>VLOOKUP($E521,phe_locomotion!$F$2:$G$851,2,FALSE)</f>
        <v>1906</v>
      </c>
      <c r="X521">
        <f>VLOOKUP($E521,phe_locomotion!$N$2:$O$507,2,FALSE)</f>
        <v>1476</v>
      </c>
      <c r="Y521" s="16" t="e">
        <f>VLOOKUP($E521,relatedness!$T$2:$U$1000,2,FALSE)</f>
        <v>#N/A</v>
      </c>
    </row>
    <row r="522" spans="1:25" x14ac:dyDescent="0.2">
      <c r="A522" s="2">
        <v>3</v>
      </c>
      <c r="B522" s="2" t="s">
        <v>58</v>
      </c>
      <c r="C522" s="2">
        <v>4</v>
      </c>
      <c r="D522" s="2" t="s">
        <v>1500</v>
      </c>
      <c r="E522" s="2" t="s">
        <v>256</v>
      </c>
      <c r="F522" s="2" t="str">
        <f t="shared" si="45"/>
        <v>CA</v>
      </c>
      <c r="G522" s="2" t="str">
        <f t="shared" si="41"/>
        <v>2</v>
      </c>
      <c r="H522" s="15">
        <v>11</v>
      </c>
      <c r="I522" s="2">
        <f t="shared" si="42"/>
        <v>240</v>
      </c>
      <c r="J522" s="2" t="str">
        <f t="shared" si="43"/>
        <v>100</v>
      </c>
      <c r="K522">
        <f t="shared" si="44"/>
        <v>13</v>
      </c>
      <c r="L522" s="14">
        <f>VLOOKUP(E522,bam_cov!$A$2:$E$10000,5,FALSE)</f>
        <v>25.370894605684736</v>
      </c>
      <c r="M522" s="14">
        <f>VLOOKUP($E522,res_het!$A$2:$N$10000,12,FALSE)*100</f>
        <v>2.3349575201057382</v>
      </c>
      <c r="N522" s="14">
        <f>VLOOKUP($E522,res_het!$A$2:$N$10000,13,FALSE)</f>
        <v>0.11550900000000001</v>
      </c>
      <c r="O522" s="10">
        <f>VLOOKUP($E522,seq_data!$A$2:$H$10000,6,FALSE())</f>
        <v>2018</v>
      </c>
      <c r="P522" s="10" t="str">
        <f>VLOOKUP($E522,seq_data!$A$2:$H$10000,4,FALSE())</f>
        <v>BGI</v>
      </c>
      <c r="Q522" s="10" t="str">
        <f>VLOOKUP($E522,seq_data!$A$2:$H$10000,5,FALSE())</f>
        <v>BGI</v>
      </c>
      <c r="R522" s="10">
        <f>VLOOKUP($E522,seq_data!$A$2:$H$10000,2,FALSE())</f>
        <v>100</v>
      </c>
      <c r="S522" s="10">
        <f>IF(ISNA(VLOOKUP(E522,lines!$A$2:$A$10000,1,FALSE)),0,1)</f>
        <v>0</v>
      </c>
      <c r="T522" s="10">
        <f>IF(ISNA(VLOOKUP(E522,lines!$J$2:$L$1000,2,FALSE)),0,1)</f>
        <v>1</v>
      </c>
      <c r="U522" s="13" t="e">
        <f>VLOOKUP($E522,phe_fertility!$A$2:$B$284,2,FALSE)</f>
        <v>#N/A</v>
      </c>
      <c r="V522" s="13" t="e">
        <f>VLOOKUP($E522,phe_fertility!$F$2:$G$284,2,FALSE)</f>
        <v>#N/A</v>
      </c>
      <c r="W522">
        <f>VLOOKUP($E522,phe_locomotion!$F$2:$G$851,2,FALSE)</f>
        <v>4344</v>
      </c>
      <c r="X522" t="e">
        <f>VLOOKUP($E522,phe_locomotion!$N$2:$O$507,2,FALSE)</f>
        <v>#N/A</v>
      </c>
      <c r="Y522" s="16" t="e">
        <f>VLOOKUP($E522,relatedness!$T$2:$U$1000,2,FALSE)</f>
        <v>#N/A</v>
      </c>
    </row>
    <row r="523" spans="1:25" x14ac:dyDescent="0.2">
      <c r="A523" s="2">
        <v>9</v>
      </c>
      <c r="B523" s="2" t="s">
        <v>71</v>
      </c>
      <c r="C523" s="2">
        <v>8</v>
      </c>
      <c r="D523" s="2" t="s">
        <v>1499</v>
      </c>
      <c r="E523" s="2" t="s">
        <v>847</v>
      </c>
      <c r="F523" s="2" t="str">
        <f t="shared" si="45"/>
        <v>CA</v>
      </c>
      <c r="G523" s="2" t="str">
        <f t="shared" si="41"/>
        <v>2</v>
      </c>
      <c r="H523" s="15">
        <v>11</v>
      </c>
      <c r="I523" s="2">
        <f t="shared" si="42"/>
        <v>190</v>
      </c>
      <c r="J523" s="2" t="str">
        <f t="shared" si="43"/>
        <v>50</v>
      </c>
      <c r="K523">
        <f t="shared" si="44"/>
        <v>13</v>
      </c>
      <c r="L523" s="14">
        <f>VLOOKUP(E523,bam_cov!$A$2:$E$10000,5,FALSE)</f>
        <v>0.48489509284068127</v>
      </c>
      <c r="M523" s="14">
        <f>VLOOKUP($E523,res_het!$A$2:$N$10000,12,FALSE)*100</f>
        <v>2.5106382978723403</v>
      </c>
      <c r="N523" s="14">
        <f>VLOOKUP($E523,res_het!$A$2:$N$10000,13,FALSE)</f>
        <v>0.3333333</v>
      </c>
      <c r="O523" s="10">
        <f>VLOOKUP($E523,seq_data!$A$2:$H$10000,6,FALSE())</f>
        <v>2017</v>
      </c>
      <c r="P523" s="10" t="str">
        <f>VLOOKUP($E523,seq_data!$A$2:$H$10000,4,FALSE())</f>
        <v>Illumina</v>
      </c>
      <c r="Q523" s="10" t="str">
        <f>VLOOKUP($E523,seq_data!$A$2:$H$10000,5,FALSE())</f>
        <v>BGI</v>
      </c>
      <c r="R523" s="10">
        <f>VLOOKUP($E523,seq_data!$A$2:$H$10000,2,FALSE())</f>
        <v>150</v>
      </c>
      <c r="S523" s="10">
        <f>IF(ISNA(VLOOKUP(E523,lines!$A$2:$A$10000,1,FALSE)),0,1)</f>
        <v>1</v>
      </c>
      <c r="T523" s="10">
        <f>IF(ISNA(VLOOKUP(E523,lines!$J$2:$L$1000,2,FALSE)),0,1)</f>
        <v>1</v>
      </c>
      <c r="U523" s="13" t="e">
        <f>VLOOKUP($E523,phe_fertility!$A$2:$B$284,2,FALSE)</f>
        <v>#N/A</v>
      </c>
      <c r="V523" s="13" t="e">
        <f>VLOOKUP($E523,phe_fertility!$F$2:$G$284,2,FALSE)</f>
        <v>#N/A</v>
      </c>
      <c r="W523">
        <f>VLOOKUP($E523,phe_locomotion!$F$2:$G$851,2,FALSE)</f>
        <v>2580</v>
      </c>
      <c r="X523">
        <f>VLOOKUP($E523,phe_locomotion!$N$2:$O$507,2,FALSE)</f>
        <v>262</v>
      </c>
      <c r="Y523" s="16" t="e">
        <f>VLOOKUP($E523,relatedness!$T$2:$U$1000,2,FALSE)</f>
        <v>#N/A</v>
      </c>
    </row>
    <row r="524" spans="1:25" x14ac:dyDescent="0.2">
      <c r="A524" s="2">
        <v>2</v>
      </c>
      <c r="B524" s="2" t="s">
        <v>97</v>
      </c>
      <c r="C524" s="2">
        <v>1</v>
      </c>
      <c r="D524" s="2" t="s">
        <v>1497</v>
      </c>
      <c r="E524" s="2" t="s">
        <v>193</v>
      </c>
      <c r="F524" s="2" t="str">
        <f t="shared" si="45"/>
        <v>CA</v>
      </c>
      <c r="G524" s="2" t="str">
        <f t="shared" si="41"/>
        <v>2</v>
      </c>
      <c r="H524" s="15">
        <v>12</v>
      </c>
      <c r="I524" s="2">
        <f t="shared" si="42"/>
        <v>240</v>
      </c>
      <c r="J524" s="2" t="str">
        <f t="shared" si="43"/>
        <v>100</v>
      </c>
      <c r="K524">
        <f t="shared" si="44"/>
        <v>13</v>
      </c>
      <c r="L524" s="14" t="e">
        <f>VLOOKUP(E524,bam_cov!$A$2:$E$10000,5,FALSE)</f>
        <v>#N/A</v>
      </c>
      <c r="M524" s="14" t="e">
        <f>VLOOKUP($E524,res_het!$A$2:$N$10000,12,FALSE)*100</f>
        <v>#N/A</v>
      </c>
      <c r="N524" s="14" t="e">
        <f>VLOOKUP($E524,res_het!$A$2:$N$10000,13,FALSE)</f>
        <v>#N/A</v>
      </c>
      <c r="O524" s="10" t="e">
        <f>VLOOKUP($E524,seq_data!$A$2:$H$10000,6,FALSE())</f>
        <v>#N/A</v>
      </c>
      <c r="P524" s="10" t="e">
        <f>VLOOKUP($E524,seq_data!$A$2:$H$10000,4,FALSE())</f>
        <v>#N/A</v>
      </c>
      <c r="Q524" s="10" t="e">
        <f>VLOOKUP($E524,seq_data!$A$2:$H$10000,5,FALSE())</f>
        <v>#N/A</v>
      </c>
      <c r="R524" s="10" t="e">
        <f>VLOOKUP($E524,seq_data!$A$2:$H$10000,2,FALSE())</f>
        <v>#N/A</v>
      </c>
      <c r="S524" s="10">
        <f>IF(ISNA(VLOOKUP(E524,lines!$A$2:$A$10000,1,FALSE)),0,1)</f>
        <v>0</v>
      </c>
      <c r="T524" s="10">
        <f>IF(ISNA(VLOOKUP(E524,lines!$J$2:$L$1000,2,FALSE)),0,1)</f>
        <v>0</v>
      </c>
      <c r="U524" s="13" t="e">
        <f>VLOOKUP($E524,phe_fertility!$A$2:$B$284,2,FALSE)</f>
        <v>#N/A</v>
      </c>
      <c r="V524" s="13" t="e">
        <f>VLOOKUP($E524,phe_fertility!$F$2:$G$284,2,FALSE)</f>
        <v>#N/A</v>
      </c>
      <c r="W524" t="e">
        <f>VLOOKUP($E524,phe_locomotion!$F$2:$G$851,2,FALSE)</f>
        <v>#N/A</v>
      </c>
      <c r="X524" t="e">
        <f>VLOOKUP($E524,phe_locomotion!$N$2:$O$507,2,FALSE)</f>
        <v>#N/A</v>
      </c>
      <c r="Y524" s="16" t="e">
        <f>VLOOKUP($E524,relatedness!$T$2:$U$1000,2,FALSE)</f>
        <v>#N/A</v>
      </c>
    </row>
    <row r="525" spans="1:25" x14ac:dyDescent="0.2">
      <c r="A525" s="2">
        <v>8</v>
      </c>
      <c r="B525" s="2" t="s">
        <v>32</v>
      </c>
      <c r="C525" s="2">
        <v>10</v>
      </c>
      <c r="D525" s="2" t="s">
        <v>1498</v>
      </c>
      <c r="E525" s="2" t="s">
        <v>718</v>
      </c>
      <c r="F525" s="2" t="str">
        <f t="shared" si="45"/>
        <v>CA</v>
      </c>
      <c r="G525" s="2" t="str">
        <f t="shared" si="41"/>
        <v>2</v>
      </c>
      <c r="H525" s="15">
        <v>12</v>
      </c>
      <c r="I525" s="2">
        <f t="shared" si="42"/>
        <v>190</v>
      </c>
      <c r="J525" s="2" t="str">
        <f t="shared" si="43"/>
        <v>50</v>
      </c>
      <c r="K525">
        <f t="shared" si="44"/>
        <v>13</v>
      </c>
      <c r="L525" s="14">
        <f>VLOOKUP(E525,bam_cov!$A$2:$E$10000,5,FALSE)</f>
        <v>4.0872207003803567</v>
      </c>
      <c r="M525" s="14">
        <f>VLOOKUP($E525,res_het!$A$2:$N$10000,12,FALSE)*100</f>
        <v>2.153897231889299</v>
      </c>
      <c r="N525" s="14">
        <f>VLOOKUP($E525,res_het!$A$2:$N$10000,13,FALSE)</f>
        <v>0.23397283333333338</v>
      </c>
      <c r="O525" s="10">
        <f>VLOOKUP($E525,seq_data!$A$2:$H$10000,6,FALSE())</f>
        <v>2017</v>
      </c>
      <c r="P525" s="10" t="str">
        <f>VLOOKUP($E525,seq_data!$A$2:$H$10000,4,FALSE())</f>
        <v>Illumina</v>
      </c>
      <c r="Q525" s="10" t="str">
        <f>VLOOKUP($E525,seq_data!$A$2:$H$10000,5,FALSE())</f>
        <v>BGI</v>
      </c>
      <c r="R525" s="10">
        <f>VLOOKUP($E525,seq_data!$A$2:$H$10000,2,FALSE())</f>
        <v>150</v>
      </c>
      <c r="S525" s="10">
        <f>IF(ISNA(VLOOKUP(E525,lines!$A$2:$A$10000,1,FALSE)),0,1)</f>
        <v>1</v>
      </c>
      <c r="T525" s="10">
        <f>IF(ISNA(VLOOKUP(E525,lines!$J$2:$L$1000,2,FALSE)),0,1)</f>
        <v>1</v>
      </c>
      <c r="U525" s="13" t="e">
        <f>VLOOKUP($E525,phe_fertility!$A$2:$B$284,2,FALSE)</f>
        <v>#N/A</v>
      </c>
      <c r="V525" s="13" t="e">
        <f>VLOOKUP($E525,phe_fertility!$F$2:$G$284,2,FALSE)</f>
        <v>#N/A</v>
      </c>
      <c r="W525">
        <f>VLOOKUP($E525,phe_locomotion!$F$2:$G$851,2,FALSE)</f>
        <v>1522</v>
      </c>
      <c r="X525">
        <f>VLOOKUP($E525,phe_locomotion!$N$2:$O$507,2,FALSE)</f>
        <v>869</v>
      </c>
      <c r="Y525" s="16" t="e">
        <f>VLOOKUP($E525,relatedness!$T$2:$U$1000,2,FALSE)</f>
        <v>#N/A</v>
      </c>
    </row>
    <row r="526" spans="1:25" x14ac:dyDescent="0.2">
      <c r="A526" s="2">
        <v>8</v>
      </c>
      <c r="B526" s="2" t="s">
        <v>71</v>
      </c>
      <c r="C526" s="2">
        <v>4</v>
      </c>
      <c r="D526" s="2" t="s">
        <v>1501</v>
      </c>
      <c r="E526" s="2" t="s">
        <v>748</v>
      </c>
      <c r="F526" s="2" t="str">
        <f t="shared" si="45"/>
        <v>CA</v>
      </c>
      <c r="G526" s="2" t="str">
        <f t="shared" si="41"/>
        <v>2</v>
      </c>
      <c r="H526" s="15">
        <v>13</v>
      </c>
      <c r="I526" s="2">
        <f t="shared" si="42"/>
        <v>190</v>
      </c>
      <c r="J526" s="2" t="str">
        <f t="shared" si="43"/>
        <v>50</v>
      </c>
      <c r="K526">
        <f t="shared" si="44"/>
        <v>13</v>
      </c>
      <c r="L526" s="14">
        <f>VLOOKUP(E526,bam_cov!$A$2:$E$10000,5,FALSE)</f>
        <v>3.9524913529819563</v>
      </c>
      <c r="M526" s="14">
        <f>VLOOKUP($E526,res_het!$A$2:$N$10000,12,FALSE)*100</f>
        <v>2.0223360773703298</v>
      </c>
      <c r="N526" s="14">
        <f>VLOOKUP($E526,res_het!$A$2:$N$10000,13,FALSE)</f>
        <v>0.24794660000000002</v>
      </c>
      <c r="O526" s="10">
        <f>VLOOKUP($E526,seq_data!$A$2:$H$10000,6,FALSE())</f>
        <v>2017</v>
      </c>
      <c r="P526" s="10" t="str">
        <f>VLOOKUP($E526,seq_data!$A$2:$H$10000,4,FALSE())</f>
        <v>Illumina</v>
      </c>
      <c r="Q526" s="10" t="str">
        <f>VLOOKUP($E526,seq_data!$A$2:$H$10000,5,FALSE())</f>
        <v>BGI</v>
      </c>
      <c r="R526" s="10">
        <f>VLOOKUP($E526,seq_data!$A$2:$H$10000,2,FALSE())</f>
        <v>150</v>
      </c>
      <c r="S526" s="10">
        <f>IF(ISNA(VLOOKUP(E526,lines!$A$2:$A$10000,1,FALSE)),0,1)</f>
        <v>1</v>
      </c>
      <c r="T526" s="10">
        <f>IF(ISNA(VLOOKUP(E526,lines!$J$2:$L$1000,2,FALSE)),0,1)</f>
        <v>1</v>
      </c>
      <c r="U526" s="13" t="e">
        <f>VLOOKUP($E526,phe_fertility!$A$2:$B$284,2,FALSE)</f>
        <v>#N/A</v>
      </c>
      <c r="V526" s="13" t="e">
        <f>VLOOKUP($E526,phe_fertility!$F$2:$G$284,2,FALSE)</f>
        <v>#N/A</v>
      </c>
      <c r="W526">
        <f>VLOOKUP($E526,phe_locomotion!$F$2:$G$851,2,FALSE)</f>
        <v>2605</v>
      </c>
      <c r="X526">
        <f>VLOOKUP($E526,phe_locomotion!$N$2:$O$507,2,FALSE)</f>
        <v>3871</v>
      </c>
      <c r="Y526" s="16" t="e">
        <f>VLOOKUP($E526,relatedness!$T$2:$U$1000,2,FALSE)</f>
        <v>#N/A</v>
      </c>
    </row>
    <row r="527" spans="1:25" x14ac:dyDescent="0.2">
      <c r="A527" s="2">
        <v>2</v>
      </c>
      <c r="B527" s="2" t="s">
        <v>45</v>
      </c>
      <c r="C527" s="2">
        <v>8</v>
      </c>
      <c r="D527" s="2" t="s">
        <v>1501</v>
      </c>
      <c r="E527" s="2" t="s">
        <v>152</v>
      </c>
      <c r="F527" s="2" t="str">
        <f t="shared" si="45"/>
        <v>CA</v>
      </c>
      <c r="G527" s="2" t="str">
        <f t="shared" si="41"/>
        <v>2</v>
      </c>
      <c r="H527" s="15">
        <v>14</v>
      </c>
      <c r="I527" s="2">
        <f t="shared" si="42"/>
        <v>240</v>
      </c>
      <c r="J527" s="2" t="str">
        <f t="shared" si="43"/>
        <v>100</v>
      </c>
      <c r="K527">
        <f t="shared" si="44"/>
        <v>13</v>
      </c>
      <c r="L527" s="14" t="e">
        <f>VLOOKUP(E527,bam_cov!$A$2:$E$10000,5,FALSE)</f>
        <v>#N/A</v>
      </c>
      <c r="M527" s="14" t="e">
        <f>VLOOKUP($E527,res_het!$A$2:$N$10000,12,FALSE)*100</f>
        <v>#N/A</v>
      </c>
      <c r="N527" s="14" t="e">
        <f>VLOOKUP($E527,res_het!$A$2:$N$10000,13,FALSE)</f>
        <v>#N/A</v>
      </c>
      <c r="O527" s="10" t="e">
        <f>VLOOKUP($E527,seq_data!$A$2:$H$10000,6,FALSE())</f>
        <v>#N/A</v>
      </c>
      <c r="P527" s="10" t="e">
        <f>VLOOKUP($E527,seq_data!$A$2:$H$10000,4,FALSE())</f>
        <v>#N/A</v>
      </c>
      <c r="Q527" s="10" t="e">
        <f>VLOOKUP($E527,seq_data!$A$2:$H$10000,5,FALSE())</f>
        <v>#N/A</v>
      </c>
      <c r="R527" s="10" t="e">
        <f>VLOOKUP($E527,seq_data!$A$2:$H$10000,2,FALSE())</f>
        <v>#N/A</v>
      </c>
      <c r="S527" s="10">
        <f>IF(ISNA(VLOOKUP(E527,lines!$A$2:$A$10000,1,FALSE)),0,1)</f>
        <v>0</v>
      </c>
      <c r="T527" s="10">
        <f>IF(ISNA(VLOOKUP(E527,lines!$J$2:$L$1000,2,FALSE)),0,1)</f>
        <v>0</v>
      </c>
      <c r="U527" s="13" t="e">
        <f>VLOOKUP($E527,phe_fertility!$A$2:$B$284,2,FALSE)</f>
        <v>#N/A</v>
      </c>
      <c r="V527" s="13" t="e">
        <f>VLOOKUP($E527,phe_fertility!$F$2:$G$284,2,FALSE)</f>
        <v>#N/A</v>
      </c>
      <c r="W527" t="e">
        <f>VLOOKUP($E527,phe_locomotion!$F$2:$G$851,2,FALSE)</f>
        <v>#N/A</v>
      </c>
      <c r="X527" t="e">
        <f>VLOOKUP($E527,phe_locomotion!$N$2:$O$507,2,FALSE)</f>
        <v>#N/A</v>
      </c>
      <c r="Y527" s="16" t="e">
        <f>VLOOKUP($E527,relatedness!$T$2:$U$1000,2,FALSE)</f>
        <v>#N/A</v>
      </c>
    </row>
    <row r="528" spans="1:25" x14ac:dyDescent="0.2">
      <c r="A528" s="2">
        <v>8</v>
      </c>
      <c r="B528" s="2" t="s">
        <v>6</v>
      </c>
      <c r="C528" s="2">
        <v>3</v>
      </c>
      <c r="D528" s="2" t="s">
        <v>1500</v>
      </c>
      <c r="E528" s="2" t="s">
        <v>687</v>
      </c>
      <c r="F528" s="2" t="str">
        <f t="shared" si="45"/>
        <v>CA</v>
      </c>
      <c r="G528" s="2" t="str">
        <f t="shared" si="41"/>
        <v>2</v>
      </c>
      <c r="H528" s="15">
        <v>14</v>
      </c>
      <c r="I528" s="2">
        <f t="shared" si="42"/>
        <v>190</v>
      </c>
      <c r="J528" s="2" t="str">
        <f t="shared" si="43"/>
        <v>50</v>
      </c>
      <c r="K528">
        <f t="shared" si="44"/>
        <v>13</v>
      </c>
      <c r="L528" s="14">
        <f>VLOOKUP(E528,bam_cov!$A$2:$E$10000,5,FALSE)</f>
        <v>3.8673177568342356</v>
      </c>
      <c r="M528" s="14">
        <f>VLOOKUP($E528,res_het!$A$2:$N$10000,12,FALSE)*100</f>
        <v>1.5548251283377037</v>
      </c>
      <c r="N528" s="14">
        <f>VLOOKUP($E528,res_het!$A$2:$N$10000,13,FALSE)</f>
        <v>0.24623824999999999</v>
      </c>
      <c r="O528" s="10">
        <f>VLOOKUP($E528,seq_data!$A$2:$H$10000,6,FALSE())</f>
        <v>2017</v>
      </c>
      <c r="P528" s="10" t="str">
        <f>VLOOKUP($E528,seq_data!$A$2:$H$10000,4,FALSE())</f>
        <v>Illumina</v>
      </c>
      <c r="Q528" s="10" t="str">
        <f>VLOOKUP($E528,seq_data!$A$2:$H$10000,5,FALSE())</f>
        <v>BGI</v>
      </c>
      <c r="R528" s="10">
        <f>VLOOKUP($E528,seq_data!$A$2:$H$10000,2,FALSE())</f>
        <v>150</v>
      </c>
      <c r="S528" s="10">
        <f>IF(ISNA(VLOOKUP(E528,lines!$A$2:$A$10000,1,FALSE)),0,1)</f>
        <v>1</v>
      </c>
      <c r="T528" s="10">
        <f>IF(ISNA(VLOOKUP(E528,lines!$J$2:$L$1000,2,FALSE)),0,1)</f>
        <v>1</v>
      </c>
      <c r="U528" s="13" t="e">
        <f>VLOOKUP($E528,phe_fertility!$A$2:$B$284,2,FALSE)</f>
        <v>#N/A</v>
      </c>
      <c r="V528" s="13" t="e">
        <f>VLOOKUP($E528,phe_fertility!$F$2:$G$284,2,FALSE)</f>
        <v>#N/A</v>
      </c>
      <c r="W528">
        <f>VLOOKUP($E528,phe_locomotion!$F$2:$G$851,2,FALSE)</f>
        <v>2250</v>
      </c>
      <c r="X528">
        <f>VLOOKUP($E528,phe_locomotion!$N$2:$O$507,2,FALSE)</f>
        <v>405</v>
      </c>
      <c r="Y528" s="16" t="e">
        <f>VLOOKUP($E528,relatedness!$T$2:$U$1000,2,FALSE)</f>
        <v>#N/A</v>
      </c>
    </row>
    <row r="529" spans="1:25" x14ac:dyDescent="0.2">
      <c r="A529" s="2">
        <v>2</v>
      </c>
      <c r="B529" s="2" t="s">
        <v>71</v>
      </c>
      <c r="C529" s="2">
        <v>6</v>
      </c>
      <c r="D529" s="2" t="s">
        <v>1499</v>
      </c>
      <c r="E529" s="2" t="s">
        <v>174</v>
      </c>
      <c r="F529" s="2" t="str">
        <f t="shared" si="45"/>
        <v>CA</v>
      </c>
      <c r="G529" s="2" t="str">
        <f t="shared" si="41"/>
        <v>2</v>
      </c>
      <c r="H529" s="15">
        <v>15</v>
      </c>
      <c r="I529" s="2">
        <f t="shared" si="42"/>
        <v>240</v>
      </c>
      <c r="J529" s="2" t="str">
        <f t="shared" si="43"/>
        <v>100</v>
      </c>
      <c r="K529">
        <f t="shared" si="44"/>
        <v>13</v>
      </c>
      <c r="L529" s="14">
        <f>VLOOKUP(E529,bam_cov!$A$2:$E$10000,5,FALSE)</f>
        <v>9.7041579884206772</v>
      </c>
      <c r="M529" s="14">
        <f>VLOOKUP($E529,res_het!$A$2:$N$10000,12,FALSE)*100</f>
        <v>1.2540936881755285</v>
      </c>
      <c r="N529" s="14">
        <f>VLOOKUP($E529,res_het!$A$2:$N$10000,13,FALSE)</f>
        <v>0.21743466666666666</v>
      </c>
      <c r="O529" s="10">
        <f>VLOOKUP($E529,seq_data!$A$2:$H$10000,6,FALSE())</f>
        <v>2018</v>
      </c>
      <c r="P529" s="10" t="str">
        <f>VLOOKUP($E529,seq_data!$A$2:$H$10000,4,FALSE())</f>
        <v>BGI</v>
      </c>
      <c r="Q529" s="10" t="str">
        <f>VLOOKUP($E529,seq_data!$A$2:$H$10000,5,FALSE())</f>
        <v>BGI</v>
      </c>
      <c r="R529" s="10">
        <f>VLOOKUP($E529,seq_data!$A$2:$H$10000,2,FALSE())</f>
        <v>100</v>
      </c>
      <c r="S529" s="10">
        <f>IF(ISNA(VLOOKUP(E529,lines!$A$2:$A$10000,1,FALSE)),0,1)</f>
        <v>0</v>
      </c>
      <c r="T529" s="10">
        <f>IF(ISNA(VLOOKUP(E529,lines!$J$2:$L$1000,2,FALSE)),0,1)</f>
        <v>1</v>
      </c>
      <c r="U529" s="13" t="e">
        <f>VLOOKUP($E529,phe_fertility!$A$2:$B$284,2,FALSE)</f>
        <v>#N/A</v>
      </c>
      <c r="V529" s="13" t="e">
        <f>VLOOKUP($E529,phe_fertility!$F$2:$G$284,2,FALSE)</f>
        <v>#N/A</v>
      </c>
      <c r="W529">
        <f>VLOOKUP($E529,phe_locomotion!$F$2:$G$851,2,FALSE)</f>
        <v>1744</v>
      </c>
      <c r="X529" t="e">
        <f>VLOOKUP($E529,phe_locomotion!$N$2:$O$507,2,FALSE)</f>
        <v>#N/A</v>
      </c>
      <c r="Y529" s="16" t="e">
        <f>VLOOKUP($E529,relatedness!$T$2:$U$1000,2,FALSE)</f>
        <v>#N/A</v>
      </c>
    </row>
    <row r="530" spans="1:25" x14ac:dyDescent="0.2">
      <c r="A530" s="2">
        <v>8</v>
      </c>
      <c r="B530" s="2" t="s">
        <v>45</v>
      </c>
      <c r="C530" s="2">
        <v>9</v>
      </c>
      <c r="D530" s="2" t="s">
        <v>1497</v>
      </c>
      <c r="E530" s="2" t="s">
        <v>729</v>
      </c>
      <c r="F530" s="2" t="str">
        <f t="shared" si="45"/>
        <v>CA</v>
      </c>
      <c r="G530" s="2" t="str">
        <f t="shared" si="41"/>
        <v>2</v>
      </c>
      <c r="H530" s="15">
        <v>15</v>
      </c>
      <c r="I530" s="2">
        <f t="shared" si="42"/>
        <v>190</v>
      </c>
      <c r="J530" s="2" t="str">
        <f t="shared" si="43"/>
        <v>50</v>
      </c>
      <c r="K530">
        <f t="shared" si="44"/>
        <v>13</v>
      </c>
      <c r="L530" s="14">
        <f>VLOOKUP(E530,bam_cov!$A$2:$E$10000,5,FALSE)</f>
        <v>5.7870863202862974</v>
      </c>
      <c r="M530" s="14">
        <f>VLOOKUP($E530,res_het!$A$2:$N$10000,12,FALSE)*100</f>
        <v>1.9445927859860097</v>
      </c>
      <c r="N530" s="14">
        <f>VLOOKUP($E530,res_het!$A$2:$N$10000,13,FALSE)</f>
        <v>0.23251975</v>
      </c>
      <c r="O530" s="10">
        <f>VLOOKUP($E530,seq_data!$A$2:$H$10000,6,FALSE())</f>
        <v>2017</v>
      </c>
      <c r="P530" s="10" t="str">
        <f>VLOOKUP($E530,seq_data!$A$2:$H$10000,4,FALSE())</f>
        <v>Illumina</v>
      </c>
      <c r="Q530" s="10" t="str">
        <f>VLOOKUP($E530,seq_data!$A$2:$H$10000,5,FALSE())</f>
        <v>BGI</v>
      </c>
      <c r="R530" s="10">
        <f>VLOOKUP($E530,seq_data!$A$2:$H$10000,2,FALSE())</f>
        <v>150</v>
      </c>
      <c r="S530" s="10">
        <f>IF(ISNA(VLOOKUP(E530,lines!$A$2:$A$10000,1,FALSE)),0,1)</f>
        <v>0</v>
      </c>
      <c r="T530" s="10">
        <f>IF(ISNA(VLOOKUP(E530,lines!$J$2:$L$1000,2,FALSE)),0,1)</f>
        <v>1</v>
      </c>
      <c r="U530" s="13" t="e">
        <f>VLOOKUP($E530,phe_fertility!$A$2:$B$284,2,FALSE)</f>
        <v>#N/A</v>
      </c>
      <c r="V530" s="13" t="e">
        <f>VLOOKUP($E530,phe_fertility!$F$2:$G$284,2,FALSE)</f>
        <v>#N/A</v>
      </c>
      <c r="W530">
        <f>VLOOKUP($E530,phe_locomotion!$F$2:$G$851,2,FALSE)</f>
        <v>1059</v>
      </c>
      <c r="X530">
        <f>VLOOKUP($E530,phe_locomotion!$N$2:$O$507,2,FALSE)</f>
        <v>1695</v>
      </c>
      <c r="Y530" s="16" t="e">
        <f>VLOOKUP($E530,relatedness!$T$2:$U$1000,2,FALSE)</f>
        <v>#N/A</v>
      </c>
    </row>
    <row r="531" spans="1:25" x14ac:dyDescent="0.2">
      <c r="A531" s="2">
        <v>3</v>
      </c>
      <c r="B531" s="2" t="s">
        <v>84</v>
      </c>
      <c r="C531" s="2">
        <v>2</v>
      </c>
      <c r="D531" s="2" t="s">
        <v>1498</v>
      </c>
      <c r="E531" s="2" t="s">
        <v>278</v>
      </c>
      <c r="F531" s="2" t="str">
        <f t="shared" si="45"/>
        <v>CA</v>
      </c>
      <c r="G531" s="2" t="str">
        <f t="shared" si="41"/>
        <v>2</v>
      </c>
      <c r="H531" s="15">
        <v>16</v>
      </c>
      <c r="I531" s="2">
        <f t="shared" si="42"/>
        <v>240</v>
      </c>
      <c r="J531" s="2" t="str">
        <f t="shared" si="43"/>
        <v>100</v>
      </c>
      <c r="K531">
        <f t="shared" si="44"/>
        <v>13</v>
      </c>
      <c r="L531" s="14">
        <f>VLOOKUP(E531,bam_cov!$A$2:$E$10000,5,FALSE)</f>
        <v>20.853595398249986</v>
      </c>
      <c r="M531" s="14">
        <f>VLOOKUP($E531,res_het!$A$2:$N$10000,12,FALSE)*100</f>
        <v>1.7218182732140903</v>
      </c>
      <c r="N531" s="14">
        <f>VLOOKUP($E531,res_het!$A$2:$N$10000,13,FALSE)</f>
        <v>0.172226985</v>
      </c>
      <c r="O531" s="10">
        <f>VLOOKUP($E531,seq_data!$A$2:$H$10000,6,FALSE())</f>
        <v>2018</v>
      </c>
      <c r="P531" s="10" t="str">
        <f>VLOOKUP($E531,seq_data!$A$2:$H$10000,4,FALSE())</f>
        <v>BGI</v>
      </c>
      <c r="Q531" s="10" t="str">
        <f>VLOOKUP($E531,seq_data!$A$2:$H$10000,5,FALSE())</f>
        <v>BGI</v>
      </c>
      <c r="R531" s="10">
        <f>VLOOKUP($E531,seq_data!$A$2:$H$10000,2,FALSE())</f>
        <v>100</v>
      </c>
      <c r="S531" s="10">
        <f>IF(ISNA(VLOOKUP(E531,lines!$A$2:$A$10000,1,FALSE)),0,1)</f>
        <v>0</v>
      </c>
      <c r="T531" s="10">
        <f>IF(ISNA(VLOOKUP(E531,lines!$J$2:$L$1000,2,FALSE)),0,1)</f>
        <v>1</v>
      </c>
      <c r="U531" s="13" t="e">
        <f>VLOOKUP($E531,phe_fertility!$A$2:$B$284,2,FALSE)</f>
        <v>#N/A</v>
      </c>
      <c r="V531" s="13" t="e">
        <f>VLOOKUP($E531,phe_fertility!$F$2:$G$284,2,FALSE)</f>
        <v>#N/A</v>
      </c>
      <c r="W531">
        <f>VLOOKUP($E531,phe_locomotion!$F$2:$G$851,2,FALSE)</f>
        <v>2254</v>
      </c>
      <c r="X531" t="e">
        <f>VLOOKUP($E531,phe_locomotion!$N$2:$O$507,2,FALSE)</f>
        <v>#N/A</v>
      </c>
      <c r="Y531" s="16" t="e">
        <f>VLOOKUP($E531,relatedness!$T$2:$U$1000,2,FALSE)</f>
        <v>#N/A</v>
      </c>
    </row>
    <row r="532" spans="1:25" x14ac:dyDescent="0.2">
      <c r="A532" s="2">
        <v>8</v>
      </c>
      <c r="B532" s="2" t="s">
        <v>84</v>
      </c>
      <c r="C532" s="2">
        <v>9</v>
      </c>
      <c r="D532" s="2" t="s">
        <v>1500</v>
      </c>
      <c r="E532" s="2" t="s">
        <v>765</v>
      </c>
      <c r="F532" s="2" t="str">
        <f t="shared" si="45"/>
        <v>CA</v>
      </c>
      <c r="G532" s="2" t="str">
        <f t="shared" si="41"/>
        <v>2</v>
      </c>
      <c r="H532" s="15">
        <v>16</v>
      </c>
      <c r="I532" s="2">
        <f t="shared" si="42"/>
        <v>190</v>
      </c>
      <c r="J532" s="2" t="str">
        <f t="shared" si="43"/>
        <v>50</v>
      </c>
      <c r="K532">
        <f t="shared" si="44"/>
        <v>13</v>
      </c>
      <c r="L532" s="14">
        <f>VLOOKUP(E532,bam_cov!$A$2:$E$10000,5,FALSE)</f>
        <v>3.8628943808435294</v>
      </c>
      <c r="M532" s="14">
        <f>VLOOKUP($E532,res_het!$A$2:$N$10000,12,FALSE)*100</f>
        <v>2.8204357891388478</v>
      </c>
      <c r="N532" s="14">
        <f>VLOOKUP($E532,res_het!$A$2:$N$10000,13,FALSE)</f>
        <v>0.26658918333333331</v>
      </c>
      <c r="O532" s="10">
        <f>VLOOKUP($E532,seq_data!$A$2:$H$10000,6,FALSE())</f>
        <v>2017</v>
      </c>
      <c r="P532" s="10" t="str">
        <f>VLOOKUP($E532,seq_data!$A$2:$H$10000,4,FALSE())</f>
        <v>Illumina</v>
      </c>
      <c r="Q532" s="10" t="str">
        <f>VLOOKUP($E532,seq_data!$A$2:$H$10000,5,FALSE())</f>
        <v>BGI</v>
      </c>
      <c r="R532" s="10">
        <f>VLOOKUP($E532,seq_data!$A$2:$H$10000,2,FALSE())</f>
        <v>150</v>
      </c>
      <c r="S532" s="10">
        <f>IF(ISNA(VLOOKUP(E532,lines!$A$2:$A$10000,1,FALSE)),0,1)</f>
        <v>1</v>
      </c>
      <c r="T532" s="10">
        <f>IF(ISNA(VLOOKUP(E532,lines!$J$2:$L$1000,2,FALSE)),0,1)</f>
        <v>1</v>
      </c>
      <c r="U532" s="13" t="e">
        <f>VLOOKUP($E532,phe_fertility!$A$2:$B$284,2,FALSE)</f>
        <v>#N/A</v>
      </c>
      <c r="V532" s="13" t="e">
        <f>VLOOKUP($E532,phe_fertility!$F$2:$G$284,2,FALSE)</f>
        <v>#N/A</v>
      </c>
      <c r="W532">
        <f>VLOOKUP($E532,phe_locomotion!$F$2:$G$851,2,FALSE)</f>
        <v>1426</v>
      </c>
      <c r="X532">
        <f>VLOOKUP($E532,phe_locomotion!$N$2:$O$507,2,FALSE)</f>
        <v>802</v>
      </c>
      <c r="Y532" s="16" t="e">
        <f>VLOOKUP($E532,relatedness!$T$2:$U$1000,2,FALSE)</f>
        <v>#N/A</v>
      </c>
    </row>
    <row r="533" spans="1:25" x14ac:dyDescent="0.2">
      <c r="A533" s="2">
        <v>3</v>
      </c>
      <c r="B533" s="2" t="s">
        <v>6</v>
      </c>
      <c r="C533" s="2">
        <v>3</v>
      </c>
      <c r="D533" s="2" t="s">
        <v>1500</v>
      </c>
      <c r="E533" s="2" t="s">
        <v>207</v>
      </c>
      <c r="F533" s="2" t="str">
        <f t="shared" si="45"/>
        <v>CA</v>
      </c>
      <c r="G533" s="2" t="str">
        <f t="shared" si="41"/>
        <v>2</v>
      </c>
      <c r="H533" s="15">
        <v>17</v>
      </c>
      <c r="I533" s="2">
        <f t="shared" si="42"/>
        <v>240</v>
      </c>
      <c r="J533" s="2" t="str">
        <f t="shared" si="43"/>
        <v>100</v>
      </c>
      <c r="K533">
        <f t="shared" si="44"/>
        <v>13</v>
      </c>
      <c r="L533" s="14">
        <f>VLOOKUP(E533,bam_cov!$A$2:$E$10000,5,FALSE)</f>
        <v>14.874054149257088</v>
      </c>
      <c r="M533" s="14">
        <f>VLOOKUP($E533,res_het!$A$2:$N$10000,12,FALSE)*100</f>
        <v>3.0662589310581989</v>
      </c>
      <c r="N533" s="14">
        <f>VLOOKUP($E533,res_het!$A$2:$N$10000,13,FALSE)</f>
        <v>0.12835335</v>
      </c>
      <c r="O533" s="10">
        <f>VLOOKUP($E533,seq_data!$A$2:$H$10000,6,FALSE())</f>
        <v>2018</v>
      </c>
      <c r="P533" s="10" t="str">
        <f>VLOOKUP($E533,seq_data!$A$2:$H$10000,4,FALSE())</f>
        <v>BGI</v>
      </c>
      <c r="Q533" s="10" t="str">
        <f>VLOOKUP($E533,seq_data!$A$2:$H$10000,5,FALSE())</f>
        <v>BGI</v>
      </c>
      <c r="R533" s="10">
        <f>VLOOKUP($E533,seq_data!$A$2:$H$10000,2,FALSE())</f>
        <v>100</v>
      </c>
      <c r="S533" s="10">
        <f>IF(ISNA(VLOOKUP(E533,lines!$A$2:$A$10000,1,FALSE)),0,1)</f>
        <v>0</v>
      </c>
      <c r="T533" s="10">
        <f>IF(ISNA(VLOOKUP(E533,lines!$J$2:$L$1000,2,FALSE)),0,1)</f>
        <v>1</v>
      </c>
      <c r="U533" s="13" t="e">
        <f>VLOOKUP($E533,phe_fertility!$A$2:$B$284,2,FALSE)</f>
        <v>#N/A</v>
      </c>
      <c r="V533" s="13" t="e">
        <f>VLOOKUP($E533,phe_fertility!$F$2:$G$284,2,FALSE)</f>
        <v>#N/A</v>
      </c>
      <c r="W533">
        <f>VLOOKUP($E533,phe_locomotion!$F$2:$G$851,2,FALSE)</f>
        <v>3449</v>
      </c>
      <c r="X533" t="e">
        <f>VLOOKUP($E533,phe_locomotion!$N$2:$O$507,2,FALSE)</f>
        <v>#N/A</v>
      </c>
      <c r="Y533" s="16" t="e">
        <f>VLOOKUP($E533,relatedness!$T$2:$U$1000,2,FALSE)</f>
        <v>#N/A</v>
      </c>
    </row>
    <row r="534" spans="1:25" x14ac:dyDescent="0.2">
      <c r="A534" s="2">
        <v>8</v>
      </c>
      <c r="B534" s="2" t="s">
        <v>19</v>
      </c>
      <c r="C534" s="2">
        <v>3</v>
      </c>
      <c r="D534" s="2" t="s">
        <v>1501</v>
      </c>
      <c r="E534" s="2" t="s">
        <v>699</v>
      </c>
      <c r="F534" s="2" t="str">
        <f t="shared" si="45"/>
        <v>CA</v>
      </c>
      <c r="G534" s="2" t="str">
        <f t="shared" si="41"/>
        <v>2</v>
      </c>
      <c r="H534" s="15">
        <v>17</v>
      </c>
      <c r="I534" s="2">
        <f t="shared" si="42"/>
        <v>190</v>
      </c>
      <c r="J534" s="2" t="str">
        <f t="shared" si="43"/>
        <v>50</v>
      </c>
      <c r="K534">
        <f t="shared" si="44"/>
        <v>13</v>
      </c>
      <c r="L534" s="14">
        <f>VLOOKUP(E534,bam_cov!$A$2:$E$10000,5,FALSE)</f>
        <v>5.0058774990163197</v>
      </c>
      <c r="M534" s="14">
        <f>VLOOKUP($E534,res_het!$A$2:$N$10000,12,FALSE)*100</f>
        <v>1.1341940606037693</v>
      </c>
      <c r="N534" s="14">
        <f>VLOOKUP($E534,res_het!$A$2:$N$10000,13,FALSE)</f>
        <v>0.26605000000000001</v>
      </c>
      <c r="O534" s="10">
        <f>VLOOKUP($E534,seq_data!$A$2:$H$10000,6,FALSE())</f>
        <v>2017</v>
      </c>
      <c r="P534" s="10" t="str">
        <f>VLOOKUP($E534,seq_data!$A$2:$H$10000,4,FALSE())</f>
        <v>Illumina</v>
      </c>
      <c r="Q534" s="10" t="str">
        <f>VLOOKUP($E534,seq_data!$A$2:$H$10000,5,FALSE())</f>
        <v>BGI</v>
      </c>
      <c r="R534" s="10">
        <f>VLOOKUP($E534,seq_data!$A$2:$H$10000,2,FALSE())</f>
        <v>150</v>
      </c>
      <c r="S534" s="10">
        <f>IF(ISNA(VLOOKUP(E534,lines!$A$2:$A$10000,1,FALSE)),0,1)</f>
        <v>1</v>
      </c>
      <c r="T534" s="10">
        <f>IF(ISNA(VLOOKUP(E534,lines!$J$2:$L$1000,2,FALSE)),0,1)</f>
        <v>1</v>
      </c>
      <c r="U534" s="13" t="e">
        <f>VLOOKUP($E534,phe_fertility!$A$2:$B$284,2,FALSE)</f>
        <v>#N/A</v>
      </c>
      <c r="V534" s="13" t="e">
        <f>VLOOKUP($E534,phe_fertility!$F$2:$G$284,2,FALSE)</f>
        <v>#N/A</v>
      </c>
      <c r="W534">
        <f>VLOOKUP($E534,phe_locomotion!$F$2:$G$851,2,FALSE)</f>
        <v>2625</v>
      </c>
      <c r="X534">
        <f>VLOOKUP($E534,phe_locomotion!$N$2:$O$507,2,FALSE)</f>
        <v>497</v>
      </c>
      <c r="Y534" s="16" t="e">
        <f>VLOOKUP($E534,relatedness!$T$2:$U$1000,2,FALSE)</f>
        <v>#N/A</v>
      </c>
    </row>
    <row r="535" spans="1:25" x14ac:dyDescent="0.2">
      <c r="A535" s="2">
        <v>3</v>
      </c>
      <c r="B535" s="2" t="s">
        <v>6</v>
      </c>
      <c r="C535" s="2">
        <v>4</v>
      </c>
      <c r="D535" s="2" t="s">
        <v>1496</v>
      </c>
      <c r="E535" s="2" t="s">
        <v>208</v>
      </c>
      <c r="F535" s="2" t="str">
        <f t="shared" si="45"/>
        <v>CA</v>
      </c>
      <c r="G535" s="2" t="str">
        <f t="shared" si="41"/>
        <v>2</v>
      </c>
      <c r="H535" s="15">
        <v>18</v>
      </c>
      <c r="I535" s="2">
        <f t="shared" si="42"/>
        <v>240</v>
      </c>
      <c r="J535" s="2" t="str">
        <f t="shared" si="43"/>
        <v>100</v>
      </c>
      <c r="K535">
        <f t="shared" si="44"/>
        <v>13</v>
      </c>
      <c r="L535" s="14">
        <f>VLOOKUP(E535,bam_cov!$A$2:$E$10000,5,FALSE)</f>
        <v>24.628128534222704</v>
      </c>
      <c r="M535" s="14">
        <f>VLOOKUP($E535,res_het!$A$2:$N$10000,12,FALSE)*100</f>
        <v>18.292437210361715</v>
      </c>
      <c r="N535" s="14">
        <f>VLOOKUP($E535,res_het!$A$2:$N$10000,13,FALSE)</f>
        <v>7.5542159999999997E-2</v>
      </c>
      <c r="O535" s="10">
        <f>VLOOKUP($E535,seq_data!$A$2:$H$10000,6,FALSE())</f>
        <v>2018</v>
      </c>
      <c r="P535" s="10" t="str">
        <f>VLOOKUP($E535,seq_data!$A$2:$H$10000,4,FALSE())</f>
        <v>BGI</v>
      </c>
      <c r="Q535" s="10" t="str">
        <f>VLOOKUP($E535,seq_data!$A$2:$H$10000,5,FALSE())</f>
        <v>BGI</v>
      </c>
      <c r="R535" s="10">
        <f>VLOOKUP($E535,seq_data!$A$2:$H$10000,2,FALSE())</f>
        <v>100</v>
      </c>
      <c r="S535" s="10">
        <f>IF(ISNA(VLOOKUP(E535,lines!$A$2:$A$10000,1,FALSE)),0,1)</f>
        <v>0</v>
      </c>
      <c r="T535" s="10">
        <f>IF(ISNA(VLOOKUP(E535,lines!$J$2:$L$1000,2,FALSE)),0,1)</f>
        <v>1</v>
      </c>
      <c r="U535" s="13" t="e">
        <f>VLOOKUP($E535,phe_fertility!$A$2:$B$284,2,FALSE)</f>
        <v>#N/A</v>
      </c>
      <c r="V535" s="13" t="e">
        <f>VLOOKUP($E535,phe_fertility!$F$2:$G$284,2,FALSE)</f>
        <v>#N/A</v>
      </c>
      <c r="W535">
        <f>VLOOKUP($E535,phe_locomotion!$F$2:$G$851,2,FALSE)</f>
        <v>2525</v>
      </c>
      <c r="X535" t="e">
        <f>VLOOKUP($E535,phe_locomotion!$N$2:$O$507,2,FALSE)</f>
        <v>#N/A</v>
      </c>
      <c r="Y535" s="16" t="e">
        <f>VLOOKUP($E535,relatedness!$T$2:$U$1000,2,FALSE)</f>
        <v>#N/A</v>
      </c>
    </row>
    <row r="536" spans="1:25" x14ac:dyDescent="0.2">
      <c r="A536" s="2">
        <v>9</v>
      </c>
      <c r="B536" s="2" t="s">
        <v>58</v>
      </c>
      <c r="C536" s="2">
        <v>11</v>
      </c>
      <c r="D536" s="2" t="s">
        <v>1496</v>
      </c>
      <c r="E536" s="2" t="s">
        <v>838</v>
      </c>
      <c r="F536" s="2" t="str">
        <f t="shared" si="45"/>
        <v>CA</v>
      </c>
      <c r="G536" s="2" t="str">
        <f t="shared" si="41"/>
        <v>2</v>
      </c>
      <c r="H536" s="15">
        <v>18</v>
      </c>
      <c r="I536" s="2">
        <f t="shared" si="42"/>
        <v>190</v>
      </c>
      <c r="J536" s="2" t="str">
        <f t="shared" si="43"/>
        <v>50</v>
      </c>
      <c r="K536">
        <f t="shared" si="44"/>
        <v>13</v>
      </c>
      <c r="L536" s="14">
        <f>VLOOKUP(E536,bam_cov!$A$2:$E$10000,5,FALSE)</f>
        <v>3.8677729853291112</v>
      </c>
      <c r="M536" s="14">
        <f>VLOOKUP($E536,res_het!$A$2:$N$10000,12,FALSE)*100</f>
        <v>2.0730967679555583</v>
      </c>
      <c r="N536" s="14">
        <f>VLOOKUP($E536,res_het!$A$2:$N$10000,13,FALSE)</f>
        <v>0.24852690000000002</v>
      </c>
      <c r="O536" s="10">
        <f>VLOOKUP($E536,seq_data!$A$2:$H$10000,6,FALSE())</f>
        <v>2017</v>
      </c>
      <c r="P536" s="10" t="str">
        <f>VLOOKUP($E536,seq_data!$A$2:$H$10000,4,FALSE())</f>
        <v>Illumina</v>
      </c>
      <c r="Q536" s="10" t="str">
        <f>VLOOKUP($E536,seq_data!$A$2:$H$10000,5,FALSE())</f>
        <v>BGI</v>
      </c>
      <c r="R536" s="10">
        <f>VLOOKUP($E536,seq_data!$A$2:$H$10000,2,FALSE())</f>
        <v>150</v>
      </c>
      <c r="S536" s="10">
        <f>IF(ISNA(VLOOKUP(E536,lines!$A$2:$A$10000,1,FALSE)),0,1)</f>
        <v>0</v>
      </c>
      <c r="T536" s="10">
        <f>IF(ISNA(VLOOKUP(E536,lines!$J$2:$L$1000,2,FALSE)),0,1)</f>
        <v>1</v>
      </c>
      <c r="U536" s="13" t="e">
        <f>VLOOKUP($E536,phe_fertility!$A$2:$B$284,2,FALSE)</f>
        <v>#N/A</v>
      </c>
      <c r="V536" s="13" t="e">
        <f>VLOOKUP($E536,phe_fertility!$F$2:$G$284,2,FALSE)</f>
        <v>#N/A</v>
      </c>
      <c r="W536">
        <f>VLOOKUP($E536,phe_locomotion!$F$2:$G$851,2,FALSE)</f>
        <v>1897</v>
      </c>
      <c r="X536">
        <f>VLOOKUP($E536,phe_locomotion!$N$2:$O$507,2,FALSE)</f>
        <v>1901</v>
      </c>
      <c r="Y536" s="16" t="e">
        <f>VLOOKUP($E536,relatedness!$T$2:$U$1000,2,FALSE)</f>
        <v>#N/A</v>
      </c>
    </row>
    <row r="537" spans="1:25" x14ac:dyDescent="0.2">
      <c r="A537" s="2">
        <v>3</v>
      </c>
      <c r="B537" s="2" t="s">
        <v>97</v>
      </c>
      <c r="C537" s="2">
        <v>2</v>
      </c>
      <c r="D537" s="2" t="s">
        <v>1499</v>
      </c>
      <c r="E537" s="2" t="s">
        <v>290</v>
      </c>
      <c r="F537" s="2" t="str">
        <f t="shared" si="45"/>
        <v>CA</v>
      </c>
      <c r="G537" s="2" t="str">
        <f t="shared" si="41"/>
        <v>2</v>
      </c>
      <c r="H537" s="15">
        <v>19</v>
      </c>
      <c r="I537" s="2">
        <f t="shared" si="42"/>
        <v>240</v>
      </c>
      <c r="J537" s="2" t="str">
        <f t="shared" si="43"/>
        <v>100</v>
      </c>
      <c r="K537">
        <f t="shared" si="44"/>
        <v>13</v>
      </c>
      <c r="L537" s="14">
        <f>VLOOKUP(E537,bam_cov!$A$2:$E$10000,5,FALSE)</f>
        <v>28.051081523673904</v>
      </c>
      <c r="M537" s="14">
        <f>VLOOKUP($E537,res_het!$A$2:$N$10000,12,FALSE)*100</f>
        <v>25.004368552552918</v>
      </c>
      <c r="N537" s="14">
        <f>VLOOKUP($E537,res_het!$A$2:$N$10000,13,FALSE)</f>
        <v>0.13914773333333333</v>
      </c>
      <c r="O537" s="10">
        <f>VLOOKUP($E537,seq_data!$A$2:$H$10000,6,FALSE())</f>
        <v>2018</v>
      </c>
      <c r="P537" s="10" t="str">
        <f>VLOOKUP($E537,seq_data!$A$2:$H$10000,4,FALSE())</f>
        <v>BGI</v>
      </c>
      <c r="Q537" s="10" t="str">
        <f>VLOOKUP($E537,seq_data!$A$2:$H$10000,5,FALSE())</f>
        <v>BGI</v>
      </c>
      <c r="R537" s="10">
        <f>VLOOKUP($E537,seq_data!$A$2:$H$10000,2,FALSE())</f>
        <v>100</v>
      </c>
      <c r="S537" s="10">
        <f>IF(ISNA(VLOOKUP(E537,lines!$A$2:$A$10000,1,FALSE)),0,1)</f>
        <v>0</v>
      </c>
      <c r="T537" s="10">
        <f>IF(ISNA(VLOOKUP(E537,lines!$J$2:$L$1000,2,FALSE)),0,1)</f>
        <v>1</v>
      </c>
      <c r="U537" s="13" t="e">
        <f>VLOOKUP($E537,phe_fertility!$A$2:$B$284,2,FALSE)</f>
        <v>#N/A</v>
      </c>
      <c r="V537" s="13" t="e">
        <f>VLOOKUP($E537,phe_fertility!$F$2:$G$284,2,FALSE)</f>
        <v>#N/A</v>
      </c>
      <c r="W537">
        <f>VLOOKUP($E537,phe_locomotion!$F$2:$G$851,2,FALSE)</f>
        <v>3359</v>
      </c>
      <c r="X537" t="e">
        <f>VLOOKUP($E537,phe_locomotion!$N$2:$O$507,2,FALSE)</f>
        <v>#N/A</v>
      </c>
      <c r="Y537" s="16" t="e">
        <f>VLOOKUP($E537,relatedness!$T$2:$U$1000,2,FALSE)</f>
        <v>#N/A</v>
      </c>
    </row>
    <row r="538" spans="1:25" x14ac:dyDescent="0.2">
      <c r="A538" s="2">
        <v>9</v>
      </c>
      <c r="B538" s="2" t="s">
        <v>6</v>
      </c>
      <c r="C538" s="2">
        <v>5</v>
      </c>
      <c r="D538" s="2" t="s">
        <v>1498</v>
      </c>
      <c r="E538" s="2" t="s">
        <v>785</v>
      </c>
      <c r="F538" s="2" t="str">
        <f t="shared" si="45"/>
        <v>CA</v>
      </c>
      <c r="G538" s="2" t="str">
        <f t="shared" si="41"/>
        <v>2</v>
      </c>
      <c r="H538" s="15">
        <v>19</v>
      </c>
      <c r="I538" s="2">
        <f t="shared" si="42"/>
        <v>190</v>
      </c>
      <c r="J538" s="2" t="str">
        <f t="shared" si="43"/>
        <v>50</v>
      </c>
      <c r="K538">
        <f t="shared" si="44"/>
        <v>13</v>
      </c>
      <c r="L538" s="14">
        <f>VLOOKUP(E538,bam_cov!$A$2:$E$10000,5,FALSE)</f>
        <v>3.2703952333664348</v>
      </c>
      <c r="M538" s="14">
        <f>VLOOKUP($E538,res_het!$A$2:$N$10000,12,FALSE)*100</f>
        <v>3.223972998023819</v>
      </c>
      <c r="N538" s="14">
        <f>VLOOKUP($E538,res_het!$A$2:$N$10000,13,FALSE)</f>
        <v>0.27090643333333336</v>
      </c>
      <c r="O538" s="10">
        <f>VLOOKUP($E538,seq_data!$A$2:$H$10000,6,FALSE())</f>
        <v>2017</v>
      </c>
      <c r="P538" s="10" t="str">
        <f>VLOOKUP($E538,seq_data!$A$2:$H$10000,4,FALSE())</f>
        <v>Illumina</v>
      </c>
      <c r="Q538" s="10" t="str">
        <f>VLOOKUP($E538,seq_data!$A$2:$H$10000,5,FALSE())</f>
        <v>BGI</v>
      </c>
      <c r="R538" s="10">
        <f>VLOOKUP($E538,seq_data!$A$2:$H$10000,2,FALSE())</f>
        <v>150</v>
      </c>
      <c r="S538" s="10">
        <f>IF(ISNA(VLOOKUP(E538,lines!$A$2:$A$10000,1,FALSE)),0,1)</f>
        <v>1</v>
      </c>
      <c r="T538" s="10">
        <f>IF(ISNA(VLOOKUP(E538,lines!$J$2:$L$1000,2,FALSE)),0,1)</f>
        <v>1</v>
      </c>
      <c r="U538" s="13" t="e">
        <f>VLOOKUP($E538,phe_fertility!$A$2:$B$284,2,FALSE)</f>
        <v>#N/A</v>
      </c>
      <c r="V538" s="13" t="e">
        <f>VLOOKUP($E538,phe_fertility!$F$2:$G$284,2,FALSE)</f>
        <v>#N/A</v>
      </c>
      <c r="W538">
        <f>VLOOKUP($E538,phe_locomotion!$F$2:$G$851,2,FALSE)</f>
        <v>2255</v>
      </c>
      <c r="X538">
        <f>VLOOKUP($E538,phe_locomotion!$N$2:$O$507,2,FALSE)</f>
        <v>384</v>
      </c>
      <c r="Y538" s="16" t="e">
        <f>VLOOKUP($E538,relatedness!$T$2:$U$1000,2,FALSE)</f>
        <v>#N/A</v>
      </c>
    </row>
    <row r="539" spans="1:25" x14ac:dyDescent="0.2">
      <c r="A539" s="2">
        <v>3</v>
      </c>
      <c r="B539" s="2" t="s">
        <v>58</v>
      </c>
      <c r="C539" s="2">
        <v>2</v>
      </c>
      <c r="D539" s="2" t="s">
        <v>1496</v>
      </c>
      <c r="E539" s="2" t="s">
        <v>254</v>
      </c>
      <c r="F539" s="2" t="str">
        <f t="shared" si="45"/>
        <v>CA</v>
      </c>
      <c r="G539" s="2" t="str">
        <f t="shared" si="41"/>
        <v>2</v>
      </c>
      <c r="H539" s="15">
        <v>20</v>
      </c>
      <c r="I539" s="2">
        <f t="shared" si="42"/>
        <v>240</v>
      </c>
      <c r="J539" s="2" t="str">
        <f t="shared" si="43"/>
        <v>100</v>
      </c>
      <c r="K539">
        <f t="shared" si="44"/>
        <v>13</v>
      </c>
      <c r="L539" s="14">
        <f>VLOOKUP(E539,bam_cov!$A$2:$E$10000,5,FALSE)</f>
        <v>23.134913867081373</v>
      </c>
      <c r="M539" s="14">
        <f>VLOOKUP($E539,res_het!$A$2:$N$10000,12,FALSE)*100</f>
        <v>4.4551007286755251</v>
      </c>
      <c r="N539" s="14">
        <f>VLOOKUP($E539,res_het!$A$2:$N$10000,13,FALSE)</f>
        <v>0.10920007666666666</v>
      </c>
      <c r="O539" s="10">
        <f>VLOOKUP($E539,seq_data!$A$2:$H$10000,6,FALSE())</f>
        <v>2018</v>
      </c>
      <c r="P539" s="10" t="str">
        <f>VLOOKUP($E539,seq_data!$A$2:$H$10000,4,FALSE())</f>
        <v>BGI</v>
      </c>
      <c r="Q539" s="10" t="str">
        <f>VLOOKUP($E539,seq_data!$A$2:$H$10000,5,FALSE())</f>
        <v>BGI</v>
      </c>
      <c r="R539" s="10">
        <f>VLOOKUP($E539,seq_data!$A$2:$H$10000,2,FALSE())</f>
        <v>100</v>
      </c>
      <c r="S539" s="10">
        <f>IF(ISNA(VLOOKUP(E539,lines!$A$2:$A$10000,1,FALSE)),0,1)</f>
        <v>0</v>
      </c>
      <c r="T539" s="10">
        <f>IF(ISNA(VLOOKUP(E539,lines!$J$2:$L$1000,2,FALSE)),0,1)</f>
        <v>1</v>
      </c>
      <c r="U539" s="13" t="e">
        <f>VLOOKUP($E539,phe_fertility!$A$2:$B$284,2,FALSE)</f>
        <v>#N/A</v>
      </c>
      <c r="V539" s="13" t="e">
        <f>VLOOKUP($E539,phe_fertility!$F$2:$G$284,2,FALSE)</f>
        <v>#N/A</v>
      </c>
      <c r="W539">
        <f>VLOOKUP($E539,phe_locomotion!$F$2:$G$851,2,FALSE)</f>
        <v>2197</v>
      </c>
      <c r="X539" t="e">
        <f>VLOOKUP($E539,phe_locomotion!$N$2:$O$507,2,FALSE)</f>
        <v>#N/A</v>
      </c>
      <c r="Y539" s="16" t="e">
        <f>VLOOKUP($E539,relatedness!$T$2:$U$1000,2,FALSE)</f>
        <v>#N/A</v>
      </c>
    </row>
    <row r="540" spans="1:25" x14ac:dyDescent="0.2">
      <c r="A540" s="2">
        <v>8</v>
      </c>
      <c r="B540" s="2" t="s">
        <v>45</v>
      </c>
      <c r="C540" s="2">
        <v>8</v>
      </c>
      <c r="D540" s="2" t="s">
        <v>1501</v>
      </c>
      <c r="E540" s="2" t="s">
        <v>728</v>
      </c>
      <c r="F540" s="2" t="str">
        <f t="shared" si="45"/>
        <v>CA</v>
      </c>
      <c r="G540" s="2" t="str">
        <f t="shared" si="41"/>
        <v>2</v>
      </c>
      <c r="H540" s="15">
        <v>20</v>
      </c>
      <c r="I540" s="2">
        <f t="shared" si="42"/>
        <v>190</v>
      </c>
      <c r="J540" s="2" t="str">
        <f t="shared" si="43"/>
        <v>50</v>
      </c>
      <c r="K540">
        <f t="shared" si="44"/>
        <v>13</v>
      </c>
      <c r="L540" s="14">
        <f>VLOOKUP(E540,bam_cov!$A$2:$E$10000,5,FALSE)</f>
        <v>4.2356202432032379</v>
      </c>
      <c r="M540" s="14">
        <f>VLOOKUP($E540,res_het!$A$2:$N$10000,12,FALSE)*100</f>
        <v>1.6477852774721735</v>
      </c>
      <c r="N540" s="14">
        <f>VLOOKUP($E540,res_het!$A$2:$N$10000,13,FALSE)</f>
        <v>0.25199993333333331</v>
      </c>
      <c r="O540" s="10">
        <f>VLOOKUP($E540,seq_data!$A$2:$H$10000,6,FALSE())</f>
        <v>2017</v>
      </c>
      <c r="P540" s="10" t="str">
        <f>VLOOKUP($E540,seq_data!$A$2:$H$10000,4,FALSE())</f>
        <v>Illumina</v>
      </c>
      <c r="Q540" s="10" t="str">
        <f>VLOOKUP($E540,seq_data!$A$2:$H$10000,5,FALSE())</f>
        <v>BGI</v>
      </c>
      <c r="R540" s="10">
        <f>VLOOKUP($E540,seq_data!$A$2:$H$10000,2,FALSE())</f>
        <v>150</v>
      </c>
      <c r="S540" s="10">
        <f>IF(ISNA(VLOOKUP(E540,lines!$A$2:$A$10000,1,FALSE)),0,1)</f>
        <v>1</v>
      </c>
      <c r="T540" s="10">
        <f>IF(ISNA(VLOOKUP(E540,lines!$J$2:$L$1000,2,FALSE)),0,1)</f>
        <v>1</v>
      </c>
      <c r="U540" s="13" t="e">
        <f>VLOOKUP($E540,phe_fertility!$A$2:$B$284,2,FALSE)</f>
        <v>#N/A</v>
      </c>
      <c r="V540" s="13" t="e">
        <f>VLOOKUP($E540,phe_fertility!$F$2:$G$284,2,FALSE)</f>
        <v>#N/A</v>
      </c>
      <c r="W540">
        <f>VLOOKUP($E540,phe_locomotion!$F$2:$G$851,2,FALSE)</f>
        <v>1033</v>
      </c>
      <c r="X540">
        <f>VLOOKUP($E540,phe_locomotion!$N$2:$O$507,2,FALSE)</f>
        <v>830</v>
      </c>
      <c r="Y540" s="16" t="e">
        <f>VLOOKUP($E540,relatedness!$T$2:$U$1000,2,FALSE)</f>
        <v>#N/A</v>
      </c>
    </row>
    <row r="541" spans="1:25" x14ac:dyDescent="0.2">
      <c r="A541" s="2">
        <v>3</v>
      </c>
      <c r="B541" s="2" t="s">
        <v>32</v>
      </c>
      <c r="C541" s="2">
        <v>2</v>
      </c>
      <c r="D541" s="2" t="s">
        <v>1500</v>
      </c>
      <c r="E541" s="2" t="s">
        <v>230</v>
      </c>
      <c r="F541" s="2" t="str">
        <f t="shared" si="45"/>
        <v>CA</v>
      </c>
      <c r="G541" s="2" t="str">
        <f t="shared" si="41"/>
        <v>2</v>
      </c>
      <c r="H541" s="15">
        <v>21</v>
      </c>
      <c r="I541" s="2">
        <f t="shared" si="42"/>
        <v>240</v>
      </c>
      <c r="J541" s="2" t="str">
        <f t="shared" si="43"/>
        <v>100</v>
      </c>
      <c r="K541">
        <f t="shared" si="44"/>
        <v>13</v>
      </c>
      <c r="L541" s="14">
        <f>VLOOKUP(E541,bam_cov!$A$2:$E$10000,5,FALSE)</f>
        <v>14.141520900863766</v>
      </c>
      <c r="M541" s="14">
        <f>VLOOKUP($E541,res_het!$A$2:$N$10000,12,FALSE)*100</f>
        <v>23.490475327824306</v>
      </c>
      <c r="N541" s="14">
        <f>VLOOKUP($E541,res_het!$A$2:$N$10000,13,FALSE)</f>
        <v>0.28320300000000004</v>
      </c>
      <c r="O541" s="10">
        <f>VLOOKUP($E541,seq_data!$A$2:$H$10000,6,FALSE())</f>
        <v>2018</v>
      </c>
      <c r="P541" s="10" t="str">
        <f>VLOOKUP($E541,seq_data!$A$2:$H$10000,4,FALSE())</f>
        <v>BGI</v>
      </c>
      <c r="Q541" s="10" t="str">
        <f>VLOOKUP($E541,seq_data!$A$2:$H$10000,5,FALSE())</f>
        <v>BGI</v>
      </c>
      <c r="R541" s="10">
        <f>VLOOKUP($E541,seq_data!$A$2:$H$10000,2,FALSE())</f>
        <v>100</v>
      </c>
      <c r="S541" s="10">
        <f>IF(ISNA(VLOOKUP(E541,lines!$A$2:$A$10000,1,FALSE)),0,1)</f>
        <v>0</v>
      </c>
      <c r="T541" s="10">
        <f>IF(ISNA(VLOOKUP(E541,lines!$J$2:$L$1000,2,FALSE)),0,1)</f>
        <v>1</v>
      </c>
      <c r="U541" s="13" t="e">
        <f>VLOOKUP($E541,phe_fertility!$A$2:$B$284,2,FALSE)</f>
        <v>#N/A</v>
      </c>
      <c r="V541" s="13" t="e">
        <f>VLOOKUP($E541,phe_fertility!$F$2:$G$284,2,FALSE)</f>
        <v>#N/A</v>
      </c>
      <c r="W541">
        <f>VLOOKUP($E541,phe_locomotion!$F$2:$G$851,2,FALSE)</f>
        <v>2808</v>
      </c>
      <c r="X541" t="e">
        <f>VLOOKUP($E541,phe_locomotion!$N$2:$O$507,2,FALSE)</f>
        <v>#N/A</v>
      </c>
      <c r="Y541" s="16" t="e">
        <f>VLOOKUP($E541,relatedness!$T$2:$U$1000,2,FALSE)</f>
        <v>#N/A</v>
      </c>
    </row>
    <row r="542" spans="1:25" x14ac:dyDescent="0.2">
      <c r="A542" s="2">
        <v>8</v>
      </c>
      <c r="B542" s="2" t="s">
        <v>19</v>
      </c>
      <c r="C542" s="2">
        <v>10</v>
      </c>
      <c r="D542" s="2" t="s">
        <v>1497</v>
      </c>
      <c r="E542" s="2" t="s">
        <v>706</v>
      </c>
      <c r="F542" s="2" t="str">
        <f t="shared" si="45"/>
        <v>CA</v>
      </c>
      <c r="G542" s="2" t="str">
        <f t="shared" si="41"/>
        <v>2</v>
      </c>
      <c r="H542" s="15">
        <v>21</v>
      </c>
      <c r="I542" s="2">
        <f t="shared" si="42"/>
        <v>190</v>
      </c>
      <c r="J542" s="2" t="str">
        <f t="shared" si="43"/>
        <v>50</v>
      </c>
      <c r="K542">
        <f t="shared" si="44"/>
        <v>13</v>
      </c>
      <c r="L542" s="14">
        <f>VLOOKUP(E542,bam_cov!$A$2:$E$10000,5,FALSE)</f>
        <v>2.8835274587322703</v>
      </c>
      <c r="M542" s="14">
        <f>VLOOKUP($E542,res_het!$A$2:$N$10000,12,FALSE)*100</f>
        <v>1.9428022110069696</v>
      </c>
      <c r="N542" s="14">
        <f>VLOOKUP($E542,res_het!$A$2:$N$10000,13,FALSE)</f>
        <v>0.2706398166666667</v>
      </c>
      <c r="O542" s="10">
        <f>VLOOKUP($E542,seq_data!$A$2:$H$10000,6,FALSE())</f>
        <v>2017</v>
      </c>
      <c r="P542" s="10" t="str">
        <f>VLOOKUP($E542,seq_data!$A$2:$H$10000,4,FALSE())</f>
        <v>Illumina</v>
      </c>
      <c r="Q542" s="10" t="str">
        <f>VLOOKUP($E542,seq_data!$A$2:$H$10000,5,FALSE())</f>
        <v>BGI</v>
      </c>
      <c r="R542" s="10">
        <f>VLOOKUP($E542,seq_data!$A$2:$H$10000,2,FALSE())</f>
        <v>150</v>
      </c>
      <c r="S542" s="10">
        <f>IF(ISNA(VLOOKUP(E542,lines!$A$2:$A$10000,1,FALSE)),0,1)</f>
        <v>1</v>
      </c>
      <c r="T542" s="10">
        <f>IF(ISNA(VLOOKUP(E542,lines!$J$2:$L$1000,2,FALSE)),0,1)</f>
        <v>1</v>
      </c>
      <c r="U542" s="13" t="e">
        <f>VLOOKUP($E542,phe_fertility!$A$2:$B$284,2,FALSE)</f>
        <v>#N/A</v>
      </c>
      <c r="V542" s="13" t="e">
        <f>VLOOKUP($E542,phe_fertility!$F$2:$G$284,2,FALSE)</f>
        <v>#N/A</v>
      </c>
      <c r="W542">
        <f>VLOOKUP($E542,phe_locomotion!$F$2:$G$851,2,FALSE)</f>
        <v>2027</v>
      </c>
      <c r="X542">
        <f>VLOOKUP($E542,phe_locomotion!$N$2:$O$507,2,FALSE)</f>
        <v>686</v>
      </c>
      <c r="Y542" s="16" t="e">
        <f>VLOOKUP($E542,relatedness!$T$2:$U$1000,2,FALSE)</f>
        <v>#N/A</v>
      </c>
    </row>
    <row r="543" spans="1:25" x14ac:dyDescent="0.2">
      <c r="A543" s="2">
        <v>3</v>
      </c>
      <c r="B543" s="2" t="s">
        <v>32</v>
      </c>
      <c r="C543" s="2">
        <v>4</v>
      </c>
      <c r="D543" s="2" t="s">
        <v>1498</v>
      </c>
      <c r="E543" s="2" t="s">
        <v>232</v>
      </c>
      <c r="F543" s="2" t="str">
        <f t="shared" si="45"/>
        <v>CA</v>
      </c>
      <c r="G543" s="2" t="str">
        <f t="shared" si="41"/>
        <v>2</v>
      </c>
      <c r="H543" s="15">
        <v>22</v>
      </c>
      <c r="I543" s="2">
        <f t="shared" si="42"/>
        <v>240</v>
      </c>
      <c r="J543" s="2" t="str">
        <f t="shared" si="43"/>
        <v>100</v>
      </c>
      <c r="K543">
        <f t="shared" si="44"/>
        <v>13</v>
      </c>
      <c r="L543" s="14">
        <f>VLOOKUP(E543,bam_cov!$A$2:$E$10000,5,FALSE)</f>
        <v>25.104445635270089</v>
      </c>
      <c r="M543" s="14">
        <f>VLOOKUP($E543,res_het!$A$2:$N$10000,12,FALSE)*100</f>
        <v>44.111123433514472</v>
      </c>
      <c r="N543" s="14">
        <f>VLOOKUP($E543,res_het!$A$2:$N$10000,13,FALSE)</f>
        <v>0.20988243333333334</v>
      </c>
      <c r="O543" s="10">
        <f>VLOOKUP($E543,seq_data!$A$2:$H$10000,6,FALSE())</f>
        <v>2018</v>
      </c>
      <c r="P543" s="10" t="str">
        <f>VLOOKUP($E543,seq_data!$A$2:$H$10000,4,FALSE())</f>
        <v>BGI</v>
      </c>
      <c r="Q543" s="10" t="str">
        <f>VLOOKUP($E543,seq_data!$A$2:$H$10000,5,FALSE())</f>
        <v>BGI</v>
      </c>
      <c r="R543" s="10">
        <f>VLOOKUP($E543,seq_data!$A$2:$H$10000,2,FALSE())</f>
        <v>100</v>
      </c>
      <c r="S543" s="10">
        <f>IF(ISNA(VLOOKUP(E543,lines!$A$2:$A$10000,1,FALSE)),0,1)</f>
        <v>0</v>
      </c>
      <c r="T543" s="10">
        <f>IF(ISNA(VLOOKUP(E543,lines!$J$2:$L$1000,2,FALSE)),0,1)</f>
        <v>1</v>
      </c>
      <c r="U543" s="13" t="e">
        <f>VLOOKUP($E543,phe_fertility!$A$2:$B$284,2,FALSE)</f>
        <v>#N/A</v>
      </c>
      <c r="V543" s="13" t="e">
        <f>VLOOKUP($E543,phe_fertility!$F$2:$G$284,2,FALSE)</f>
        <v>#N/A</v>
      </c>
      <c r="W543">
        <f>VLOOKUP($E543,phe_locomotion!$F$2:$G$851,2,FALSE)</f>
        <v>2335</v>
      </c>
      <c r="X543" t="e">
        <f>VLOOKUP($E543,phe_locomotion!$N$2:$O$507,2,FALSE)</f>
        <v>#N/A</v>
      </c>
      <c r="Y543" s="16" t="e">
        <f>VLOOKUP($E543,relatedness!$T$2:$U$1000,2,FALSE)</f>
        <v>#N/A</v>
      </c>
    </row>
    <row r="544" spans="1:25" x14ac:dyDescent="0.2">
      <c r="A544" s="2">
        <v>8</v>
      </c>
      <c r="B544" s="2" t="s">
        <v>97</v>
      </c>
      <c r="C544" s="2">
        <v>10</v>
      </c>
      <c r="D544" s="2" t="s">
        <v>1497</v>
      </c>
      <c r="E544" s="2" t="s">
        <v>778</v>
      </c>
      <c r="F544" s="2" t="str">
        <f t="shared" si="45"/>
        <v>CA</v>
      </c>
      <c r="G544" s="2" t="str">
        <f t="shared" si="41"/>
        <v>2</v>
      </c>
      <c r="H544" s="15">
        <v>22</v>
      </c>
      <c r="I544" s="2">
        <f t="shared" si="42"/>
        <v>190</v>
      </c>
      <c r="J544" s="2" t="str">
        <f t="shared" si="43"/>
        <v>50</v>
      </c>
      <c r="K544">
        <f t="shared" si="44"/>
        <v>13</v>
      </c>
      <c r="L544" s="14">
        <f>VLOOKUP(E544,bam_cov!$A$2:$E$10000,5,FALSE)</f>
        <v>0.57245275524161066</v>
      </c>
      <c r="M544" s="14">
        <f>VLOOKUP($E544,res_het!$A$2:$N$10000,12,FALSE)*100</f>
        <v>1.4384085692425401</v>
      </c>
      <c r="N544" s="14">
        <f>VLOOKUP($E544,res_het!$A$2:$N$10000,13,FALSE)</f>
        <v>0.3333333</v>
      </c>
      <c r="O544" s="10">
        <f>VLOOKUP($E544,seq_data!$A$2:$H$10000,6,FALSE())</f>
        <v>2017</v>
      </c>
      <c r="P544" s="10" t="str">
        <f>VLOOKUP($E544,seq_data!$A$2:$H$10000,4,FALSE())</f>
        <v>Illumina</v>
      </c>
      <c r="Q544" s="10" t="str">
        <f>VLOOKUP($E544,seq_data!$A$2:$H$10000,5,FALSE())</f>
        <v>BGI</v>
      </c>
      <c r="R544" s="10">
        <f>VLOOKUP($E544,seq_data!$A$2:$H$10000,2,FALSE())</f>
        <v>150</v>
      </c>
      <c r="S544" s="10">
        <f>IF(ISNA(VLOOKUP(E544,lines!$A$2:$A$10000,1,FALSE)),0,1)</f>
        <v>1</v>
      </c>
      <c r="T544" s="10">
        <f>IF(ISNA(VLOOKUP(E544,lines!$J$2:$L$1000,2,FALSE)),0,1)</f>
        <v>1</v>
      </c>
      <c r="U544" s="13" t="e">
        <f>VLOOKUP($E544,phe_fertility!$A$2:$B$284,2,FALSE)</f>
        <v>#N/A</v>
      </c>
      <c r="V544" s="13" t="e">
        <f>VLOOKUP($E544,phe_fertility!$F$2:$G$284,2,FALSE)</f>
        <v>#N/A</v>
      </c>
      <c r="W544">
        <f>VLOOKUP($E544,phe_locomotion!$F$2:$G$851,2,FALSE)</f>
        <v>2648</v>
      </c>
      <c r="X544">
        <f>VLOOKUP($E544,phe_locomotion!$N$2:$O$507,2,FALSE)</f>
        <v>715</v>
      </c>
      <c r="Y544" s="16" t="e">
        <f>VLOOKUP($E544,relatedness!$T$2:$U$1000,2,FALSE)</f>
        <v>#N/A</v>
      </c>
    </row>
    <row r="545" spans="1:25" x14ac:dyDescent="0.2">
      <c r="A545" s="2">
        <v>2</v>
      </c>
      <c r="B545" s="2" t="s">
        <v>84</v>
      </c>
      <c r="C545" s="2">
        <v>1</v>
      </c>
      <c r="D545" s="2" t="s">
        <v>1496</v>
      </c>
      <c r="E545" s="2" t="s">
        <v>181</v>
      </c>
      <c r="F545" s="2" t="str">
        <f t="shared" si="45"/>
        <v>CA</v>
      </c>
      <c r="G545" s="2" t="str">
        <f t="shared" si="41"/>
        <v>2</v>
      </c>
      <c r="H545" s="15">
        <v>23</v>
      </c>
      <c r="I545" s="2">
        <f t="shared" si="42"/>
        <v>240</v>
      </c>
      <c r="J545" s="2" t="str">
        <f t="shared" si="43"/>
        <v>100</v>
      </c>
      <c r="K545">
        <f t="shared" si="44"/>
        <v>13</v>
      </c>
      <c r="L545" s="14">
        <f>VLOOKUP(E545,bam_cov!$A$2:$E$10000,5,FALSE)</f>
        <v>5.1474460662157355</v>
      </c>
      <c r="M545" s="14">
        <f>VLOOKUP($E545,res_het!$A$2:$N$10000,12,FALSE)*100</f>
        <v>3.694566460075817</v>
      </c>
      <c r="N545" s="14">
        <f>VLOOKUP($E545,res_het!$A$2:$N$10000,13,FALSE)</f>
        <v>0.18484528333333336</v>
      </c>
      <c r="O545" s="10">
        <f>VLOOKUP($E545,seq_data!$A$2:$H$10000,6,FALSE())</f>
        <v>2018</v>
      </c>
      <c r="P545" s="10" t="str">
        <f>VLOOKUP($E545,seq_data!$A$2:$H$10000,4,FALSE())</f>
        <v>BGI</v>
      </c>
      <c r="Q545" s="10" t="str">
        <f>VLOOKUP($E545,seq_data!$A$2:$H$10000,5,FALSE())</f>
        <v>BGI</v>
      </c>
      <c r="R545" s="10">
        <f>VLOOKUP($E545,seq_data!$A$2:$H$10000,2,FALSE())</f>
        <v>100</v>
      </c>
      <c r="S545" s="10">
        <f>IF(ISNA(VLOOKUP(E545,lines!$A$2:$A$10000,1,FALSE)),0,1)</f>
        <v>0</v>
      </c>
      <c r="T545" s="10">
        <f>IF(ISNA(VLOOKUP(E545,lines!$J$2:$L$1000,2,FALSE)),0,1)</f>
        <v>1</v>
      </c>
      <c r="U545" s="13" t="e">
        <f>VLOOKUP($E545,phe_fertility!$A$2:$B$284,2,FALSE)</f>
        <v>#N/A</v>
      </c>
      <c r="V545" s="13" t="e">
        <f>VLOOKUP($E545,phe_fertility!$F$2:$G$284,2,FALSE)</f>
        <v>#N/A</v>
      </c>
      <c r="W545">
        <f>VLOOKUP($E545,phe_locomotion!$F$2:$G$851,2,FALSE)</f>
        <v>2657</v>
      </c>
      <c r="X545" t="e">
        <f>VLOOKUP($E545,phe_locomotion!$N$2:$O$507,2,FALSE)</f>
        <v>#N/A</v>
      </c>
      <c r="Y545" s="16" t="e">
        <f>VLOOKUP($E545,relatedness!$T$2:$U$1000,2,FALSE)</f>
        <v>#N/A</v>
      </c>
    </row>
    <row r="546" spans="1:25" x14ac:dyDescent="0.2">
      <c r="A546" s="2">
        <v>8</v>
      </c>
      <c r="B546" s="2" t="s">
        <v>58</v>
      </c>
      <c r="C546" s="2">
        <v>4</v>
      </c>
      <c r="D546" s="2" t="s">
        <v>1500</v>
      </c>
      <c r="E546" s="2" t="s">
        <v>736</v>
      </c>
      <c r="F546" s="2" t="str">
        <f t="shared" si="45"/>
        <v>CA</v>
      </c>
      <c r="G546" s="2" t="str">
        <f t="shared" si="41"/>
        <v>2</v>
      </c>
      <c r="H546" s="15">
        <v>23</v>
      </c>
      <c r="I546" s="2">
        <f t="shared" si="42"/>
        <v>190</v>
      </c>
      <c r="J546" s="2" t="str">
        <f t="shared" si="43"/>
        <v>50</v>
      </c>
      <c r="K546">
        <f t="shared" si="44"/>
        <v>13</v>
      </c>
      <c r="L546" s="14">
        <f>VLOOKUP(E546,bam_cov!$A$2:$E$10000,5,FALSE)</f>
        <v>3.1761809222236796</v>
      </c>
      <c r="M546" s="14">
        <f>VLOOKUP($E546,res_het!$A$2:$N$10000,12,FALSE)*100</f>
        <v>1.9710817078161234</v>
      </c>
      <c r="N546" s="14">
        <f>VLOOKUP($E546,res_het!$A$2:$N$10000,13,FALSE)</f>
        <v>0.26239379999999995</v>
      </c>
      <c r="O546" s="10">
        <f>VLOOKUP($E546,seq_data!$A$2:$H$10000,6,FALSE())</f>
        <v>2017</v>
      </c>
      <c r="P546" s="10" t="str">
        <f>VLOOKUP($E546,seq_data!$A$2:$H$10000,4,FALSE())</f>
        <v>Illumina</v>
      </c>
      <c r="Q546" s="10" t="str">
        <f>VLOOKUP($E546,seq_data!$A$2:$H$10000,5,FALSE())</f>
        <v>BGI</v>
      </c>
      <c r="R546" s="10">
        <f>VLOOKUP($E546,seq_data!$A$2:$H$10000,2,FALSE())</f>
        <v>150</v>
      </c>
      <c r="S546" s="10">
        <f>IF(ISNA(VLOOKUP(E546,lines!$A$2:$A$10000,1,FALSE)),0,1)</f>
        <v>1</v>
      </c>
      <c r="T546" s="10">
        <f>IF(ISNA(VLOOKUP(E546,lines!$J$2:$L$1000,2,FALSE)),0,1)</f>
        <v>1</v>
      </c>
      <c r="U546" s="13" t="e">
        <f>VLOOKUP($E546,phe_fertility!$A$2:$B$284,2,FALSE)</f>
        <v>#N/A</v>
      </c>
      <c r="V546" s="13" t="e">
        <f>VLOOKUP($E546,phe_fertility!$F$2:$G$284,2,FALSE)</f>
        <v>#N/A</v>
      </c>
      <c r="W546">
        <f>VLOOKUP($E546,phe_locomotion!$F$2:$G$851,2,FALSE)</f>
        <v>2318</v>
      </c>
      <c r="X546">
        <f>VLOOKUP($E546,phe_locomotion!$N$2:$O$507,2,FALSE)</f>
        <v>2465</v>
      </c>
      <c r="Y546" s="16" t="e">
        <f>VLOOKUP($E546,relatedness!$T$2:$U$1000,2,FALSE)</f>
        <v>#N/A</v>
      </c>
    </row>
    <row r="547" spans="1:25" x14ac:dyDescent="0.2">
      <c r="A547" s="2">
        <v>3</v>
      </c>
      <c r="B547" s="2" t="s">
        <v>97</v>
      </c>
      <c r="C547" s="2">
        <v>10</v>
      </c>
      <c r="D547" s="2" t="s">
        <v>1497</v>
      </c>
      <c r="E547" s="2" t="s">
        <v>298</v>
      </c>
      <c r="F547" s="2" t="str">
        <f t="shared" si="45"/>
        <v>CA</v>
      </c>
      <c r="G547" s="2" t="str">
        <f t="shared" si="41"/>
        <v>2</v>
      </c>
      <c r="H547" s="15">
        <v>24</v>
      </c>
      <c r="I547" s="2">
        <f t="shared" si="42"/>
        <v>240</v>
      </c>
      <c r="J547" s="2" t="str">
        <f t="shared" si="43"/>
        <v>100</v>
      </c>
      <c r="K547">
        <f t="shared" si="44"/>
        <v>13</v>
      </c>
      <c r="L547" s="14" t="e">
        <f>VLOOKUP(E547,bam_cov!$A$2:$E$10000,5,FALSE)</f>
        <v>#N/A</v>
      </c>
      <c r="M547" s="14" t="e">
        <f>VLOOKUP($E547,res_het!$A$2:$N$10000,12,FALSE)*100</f>
        <v>#N/A</v>
      </c>
      <c r="N547" s="14" t="e">
        <f>VLOOKUP($E547,res_het!$A$2:$N$10000,13,FALSE)</f>
        <v>#N/A</v>
      </c>
      <c r="O547" s="10" t="e">
        <f>VLOOKUP($E547,seq_data!$A$2:$H$10000,6,FALSE())</f>
        <v>#N/A</v>
      </c>
      <c r="P547" s="10" t="e">
        <f>VLOOKUP($E547,seq_data!$A$2:$H$10000,4,FALSE())</f>
        <v>#N/A</v>
      </c>
      <c r="Q547" s="10" t="e">
        <f>VLOOKUP($E547,seq_data!$A$2:$H$10000,5,FALSE())</f>
        <v>#N/A</v>
      </c>
      <c r="R547" s="10" t="e">
        <f>VLOOKUP($E547,seq_data!$A$2:$H$10000,2,FALSE())</f>
        <v>#N/A</v>
      </c>
      <c r="S547" s="10">
        <f>IF(ISNA(VLOOKUP(E547,lines!$A$2:$A$10000,1,FALSE)),0,1)</f>
        <v>0</v>
      </c>
      <c r="T547" s="10">
        <f>IF(ISNA(VLOOKUP(E547,lines!$J$2:$L$1000,2,FALSE)),0,1)</f>
        <v>0</v>
      </c>
      <c r="U547" s="13" t="e">
        <f>VLOOKUP($E547,phe_fertility!$A$2:$B$284,2,FALSE)</f>
        <v>#N/A</v>
      </c>
      <c r="V547" s="13" t="e">
        <f>VLOOKUP($E547,phe_fertility!$F$2:$G$284,2,FALSE)</f>
        <v>#N/A</v>
      </c>
      <c r="W547" t="e">
        <f>VLOOKUP($E547,phe_locomotion!$F$2:$G$851,2,FALSE)</f>
        <v>#N/A</v>
      </c>
      <c r="X547" t="e">
        <f>VLOOKUP($E547,phe_locomotion!$N$2:$O$507,2,FALSE)</f>
        <v>#N/A</v>
      </c>
      <c r="Y547" s="16" t="e">
        <f>VLOOKUP($E547,relatedness!$T$2:$U$1000,2,FALSE)</f>
        <v>#N/A</v>
      </c>
    </row>
    <row r="548" spans="1:25" x14ac:dyDescent="0.2">
      <c r="A548" s="2">
        <v>8</v>
      </c>
      <c r="B548" s="2" t="s">
        <v>71</v>
      </c>
      <c r="C548" s="2">
        <v>5</v>
      </c>
      <c r="D548" s="2" t="s">
        <v>1497</v>
      </c>
      <c r="E548" s="2" t="s">
        <v>749</v>
      </c>
      <c r="F548" s="2" t="str">
        <f t="shared" si="45"/>
        <v>CA</v>
      </c>
      <c r="G548" s="2" t="str">
        <f t="shared" si="41"/>
        <v>2</v>
      </c>
      <c r="H548" s="15">
        <v>24</v>
      </c>
      <c r="I548" s="2">
        <f t="shared" si="42"/>
        <v>190</v>
      </c>
      <c r="J548" s="2" t="str">
        <f t="shared" si="43"/>
        <v>50</v>
      </c>
      <c r="K548">
        <f t="shared" si="44"/>
        <v>13</v>
      </c>
      <c r="L548" s="14">
        <f>VLOOKUP(E548,bam_cov!$A$2:$E$10000,5,FALSE)</f>
        <v>3.6694607933147214</v>
      </c>
      <c r="M548" s="14">
        <f>VLOOKUP($E548,res_het!$A$2:$N$10000,12,FALSE)*100</f>
        <v>1.97575509611514</v>
      </c>
      <c r="N548" s="14">
        <f>VLOOKUP($E548,res_het!$A$2:$N$10000,13,FALSE)</f>
        <v>0.25296621666666669</v>
      </c>
      <c r="O548" s="10">
        <f>VLOOKUP($E548,seq_data!$A$2:$H$10000,6,FALSE())</f>
        <v>2017</v>
      </c>
      <c r="P548" s="10" t="str">
        <f>VLOOKUP($E548,seq_data!$A$2:$H$10000,4,FALSE())</f>
        <v>Illumina</v>
      </c>
      <c r="Q548" s="10" t="str">
        <f>VLOOKUP($E548,seq_data!$A$2:$H$10000,5,FALSE())</f>
        <v>BGI</v>
      </c>
      <c r="R548" s="10">
        <f>VLOOKUP($E548,seq_data!$A$2:$H$10000,2,FALSE())</f>
        <v>150</v>
      </c>
      <c r="S548" s="10">
        <f>IF(ISNA(VLOOKUP(E548,lines!$A$2:$A$10000,1,FALSE)),0,1)</f>
        <v>1</v>
      </c>
      <c r="T548" s="10">
        <f>IF(ISNA(VLOOKUP(E548,lines!$J$2:$L$1000,2,FALSE)),0,1)</f>
        <v>1</v>
      </c>
      <c r="U548" s="13" t="e">
        <f>VLOOKUP($E548,phe_fertility!$A$2:$B$284,2,FALSE)</f>
        <v>#N/A</v>
      </c>
      <c r="V548" s="13" t="e">
        <f>VLOOKUP($E548,phe_fertility!$F$2:$G$284,2,FALSE)</f>
        <v>#N/A</v>
      </c>
      <c r="W548">
        <f>VLOOKUP($E548,phe_locomotion!$F$2:$G$851,2,FALSE)</f>
        <v>2051</v>
      </c>
      <c r="X548">
        <f>VLOOKUP($E548,phe_locomotion!$N$2:$O$507,2,FALSE)</f>
        <v>993</v>
      </c>
      <c r="Y548" s="16" t="e">
        <f>VLOOKUP($E548,relatedness!$T$2:$U$1000,2,FALSE)</f>
        <v>#N/A</v>
      </c>
    </row>
    <row r="549" spans="1:25" x14ac:dyDescent="0.2">
      <c r="A549" s="2">
        <v>4</v>
      </c>
      <c r="B549" s="2" t="s">
        <v>71</v>
      </c>
      <c r="C549" s="2">
        <v>12</v>
      </c>
      <c r="D549" s="2" t="s">
        <v>1499</v>
      </c>
      <c r="E549" s="2" t="s">
        <v>372</v>
      </c>
      <c r="F549" s="2" t="str">
        <f t="shared" si="45"/>
        <v>CA</v>
      </c>
      <c r="G549" s="2" t="str">
        <f t="shared" si="41"/>
        <v>2</v>
      </c>
      <c r="H549" s="15">
        <v>25</v>
      </c>
      <c r="I549" s="2">
        <f t="shared" si="42"/>
        <v>240</v>
      </c>
      <c r="J549" s="2" t="str">
        <f t="shared" si="43"/>
        <v>100</v>
      </c>
      <c r="K549">
        <f t="shared" si="44"/>
        <v>13</v>
      </c>
      <c r="L549" s="14" t="e">
        <f>VLOOKUP(E549,bam_cov!$A$2:$E$10000,5,FALSE)</f>
        <v>#N/A</v>
      </c>
      <c r="M549" s="14" t="e">
        <f>VLOOKUP($E549,res_het!$A$2:$N$10000,12,FALSE)*100</f>
        <v>#N/A</v>
      </c>
      <c r="N549" s="14" t="e">
        <f>VLOOKUP($E549,res_het!$A$2:$N$10000,13,FALSE)</f>
        <v>#N/A</v>
      </c>
      <c r="O549" s="10" t="e">
        <f>VLOOKUP($E549,seq_data!$A$2:$H$10000,6,FALSE())</f>
        <v>#N/A</v>
      </c>
      <c r="P549" s="10" t="e">
        <f>VLOOKUP($E549,seq_data!$A$2:$H$10000,4,FALSE())</f>
        <v>#N/A</v>
      </c>
      <c r="Q549" s="10" t="e">
        <f>VLOOKUP($E549,seq_data!$A$2:$H$10000,5,FALSE())</f>
        <v>#N/A</v>
      </c>
      <c r="R549" s="10" t="e">
        <f>VLOOKUP($E549,seq_data!$A$2:$H$10000,2,FALSE())</f>
        <v>#N/A</v>
      </c>
      <c r="S549" s="10">
        <f>IF(ISNA(VLOOKUP(E549,lines!$A$2:$A$10000,1,FALSE)),0,1)</f>
        <v>0</v>
      </c>
      <c r="T549" s="10">
        <f>IF(ISNA(VLOOKUP(E549,lines!$J$2:$L$1000,2,FALSE)),0,1)</f>
        <v>0</v>
      </c>
      <c r="U549" s="13" t="e">
        <f>VLOOKUP($E549,phe_fertility!$A$2:$B$284,2,FALSE)</f>
        <v>#N/A</v>
      </c>
      <c r="V549" s="13" t="e">
        <f>VLOOKUP($E549,phe_fertility!$F$2:$G$284,2,FALSE)</f>
        <v>#N/A</v>
      </c>
      <c r="W549" t="e">
        <f>VLOOKUP($E549,phe_locomotion!$F$2:$G$851,2,FALSE)</f>
        <v>#N/A</v>
      </c>
      <c r="X549" t="e">
        <f>VLOOKUP($E549,phe_locomotion!$N$2:$O$507,2,FALSE)</f>
        <v>#N/A</v>
      </c>
      <c r="Y549" s="16" t="e">
        <f>VLOOKUP($E549,relatedness!$T$2:$U$1000,2,FALSE)</f>
        <v>#N/A</v>
      </c>
    </row>
    <row r="550" spans="1:25" x14ac:dyDescent="0.2">
      <c r="A550" s="2">
        <v>7</v>
      </c>
      <c r="B550" s="2" t="s">
        <v>19</v>
      </c>
      <c r="C550" s="2">
        <v>5</v>
      </c>
      <c r="D550" s="2" t="s">
        <v>1499</v>
      </c>
      <c r="E550" s="2" t="s">
        <v>605</v>
      </c>
      <c r="F550" s="2" t="str">
        <f t="shared" si="45"/>
        <v>CA</v>
      </c>
      <c r="G550" s="2" t="str">
        <f t="shared" si="41"/>
        <v>2</v>
      </c>
      <c r="H550" s="15">
        <v>25</v>
      </c>
      <c r="I550" s="2">
        <f t="shared" si="42"/>
        <v>190</v>
      </c>
      <c r="J550" s="2" t="str">
        <f t="shared" si="43"/>
        <v>50</v>
      </c>
      <c r="K550">
        <f t="shared" si="44"/>
        <v>13</v>
      </c>
      <c r="L550" s="14">
        <f>VLOOKUP(E550,bam_cov!$A$2:$E$10000,5,FALSE)</f>
        <v>35.49140739352832</v>
      </c>
      <c r="M550" s="14">
        <f>VLOOKUP($E550,res_het!$A$2:$N$10000,12,FALSE)*100</f>
        <v>2.0466668746295662</v>
      </c>
      <c r="N550" s="14">
        <f>VLOOKUP($E550,res_het!$A$2:$N$10000,13,FALSE)</f>
        <v>0.167895985</v>
      </c>
      <c r="O550" s="10">
        <f>VLOOKUP($E550,seq_data!$A$2:$H$10000,6,FALSE())</f>
        <v>2018</v>
      </c>
      <c r="P550" s="10" t="str">
        <f>VLOOKUP($E550,seq_data!$A$2:$H$10000,4,FALSE())</f>
        <v>BGI</v>
      </c>
      <c r="Q550" s="10" t="str">
        <f>VLOOKUP($E550,seq_data!$A$2:$H$10000,5,FALSE())</f>
        <v>BGI</v>
      </c>
      <c r="R550" s="10">
        <f>VLOOKUP($E550,seq_data!$A$2:$H$10000,2,FALSE())</f>
        <v>100</v>
      </c>
      <c r="S550" s="10">
        <f>IF(ISNA(VLOOKUP(E550,lines!$A$2:$A$10000,1,FALSE)),0,1)</f>
        <v>0</v>
      </c>
      <c r="T550" s="10">
        <f>IF(ISNA(VLOOKUP(E550,lines!$J$2:$L$1000,2,FALSE)),0,1)</f>
        <v>1</v>
      </c>
      <c r="U550" s="13" t="e">
        <f>VLOOKUP($E550,phe_fertility!$A$2:$B$284,2,FALSE)</f>
        <v>#N/A</v>
      </c>
      <c r="V550" s="13" t="e">
        <f>VLOOKUP($E550,phe_fertility!$F$2:$G$284,2,FALSE)</f>
        <v>#N/A</v>
      </c>
      <c r="W550">
        <f>VLOOKUP($E550,phe_locomotion!$F$2:$G$851,2,FALSE)</f>
        <v>2610</v>
      </c>
      <c r="X550">
        <f>VLOOKUP($E550,phe_locomotion!$N$2:$O$507,2,FALSE)</f>
        <v>1283</v>
      </c>
      <c r="Y550" s="16" t="e">
        <f>VLOOKUP($E550,relatedness!$T$2:$U$1000,2,FALSE)</f>
        <v>#N/A</v>
      </c>
    </row>
    <row r="551" spans="1:25" x14ac:dyDescent="0.2">
      <c r="A551" s="2">
        <v>2</v>
      </c>
      <c r="B551" s="2" t="s">
        <v>97</v>
      </c>
      <c r="C551" s="2">
        <v>4</v>
      </c>
      <c r="D551" s="2" t="s">
        <v>1497</v>
      </c>
      <c r="E551" s="2" t="s">
        <v>196</v>
      </c>
      <c r="F551" s="2" t="str">
        <f t="shared" si="45"/>
        <v>CA</v>
      </c>
      <c r="G551" s="2" t="str">
        <f t="shared" si="41"/>
        <v>2</v>
      </c>
      <c r="H551" s="15">
        <v>26</v>
      </c>
      <c r="I551" s="2">
        <f t="shared" si="42"/>
        <v>240</v>
      </c>
      <c r="J551" s="2" t="str">
        <f t="shared" si="43"/>
        <v>100</v>
      </c>
      <c r="K551">
        <f t="shared" si="44"/>
        <v>13</v>
      </c>
      <c r="L551" s="14" t="e">
        <f>VLOOKUP(E551,bam_cov!$A$2:$E$10000,5,FALSE)</f>
        <v>#N/A</v>
      </c>
      <c r="M551" s="14" t="e">
        <f>VLOOKUP($E551,res_het!$A$2:$N$10000,12,FALSE)*100</f>
        <v>#N/A</v>
      </c>
      <c r="N551" s="14" t="e">
        <f>VLOOKUP($E551,res_het!$A$2:$N$10000,13,FALSE)</f>
        <v>#N/A</v>
      </c>
      <c r="O551" s="10" t="e">
        <f>VLOOKUP($E551,seq_data!$A$2:$H$10000,6,FALSE())</f>
        <v>#N/A</v>
      </c>
      <c r="P551" s="10" t="e">
        <f>VLOOKUP($E551,seq_data!$A$2:$H$10000,4,FALSE())</f>
        <v>#N/A</v>
      </c>
      <c r="Q551" s="10" t="e">
        <f>VLOOKUP($E551,seq_data!$A$2:$H$10000,5,FALSE())</f>
        <v>#N/A</v>
      </c>
      <c r="R551" s="10" t="e">
        <f>VLOOKUP($E551,seq_data!$A$2:$H$10000,2,FALSE())</f>
        <v>#N/A</v>
      </c>
      <c r="S551" s="10">
        <f>IF(ISNA(VLOOKUP(E551,lines!$A$2:$A$10000,1,FALSE)),0,1)</f>
        <v>0</v>
      </c>
      <c r="T551" s="10">
        <f>IF(ISNA(VLOOKUP(E551,lines!$J$2:$L$1000,2,FALSE)),0,1)</f>
        <v>0</v>
      </c>
      <c r="U551" s="13" t="e">
        <f>VLOOKUP($E551,phe_fertility!$A$2:$B$284,2,FALSE)</f>
        <v>#N/A</v>
      </c>
      <c r="V551" s="13" t="e">
        <f>VLOOKUP($E551,phe_fertility!$F$2:$G$284,2,FALSE)</f>
        <v>#N/A</v>
      </c>
      <c r="W551" t="e">
        <f>VLOOKUP($E551,phe_locomotion!$F$2:$G$851,2,FALSE)</f>
        <v>#N/A</v>
      </c>
      <c r="X551" t="e">
        <f>VLOOKUP($E551,phe_locomotion!$N$2:$O$507,2,FALSE)</f>
        <v>#N/A</v>
      </c>
      <c r="Y551" s="16" t="e">
        <f>VLOOKUP($E551,relatedness!$T$2:$U$1000,2,FALSE)</f>
        <v>#N/A</v>
      </c>
    </row>
    <row r="552" spans="1:25" x14ac:dyDescent="0.2">
      <c r="A552" s="2">
        <v>8</v>
      </c>
      <c r="B552" s="2" t="s">
        <v>32</v>
      </c>
      <c r="C552" s="2">
        <v>6</v>
      </c>
      <c r="D552" s="2" t="s">
        <v>1496</v>
      </c>
      <c r="E552" s="2" t="s">
        <v>714</v>
      </c>
      <c r="F552" s="2" t="str">
        <f t="shared" si="45"/>
        <v>CA</v>
      </c>
      <c r="G552" s="2" t="str">
        <f t="shared" si="41"/>
        <v>2</v>
      </c>
      <c r="H552" s="15">
        <v>26</v>
      </c>
      <c r="I552" s="2">
        <f t="shared" si="42"/>
        <v>190</v>
      </c>
      <c r="J552" s="2" t="str">
        <f t="shared" si="43"/>
        <v>50</v>
      </c>
      <c r="K552">
        <f t="shared" si="44"/>
        <v>13</v>
      </c>
      <c r="L552" s="14">
        <f>VLOOKUP(E552,bam_cov!$A$2:$E$10000,5,FALSE)</f>
        <v>10.167761218639336</v>
      </c>
      <c r="M552" s="14">
        <f>VLOOKUP($E552,res_het!$A$2:$N$10000,12,FALSE)*100</f>
        <v>1.4809086837881666</v>
      </c>
      <c r="N552" s="14">
        <f>VLOOKUP($E552,res_het!$A$2:$N$10000,13,FALSE)</f>
        <v>0.20654554999999999</v>
      </c>
      <c r="O552" s="10">
        <f>VLOOKUP($E552,seq_data!$A$2:$H$10000,6,FALSE())</f>
        <v>2018</v>
      </c>
      <c r="P552" s="10" t="str">
        <f>VLOOKUP($E552,seq_data!$A$2:$H$10000,4,FALSE())</f>
        <v>BGI</v>
      </c>
      <c r="Q552" s="10" t="str">
        <f>VLOOKUP($E552,seq_data!$A$2:$H$10000,5,FALSE())</f>
        <v>BGI</v>
      </c>
      <c r="R552" s="10">
        <f>VLOOKUP($E552,seq_data!$A$2:$H$10000,2,FALSE())</f>
        <v>100</v>
      </c>
      <c r="S552" s="10">
        <f>IF(ISNA(VLOOKUP(E552,lines!$A$2:$A$10000,1,FALSE)),0,1)</f>
        <v>0</v>
      </c>
      <c r="T552" s="10">
        <f>IF(ISNA(VLOOKUP(E552,lines!$J$2:$L$1000,2,FALSE)),0,1)</f>
        <v>1</v>
      </c>
      <c r="U552" s="13" t="e">
        <f>VLOOKUP($E552,phe_fertility!$A$2:$B$284,2,FALSE)</f>
        <v>#N/A</v>
      </c>
      <c r="V552" s="13" t="e">
        <f>VLOOKUP($E552,phe_fertility!$F$2:$G$284,2,FALSE)</f>
        <v>#N/A</v>
      </c>
      <c r="W552">
        <f>VLOOKUP($E552,phe_locomotion!$F$2:$G$851,2,FALSE)</f>
        <v>2845</v>
      </c>
      <c r="X552">
        <f>VLOOKUP($E552,phe_locomotion!$N$2:$O$507,2,FALSE)</f>
        <v>467</v>
      </c>
      <c r="Y552" s="16" t="e">
        <f>VLOOKUP($E552,relatedness!$T$2:$U$1000,2,FALSE)</f>
        <v>#N/A</v>
      </c>
    </row>
    <row r="553" spans="1:25" x14ac:dyDescent="0.2">
      <c r="A553" s="2">
        <v>2</v>
      </c>
      <c r="B553" s="2" t="s">
        <v>84</v>
      </c>
      <c r="C553" s="2">
        <v>8</v>
      </c>
      <c r="D553" s="2" t="s">
        <v>1498</v>
      </c>
      <c r="E553" s="2" t="s">
        <v>188</v>
      </c>
      <c r="F553" s="2" t="str">
        <f t="shared" si="45"/>
        <v>CA</v>
      </c>
      <c r="G553" s="2" t="str">
        <f t="shared" si="41"/>
        <v>2</v>
      </c>
      <c r="H553" s="15">
        <v>27</v>
      </c>
      <c r="I553" s="2">
        <f t="shared" si="42"/>
        <v>240</v>
      </c>
      <c r="J553" s="2" t="str">
        <f t="shared" si="43"/>
        <v>100</v>
      </c>
      <c r="K553">
        <f t="shared" si="44"/>
        <v>13</v>
      </c>
      <c r="L553" s="14" t="e">
        <f>VLOOKUP(E553,bam_cov!$A$2:$E$10000,5,FALSE)</f>
        <v>#N/A</v>
      </c>
      <c r="M553" s="14" t="e">
        <f>VLOOKUP($E553,res_het!$A$2:$N$10000,12,FALSE)*100</f>
        <v>#N/A</v>
      </c>
      <c r="N553" s="14" t="e">
        <f>VLOOKUP($E553,res_het!$A$2:$N$10000,13,FALSE)</f>
        <v>#N/A</v>
      </c>
      <c r="O553" s="10" t="e">
        <f>VLOOKUP($E553,seq_data!$A$2:$H$10000,6,FALSE())</f>
        <v>#N/A</v>
      </c>
      <c r="P553" s="10" t="e">
        <f>VLOOKUP($E553,seq_data!$A$2:$H$10000,4,FALSE())</f>
        <v>#N/A</v>
      </c>
      <c r="Q553" s="10" t="e">
        <f>VLOOKUP($E553,seq_data!$A$2:$H$10000,5,FALSE())</f>
        <v>#N/A</v>
      </c>
      <c r="R553" s="10" t="e">
        <f>VLOOKUP($E553,seq_data!$A$2:$H$10000,2,FALSE())</f>
        <v>#N/A</v>
      </c>
      <c r="S553" s="10">
        <f>IF(ISNA(VLOOKUP(E553,lines!$A$2:$A$10000,1,FALSE)),0,1)</f>
        <v>0</v>
      </c>
      <c r="T553" s="10">
        <f>IF(ISNA(VLOOKUP(E553,lines!$J$2:$L$1000,2,FALSE)),0,1)</f>
        <v>0</v>
      </c>
      <c r="U553" s="13" t="e">
        <f>VLOOKUP($E553,phe_fertility!$A$2:$B$284,2,FALSE)</f>
        <v>#N/A</v>
      </c>
      <c r="V553" s="13" t="e">
        <f>VLOOKUP($E553,phe_fertility!$F$2:$G$284,2,FALSE)</f>
        <v>#N/A</v>
      </c>
      <c r="W553" t="e">
        <f>VLOOKUP($E553,phe_locomotion!$F$2:$G$851,2,FALSE)</f>
        <v>#N/A</v>
      </c>
      <c r="X553" t="e">
        <f>VLOOKUP($E553,phe_locomotion!$N$2:$O$507,2,FALSE)</f>
        <v>#N/A</v>
      </c>
      <c r="Y553" s="16" t="e">
        <f>VLOOKUP($E553,relatedness!$T$2:$U$1000,2,FALSE)</f>
        <v>#N/A</v>
      </c>
    </row>
    <row r="554" spans="1:25" x14ac:dyDescent="0.2">
      <c r="A554" s="2">
        <v>9</v>
      </c>
      <c r="B554" s="2" t="s">
        <v>71</v>
      </c>
      <c r="C554" s="2">
        <v>4</v>
      </c>
      <c r="D554" s="2" t="s">
        <v>1501</v>
      </c>
      <c r="E554" s="2" t="s">
        <v>843</v>
      </c>
      <c r="F554" s="2" t="str">
        <f t="shared" si="45"/>
        <v>CA</v>
      </c>
      <c r="G554" s="2" t="str">
        <f t="shared" si="41"/>
        <v>2</v>
      </c>
      <c r="H554" s="15">
        <v>27</v>
      </c>
      <c r="I554" s="2">
        <f t="shared" si="42"/>
        <v>190</v>
      </c>
      <c r="J554" s="2" t="str">
        <f t="shared" si="43"/>
        <v>50</v>
      </c>
      <c r="K554">
        <f t="shared" si="44"/>
        <v>13</v>
      </c>
      <c r="L554" s="14">
        <f>VLOOKUP(E554,bam_cov!$A$2:$E$10000,5,FALSE)</f>
        <v>4.6846195874163872</v>
      </c>
      <c r="M554" s="14">
        <f>VLOOKUP($E554,res_het!$A$2:$N$10000,12,FALSE)*100</f>
        <v>2.2220481727880879</v>
      </c>
      <c r="N554" s="14">
        <f>VLOOKUP($E554,res_het!$A$2:$N$10000,13,FALSE)</f>
        <v>0.22208996666666667</v>
      </c>
      <c r="O554" s="10">
        <f>VLOOKUP($E554,seq_data!$A$2:$H$10000,6,FALSE())</f>
        <v>2017</v>
      </c>
      <c r="P554" s="10" t="str">
        <f>VLOOKUP($E554,seq_data!$A$2:$H$10000,4,FALSE())</f>
        <v>Illumina</v>
      </c>
      <c r="Q554" s="10" t="str">
        <f>VLOOKUP($E554,seq_data!$A$2:$H$10000,5,FALSE())</f>
        <v>BGI</v>
      </c>
      <c r="R554" s="10">
        <f>VLOOKUP($E554,seq_data!$A$2:$H$10000,2,FALSE())</f>
        <v>150</v>
      </c>
      <c r="S554" s="10">
        <f>IF(ISNA(VLOOKUP(E554,lines!$A$2:$A$10000,1,FALSE)),0,1)</f>
        <v>1</v>
      </c>
      <c r="T554" s="10">
        <f>IF(ISNA(VLOOKUP(E554,lines!$J$2:$L$1000,2,FALSE)),0,1)</f>
        <v>1</v>
      </c>
      <c r="U554" s="13" t="e">
        <f>VLOOKUP($E554,phe_fertility!$A$2:$B$284,2,FALSE)</f>
        <v>#N/A</v>
      </c>
      <c r="V554" s="13" t="e">
        <f>VLOOKUP($E554,phe_fertility!$F$2:$G$284,2,FALSE)</f>
        <v>#N/A</v>
      </c>
      <c r="W554">
        <f>VLOOKUP($E554,phe_locomotion!$F$2:$G$851,2,FALSE)</f>
        <v>2293</v>
      </c>
      <c r="X554">
        <f>VLOOKUP($E554,phe_locomotion!$N$2:$O$507,2,FALSE)</f>
        <v>401</v>
      </c>
      <c r="Y554" s="16" t="e">
        <f>VLOOKUP($E554,relatedness!$T$2:$U$1000,2,FALSE)</f>
        <v>#N/A</v>
      </c>
    </row>
    <row r="555" spans="1:25" x14ac:dyDescent="0.2">
      <c r="A555" s="2">
        <v>2</v>
      </c>
      <c r="B555" s="2" t="s">
        <v>19</v>
      </c>
      <c r="C555" s="2">
        <v>7</v>
      </c>
      <c r="D555" s="2" t="s">
        <v>1497</v>
      </c>
      <c r="E555" s="2" t="s">
        <v>128</v>
      </c>
      <c r="F555" s="2" t="str">
        <f t="shared" si="45"/>
        <v>CA</v>
      </c>
      <c r="G555" s="2" t="str">
        <f t="shared" si="41"/>
        <v>2</v>
      </c>
      <c r="H555" s="15">
        <v>28</v>
      </c>
      <c r="I555" s="2">
        <f t="shared" si="42"/>
        <v>240</v>
      </c>
      <c r="J555" s="2" t="str">
        <f t="shared" si="43"/>
        <v>100</v>
      </c>
      <c r="K555">
        <f t="shared" si="44"/>
        <v>13</v>
      </c>
      <c r="L555" s="14" t="e">
        <f>VLOOKUP(E555,bam_cov!$A$2:$E$10000,5,FALSE)</f>
        <v>#N/A</v>
      </c>
      <c r="M555" s="14" t="e">
        <f>VLOOKUP($E555,res_het!$A$2:$N$10000,12,FALSE)*100</f>
        <v>#N/A</v>
      </c>
      <c r="N555" s="14" t="e">
        <f>VLOOKUP($E555,res_het!$A$2:$N$10000,13,FALSE)</f>
        <v>#N/A</v>
      </c>
      <c r="O555" s="10" t="e">
        <f>VLOOKUP($E555,seq_data!$A$2:$H$10000,6,FALSE())</f>
        <v>#N/A</v>
      </c>
      <c r="P555" s="10" t="e">
        <f>VLOOKUP($E555,seq_data!$A$2:$H$10000,4,FALSE())</f>
        <v>#N/A</v>
      </c>
      <c r="Q555" s="10" t="e">
        <f>VLOOKUP($E555,seq_data!$A$2:$H$10000,5,FALSE())</f>
        <v>#N/A</v>
      </c>
      <c r="R555" s="10" t="e">
        <f>VLOOKUP($E555,seq_data!$A$2:$H$10000,2,FALSE())</f>
        <v>#N/A</v>
      </c>
      <c r="S555" s="10">
        <f>IF(ISNA(VLOOKUP(E555,lines!$A$2:$A$10000,1,FALSE)),0,1)</f>
        <v>0</v>
      </c>
      <c r="T555" s="10">
        <f>IF(ISNA(VLOOKUP(E555,lines!$J$2:$L$1000,2,FALSE)),0,1)</f>
        <v>0</v>
      </c>
      <c r="U555" s="13" t="e">
        <f>VLOOKUP($E555,phe_fertility!$A$2:$B$284,2,FALSE)</f>
        <v>#N/A</v>
      </c>
      <c r="V555" s="13" t="e">
        <f>VLOOKUP($E555,phe_fertility!$F$2:$G$284,2,FALSE)</f>
        <v>#N/A</v>
      </c>
      <c r="W555" t="e">
        <f>VLOOKUP($E555,phe_locomotion!$F$2:$G$851,2,FALSE)</f>
        <v>#N/A</v>
      </c>
      <c r="X555" t="e">
        <f>VLOOKUP($E555,phe_locomotion!$N$2:$O$507,2,FALSE)</f>
        <v>#N/A</v>
      </c>
      <c r="Y555" s="16" t="e">
        <f>VLOOKUP($E555,relatedness!$T$2:$U$1000,2,FALSE)</f>
        <v>#N/A</v>
      </c>
    </row>
    <row r="556" spans="1:25" x14ac:dyDescent="0.2">
      <c r="A556" s="2">
        <v>9</v>
      </c>
      <c r="B556" s="2" t="s">
        <v>32</v>
      </c>
      <c r="C556" s="2">
        <v>2</v>
      </c>
      <c r="D556" s="2" t="s">
        <v>1500</v>
      </c>
      <c r="E556" s="2" t="s">
        <v>806</v>
      </c>
      <c r="F556" s="2" t="str">
        <f t="shared" si="45"/>
        <v>CA</v>
      </c>
      <c r="G556" s="2" t="str">
        <f t="shared" si="41"/>
        <v>2</v>
      </c>
      <c r="H556" s="15">
        <v>28</v>
      </c>
      <c r="I556" s="2">
        <f t="shared" si="42"/>
        <v>190</v>
      </c>
      <c r="J556" s="2" t="str">
        <f t="shared" si="43"/>
        <v>50</v>
      </c>
      <c r="K556">
        <f t="shared" si="44"/>
        <v>13</v>
      </c>
      <c r="L556" s="14">
        <f>VLOOKUP(E556,bam_cov!$A$2:$E$10000,5,FALSE)</f>
        <v>1.4202992636450507</v>
      </c>
      <c r="M556" s="14">
        <f>VLOOKUP($E556,res_het!$A$2:$N$10000,12,FALSE)*100</f>
        <v>1.9854760194717103</v>
      </c>
      <c r="N556" s="14">
        <f>VLOOKUP($E556,res_het!$A$2:$N$10000,13,FALSE)</f>
        <v>0.32316298333333332</v>
      </c>
      <c r="O556" s="10">
        <f>VLOOKUP($E556,seq_data!$A$2:$H$10000,6,FALSE())</f>
        <v>2017</v>
      </c>
      <c r="P556" s="10" t="str">
        <f>VLOOKUP($E556,seq_data!$A$2:$H$10000,4,FALSE())</f>
        <v>Illumina</v>
      </c>
      <c r="Q556" s="10" t="str">
        <f>VLOOKUP($E556,seq_data!$A$2:$H$10000,5,FALSE())</f>
        <v>BGI</v>
      </c>
      <c r="R556" s="10">
        <f>VLOOKUP($E556,seq_data!$A$2:$H$10000,2,FALSE())</f>
        <v>150</v>
      </c>
      <c r="S556" s="10">
        <f>IF(ISNA(VLOOKUP(E556,lines!$A$2:$A$10000,1,FALSE)),0,1)</f>
        <v>1</v>
      </c>
      <c r="T556" s="10">
        <f>IF(ISNA(VLOOKUP(E556,lines!$J$2:$L$1000,2,FALSE)),0,1)</f>
        <v>1</v>
      </c>
      <c r="U556" s="13" t="e">
        <f>VLOOKUP($E556,phe_fertility!$A$2:$B$284,2,FALSE)</f>
        <v>#N/A</v>
      </c>
      <c r="V556" s="13" t="e">
        <f>VLOOKUP($E556,phe_fertility!$F$2:$G$284,2,FALSE)</f>
        <v>#N/A</v>
      </c>
      <c r="W556">
        <f>VLOOKUP($E556,phe_locomotion!$F$2:$G$851,2,FALSE)</f>
        <v>1653</v>
      </c>
      <c r="X556">
        <f>VLOOKUP($E556,phe_locomotion!$N$2:$O$507,2,FALSE)</f>
        <v>1640</v>
      </c>
      <c r="Y556" s="16" t="e">
        <f>VLOOKUP($E556,relatedness!$T$2:$U$1000,2,FALSE)</f>
        <v>#N/A</v>
      </c>
    </row>
    <row r="557" spans="1:25" x14ac:dyDescent="0.2">
      <c r="A557" s="2">
        <v>3</v>
      </c>
      <c r="B557" s="2" t="s">
        <v>19</v>
      </c>
      <c r="C557" s="2">
        <v>2</v>
      </c>
      <c r="D557" s="2" t="s">
        <v>1499</v>
      </c>
      <c r="E557" s="2" t="s">
        <v>218</v>
      </c>
      <c r="F557" s="2" t="str">
        <f t="shared" si="45"/>
        <v>CA</v>
      </c>
      <c r="G557" s="2" t="str">
        <f t="shared" si="41"/>
        <v>2</v>
      </c>
      <c r="H557" s="15">
        <v>29</v>
      </c>
      <c r="I557" s="2">
        <f t="shared" si="42"/>
        <v>240</v>
      </c>
      <c r="J557" s="2" t="str">
        <f t="shared" si="43"/>
        <v>100</v>
      </c>
      <c r="K557">
        <f t="shared" si="44"/>
        <v>13</v>
      </c>
      <c r="L557" s="14" t="e">
        <f>VLOOKUP(E557,bam_cov!$A$2:$E$10000,5,FALSE)</f>
        <v>#N/A</v>
      </c>
      <c r="M557" s="14" t="e">
        <f>VLOOKUP($E557,res_het!$A$2:$N$10000,12,FALSE)*100</f>
        <v>#N/A</v>
      </c>
      <c r="N557" s="14" t="e">
        <f>VLOOKUP($E557,res_het!$A$2:$N$10000,13,FALSE)</f>
        <v>#N/A</v>
      </c>
      <c r="O557" s="10" t="e">
        <f>VLOOKUP($E557,seq_data!$A$2:$H$10000,6,FALSE())</f>
        <v>#N/A</v>
      </c>
      <c r="P557" s="10" t="e">
        <f>VLOOKUP($E557,seq_data!$A$2:$H$10000,4,FALSE())</f>
        <v>#N/A</v>
      </c>
      <c r="Q557" s="10" t="e">
        <f>VLOOKUP($E557,seq_data!$A$2:$H$10000,5,FALSE())</f>
        <v>#N/A</v>
      </c>
      <c r="R557" s="10" t="e">
        <f>VLOOKUP($E557,seq_data!$A$2:$H$10000,2,FALSE())</f>
        <v>#N/A</v>
      </c>
      <c r="S557" s="10">
        <f>IF(ISNA(VLOOKUP(E557,lines!$A$2:$A$10000,1,FALSE)),0,1)</f>
        <v>0</v>
      </c>
      <c r="T557" s="10">
        <f>IF(ISNA(VLOOKUP(E557,lines!$J$2:$L$1000,2,FALSE)),0,1)</f>
        <v>0</v>
      </c>
      <c r="U557" s="13" t="e">
        <f>VLOOKUP($E557,phe_fertility!$A$2:$B$284,2,FALSE)</f>
        <v>#N/A</v>
      </c>
      <c r="V557" s="13" t="e">
        <f>VLOOKUP($E557,phe_fertility!$F$2:$G$284,2,FALSE)</f>
        <v>#N/A</v>
      </c>
      <c r="W557" t="e">
        <f>VLOOKUP($E557,phe_locomotion!$F$2:$G$851,2,FALSE)</f>
        <v>#N/A</v>
      </c>
      <c r="X557" t="e">
        <f>VLOOKUP($E557,phe_locomotion!$N$2:$O$507,2,FALSE)</f>
        <v>#N/A</v>
      </c>
      <c r="Y557" s="16" t="e">
        <f>VLOOKUP($E557,relatedness!$T$2:$U$1000,2,FALSE)</f>
        <v>#N/A</v>
      </c>
    </row>
    <row r="558" spans="1:25" x14ac:dyDescent="0.2">
      <c r="A558" s="2">
        <v>9</v>
      </c>
      <c r="B558" s="2" t="s">
        <v>58</v>
      </c>
      <c r="C558" s="2">
        <v>9</v>
      </c>
      <c r="D558" s="2" t="s">
        <v>1498</v>
      </c>
      <c r="E558" s="2" t="s">
        <v>836</v>
      </c>
      <c r="F558" s="2" t="str">
        <f t="shared" si="45"/>
        <v>CA</v>
      </c>
      <c r="G558" s="2" t="str">
        <f t="shared" si="41"/>
        <v>2</v>
      </c>
      <c r="H558" s="15">
        <v>29</v>
      </c>
      <c r="I558" s="2">
        <f t="shared" si="42"/>
        <v>190</v>
      </c>
      <c r="J558" s="2" t="str">
        <f t="shared" si="43"/>
        <v>50</v>
      </c>
      <c r="K558">
        <f t="shared" si="44"/>
        <v>13</v>
      </c>
      <c r="L558" s="14">
        <f>VLOOKUP(E558,bam_cov!$A$2:$E$10000,5,FALSE)</f>
        <v>2.3067040902362708</v>
      </c>
      <c r="M558" s="14">
        <f>VLOOKUP($E558,res_het!$A$2:$N$10000,12,FALSE)*100</f>
        <v>2.8802905049449117</v>
      </c>
      <c r="N558" s="14">
        <f>VLOOKUP($E558,res_het!$A$2:$N$10000,13,FALSE)</f>
        <v>0.27966730000000001</v>
      </c>
      <c r="O558" s="10">
        <f>VLOOKUP($E558,seq_data!$A$2:$H$10000,6,FALSE())</f>
        <v>2017</v>
      </c>
      <c r="P558" s="10" t="str">
        <f>VLOOKUP($E558,seq_data!$A$2:$H$10000,4,FALSE())</f>
        <v>Illumina</v>
      </c>
      <c r="Q558" s="10" t="str">
        <f>VLOOKUP($E558,seq_data!$A$2:$H$10000,5,FALSE())</f>
        <v>BGI</v>
      </c>
      <c r="R558" s="10">
        <f>VLOOKUP($E558,seq_data!$A$2:$H$10000,2,FALSE())</f>
        <v>150</v>
      </c>
      <c r="S558" s="10">
        <f>IF(ISNA(VLOOKUP(E558,lines!$A$2:$A$10000,1,FALSE)),0,1)</f>
        <v>1</v>
      </c>
      <c r="T558" s="10">
        <f>IF(ISNA(VLOOKUP(E558,lines!$J$2:$L$1000,2,FALSE)),0,1)</f>
        <v>1</v>
      </c>
      <c r="U558" s="13" t="e">
        <f>VLOOKUP($E558,phe_fertility!$A$2:$B$284,2,FALSE)</f>
        <v>#N/A</v>
      </c>
      <c r="V558" s="13" t="e">
        <f>VLOOKUP($E558,phe_fertility!$F$2:$G$284,2,FALSE)</f>
        <v>#N/A</v>
      </c>
      <c r="W558">
        <f>VLOOKUP($E558,phe_locomotion!$F$2:$G$851,2,FALSE)</f>
        <v>1298</v>
      </c>
      <c r="X558" t="e">
        <f>VLOOKUP($E558,phe_locomotion!$N$2:$O$507,2,FALSE)</f>
        <v>#N/A</v>
      </c>
      <c r="Y558" s="16" t="e">
        <f>VLOOKUP($E558,relatedness!$T$2:$U$1000,2,FALSE)</f>
        <v>#N/A</v>
      </c>
    </row>
    <row r="559" spans="1:25" x14ac:dyDescent="0.2">
      <c r="A559" s="2">
        <v>3</v>
      </c>
      <c r="B559" s="2" t="s">
        <v>71</v>
      </c>
      <c r="C559" s="2">
        <v>2</v>
      </c>
      <c r="D559" s="2" t="s">
        <v>1497</v>
      </c>
      <c r="E559" s="2" t="s">
        <v>266</v>
      </c>
      <c r="F559" s="2" t="str">
        <f t="shared" si="45"/>
        <v>CA</v>
      </c>
      <c r="G559" s="2" t="str">
        <f t="shared" si="41"/>
        <v>2</v>
      </c>
      <c r="H559" s="15">
        <v>30</v>
      </c>
      <c r="I559" s="2">
        <f t="shared" si="42"/>
        <v>240</v>
      </c>
      <c r="J559" s="2" t="str">
        <f t="shared" si="43"/>
        <v>100</v>
      </c>
      <c r="K559">
        <f t="shared" si="44"/>
        <v>13</v>
      </c>
      <c r="L559" s="14">
        <f>VLOOKUP(E559,bam_cov!$A$2:$E$10000,5,FALSE)</f>
        <v>3.5736968765809149</v>
      </c>
      <c r="M559" s="14">
        <f>VLOOKUP($E559,res_het!$A$2:$N$10000,12,FALSE)*100</f>
        <v>7.1152788147915276</v>
      </c>
      <c r="N559" s="14">
        <f>VLOOKUP($E559,res_het!$A$2:$N$10000,13,FALSE)</f>
        <v>0.15953446666666668</v>
      </c>
      <c r="O559" s="10">
        <f>VLOOKUP($E559,seq_data!$A$2:$H$10000,6,FALSE())</f>
        <v>2018</v>
      </c>
      <c r="P559" s="10" t="str">
        <f>VLOOKUP($E559,seq_data!$A$2:$H$10000,4,FALSE())</f>
        <v>BGI</v>
      </c>
      <c r="Q559" s="10" t="str">
        <f>VLOOKUP($E559,seq_data!$A$2:$H$10000,5,FALSE())</f>
        <v>BGI</v>
      </c>
      <c r="R559" s="10">
        <f>VLOOKUP($E559,seq_data!$A$2:$H$10000,2,FALSE())</f>
        <v>100</v>
      </c>
      <c r="S559" s="10">
        <f>IF(ISNA(VLOOKUP(E559,lines!$A$2:$A$10000,1,FALSE)),0,1)</f>
        <v>0</v>
      </c>
      <c r="T559" s="10">
        <f>IF(ISNA(VLOOKUP(E559,lines!$J$2:$L$1000,2,FALSE)),0,1)</f>
        <v>1</v>
      </c>
      <c r="U559" s="13" t="e">
        <f>VLOOKUP($E559,phe_fertility!$A$2:$B$284,2,FALSE)</f>
        <v>#N/A</v>
      </c>
      <c r="V559" s="13" t="e">
        <f>VLOOKUP($E559,phe_fertility!$F$2:$G$284,2,FALSE)</f>
        <v>#N/A</v>
      </c>
      <c r="W559">
        <f>VLOOKUP($E559,phe_locomotion!$F$2:$G$851,2,FALSE)</f>
        <v>5236</v>
      </c>
      <c r="X559" t="e">
        <f>VLOOKUP($E559,phe_locomotion!$N$2:$O$507,2,FALSE)</f>
        <v>#N/A</v>
      </c>
      <c r="Y559" s="16" t="e">
        <f>VLOOKUP($E559,relatedness!$T$2:$U$1000,2,FALSE)</f>
        <v>#N/A</v>
      </c>
    </row>
    <row r="560" spans="1:25" x14ac:dyDescent="0.2">
      <c r="A560" s="2">
        <v>9</v>
      </c>
      <c r="B560" s="2" t="s">
        <v>84</v>
      </c>
      <c r="C560" s="2">
        <v>9</v>
      </c>
      <c r="D560" s="2" t="s">
        <v>1500</v>
      </c>
      <c r="E560" s="2" t="s">
        <v>860</v>
      </c>
      <c r="F560" s="2" t="str">
        <f t="shared" si="45"/>
        <v>CA</v>
      </c>
      <c r="G560" s="2" t="str">
        <f t="shared" si="41"/>
        <v>2</v>
      </c>
      <c r="H560" s="15">
        <v>30</v>
      </c>
      <c r="I560" s="2">
        <f t="shared" si="42"/>
        <v>190</v>
      </c>
      <c r="J560" s="2" t="str">
        <f t="shared" si="43"/>
        <v>50</v>
      </c>
      <c r="K560">
        <f t="shared" si="44"/>
        <v>13</v>
      </c>
      <c r="L560" s="14">
        <f>VLOOKUP(E560,bam_cov!$A$2:$E$10000,5,FALSE)</f>
        <v>3.3925742444398646</v>
      </c>
      <c r="M560" s="14">
        <f>VLOOKUP($E560,res_het!$A$2:$N$10000,12,FALSE)*100</f>
        <v>1.0298752376735343</v>
      </c>
      <c r="N560" s="14">
        <f>VLOOKUP($E560,res_het!$A$2:$N$10000,13,FALSE)</f>
        <v>0.30933981666666671</v>
      </c>
      <c r="O560" s="10">
        <f>VLOOKUP($E560,seq_data!$A$2:$H$10000,6,FALSE())</f>
        <v>2017</v>
      </c>
      <c r="P560" s="10" t="str">
        <f>VLOOKUP($E560,seq_data!$A$2:$H$10000,4,FALSE())</f>
        <v>Illumina</v>
      </c>
      <c r="Q560" s="10" t="str">
        <f>VLOOKUP($E560,seq_data!$A$2:$H$10000,5,FALSE())</f>
        <v>BGI</v>
      </c>
      <c r="R560" s="10">
        <f>VLOOKUP($E560,seq_data!$A$2:$H$10000,2,FALSE())</f>
        <v>150</v>
      </c>
      <c r="S560" s="10">
        <f>IF(ISNA(VLOOKUP(E560,lines!$A$2:$A$10000,1,FALSE)),0,1)</f>
        <v>1</v>
      </c>
      <c r="T560" s="10">
        <f>IF(ISNA(VLOOKUP(E560,lines!$J$2:$L$1000,2,FALSE)),0,1)</f>
        <v>1</v>
      </c>
      <c r="U560" s="13" t="e">
        <f>VLOOKUP($E560,phe_fertility!$A$2:$B$284,2,FALSE)</f>
        <v>#N/A</v>
      </c>
      <c r="V560" s="13" t="e">
        <f>VLOOKUP($E560,phe_fertility!$F$2:$G$284,2,FALSE)</f>
        <v>#N/A</v>
      </c>
      <c r="W560">
        <f>VLOOKUP($E560,phe_locomotion!$F$2:$G$851,2,FALSE)</f>
        <v>1209</v>
      </c>
      <c r="X560">
        <f>VLOOKUP($E560,phe_locomotion!$N$2:$O$507,2,FALSE)</f>
        <v>830</v>
      </c>
      <c r="Y560" s="16" t="e">
        <f>VLOOKUP($E560,relatedness!$T$2:$U$1000,2,FALSE)</f>
        <v>#N/A</v>
      </c>
    </row>
    <row r="561" spans="1:25" x14ac:dyDescent="0.2">
      <c r="A561" s="2">
        <v>3</v>
      </c>
      <c r="B561" s="2" t="s">
        <v>6</v>
      </c>
      <c r="C561" s="2">
        <v>2</v>
      </c>
      <c r="D561" s="2" t="s">
        <v>1498</v>
      </c>
      <c r="E561" s="2" t="s">
        <v>206</v>
      </c>
      <c r="F561" s="2" t="str">
        <f t="shared" si="45"/>
        <v>CA</v>
      </c>
      <c r="G561" s="2" t="str">
        <f t="shared" si="41"/>
        <v>2</v>
      </c>
      <c r="H561" s="15">
        <v>31</v>
      </c>
      <c r="I561" s="2">
        <f t="shared" si="42"/>
        <v>240</v>
      </c>
      <c r="J561" s="2" t="str">
        <f t="shared" si="43"/>
        <v>100</v>
      </c>
      <c r="K561">
        <f t="shared" si="44"/>
        <v>13</v>
      </c>
      <c r="L561" s="14">
        <f>VLOOKUP(E561,bam_cov!$A$2:$E$10000,5,FALSE)</f>
        <v>7.5012320548612541</v>
      </c>
      <c r="M561" s="14">
        <f>VLOOKUP($E561,res_het!$A$2:$N$10000,12,FALSE)*100</f>
        <v>7.9576285113756615</v>
      </c>
      <c r="N561" s="14">
        <f>VLOOKUP($E561,res_het!$A$2:$N$10000,13,FALSE)</f>
        <v>0.16629223333333334</v>
      </c>
      <c r="O561" s="10">
        <f>VLOOKUP($E561,seq_data!$A$2:$H$10000,6,FALSE())</f>
        <v>2018</v>
      </c>
      <c r="P561" s="10" t="str">
        <f>VLOOKUP($E561,seq_data!$A$2:$H$10000,4,FALSE())</f>
        <v>BGI</v>
      </c>
      <c r="Q561" s="10" t="str">
        <f>VLOOKUP($E561,seq_data!$A$2:$H$10000,5,FALSE())</f>
        <v>BGI</v>
      </c>
      <c r="R561" s="10">
        <f>VLOOKUP($E561,seq_data!$A$2:$H$10000,2,FALSE())</f>
        <v>100</v>
      </c>
      <c r="S561" s="10">
        <f>IF(ISNA(VLOOKUP(E561,lines!$A$2:$A$10000,1,FALSE)),0,1)</f>
        <v>0</v>
      </c>
      <c r="T561" s="10">
        <f>IF(ISNA(VLOOKUP(E561,lines!$J$2:$L$1000,2,FALSE)),0,1)</f>
        <v>1</v>
      </c>
      <c r="U561" s="13" t="e">
        <f>VLOOKUP($E561,phe_fertility!$A$2:$B$284,2,FALSE)</f>
        <v>#N/A</v>
      </c>
      <c r="V561" s="13" t="e">
        <f>VLOOKUP($E561,phe_fertility!$F$2:$G$284,2,FALSE)</f>
        <v>#N/A</v>
      </c>
      <c r="W561">
        <f>VLOOKUP($E561,phe_locomotion!$F$2:$G$851,2,FALSE)</f>
        <v>2145</v>
      </c>
      <c r="X561" t="e">
        <f>VLOOKUP($E561,phe_locomotion!$N$2:$O$507,2,FALSE)</f>
        <v>#N/A</v>
      </c>
      <c r="Y561" s="16" t="e">
        <f>VLOOKUP($E561,relatedness!$T$2:$U$1000,2,FALSE)</f>
        <v>#N/A</v>
      </c>
    </row>
    <row r="562" spans="1:25" x14ac:dyDescent="0.2">
      <c r="A562" s="2">
        <v>9</v>
      </c>
      <c r="B562" s="2" t="s">
        <v>45</v>
      </c>
      <c r="C562" s="2">
        <v>9</v>
      </c>
      <c r="D562" s="2" t="s">
        <v>1497</v>
      </c>
      <c r="E562" s="2" t="s">
        <v>825</v>
      </c>
      <c r="F562" s="2" t="str">
        <f t="shared" si="45"/>
        <v>CA</v>
      </c>
      <c r="G562" s="2" t="str">
        <f t="shared" si="41"/>
        <v>2</v>
      </c>
      <c r="H562" s="15">
        <v>31</v>
      </c>
      <c r="I562" s="2">
        <f t="shared" si="42"/>
        <v>190</v>
      </c>
      <c r="J562" s="2" t="str">
        <f t="shared" si="43"/>
        <v>50</v>
      </c>
      <c r="K562">
        <f t="shared" si="44"/>
        <v>13</v>
      </c>
      <c r="L562" s="14">
        <f>VLOOKUP(E562,bam_cov!$A$2:$E$10000,5,FALSE)</f>
        <v>3.7077467538550897</v>
      </c>
      <c r="M562" s="14">
        <f>VLOOKUP($E562,res_het!$A$2:$N$10000,12,FALSE)*100</f>
        <v>3.2048360400124736</v>
      </c>
      <c r="N562" s="14">
        <f>VLOOKUP($E562,res_het!$A$2:$N$10000,13,FALSE)</f>
        <v>0.25002168333333336</v>
      </c>
      <c r="O562" s="10">
        <f>VLOOKUP($E562,seq_data!$A$2:$H$10000,6,FALSE())</f>
        <v>2017</v>
      </c>
      <c r="P562" s="10" t="str">
        <f>VLOOKUP($E562,seq_data!$A$2:$H$10000,4,FALSE())</f>
        <v>Illumina</v>
      </c>
      <c r="Q562" s="10" t="str">
        <f>VLOOKUP($E562,seq_data!$A$2:$H$10000,5,FALSE())</f>
        <v>BGI</v>
      </c>
      <c r="R562" s="10">
        <f>VLOOKUP($E562,seq_data!$A$2:$H$10000,2,FALSE())</f>
        <v>150</v>
      </c>
      <c r="S562" s="10">
        <f>IF(ISNA(VLOOKUP(E562,lines!$A$2:$A$10000,1,FALSE)),0,1)</f>
        <v>1</v>
      </c>
      <c r="T562" s="10">
        <f>IF(ISNA(VLOOKUP(E562,lines!$J$2:$L$1000,2,FALSE)),0,1)</f>
        <v>1</v>
      </c>
      <c r="U562" s="13" t="e">
        <f>VLOOKUP($E562,phe_fertility!$A$2:$B$284,2,FALSE)</f>
        <v>#N/A</v>
      </c>
      <c r="V562" s="13" t="e">
        <f>VLOOKUP($E562,phe_fertility!$F$2:$G$284,2,FALSE)</f>
        <v>#N/A</v>
      </c>
      <c r="W562">
        <f>VLOOKUP($E562,phe_locomotion!$F$2:$G$851,2,FALSE)</f>
        <v>2074</v>
      </c>
      <c r="X562">
        <f>VLOOKUP($E562,phe_locomotion!$N$2:$O$507,2,FALSE)</f>
        <v>1382</v>
      </c>
      <c r="Y562" s="16" t="e">
        <f>VLOOKUP($E562,relatedness!$T$2:$U$1000,2,FALSE)</f>
        <v>#N/A</v>
      </c>
    </row>
    <row r="563" spans="1:25" x14ac:dyDescent="0.2">
      <c r="A563" s="2">
        <v>3</v>
      </c>
      <c r="B563" s="2" t="s">
        <v>58</v>
      </c>
      <c r="C563" s="2">
        <v>3</v>
      </c>
      <c r="D563" s="2" t="s">
        <v>1498</v>
      </c>
      <c r="E563" s="2" t="s">
        <v>255</v>
      </c>
      <c r="F563" s="2" t="str">
        <f t="shared" si="45"/>
        <v>CA</v>
      </c>
      <c r="G563" s="2" t="str">
        <f t="shared" si="41"/>
        <v>2</v>
      </c>
      <c r="H563" s="15">
        <v>32</v>
      </c>
      <c r="I563" s="2">
        <f t="shared" si="42"/>
        <v>240</v>
      </c>
      <c r="J563" s="2" t="str">
        <f t="shared" si="43"/>
        <v>100</v>
      </c>
      <c r="K563">
        <f t="shared" si="44"/>
        <v>13</v>
      </c>
      <c r="L563" s="14">
        <f>VLOOKUP(E563,bam_cov!$A$2:$E$10000,5,FALSE)</f>
        <v>13.829205673493096</v>
      </c>
      <c r="M563" s="14">
        <f>VLOOKUP($E563,res_het!$A$2:$N$10000,12,FALSE)*100</f>
        <v>16.732016208989563</v>
      </c>
      <c r="N563" s="14">
        <f>VLOOKUP($E563,res_het!$A$2:$N$10000,13,FALSE)</f>
        <v>7.9805249999999994E-2</v>
      </c>
      <c r="O563" s="10">
        <f>VLOOKUP($E563,seq_data!$A$2:$H$10000,6,FALSE())</f>
        <v>2018</v>
      </c>
      <c r="P563" s="10" t="str">
        <f>VLOOKUP($E563,seq_data!$A$2:$H$10000,4,FALSE())</f>
        <v>BGI</v>
      </c>
      <c r="Q563" s="10" t="str">
        <f>VLOOKUP($E563,seq_data!$A$2:$H$10000,5,FALSE())</f>
        <v>BGI</v>
      </c>
      <c r="R563" s="10">
        <f>VLOOKUP($E563,seq_data!$A$2:$H$10000,2,FALSE())</f>
        <v>100</v>
      </c>
      <c r="S563" s="10">
        <f>IF(ISNA(VLOOKUP(E563,lines!$A$2:$A$10000,1,FALSE)),0,1)</f>
        <v>0</v>
      </c>
      <c r="T563" s="10">
        <f>IF(ISNA(VLOOKUP(E563,lines!$J$2:$L$1000,2,FALSE)),0,1)</f>
        <v>1</v>
      </c>
      <c r="U563" s="13" t="e">
        <f>VLOOKUP($E563,phe_fertility!$A$2:$B$284,2,FALSE)</f>
        <v>#N/A</v>
      </c>
      <c r="V563" s="13" t="e">
        <f>VLOOKUP($E563,phe_fertility!$F$2:$G$284,2,FALSE)</f>
        <v>#N/A</v>
      </c>
      <c r="W563">
        <f>VLOOKUP($E563,phe_locomotion!$F$2:$G$851,2,FALSE)</f>
        <v>2354</v>
      </c>
      <c r="X563" t="e">
        <f>VLOOKUP($E563,phe_locomotion!$N$2:$O$507,2,FALSE)</f>
        <v>#N/A</v>
      </c>
      <c r="Y563" s="16" t="e">
        <f>VLOOKUP($E563,relatedness!$T$2:$U$1000,2,FALSE)</f>
        <v>#N/A</v>
      </c>
    </row>
    <row r="564" spans="1:25" x14ac:dyDescent="0.2">
      <c r="A564" s="2">
        <v>9</v>
      </c>
      <c r="B564" s="2" t="s">
        <v>84</v>
      </c>
      <c r="C564" s="2">
        <v>12</v>
      </c>
      <c r="D564" s="2" t="s">
        <v>1500</v>
      </c>
      <c r="E564" s="2" t="s">
        <v>863</v>
      </c>
      <c r="F564" s="2" t="str">
        <f t="shared" si="45"/>
        <v>CA</v>
      </c>
      <c r="G564" s="2" t="str">
        <f t="shared" si="41"/>
        <v>2</v>
      </c>
      <c r="H564" s="15">
        <v>32</v>
      </c>
      <c r="I564" s="2">
        <f t="shared" si="42"/>
        <v>190</v>
      </c>
      <c r="J564" s="2" t="str">
        <f t="shared" si="43"/>
        <v>50</v>
      </c>
      <c r="K564">
        <f t="shared" si="44"/>
        <v>13</v>
      </c>
      <c r="L564" s="14">
        <f>VLOOKUP(E564,bam_cov!$A$2:$E$10000,5,FALSE)</f>
        <v>2.5661685934308895</v>
      </c>
      <c r="M564" s="14">
        <f>VLOOKUP($E564,res_het!$A$2:$N$10000,12,FALSE)*100</f>
        <v>2.122312598664883</v>
      </c>
      <c r="N564" s="14">
        <f>VLOOKUP($E564,res_het!$A$2:$N$10000,13,FALSE)</f>
        <v>0.30036801666666668</v>
      </c>
      <c r="O564" s="10">
        <f>VLOOKUP($E564,seq_data!$A$2:$H$10000,6,FALSE())</f>
        <v>2017</v>
      </c>
      <c r="P564" s="10" t="str">
        <f>VLOOKUP($E564,seq_data!$A$2:$H$10000,4,FALSE())</f>
        <v>Illumina</v>
      </c>
      <c r="Q564" s="10" t="str">
        <f>VLOOKUP($E564,seq_data!$A$2:$H$10000,5,FALSE())</f>
        <v>BGI</v>
      </c>
      <c r="R564" s="10">
        <f>VLOOKUP($E564,seq_data!$A$2:$H$10000,2,FALSE())</f>
        <v>150</v>
      </c>
      <c r="S564" s="10">
        <f>IF(ISNA(VLOOKUP(E564,lines!$A$2:$A$10000,1,FALSE)),0,1)</f>
        <v>1</v>
      </c>
      <c r="T564" s="10">
        <f>IF(ISNA(VLOOKUP(E564,lines!$J$2:$L$1000,2,FALSE)),0,1)</f>
        <v>0</v>
      </c>
      <c r="U564" s="13" t="e">
        <f>VLOOKUP($E564,phe_fertility!$A$2:$B$284,2,FALSE)</f>
        <v>#N/A</v>
      </c>
      <c r="V564" s="13" t="e">
        <f>VLOOKUP($E564,phe_fertility!$F$2:$G$284,2,FALSE)</f>
        <v>#N/A</v>
      </c>
      <c r="W564">
        <f>VLOOKUP($E564,phe_locomotion!$F$2:$G$851,2,FALSE)</f>
        <v>1763</v>
      </c>
      <c r="X564">
        <f>VLOOKUP($E564,phe_locomotion!$N$2:$O$507,2,FALSE)</f>
        <v>602</v>
      </c>
      <c r="Y564" s="16" t="e">
        <f>VLOOKUP($E564,relatedness!$T$2:$U$1000,2,FALSE)</f>
        <v>#N/A</v>
      </c>
    </row>
    <row r="565" spans="1:25" x14ac:dyDescent="0.2">
      <c r="A565" s="2">
        <v>2</v>
      </c>
      <c r="B565" s="2" t="s">
        <v>97</v>
      </c>
      <c r="C565" s="2">
        <v>8</v>
      </c>
      <c r="D565" s="2" t="s">
        <v>1499</v>
      </c>
      <c r="E565" s="2" t="s">
        <v>200</v>
      </c>
      <c r="F565" s="2" t="str">
        <f t="shared" si="45"/>
        <v>CA</v>
      </c>
      <c r="G565" s="2" t="str">
        <f t="shared" si="41"/>
        <v>2</v>
      </c>
      <c r="H565" s="15">
        <v>33</v>
      </c>
      <c r="I565" s="2">
        <f t="shared" si="42"/>
        <v>240</v>
      </c>
      <c r="J565" s="2" t="str">
        <f t="shared" si="43"/>
        <v>100</v>
      </c>
      <c r="K565">
        <f t="shared" si="44"/>
        <v>13</v>
      </c>
      <c r="L565" s="14">
        <f>VLOOKUP(E565,bam_cov!$A$2:$E$10000,5,FALSE)</f>
        <v>47.881535515542147</v>
      </c>
      <c r="M565" s="14">
        <f>VLOOKUP($E565,res_het!$A$2:$N$10000,12,FALSE)*100</f>
        <v>3.3482302894151954</v>
      </c>
      <c r="N565" s="14">
        <f>VLOOKUP($E565,res_het!$A$2:$N$10000,13,FALSE)</f>
        <v>8.3067468333333339E-2</v>
      </c>
      <c r="O565" s="10">
        <f>VLOOKUP($E565,seq_data!$A$2:$H$10000,6,FALSE())</f>
        <v>2018</v>
      </c>
      <c r="P565" s="10" t="str">
        <f>VLOOKUP($E565,seq_data!$A$2:$H$10000,4,FALSE())</f>
        <v>BGI</v>
      </c>
      <c r="Q565" s="10" t="str">
        <f>VLOOKUP($E565,seq_data!$A$2:$H$10000,5,FALSE())</f>
        <v>BGI</v>
      </c>
      <c r="R565" s="10">
        <f>VLOOKUP($E565,seq_data!$A$2:$H$10000,2,FALSE())</f>
        <v>100</v>
      </c>
      <c r="S565" s="10">
        <f>IF(ISNA(VLOOKUP(E565,lines!$A$2:$A$10000,1,FALSE)),0,1)</f>
        <v>0</v>
      </c>
      <c r="T565" s="10">
        <f>IF(ISNA(VLOOKUP(E565,lines!$J$2:$L$1000,2,FALSE)),0,1)</f>
        <v>1</v>
      </c>
      <c r="U565" s="13" t="e">
        <f>VLOOKUP($E565,phe_fertility!$A$2:$B$284,2,FALSE)</f>
        <v>#N/A</v>
      </c>
      <c r="V565" s="13" t="e">
        <f>VLOOKUP($E565,phe_fertility!$F$2:$G$284,2,FALSE)</f>
        <v>#N/A</v>
      </c>
      <c r="W565">
        <f>VLOOKUP($E565,phe_locomotion!$F$2:$G$851,2,FALSE)</f>
        <v>1758</v>
      </c>
      <c r="X565" t="e">
        <f>VLOOKUP($E565,phe_locomotion!$N$2:$O$507,2,FALSE)</f>
        <v>#N/A</v>
      </c>
      <c r="Y565" s="16" t="e">
        <f>VLOOKUP($E565,relatedness!$T$2:$U$1000,2,FALSE)</f>
        <v>#N/A</v>
      </c>
    </row>
    <row r="566" spans="1:25" x14ac:dyDescent="0.2">
      <c r="A566" s="2">
        <v>7</v>
      </c>
      <c r="B566" s="2" t="s">
        <v>19</v>
      </c>
      <c r="C566" s="2">
        <v>3</v>
      </c>
      <c r="D566" s="2" t="s">
        <v>1501</v>
      </c>
      <c r="E566" s="2" t="s">
        <v>603</v>
      </c>
      <c r="F566" s="2" t="str">
        <f t="shared" si="45"/>
        <v>CA</v>
      </c>
      <c r="G566" s="2" t="str">
        <f t="shared" si="41"/>
        <v>2</v>
      </c>
      <c r="H566" s="15">
        <v>33</v>
      </c>
      <c r="I566" s="2">
        <f t="shared" si="42"/>
        <v>190</v>
      </c>
      <c r="J566" s="2" t="str">
        <f t="shared" si="43"/>
        <v>50</v>
      </c>
      <c r="K566">
        <f t="shared" si="44"/>
        <v>13</v>
      </c>
      <c r="L566" s="14">
        <f>VLOOKUP(E566,bam_cov!$A$2:$E$10000,5,FALSE)</f>
        <v>27.015095238987467</v>
      </c>
      <c r="M566" s="14">
        <f>VLOOKUP($E566,res_het!$A$2:$N$10000,12,FALSE)*100</f>
        <v>2.4213060266875215</v>
      </c>
      <c r="N566" s="14">
        <f>VLOOKUP($E566,res_het!$A$2:$N$10000,13,FALSE)</f>
        <v>0.16536541833333332</v>
      </c>
      <c r="O566" s="10">
        <f>VLOOKUP($E566,seq_data!$A$2:$H$10000,6,FALSE())</f>
        <v>2018</v>
      </c>
      <c r="P566" s="10" t="str">
        <f>VLOOKUP($E566,seq_data!$A$2:$H$10000,4,FALSE())</f>
        <v>BGI</v>
      </c>
      <c r="Q566" s="10" t="str">
        <f>VLOOKUP($E566,seq_data!$A$2:$H$10000,5,FALSE())</f>
        <v>BGI</v>
      </c>
      <c r="R566" s="10">
        <f>VLOOKUP($E566,seq_data!$A$2:$H$10000,2,FALSE())</f>
        <v>100</v>
      </c>
      <c r="S566" s="10">
        <f>IF(ISNA(VLOOKUP(E566,lines!$A$2:$A$10000,1,FALSE)),0,1)</f>
        <v>0</v>
      </c>
      <c r="T566" s="10">
        <f>IF(ISNA(VLOOKUP(E566,lines!$J$2:$L$1000,2,FALSE)),0,1)</f>
        <v>1</v>
      </c>
      <c r="U566" s="13" t="e">
        <f>VLOOKUP($E566,phe_fertility!$A$2:$B$284,2,FALSE)</f>
        <v>#N/A</v>
      </c>
      <c r="V566" s="13" t="e">
        <f>VLOOKUP($E566,phe_fertility!$F$2:$G$284,2,FALSE)</f>
        <v>#N/A</v>
      </c>
      <c r="W566">
        <f>VLOOKUP($E566,phe_locomotion!$F$2:$G$851,2,FALSE)</f>
        <v>1256</v>
      </c>
      <c r="X566">
        <f>VLOOKUP($E566,phe_locomotion!$N$2:$O$507,2,FALSE)</f>
        <v>706</v>
      </c>
      <c r="Y566" s="16" t="e">
        <f>VLOOKUP($E566,relatedness!$T$2:$U$1000,2,FALSE)</f>
        <v>#N/A</v>
      </c>
    </row>
    <row r="567" spans="1:25" x14ac:dyDescent="0.2">
      <c r="A567" s="2">
        <v>3</v>
      </c>
      <c r="B567" s="2" t="s">
        <v>45</v>
      </c>
      <c r="C567" s="2">
        <v>4</v>
      </c>
      <c r="D567" s="2" t="s">
        <v>1499</v>
      </c>
      <c r="E567" s="2" t="s">
        <v>244</v>
      </c>
      <c r="F567" s="2" t="str">
        <f t="shared" si="45"/>
        <v>CA</v>
      </c>
      <c r="G567" s="2" t="str">
        <f t="shared" si="41"/>
        <v>2</v>
      </c>
      <c r="H567" s="15">
        <v>34</v>
      </c>
      <c r="I567" s="2">
        <f t="shared" si="42"/>
        <v>240</v>
      </c>
      <c r="J567" s="2" t="str">
        <f t="shared" si="43"/>
        <v>100</v>
      </c>
      <c r="K567">
        <f t="shared" si="44"/>
        <v>13</v>
      </c>
      <c r="L567" s="14" t="e">
        <f>VLOOKUP(E567,bam_cov!$A$2:$E$10000,5,FALSE)</f>
        <v>#N/A</v>
      </c>
      <c r="M567" s="14" t="e">
        <f>VLOOKUP($E567,res_het!$A$2:$N$10000,12,FALSE)*100</f>
        <v>#N/A</v>
      </c>
      <c r="N567" s="14" t="e">
        <f>VLOOKUP($E567,res_het!$A$2:$N$10000,13,FALSE)</f>
        <v>#N/A</v>
      </c>
      <c r="O567" s="10" t="e">
        <f>VLOOKUP($E567,seq_data!$A$2:$H$10000,6,FALSE())</f>
        <v>#N/A</v>
      </c>
      <c r="P567" s="10" t="e">
        <f>VLOOKUP($E567,seq_data!$A$2:$H$10000,4,FALSE())</f>
        <v>#N/A</v>
      </c>
      <c r="Q567" s="10" t="e">
        <f>VLOOKUP($E567,seq_data!$A$2:$H$10000,5,FALSE())</f>
        <v>#N/A</v>
      </c>
      <c r="R567" s="10" t="e">
        <f>VLOOKUP($E567,seq_data!$A$2:$H$10000,2,FALSE())</f>
        <v>#N/A</v>
      </c>
      <c r="S567" s="10">
        <f>IF(ISNA(VLOOKUP(E567,lines!$A$2:$A$10000,1,FALSE)),0,1)</f>
        <v>0</v>
      </c>
      <c r="T567" s="10">
        <f>IF(ISNA(VLOOKUP(E567,lines!$J$2:$L$1000,2,FALSE)),0,1)</f>
        <v>0</v>
      </c>
      <c r="U567" s="13" t="e">
        <f>VLOOKUP($E567,phe_fertility!$A$2:$B$284,2,FALSE)</f>
        <v>#N/A</v>
      </c>
      <c r="V567" s="13" t="e">
        <f>VLOOKUP($E567,phe_fertility!$F$2:$G$284,2,FALSE)</f>
        <v>#N/A</v>
      </c>
      <c r="W567" t="e">
        <f>VLOOKUP($E567,phe_locomotion!$F$2:$G$851,2,FALSE)</f>
        <v>#N/A</v>
      </c>
      <c r="X567" t="e">
        <f>VLOOKUP($E567,phe_locomotion!$N$2:$O$507,2,FALSE)</f>
        <v>#N/A</v>
      </c>
      <c r="Y567" s="16" t="e">
        <f>VLOOKUP($E567,relatedness!$T$2:$U$1000,2,FALSE)</f>
        <v>#N/A</v>
      </c>
    </row>
    <row r="568" spans="1:25" x14ac:dyDescent="0.2">
      <c r="A568" s="2">
        <v>9</v>
      </c>
      <c r="B568" s="2" t="s">
        <v>6</v>
      </c>
      <c r="C568" s="2">
        <v>4</v>
      </c>
      <c r="D568" s="2" t="s">
        <v>1496</v>
      </c>
      <c r="E568" s="2" t="s">
        <v>784</v>
      </c>
      <c r="F568" s="2" t="str">
        <f t="shared" si="45"/>
        <v>CA</v>
      </c>
      <c r="G568" s="2" t="str">
        <f t="shared" si="41"/>
        <v>2</v>
      </c>
      <c r="H568" s="15">
        <v>34</v>
      </c>
      <c r="I568" s="2">
        <f t="shared" si="42"/>
        <v>190</v>
      </c>
      <c r="J568" s="2" t="str">
        <f t="shared" si="43"/>
        <v>50</v>
      </c>
      <c r="K568">
        <f t="shared" si="44"/>
        <v>13</v>
      </c>
      <c r="L568" s="14">
        <f>VLOOKUP(E568,bam_cov!$A$2:$E$10000,5,FALSE)</f>
        <v>4.8161211144629101</v>
      </c>
      <c r="M568" s="14">
        <f>VLOOKUP($E568,res_het!$A$2:$N$10000,12,FALSE)*100</f>
        <v>1.9451650339625217</v>
      </c>
      <c r="N568" s="14">
        <f>VLOOKUP($E568,res_het!$A$2:$N$10000,13,FALSE)</f>
        <v>0.23540953333333337</v>
      </c>
      <c r="O568" s="10">
        <f>VLOOKUP($E568,seq_data!$A$2:$H$10000,6,FALSE())</f>
        <v>2017</v>
      </c>
      <c r="P568" s="10" t="str">
        <f>VLOOKUP($E568,seq_data!$A$2:$H$10000,4,FALSE())</f>
        <v>Illumina</v>
      </c>
      <c r="Q568" s="10" t="str">
        <f>VLOOKUP($E568,seq_data!$A$2:$H$10000,5,FALSE())</f>
        <v>BGI</v>
      </c>
      <c r="R568" s="10">
        <f>VLOOKUP($E568,seq_data!$A$2:$H$10000,2,FALSE())</f>
        <v>150</v>
      </c>
      <c r="S568" s="10">
        <f>IF(ISNA(VLOOKUP(E568,lines!$A$2:$A$10000,1,FALSE)),0,1)</f>
        <v>1</v>
      </c>
      <c r="T568" s="10">
        <f>IF(ISNA(VLOOKUP(E568,lines!$J$2:$L$1000,2,FALSE)),0,1)</f>
        <v>1</v>
      </c>
      <c r="U568" s="13" t="e">
        <f>VLOOKUP($E568,phe_fertility!$A$2:$B$284,2,FALSE)</f>
        <v>#N/A</v>
      </c>
      <c r="V568" s="13" t="e">
        <f>VLOOKUP($E568,phe_fertility!$F$2:$G$284,2,FALSE)</f>
        <v>#N/A</v>
      </c>
      <c r="W568">
        <f>VLOOKUP($E568,phe_locomotion!$F$2:$G$851,2,FALSE)</f>
        <v>2427</v>
      </c>
      <c r="X568">
        <f>VLOOKUP($E568,phe_locomotion!$N$2:$O$507,2,FALSE)</f>
        <v>480</v>
      </c>
      <c r="Y568" s="16" t="e">
        <f>VLOOKUP($E568,relatedness!$T$2:$U$1000,2,FALSE)</f>
        <v>#N/A</v>
      </c>
    </row>
    <row r="569" spans="1:25" x14ac:dyDescent="0.2">
      <c r="A569" s="2">
        <v>2</v>
      </c>
      <c r="B569" s="2" t="s">
        <v>6</v>
      </c>
      <c r="C569" s="2">
        <v>8</v>
      </c>
      <c r="D569" s="2" t="s">
        <v>1498</v>
      </c>
      <c r="E569" s="2" t="s">
        <v>117</v>
      </c>
      <c r="F569" s="2" t="str">
        <f t="shared" si="45"/>
        <v>CA</v>
      </c>
      <c r="G569" s="2" t="str">
        <f t="shared" si="41"/>
        <v>2</v>
      </c>
      <c r="H569" s="15">
        <v>35</v>
      </c>
      <c r="I569" s="2">
        <f t="shared" si="42"/>
        <v>240</v>
      </c>
      <c r="J569" s="2" t="str">
        <f t="shared" si="43"/>
        <v>100</v>
      </c>
      <c r="K569">
        <f t="shared" si="44"/>
        <v>13</v>
      </c>
      <c r="L569" s="14">
        <f>VLOOKUP(E569,bam_cov!$A$2:$E$10000,5,FALSE)</f>
        <v>31.864617713739673</v>
      </c>
      <c r="M569" s="14">
        <f>VLOOKUP($E569,res_het!$A$2:$N$10000,12,FALSE)*100</f>
        <v>2.3007780847289534</v>
      </c>
      <c r="N569" s="14">
        <f>VLOOKUP($E569,res_het!$A$2:$N$10000,13,FALSE)</f>
        <v>0.14429185833333333</v>
      </c>
      <c r="O569" s="10">
        <f>VLOOKUP($E569,seq_data!$A$2:$H$10000,6,FALSE())</f>
        <v>2018</v>
      </c>
      <c r="P569" s="10" t="str">
        <f>VLOOKUP($E569,seq_data!$A$2:$H$10000,4,FALSE())</f>
        <v>BGI</v>
      </c>
      <c r="Q569" s="10" t="str">
        <f>VLOOKUP($E569,seq_data!$A$2:$H$10000,5,FALSE())</f>
        <v>BGI</v>
      </c>
      <c r="R569" s="10">
        <f>VLOOKUP($E569,seq_data!$A$2:$H$10000,2,FALSE())</f>
        <v>100</v>
      </c>
      <c r="S569" s="10">
        <f>IF(ISNA(VLOOKUP(E569,lines!$A$2:$A$10000,1,FALSE)),0,1)</f>
        <v>0</v>
      </c>
      <c r="T569" s="10">
        <f>IF(ISNA(VLOOKUP(E569,lines!$J$2:$L$1000,2,FALSE)),0,1)</f>
        <v>1</v>
      </c>
      <c r="U569" s="13" t="e">
        <f>VLOOKUP($E569,phe_fertility!$A$2:$B$284,2,FALSE)</f>
        <v>#N/A</v>
      </c>
      <c r="V569" s="13" t="e">
        <f>VLOOKUP($E569,phe_fertility!$F$2:$G$284,2,FALSE)</f>
        <v>#N/A</v>
      </c>
      <c r="W569">
        <f>VLOOKUP($E569,phe_locomotion!$F$2:$G$851,2,FALSE)</f>
        <v>1911</v>
      </c>
      <c r="X569" t="e">
        <f>VLOOKUP($E569,phe_locomotion!$N$2:$O$507,2,FALSE)</f>
        <v>#N/A</v>
      </c>
      <c r="Y569" s="16" t="e">
        <f>VLOOKUP($E569,relatedness!$T$2:$U$1000,2,FALSE)</f>
        <v>#N/A</v>
      </c>
    </row>
    <row r="570" spans="1:25" x14ac:dyDescent="0.2">
      <c r="A570" s="2">
        <v>9</v>
      </c>
      <c r="B570" s="2" t="s">
        <v>71</v>
      </c>
      <c r="C570" s="2">
        <v>9</v>
      </c>
      <c r="D570" s="2" t="s">
        <v>1499</v>
      </c>
      <c r="E570" s="2" t="s">
        <v>848</v>
      </c>
      <c r="F570" s="2" t="str">
        <f t="shared" si="45"/>
        <v>CA</v>
      </c>
      <c r="G570" s="2" t="str">
        <f t="shared" si="41"/>
        <v>2</v>
      </c>
      <c r="H570" s="15">
        <v>35</v>
      </c>
      <c r="I570" s="2">
        <f t="shared" si="42"/>
        <v>190</v>
      </c>
      <c r="J570" s="2" t="str">
        <f t="shared" si="43"/>
        <v>50</v>
      </c>
      <c r="K570">
        <f t="shared" si="44"/>
        <v>13</v>
      </c>
      <c r="L570" s="14">
        <f>VLOOKUP(E570,bam_cov!$A$2:$E$10000,5,FALSE)</f>
        <v>3.2456797886492663</v>
      </c>
      <c r="M570" s="14">
        <f>VLOOKUP($E570,res_het!$A$2:$N$10000,12,FALSE)*100</f>
        <v>4.0623008355086823</v>
      </c>
      <c r="N570" s="14">
        <f>VLOOKUP($E570,res_het!$A$2:$N$10000,13,FALSE)</f>
        <v>0.26420018333333328</v>
      </c>
      <c r="O570" s="10">
        <f>VLOOKUP($E570,seq_data!$A$2:$H$10000,6,FALSE())</f>
        <v>2017</v>
      </c>
      <c r="P570" s="10" t="str">
        <f>VLOOKUP($E570,seq_data!$A$2:$H$10000,4,FALSE())</f>
        <v>Illumina</v>
      </c>
      <c r="Q570" s="10" t="str">
        <f>VLOOKUP($E570,seq_data!$A$2:$H$10000,5,FALSE())</f>
        <v>BGI</v>
      </c>
      <c r="R570" s="10">
        <f>VLOOKUP($E570,seq_data!$A$2:$H$10000,2,FALSE())</f>
        <v>150</v>
      </c>
      <c r="S570" s="10">
        <f>IF(ISNA(VLOOKUP(E570,lines!$A$2:$A$10000,1,FALSE)),0,1)</f>
        <v>1</v>
      </c>
      <c r="T570" s="10">
        <f>IF(ISNA(VLOOKUP(E570,lines!$J$2:$L$1000,2,FALSE)),0,1)</f>
        <v>1</v>
      </c>
      <c r="U570" s="13" t="e">
        <f>VLOOKUP($E570,phe_fertility!$A$2:$B$284,2,FALSE)</f>
        <v>#N/A</v>
      </c>
      <c r="V570" s="13" t="e">
        <f>VLOOKUP($E570,phe_fertility!$F$2:$G$284,2,FALSE)</f>
        <v>#N/A</v>
      </c>
      <c r="W570">
        <f>VLOOKUP($E570,phe_locomotion!$F$2:$G$851,2,FALSE)</f>
        <v>1264</v>
      </c>
      <c r="X570">
        <f>VLOOKUP($E570,phe_locomotion!$N$2:$O$507,2,FALSE)</f>
        <v>923</v>
      </c>
      <c r="Y570" s="16" t="e">
        <f>VLOOKUP($E570,relatedness!$T$2:$U$1000,2,FALSE)</f>
        <v>#N/A</v>
      </c>
    </row>
    <row r="571" spans="1:25" x14ac:dyDescent="0.2">
      <c r="A571" s="2">
        <v>2</v>
      </c>
      <c r="B571" s="2" t="s">
        <v>45</v>
      </c>
      <c r="C571" s="2">
        <v>6</v>
      </c>
      <c r="D571" s="2" t="s">
        <v>1497</v>
      </c>
      <c r="E571" s="2" t="s">
        <v>150</v>
      </c>
      <c r="F571" s="2" t="str">
        <f t="shared" si="45"/>
        <v>CA</v>
      </c>
      <c r="G571" s="2" t="str">
        <f t="shared" si="41"/>
        <v>2</v>
      </c>
      <c r="H571" s="15">
        <v>36</v>
      </c>
      <c r="I571" s="2">
        <f t="shared" si="42"/>
        <v>240</v>
      </c>
      <c r="J571" s="2" t="str">
        <f t="shared" si="43"/>
        <v>100</v>
      </c>
      <c r="K571">
        <f t="shared" si="44"/>
        <v>13</v>
      </c>
      <c r="L571" s="14">
        <f>VLOOKUP(E571,bam_cov!$A$2:$E$10000,5,FALSE)</f>
        <v>30.315806711509996</v>
      </c>
      <c r="M571" s="14">
        <f>VLOOKUP($E571,res_het!$A$2:$N$10000,12,FALSE)*100</f>
        <v>3.5505334404038087</v>
      </c>
      <c r="N571" s="14">
        <f>VLOOKUP($E571,res_het!$A$2:$N$10000,13,FALSE)</f>
        <v>8.2534641666666658E-2</v>
      </c>
      <c r="O571" s="10">
        <f>VLOOKUP($E571,seq_data!$A$2:$H$10000,6,FALSE())</f>
        <v>2018</v>
      </c>
      <c r="P571" s="10" t="str">
        <f>VLOOKUP($E571,seq_data!$A$2:$H$10000,4,FALSE())</f>
        <v>BGI</v>
      </c>
      <c r="Q571" s="10" t="str">
        <f>VLOOKUP($E571,seq_data!$A$2:$H$10000,5,FALSE())</f>
        <v>BGI</v>
      </c>
      <c r="R571" s="10">
        <f>VLOOKUP($E571,seq_data!$A$2:$H$10000,2,FALSE())</f>
        <v>100</v>
      </c>
      <c r="S571" s="10">
        <f>IF(ISNA(VLOOKUP(E571,lines!$A$2:$A$10000,1,FALSE)),0,1)</f>
        <v>0</v>
      </c>
      <c r="T571" s="10">
        <f>IF(ISNA(VLOOKUP(E571,lines!$J$2:$L$1000,2,FALSE)),0,1)</f>
        <v>1</v>
      </c>
      <c r="U571" s="13" t="e">
        <f>VLOOKUP($E571,phe_fertility!$A$2:$B$284,2,FALSE)</f>
        <v>#N/A</v>
      </c>
      <c r="V571" s="13" t="e">
        <f>VLOOKUP($E571,phe_fertility!$F$2:$G$284,2,FALSE)</f>
        <v>#N/A</v>
      </c>
      <c r="W571">
        <f>VLOOKUP($E571,phe_locomotion!$F$2:$G$851,2,FALSE)</f>
        <v>1973</v>
      </c>
      <c r="X571" t="e">
        <f>VLOOKUP($E571,phe_locomotion!$N$2:$O$507,2,FALSE)</f>
        <v>#N/A</v>
      </c>
      <c r="Y571" s="16" t="e">
        <f>VLOOKUP($E571,relatedness!$T$2:$U$1000,2,FALSE)</f>
        <v>#N/A</v>
      </c>
    </row>
    <row r="572" spans="1:25" x14ac:dyDescent="0.2">
      <c r="A572" s="2">
        <v>7</v>
      </c>
      <c r="B572" s="2" t="s">
        <v>97</v>
      </c>
      <c r="C572" s="2">
        <v>11</v>
      </c>
      <c r="D572" s="2" t="s">
        <v>1499</v>
      </c>
      <c r="E572" s="2" t="s">
        <v>683</v>
      </c>
      <c r="F572" s="2" t="str">
        <f t="shared" si="45"/>
        <v>CA</v>
      </c>
      <c r="G572" s="2" t="str">
        <f t="shared" si="41"/>
        <v>2</v>
      </c>
      <c r="H572" s="15">
        <v>36</v>
      </c>
      <c r="I572" s="2">
        <f t="shared" si="42"/>
        <v>190</v>
      </c>
      <c r="J572" s="2" t="str">
        <f t="shared" si="43"/>
        <v>50</v>
      </c>
      <c r="K572">
        <f t="shared" si="44"/>
        <v>13</v>
      </c>
      <c r="L572" s="14">
        <f>VLOOKUP(E572,bam_cov!$A$2:$E$10000,5,FALSE)</f>
        <v>24.821773022802645</v>
      </c>
      <c r="M572" s="14">
        <f>VLOOKUP($E572,res_het!$A$2:$N$10000,12,FALSE)*100</f>
        <v>1.7762112518505342</v>
      </c>
      <c r="N572" s="14">
        <f>VLOOKUP($E572,res_het!$A$2:$N$10000,13,FALSE)</f>
        <v>0.17529890666666667</v>
      </c>
      <c r="O572" s="10">
        <f>VLOOKUP($E572,seq_data!$A$2:$H$10000,6,FALSE())</f>
        <v>2018</v>
      </c>
      <c r="P572" s="10" t="str">
        <f>VLOOKUP($E572,seq_data!$A$2:$H$10000,4,FALSE())</f>
        <v>BGI</v>
      </c>
      <c r="Q572" s="10" t="str">
        <f>VLOOKUP($E572,seq_data!$A$2:$H$10000,5,FALSE())</f>
        <v>BGI</v>
      </c>
      <c r="R572" s="10">
        <f>VLOOKUP($E572,seq_data!$A$2:$H$10000,2,FALSE())</f>
        <v>100</v>
      </c>
      <c r="S572" s="10">
        <f>IF(ISNA(VLOOKUP(E572,lines!$A$2:$A$10000,1,FALSE)),0,1)</f>
        <v>0</v>
      </c>
      <c r="T572" s="10">
        <f>IF(ISNA(VLOOKUP(E572,lines!$J$2:$L$1000,2,FALSE)),0,1)</f>
        <v>1</v>
      </c>
      <c r="U572" s="13" t="e">
        <f>VLOOKUP($E572,phe_fertility!$A$2:$B$284,2,FALSE)</f>
        <v>#N/A</v>
      </c>
      <c r="V572" s="13" t="e">
        <f>VLOOKUP($E572,phe_fertility!$F$2:$G$284,2,FALSE)</f>
        <v>#N/A</v>
      </c>
      <c r="W572">
        <f>VLOOKUP($E572,phe_locomotion!$F$2:$G$851,2,FALSE)</f>
        <v>1446</v>
      </c>
      <c r="X572">
        <f>VLOOKUP($E572,phe_locomotion!$N$2:$O$507,2,FALSE)</f>
        <v>228</v>
      </c>
      <c r="Y572" s="16" t="e">
        <f>VLOOKUP($E572,relatedness!$T$2:$U$1000,2,FALSE)</f>
        <v>#N/A</v>
      </c>
    </row>
    <row r="573" spans="1:25" x14ac:dyDescent="0.2">
      <c r="A573" s="2">
        <v>2</v>
      </c>
      <c r="B573" s="2" t="s">
        <v>19</v>
      </c>
      <c r="C573" s="2">
        <v>9</v>
      </c>
      <c r="D573" s="2" t="s">
        <v>1501</v>
      </c>
      <c r="E573" s="2" t="s">
        <v>129</v>
      </c>
      <c r="F573" s="2" t="str">
        <f t="shared" si="45"/>
        <v>CA</v>
      </c>
      <c r="G573" s="2" t="str">
        <f t="shared" si="41"/>
        <v>2</v>
      </c>
      <c r="H573" s="15">
        <v>37</v>
      </c>
      <c r="I573" s="2">
        <f t="shared" si="42"/>
        <v>240</v>
      </c>
      <c r="J573" s="2" t="str">
        <f t="shared" si="43"/>
        <v>100</v>
      </c>
      <c r="K573">
        <f t="shared" si="44"/>
        <v>13</v>
      </c>
      <c r="L573" s="14" t="e">
        <f>VLOOKUP(E573,bam_cov!$A$2:$E$10000,5,FALSE)</f>
        <v>#N/A</v>
      </c>
      <c r="M573" s="14" t="e">
        <f>VLOOKUP($E573,res_het!$A$2:$N$10000,12,FALSE)*100</f>
        <v>#N/A</v>
      </c>
      <c r="N573" s="14" t="e">
        <f>VLOOKUP($E573,res_het!$A$2:$N$10000,13,FALSE)</f>
        <v>#N/A</v>
      </c>
      <c r="O573" s="10" t="e">
        <f>VLOOKUP($E573,seq_data!$A$2:$H$10000,6,FALSE())</f>
        <v>#N/A</v>
      </c>
      <c r="P573" s="10" t="e">
        <f>VLOOKUP($E573,seq_data!$A$2:$H$10000,4,FALSE())</f>
        <v>#N/A</v>
      </c>
      <c r="Q573" s="10" t="e">
        <f>VLOOKUP($E573,seq_data!$A$2:$H$10000,5,FALSE())</f>
        <v>#N/A</v>
      </c>
      <c r="R573" s="10" t="e">
        <f>VLOOKUP($E573,seq_data!$A$2:$H$10000,2,FALSE())</f>
        <v>#N/A</v>
      </c>
      <c r="S573" s="10">
        <f>IF(ISNA(VLOOKUP(E573,lines!$A$2:$A$10000,1,FALSE)),0,1)</f>
        <v>0</v>
      </c>
      <c r="T573" s="10">
        <f>IF(ISNA(VLOOKUP(E573,lines!$J$2:$L$1000,2,FALSE)),0,1)</f>
        <v>0</v>
      </c>
      <c r="U573" s="13" t="e">
        <f>VLOOKUP($E573,phe_fertility!$A$2:$B$284,2,FALSE)</f>
        <v>#N/A</v>
      </c>
      <c r="V573" s="13" t="e">
        <f>VLOOKUP($E573,phe_fertility!$F$2:$G$284,2,FALSE)</f>
        <v>#N/A</v>
      </c>
      <c r="W573" t="e">
        <f>VLOOKUP($E573,phe_locomotion!$F$2:$G$851,2,FALSE)</f>
        <v>#N/A</v>
      </c>
      <c r="X573" t="e">
        <f>VLOOKUP($E573,phe_locomotion!$N$2:$O$507,2,FALSE)</f>
        <v>#N/A</v>
      </c>
      <c r="Y573" s="16" t="e">
        <f>VLOOKUP($E573,relatedness!$T$2:$U$1000,2,FALSE)</f>
        <v>#N/A</v>
      </c>
    </row>
    <row r="574" spans="1:25" x14ac:dyDescent="0.2">
      <c r="A574" s="2">
        <v>8</v>
      </c>
      <c r="B574" s="2" t="s">
        <v>19</v>
      </c>
      <c r="C574" s="2">
        <v>8</v>
      </c>
      <c r="D574" s="2" t="s">
        <v>1499</v>
      </c>
      <c r="E574" s="2" t="s">
        <v>704</v>
      </c>
      <c r="F574" s="2" t="str">
        <f t="shared" si="45"/>
        <v>CA</v>
      </c>
      <c r="G574" s="2" t="str">
        <f t="shared" si="41"/>
        <v>2</v>
      </c>
      <c r="H574" s="15">
        <v>37</v>
      </c>
      <c r="I574" s="2">
        <f t="shared" si="42"/>
        <v>190</v>
      </c>
      <c r="J574" s="2" t="str">
        <f t="shared" si="43"/>
        <v>50</v>
      </c>
      <c r="K574">
        <f t="shared" si="44"/>
        <v>13</v>
      </c>
      <c r="L574" s="14">
        <f>VLOOKUP(E574,bam_cov!$A$2:$E$10000,5,FALSE)</f>
        <v>2.9995242360083192</v>
      </c>
      <c r="M574" s="14">
        <f>VLOOKUP($E574,res_het!$A$2:$N$10000,12,FALSE)*100</f>
        <v>3.6909227306826704</v>
      </c>
      <c r="N574" s="14">
        <f>VLOOKUP($E574,res_het!$A$2:$N$10000,13,FALSE)</f>
        <v>0.26191456666666663</v>
      </c>
      <c r="O574" s="10">
        <f>VLOOKUP($E574,seq_data!$A$2:$H$10000,6,FALSE())</f>
        <v>2017</v>
      </c>
      <c r="P574" s="10" t="str">
        <f>VLOOKUP($E574,seq_data!$A$2:$H$10000,4,FALSE())</f>
        <v>Illumina</v>
      </c>
      <c r="Q574" s="10" t="str">
        <f>VLOOKUP($E574,seq_data!$A$2:$H$10000,5,FALSE())</f>
        <v>BGI</v>
      </c>
      <c r="R574" s="10">
        <f>VLOOKUP($E574,seq_data!$A$2:$H$10000,2,FALSE())</f>
        <v>150</v>
      </c>
      <c r="S574" s="10">
        <f>IF(ISNA(VLOOKUP(E574,lines!$A$2:$A$10000,1,FALSE)),0,1)</f>
        <v>1</v>
      </c>
      <c r="T574" s="10">
        <f>IF(ISNA(VLOOKUP(E574,lines!$J$2:$L$1000,2,FALSE)),0,1)</f>
        <v>1</v>
      </c>
      <c r="U574" s="13" t="e">
        <f>VLOOKUP($E574,phe_fertility!$A$2:$B$284,2,FALSE)</f>
        <v>#N/A</v>
      </c>
      <c r="V574" s="13" t="e">
        <f>VLOOKUP($E574,phe_fertility!$F$2:$G$284,2,FALSE)</f>
        <v>#N/A</v>
      </c>
      <c r="W574">
        <f>VLOOKUP($E574,phe_locomotion!$F$2:$G$851,2,FALSE)</f>
        <v>1892</v>
      </c>
      <c r="X574">
        <f>VLOOKUP($E574,phe_locomotion!$N$2:$O$507,2,FALSE)</f>
        <v>211</v>
      </c>
      <c r="Y574" s="16" t="e">
        <f>VLOOKUP($E574,relatedness!$T$2:$U$1000,2,FALSE)</f>
        <v>#N/A</v>
      </c>
    </row>
    <row r="575" spans="1:25" x14ac:dyDescent="0.2">
      <c r="A575" s="2">
        <v>2</v>
      </c>
      <c r="B575" s="2" t="s">
        <v>19</v>
      </c>
      <c r="C575" s="2">
        <v>2</v>
      </c>
      <c r="D575" s="2" t="s">
        <v>1499</v>
      </c>
      <c r="E575" s="2" t="s">
        <v>123</v>
      </c>
      <c r="F575" s="2" t="str">
        <f t="shared" si="45"/>
        <v>CA</v>
      </c>
      <c r="G575" s="2" t="str">
        <f t="shared" si="41"/>
        <v>2</v>
      </c>
      <c r="H575" s="15">
        <v>38</v>
      </c>
      <c r="I575" s="2">
        <f t="shared" si="42"/>
        <v>240</v>
      </c>
      <c r="J575" s="2" t="str">
        <f t="shared" si="43"/>
        <v>100</v>
      </c>
      <c r="K575">
        <f t="shared" si="44"/>
        <v>13</v>
      </c>
      <c r="L575" s="14">
        <f>VLOOKUP(E575,bam_cov!$A$2:$E$10000,5,FALSE)</f>
        <v>16.34934132768732</v>
      </c>
      <c r="M575" s="14">
        <f>VLOOKUP($E575,res_het!$A$2:$N$10000,12,FALSE)*100</f>
        <v>9.2621269236638195</v>
      </c>
      <c r="N575" s="14">
        <f>VLOOKUP($E575,res_het!$A$2:$N$10000,13,FALSE)</f>
        <v>9.760962166666666E-2</v>
      </c>
      <c r="O575" s="10">
        <f>VLOOKUP($E575,seq_data!$A$2:$H$10000,6,FALSE())</f>
        <v>2018</v>
      </c>
      <c r="P575" s="10" t="str">
        <f>VLOOKUP($E575,seq_data!$A$2:$H$10000,4,FALSE())</f>
        <v>BGI</v>
      </c>
      <c r="Q575" s="10" t="str">
        <f>VLOOKUP($E575,seq_data!$A$2:$H$10000,5,FALSE())</f>
        <v>BGI</v>
      </c>
      <c r="R575" s="10">
        <f>VLOOKUP($E575,seq_data!$A$2:$H$10000,2,FALSE())</f>
        <v>100</v>
      </c>
      <c r="S575" s="10">
        <f>IF(ISNA(VLOOKUP(E575,lines!$A$2:$A$10000,1,FALSE)),0,1)</f>
        <v>0</v>
      </c>
      <c r="T575" s="10">
        <f>IF(ISNA(VLOOKUP(E575,lines!$J$2:$L$1000,2,FALSE)),0,1)</f>
        <v>1</v>
      </c>
      <c r="U575" s="13" t="e">
        <f>VLOOKUP($E575,phe_fertility!$A$2:$B$284,2,FALSE)</f>
        <v>#N/A</v>
      </c>
      <c r="V575" s="13" t="e">
        <f>VLOOKUP($E575,phe_fertility!$F$2:$G$284,2,FALSE)</f>
        <v>#N/A</v>
      </c>
      <c r="W575">
        <f>VLOOKUP($E575,phe_locomotion!$F$2:$G$851,2,FALSE)</f>
        <v>2366</v>
      </c>
      <c r="X575" t="e">
        <f>VLOOKUP($E575,phe_locomotion!$N$2:$O$507,2,FALSE)</f>
        <v>#N/A</v>
      </c>
      <c r="Y575" s="16" t="e">
        <f>VLOOKUP($E575,relatedness!$T$2:$U$1000,2,FALSE)</f>
        <v>#N/A</v>
      </c>
    </row>
    <row r="576" spans="1:25" x14ac:dyDescent="0.2">
      <c r="A576" s="2">
        <v>7</v>
      </c>
      <c r="B576" s="2" t="s">
        <v>45</v>
      </c>
      <c r="C576" s="2">
        <v>5</v>
      </c>
      <c r="D576" s="2" t="s">
        <v>1501</v>
      </c>
      <c r="E576" s="2" t="s">
        <v>629</v>
      </c>
      <c r="F576" s="2" t="str">
        <f t="shared" si="45"/>
        <v>CA</v>
      </c>
      <c r="G576" s="2" t="str">
        <f t="shared" si="41"/>
        <v>2</v>
      </c>
      <c r="H576" s="15">
        <v>38</v>
      </c>
      <c r="I576" s="2">
        <f t="shared" si="42"/>
        <v>190</v>
      </c>
      <c r="J576" s="2" t="str">
        <f t="shared" si="43"/>
        <v>50</v>
      </c>
      <c r="K576">
        <f t="shared" si="44"/>
        <v>13</v>
      </c>
      <c r="L576" s="14">
        <f>VLOOKUP(E576,bam_cov!$A$2:$E$10000,5,FALSE)</f>
        <v>13.314980345131252</v>
      </c>
      <c r="M576" s="14">
        <f>VLOOKUP($E576,res_het!$A$2:$N$10000,12,FALSE)*100</f>
        <v>0.88733863056975737</v>
      </c>
      <c r="N576" s="14">
        <f>VLOOKUP($E576,res_het!$A$2:$N$10000,13,FALSE)</f>
        <v>0.16360046666666664</v>
      </c>
      <c r="O576" s="10">
        <f>VLOOKUP($E576,seq_data!$A$2:$H$10000,6,FALSE())</f>
        <v>2018</v>
      </c>
      <c r="P576" s="10" t="str">
        <f>VLOOKUP($E576,seq_data!$A$2:$H$10000,4,FALSE())</f>
        <v>BGI</v>
      </c>
      <c r="Q576" s="10" t="str">
        <f>VLOOKUP($E576,seq_data!$A$2:$H$10000,5,FALSE())</f>
        <v>BGI</v>
      </c>
      <c r="R576" s="10">
        <f>VLOOKUP($E576,seq_data!$A$2:$H$10000,2,FALSE())</f>
        <v>100</v>
      </c>
      <c r="S576" s="10">
        <f>IF(ISNA(VLOOKUP(E576,lines!$A$2:$A$10000,1,FALSE)),0,1)</f>
        <v>0</v>
      </c>
      <c r="T576" s="10">
        <f>IF(ISNA(VLOOKUP(E576,lines!$J$2:$L$1000,2,FALSE)),0,1)</f>
        <v>1</v>
      </c>
      <c r="U576" s="13" t="e">
        <f>VLOOKUP($E576,phe_fertility!$A$2:$B$284,2,FALSE)</f>
        <v>#N/A</v>
      </c>
      <c r="V576" s="13" t="e">
        <f>VLOOKUP($E576,phe_fertility!$F$2:$G$284,2,FALSE)</f>
        <v>#N/A</v>
      </c>
      <c r="W576">
        <f>VLOOKUP($E576,phe_locomotion!$F$2:$G$851,2,FALSE)</f>
        <v>689</v>
      </c>
      <c r="X576">
        <f>VLOOKUP($E576,phe_locomotion!$N$2:$O$507,2,FALSE)</f>
        <v>280</v>
      </c>
      <c r="Y576" s="16" t="e">
        <f>VLOOKUP($E576,relatedness!$T$2:$U$1000,2,FALSE)</f>
        <v>#N/A</v>
      </c>
    </row>
    <row r="577" spans="1:25" x14ac:dyDescent="0.2">
      <c r="A577" s="2">
        <v>2</v>
      </c>
      <c r="B577" s="2" t="s">
        <v>19</v>
      </c>
      <c r="C577" s="2">
        <v>5</v>
      </c>
      <c r="D577" s="2" t="s">
        <v>1499</v>
      </c>
      <c r="E577" s="2" t="s">
        <v>126</v>
      </c>
      <c r="F577" s="2" t="str">
        <f t="shared" si="45"/>
        <v>CA</v>
      </c>
      <c r="G577" s="2" t="str">
        <f t="shared" si="41"/>
        <v>2</v>
      </c>
      <c r="H577" s="15">
        <v>39</v>
      </c>
      <c r="I577" s="2">
        <f t="shared" si="42"/>
        <v>240</v>
      </c>
      <c r="J577" s="2" t="str">
        <f t="shared" si="43"/>
        <v>100</v>
      </c>
      <c r="K577">
        <f t="shared" si="44"/>
        <v>13</v>
      </c>
      <c r="L577" s="14" t="e">
        <f>VLOOKUP(E577,bam_cov!$A$2:$E$10000,5,FALSE)</f>
        <v>#N/A</v>
      </c>
      <c r="M577" s="14" t="e">
        <f>VLOOKUP($E577,res_het!$A$2:$N$10000,12,FALSE)*100</f>
        <v>#N/A</v>
      </c>
      <c r="N577" s="14" t="e">
        <f>VLOOKUP($E577,res_het!$A$2:$N$10000,13,FALSE)</f>
        <v>#N/A</v>
      </c>
      <c r="O577" s="10" t="e">
        <f>VLOOKUP($E577,seq_data!$A$2:$H$10000,6,FALSE())</f>
        <v>#N/A</v>
      </c>
      <c r="P577" s="10" t="e">
        <f>VLOOKUP($E577,seq_data!$A$2:$H$10000,4,FALSE())</f>
        <v>#N/A</v>
      </c>
      <c r="Q577" s="10" t="e">
        <f>VLOOKUP($E577,seq_data!$A$2:$H$10000,5,FALSE())</f>
        <v>#N/A</v>
      </c>
      <c r="R577" s="10" t="e">
        <f>VLOOKUP($E577,seq_data!$A$2:$H$10000,2,FALSE())</f>
        <v>#N/A</v>
      </c>
      <c r="S577" s="10">
        <f>IF(ISNA(VLOOKUP(E577,lines!$A$2:$A$10000,1,FALSE)),0,1)</f>
        <v>0</v>
      </c>
      <c r="T577" s="10">
        <f>IF(ISNA(VLOOKUP(E577,lines!$J$2:$L$1000,2,FALSE)),0,1)</f>
        <v>0</v>
      </c>
      <c r="U577" s="13" t="e">
        <f>VLOOKUP($E577,phe_fertility!$A$2:$B$284,2,FALSE)</f>
        <v>#N/A</v>
      </c>
      <c r="V577" s="13" t="e">
        <f>VLOOKUP($E577,phe_fertility!$F$2:$G$284,2,FALSE)</f>
        <v>#N/A</v>
      </c>
      <c r="W577" t="e">
        <f>VLOOKUP($E577,phe_locomotion!$F$2:$G$851,2,FALSE)</f>
        <v>#N/A</v>
      </c>
      <c r="X577" t="e">
        <f>VLOOKUP($E577,phe_locomotion!$N$2:$O$507,2,FALSE)</f>
        <v>#N/A</v>
      </c>
      <c r="Y577" s="16" t="e">
        <f>VLOOKUP($E577,relatedness!$T$2:$U$1000,2,FALSE)</f>
        <v>#N/A</v>
      </c>
    </row>
    <row r="578" spans="1:25" x14ac:dyDescent="0.2">
      <c r="A578" s="2">
        <v>9</v>
      </c>
      <c r="B578" s="2" t="s">
        <v>97</v>
      </c>
      <c r="C578" s="2">
        <v>9</v>
      </c>
      <c r="D578" s="2" t="s">
        <v>1501</v>
      </c>
      <c r="E578" s="2" t="s">
        <v>872</v>
      </c>
      <c r="F578" s="2" t="str">
        <f t="shared" si="45"/>
        <v>CA</v>
      </c>
      <c r="G578" s="2" t="str">
        <f t="shared" ref="G578:G641" si="46">IF(MID($E578,1,1)="A",6,MID($E578,3,1))</f>
        <v>2</v>
      </c>
      <c r="H578" s="15">
        <v>39</v>
      </c>
      <c r="I578" s="2">
        <f t="shared" ref="I578:I641" si="47">J578+140</f>
        <v>190</v>
      </c>
      <c r="J578" s="2" t="str">
        <f t="shared" ref="J578:J641" si="48">IF(MID($E578,1,1)="A",0,MID($E578,FIND(_xlfn.CONCAT($F578,$G578),$E578)+LEN(_xlfn.CONCAT($F578,$G578)),LEN($E578)-(LEN($F578)+LEN($G578)+LEN($H578)+1)))</f>
        <v>50</v>
      </c>
      <c r="K578">
        <f t="shared" ref="K578:K641" si="49">IF(F578="A", 16, 13)</f>
        <v>13</v>
      </c>
      <c r="L578" s="14">
        <f>VLOOKUP(E578,bam_cov!$A$2:$E$10000,5,FALSE)</f>
        <v>4.085113938281089</v>
      </c>
      <c r="M578" s="14">
        <f>VLOOKUP($E578,res_het!$A$2:$N$10000,12,FALSE)*100</f>
        <v>2.9719415498388466</v>
      </c>
      <c r="N578" s="14">
        <f>VLOOKUP($E578,res_het!$A$2:$N$10000,13,FALSE)</f>
        <v>0.2361928666666667</v>
      </c>
      <c r="O578" s="10">
        <f>VLOOKUP($E578,seq_data!$A$2:$H$10000,6,FALSE())</f>
        <v>2017</v>
      </c>
      <c r="P578" s="10" t="str">
        <f>VLOOKUP($E578,seq_data!$A$2:$H$10000,4,FALSE())</f>
        <v>Illumina</v>
      </c>
      <c r="Q578" s="10" t="str">
        <f>VLOOKUP($E578,seq_data!$A$2:$H$10000,5,FALSE())</f>
        <v>BGI</v>
      </c>
      <c r="R578" s="10">
        <f>VLOOKUP($E578,seq_data!$A$2:$H$10000,2,FALSE())</f>
        <v>150</v>
      </c>
      <c r="S578" s="10">
        <f>IF(ISNA(VLOOKUP(E578,lines!$A$2:$A$10000,1,FALSE)),0,1)</f>
        <v>1</v>
      </c>
      <c r="T578" s="10">
        <f>IF(ISNA(VLOOKUP(E578,lines!$J$2:$L$1000,2,FALSE)),0,1)</f>
        <v>1</v>
      </c>
      <c r="U578" s="13" t="e">
        <f>VLOOKUP($E578,phe_fertility!$A$2:$B$284,2,FALSE)</f>
        <v>#N/A</v>
      </c>
      <c r="V578" s="13" t="e">
        <f>VLOOKUP($E578,phe_fertility!$F$2:$G$284,2,FALSE)</f>
        <v>#N/A</v>
      </c>
      <c r="W578">
        <f>VLOOKUP($E578,phe_locomotion!$F$2:$G$851,2,FALSE)</f>
        <v>1467</v>
      </c>
      <c r="X578">
        <f>VLOOKUP($E578,phe_locomotion!$N$2:$O$507,2,FALSE)</f>
        <v>1930</v>
      </c>
      <c r="Y578" s="16" t="e">
        <f>VLOOKUP($E578,relatedness!$T$2:$U$1000,2,FALSE)</f>
        <v>#N/A</v>
      </c>
    </row>
    <row r="579" spans="1:25" x14ac:dyDescent="0.2">
      <c r="A579" s="2">
        <v>2</v>
      </c>
      <c r="B579" s="2" t="s">
        <v>71</v>
      </c>
      <c r="C579" s="2">
        <v>1</v>
      </c>
      <c r="D579" s="2" t="s">
        <v>1501</v>
      </c>
      <c r="E579" s="2" t="s">
        <v>169</v>
      </c>
      <c r="F579" s="2" t="str">
        <f t="shared" si="45"/>
        <v>CA</v>
      </c>
      <c r="G579" s="2" t="str">
        <f t="shared" si="46"/>
        <v>2</v>
      </c>
      <c r="H579" s="15">
        <v>40</v>
      </c>
      <c r="I579" s="2">
        <f t="shared" si="47"/>
        <v>240</v>
      </c>
      <c r="J579" s="2" t="str">
        <f t="shared" si="48"/>
        <v>100</v>
      </c>
      <c r="K579">
        <f t="shared" si="49"/>
        <v>13</v>
      </c>
      <c r="L579" s="14" t="e">
        <f>VLOOKUP(E579,bam_cov!$A$2:$E$10000,5,FALSE)</f>
        <v>#N/A</v>
      </c>
      <c r="M579" s="14" t="e">
        <f>VLOOKUP($E579,res_het!$A$2:$N$10000,12,FALSE)*100</f>
        <v>#N/A</v>
      </c>
      <c r="N579" s="14" t="e">
        <f>VLOOKUP($E579,res_het!$A$2:$N$10000,13,FALSE)</f>
        <v>#N/A</v>
      </c>
      <c r="O579" s="10" t="e">
        <f>VLOOKUP($E579,seq_data!$A$2:$H$10000,6,FALSE())</f>
        <v>#N/A</v>
      </c>
      <c r="P579" s="10" t="e">
        <f>VLOOKUP($E579,seq_data!$A$2:$H$10000,4,FALSE())</f>
        <v>#N/A</v>
      </c>
      <c r="Q579" s="10" t="e">
        <f>VLOOKUP($E579,seq_data!$A$2:$H$10000,5,FALSE())</f>
        <v>#N/A</v>
      </c>
      <c r="R579" s="10" t="e">
        <f>VLOOKUP($E579,seq_data!$A$2:$H$10000,2,FALSE())</f>
        <v>#N/A</v>
      </c>
      <c r="S579" s="10">
        <f>IF(ISNA(VLOOKUP(E579,lines!$A$2:$A$10000,1,FALSE)),0,1)</f>
        <v>0</v>
      </c>
      <c r="T579" s="10">
        <f>IF(ISNA(VLOOKUP(E579,lines!$J$2:$L$1000,2,FALSE)),0,1)</f>
        <v>0</v>
      </c>
      <c r="U579" s="13" t="e">
        <f>VLOOKUP($E579,phe_fertility!$A$2:$B$284,2,FALSE)</f>
        <v>#N/A</v>
      </c>
      <c r="V579" s="13" t="e">
        <f>VLOOKUP($E579,phe_fertility!$F$2:$G$284,2,FALSE)</f>
        <v>#N/A</v>
      </c>
      <c r="W579" t="e">
        <f>VLOOKUP($E579,phe_locomotion!$F$2:$G$851,2,FALSE)</f>
        <v>#N/A</v>
      </c>
      <c r="X579" t="e">
        <f>VLOOKUP($E579,phe_locomotion!$N$2:$O$507,2,FALSE)</f>
        <v>#N/A</v>
      </c>
      <c r="Y579" s="16" t="e">
        <f>VLOOKUP($E579,relatedness!$T$2:$U$1000,2,FALSE)</f>
        <v>#N/A</v>
      </c>
    </row>
    <row r="580" spans="1:25" x14ac:dyDescent="0.2">
      <c r="A580" s="2">
        <v>9</v>
      </c>
      <c r="B580" s="2" t="s">
        <v>97</v>
      </c>
      <c r="C580" s="2">
        <v>4</v>
      </c>
      <c r="D580" s="2" t="s">
        <v>1497</v>
      </c>
      <c r="E580" s="2" t="s">
        <v>867</v>
      </c>
      <c r="F580" s="2" t="str">
        <f t="shared" ref="F580:F643" si="50">IF(MID(E580,1,1)="A",MID(E580,1,1),MID(E580,1,2))</f>
        <v>CA</v>
      </c>
      <c r="G580" s="2" t="str">
        <f t="shared" si="46"/>
        <v>2</v>
      </c>
      <c r="H580" s="15">
        <v>40</v>
      </c>
      <c r="I580" s="2">
        <f t="shared" si="47"/>
        <v>190</v>
      </c>
      <c r="J580" s="2" t="str">
        <f t="shared" si="48"/>
        <v>50</v>
      </c>
      <c r="K580">
        <f t="shared" si="49"/>
        <v>13</v>
      </c>
      <c r="L580" s="14">
        <f>VLOOKUP(E580,bam_cov!$A$2:$E$10000,5,FALSE)</f>
        <v>3.8350935152048864</v>
      </c>
      <c r="M580" s="14">
        <f>VLOOKUP($E580,res_het!$A$2:$N$10000,12,FALSE)*100</f>
        <v>1.882580400833159</v>
      </c>
      <c r="N580" s="14">
        <f>VLOOKUP($E580,res_het!$A$2:$N$10000,13,FALSE)</f>
        <v>0.25325671666666671</v>
      </c>
      <c r="O580" s="10">
        <f>VLOOKUP($E580,seq_data!$A$2:$H$10000,6,FALSE())</f>
        <v>2017</v>
      </c>
      <c r="P580" s="10" t="str">
        <f>VLOOKUP($E580,seq_data!$A$2:$H$10000,4,FALSE())</f>
        <v>Illumina</v>
      </c>
      <c r="Q580" s="10" t="str">
        <f>VLOOKUP($E580,seq_data!$A$2:$H$10000,5,FALSE())</f>
        <v>BGI</v>
      </c>
      <c r="R580" s="10">
        <f>VLOOKUP($E580,seq_data!$A$2:$H$10000,2,FALSE())</f>
        <v>150</v>
      </c>
      <c r="S580" s="10">
        <f>IF(ISNA(VLOOKUP(E580,lines!$A$2:$A$10000,1,FALSE)),0,1)</f>
        <v>1</v>
      </c>
      <c r="T580" s="10">
        <f>IF(ISNA(VLOOKUP(E580,lines!$J$2:$L$1000,2,FALSE)),0,1)</f>
        <v>1</v>
      </c>
      <c r="U580" s="13" t="e">
        <f>VLOOKUP($E580,phe_fertility!$A$2:$B$284,2,FALSE)</f>
        <v>#N/A</v>
      </c>
      <c r="V580" s="13" t="e">
        <f>VLOOKUP($E580,phe_fertility!$F$2:$G$284,2,FALSE)</f>
        <v>#N/A</v>
      </c>
      <c r="W580">
        <f>VLOOKUP($E580,phe_locomotion!$F$2:$G$851,2,FALSE)</f>
        <v>2795</v>
      </c>
      <c r="X580">
        <f>VLOOKUP($E580,phe_locomotion!$N$2:$O$507,2,FALSE)</f>
        <v>2772</v>
      </c>
      <c r="Y580" s="16" t="e">
        <f>VLOOKUP($E580,relatedness!$T$2:$U$1000,2,FALSE)</f>
        <v>#N/A</v>
      </c>
    </row>
    <row r="581" spans="1:25" x14ac:dyDescent="0.2">
      <c r="A581" s="2">
        <v>2</v>
      </c>
      <c r="B581" s="2" t="s">
        <v>84</v>
      </c>
      <c r="C581" s="2">
        <v>2</v>
      </c>
      <c r="D581" s="2" t="s">
        <v>1498</v>
      </c>
      <c r="E581" s="2" t="s">
        <v>182</v>
      </c>
      <c r="F581" s="2" t="str">
        <f t="shared" si="50"/>
        <v>CA</v>
      </c>
      <c r="G581" s="2" t="str">
        <f t="shared" si="46"/>
        <v>2</v>
      </c>
      <c r="H581" s="15">
        <v>41</v>
      </c>
      <c r="I581" s="2">
        <f t="shared" si="47"/>
        <v>240</v>
      </c>
      <c r="J581" s="2" t="str">
        <f t="shared" si="48"/>
        <v>100</v>
      </c>
      <c r="K581">
        <f t="shared" si="49"/>
        <v>13</v>
      </c>
      <c r="L581" s="14">
        <f>VLOOKUP(E581,bam_cov!$A$2:$E$10000,5,FALSE)</f>
        <v>10.926747784377284</v>
      </c>
      <c r="M581" s="14">
        <f>VLOOKUP($E581,res_het!$A$2:$N$10000,12,FALSE)*100</f>
        <v>1.1364345310606832</v>
      </c>
      <c r="N581" s="14">
        <f>VLOOKUP($E581,res_het!$A$2:$N$10000,13,FALSE)</f>
        <v>0.14192956666666665</v>
      </c>
      <c r="O581" s="10">
        <f>VLOOKUP($E581,seq_data!$A$2:$H$10000,6,FALSE())</f>
        <v>2018</v>
      </c>
      <c r="P581" s="10" t="str">
        <f>VLOOKUP($E581,seq_data!$A$2:$H$10000,4,FALSE())</f>
        <v>BGI</v>
      </c>
      <c r="Q581" s="10" t="str">
        <f>VLOOKUP($E581,seq_data!$A$2:$H$10000,5,FALSE())</f>
        <v>BGI</v>
      </c>
      <c r="R581" s="10">
        <f>VLOOKUP($E581,seq_data!$A$2:$H$10000,2,FALSE())</f>
        <v>100</v>
      </c>
      <c r="S581" s="10">
        <f>IF(ISNA(VLOOKUP(E581,lines!$A$2:$A$10000,1,FALSE)),0,1)</f>
        <v>0</v>
      </c>
      <c r="T581" s="10">
        <f>IF(ISNA(VLOOKUP(E581,lines!$J$2:$L$1000,2,FALSE)),0,1)</f>
        <v>1</v>
      </c>
      <c r="U581" s="13" t="e">
        <f>VLOOKUP($E581,phe_fertility!$A$2:$B$284,2,FALSE)</f>
        <v>#N/A</v>
      </c>
      <c r="V581" s="13" t="e">
        <f>VLOOKUP($E581,phe_fertility!$F$2:$G$284,2,FALSE)</f>
        <v>#N/A</v>
      </c>
      <c r="W581">
        <f>VLOOKUP($E581,phe_locomotion!$F$2:$G$851,2,FALSE)</f>
        <v>2210</v>
      </c>
      <c r="X581" t="e">
        <f>VLOOKUP($E581,phe_locomotion!$N$2:$O$507,2,FALSE)</f>
        <v>#N/A</v>
      </c>
      <c r="Y581" s="16" t="e">
        <f>VLOOKUP($E581,relatedness!$T$2:$U$1000,2,FALSE)</f>
        <v>#N/A</v>
      </c>
    </row>
    <row r="582" spans="1:25" x14ac:dyDescent="0.2">
      <c r="A582" s="2">
        <v>9</v>
      </c>
      <c r="B582" s="2" t="s">
        <v>19</v>
      </c>
      <c r="C582" s="2">
        <v>9</v>
      </c>
      <c r="D582" s="2" t="s">
        <v>1501</v>
      </c>
      <c r="E582" s="2" t="s">
        <v>801</v>
      </c>
      <c r="F582" s="2" t="str">
        <f t="shared" si="50"/>
        <v>CA</v>
      </c>
      <c r="G582" s="2" t="str">
        <f t="shared" si="46"/>
        <v>2</v>
      </c>
      <c r="H582" s="15">
        <v>41</v>
      </c>
      <c r="I582" s="2">
        <f t="shared" si="47"/>
        <v>190</v>
      </c>
      <c r="J582" s="2" t="str">
        <f t="shared" si="48"/>
        <v>50</v>
      </c>
      <c r="K582">
        <f t="shared" si="49"/>
        <v>13</v>
      </c>
      <c r="L582" s="14">
        <f>VLOOKUP(E582,bam_cov!$A$2:$E$10000,5,FALSE)</f>
        <v>1.7842576680219595</v>
      </c>
      <c r="M582" s="14">
        <f>VLOOKUP($E582,res_het!$A$2:$N$10000,12,FALSE)*100</f>
        <v>2.3749530906556586</v>
      </c>
      <c r="N582" s="14">
        <f>VLOOKUP($E582,res_het!$A$2:$N$10000,13,FALSE)</f>
        <v>0.30566778333333333</v>
      </c>
      <c r="O582" s="10">
        <f>VLOOKUP($E582,seq_data!$A$2:$H$10000,6,FALSE())</f>
        <v>2017</v>
      </c>
      <c r="P582" s="10" t="str">
        <f>VLOOKUP($E582,seq_data!$A$2:$H$10000,4,FALSE())</f>
        <v>Illumina</v>
      </c>
      <c r="Q582" s="10" t="str">
        <f>VLOOKUP($E582,seq_data!$A$2:$H$10000,5,FALSE())</f>
        <v>BGI</v>
      </c>
      <c r="R582" s="10">
        <f>VLOOKUP($E582,seq_data!$A$2:$H$10000,2,FALSE())</f>
        <v>151</v>
      </c>
      <c r="S582" s="10">
        <f>IF(ISNA(VLOOKUP(E582,lines!$A$2:$A$10000,1,FALSE)),0,1)</f>
        <v>1</v>
      </c>
      <c r="T582" s="10">
        <f>IF(ISNA(VLOOKUP(E582,lines!$J$2:$L$1000,2,FALSE)),0,1)</f>
        <v>1</v>
      </c>
      <c r="U582" s="13" t="e">
        <f>VLOOKUP($E582,phe_fertility!$A$2:$B$284,2,FALSE)</f>
        <v>#N/A</v>
      </c>
      <c r="V582" s="13" t="e">
        <f>VLOOKUP($E582,phe_fertility!$F$2:$G$284,2,FALSE)</f>
        <v>#N/A</v>
      </c>
      <c r="W582">
        <f>VLOOKUP($E582,phe_locomotion!$F$2:$G$851,2,FALSE)</f>
        <v>1087</v>
      </c>
      <c r="X582">
        <f>VLOOKUP($E582,phe_locomotion!$N$2:$O$507,2,FALSE)</f>
        <v>1376</v>
      </c>
      <c r="Y582" s="16" t="e">
        <f>VLOOKUP($E582,relatedness!$T$2:$U$1000,2,FALSE)</f>
        <v>#N/A</v>
      </c>
    </row>
    <row r="583" spans="1:25" x14ac:dyDescent="0.2">
      <c r="A583" s="2">
        <v>3</v>
      </c>
      <c r="B583" s="2" t="s">
        <v>84</v>
      </c>
      <c r="C583" s="2">
        <v>1</v>
      </c>
      <c r="D583" s="2" t="s">
        <v>1496</v>
      </c>
      <c r="E583" s="2" t="s">
        <v>277</v>
      </c>
      <c r="F583" s="2" t="str">
        <f t="shared" si="50"/>
        <v>CA</v>
      </c>
      <c r="G583" s="2" t="str">
        <f t="shared" si="46"/>
        <v>2</v>
      </c>
      <c r="H583" s="15">
        <v>42</v>
      </c>
      <c r="I583" s="2">
        <f t="shared" si="47"/>
        <v>240</v>
      </c>
      <c r="J583" s="2" t="str">
        <f t="shared" si="48"/>
        <v>100</v>
      </c>
      <c r="K583">
        <f t="shared" si="49"/>
        <v>13</v>
      </c>
      <c r="L583" s="14">
        <f>VLOOKUP(E583,bam_cov!$A$2:$E$10000,5,FALSE)</f>
        <v>11.139578422738941</v>
      </c>
      <c r="M583" s="14">
        <f>VLOOKUP($E583,res_het!$A$2:$N$10000,12,FALSE)*100</f>
        <v>7.969674228412388</v>
      </c>
      <c r="N583" s="14">
        <f>VLOOKUP($E583,res_het!$A$2:$N$10000,13,FALSE)</f>
        <v>0.10466476000000001</v>
      </c>
      <c r="O583" s="10">
        <f>VLOOKUP($E583,seq_data!$A$2:$H$10000,6,FALSE())</f>
        <v>2018</v>
      </c>
      <c r="P583" s="10" t="str">
        <f>VLOOKUP($E583,seq_data!$A$2:$H$10000,4,FALSE())</f>
        <v>BGI</v>
      </c>
      <c r="Q583" s="10" t="str">
        <f>VLOOKUP($E583,seq_data!$A$2:$H$10000,5,FALSE())</f>
        <v>BGI</v>
      </c>
      <c r="R583" s="10">
        <f>VLOOKUP($E583,seq_data!$A$2:$H$10000,2,FALSE())</f>
        <v>100</v>
      </c>
      <c r="S583" s="10">
        <f>IF(ISNA(VLOOKUP(E583,lines!$A$2:$A$10000,1,FALSE)),0,1)</f>
        <v>0</v>
      </c>
      <c r="T583" s="10">
        <f>IF(ISNA(VLOOKUP(E583,lines!$J$2:$L$1000,2,FALSE)),0,1)</f>
        <v>1</v>
      </c>
      <c r="U583" s="13" t="e">
        <f>VLOOKUP($E583,phe_fertility!$A$2:$B$284,2,FALSE)</f>
        <v>#N/A</v>
      </c>
      <c r="V583" s="13" t="e">
        <f>VLOOKUP($E583,phe_fertility!$F$2:$G$284,2,FALSE)</f>
        <v>#N/A</v>
      </c>
      <c r="W583">
        <f>VLOOKUP($E583,phe_locomotion!$F$2:$G$851,2,FALSE)</f>
        <v>1906</v>
      </c>
      <c r="X583" t="e">
        <f>VLOOKUP($E583,phe_locomotion!$N$2:$O$507,2,FALSE)</f>
        <v>#N/A</v>
      </c>
      <c r="Y583" s="16" t="e">
        <f>VLOOKUP($E583,relatedness!$T$2:$U$1000,2,FALSE)</f>
        <v>#N/A</v>
      </c>
    </row>
    <row r="584" spans="1:25" x14ac:dyDescent="0.2">
      <c r="A584" s="2">
        <v>8</v>
      </c>
      <c r="B584" s="2" t="s">
        <v>19</v>
      </c>
      <c r="C584" s="2">
        <v>4</v>
      </c>
      <c r="D584" s="2" t="s">
        <v>1497</v>
      </c>
      <c r="E584" s="2" t="s">
        <v>700</v>
      </c>
      <c r="F584" s="2" t="str">
        <f t="shared" si="50"/>
        <v>CA</v>
      </c>
      <c r="G584" s="2" t="str">
        <f t="shared" si="46"/>
        <v>2</v>
      </c>
      <c r="H584" s="15">
        <v>42</v>
      </c>
      <c r="I584" s="2">
        <f t="shared" si="47"/>
        <v>190</v>
      </c>
      <c r="J584" s="2" t="str">
        <f t="shared" si="48"/>
        <v>50</v>
      </c>
      <c r="K584">
        <f t="shared" si="49"/>
        <v>13</v>
      </c>
      <c r="L584" s="14">
        <f>VLOOKUP(E584,bam_cov!$A$2:$E$10000,5,FALSE)</f>
        <v>5.2573893687583144</v>
      </c>
      <c r="M584" s="14">
        <f>VLOOKUP($E584,res_het!$A$2:$N$10000,12,FALSE)*100</f>
        <v>1.8629065459036642</v>
      </c>
      <c r="N584" s="14">
        <f>VLOOKUP($E584,res_het!$A$2:$N$10000,13,FALSE)</f>
        <v>0.22649186666666668</v>
      </c>
      <c r="O584" s="10">
        <f>VLOOKUP($E584,seq_data!$A$2:$H$10000,6,FALSE())</f>
        <v>2017</v>
      </c>
      <c r="P584" s="10" t="str">
        <f>VLOOKUP($E584,seq_data!$A$2:$H$10000,4,FALSE())</f>
        <v>Illumina</v>
      </c>
      <c r="Q584" s="10" t="str">
        <f>VLOOKUP($E584,seq_data!$A$2:$H$10000,5,FALSE())</f>
        <v>BGI</v>
      </c>
      <c r="R584" s="10">
        <f>VLOOKUP($E584,seq_data!$A$2:$H$10000,2,FALSE())</f>
        <v>150</v>
      </c>
      <c r="S584" s="10">
        <f>IF(ISNA(VLOOKUP(E584,lines!$A$2:$A$10000,1,FALSE)),0,1)</f>
        <v>1</v>
      </c>
      <c r="T584" s="10">
        <f>IF(ISNA(VLOOKUP(E584,lines!$J$2:$L$1000,2,FALSE)),0,1)</f>
        <v>1</v>
      </c>
      <c r="U584" s="13" t="e">
        <f>VLOOKUP($E584,phe_fertility!$A$2:$B$284,2,FALSE)</f>
        <v>#N/A</v>
      </c>
      <c r="V584" s="13" t="e">
        <f>VLOOKUP($E584,phe_fertility!$F$2:$G$284,2,FALSE)</f>
        <v>#N/A</v>
      </c>
      <c r="W584">
        <f>VLOOKUP($E584,phe_locomotion!$F$2:$G$851,2,FALSE)</f>
        <v>1980</v>
      </c>
      <c r="X584">
        <f>VLOOKUP($E584,phe_locomotion!$N$2:$O$507,2,FALSE)</f>
        <v>818</v>
      </c>
      <c r="Y584" s="16" t="e">
        <f>VLOOKUP($E584,relatedness!$T$2:$U$1000,2,FALSE)</f>
        <v>#N/A</v>
      </c>
    </row>
    <row r="585" spans="1:25" x14ac:dyDescent="0.2">
      <c r="A585" s="2">
        <v>2</v>
      </c>
      <c r="B585" s="2" t="s">
        <v>71</v>
      </c>
      <c r="C585" s="2">
        <v>5</v>
      </c>
      <c r="D585" s="2" t="s">
        <v>1497</v>
      </c>
      <c r="E585" s="2" t="s">
        <v>173</v>
      </c>
      <c r="F585" s="2" t="str">
        <f t="shared" si="50"/>
        <v>CA</v>
      </c>
      <c r="G585" s="2" t="str">
        <f t="shared" si="46"/>
        <v>2</v>
      </c>
      <c r="H585" s="15">
        <v>43</v>
      </c>
      <c r="I585" s="2">
        <f t="shared" si="47"/>
        <v>240</v>
      </c>
      <c r="J585" s="2" t="str">
        <f t="shared" si="48"/>
        <v>100</v>
      </c>
      <c r="K585">
        <f t="shared" si="49"/>
        <v>13</v>
      </c>
      <c r="L585" s="14">
        <f>VLOOKUP(E585,bam_cov!$A$2:$E$10000,5,FALSE)</f>
        <v>29.497440482659123</v>
      </c>
      <c r="M585" s="14">
        <f>VLOOKUP($E585,res_het!$A$2:$N$10000,12,FALSE)*100</f>
        <v>3.1246368301619047</v>
      </c>
      <c r="N585" s="14">
        <f>VLOOKUP($E585,res_het!$A$2:$N$10000,13,FALSE)</f>
        <v>0.18037558166666665</v>
      </c>
      <c r="O585" s="10">
        <f>VLOOKUP($E585,seq_data!$A$2:$H$10000,6,FALSE())</f>
        <v>2018</v>
      </c>
      <c r="P585" s="10" t="str">
        <f>VLOOKUP($E585,seq_data!$A$2:$H$10000,4,FALSE())</f>
        <v>BGI</v>
      </c>
      <c r="Q585" s="10" t="str">
        <f>VLOOKUP($E585,seq_data!$A$2:$H$10000,5,FALSE())</f>
        <v>BGI</v>
      </c>
      <c r="R585" s="10">
        <f>VLOOKUP($E585,seq_data!$A$2:$H$10000,2,FALSE())</f>
        <v>100</v>
      </c>
      <c r="S585" s="10">
        <f>IF(ISNA(VLOOKUP(E585,lines!$A$2:$A$10000,1,FALSE)),0,1)</f>
        <v>0</v>
      </c>
      <c r="T585" s="10">
        <f>IF(ISNA(VLOOKUP(E585,lines!$J$2:$L$1000,2,FALSE)),0,1)</f>
        <v>1</v>
      </c>
      <c r="U585" s="13" t="e">
        <f>VLOOKUP($E585,phe_fertility!$A$2:$B$284,2,FALSE)</f>
        <v>#N/A</v>
      </c>
      <c r="V585" s="13" t="e">
        <f>VLOOKUP($E585,phe_fertility!$F$2:$G$284,2,FALSE)</f>
        <v>#N/A</v>
      </c>
      <c r="W585">
        <f>VLOOKUP($E585,phe_locomotion!$F$2:$G$851,2,FALSE)</f>
        <v>1444</v>
      </c>
      <c r="X585" t="e">
        <f>VLOOKUP($E585,phe_locomotion!$N$2:$O$507,2,FALSE)</f>
        <v>#N/A</v>
      </c>
      <c r="Y585" s="16" t="e">
        <f>VLOOKUP($E585,relatedness!$T$2:$U$1000,2,FALSE)</f>
        <v>#N/A</v>
      </c>
    </row>
    <row r="586" spans="1:25" x14ac:dyDescent="0.2">
      <c r="A586" s="2">
        <v>9</v>
      </c>
      <c r="B586" s="2" t="s">
        <v>45</v>
      </c>
      <c r="C586" s="2">
        <v>1</v>
      </c>
      <c r="D586" s="2" t="s">
        <v>1499</v>
      </c>
      <c r="E586" s="2" t="s">
        <v>817</v>
      </c>
      <c r="F586" s="2" t="str">
        <f t="shared" si="50"/>
        <v>CA</v>
      </c>
      <c r="G586" s="2" t="str">
        <f t="shared" si="46"/>
        <v>2</v>
      </c>
      <c r="H586" s="15">
        <v>43</v>
      </c>
      <c r="I586" s="2">
        <f t="shared" si="47"/>
        <v>190</v>
      </c>
      <c r="J586" s="2" t="str">
        <f t="shared" si="48"/>
        <v>50</v>
      </c>
      <c r="K586">
        <f t="shared" si="49"/>
        <v>13</v>
      </c>
      <c r="L586" s="14">
        <f>VLOOKUP(E586,bam_cov!$A$2:$E$10000,5,FALSE)</f>
        <v>3.9582363455809335</v>
      </c>
      <c r="M586" s="14">
        <f>VLOOKUP($E586,res_het!$A$2:$N$10000,12,FALSE)*100</f>
        <v>2.5743491732545682</v>
      </c>
      <c r="N586" s="14">
        <f>VLOOKUP($E586,res_het!$A$2:$N$10000,13,FALSE)</f>
        <v>0.25922119999999998</v>
      </c>
      <c r="O586" s="10">
        <f>VLOOKUP($E586,seq_data!$A$2:$H$10000,6,FALSE())</f>
        <v>2017</v>
      </c>
      <c r="P586" s="10" t="str">
        <f>VLOOKUP($E586,seq_data!$A$2:$H$10000,4,FALSE())</f>
        <v>Illumina</v>
      </c>
      <c r="Q586" s="10" t="str">
        <f>VLOOKUP($E586,seq_data!$A$2:$H$10000,5,FALSE())</f>
        <v>BGI</v>
      </c>
      <c r="R586" s="10">
        <f>VLOOKUP($E586,seq_data!$A$2:$H$10000,2,FALSE())</f>
        <v>150</v>
      </c>
      <c r="S586" s="10">
        <f>IF(ISNA(VLOOKUP(E586,lines!$A$2:$A$10000,1,FALSE)),0,1)</f>
        <v>1</v>
      </c>
      <c r="T586" s="10">
        <f>IF(ISNA(VLOOKUP(E586,lines!$J$2:$L$1000,2,FALSE)),0,1)</f>
        <v>1</v>
      </c>
      <c r="U586" s="13" t="e">
        <f>VLOOKUP($E586,phe_fertility!$A$2:$B$284,2,FALSE)</f>
        <v>#N/A</v>
      </c>
      <c r="V586" s="13" t="e">
        <f>VLOOKUP($E586,phe_fertility!$F$2:$G$284,2,FALSE)</f>
        <v>#N/A</v>
      </c>
      <c r="W586">
        <f>VLOOKUP($E586,phe_locomotion!$F$2:$G$851,2,FALSE)</f>
        <v>1961</v>
      </c>
      <c r="X586">
        <f>VLOOKUP($E586,phe_locomotion!$N$2:$O$507,2,FALSE)</f>
        <v>1506</v>
      </c>
      <c r="Y586" s="16" t="e">
        <f>VLOOKUP($E586,relatedness!$T$2:$U$1000,2,FALSE)</f>
        <v>#N/A</v>
      </c>
    </row>
    <row r="587" spans="1:25" x14ac:dyDescent="0.2">
      <c r="A587" s="2">
        <v>2</v>
      </c>
      <c r="B587" s="2" t="s">
        <v>32</v>
      </c>
      <c r="C587" s="2">
        <v>7</v>
      </c>
      <c r="D587" s="2" t="s">
        <v>1498</v>
      </c>
      <c r="E587" s="2" t="s">
        <v>139</v>
      </c>
      <c r="F587" s="2" t="str">
        <f t="shared" si="50"/>
        <v>CA</v>
      </c>
      <c r="G587" s="2" t="str">
        <f t="shared" si="46"/>
        <v>2</v>
      </c>
      <c r="H587" s="15">
        <v>44</v>
      </c>
      <c r="I587" s="2">
        <f t="shared" si="47"/>
        <v>240</v>
      </c>
      <c r="J587" s="2" t="str">
        <f t="shared" si="48"/>
        <v>100</v>
      </c>
      <c r="K587">
        <f t="shared" si="49"/>
        <v>13</v>
      </c>
      <c r="L587" s="14">
        <f>VLOOKUP(E587,bam_cov!$A$2:$E$10000,5,FALSE)</f>
        <v>30.97781551779056</v>
      </c>
      <c r="M587" s="14">
        <f>VLOOKUP($E587,res_het!$A$2:$N$10000,12,FALSE)*100</f>
        <v>1.4507775246205754</v>
      </c>
      <c r="N587" s="14">
        <f>VLOOKUP($E587,res_het!$A$2:$N$10000,13,FALSE)</f>
        <v>0.18239541666666667</v>
      </c>
      <c r="O587" s="10">
        <f>VLOOKUP($E587,seq_data!$A$2:$H$10000,6,FALSE())</f>
        <v>2018</v>
      </c>
      <c r="P587" s="10" t="str">
        <f>VLOOKUP($E587,seq_data!$A$2:$H$10000,4,FALSE())</f>
        <v>BGI</v>
      </c>
      <c r="Q587" s="10" t="str">
        <f>VLOOKUP($E587,seq_data!$A$2:$H$10000,5,FALSE())</f>
        <v>BGI</v>
      </c>
      <c r="R587" s="10">
        <f>VLOOKUP($E587,seq_data!$A$2:$H$10000,2,FALSE())</f>
        <v>100</v>
      </c>
      <c r="S587" s="10">
        <f>IF(ISNA(VLOOKUP(E587,lines!$A$2:$A$10000,1,FALSE)),0,1)</f>
        <v>0</v>
      </c>
      <c r="T587" s="10">
        <f>IF(ISNA(VLOOKUP(E587,lines!$J$2:$L$1000,2,FALSE)),0,1)</f>
        <v>1</v>
      </c>
      <c r="U587" s="13" t="e">
        <f>VLOOKUP($E587,phe_fertility!$A$2:$B$284,2,FALSE)</f>
        <v>#N/A</v>
      </c>
      <c r="V587" s="13" t="e">
        <f>VLOOKUP($E587,phe_fertility!$F$2:$G$284,2,FALSE)</f>
        <v>#N/A</v>
      </c>
      <c r="W587">
        <f>VLOOKUP($E587,phe_locomotion!$F$2:$G$851,2,FALSE)</f>
        <v>2253</v>
      </c>
      <c r="X587" t="e">
        <f>VLOOKUP($E587,phe_locomotion!$N$2:$O$507,2,FALSE)</f>
        <v>#N/A</v>
      </c>
      <c r="Y587" s="16" t="e">
        <f>VLOOKUP($E587,relatedness!$T$2:$U$1000,2,FALSE)</f>
        <v>#N/A</v>
      </c>
    </row>
    <row r="588" spans="1:25" x14ac:dyDescent="0.2">
      <c r="A588" s="2">
        <v>9</v>
      </c>
      <c r="B588" s="2" t="s">
        <v>71</v>
      </c>
      <c r="C588" s="2">
        <v>1</v>
      </c>
      <c r="D588" s="2" t="s">
        <v>1501</v>
      </c>
      <c r="E588" s="2" t="s">
        <v>840</v>
      </c>
      <c r="F588" s="2" t="str">
        <f t="shared" si="50"/>
        <v>CA</v>
      </c>
      <c r="G588" s="2" t="str">
        <f t="shared" si="46"/>
        <v>2</v>
      </c>
      <c r="H588" s="15">
        <v>44</v>
      </c>
      <c r="I588" s="2">
        <f t="shared" si="47"/>
        <v>190</v>
      </c>
      <c r="J588" s="2" t="str">
        <f t="shared" si="48"/>
        <v>50</v>
      </c>
      <c r="K588">
        <f t="shared" si="49"/>
        <v>13</v>
      </c>
      <c r="L588" s="14">
        <f>VLOOKUP(E588,bam_cov!$A$2:$E$10000,5,FALSE)</f>
        <v>3.5351250679207809</v>
      </c>
      <c r="M588" s="14">
        <f>VLOOKUP($E588,res_het!$A$2:$N$10000,12,FALSE)*100</f>
        <v>1.9217220347171431</v>
      </c>
      <c r="N588" s="14">
        <f>VLOOKUP($E588,res_het!$A$2:$N$10000,13,FALSE)</f>
        <v>0.25083404999999998</v>
      </c>
      <c r="O588" s="10">
        <f>VLOOKUP($E588,seq_data!$A$2:$H$10000,6,FALSE())</f>
        <v>2017</v>
      </c>
      <c r="P588" s="10" t="str">
        <f>VLOOKUP($E588,seq_data!$A$2:$H$10000,4,FALSE())</f>
        <v>Illumina</v>
      </c>
      <c r="Q588" s="10" t="str">
        <f>VLOOKUP($E588,seq_data!$A$2:$H$10000,5,FALSE())</f>
        <v>BGI</v>
      </c>
      <c r="R588" s="10">
        <f>VLOOKUP($E588,seq_data!$A$2:$H$10000,2,FALSE())</f>
        <v>150</v>
      </c>
      <c r="S588" s="10">
        <f>IF(ISNA(VLOOKUP(E588,lines!$A$2:$A$10000,1,FALSE)),0,1)</f>
        <v>1</v>
      </c>
      <c r="T588" s="10">
        <f>IF(ISNA(VLOOKUP(E588,lines!$J$2:$L$1000,2,FALSE)),0,1)</f>
        <v>1</v>
      </c>
      <c r="U588" s="13" t="e">
        <f>VLOOKUP($E588,phe_fertility!$A$2:$B$284,2,FALSE)</f>
        <v>#N/A</v>
      </c>
      <c r="V588" s="13" t="e">
        <f>VLOOKUP($E588,phe_fertility!$F$2:$G$284,2,FALSE)</f>
        <v>#N/A</v>
      </c>
      <c r="W588">
        <f>VLOOKUP($E588,phe_locomotion!$F$2:$G$851,2,FALSE)</f>
        <v>2122</v>
      </c>
      <c r="X588">
        <f>VLOOKUP($E588,phe_locomotion!$N$2:$O$507,2,FALSE)</f>
        <v>1662</v>
      </c>
      <c r="Y588" s="16" t="e">
        <f>VLOOKUP($E588,relatedness!$T$2:$U$1000,2,FALSE)</f>
        <v>#N/A</v>
      </c>
    </row>
    <row r="589" spans="1:25" x14ac:dyDescent="0.2">
      <c r="A589" s="2">
        <v>2</v>
      </c>
      <c r="B589" s="2" t="s">
        <v>97</v>
      </c>
      <c r="C589" s="2">
        <v>7</v>
      </c>
      <c r="D589" s="2" t="s">
        <v>1497</v>
      </c>
      <c r="E589" s="2" t="s">
        <v>199</v>
      </c>
      <c r="F589" s="2" t="str">
        <f t="shared" si="50"/>
        <v>CA</v>
      </c>
      <c r="G589" s="2" t="str">
        <f t="shared" si="46"/>
        <v>2</v>
      </c>
      <c r="H589" s="15">
        <v>45</v>
      </c>
      <c r="I589" s="2">
        <f t="shared" si="47"/>
        <v>240</v>
      </c>
      <c r="J589" s="2" t="str">
        <f t="shared" si="48"/>
        <v>100</v>
      </c>
      <c r="K589">
        <f t="shared" si="49"/>
        <v>13</v>
      </c>
      <c r="L589" s="14" t="e">
        <f>VLOOKUP(E589,bam_cov!$A$2:$E$10000,5,FALSE)</f>
        <v>#N/A</v>
      </c>
      <c r="M589" s="14" t="e">
        <f>VLOOKUP($E589,res_het!$A$2:$N$10000,12,FALSE)*100</f>
        <v>#N/A</v>
      </c>
      <c r="N589" s="14" t="e">
        <f>VLOOKUP($E589,res_het!$A$2:$N$10000,13,FALSE)</f>
        <v>#N/A</v>
      </c>
      <c r="O589" s="10" t="e">
        <f>VLOOKUP($E589,seq_data!$A$2:$H$10000,6,FALSE())</f>
        <v>#N/A</v>
      </c>
      <c r="P589" s="10" t="e">
        <f>VLOOKUP($E589,seq_data!$A$2:$H$10000,4,FALSE())</f>
        <v>#N/A</v>
      </c>
      <c r="Q589" s="10" t="e">
        <f>VLOOKUP($E589,seq_data!$A$2:$H$10000,5,FALSE())</f>
        <v>#N/A</v>
      </c>
      <c r="R589" s="10" t="e">
        <f>VLOOKUP($E589,seq_data!$A$2:$H$10000,2,FALSE())</f>
        <v>#N/A</v>
      </c>
      <c r="S589" s="10">
        <f>IF(ISNA(VLOOKUP(E589,lines!$A$2:$A$10000,1,FALSE)),0,1)</f>
        <v>0</v>
      </c>
      <c r="T589" s="10">
        <f>IF(ISNA(VLOOKUP(E589,lines!$J$2:$L$1000,2,FALSE)),0,1)</f>
        <v>0</v>
      </c>
      <c r="U589" s="13" t="e">
        <f>VLOOKUP($E589,phe_fertility!$A$2:$B$284,2,FALSE)</f>
        <v>#N/A</v>
      </c>
      <c r="V589" s="13" t="e">
        <f>VLOOKUP($E589,phe_fertility!$F$2:$G$284,2,FALSE)</f>
        <v>#N/A</v>
      </c>
      <c r="W589" t="e">
        <f>VLOOKUP($E589,phe_locomotion!$F$2:$G$851,2,FALSE)</f>
        <v>#N/A</v>
      </c>
      <c r="X589" t="e">
        <f>VLOOKUP($E589,phe_locomotion!$N$2:$O$507,2,FALSE)</f>
        <v>#N/A</v>
      </c>
      <c r="Y589" s="16" t="e">
        <f>VLOOKUP($E589,relatedness!$T$2:$U$1000,2,FALSE)</f>
        <v>#N/A</v>
      </c>
    </row>
    <row r="590" spans="1:25" x14ac:dyDescent="0.2">
      <c r="A590" s="2">
        <v>9</v>
      </c>
      <c r="B590" s="2" t="s">
        <v>6</v>
      </c>
      <c r="C590" s="2">
        <v>1</v>
      </c>
      <c r="D590" s="2" t="s">
        <v>1496</v>
      </c>
      <c r="E590" s="2" t="s">
        <v>781</v>
      </c>
      <c r="F590" s="2" t="str">
        <f t="shared" si="50"/>
        <v>CA</v>
      </c>
      <c r="G590" s="2" t="str">
        <f t="shared" si="46"/>
        <v>2</v>
      </c>
      <c r="H590" s="15">
        <v>45</v>
      </c>
      <c r="I590" s="2">
        <f t="shared" si="47"/>
        <v>190</v>
      </c>
      <c r="J590" s="2" t="str">
        <f t="shared" si="48"/>
        <v>50</v>
      </c>
      <c r="K590">
        <f t="shared" si="49"/>
        <v>13</v>
      </c>
      <c r="L590" s="14">
        <f>VLOOKUP(E590,bam_cov!$A$2:$E$10000,5,FALSE)</f>
        <v>4.4739896947780631</v>
      </c>
      <c r="M590" s="14">
        <f>VLOOKUP($E590,res_het!$A$2:$N$10000,12,FALSE)*100</f>
        <v>1.2258224045717634</v>
      </c>
      <c r="N590" s="14">
        <f>VLOOKUP($E590,res_het!$A$2:$N$10000,13,FALSE)</f>
        <v>0.23140503333333337</v>
      </c>
      <c r="O590" s="10">
        <f>VLOOKUP($E590,seq_data!$A$2:$H$10000,6,FALSE())</f>
        <v>2017</v>
      </c>
      <c r="P590" s="10" t="str">
        <f>VLOOKUP($E590,seq_data!$A$2:$H$10000,4,FALSE())</f>
        <v>Illumina</v>
      </c>
      <c r="Q590" s="10" t="str">
        <f>VLOOKUP($E590,seq_data!$A$2:$H$10000,5,FALSE())</f>
        <v>BGI</v>
      </c>
      <c r="R590" s="10">
        <f>VLOOKUP($E590,seq_data!$A$2:$H$10000,2,FALSE())</f>
        <v>150</v>
      </c>
      <c r="S590" s="10">
        <f>IF(ISNA(VLOOKUP(E590,lines!$A$2:$A$10000,1,FALSE)),0,1)</f>
        <v>1</v>
      </c>
      <c r="T590" s="10">
        <f>IF(ISNA(VLOOKUP(E590,lines!$J$2:$L$1000,2,FALSE)),0,1)</f>
        <v>1</v>
      </c>
      <c r="U590" s="13" t="e">
        <f>VLOOKUP($E590,phe_fertility!$A$2:$B$284,2,FALSE)</f>
        <v>#N/A</v>
      </c>
      <c r="V590" s="13" t="e">
        <f>VLOOKUP($E590,phe_fertility!$F$2:$G$284,2,FALSE)</f>
        <v>#N/A</v>
      </c>
      <c r="W590">
        <f>VLOOKUP($E590,phe_locomotion!$F$2:$G$851,2,FALSE)</f>
        <v>1113</v>
      </c>
      <c r="X590">
        <f>VLOOKUP($E590,phe_locomotion!$N$2:$O$507,2,FALSE)</f>
        <v>607</v>
      </c>
      <c r="Y590" s="16" t="e">
        <f>VLOOKUP($E590,relatedness!$T$2:$U$1000,2,FALSE)</f>
        <v>#N/A</v>
      </c>
    </row>
    <row r="591" spans="1:25" x14ac:dyDescent="0.2">
      <c r="A591" s="2">
        <v>1</v>
      </c>
      <c r="B591" s="2" t="s">
        <v>6</v>
      </c>
      <c r="C591" s="2">
        <v>8</v>
      </c>
      <c r="D591" s="2" t="s">
        <v>1498</v>
      </c>
      <c r="E591" s="2" t="s">
        <v>14</v>
      </c>
      <c r="F591" s="2" t="str">
        <f t="shared" si="50"/>
        <v>CA</v>
      </c>
      <c r="G591" s="2" t="str">
        <f t="shared" si="46"/>
        <v>2</v>
      </c>
      <c r="H591" s="15">
        <v>46</v>
      </c>
      <c r="I591" s="2">
        <f t="shared" si="47"/>
        <v>240</v>
      </c>
      <c r="J591" s="2" t="str">
        <f t="shared" si="48"/>
        <v>100</v>
      </c>
      <c r="K591">
        <f t="shared" si="49"/>
        <v>13</v>
      </c>
      <c r="L591" s="14">
        <f>VLOOKUP(E591,bam_cov!$A$2:$E$10000,5,FALSE)</f>
        <v>24.540322197448052</v>
      </c>
      <c r="M591" s="14">
        <f>VLOOKUP($E591,res_het!$A$2:$N$10000,12,FALSE)*100</f>
        <v>1.3802297768889935</v>
      </c>
      <c r="N591" s="14">
        <f>VLOOKUP($E591,res_het!$A$2:$N$10000,13,FALSE)</f>
        <v>0.15888226333333333</v>
      </c>
      <c r="O591" s="10">
        <f>VLOOKUP($E591,seq_data!$A$2:$H$10000,6,FALSE())</f>
        <v>2018</v>
      </c>
      <c r="P591" s="10" t="str">
        <f>VLOOKUP($E591,seq_data!$A$2:$H$10000,4,FALSE())</f>
        <v>BGI</v>
      </c>
      <c r="Q591" s="10" t="str">
        <f>VLOOKUP($E591,seq_data!$A$2:$H$10000,5,FALSE())</f>
        <v>BGI</v>
      </c>
      <c r="R591" s="10">
        <f>VLOOKUP($E591,seq_data!$A$2:$H$10000,2,FALSE())</f>
        <v>100</v>
      </c>
      <c r="S591" s="10">
        <f>IF(ISNA(VLOOKUP(E591,lines!$A$2:$A$10000,1,FALSE)),0,1)</f>
        <v>0</v>
      </c>
      <c r="T591" s="10">
        <f>IF(ISNA(VLOOKUP(E591,lines!$J$2:$L$1000,2,FALSE)),0,1)</f>
        <v>1</v>
      </c>
      <c r="U591" s="13" t="e">
        <f>VLOOKUP($E591,phe_fertility!$A$2:$B$284,2,FALSE)</f>
        <v>#N/A</v>
      </c>
      <c r="V591" s="13" t="e">
        <f>VLOOKUP($E591,phe_fertility!$F$2:$G$284,2,FALSE)</f>
        <v>#N/A</v>
      </c>
      <c r="W591">
        <f>VLOOKUP($E591,phe_locomotion!$F$2:$G$851,2,FALSE)</f>
        <v>1697</v>
      </c>
      <c r="X591" t="e">
        <f>VLOOKUP($E591,phe_locomotion!$N$2:$O$507,2,FALSE)</f>
        <v>#N/A</v>
      </c>
      <c r="Y591" s="16" t="e">
        <f>VLOOKUP($E591,relatedness!$T$2:$U$1000,2,FALSE)</f>
        <v>#N/A</v>
      </c>
    </row>
    <row r="592" spans="1:25" x14ac:dyDescent="0.2">
      <c r="A592" s="2">
        <v>9</v>
      </c>
      <c r="B592" s="2" t="s">
        <v>45</v>
      </c>
      <c r="C592" s="2">
        <v>4</v>
      </c>
      <c r="D592" s="2" t="s">
        <v>1499</v>
      </c>
      <c r="E592" s="2" t="s">
        <v>820</v>
      </c>
      <c r="F592" s="2" t="str">
        <f t="shared" si="50"/>
        <v>CA</v>
      </c>
      <c r="G592" s="2" t="str">
        <f t="shared" si="46"/>
        <v>2</v>
      </c>
      <c r="H592" s="15">
        <v>46</v>
      </c>
      <c r="I592" s="2">
        <f t="shared" si="47"/>
        <v>190</v>
      </c>
      <c r="J592" s="2" t="str">
        <f t="shared" si="48"/>
        <v>50</v>
      </c>
      <c r="K592">
        <f t="shared" si="49"/>
        <v>13</v>
      </c>
      <c r="L592" s="14">
        <f>VLOOKUP(E592,bam_cov!$A$2:$E$10000,5,FALSE)</f>
        <v>3.3617254314140639</v>
      </c>
      <c r="M592" s="14">
        <f>VLOOKUP($E592,res_het!$A$2:$N$10000,12,FALSE)*100</f>
        <v>3.2795903262587265</v>
      </c>
      <c r="N592" s="14">
        <f>VLOOKUP($E592,res_het!$A$2:$N$10000,13,FALSE)</f>
        <v>0.25815101666666668</v>
      </c>
      <c r="O592" s="10">
        <f>VLOOKUP($E592,seq_data!$A$2:$H$10000,6,FALSE())</f>
        <v>2017</v>
      </c>
      <c r="P592" s="10" t="str">
        <f>VLOOKUP($E592,seq_data!$A$2:$H$10000,4,FALSE())</f>
        <v>Illumina</v>
      </c>
      <c r="Q592" s="10" t="str">
        <f>VLOOKUP($E592,seq_data!$A$2:$H$10000,5,FALSE())</f>
        <v>BGI</v>
      </c>
      <c r="R592" s="10">
        <f>VLOOKUP($E592,seq_data!$A$2:$H$10000,2,FALSE())</f>
        <v>150</v>
      </c>
      <c r="S592" s="10">
        <f>IF(ISNA(VLOOKUP(E592,lines!$A$2:$A$10000,1,FALSE)),0,1)</f>
        <v>1</v>
      </c>
      <c r="T592" s="10">
        <f>IF(ISNA(VLOOKUP(E592,lines!$J$2:$L$1000,2,FALSE)),0,1)</f>
        <v>1</v>
      </c>
      <c r="U592" s="13" t="e">
        <f>VLOOKUP($E592,phe_fertility!$A$2:$B$284,2,FALSE)</f>
        <v>#N/A</v>
      </c>
      <c r="V592" s="13" t="e">
        <f>VLOOKUP($E592,phe_fertility!$F$2:$G$284,2,FALSE)</f>
        <v>#N/A</v>
      </c>
      <c r="W592">
        <f>VLOOKUP($E592,phe_locomotion!$F$2:$G$851,2,FALSE)</f>
        <v>1661</v>
      </c>
      <c r="X592">
        <f>VLOOKUP($E592,phe_locomotion!$N$2:$O$507,2,FALSE)</f>
        <v>1357</v>
      </c>
      <c r="Y592" s="16" t="e">
        <f>VLOOKUP($E592,relatedness!$T$2:$U$1000,2,FALSE)</f>
        <v>#N/A</v>
      </c>
    </row>
    <row r="593" spans="1:25" x14ac:dyDescent="0.2">
      <c r="A593" s="2">
        <v>3</v>
      </c>
      <c r="B593" s="2" t="s">
        <v>84</v>
      </c>
      <c r="C593" s="2">
        <v>3</v>
      </c>
      <c r="D593" s="2" t="s">
        <v>1500</v>
      </c>
      <c r="E593" s="2" t="s">
        <v>279</v>
      </c>
      <c r="F593" s="2" t="str">
        <f t="shared" si="50"/>
        <v>CA</v>
      </c>
      <c r="G593" s="2" t="str">
        <f t="shared" si="46"/>
        <v>2</v>
      </c>
      <c r="H593" s="15">
        <v>47</v>
      </c>
      <c r="I593" s="2">
        <f t="shared" si="47"/>
        <v>240</v>
      </c>
      <c r="J593" s="2" t="str">
        <f t="shared" si="48"/>
        <v>100</v>
      </c>
      <c r="K593">
        <f t="shared" si="49"/>
        <v>13</v>
      </c>
      <c r="L593" s="14">
        <f>VLOOKUP(E593,bam_cov!$A$2:$E$10000,5,FALSE)</f>
        <v>2.4402803020366868</v>
      </c>
      <c r="M593" s="14">
        <f>VLOOKUP($E593,res_het!$A$2:$N$10000,12,FALSE)*100</f>
        <v>18.623171072040826</v>
      </c>
      <c r="N593" s="14">
        <f>VLOOKUP($E593,res_het!$A$2:$N$10000,13,FALSE)</f>
        <v>0.23930656666666669</v>
      </c>
      <c r="O593" s="10">
        <f>VLOOKUP($E593,seq_data!$A$2:$H$10000,6,FALSE())</f>
        <v>2018</v>
      </c>
      <c r="P593" s="10" t="str">
        <f>VLOOKUP($E593,seq_data!$A$2:$H$10000,4,FALSE())</f>
        <v>BGI</v>
      </c>
      <c r="Q593" s="10" t="str">
        <f>VLOOKUP($E593,seq_data!$A$2:$H$10000,5,FALSE())</f>
        <v>BGI</v>
      </c>
      <c r="R593" s="10">
        <f>VLOOKUP($E593,seq_data!$A$2:$H$10000,2,FALSE())</f>
        <v>100</v>
      </c>
      <c r="S593" s="10">
        <f>IF(ISNA(VLOOKUP(E593,lines!$A$2:$A$10000,1,FALSE)),0,1)</f>
        <v>0</v>
      </c>
      <c r="T593" s="10">
        <f>IF(ISNA(VLOOKUP(E593,lines!$J$2:$L$1000,2,FALSE)),0,1)</f>
        <v>1</v>
      </c>
      <c r="U593" s="13" t="e">
        <f>VLOOKUP($E593,phe_fertility!$A$2:$B$284,2,FALSE)</f>
        <v>#N/A</v>
      </c>
      <c r="V593" s="13" t="e">
        <f>VLOOKUP($E593,phe_fertility!$F$2:$G$284,2,FALSE)</f>
        <v>#N/A</v>
      </c>
      <c r="W593">
        <f>VLOOKUP($E593,phe_locomotion!$F$2:$G$851,2,FALSE)</f>
        <v>1750</v>
      </c>
      <c r="X593" t="e">
        <f>VLOOKUP($E593,phe_locomotion!$N$2:$O$507,2,FALSE)</f>
        <v>#N/A</v>
      </c>
      <c r="Y593" s="16" t="e">
        <f>VLOOKUP($E593,relatedness!$T$2:$U$1000,2,FALSE)</f>
        <v>#N/A</v>
      </c>
    </row>
    <row r="594" spans="1:25" x14ac:dyDescent="0.2">
      <c r="A594" s="2">
        <v>9</v>
      </c>
      <c r="B594" s="2" t="s">
        <v>45</v>
      </c>
      <c r="C594" s="2">
        <v>11</v>
      </c>
      <c r="D594" s="2" t="s">
        <v>1501</v>
      </c>
      <c r="E594" s="2" t="s">
        <v>827</v>
      </c>
      <c r="F594" s="2" t="str">
        <f t="shared" si="50"/>
        <v>CA</v>
      </c>
      <c r="G594" s="2" t="str">
        <f t="shared" si="46"/>
        <v>2</v>
      </c>
      <c r="H594" s="15">
        <v>47</v>
      </c>
      <c r="I594" s="2">
        <f t="shared" si="47"/>
        <v>190</v>
      </c>
      <c r="J594" s="2" t="str">
        <f t="shared" si="48"/>
        <v>50</v>
      </c>
      <c r="K594">
        <f t="shared" si="49"/>
        <v>13</v>
      </c>
      <c r="L594" s="14">
        <f>VLOOKUP(E594,bam_cov!$A$2:$E$10000,5,FALSE)</f>
        <v>5.628648666879017</v>
      </c>
      <c r="M594" s="14">
        <f>VLOOKUP($E594,res_het!$A$2:$N$10000,12,FALSE)*100</f>
        <v>1.1550090634876589</v>
      </c>
      <c r="N594" s="14">
        <f>VLOOKUP($E594,res_het!$A$2:$N$10000,13,FALSE)</f>
        <v>0.24353691666666666</v>
      </c>
      <c r="O594" s="10">
        <f>VLOOKUP($E594,seq_data!$A$2:$H$10000,6,FALSE())</f>
        <v>2017</v>
      </c>
      <c r="P594" s="10" t="str">
        <f>VLOOKUP($E594,seq_data!$A$2:$H$10000,4,FALSE())</f>
        <v>Illumina</v>
      </c>
      <c r="Q594" s="10" t="str">
        <f>VLOOKUP($E594,seq_data!$A$2:$H$10000,5,FALSE())</f>
        <v>BGI</v>
      </c>
      <c r="R594" s="10">
        <f>VLOOKUP($E594,seq_data!$A$2:$H$10000,2,FALSE())</f>
        <v>150</v>
      </c>
      <c r="S594" s="10">
        <f>IF(ISNA(VLOOKUP(E594,lines!$A$2:$A$10000,1,FALSE)),0,1)</f>
        <v>1</v>
      </c>
      <c r="T594" s="10">
        <f>IF(ISNA(VLOOKUP(E594,lines!$J$2:$L$1000,2,FALSE)),0,1)</f>
        <v>1</v>
      </c>
      <c r="U594" s="13" t="e">
        <f>VLOOKUP($E594,phe_fertility!$A$2:$B$284,2,FALSE)</f>
        <v>#N/A</v>
      </c>
      <c r="V594" s="13" t="e">
        <f>VLOOKUP($E594,phe_fertility!$F$2:$G$284,2,FALSE)</f>
        <v>#N/A</v>
      </c>
      <c r="W594">
        <f>VLOOKUP($E594,phe_locomotion!$F$2:$G$851,2,FALSE)</f>
        <v>1179</v>
      </c>
      <c r="X594">
        <f>VLOOKUP($E594,phe_locomotion!$N$2:$O$507,2,FALSE)</f>
        <v>520</v>
      </c>
      <c r="Y594" s="16" t="e">
        <f>VLOOKUP($E594,relatedness!$T$2:$U$1000,2,FALSE)</f>
        <v>#N/A</v>
      </c>
    </row>
    <row r="595" spans="1:25" x14ac:dyDescent="0.2">
      <c r="A595" s="2">
        <v>2</v>
      </c>
      <c r="B595" s="2" t="s">
        <v>84</v>
      </c>
      <c r="C595" s="2">
        <v>6</v>
      </c>
      <c r="D595" s="2" t="s">
        <v>1500</v>
      </c>
      <c r="E595" s="2" t="s">
        <v>186</v>
      </c>
      <c r="F595" s="2" t="str">
        <f t="shared" si="50"/>
        <v>CA</v>
      </c>
      <c r="G595" s="2" t="str">
        <f t="shared" si="46"/>
        <v>2</v>
      </c>
      <c r="H595" s="15">
        <v>48</v>
      </c>
      <c r="I595" s="2">
        <f t="shared" si="47"/>
        <v>240</v>
      </c>
      <c r="J595" s="2" t="str">
        <f t="shared" si="48"/>
        <v>100</v>
      </c>
      <c r="K595">
        <f t="shared" si="49"/>
        <v>13</v>
      </c>
      <c r="L595" s="14">
        <f>VLOOKUP(E595,bam_cov!$A$2:$E$10000,5,FALSE)</f>
        <v>21.687314534110286</v>
      </c>
      <c r="M595" s="14">
        <f>VLOOKUP($E595,res_het!$A$2:$N$10000,12,FALSE)*100</f>
        <v>41.690325022798049</v>
      </c>
      <c r="N595" s="14">
        <f>VLOOKUP($E595,res_het!$A$2:$N$10000,13,FALSE)</f>
        <v>0.23824043333333333</v>
      </c>
      <c r="O595" s="10">
        <f>VLOOKUP($E595,seq_data!$A$2:$H$10000,6,FALSE())</f>
        <v>2018</v>
      </c>
      <c r="P595" s="10" t="str">
        <f>VLOOKUP($E595,seq_data!$A$2:$H$10000,4,FALSE())</f>
        <v>BGI</v>
      </c>
      <c r="Q595" s="10" t="str">
        <f>VLOOKUP($E595,seq_data!$A$2:$H$10000,5,FALSE())</f>
        <v>BGI</v>
      </c>
      <c r="R595" s="10">
        <f>VLOOKUP($E595,seq_data!$A$2:$H$10000,2,FALSE())</f>
        <v>100</v>
      </c>
      <c r="S595" s="10">
        <f>IF(ISNA(VLOOKUP(E595,lines!$A$2:$A$10000,1,FALSE)),0,1)</f>
        <v>0</v>
      </c>
      <c r="T595" s="10">
        <f>IF(ISNA(VLOOKUP(E595,lines!$J$2:$L$1000,2,FALSE)),0,1)</f>
        <v>1</v>
      </c>
      <c r="U595" s="13" t="e">
        <f>VLOOKUP($E595,phe_fertility!$A$2:$B$284,2,FALSE)</f>
        <v>#N/A</v>
      </c>
      <c r="V595" s="13" t="e">
        <f>VLOOKUP($E595,phe_fertility!$F$2:$G$284,2,FALSE)</f>
        <v>#N/A</v>
      </c>
      <c r="W595">
        <f>VLOOKUP($E595,phe_locomotion!$F$2:$G$851,2,FALSE)</f>
        <v>2174</v>
      </c>
      <c r="X595" t="e">
        <f>VLOOKUP($E595,phe_locomotion!$N$2:$O$507,2,FALSE)</f>
        <v>#N/A</v>
      </c>
      <c r="Y595" s="16" t="e">
        <f>VLOOKUP($E595,relatedness!$T$2:$U$1000,2,FALSE)</f>
        <v>#N/A</v>
      </c>
    </row>
    <row r="596" spans="1:25" x14ac:dyDescent="0.2">
      <c r="A596" s="2">
        <v>8</v>
      </c>
      <c r="B596" s="2" t="s">
        <v>6</v>
      </c>
      <c r="C596" s="2">
        <v>11</v>
      </c>
      <c r="D596" s="2" t="s">
        <v>1498</v>
      </c>
      <c r="E596" s="2" t="s">
        <v>695</v>
      </c>
      <c r="F596" s="2" t="str">
        <f t="shared" si="50"/>
        <v>CA</v>
      </c>
      <c r="G596" s="2" t="str">
        <f t="shared" si="46"/>
        <v>2</v>
      </c>
      <c r="H596" s="15">
        <v>48</v>
      </c>
      <c r="I596" s="2">
        <f t="shared" si="47"/>
        <v>190</v>
      </c>
      <c r="J596" s="2" t="str">
        <f t="shared" si="48"/>
        <v>50</v>
      </c>
      <c r="K596">
        <f t="shared" si="49"/>
        <v>13</v>
      </c>
      <c r="L596" s="14">
        <f>VLOOKUP(E596,bam_cov!$A$2:$E$10000,5,FALSE)</f>
        <v>3.7297771448914205</v>
      </c>
      <c r="M596" s="14">
        <f>VLOOKUP($E596,res_het!$A$2:$N$10000,12,FALSE)*100</f>
        <v>1.2957573597830176</v>
      </c>
      <c r="N596" s="14">
        <f>VLOOKUP($E596,res_het!$A$2:$N$10000,13,FALSE)</f>
        <v>0.26001156666666669</v>
      </c>
      <c r="O596" s="10">
        <f>VLOOKUP($E596,seq_data!$A$2:$H$10000,6,FALSE())</f>
        <v>2017</v>
      </c>
      <c r="P596" s="10" t="str">
        <f>VLOOKUP($E596,seq_data!$A$2:$H$10000,4,FALSE())</f>
        <v>Illumina</v>
      </c>
      <c r="Q596" s="10" t="str">
        <f>VLOOKUP($E596,seq_data!$A$2:$H$10000,5,FALSE())</f>
        <v>BGI</v>
      </c>
      <c r="R596" s="10">
        <f>VLOOKUP($E596,seq_data!$A$2:$H$10000,2,FALSE())</f>
        <v>150</v>
      </c>
      <c r="S596" s="10">
        <f>IF(ISNA(VLOOKUP(E596,lines!$A$2:$A$10000,1,FALSE)),0,1)</f>
        <v>1</v>
      </c>
      <c r="T596" s="10">
        <f>IF(ISNA(VLOOKUP(E596,lines!$J$2:$L$1000,2,FALSE)),0,1)</f>
        <v>1</v>
      </c>
      <c r="U596" s="13" t="e">
        <f>VLOOKUP($E596,phe_fertility!$A$2:$B$284,2,FALSE)</f>
        <v>#N/A</v>
      </c>
      <c r="V596" s="13" t="e">
        <f>VLOOKUP($E596,phe_fertility!$F$2:$G$284,2,FALSE)</f>
        <v>#N/A</v>
      </c>
      <c r="W596">
        <f>VLOOKUP($E596,phe_locomotion!$F$2:$G$851,2,FALSE)</f>
        <v>884</v>
      </c>
      <c r="X596">
        <f>VLOOKUP($E596,phe_locomotion!$N$2:$O$507,2,FALSE)</f>
        <v>1603</v>
      </c>
      <c r="Y596" s="16" t="e">
        <f>VLOOKUP($E596,relatedness!$T$2:$U$1000,2,FALSE)</f>
        <v>#N/A</v>
      </c>
    </row>
    <row r="597" spans="1:25" x14ac:dyDescent="0.2">
      <c r="A597" s="2">
        <v>3</v>
      </c>
      <c r="B597" s="2" t="s">
        <v>32</v>
      </c>
      <c r="C597" s="2">
        <v>5</v>
      </c>
      <c r="D597" s="2" t="s">
        <v>1500</v>
      </c>
      <c r="E597" s="2" t="s">
        <v>233</v>
      </c>
      <c r="F597" s="2" t="str">
        <f t="shared" si="50"/>
        <v>CA</v>
      </c>
      <c r="G597" s="2" t="str">
        <f t="shared" si="46"/>
        <v>2</v>
      </c>
      <c r="H597" s="15">
        <v>49</v>
      </c>
      <c r="I597" s="2">
        <f t="shared" si="47"/>
        <v>240</v>
      </c>
      <c r="J597" s="2" t="str">
        <f t="shared" si="48"/>
        <v>100</v>
      </c>
      <c r="K597">
        <f t="shared" si="49"/>
        <v>13</v>
      </c>
      <c r="L597" s="14">
        <f>VLOOKUP(E597,bam_cov!$A$2:$E$10000,5,FALSE)</f>
        <v>22.596365067171309</v>
      </c>
      <c r="M597" s="14">
        <f>VLOOKUP($E597,res_het!$A$2:$N$10000,12,FALSE)*100</f>
        <v>17.009957713818032</v>
      </c>
      <c r="N597" s="14">
        <f>VLOOKUP($E597,res_het!$A$2:$N$10000,13,FALSE)</f>
        <v>8.6929456666666668E-2</v>
      </c>
      <c r="O597" s="10">
        <f>VLOOKUP($E597,seq_data!$A$2:$H$10000,6,FALSE())</f>
        <v>2018</v>
      </c>
      <c r="P597" s="10" t="str">
        <f>VLOOKUP($E597,seq_data!$A$2:$H$10000,4,FALSE())</f>
        <v>BGI</v>
      </c>
      <c r="Q597" s="10" t="str">
        <f>VLOOKUP($E597,seq_data!$A$2:$H$10000,5,FALSE())</f>
        <v>BGI</v>
      </c>
      <c r="R597" s="10">
        <f>VLOOKUP($E597,seq_data!$A$2:$H$10000,2,FALSE())</f>
        <v>100</v>
      </c>
      <c r="S597" s="10">
        <f>IF(ISNA(VLOOKUP(E597,lines!$A$2:$A$10000,1,FALSE)),0,1)</f>
        <v>0</v>
      </c>
      <c r="T597" s="10">
        <f>IF(ISNA(VLOOKUP(E597,lines!$J$2:$L$1000,2,FALSE)),0,1)</f>
        <v>1</v>
      </c>
      <c r="U597" s="13" t="e">
        <f>VLOOKUP($E597,phe_fertility!$A$2:$B$284,2,FALSE)</f>
        <v>#N/A</v>
      </c>
      <c r="V597" s="13" t="e">
        <f>VLOOKUP($E597,phe_fertility!$F$2:$G$284,2,FALSE)</f>
        <v>#N/A</v>
      </c>
      <c r="W597">
        <f>VLOOKUP($E597,phe_locomotion!$F$2:$G$851,2,FALSE)</f>
        <v>1669</v>
      </c>
      <c r="X597" t="e">
        <f>VLOOKUP($E597,phe_locomotion!$N$2:$O$507,2,FALSE)</f>
        <v>#N/A</v>
      </c>
      <c r="Y597" s="16" t="e">
        <f>VLOOKUP($E597,relatedness!$T$2:$U$1000,2,FALSE)</f>
        <v>#N/A</v>
      </c>
    </row>
    <row r="598" spans="1:25" x14ac:dyDescent="0.2">
      <c r="A598" s="2">
        <v>8</v>
      </c>
      <c r="B598" s="2" t="s">
        <v>19</v>
      </c>
      <c r="C598" s="2">
        <v>2</v>
      </c>
      <c r="D598" s="2" t="s">
        <v>1499</v>
      </c>
      <c r="E598" s="2" t="s">
        <v>698</v>
      </c>
      <c r="F598" s="2" t="str">
        <f t="shared" si="50"/>
        <v>CA</v>
      </c>
      <c r="G598" s="2" t="str">
        <f t="shared" si="46"/>
        <v>2</v>
      </c>
      <c r="H598" s="15">
        <v>49</v>
      </c>
      <c r="I598" s="2">
        <f t="shared" si="47"/>
        <v>190</v>
      </c>
      <c r="J598" s="2" t="str">
        <f t="shared" si="48"/>
        <v>50</v>
      </c>
      <c r="K598">
        <f t="shared" si="49"/>
        <v>13</v>
      </c>
      <c r="L598" s="14">
        <f>VLOOKUP(E598,bam_cov!$A$2:$E$10000,5,FALSE)</f>
        <v>33.424163984186166</v>
      </c>
      <c r="M598" s="14">
        <f>VLOOKUP($E598,res_het!$A$2:$N$10000,12,FALSE)*100</f>
        <v>3.6779955951379568</v>
      </c>
      <c r="N598" s="14">
        <f>VLOOKUP($E598,res_het!$A$2:$N$10000,13,FALSE)</f>
        <v>0.11031285166666666</v>
      </c>
      <c r="O598" s="10">
        <f>VLOOKUP($E598,seq_data!$A$2:$H$10000,6,FALSE())</f>
        <v>2018</v>
      </c>
      <c r="P598" s="10" t="str">
        <f>VLOOKUP($E598,seq_data!$A$2:$H$10000,4,FALSE())</f>
        <v>BGI</v>
      </c>
      <c r="Q598" s="10" t="str">
        <f>VLOOKUP($E598,seq_data!$A$2:$H$10000,5,FALSE())</f>
        <v>BGI</v>
      </c>
      <c r="R598" s="10">
        <f>VLOOKUP($E598,seq_data!$A$2:$H$10000,2,FALSE())</f>
        <v>100</v>
      </c>
      <c r="S598" s="10">
        <f>IF(ISNA(VLOOKUP(E598,lines!$A$2:$A$10000,1,FALSE)),0,1)</f>
        <v>0</v>
      </c>
      <c r="T598" s="10">
        <f>IF(ISNA(VLOOKUP(E598,lines!$J$2:$L$1000,2,FALSE)),0,1)</f>
        <v>1</v>
      </c>
      <c r="U598" s="13" t="e">
        <f>VLOOKUP($E598,phe_fertility!$A$2:$B$284,2,FALSE)</f>
        <v>#N/A</v>
      </c>
      <c r="V598" s="13" t="e">
        <f>VLOOKUP($E598,phe_fertility!$F$2:$G$284,2,FALSE)</f>
        <v>#N/A</v>
      </c>
      <c r="W598">
        <f>VLOOKUP($E598,phe_locomotion!$F$2:$G$851,2,FALSE)</f>
        <v>979</v>
      </c>
      <c r="X598">
        <f>VLOOKUP($E598,phe_locomotion!$N$2:$O$507,2,FALSE)</f>
        <v>56</v>
      </c>
      <c r="Y598" s="16" t="e">
        <f>VLOOKUP($E598,relatedness!$T$2:$U$1000,2,FALSE)</f>
        <v>#N/A</v>
      </c>
    </row>
    <row r="599" spans="1:25" x14ac:dyDescent="0.2">
      <c r="A599" s="2">
        <v>3</v>
      </c>
      <c r="B599" s="2" t="s">
        <v>71</v>
      </c>
      <c r="C599" s="2">
        <v>3</v>
      </c>
      <c r="D599" s="2" t="s">
        <v>1499</v>
      </c>
      <c r="E599" s="2" t="s">
        <v>267</v>
      </c>
      <c r="F599" s="2" t="str">
        <f t="shared" si="50"/>
        <v>CA</v>
      </c>
      <c r="G599" s="2" t="str">
        <f t="shared" si="46"/>
        <v>2</v>
      </c>
      <c r="H599" s="15">
        <v>50</v>
      </c>
      <c r="I599" s="2">
        <f t="shared" si="47"/>
        <v>240</v>
      </c>
      <c r="J599" s="2" t="str">
        <f t="shared" si="48"/>
        <v>100</v>
      </c>
      <c r="K599">
        <f t="shared" si="49"/>
        <v>13</v>
      </c>
      <c r="L599" s="14">
        <f>VLOOKUP(E599,bam_cov!$A$2:$E$10000,5,FALSE)</f>
        <v>6.5689080586835544</v>
      </c>
      <c r="M599" s="14">
        <f>VLOOKUP($E599,res_het!$A$2:$N$10000,12,FALSE)*100</f>
        <v>29.157903763930467</v>
      </c>
      <c r="N599" s="14">
        <f>VLOOKUP($E599,res_het!$A$2:$N$10000,13,FALSE)</f>
        <v>0.26779174999999994</v>
      </c>
      <c r="O599" s="10">
        <f>VLOOKUP($E599,seq_data!$A$2:$H$10000,6,FALSE())</f>
        <v>2018</v>
      </c>
      <c r="P599" s="10" t="str">
        <f>VLOOKUP($E599,seq_data!$A$2:$H$10000,4,FALSE())</f>
        <v>BGI</v>
      </c>
      <c r="Q599" s="10" t="str">
        <f>VLOOKUP($E599,seq_data!$A$2:$H$10000,5,FALSE())</f>
        <v>BGI</v>
      </c>
      <c r="R599" s="10">
        <f>VLOOKUP($E599,seq_data!$A$2:$H$10000,2,FALSE())</f>
        <v>100</v>
      </c>
      <c r="S599" s="10">
        <f>IF(ISNA(VLOOKUP(E599,lines!$A$2:$A$10000,1,FALSE)),0,1)</f>
        <v>0</v>
      </c>
      <c r="T599" s="10">
        <f>IF(ISNA(VLOOKUP(E599,lines!$J$2:$L$1000,2,FALSE)),0,1)</f>
        <v>0</v>
      </c>
      <c r="U599" s="13" t="e">
        <f>VLOOKUP($E599,phe_fertility!$A$2:$B$284,2,FALSE)</f>
        <v>#N/A</v>
      </c>
      <c r="V599" s="13" t="e">
        <f>VLOOKUP($E599,phe_fertility!$F$2:$G$284,2,FALSE)</f>
        <v>#N/A</v>
      </c>
      <c r="W599">
        <f>VLOOKUP($E599,phe_locomotion!$F$2:$G$851,2,FALSE)</f>
        <v>2083</v>
      </c>
      <c r="X599" t="e">
        <f>VLOOKUP($E599,phe_locomotion!$N$2:$O$507,2,FALSE)</f>
        <v>#N/A</v>
      </c>
      <c r="Y599" s="16" t="e">
        <f>VLOOKUP($E599,relatedness!$T$2:$U$1000,2,FALSE)</f>
        <v>#N/A</v>
      </c>
    </row>
    <row r="600" spans="1:25" x14ac:dyDescent="0.2">
      <c r="A600" s="2">
        <v>8</v>
      </c>
      <c r="B600" s="2" t="s">
        <v>97</v>
      </c>
      <c r="C600" s="2">
        <v>9</v>
      </c>
      <c r="D600" s="2" t="s">
        <v>1501</v>
      </c>
      <c r="E600" s="2" t="s">
        <v>777</v>
      </c>
      <c r="F600" s="2" t="str">
        <f t="shared" si="50"/>
        <v>CA</v>
      </c>
      <c r="G600" s="2" t="str">
        <f t="shared" si="46"/>
        <v>2</v>
      </c>
      <c r="H600" s="15">
        <v>50</v>
      </c>
      <c r="I600" s="2">
        <f t="shared" si="47"/>
        <v>190</v>
      </c>
      <c r="J600" s="2" t="str">
        <f t="shared" si="48"/>
        <v>50</v>
      </c>
      <c r="K600">
        <f t="shared" si="49"/>
        <v>13</v>
      </c>
      <c r="L600" s="14">
        <f>VLOOKUP(E600,bam_cov!$A$2:$E$10000,5,FALSE)</f>
        <v>3.808061606490416</v>
      </c>
      <c r="M600" s="14">
        <f>VLOOKUP($E600,res_het!$A$2:$N$10000,12,FALSE)*100</f>
        <v>3.3096805406911107</v>
      </c>
      <c r="N600" s="14">
        <f>VLOOKUP($E600,res_het!$A$2:$N$10000,13,FALSE)</f>
        <v>0.24702561666666664</v>
      </c>
      <c r="O600" s="10">
        <f>VLOOKUP($E600,seq_data!$A$2:$H$10000,6,FALSE())</f>
        <v>2017</v>
      </c>
      <c r="P600" s="10" t="str">
        <f>VLOOKUP($E600,seq_data!$A$2:$H$10000,4,FALSE())</f>
        <v>Illumina</v>
      </c>
      <c r="Q600" s="10" t="str">
        <f>VLOOKUP($E600,seq_data!$A$2:$H$10000,5,FALSE())</f>
        <v>BGI</v>
      </c>
      <c r="R600" s="10">
        <f>VLOOKUP($E600,seq_data!$A$2:$H$10000,2,FALSE())</f>
        <v>150</v>
      </c>
      <c r="S600" s="10">
        <f>IF(ISNA(VLOOKUP(E600,lines!$A$2:$A$10000,1,FALSE)),0,1)</f>
        <v>1</v>
      </c>
      <c r="T600" s="10">
        <f>IF(ISNA(VLOOKUP(E600,lines!$J$2:$L$1000,2,FALSE)),0,1)</f>
        <v>1</v>
      </c>
      <c r="U600" s="13" t="e">
        <f>VLOOKUP($E600,phe_fertility!$A$2:$B$284,2,FALSE)</f>
        <v>#N/A</v>
      </c>
      <c r="V600" s="13" t="e">
        <f>VLOOKUP($E600,phe_fertility!$F$2:$G$284,2,FALSE)</f>
        <v>#N/A</v>
      </c>
      <c r="W600">
        <f>VLOOKUP($E600,phe_locomotion!$F$2:$G$851,2,FALSE)</f>
        <v>2645</v>
      </c>
      <c r="X600">
        <f>VLOOKUP($E600,phe_locomotion!$N$2:$O$507,2,FALSE)</f>
        <v>587</v>
      </c>
      <c r="Y600" s="16" t="e">
        <f>VLOOKUP($E600,relatedness!$T$2:$U$1000,2,FALSE)</f>
        <v>#N/A</v>
      </c>
    </row>
    <row r="601" spans="1:25" x14ac:dyDescent="0.2">
      <c r="A601" s="2">
        <v>4</v>
      </c>
      <c r="B601" s="2" t="s">
        <v>97</v>
      </c>
      <c r="C601" s="2">
        <v>6</v>
      </c>
      <c r="D601" s="2" t="s">
        <v>1499</v>
      </c>
      <c r="E601" s="2" t="s">
        <v>390</v>
      </c>
      <c r="F601" s="2" t="str">
        <f t="shared" si="50"/>
        <v>CA</v>
      </c>
      <c r="G601" s="2" t="str">
        <f t="shared" si="46"/>
        <v>2</v>
      </c>
      <c r="H601" s="15">
        <v>51</v>
      </c>
      <c r="I601" s="2">
        <f t="shared" si="47"/>
        <v>240</v>
      </c>
      <c r="J601" s="2" t="str">
        <f t="shared" si="48"/>
        <v>100</v>
      </c>
      <c r="K601">
        <f t="shared" si="49"/>
        <v>13</v>
      </c>
      <c r="L601" s="14" t="e">
        <f>VLOOKUP(E601,bam_cov!$A$2:$E$10000,5,FALSE)</f>
        <v>#N/A</v>
      </c>
      <c r="M601" s="14" t="e">
        <f>VLOOKUP($E601,res_het!$A$2:$N$10000,12,FALSE)*100</f>
        <v>#N/A</v>
      </c>
      <c r="N601" s="14" t="e">
        <f>VLOOKUP($E601,res_het!$A$2:$N$10000,13,FALSE)</f>
        <v>#N/A</v>
      </c>
      <c r="O601" s="10" t="e">
        <f>VLOOKUP($E601,seq_data!$A$2:$H$10000,6,FALSE())</f>
        <v>#N/A</v>
      </c>
      <c r="P601" s="10" t="e">
        <f>VLOOKUP($E601,seq_data!$A$2:$H$10000,4,FALSE())</f>
        <v>#N/A</v>
      </c>
      <c r="Q601" s="10" t="e">
        <f>VLOOKUP($E601,seq_data!$A$2:$H$10000,5,FALSE())</f>
        <v>#N/A</v>
      </c>
      <c r="R601" s="10" t="e">
        <f>VLOOKUP($E601,seq_data!$A$2:$H$10000,2,FALSE())</f>
        <v>#N/A</v>
      </c>
      <c r="S601" s="10">
        <f>IF(ISNA(VLOOKUP(E601,lines!$A$2:$A$10000,1,FALSE)),0,1)</f>
        <v>0</v>
      </c>
      <c r="T601" s="10">
        <f>IF(ISNA(VLOOKUP(E601,lines!$J$2:$L$1000,2,FALSE)),0,1)</f>
        <v>0</v>
      </c>
      <c r="U601" s="13" t="e">
        <f>VLOOKUP($E601,phe_fertility!$A$2:$B$284,2,FALSE)</f>
        <v>#N/A</v>
      </c>
      <c r="V601" s="13" t="e">
        <f>VLOOKUP($E601,phe_fertility!$F$2:$G$284,2,FALSE)</f>
        <v>#N/A</v>
      </c>
      <c r="W601" t="e">
        <f>VLOOKUP($E601,phe_locomotion!$F$2:$G$851,2,FALSE)</f>
        <v>#N/A</v>
      </c>
      <c r="X601" t="e">
        <f>VLOOKUP($E601,phe_locomotion!$N$2:$O$507,2,FALSE)</f>
        <v>#N/A</v>
      </c>
      <c r="Y601" s="16" t="e">
        <f>VLOOKUP($E601,relatedness!$T$2:$U$1000,2,FALSE)</f>
        <v>#N/A</v>
      </c>
    </row>
    <row r="602" spans="1:25" x14ac:dyDescent="0.2">
      <c r="A602" s="2">
        <v>8</v>
      </c>
      <c r="B602" s="2" t="s">
        <v>97</v>
      </c>
      <c r="C602" s="2">
        <v>5</v>
      </c>
      <c r="D602" s="2" t="s">
        <v>1499</v>
      </c>
      <c r="E602" s="2" t="s">
        <v>773</v>
      </c>
      <c r="F602" s="2" t="str">
        <f t="shared" si="50"/>
        <v>CA</v>
      </c>
      <c r="G602" s="2" t="str">
        <f t="shared" si="46"/>
        <v>2</v>
      </c>
      <c r="H602" s="15">
        <v>51</v>
      </c>
      <c r="I602" s="2">
        <f t="shared" si="47"/>
        <v>190</v>
      </c>
      <c r="J602" s="2" t="str">
        <f t="shared" si="48"/>
        <v>50</v>
      </c>
      <c r="K602">
        <f t="shared" si="49"/>
        <v>13</v>
      </c>
      <c r="L602" s="14">
        <f>VLOOKUP(E602,bam_cov!$A$2:$E$10000,5,FALSE)</f>
        <v>33.488135354405948</v>
      </c>
      <c r="M602" s="14">
        <f>VLOOKUP($E602,res_het!$A$2:$N$10000,12,FALSE)*100</f>
        <v>2.5662738381307837</v>
      </c>
      <c r="N602" s="14">
        <f>VLOOKUP($E602,res_het!$A$2:$N$10000,13,FALSE)</f>
        <v>0.11330276999999998</v>
      </c>
      <c r="O602" s="10">
        <f>VLOOKUP($E602,seq_data!$A$2:$H$10000,6,FALSE())</f>
        <v>2018</v>
      </c>
      <c r="P602" s="10" t="str">
        <f>VLOOKUP($E602,seq_data!$A$2:$H$10000,4,FALSE())</f>
        <v>BGI</v>
      </c>
      <c r="Q602" s="10" t="str">
        <f>VLOOKUP($E602,seq_data!$A$2:$H$10000,5,FALSE())</f>
        <v>BGI</v>
      </c>
      <c r="R602" s="10">
        <f>VLOOKUP($E602,seq_data!$A$2:$H$10000,2,FALSE())</f>
        <v>100</v>
      </c>
      <c r="S602" s="10">
        <f>IF(ISNA(VLOOKUP(E602,lines!$A$2:$A$10000,1,FALSE)),0,1)</f>
        <v>0</v>
      </c>
      <c r="T602" s="10">
        <f>IF(ISNA(VLOOKUP(E602,lines!$J$2:$L$1000,2,FALSE)),0,1)</f>
        <v>1</v>
      </c>
      <c r="U602" s="13" t="e">
        <f>VLOOKUP($E602,phe_fertility!$A$2:$B$284,2,FALSE)</f>
        <v>#N/A</v>
      </c>
      <c r="V602" s="13" t="e">
        <f>VLOOKUP($E602,phe_fertility!$F$2:$G$284,2,FALSE)</f>
        <v>#N/A</v>
      </c>
      <c r="W602">
        <f>VLOOKUP($E602,phe_locomotion!$F$2:$G$851,2,FALSE)</f>
        <v>1865</v>
      </c>
      <c r="X602">
        <f>VLOOKUP($E602,phe_locomotion!$N$2:$O$507,2,FALSE)</f>
        <v>367</v>
      </c>
      <c r="Y602" s="16" t="e">
        <f>VLOOKUP($E602,relatedness!$T$2:$U$1000,2,FALSE)</f>
        <v>#N/A</v>
      </c>
    </row>
    <row r="603" spans="1:25" x14ac:dyDescent="0.2">
      <c r="A603" s="2">
        <v>4</v>
      </c>
      <c r="B603" s="2" t="s">
        <v>84</v>
      </c>
      <c r="C603" s="2">
        <v>8</v>
      </c>
      <c r="D603" s="2" t="s">
        <v>1498</v>
      </c>
      <c r="E603" s="2" t="s">
        <v>380</v>
      </c>
      <c r="F603" s="2" t="str">
        <f t="shared" si="50"/>
        <v>CA</v>
      </c>
      <c r="G603" s="2" t="str">
        <f t="shared" si="46"/>
        <v>2</v>
      </c>
      <c r="H603" s="15">
        <v>52</v>
      </c>
      <c r="I603" s="2">
        <f t="shared" si="47"/>
        <v>240</v>
      </c>
      <c r="J603" s="2" t="str">
        <f t="shared" si="48"/>
        <v>100</v>
      </c>
      <c r="K603">
        <f t="shared" si="49"/>
        <v>13</v>
      </c>
      <c r="L603" s="14">
        <f>VLOOKUP(E603,bam_cov!$A$2:$E$10000,5,FALSE)</f>
        <v>14.269777819415038</v>
      </c>
      <c r="M603" s="14">
        <f>VLOOKUP($E603,res_het!$A$2:$N$10000,12,FALSE)*100</f>
        <v>3.6336482987325667</v>
      </c>
      <c r="N603" s="14">
        <f>VLOOKUP($E603,res_het!$A$2:$N$10000,13,FALSE)</f>
        <v>0.13319778000000002</v>
      </c>
      <c r="O603" s="10">
        <f>VLOOKUP($E603,seq_data!$A$2:$H$10000,6,FALSE())</f>
        <v>2018</v>
      </c>
      <c r="P603" s="10" t="str">
        <f>VLOOKUP($E603,seq_data!$A$2:$H$10000,4,FALSE())</f>
        <v>BGI</v>
      </c>
      <c r="Q603" s="10" t="str">
        <f>VLOOKUP($E603,seq_data!$A$2:$H$10000,5,FALSE())</f>
        <v>BGI</v>
      </c>
      <c r="R603" s="10">
        <f>VLOOKUP($E603,seq_data!$A$2:$H$10000,2,FALSE())</f>
        <v>100</v>
      </c>
      <c r="S603" s="10">
        <f>IF(ISNA(VLOOKUP(E603,lines!$A$2:$A$10000,1,FALSE)),0,1)</f>
        <v>0</v>
      </c>
      <c r="T603" s="10">
        <f>IF(ISNA(VLOOKUP(E603,lines!$J$2:$L$1000,2,FALSE)),0,1)</f>
        <v>1</v>
      </c>
      <c r="U603" s="13" t="e">
        <f>VLOOKUP($E603,phe_fertility!$A$2:$B$284,2,FALSE)</f>
        <v>#N/A</v>
      </c>
      <c r="V603" s="13" t="e">
        <f>VLOOKUP($E603,phe_fertility!$F$2:$G$284,2,FALSE)</f>
        <v>#N/A</v>
      </c>
      <c r="W603">
        <f>VLOOKUP($E603,phe_locomotion!$F$2:$G$851,2,FALSE)</f>
        <v>2553</v>
      </c>
      <c r="X603" t="e">
        <f>VLOOKUP($E603,phe_locomotion!$N$2:$O$507,2,FALSE)</f>
        <v>#N/A</v>
      </c>
      <c r="Y603" s="16" t="e">
        <f>VLOOKUP($E603,relatedness!$T$2:$U$1000,2,FALSE)</f>
        <v>#N/A</v>
      </c>
    </row>
    <row r="604" spans="1:25" x14ac:dyDescent="0.2">
      <c r="A604" s="2">
        <v>8</v>
      </c>
      <c r="B604" s="2" t="s">
        <v>97</v>
      </c>
      <c r="C604" s="2">
        <v>1</v>
      </c>
      <c r="D604" s="2" t="s">
        <v>1497</v>
      </c>
      <c r="E604" s="2" t="s">
        <v>769</v>
      </c>
      <c r="F604" s="2" t="str">
        <f t="shared" si="50"/>
        <v>CA</v>
      </c>
      <c r="G604" s="2" t="str">
        <f t="shared" si="46"/>
        <v>2</v>
      </c>
      <c r="H604" s="15">
        <v>52</v>
      </c>
      <c r="I604" s="2">
        <f t="shared" si="47"/>
        <v>190</v>
      </c>
      <c r="J604" s="2" t="str">
        <f t="shared" si="48"/>
        <v>50</v>
      </c>
      <c r="K604">
        <f t="shared" si="49"/>
        <v>13</v>
      </c>
      <c r="L604" s="14">
        <f>VLOOKUP(E604,bam_cov!$A$2:$E$10000,5,FALSE)</f>
        <v>4.171240411459407</v>
      </c>
      <c r="M604" s="14">
        <f>VLOOKUP($E604,res_het!$A$2:$N$10000,12,FALSE)*100</f>
        <v>1.5791795324217026</v>
      </c>
      <c r="N604" s="14">
        <f>VLOOKUP($E604,res_het!$A$2:$N$10000,13,FALSE)</f>
        <v>0.24826124999999999</v>
      </c>
      <c r="O604" s="10">
        <f>VLOOKUP($E604,seq_data!$A$2:$H$10000,6,FALSE())</f>
        <v>2017</v>
      </c>
      <c r="P604" s="10" t="str">
        <f>VLOOKUP($E604,seq_data!$A$2:$H$10000,4,FALSE())</f>
        <v>Illumina</v>
      </c>
      <c r="Q604" s="10" t="str">
        <f>VLOOKUP($E604,seq_data!$A$2:$H$10000,5,FALSE())</f>
        <v>BGI</v>
      </c>
      <c r="R604" s="10">
        <f>VLOOKUP($E604,seq_data!$A$2:$H$10000,2,FALSE())</f>
        <v>150</v>
      </c>
      <c r="S604" s="10">
        <f>IF(ISNA(VLOOKUP(E604,lines!$A$2:$A$10000,1,FALSE)),0,1)</f>
        <v>1</v>
      </c>
      <c r="T604" s="10">
        <f>IF(ISNA(VLOOKUP(E604,lines!$J$2:$L$1000,2,FALSE)),0,1)</f>
        <v>1</v>
      </c>
      <c r="U604" s="13" t="e">
        <f>VLOOKUP($E604,phe_fertility!$A$2:$B$284,2,FALSE)</f>
        <v>#N/A</v>
      </c>
      <c r="V604" s="13" t="e">
        <f>VLOOKUP($E604,phe_fertility!$F$2:$G$284,2,FALSE)</f>
        <v>#N/A</v>
      </c>
      <c r="W604">
        <f>VLOOKUP($E604,phe_locomotion!$F$2:$G$851,2,FALSE)</f>
        <v>3563</v>
      </c>
      <c r="X604">
        <f>VLOOKUP($E604,phe_locomotion!$N$2:$O$507,2,FALSE)</f>
        <v>2646</v>
      </c>
      <c r="Y604" s="16" t="e">
        <f>VLOOKUP($E604,relatedness!$T$2:$U$1000,2,FALSE)</f>
        <v>#N/A</v>
      </c>
    </row>
    <row r="605" spans="1:25" x14ac:dyDescent="0.2">
      <c r="A605" s="2">
        <v>3</v>
      </c>
      <c r="B605" s="2" t="s">
        <v>84</v>
      </c>
      <c r="C605" s="2">
        <v>10</v>
      </c>
      <c r="D605" s="2" t="s">
        <v>1496</v>
      </c>
      <c r="E605" s="2" t="s">
        <v>286</v>
      </c>
      <c r="F605" s="2" t="str">
        <f t="shared" si="50"/>
        <v>CA</v>
      </c>
      <c r="G605" s="2" t="str">
        <f t="shared" si="46"/>
        <v>2</v>
      </c>
      <c r="H605" s="15">
        <v>53</v>
      </c>
      <c r="I605" s="2">
        <f t="shared" si="47"/>
        <v>240</v>
      </c>
      <c r="J605" s="2" t="str">
        <f t="shared" si="48"/>
        <v>100</v>
      </c>
      <c r="K605">
        <f t="shared" si="49"/>
        <v>13</v>
      </c>
      <c r="L605" s="14" t="e">
        <f>VLOOKUP(E605,bam_cov!$A$2:$E$10000,5,FALSE)</f>
        <v>#N/A</v>
      </c>
      <c r="M605" s="14" t="e">
        <f>VLOOKUP($E605,res_het!$A$2:$N$10000,12,FALSE)*100</f>
        <v>#N/A</v>
      </c>
      <c r="N605" s="14" t="e">
        <f>VLOOKUP($E605,res_het!$A$2:$N$10000,13,FALSE)</f>
        <v>#N/A</v>
      </c>
      <c r="O605" s="10" t="e">
        <f>VLOOKUP($E605,seq_data!$A$2:$H$10000,6,FALSE())</f>
        <v>#N/A</v>
      </c>
      <c r="P605" s="10" t="e">
        <f>VLOOKUP($E605,seq_data!$A$2:$H$10000,4,FALSE())</f>
        <v>#N/A</v>
      </c>
      <c r="Q605" s="10" t="e">
        <f>VLOOKUP($E605,seq_data!$A$2:$H$10000,5,FALSE())</f>
        <v>#N/A</v>
      </c>
      <c r="R605" s="10" t="e">
        <f>VLOOKUP($E605,seq_data!$A$2:$H$10000,2,FALSE())</f>
        <v>#N/A</v>
      </c>
      <c r="S605" s="10">
        <f>IF(ISNA(VLOOKUP(E605,lines!$A$2:$A$10000,1,FALSE)),0,1)</f>
        <v>0</v>
      </c>
      <c r="T605" s="10">
        <f>IF(ISNA(VLOOKUP(E605,lines!$J$2:$L$1000,2,FALSE)),0,1)</f>
        <v>0</v>
      </c>
      <c r="U605" s="13" t="e">
        <f>VLOOKUP($E605,phe_fertility!$A$2:$B$284,2,FALSE)</f>
        <v>#N/A</v>
      </c>
      <c r="V605" s="13" t="e">
        <f>VLOOKUP($E605,phe_fertility!$F$2:$G$284,2,FALSE)</f>
        <v>#N/A</v>
      </c>
      <c r="W605" t="e">
        <f>VLOOKUP($E605,phe_locomotion!$F$2:$G$851,2,FALSE)</f>
        <v>#N/A</v>
      </c>
      <c r="X605" t="e">
        <f>VLOOKUP($E605,phe_locomotion!$N$2:$O$507,2,FALSE)</f>
        <v>#N/A</v>
      </c>
      <c r="Y605" s="16" t="e">
        <f>VLOOKUP($E605,relatedness!$T$2:$U$1000,2,FALSE)</f>
        <v>#N/A</v>
      </c>
    </row>
    <row r="606" spans="1:25" x14ac:dyDescent="0.2">
      <c r="A606" s="2">
        <v>4</v>
      </c>
      <c r="B606" s="2" t="s">
        <v>58</v>
      </c>
      <c r="C606" s="2">
        <v>11</v>
      </c>
      <c r="D606" s="2" t="s">
        <v>1496</v>
      </c>
      <c r="E606" s="2" t="s">
        <v>359</v>
      </c>
      <c r="F606" s="2" t="str">
        <f t="shared" si="50"/>
        <v>CA</v>
      </c>
      <c r="G606" s="2" t="str">
        <f t="shared" si="46"/>
        <v>2</v>
      </c>
      <c r="H606" s="15">
        <v>54</v>
      </c>
      <c r="I606" s="2">
        <f t="shared" si="47"/>
        <v>240</v>
      </c>
      <c r="J606" s="2" t="str">
        <f t="shared" si="48"/>
        <v>100</v>
      </c>
      <c r="K606">
        <f t="shared" si="49"/>
        <v>13</v>
      </c>
      <c r="L606" s="14" t="e">
        <f>VLOOKUP(E606,bam_cov!$A$2:$E$10000,5,FALSE)</f>
        <v>#N/A</v>
      </c>
      <c r="M606" s="14" t="e">
        <f>VLOOKUP($E606,res_het!$A$2:$N$10000,12,FALSE)*100</f>
        <v>#N/A</v>
      </c>
      <c r="N606" s="14" t="e">
        <f>VLOOKUP($E606,res_het!$A$2:$N$10000,13,FALSE)</f>
        <v>#N/A</v>
      </c>
      <c r="O606" s="10" t="e">
        <f>VLOOKUP($E606,seq_data!$A$2:$H$10000,6,FALSE())</f>
        <v>#N/A</v>
      </c>
      <c r="P606" s="10" t="e">
        <f>VLOOKUP($E606,seq_data!$A$2:$H$10000,4,FALSE())</f>
        <v>#N/A</v>
      </c>
      <c r="Q606" s="10" t="e">
        <f>VLOOKUP($E606,seq_data!$A$2:$H$10000,5,FALSE())</f>
        <v>#N/A</v>
      </c>
      <c r="R606" s="10" t="e">
        <f>VLOOKUP($E606,seq_data!$A$2:$H$10000,2,FALSE())</f>
        <v>#N/A</v>
      </c>
      <c r="S606" s="10">
        <f>IF(ISNA(VLOOKUP(E606,lines!$A$2:$A$10000,1,FALSE)),0,1)</f>
        <v>0</v>
      </c>
      <c r="T606" s="10">
        <f>IF(ISNA(VLOOKUP(E606,lines!$J$2:$L$1000,2,FALSE)),0,1)</f>
        <v>0</v>
      </c>
      <c r="U606" s="13" t="e">
        <f>VLOOKUP($E606,phe_fertility!$A$2:$B$284,2,FALSE)</f>
        <v>#N/A</v>
      </c>
      <c r="V606" s="13" t="e">
        <f>VLOOKUP($E606,phe_fertility!$F$2:$G$284,2,FALSE)</f>
        <v>#N/A</v>
      </c>
      <c r="W606" t="e">
        <f>VLOOKUP($E606,phe_locomotion!$F$2:$G$851,2,FALSE)</f>
        <v>#N/A</v>
      </c>
      <c r="X606" t="e">
        <f>VLOOKUP($E606,phe_locomotion!$N$2:$O$507,2,FALSE)</f>
        <v>#N/A</v>
      </c>
      <c r="Y606" s="16" t="e">
        <f>VLOOKUP($E606,relatedness!$T$2:$U$1000,2,FALSE)</f>
        <v>#N/A</v>
      </c>
    </row>
    <row r="607" spans="1:25" x14ac:dyDescent="0.2">
      <c r="A607" s="2">
        <v>3</v>
      </c>
      <c r="B607" s="2" t="s">
        <v>19</v>
      </c>
      <c r="C607" s="2">
        <v>11</v>
      </c>
      <c r="D607" s="2" t="s">
        <v>1499</v>
      </c>
      <c r="E607" s="2" t="s">
        <v>227</v>
      </c>
      <c r="F607" s="2" t="str">
        <f t="shared" si="50"/>
        <v>CA</v>
      </c>
      <c r="G607" s="2" t="str">
        <f t="shared" si="46"/>
        <v>2</v>
      </c>
      <c r="H607" s="15">
        <v>55</v>
      </c>
      <c r="I607" s="2">
        <f t="shared" si="47"/>
        <v>240</v>
      </c>
      <c r="J607" s="2" t="str">
        <f t="shared" si="48"/>
        <v>100</v>
      </c>
      <c r="K607">
        <f t="shared" si="49"/>
        <v>13</v>
      </c>
      <c r="L607" s="14" t="e">
        <f>VLOOKUP(E607,bam_cov!$A$2:$E$10000,5,FALSE)</f>
        <v>#N/A</v>
      </c>
      <c r="M607" s="14" t="e">
        <f>VLOOKUP($E607,res_het!$A$2:$N$10000,12,FALSE)*100</f>
        <v>#N/A</v>
      </c>
      <c r="N607" s="14" t="e">
        <f>VLOOKUP($E607,res_het!$A$2:$N$10000,13,FALSE)</f>
        <v>#N/A</v>
      </c>
      <c r="O607" s="10" t="e">
        <f>VLOOKUP($E607,seq_data!$A$2:$H$10000,6,FALSE())</f>
        <v>#N/A</v>
      </c>
      <c r="P607" s="10" t="e">
        <f>VLOOKUP($E607,seq_data!$A$2:$H$10000,4,FALSE())</f>
        <v>#N/A</v>
      </c>
      <c r="Q607" s="10" t="e">
        <f>VLOOKUP($E607,seq_data!$A$2:$H$10000,5,FALSE())</f>
        <v>#N/A</v>
      </c>
      <c r="R607" s="10" t="e">
        <f>VLOOKUP($E607,seq_data!$A$2:$H$10000,2,FALSE())</f>
        <v>#N/A</v>
      </c>
      <c r="S607" s="10">
        <f>IF(ISNA(VLOOKUP(E607,lines!$A$2:$A$10000,1,FALSE)),0,1)</f>
        <v>0</v>
      </c>
      <c r="T607" s="10">
        <f>IF(ISNA(VLOOKUP(E607,lines!$J$2:$L$1000,2,FALSE)),0,1)</f>
        <v>0</v>
      </c>
      <c r="U607" s="13" t="e">
        <f>VLOOKUP($E607,phe_fertility!$A$2:$B$284,2,FALSE)</f>
        <v>#N/A</v>
      </c>
      <c r="V607" s="13" t="e">
        <f>VLOOKUP($E607,phe_fertility!$F$2:$G$284,2,FALSE)</f>
        <v>#N/A</v>
      </c>
      <c r="W607" t="e">
        <f>VLOOKUP($E607,phe_locomotion!$F$2:$G$851,2,FALSE)</f>
        <v>#N/A</v>
      </c>
      <c r="X607" t="e">
        <f>VLOOKUP($E607,phe_locomotion!$N$2:$O$507,2,FALSE)</f>
        <v>#N/A</v>
      </c>
      <c r="Y607" s="16" t="e">
        <f>VLOOKUP($E607,relatedness!$T$2:$U$1000,2,FALSE)</f>
        <v>#N/A</v>
      </c>
    </row>
    <row r="608" spans="1:25" x14ac:dyDescent="0.2">
      <c r="A608" s="2">
        <v>3</v>
      </c>
      <c r="B608" s="2" t="s">
        <v>71</v>
      </c>
      <c r="C608" s="2">
        <v>12</v>
      </c>
      <c r="D608" s="2" t="s">
        <v>1499</v>
      </c>
      <c r="E608" s="2" t="s">
        <v>276</v>
      </c>
      <c r="F608" s="2" t="str">
        <f t="shared" si="50"/>
        <v>CA</v>
      </c>
      <c r="G608" s="2" t="str">
        <f t="shared" si="46"/>
        <v>2</v>
      </c>
      <c r="H608" s="15">
        <v>56</v>
      </c>
      <c r="I608" s="2">
        <f t="shared" si="47"/>
        <v>240</v>
      </c>
      <c r="J608" s="2" t="str">
        <f t="shared" si="48"/>
        <v>100</v>
      </c>
      <c r="K608">
        <f t="shared" si="49"/>
        <v>13</v>
      </c>
      <c r="L608" s="14" t="e">
        <f>VLOOKUP(E608,bam_cov!$A$2:$E$10000,5,FALSE)</f>
        <v>#N/A</v>
      </c>
      <c r="M608" s="14" t="e">
        <f>VLOOKUP($E608,res_het!$A$2:$N$10000,12,FALSE)*100</f>
        <v>#N/A</v>
      </c>
      <c r="N608" s="14" t="e">
        <f>VLOOKUP($E608,res_het!$A$2:$N$10000,13,FALSE)</f>
        <v>#N/A</v>
      </c>
      <c r="O608" s="10" t="e">
        <f>VLOOKUP($E608,seq_data!$A$2:$H$10000,6,FALSE())</f>
        <v>#N/A</v>
      </c>
      <c r="P608" s="10" t="e">
        <f>VLOOKUP($E608,seq_data!$A$2:$H$10000,4,FALSE())</f>
        <v>#N/A</v>
      </c>
      <c r="Q608" s="10" t="e">
        <f>VLOOKUP($E608,seq_data!$A$2:$H$10000,5,FALSE())</f>
        <v>#N/A</v>
      </c>
      <c r="R608" s="10" t="e">
        <f>VLOOKUP($E608,seq_data!$A$2:$H$10000,2,FALSE())</f>
        <v>#N/A</v>
      </c>
      <c r="S608" s="10">
        <f>IF(ISNA(VLOOKUP(E608,lines!$A$2:$A$10000,1,FALSE)),0,1)</f>
        <v>0</v>
      </c>
      <c r="T608" s="10">
        <f>IF(ISNA(VLOOKUP(E608,lines!$J$2:$L$1000,2,FALSE)),0,1)</f>
        <v>0</v>
      </c>
      <c r="U608" s="13" t="e">
        <f>VLOOKUP($E608,phe_fertility!$A$2:$B$284,2,FALSE)</f>
        <v>#N/A</v>
      </c>
      <c r="V608" s="13" t="e">
        <f>VLOOKUP($E608,phe_fertility!$F$2:$G$284,2,FALSE)</f>
        <v>#N/A</v>
      </c>
      <c r="W608" t="e">
        <f>VLOOKUP($E608,phe_locomotion!$F$2:$G$851,2,FALSE)</f>
        <v>#N/A</v>
      </c>
      <c r="X608" t="e">
        <f>VLOOKUP($E608,phe_locomotion!$N$2:$O$507,2,FALSE)</f>
        <v>#N/A</v>
      </c>
      <c r="Y608" s="16" t="e">
        <f>VLOOKUP($E608,relatedness!$T$2:$U$1000,2,FALSE)</f>
        <v>#N/A</v>
      </c>
    </row>
    <row r="609" spans="1:25" x14ac:dyDescent="0.2">
      <c r="A609" s="2">
        <v>4</v>
      </c>
      <c r="B609" s="2" t="s">
        <v>45</v>
      </c>
      <c r="C609" s="2">
        <v>6</v>
      </c>
      <c r="D609" s="2" t="s">
        <v>1497</v>
      </c>
      <c r="E609" s="2" t="s">
        <v>342</v>
      </c>
      <c r="F609" s="2" t="str">
        <f t="shared" si="50"/>
        <v>CA</v>
      </c>
      <c r="G609" s="2" t="str">
        <f t="shared" si="46"/>
        <v>2</v>
      </c>
      <c r="H609" s="15">
        <v>57</v>
      </c>
      <c r="I609" s="2">
        <f t="shared" si="47"/>
        <v>240</v>
      </c>
      <c r="J609" s="2" t="str">
        <f t="shared" si="48"/>
        <v>100</v>
      </c>
      <c r="K609">
        <f t="shared" si="49"/>
        <v>13</v>
      </c>
      <c r="L609" s="14" t="e">
        <f>VLOOKUP(E609,bam_cov!$A$2:$E$10000,5,FALSE)</f>
        <v>#N/A</v>
      </c>
      <c r="M609" s="14" t="e">
        <f>VLOOKUP($E609,res_het!$A$2:$N$10000,12,FALSE)*100</f>
        <v>#N/A</v>
      </c>
      <c r="N609" s="14" t="e">
        <f>VLOOKUP($E609,res_het!$A$2:$N$10000,13,FALSE)</f>
        <v>#N/A</v>
      </c>
      <c r="O609" s="10" t="e">
        <f>VLOOKUP($E609,seq_data!$A$2:$H$10000,6,FALSE())</f>
        <v>#N/A</v>
      </c>
      <c r="P609" s="10" t="e">
        <f>VLOOKUP($E609,seq_data!$A$2:$H$10000,4,FALSE())</f>
        <v>#N/A</v>
      </c>
      <c r="Q609" s="10" t="e">
        <f>VLOOKUP($E609,seq_data!$A$2:$H$10000,5,FALSE())</f>
        <v>#N/A</v>
      </c>
      <c r="R609" s="10" t="e">
        <f>VLOOKUP($E609,seq_data!$A$2:$H$10000,2,FALSE())</f>
        <v>#N/A</v>
      </c>
      <c r="S609" s="10">
        <f>IF(ISNA(VLOOKUP(E609,lines!$A$2:$A$10000,1,FALSE)),0,1)</f>
        <v>0</v>
      </c>
      <c r="T609" s="10">
        <f>IF(ISNA(VLOOKUP(E609,lines!$J$2:$L$1000,2,FALSE)),0,1)</f>
        <v>0</v>
      </c>
      <c r="U609" s="13" t="e">
        <f>VLOOKUP($E609,phe_fertility!$A$2:$B$284,2,FALSE)</f>
        <v>#N/A</v>
      </c>
      <c r="V609" s="13" t="e">
        <f>VLOOKUP($E609,phe_fertility!$F$2:$G$284,2,FALSE)</f>
        <v>#N/A</v>
      </c>
      <c r="W609" t="e">
        <f>VLOOKUP($E609,phe_locomotion!$F$2:$G$851,2,FALSE)</f>
        <v>#N/A</v>
      </c>
      <c r="X609" t="e">
        <f>VLOOKUP($E609,phe_locomotion!$N$2:$O$507,2,FALSE)</f>
        <v>#N/A</v>
      </c>
      <c r="Y609" s="16" t="e">
        <f>VLOOKUP($E609,relatedness!$T$2:$U$1000,2,FALSE)</f>
        <v>#N/A</v>
      </c>
    </row>
    <row r="610" spans="1:25" x14ac:dyDescent="0.2">
      <c r="A610" s="2">
        <v>4</v>
      </c>
      <c r="B610" s="2" t="s">
        <v>84</v>
      </c>
      <c r="C610" s="2">
        <v>11</v>
      </c>
      <c r="D610" s="2" t="s">
        <v>1498</v>
      </c>
      <c r="E610" s="2" t="s">
        <v>383</v>
      </c>
      <c r="F610" s="2" t="str">
        <f t="shared" si="50"/>
        <v>CA</v>
      </c>
      <c r="G610" s="2" t="str">
        <f t="shared" si="46"/>
        <v>2</v>
      </c>
      <c r="H610" s="15">
        <v>58</v>
      </c>
      <c r="I610" s="2">
        <f t="shared" si="47"/>
        <v>240</v>
      </c>
      <c r="J610" s="2" t="str">
        <f t="shared" si="48"/>
        <v>100</v>
      </c>
      <c r="K610">
        <f t="shared" si="49"/>
        <v>13</v>
      </c>
      <c r="L610" s="14" t="e">
        <f>VLOOKUP(E610,bam_cov!$A$2:$E$10000,5,FALSE)</f>
        <v>#N/A</v>
      </c>
      <c r="M610" s="14" t="e">
        <f>VLOOKUP($E610,res_het!$A$2:$N$10000,12,FALSE)*100</f>
        <v>#N/A</v>
      </c>
      <c r="N610" s="14" t="e">
        <f>VLOOKUP($E610,res_het!$A$2:$N$10000,13,FALSE)</f>
        <v>#N/A</v>
      </c>
      <c r="O610" s="10" t="e">
        <f>VLOOKUP($E610,seq_data!$A$2:$H$10000,6,FALSE())</f>
        <v>#N/A</v>
      </c>
      <c r="P610" s="10" t="e">
        <f>VLOOKUP($E610,seq_data!$A$2:$H$10000,4,FALSE())</f>
        <v>#N/A</v>
      </c>
      <c r="Q610" s="10" t="e">
        <f>VLOOKUP($E610,seq_data!$A$2:$H$10000,5,FALSE())</f>
        <v>#N/A</v>
      </c>
      <c r="R610" s="10" t="e">
        <f>VLOOKUP($E610,seq_data!$A$2:$H$10000,2,FALSE())</f>
        <v>#N/A</v>
      </c>
      <c r="S610" s="10">
        <f>IF(ISNA(VLOOKUP(E610,lines!$A$2:$A$10000,1,FALSE)),0,1)</f>
        <v>0</v>
      </c>
      <c r="T610" s="10">
        <f>IF(ISNA(VLOOKUP(E610,lines!$J$2:$L$1000,2,FALSE)),0,1)</f>
        <v>0</v>
      </c>
      <c r="U610" s="13" t="e">
        <f>VLOOKUP($E610,phe_fertility!$A$2:$B$284,2,FALSE)</f>
        <v>#N/A</v>
      </c>
      <c r="V610" s="13" t="e">
        <f>VLOOKUP($E610,phe_fertility!$F$2:$G$284,2,FALSE)</f>
        <v>#N/A</v>
      </c>
      <c r="W610" t="e">
        <f>VLOOKUP($E610,phe_locomotion!$F$2:$G$851,2,FALSE)</f>
        <v>#N/A</v>
      </c>
      <c r="X610" t="e">
        <f>VLOOKUP($E610,phe_locomotion!$N$2:$O$507,2,FALSE)</f>
        <v>#N/A</v>
      </c>
      <c r="Y610" s="16" t="e">
        <f>VLOOKUP($E610,relatedness!$T$2:$U$1000,2,FALSE)</f>
        <v>#N/A</v>
      </c>
    </row>
    <row r="611" spans="1:25" x14ac:dyDescent="0.2">
      <c r="A611" s="2">
        <v>4</v>
      </c>
      <c r="B611" s="2" t="s">
        <v>71</v>
      </c>
      <c r="C611" s="2">
        <v>11</v>
      </c>
      <c r="D611" s="2" t="s">
        <v>1497</v>
      </c>
      <c r="E611" s="2" t="s">
        <v>371</v>
      </c>
      <c r="F611" s="2" t="str">
        <f t="shared" si="50"/>
        <v>CA</v>
      </c>
      <c r="G611" s="2" t="str">
        <f t="shared" si="46"/>
        <v>2</v>
      </c>
      <c r="H611" s="15">
        <v>59</v>
      </c>
      <c r="I611" s="2">
        <f t="shared" si="47"/>
        <v>240</v>
      </c>
      <c r="J611" s="2" t="str">
        <f t="shared" si="48"/>
        <v>100</v>
      </c>
      <c r="K611">
        <f t="shared" si="49"/>
        <v>13</v>
      </c>
      <c r="L611" s="14" t="e">
        <f>VLOOKUP(E611,bam_cov!$A$2:$E$10000,5,FALSE)</f>
        <v>#N/A</v>
      </c>
      <c r="M611" s="14" t="e">
        <f>VLOOKUP($E611,res_het!$A$2:$N$10000,12,FALSE)*100</f>
        <v>#N/A</v>
      </c>
      <c r="N611" s="14" t="e">
        <f>VLOOKUP($E611,res_het!$A$2:$N$10000,13,FALSE)</f>
        <v>#N/A</v>
      </c>
      <c r="O611" s="10" t="e">
        <f>VLOOKUP($E611,seq_data!$A$2:$H$10000,6,FALSE())</f>
        <v>#N/A</v>
      </c>
      <c r="P611" s="10" t="e">
        <f>VLOOKUP($E611,seq_data!$A$2:$H$10000,4,FALSE())</f>
        <v>#N/A</v>
      </c>
      <c r="Q611" s="10" t="e">
        <f>VLOOKUP($E611,seq_data!$A$2:$H$10000,5,FALSE())</f>
        <v>#N/A</v>
      </c>
      <c r="R611" s="10" t="e">
        <f>VLOOKUP($E611,seq_data!$A$2:$H$10000,2,FALSE())</f>
        <v>#N/A</v>
      </c>
      <c r="S611" s="10">
        <f>IF(ISNA(VLOOKUP(E611,lines!$A$2:$A$10000,1,FALSE)),0,1)</f>
        <v>0</v>
      </c>
      <c r="T611" s="10">
        <f>IF(ISNA(VLOOKUP(E611,lines!$J$2:$L$1000,2,FALSE)),0,1)</f>
        <v>0</v>
      </c>
      <c r="U611" s="13" t="e">
        <f>VLOOKUP($E611,phe_fertility!$A$2:$B$284,2,FALSE)</f>
        <v>#N/A</v>
      </c>
      <c r="V611" s="13" t="e">
        <f>VLOOKUP($E611,phe_fertility!$F$2:$G$284,2,FALSE)</f>
        <v>#N/A</v>
      </c>
      <c r="W611" t="e">
        <f>VLOOKUP($E611,phe_locomotion!$F$2:$G$851,2,FALSE)</f>
        <v>#N/A</v>
      </c>
      <c r="X611" t="e">
        <f>VLOOKUP($E611,phe_locomotion!$N$2:$O$507,2,FALSE)</f>
        <v>#N/A</v>
      </c>
      <c r="Y611" s="16" t="e">
        <f>VLOOKUP($E611,relatedness!$T$2:$U$1000,2,FALSE)</f>
        <v>#N/A</v>
      </c>
    </row>
    <row r="612" spans="1:25" x14ac:dyDescent="0.2">
      <c r="A612" s="2">
        <v>3</v>
      </c>
      <c r="B612" s="2" t="s">
        <v>32</v>
      </c>
      <c r="C612" s="2">
        <v>12</v>
      </c>
      <c r="D612" s="2" t="s">
        <v>1496</v>
      </c>
      <c r="E612" s="2" t="s">
        <v>240</v>
      </c>
      <c r="F612" s="2" t="str">
        <f t="shared" si="50"/>
        <v>CA</v>
      </c>
      <c r="G612" s="2" t="str">
        <f t="shared" si="46"/>
        <v>2</v>
      </c>
      <c r="H612" s="15">
        <v>60</v>
      </c>
      <c r="I612" s="2">
        <f t="shared" si="47"/>
        <v>240</v>
      </c>
      <c r="J612" s="2" t="str">
        <f t="shared" si="48"/>
        <v>100</v>
      </c>
      <c r="K612">
        <f t="shared" si="49"/>
        <v>13</v>
      </c>
      <c r="L612" s="14" t="e">
        <f>VLOOKUP(E612,bam_cov!$A$2:$E$10000,5,FALSE)</f>
        <v>#N/A</v>
      </c>
      <c r="M612" s="14" t="e">
        <f>VLOOKUP($E612,res_het!$A$2:$N$10000,12,FALSE)*100</f>
        <v>#N/A</v>
      </c>
      <c r="N612" s="14" t="e">
        <f>VLOOKUP($E612,res_het!$A$2:$N$10000,13,FALSE)</f>
        <v>#N/A</v>
      </c>
      <c r="O612" s="10" t="e">
        <f>VLOOKUP($E612,seq_data!$A$2:$H$10000,6,FALSE())</f>
        <v>#N/A</v>
      </c>
      <c r="P612" s="10" t="e">
        <f>VLOOKUP($E612,seq_data!$A$2:$H$10000,4,FALSE())</f>
        <v>#N/A</v>
      </c>
      <c r="Q612" s="10" t="e">
        <f>VLOOKUP($E612,seq_data!$A$2:$H$10000,5,FALSE())</f>
        <v>#N/A</v>
      </c>
      <c r="R612" s="10" t="e">
        <f>VLOOKUP($E612,seq_data!$A$2:$H$10000,2,FALSE())</f>
        <v>#N/A</v>
      </c>
      <c r="S612" s="10">
        <f>IF(ISNA(VLOOKUP(E612,lines!$A$2:$A$10000,1,FALSE)),0,1)</f>
        <v>0</v>
      </c>
      <c r="T612" s="10">
        <f>IF(ISNA(VLOOKUP(E612,lines!$J$2:$L$1000,2,FALSE)),0,1)</f>
        <v>0</v>
      </c>
      <c r="U612" s="13" t="e">
        <f>VLOOKUP($E612,phe_fertility!$A$2:$B$284,2,FALSE)</f>
        <v>#N/A</v>
      </c>
      <c r="V612" s="13" t="e">
        <f>VLOOKUP($E612,phe_fertility!$F$2:$G$284,2,FALSE)</f>
        <v>#N/A</v>
      </c>
      <c r="W612" t="e">
        <f>VLOOKUP($E612,phe_locomotion!$F$2:$G$851,2,FALSE)</f>
        <v>#N/A</v>
      </c>
      <c r="X612" t="e">
        <f>VLOOKUP($E612,phe_locomotion!$N$2:$O$507,2,FALSE)</f>
        <v>#N/A</v>
      </c>
      <c r="Y612" s="16" t="e">
        <f>VLOOKUP($E612,relatedness!$T$2:$U$1000,2,FALSE)</f>
        <v>#N/A</v>
      </c>
    </row>
    <row r="613" spans="1:25" x14ac:dyDescent="0.2">
      <c r="A613" s="2">
        <v>4</v>
      </c>
      <c r="B613" s="2" t="s">
        <v>84</v>
      </c>
      <c r="C613" s="2">
        <v>12</v>
      </c>
      <c r="D613" s="2" t="s">
        <v>1500</v>
      </c>
      <c r="E613" s="2" t="s">
        <v>384</v>
      </c>
      <c r="F613" s="2" t="str">
        <f t="shared" si="50"/>
        <v>CA</v>
      </c>
      <c r="G613" s="2" t="str">
        <f t="shared" si="46"/>
        <v>2</v>
      </c>
      <c r="H613" s="15">
        <v>61</v>
      </c>
      <c r="I613" s="2">
        <f t="shared" si="47"/>
        <v>240</v>
      </c>
      <c r="J613" s="2" t="str">
        <f t="shared" si="48"/>
        <v>100</v>
      </c>
      <c r="K613">
        <f t="shared" si="49"/>
        <v>13</v>
      </c>
      <c r="L613" s="14" t="e">
        <f>VLOOKUP(E613,bam_cov!$A$2:$E$10000,5,FALSE)</f>
        <v>#N/A</v>
      </c>
      <c r="M613" s="14" t="e">
        <f>VLOOKUP($E613,res_het!$A$2:$N$10000,12,FALSE)*100</f>
        <v>#N/A</v>
      </c>
      <c r="N613" s="14" t="e">
        <f>VLOOKUP($E613,res_het!$A$2:$N$10000,13,FALSE)</f>
        <v>#N/A</v>
      </c>
      <c r="O613" s="10" t="e">
        <f>VLOOKUP($E613,seq_data!$A$2:$H$10000,6,FALSE())</f>
        <v>#N/A</v>
      </c>
      <c r="P613" s="10" t="e">
        <f>VLOOKUP($E613,seq_data!$A$2:$H$10000,4,FALSE())</f>
        <v>#N/A</v>
      </c>
      <c r="Q613" s="10" t="e">
        <f>VLOOKUP($E613,seq_data!$A$2:$H$10000,5,FALSE())</f>
        <v>#N/A</v>
      </c>
      <c r="R613" s="10" t="e">
        <f>VLOOKUP($E613,seq_data!$A$2:$H$10000,2,FALSE())</f>
        <v>#N/A</v>
      </c>
      <c r="S613" s="10">
        <f>IF(ISNA(VLOOKUP(E613,lines!$A$2:$A$10000,1,FALSE)),0,1)</f>
        <v>0</v>
      </c>
      <c r="T613" s="10">
        <f>IF(ISNA(VLOOKUP(E613,lines!$J$2:$L$1000,2,FALSE)),0,1)</f>
        <v>0</v>
      </c>
      <c r="U613" s="13" t="e">
        <f>VLOOKUP($E613,phe_fertility!$A$2:$B$284,2,FALSE)</f>
        <v>#N/A</v>
      </c>
      <c r="V613" s="13" t="e">
        <f>VLOOKUP($E613,phe_fertility!$F$2:$G$284,2,FALSE)</f>
        <v>#N/A</v>
      </c>
      <c r="W613" t="e">
        <f>VLOOKUP($E613,phe_locomotion!$F$2:$G$851,2,FALSE)</f>
        <v>#N/A</v>
      </c>
      <c r="X613" t="e">
        <f>VLOOKUP($E613,phe_locomotion!$N$2:$O$507,2,FALSE)</f>
        <v>#N/A</v>
      </c>
      <c r="Y613" s="16" t="e">
        <f>VLOOKUP($E613,relatedness!$T$2:$U$1000,2,FALSE)</f>
        <v>#N/A</v>
      </c>
    </row>
    <row r="614" spans="1:25" x14ac:dyDescent="0.2">
      <c r="A614" s="2">
        <v>3</v>
      </c>
      <c r="B614" s="2" t="s">
        <v>84</v>
      </c>
      <c r="C614" s="2">
        <v>12</v>
      </c>
      <c r="D614" s="2" t="s">
        <v>1500</v>
      </c>
      <c r="E614" s="2" t="s">
        <v>288</v>
      </c>
      <c r="F614" s="2" t="str">
        <f t="shared" si="50"/>
        <v>CA</v>
      </c>
      <c r="G614" s="2" t="str">
        <f t="shared" si="46"/>
        <v>2</v>
      </c>
      <c r="H614" s="15">
        <v>63</v>
      </c>
      <c r="I614" s="2">
        <f t="shared" si="47"/>
        <v>240</v>
      </c>
      <c r="J614" s="2" t="str">
        <f t="shared" si="48"/>
        <v>100</v>
      </c>
      <c r="K614">
        <f t="shared" si="49"/>
        <v>13</v>
      </c>
      <c r="L614" s="14" t="e">
        <f>VLOOKUP(E614,bam_cov!$A$2:$E$10000,5,FALSE)</f>
        <v>#N/A</v>
      </c>
      <c r="M614" s="14" t="e">
        <f>VLOOKUP($E614,res_het!$A$2:$N$10000,12,FALSE)*100</f>
        <v>#N/A</v>
      </c>
      <c r="N614" s="14" t="e">
        <f>VLOOKUP($E614,res_het!$A$2:$N$10000,13,FALSE)</f>
        <v>#N/A</v>
      </c>
      <c r="O614" s="10" t="e">
        <f>VLOOKUP($E614,seq_data!$A$2:$H$10000,6,FALSE())</f>
        <v>#N/A</v>
      </c>
      <c r="P614" s="10" t="e">
        <f>VLOOKUP($E614,seq_data!$A$2:$H$10000,4,FALSE())</f>
        <v>#N/A</v>
      </c>
      <c r="Q614" s="10" t="e">
        <f>VLOOKUP($E614,seq_data!$A$2:$H$10000,5,FALSE())</f>
        <v>#N/A</v>
      </c>
      <c r="R614" s="10" t="e">
        <f>VLOOKUP($E614,seq_data!$A$2:$H$10000,2,FALSE())</f>
        <v>#N/A</v>
      </c>
      <c r="S614" s="10">
        <f>IF(ISNA(VLOOKUP(E614,lines!$A$2:$A$10000,1,FALSE)),0,1)</f>
        <v>0</v>
      </c>
      <c r="T614" s="10">
        <f>IF(ISNA(VLOOKUP(E614,lines!$J$2:$L$1000,2,FALSE)),0,1)</f>
        <v>0</v>
      </c>
      <c r="U614" s="13" t="e">
        <f>VLOOKUP($E614,phe_fertility!$A$2:$B$284,2,FALSE)</f>
        <v>#N/A</v>
      </c>
      <c r="V614" s="13" t="e">
        <f>VLOOKUP($E614,phe_fertility!$F$2:$G$284,2,FALSE)</f>
        <v>#N/A</v>
      </c>
      <c r="W614" t="e">
        <f>VLOOKUP($E614,phe_locomotion!$F$2:$G$851,2,FALSE)</f>
        <v>#N/A</v>
      </c>
      <c r="X614" t="e">
        <f>VLOOKUP($E614,phe_locomotion!$N$2:$O$507,2,FALSE)</f>
        <v>#N/A</v>
      </c>
      <c r="Y614" s="16" t="e">
        <f>VLOOKUP($E614,relatedness!$T$2:$U$1000,2,FALSE)</f>
        <v>#N/A</v>
      </c>
    </row>
    <row r="615" spans="1:25" x14ac:dyDescent="0.2">
      <c r="A615" s="2">
        <v>3</v>
      </c>
      <c r="B615" s="2" t="s">
        <v>97</v>
      </c>
      <c r="C615" s="2">
        <v>12</v>
      </c>
      <c r="D615" s="2" t="s">
        <v>1501</v>
      </c>
      <c r="E615" s="2" t="s">
        <v>300</v>
      </c>
      <c r="F615" s="2" t="str">
        <f t="shared" si="50"/>
        <v>CA</v>
      </c>
      <c r="G615" s="2" t="str">
        <f t="shared" si="46"/>
        <v>2</v>
      </c>
      <c r="H615" s="15">
        <v>64</v>
      </c>
      <c r="I615" s="2">
        <f t="shared" si="47"/>
        <v>240</v>
      </c>
      <c r="J615" s="2" t="str">
        <f t="shared" si="48"/>
        <v>100</v>
      </c>
      <c r="K615">
        <f t="shared" si="49"/>
        <v>13</v>
      </c>
      <c r="L615" s="14" t="e">
        <f>VLOOKUP(E615,bam_cov!$A$2:$E$10000,5,FALSE)</f>
        <v>#N/A</v>
      </c>
      <c r="M615" s="14" t="e">
        <f>VLOOKUP($E615,res_het!$A$2:$N$10000,12,FALSE)*100</f>
        <v>#N/A</v>
      </c>
      <c r="N615" s="14" t="e">
        <f>VLOOKUP($E615,res_het!$A$2:$N$10000,13,FALSE)</f>
        <v>#N/A</v>
      </c>
      <c r="O615" s="10" t="e">
        <f>VLOOKUP($E615,seq_data!$A$2:$H$10000,6,FALSE())</f>
        <v>#N/A</v>
      </c>
      <c r="P615" s="10" t="e">
        <f>VLOOKUP($E615,seq_data!$A$2:$H$10000,4,FALSE())</f>
        <v>#N/A</v>
      </c>
      <c r="Q615" s="10" t="e">
        <f>VLOOKUP($E615,seq_data!$A$2:$H$10000,5,FALSE())</f>
        <v>#N/A</v>
      </c>
      <c r="R615" s="10" t="e">
        <f>VLOOKUP($E615,seq_data!$A$2:$H$10000,2,FALSE())</f>
        <v>#N/A</v>
      </c>
      <c r="S615" s="10">
        <f>IF(ISNA(VLOOKUP(E615,lines!$A$2:$A$10000,1,FALSE)),0,1)</f>
        <v>0</v>
      </c>
      <c r="T615" s="10">
        <f>IF(ISNA(VLOOKUP(E615,lines!$J$2:$L$1000,2,FALSE)),0,1)</f>
        <v>0</v>
      </c>
      <c r="U615" s="13" t="e">
        <f>VLOOKUP($E615,phe_fertility!$A$2:$B$284,2,FALSE)</f>
        <v>#N/A</v>
      </c>
      <c r="V615" s="13" t="e">
        <f>VLOOKUP($E615,phe_fertility!$F$2:$G$284,2,FALSE)</f>
        <v>#N/A</v>
      </c>
      <c r="W615" t="e">
        <f>VLOOKUP($E615,phe_locomotion!$F$2:$G$851,2,FALSE)</f>
        <v>#N/A</v>
      </c>
      <c r="X615" t="e">
        <f>VLOOKUP($E615,phe_locomotion!$N$2:$O$507,2,FALSE)</f>
        <v>#N/A</v>
      </c>
      <c r="Y615" s="16" t="e">
        <f>VLOOKUP($E615,relatedness!$T$2:$U$1000,2,FALSE)</f>
        <v>#N/A</v>
      </c>
    </row>
    <row r="616" spans="1:25" x14ac:dyDescent="0.2">
      <c r="A616" s="2">
        <v>4</v>
      </c>
      <c r="B616" s="2" t="s">
        <v>6</v>
      </c>
      <c r="C616" s="2">
        <v>12</v>
      </c>
      <c r="D616" s="2" t="s">
        <v>1500</v>
      </c>
      <c r="E616" s="2" t="s">
        <v>312</v>
      </c>
      <c r="F616" s="2" t="str">
        <f t="shared" si="50"/>
        <v>CA</v>
      </c>
      <c r="G616" s="2" t="str">
        <f t="shared" si="46"/>
        <v>2</v>
      </c>
      <c r="H616" s="15">
        <v>65</v>
      </c>
      <c r="I616" s="2">
        <f t="shared" si="47"/>
        <v>240</v>
      </c>
      <c r="J616" s="2" t="str">
        <f t="shared" si="48"/>
        <v>100</v>
      </c>
      <c r="K616">
        <f t="shared" si="49"/>
        <v>13</v>
      </c>
      <c r="L616" s="14" t="e">
        <f>VLOOKUP(E616,bam_cov!$A$2:$E$10000,5,FALSE)</f>
        <v>#N/A</v>
      </c>
      <c r="M616" s="14" t="e">
        <f>VLOOKUP($E616,res_het!$A$2:$N$10000,12,FALSE)*100</f>
        <v>#N/A</v>
      </c>
      <c r="N616" s="14" t="e">
        <f>VLOOKUP($E616,res_het!$A$2:$N$10000,13,FALSE)</f>
        <v>#N/A</v>
      </c>
      <c r="O616" s="10" t="e">
        <f>VLOOKUP($E616,seq_data!$A$2:$H$10000,6,FALSE())</f>
        <v>#N/A</v>
      </c>
      <c r="P616" s="10" t="e">
        <f>VLOOKUP($E616,seq_data!$A$2:$H$10000,4,FALSE())</f>
        <v>#N/A</v>
      </c>
      <c r="Q616" s="10" t="e">
        <f>VLOOKUP($E616,seq_data!$A$2:$H$10000,5,FALSE())</f>
        <v>#N/A</v>
      </c>
      <c r="R616" s="10" t="e">
        <f>VLOOKUP($E616,seq_data!$A$2:$H$10000,2,FALSE())</f>
        <v>#N/A</v>
      </c>
      <c r="S616" s="10">
        <f>IF(ISNA(VLOOKUP(E616,lines!$A$2:$A$10000,1,FALSE)),0,1)</f>
        <v>0</v>
      </c>
      <c r="T616" s="10">
        <f>IF(ISNA(VLOOKUP(E616,lines!$J$2:$L$1000,2,FALSE)),0,1)</f>
        <v>0</v>
      </c>
      <c r="U616" s="13" t="e">
        <f>VLOOKUP($E616,phe_fertility!$A$2:$B$284,2,FALSE)</f>
        <v>#N/A</v>
      </c>
      <c r="V616" s="13" t="e">
        <f>VLOOKUP($E616,phe_fertility!$F$2:$G$284,2,FALSE)</f>
        <v>#N/A</v>
      </c>
      <c r="W616" t="e">
        <f>VLOOKUP($E616,phe_locomotion!$F$2:$G$851,2,FALSE)</f>
        <v>#N/A</v>
      </c>
      <c r="X616" t="e">
        <f>VLOOKUP($E616,phe_locomotion!$N$2:$O$507,2,FALSE)</f>
        <v>#N/A</v>
      </c>
      <c r="Y616" s="16" t="e">
        <f>VLOOKUP($E616,relatedness!$T$2:$U$1000,2,FALSE)</f>
        <v>#N/A</v>
      </c>
    </row>
    <row r="617" spans="1:25" x14ac:dyDescent="0.2">
      <c r="A617" s="2">
        <v>4</v>
      </c>
      <c r="B617" s="2" t="s">
        <v>32</v>
      </c>
      <c r="C617" s="2">
        <v>6</v>
      </c>
      <c r="D617" s="2" t="s">
        <v>1496</v>
      </c>
      <c r="E617" s="2" t="s">
        <v>330</v>
      </c>
      <c r="F617" s="2" t="str">
        <f t="shared" si="50"/>
        <v>CA</v>
      </c>
      <c r="G617" s="2" t="str">
        <f t="shared" si="46"/>
        <v>2</v>
      </c>
      <c r="H617" s="15">
        <v>66</v>
      </c>
      <c r="I617" s="2">
        <f t="shared" si="47"/>
        <v>240</v>
      </c>
      <c r="J617" s="2" t="str">
        <f t="shared" si="48"/>
        <v>100</v>
      </c>
      <c r="K617">
        <f t="shared" si="49"/>
        <v>13</v>
      </c>
      <c r="L617" s="14" t="e">
        <f>VLOOKUP(E617,bam_cov!$A$2:$E$10000,5,FALSE)</f>
        <v>#N/A</v>
      </c>
      <c r="M617" s="14" t="e">
        <f>VLOOKUP($E617,res_het!$A$2:$N$10000,12,FALSE)*100</f>
        <v>#N/A</v>
      </c>
      <c r="N617" s="14" t="e">
        <f>VLOOKUP($E617,res_het!$A$2:$N$10000,13,FALSE)</f>
        <v>#N/A</v>
      </c>
      <c r="O617" s="10" t="e">
        <f>VLOOKUP($E617,seq_data!$A$2:$H$10000,6,FALSE())</f>
        <v>#N/A</v>
      </c>
      <c r="P617" s="10" t="e">
        <f>VLOOKUP($E617,seq_data!$A$2:$H$10000,4,FALSE())</f>
        <v>#N/A</v>
      </c>
      <c r="Q617" s="10" t="e">
        <f>VLOOKUP($E617,seq_data!$A$2:$H$10000,5,FALSE())</f>
        <v>#N/A</v>
      </c>
      <c r="R617" s="10" t="e">
        <f>VLOOKUP($E617,seq_data!$A$2:$H$10000,2,FALSE())</f>
        <v>#N/A</v>
      </c>
      <c r="S617" s="10">
        <f>IF(ISNA(VLOOKUP(E617,lines!$A$2:$A$10000,1,FALSE)),0,1)</f>
        <v>0</v>
      </c>
      <c r="T617" s="10">
        <f>IF(ISNA(VLOOKUP(E617,lines!$J$2:$L$1000,2,FALSE)),0,1)</f>
        <v>0</v>
      </c>
      <c r="U617" s="13" t="e">
        <f>VLOOKUP($E617,phe_fertility!$A$2:$B$284,2,FALSE)</f>
        <v>#N/A</v>
      </c>
      <c r="V617" s="13" t="e">
        <f>VLOOKUP($E617,phe_fertility!$F$2:$G$284,2,FALSE)</f>
        <v>#N/A</v>
      </c>
      <c r="W617" t="e">
        <f>VLOOKUP($E617,phe_locomotion!$F$2:$G$851,2,FALSE)</f>
        <v>#N/A</v>
      </c>
      <c r="X617" t="e">
        <f>VLOOKUP($E617,phe_locomotion!$N$2:$O$507,2,FALSE)</f>
        <v>#N/A</v>
      </c>
      <c r="Y617" s="16" t="e">
        <f>VLOOKUP($E617,relatedness!$T$2:$U$1000,2,FALSE)</f>
        <v>#N/A</v>
      </c>
    </row>
    <row r="618" spans="1:25" x14ac:dyDescent="0.2">
      <c r="A618" s="2">
        <v>3</v>
      </c>
      <c r="B618" s="2" t="s">
        <v>6</v>
      </c>
      <c r="C618" s="2">
        <v>1</v>
      </c>
      <c r="D618" s="2" t="s">
        <v>1496</v>
      </c>
      <c r="E618" s="2" t="s">
        <v>205</v>
      </c>
      <c r="F618" s="2" t="str">
        <f t="shared" si="50"/>
        <v>CA</v>
      </c>
      <c r="G618" s="2" t="str">
        <f t="shared" si="46"/>
        <v>2</v>
      </c>
      <c r="H618" s="15">
        <v>67</v>
      </c>
      <c r="I618" s="2">
        <f t="shared" si="47"/>
        <v>240</v>
      </c>
      <c r="J618" s="2" t="str">
        <f t="shared" si="48"/>
        <v>100</v>
      </c>
      <c r="K618">
        <f t="shared" si="49"/>
        <v>13</v>
      </c>
      <c r="L618" s="14" t="e">
        <f>VLOOKUP(E618,bam_cov!$A$2:$E$10000,5,FALSE)</f>
        <v>#N/A</v>
      </c>
      <c r="M618" s="14" t="e">
        <f>VLOOKUP($E618,res_het!$A$2:$N$10000,12,FALSE)*100</f>
        <v>#N/A</v>
      </c>
      <c r="N618" s="14" t="e">
        <f>VLOOKUP($E618,res_het!$A$2:$N$10000,13,FALSE)</f>
        <v>#N/A</v>
      </c>
      <c r="O618" s="10" t="e">
        <f>VLOOKUP($E618,seq_data!$A$2:$H$10000,6,FALSE())</f>
        <v>#N/A</v>
      </c>
      <c r="P618" s="10" t="e">
        <f>VLOOKUP($E618,seq_data!$A$2:$H$10000,4,FALSE())</f>
        <v>#N/A</v>
      </c>
      <c r="Q618" s="10" t="e">
        <f>VLOOKUP($E618,seq_data!$A$2:$H$10000,5,FALSE())</f>
        <v>#N/A</v>
      </c>
      <c r="R618" s="10" t="e">
        <f>VLOOKUP($E618,seq_data!$A$2:$H$10000,2,FALSE())</f>
        <v>#N/A</v>
      </c>
      <c r="S618" s="10">
        <f>IF(ISNA(VLOOKUP(E618,lines!$A$2:$A$10000,1,FALSE)),0,1)</f>
        <v>0</v>
      </c>
      <c r="T618" s="10">
        <f>IF(ISNA(VLOOKUP(E618,lines!$J$2:$L$1000,2,FALSE)),0,1)</f>
        <v>0</v>
      </c>
      <c r="U618" s="13" t="e">
        <f>VLOOKUP($E618,phe_fertility!$A$2:$B$284,2,FALSE)</f>
        <v>#N/A</v>
      </c>
      <c r="V618" s="13" t="e">
        <f>VLOOKUP($E618,phe_fertility!$F$2:$G$284,2,FALSE)</f>
        <v>#N/A</v>
      </c>
      <c r="W618" t="e">
        <f>VLOOKUP($E618,phe_locomotion!$F$2:$G$851,2,FALSE)</f>
        <v>#N/A</v>
      </c>
      <c r="X618" t="e">
        <f>VLOOKUP($E618,phe_locomotion!$N$2:$O$507,2,FALSE)</f>
        <v>#N/A</v>
      </c>
      <c r="Y618" s="16" t="e">
        <f>VLOOKUP($E618,relatedness!$T$2:$U$1000,2,FALSE)</f>
        <v>#N/A</v>
      </c>
    </row>
    <row r="619" spans="1:25" x14ac:dyDescent="0.2">
      <c r="A619" s="2">
        <v>4</v>
      </c>
      <c r="B619" s="2" t="s">
        <v>32</v>
      </c>
      <c r="C619" s="2">
        <v>12</v>
      </c>
      <c r="D619" s="2" t="s">
        <v>1496</v>
      </c>
      <c r="E619" s="2" t="s">
        <v>336</v>
      </c>
      <c r="F619" s="2" t="str">
        <f t="shared" si="50"/>
        <v>CA</v>
      </c>
      <c r="G619" s="2" t="str">
        <f t="shared" si="46"/>
        <v>2</v>
      </c>
      <c r="H619" s="15">
        <v>68</v>
      </c>
      <c r="I619" s="2">
        <f t="shared" si="47"/>
        <v>240</v>
      </c>
      <c r="J619" s="2" t="str">
        <f t="shared" si="48"/>
        <v>100</v>
      </c>
      <c r="K619">
        <f t="shared" si="49"/>
        <v>13</v>
      </c>
      <c r="L619" s="14" t="e">
        <f>VLOOKUP(E619,bam_cov!$A$2:$E$10000,5,FALSE)</f>
        <v>#N/A</v>
      </c>
      <c r="M619" s="14" t="e">
        <f>VLOOKUP($E619,res_het!$A$2:$N$10000,12,FALSE)*100</f>
        <v>#N/A</v>
      </c>
      <c r="N619" s="14" t="e">
        <f>VLOOKUP($E619,res_het!$A$2:$N$10000,13,FALSE)</f>
        <v>#N/A</v>
      </c>
      <c r="O619" s="10" t="e">
        <f>VLOOKUP($E619,seq_data!$A$2:$H$10000,6,FALSE())</f>
        <v>#N/A</v>
      </c>
      <c r="P619" s="10" t="e">
        <f>VLOOKUP($E619,seq_data!$A$2:$H$10000,4,FALSE())</f>
        <v>#N/A</v>
      </c>
      <c r="Q619" s="10" t="e">
        <f>VLOOKUP($E619,seq_data!$A$2:$H$10000,5,FALSE())</f>
        <v>#N/A</v>
      </c>
      <c r="R619" s="10" t="e">
        <f>VLOOKUP($E619,seq_data!$A$2:$H$10000,2,FALSE())</f>
        <v>#N/A</v>
      </c>
      <c r="S619" s="10">
        <f>IF(ISNA(VLOOKUP(E619,lines!$A$2:$A$10000,1,FALSE)),0,1)</f>
        <v>0</v>
      </c>
      <c r="T619" s="10">
        <f>IF(ISNA(VLOOKUP(E619,lines!$J$2:$L$1000,2,FALSE)),0,1)</f>
        <v>0</v>
      </c>
      <c r="U619" s="13" t="e">
        <f>VLOOKUP($E619,phe_fertility!$A$2:$B$284,2,FALSE)</f>
        <v>#N/A</v>
      </c>
      <c r="V619" s="13" t="e">
        <f>VLOOKUP($E619,phe_fertility!$F$2:$G$284,2,FALSE)</f>
        <v>#N/A</v>
      </c>
      <c r="W619" t="e">
        <f>VLOOKUP($E619,phe_locomotion!$F$2:$G$851,2,FALSE)</f>
        <v>#N/A</v>
      </c>
      <c r="X619" t="e">
        <f>VLOOKUP($E619,phe_locomotion!$N$2:$O$507,2,FALSE)</f>
        <v>#N/A</v>
      </c>
      <c r="Y619" s="16" t="e">
        <f>VLOOKUP($E619,relatedness!$T$2:$U$1000,2,FALSE)</f>
        <v>#N/A</v>
      </c>
    </row>
    <row r="620" spans="1:25" x14ac:dyDescent="0.2">
      <c r="A620" s="2">
        <v>3</v>
      </c>
      <c r="B620" s="2" t="s">
        <v>32</v>
      </c>
      <c r="C620" s="2">
        <v>11</v>
      </c>
      <c r="D620" s="2" t="s">
        <v>1500</v>
      </c>
      <c r="E620" s="2" t="s">
        <v>239</v>
      </c>
      <c r="F620" s="2" t="str">
        <f t="shared" si="50"/>
        <v>CA</v>
      </c>
      <c r="G620" s="2" t="str">
        <f t="shared" si="46"/>
        <v>2</v>
      </c>
      <c r="H620" s="15">
        <v>69</v>
      </c>
      <c r="I620" s="2">
        <f t="shared" si="47"/>
        <v>240</v>
      </c>
      <c r="J620" s="2" t="str">
        <f t="shared" si="48"/>
        <v>100</v>
      </c>
      <c r="K620">
        <f t="shared" si="49"/>
        <v>13</v>
      </c>
      <c r="L620" s="14">
        <f>VLOOKUP(E620,bam_cov!$A$2:$E$10000,5,FALSE)</f>
        <v>3.1277835528657887</v>
      </c>
      <c r="M620" s="14">
        <f>VLOOKUP($E620,res_het!$A$2:$N$10000,12,FALSE)*100</f>
        <v>7.9267669672277705</v>
      </c>
      <c r="N620" s="14">
        <f>VLOOKUP($E620,res_het!$A$2:$N$10000,13,FALSE)</f>
        <v>0.21593283333333332</v>
      </c>
      <c r="O620" s="10">
        <f>VLOOKUP($E620,seq_data!$A$2:$H$10000,6,FALSE())</f>
        <v>2018</v>
      </c>
      <c r="P620" s="10" t="str">
        <f>VLOOKUP($E620,seq_data!$A$2:$H$10000,4,FALSE())</f>
        <v>BGI</v>
      </c>
      <c r="Q620" s="10" t="str">
        <f>VLOOKUP($E620,seq_data!$A$2:$H$10000,5,FALSE())</f>
        <v>BGI</v>
      </c>
      <c r="R620" s="10">
        <f>VLOOKUP($E620,seq_data!$A$2:$H$10000,2,FALSE())</f>
        <v>100</v>
      </c>
      <c r="S620" s="10">
        <f>IF(ISNA(VLOOKUP(E620,lines!$A$2:$A$10000,1,FALSE)),0,1)</f>
        <v>0</v>
      </c>
      <c r="T620" s="10">
        <f>IF(ISNA(VLOOKUP(E620,lines!$J$2:$L$1000,2,FALSE)),0,1)</f>
        <v>1</v>
      </c>
      <c r="U620" s="13" t="e">
        <f>VLOOKUP($E620,phe_fertility!$A$2:$B$284,2,FALSE)</f>
        <v>#N/A</v>
      </c>
      <c r="V620" s="13" t="e">
        <f>VLOOKUP($E620,phe_fertility!$F$2:$G$284,2,FALSE)</f>
        <v>#N/A</v>
      </c>
      <c r="W620">
        <f>VLOOKUP($E620,phe_locomotion!$F$2:$G$851,2,FALSE)</f>
        <v>977</v>
      </c>
      <c r="X620" t="e">
        <f>VLOOKUP($E620,phe_locomotion!$N$2:$O$507,2,FALSE)</f>
        <v>#N/A</v>
      </c>
      <c r="Y620" s="16" t="e">
        <f>VLOOKUP($E620,relatedness!$T$2:$U$1000,2,FALSE)</f>
        <v>#N/A</v>
      </c>
    </row>
    <row r="621" spans="1:25" x14ac:dyDescent="0.2">
      <c r="A621" s="2">
        <v>4</v>
      </c>
      <c r="B621" s="2" t="s">
        <v>45</v>
      </c>
      <c r="C621" s="2">
        <v>12</v>
      </c>
      <c r="D621" s="2" t="s">
        <v>1497</v>
      </c>
      <c r="E621" s="2" t="s">
        <v>348</v>
      </c>
      <c r="F621" s="2" t="str">
        <f t="shared" si="50"/>
        <v>CA</v>
      </c>
      <c r="G621" s="2" t="str">
        <f t="shared" si="46"/>
        <v>2</v>
      </c>
      <c r="H621" s="15">
        <v>70</v>
      </c>
      <c r="I621" s="2">
        <f t="shared" si="47"/>
        <v>240</v>
      </c>
      <c r="J621" s="2" t="str">
        <f t="shared" si="48"/>
        <v>100</v>
      </c>
      <c r="K621">
        <f t="shared" si="49"/>
        <v>13</v>
      </c>
      <c r="L621" s="14" t="e">
        <f>VLOOKUP(E621,bam_cov!$A$2:$E$10000,5,FALSE)</f>
        <v>#N/A</v>
      </c>
      <c r="M621" s="14" t="e">
        <f>VLOOKUP($E621,res_het!$A$2:$N$10000,12,FALSE)*100</f>
        <v>#N/A</v>
      </c>
      <c r="N621" s="14" t="e">
        <f>VLOOKUP($E621,res_het!$A$2:$N$10000,13,FALSE)</f>
        <v>#N/A</v>
      </c>
      <c r="O621" s="10" t="e">
        <f>VLOOKUP($E621,seq_data!$A$2:$H$10000,6,FALSE())</f>
        <v>#N/A</v>
      </c>
      <c r="P621" s="10" t="e">
        <f>VLOOKUP($E621,seq_data!$A$2:$H$10000,4,FALSE())</f>
        <v>#N/A</v>
      </c>
      <c r="Q621" s="10" t="e">
        <f>VLOOKUP($E621,seq_data!$A$2:$H$10000,5,FALSE())</f>
        <v>#N/A</v>
      </c>
      <c r="R621" s="10" t="e">
        <f>VLOOKUP($E621,seq_data!$A$2:$H$10000,2,FALSE())</f>
        <v>#N/A</v>
      </c>
      <c r="S621" s="10">
        <f>IF(ISNA(VLOOKUP(E621,lines!$A$2:$A$10000,1,FALSE)),0,1)</f>
        <v>0</v>
      </c>
      <c r="T621" s="10">
        <f>IF(ISNA(VLOOKUP(E621,lines!$J$2:$L$1000,2,FALSE)),0,1)</f>
        <v>0</v>
      </c>
      <c r="U621" s="13" t="e">
        <f>VLOOKUP($E621,phe_fertility!$A$2:$B$284,2,FALSE)</f>
        <v>#N/A</v>
      </c>
      <c r="V621" s="13" t="e">
        <f>VLOOKUP($E621,phe_fertility!$F$2:$G$284,2,FALSE)</f>
        <v>#N/A</v>
      </c>
      <c r="W621" t="e">
        <f>VLOOKUP($E621,phe_locomotion!$F$2:$G$851,2,FALSE)</f>
        <v>#N/A</v>
      </c>
      <c r="X621" t="e">
        <f>VLOOKUP($E621,phe_locomotion!$N$2:$O$507,2,FALSE)</f>
        <v>#N/A</v>
      </c>
      <c r="Y621" s="16" t="e">
        <f>VLOOKUP($E621,relatedness!$T$2:$U$1000,2,FALSE)</f>
        <v>#N/A</v>
      </c>
    </row>
    <row r="622" spans="1:25" x14ac:dyDescent="0.2">
      <c r="A622" s="2">
        <v>4</v>
      </c>
      <c r="B622" s="2" t="s">
        <v>58</v>
      </c>
      <c r="C622" s="2">
        <v>12</v>
      </c>
      <c r="D622" s="2" t="s">
        <v>1498</v>
      </c>
      <c r="E622" s="2" t="s">
        <v>360</v>
      </c>
      <c r="F622" s="2" t="str">
        <f t="shared" si="50"/>
        <v>CA</v>
      </c>
      <c r="G622" s="2" t="str">
        <f t="shared" si="46"/>
        <v>2</v>
      </c>
      <c r="H622" s="15">
        <v>72</v>
      </c>
      <c r="I622" s="2">
        <f t="shared" si="47"/>
        <v>240</v>
      </c>
      <c r="J622" s="2" t="str">
        <f t="shared" si="48"/>
        <v>100</v>
      </c>
      <c r="K622">
        <f t="shared" si="49"/>
        <v>13</v>
      </c>
      <c r="L622" s="14" t="e">
        <f>VLOOKUP(E622,bam_cov!$A$2:$E$10000,5,FALSE)</f>
        <v>#N/A</v>
      </c>
      <c r="M622" s="14" t="e">
        <f>VLOOKUP($E622,res_het!$A$2:$N$10000,12,FALSE)*100</f>
        <v>#N/A</v>
      </c>
      <c r="N622" s="14" t="e">
        <f>VLOOKUP($E622,res_het!$A$2:$N$10000,13,FALSE)</f>
        <v>#N/A</v>
      </c>
      <c r="O622" s="10" t="e">
        <f>VLOOKUP($E622,seq_data!$A$2:$H$10000,6,FALSE())</f>
        <v>#N/A</v>
      </c>
      <c r="P622" s="10" t="e">
        <f>VLOOKUP($E622,seq_data!$A$2:$H$10000,4,FALSE())</f>
        <v>#N/A</v>
      </c>
      <c r="Q622" s="10" t="e">
        <f>VLOOKUP($E622,seq_data!$A$2:$H$10000,5,FALSE())</f>
        <v>#N/A</v>
      </c>
      <c r="R622" s="10" t="e">
        <f>VLOOKUP($E622,seq_data!$A$2:$H$10000,2,FALSE())</f>
        <v>#N/A</v>
      </c>
      <c r="S622" s="10">
        <f>IF(ISNA(VLOOKUP(E622,lines!$A$2:$A$10000,1,FALSE)),0,1)</f>
        <v>0</v>
      </c>
      <c r="T622" s="10">
        <f>IF(ISNA(VLOOKUP(E622,lines!$J$2:$L$1000,2,FALSE)),0,1)</f>
        <v>0</v>
      </c>
      <c r="U622" s="13" t="e">
        <f>VLOOKUP($E622,phe_fertility!$A$2:$B$284,2,FALSE)</f>
        <v>#N/A</v>
      </c>
      <c r="V622" s="13" t="e">
        <f>VLOOKUP($E622,phe_fertility!$F$2:$G$284,2,FALSE)</f>
        <v>#N/A</v>
      </c>
      <c r="W622" t="e">
        <f>VLOOKUP($E622,phe_locomotion!$F$2:$G$851,2,FALSE)</f>
        <v>#N/A</v>
      </c>
      <c r="X622" t="e">
        <f>VLOOKUP($E622,phe_locomotion!$N$2:$O$507,2,FALSE)</f>
        <v>#N/A</v>
      </c>
      <c r="Y622" s="16" t="e">
        <f>VLOOKUP($E622,relatedness!$T$2:$U$1000,2,FALSE)</f>
        <v>#N/A</v>
      </c>
    </row>
    <row r="623" spans="1:25" x14ac:dyDescent="0.2">
      <c r="A623" s="2">
        <v>4</v>
      </c>
      <c r="B623" s="2" t="s">
        <v>58</v>
      </c>
      <c r="C623" s="2">
        <v>8</v>
      </c>
      <c r="D623" s="2" t="s">
        <v>1496</v>
      </c>
      <c r="E623" s="2" t="s">
        <v>356</v>
      </c>
      <c r="F623" s="2" t="str">
        <f t="shared" si="50"/>
        <v>CA</v>
      </c>
      <c r="G623" s="2" t="str">
        <f t="shared" si="46"/>
        <v>2</v>
      </c>
      <c r="H623" s="15">
        <v>73</v>
      </c>
      <c r="I623" s="2">
        <f t="shared" si="47"/>
        <v>240</v>
      </c>
      <c r="J623" s="2" t="str">
        <f t="shared" si="48"/>
        <v>100</v>
      </c>
      <c r="K623">
        <f t="shared" si="49"/>
        <v>13</v>
      </c>
      <c r="L623" s="14" t="e">
        <f>VLOOKUP(E623,bam_cov!$A$2:$E$10000,5,FALSE)</f>
        <v>#N/A</v>
      </c>
      <c r="M623" s="14" t="e">
        <f>VLOOKUP($E623,res_het!$A$2:$N$10000,12,FALSE)*100</f>
        <v>#N/A</v>
      </c>
      <c r="N623" s="14" t="e">
        <f>VLOOKUP($E623,res_het!$A$2:$N$10000,13,FALSE)</f>
        <v>#N/A</v>
      </c>
      <c r="O623" s="10" t="e">
        <f>VLOOKUP($E623,seq_data!$A$2:$H$10000,6,FALSE())</f>
        <v>#N/A</v>
      </c>
      <c r="P623" s="10" t="e">
        <f>VLOOKUP($E623,seq_data!$A$2:$H$10000,4,FALSE())</f>
        <v>#N/A</v>
      </c>
      <c r="Q623" s="10" t="e">
        <f>VLOOKUP($E623,seq_data!$A$2:$H$10000,5,FALSE())</f>
        <v>#N/A</v>
      </c>
      <c r="R623" s="10" t="e">
        <f>VLOOKUP($E623,seq_data!$A$2:$H$10000,2,FALSE())</f>
        <v>#N/A</v>
      </c>
      <c r="S623" s="10">
        <f>IF(ISNA(VLOOKUP(E623,lines!$A$2:$A$10000,1,FALSE)),0,1)</f>
        <v>0</v>
      </c>
      <c r="T623" s="10">
        <f>IF(ISNA(VLOOKUP(E623,lines!$J$2:$L$1000,2,FALSE)),0,1)</f>
        <v>0</v>
      </c>
      <c r="U623" s="13" t="e">
        <f>VLOOKUP($E623,phe_fertility!$A$2:$B$284,2,FALSE)</f>
        <v>#N/A</v>
      </c>
      <c r="V623" s="13" t="e">
        <f>VLOOKUP($E623,phe_fertility!$F$2:$G$284,2,FALSE)</f>
        <v>#N/A</v>
      </c>
      <c r="W623" t="e">
        <f>VLOOKUP($E623,phe_locomotion!$F$2:$G$851,2,FALSE)</f>
        <v>#N/A</v>
      </c>
      <c r="X623" t="e">
        <f>VLOOKUP($E623,phe_locomotion!$N$2:$O$507,2,FALSE)</f>
        <v>#N/A</v>
      </c>
      <c r="Y623" s="16" t="e">
        <f>VLOOKUP($E623,relatedness!$T$2:$U$1000,2,FALSE)</f>
        <v>#N/A</v>
      </c>
    </row>
    <row r="624" spans="1:25" x14ac:dyDescent="0.2">
      <c r="A624" s="2">
        <v>3</v>
      </c>
      <c r="B624" s="2" t="s">
        <v>71</v>
      </c>
      <c r="C624" s="2">
        <v>1</v>
      </c>
      <c r="D624" s="2" t="s">
        <v>1501</v>
      </c>
      <c r="E624" s="2" t="s">
        <v>265</v>
      </c>
      <c r="F624" s="2" t="str">
        <f t="shared" si="50"/>
        <v>CA</v>
      </c>
      <c r="G624" s="2" t="str">
        <f t="shared" si="46"/>
        <v>2</v>
      </c>
      <c r="H624" s="15">
        <v>74</v>
      </c>
      <c r="I624" s="2">
        <f t="shared" si="47"/>
        <v>240</v>
      </c>
      <c r="J624" s="2" t="str">
        <f t="shared" si="48"/>
        <v>100</v>
      </c>
      <c r="K624">
        <f t="shared" si="49"/>
        <v>13</v>
      </c>
      <c r="L624" s="14" t="e">
        <f>VLOOKUP(E624,bam_cov!$A$2:$E$10000,5,FALSE)</f>
        <v>#N/A</v>
      </c>
      <c r="M624" s="14" t="e">
        <f>VLOOKUP($E624,res_het!$A$2:$N$10000,12,FALSE)*100</f>
        <v>#N/A</v>
      </c>
      <c r="N624" s="14" t="e">
        <f>VLOOKUP($E624,res_het!$A$2:$N$10000,13,FALSE)</f>
        <v>#N/A</v>
      </c>
      <c r="O624" s="10" t="e">
        <f>VLOOKUP($E624,seq_data!$A$2:$H$10000,6,FALSE())</f>
        <v>#N/A</v>
      </c>
      <c r="P624" s="10" t="e">
        <f>VLOOKUP($E624,seq_data!$A$2:$H$10000,4,FALSE())</f>
        <v>#N/A</v>
      </c>
      <c r="Q624" s="10" t="e">
        <f>VLOOKUP($E624,seq_data!$A$2:$H$10000,5,FALSE())</f>
        <v>#N/A</v>
      </c>
      <c r="R624" s="10" t="e">
        <f>VLOOKUP($E624,seq_data!$A$2:$H$10000,2,FALSE())</f>
        <v>#N/A</v>
      </c>
      <c r="S624" s="10">
        <f>IF(ISNA(VLOOKUP(E624,lines!$A$2:$A$10000,1,FALSE)),0,1)</f>
        <v>0</v>
      </c>
      <c r="T624" s="10">
        <f>IF(ISNA(VLOOKUP(E624,lines!$J$2:$L$1000,2,FALSE)),0,1)</f>
        <v>0</v>
      </c>
      <c r="U624" s="13" t="e">
        <f>VLOOKUP($E624,phe_fertility!$A$2:$B$284,2,FALSE)</f>
        <v>#N/A</v>
      </c>
      <c r="V624" s="13" t="e">
        <f>VLOOKUP($E624,phe_fertility!$F$2:$G$284,2,FALSE)</f>
        <v>#N/A</v>
      </c>
      <c r="W624" t="e">
        <f>VLOOKUP($E624,phe_locomotion!$F$2:$G$851,2,FALSE)</f>
        <v>#N/A</v>
      </c>
      <c r="X624" t="e">
        <f>VLOOKUP($E624,phe_locomotion!$N$2:$O$507,2,FALSE)</f>
        <v>#N/A</v>
      </c>
      <c r="Y624" s="16" t="e">
        <f>VLOOKUP($E624,relatedness!$T$2:$U$1000,2,FALSE)</f>
        <v>#N/A</v>
      </c>
    </row>
    <row r="625" spans="1:25" x14ac:dyDescent="0.2">
      <c r="A625" s="2">
        <v>4</v>
      </c>
      <c r="B625" s="2" t="s">
        <v>97</v>
      </c>
      <c r="C625" s="2">
        <v>11</v>
      </c>
      <c r="D625" s="2" t="s">
        <v>1499</v>
      </c>
      <c r="E625" s="2" t="s">
        <v>395</v>
      </c>
      <c r="F625" s="2" t="str">
        <f t="shared" si="50"/>
        <v>CA</v>
      </c>
      <c r="G625" s="2" t="str">
        <f t="shared" si="46"/>
        <v>2</v>
      </c>
      <c r="H625" s="15">
        <v>75</v>
      </c>
      <c r="I625" s="2">
        <f t="shared" si="47"/>
        <v>240</v>
      </c>
      <c r="J625" s="2" t="str">
        <f t="shared" si="48"/>
        <v>100</v>
      </c>
      <c r="K625">
        <f t="shared" si="49"/>
        <v>13</v>
      </c>
      <c r="L625" s="14" t="e">
        <f>VLOOKUP(E625,bam_cov!$A$2:$E$10000,5,FALSE)</f>
        <v>#N/A</v>
      </c>
      <c r="M625" s="14" t="e">
        <f>VLOOKUP($E625,res_het!$A$2:$N$10000,12,FALSE)*100</f>
        <v>#N/A</v>
      </c>
      <c r="N625" s="14" t="e">
        <f>VLOOKUP($E625,res_het!$A$2:$N$10000,13,FALSE)</f>
        <v>#N/A</v>
      </c>
      <c r="O625" s="10" t="e">
        <f>VLOOKUP($E625,seq_data!$A$2:$H$10000,6,FALSE())</f>
        <v>#N/A</v>
      </c>
      <c r="P625" s="10" t="e">
        <f>VLOOKUP($E625,seq_data!$A$2:$H$10000,4,FALSE())</f>
        <v>#N/A</v>
      </c>
      <c r="Q625" s="10" t="e">
        <f>VLOOKUP($E625,seq_data!$A$2:$H$10000,5,FALSE())</f>
        <v>#N/A</v>
      </c>
      <c r="R625" s="10" t="e">
        <f>VLOOKUP($E625,seq_data!$A$2:$H$10000,2,FALSE())</f>
        <v>#N/A</v>
      </c>
      <c r="S625" s="10">
        <f>IF(ISNA(VLOOKUP(E625,lines!$A$2:$A$10000,1,FALSE)),0,1)</f>
        <v>0</v>
      </c>
      <c r="T625" s="10">
        <f>IF(ISNA(VLOOKUP(E625,lines!$J$2:$L$1000,2,FALSE)),0,1)</f>
        <v>0</v>
      </c>
      <c r="U625" s="13" t="e">
        <f>VLOOKUP($E625,phe_fertility!$A$2:$B$284,2,FALSE)</f>
        <v>#N/A</v>
      </c>
      <c r="V625" s="13" t="e">
        <f>VLOOKUP($E625,phe_fertility!$F$2:$G$284,2,FALSE)</f>
        <v>#N/A</v>
      </c>
      <c r="W625" t="e">
        <f>VLOOKUP($E625,phe_locomotion!$F$2:$G$851,2,FALSE)</f>
        <v>#N/A</v>
      </c>
      <c r="X625" t="e">
        <f>VLOOKUP($E625,phe_locomotion!$N$2:$O$507,2,FALSE)</f>
        <v>#N/A</v>
      </c>
      <c r="Y625" s="16" t="e">
        <f>VLOOKUP($E625,relatedness!$T$2:$U$1000,2,FALSE)</f>
        <v>#N/A</v>
      </c>
    </row>
    <row r="626" spans="1:25" x14ac:dyDescent="0.2">
      <c r="A626" s="2">
        <v>3</v>
      </c>
      <c r="B626" s="2" t="s">
        <v>19</v>
      </c>
      <c r="C626" s="2">
        <v>1</v>
      </c>
      <c r="D626" s="2" t="s">
        <v>1497</v>
      </c>
      <c r="E626" s="2" t="s">
        <v>217</v>
      </c>
      <c r="F626" s="2" t="str">
        <f t="shared" si="50"/>
        <v>CA</v>
      </c>
      <c r="G626" s="2" t="str">
        <f t="shared" si="46"/>
        <v>2</v>
      </c>
      <c r="H626" s="15">
        <v>76</v>
      </c>
      <c r="I626" s="2">
        <f t="shared" si="47"/>
        <v>240</v>
      </c>
      <c r="J626" s="2" t="str">
        <f t="shared" si="48"/>
        <v>100</v>
      </c>
      <c r="K626">
        <f t="shared" si="49"/>
        <v>13</v>
      </c>
      <c r="L626" s="14" t="e">
        <f>VLOOKUP(E626,bam_cov!$A$2:$E$10000,5,FALSE)</f>
        <v>#N/A</v>
      </c>
      <c r="M626" s="14" t="e">
        <f>VLOOKUP($E626,res_het!$A$2:$N$10000,12,FALSE)*100</f>
        <v>#N/A</v>
      </c>
      <c r="N626" s="14" t="e">
        <f>VLOOKUP($E626,res_het!$A$2:$N$10000,13,FALSE)</f>
        <v>#N/A</v>
      </c>
      <c r="O626" s="10" t="e">
        <f>VLOOKUP($E626,seq_data!$A$2:$H$10000,6,FALSE())</f>
        <v>#N/A</v>
      </c>
      <c r="P626" s="10" t="e">
        <f>VLOOKUP($E626,seq_data!$A$2:$H$10000,4,FALSE())</f>
        <v>#N/A</v>
      </c>
      <c r="Q626" s="10" t="e">
        <f>VLOOKUP($E626,seq_data!$A$2:$H$10000,5,FALSE())</f>
        <v>#N/A</v>
      </c>
      <c r="R626" s="10" t="e">
        <f>VLOOKUP($E626,seq_data!$A$2:$H$10000,2,FALSE())</f>
        <v>#N/A</v>
      </c>
      <c r="S626" s="10">
        <f>IF(ISNA(VLOOKUP(E626,lines!$A$2:$A$10000,1,FALSE)),0,1)</f>
        <v>0</v>
      </c>
      <c r="T626" s="10">
        <f>IF(ISNA(VLOOKUP(E626,lines!$J$2:$L$1000,2,FALSE)),0,1)</f>
        <v>0</v>
      </c>
      <c r="U626" s="13" t="e">
        <f>VLOOKUP($E626,phe_fertility!$A$2:$B$284,2,FALSE)</f>
        <v>#N/A</v>
      </c>
      <c r="V626" s="13" t="e">
        <f>VLOOKUP($E626,phe_fertility!$F$2:$G$284,2,FALSE)</f>
        <v>#N/A</v>
      </c>
      <c r="W626" t="e">
        <f>VLOOKUP($E626,phe_locomotion!$F$2:$G$851,2,FALSE)</f>
        <v>#N/A</v>
      </c>
      <c r="X626" t="e">
        <f>VLOOKUP($E626,phe_locomotion!$N$2:$O$507,2,FALSE)</f>
        <v>#N/A</v>
      </c>
      <c r="Y626" s="16" t="e">
        <f>VLOOKUP($E626,relatedness!$T$2:$U$1000,2,FALSE)</f>
        <v>#N/A</v>
      </c>
    </row>
    <row r="627" spans="1:25" x14ac:dyDescent="0.2">
      <c r="A627" s="2">
        <v>1</v>
      </c>
      <c r="B627" s="2" t="s">
        <v>58</v>
      </c>
      <c r="C627" s="2">
        <v>6</v>
      </c>
      <c r="D627" s="2" t="s">
        <v>1498</v>
      </c>
      <c r="E627" s="2" t="s">
        <v>64</v>
      </c>
      <c r="F627" s="2" t="str">
        <f t="shared" si="50"/>
        <v>CA</v>
      </c>
      <c r="G627" s="2" t="str">
        <f t="shared" si="46"/>
        <v>2</v>
      </c>
      <c r="H627" s="15">
        <v>77</v>
      </c>
      <c r="I627" s="2">
        <f t="shared" si="47"/>
        <v>240</v>
      </c>
      <c r="J627" s="2" t="str">
        <f t="shared" si="48"/>
        <v>100</v>
      </c>
      <c r="K627">
        <f t="shared" si="49"/>
        <v>13</v>
      </c>
      <c r="L627" s="14">
        <f>VLOOKUP(E627,bam_cov!$A$2:$E$10000,5,FALSE)</f>
        <v>24.190716606396734</v>
      </c>
      <c r="M627" s="14">
        <f>VLOOKUP($E627,res_het!$A$2:$N$10000,12,FALSE)*100</f>
        <v>3.7782205916489056</v>
      </c>
      <c r="N627" s="14">
        <f>VLOOKUP($E627,res_het!$A$2:$N$10000,13,FALSE)</f>
        <v>9.4185456666666667E-2</v>
      </c>
      <c r="O627" s="10">
        <f>VLOOKUP($E627,seq_data!$A$2:$H$10000,6,FALSE())</f>
        <v>2018</v>
      </c>
      <c r="P627" s="10" t="str">
        <f>VLOOKUP($E627,seq_data!$A$2:$H$10000,4,FALSE())</f>
        <v>BGI</v>
      </c>
      <c r="Q627" s="10" t="str">
        <f>VLOOKUP($E627,seq_data!$A$2:$H$10000,5,FALSE())</f>
        <v>BGI</v>
      </c>
      <c r="R627" s="10">
        <f>VLOOKUP($E627,seq_data!$A$2:$H$10000,2,FALSE())</f>
        <v>100</v>
      </c>
      <c r="S627" s="10">
        <f>IF(ISNA(VLOOKUP(E627,lines!$A$2:$A$10000,1,FALSE)),0,1)</f>
        <v>0</v>
      </c>
      <c r="T627" s="10">
        <f>IF(ISNA(VLOOKUP(E627,lines!$J$2:$L$1000,2,FALSE)),0,1)</f>
        <v>1</v>
      </c>
      <c r="U627" s="13" t="e">
        <f>VLOOKUP($E627,phe_fertility!$A$2:$B$284,2,FALSE)</f>
        <v>#N/A</v>
      </c>
      <c r="V627" s="13" t="e">
        <f>VLOOKUP($E627,phe_fertility!$F$2:$G$284,2,FALSE)</f>
        <v>#N/A</v>
      </c>
      <c r="W627">
        <f>VLOOKUP($E627,phe_locomotion!$F$2:$G$851,2,FALSE)</f>
        <v>2062</v>
      </c>
      <c r="X627" t="e">
        <f>VLOOKUP($E627,phe_locomotion!$N$2:$O$507,2,FALSE)</f>
        <v>#N/A</v>
      </c>
      <c r="Y627" s="16" t="e">
        <f>VLOOKUP($E627,relatedness!$T$2:$U$1000,2,FALSE)</f>
        <v>#N/A</v>
      </c>
    </row>
    <row r="628" spans="1:25" x14ac:dyDescent="0.2">
      <c r="A628" s="2">
        <v>1</v>
      </c>
      <c r="B628" s="2" t="s">
        <v>45</v>
      </c>
      <c r="C628" s="2">
        <v>8</v>
      </c>
      <c r="D628" s="2" t="s">
        <v>1501</v>
      </c>
      <c r="E628" s="2" t="s">
        <v>53</v>
      </c>
      <c r="F628" s="2" t="str">
        <f t="shared" si="50"/>
        <v>CA</v>
      </c>
      <c r="G628" s="2" t="str">
        <f t="shared" si="46"/>
        <v>2</v>
      </c>
      <c r="H628" s="15">
        <v>79</v>
      </c>
      <c r="I628" s="2">
        <f t="shared" si="47"/>
        <v>240</v>
      </c>
      <c r="J628" s="2" t="str">
        <f t="shared" si="48"/>
        <v>100</v>
      </c>
      <c r="K628">
        <f t="shared" si="49"/>
        <v>13</v>
      </c>
      <c r="L628" s="14" t="e">
        <f>VLOOKUP(E628,bam_cov!$A$2:$E$10000,5,FALSE)</f>
        <v>#N/A</v>
      </c>
      <c r="M628" s="14" t="e">
        <f>VLOOKUP($E628,res_het!$A$2:$N$10000,12,FALSE)*100</f>
        <v>#N/A</v>
      </c>
      <c r="N628" s="14" t="e">
        <f>VLOOKUP($E628,res_het!$A$2:$N$10000,13,FALSE)</f>
        <v>#N/A</v>
      </c>
      <c r="O628" s="10" t="e">
        <f>VLOOKUP($E628,seq_data!$A$2:$H$10000,6,FALSE())</f>
        <v>#N/A</v>
      </c>
      <c r="P628" s="10" t="e">
        <f>VLOOKUP($E628,seq_data!$A$2:$H$10000,4,FALSE())</f>
        <v>#N/A</v>
      </c>
      <c r="Q628" s="10" t="e">
        <f>VLOOKUP($E628,seq_data!$A$2:$H$10000,5,FALSE())</f>
        <v>#N/A</v>
      </c>
      <c r="R628" s="10" t="e">
        <f>VLOOKUP($E628,seq_data!$A$2:$H$10000,2,FALSE())</f>
        <v>#N/A</v>
      </c>
      <c r="S628" s="10">
        <f>IF(ISNA(VLOOKUP(E628,lines!$A$2:$A$10000,1,FALSE)),0,1)</f>
        <v>0</v>
      </c>
      <c r="T628" s="10">
        <f>IF(ISNA(VLOOKUP(E628,lines!$J$2:$L$1000,2,FALSE)),0,1)</f>
        <v>0</v>
      </c>
      <c r="U628" s="13" t="e">
        <f>VLOOKUP($E628,phe_fertility!$A$2:$B$284,2,FALSE)</f>
        <v>#N/A</v>
      </c>
      <c r="V628" s="13" t="e">
        <f>VLOOKUP($E628,phe_fertility!$F$2:$G$284,2,FALSE)</f>
        <v>#N/A</v>
      </c>
      <c r="W628" t="e">
        <f>VLOOKUP($E628,phe_locomotion!$F$2:$G$851,2,FALSE)</f>
        <v>#N/A</v>
      </c>
      <c r="X628" t="e">
        <f>VLOOKUP($E628,phe_locomotion!$N$2:$O$507,2,FALSE)</f>
        <v>#N/A</v>
      </c>
      <c r="Y628" s="16" t="e">
        <f>VLOOKUP($E628,relatedness!$T$2:$U$1000,2,FALSE)</f>
        <v>#N/A</v>
      </c>
    </row>
    <row r="629" spans="1:25" x14ac:dyDescent="0.2">
      <c r="A629" s="2">
        <v>3</v>
      </c>
      <c r="B629" s="2" t="s">
        <v>45</v>
      </c>
      <c r="C629" s="2">
        <v>1</v>
      </c>
      <c r="D629" s="2" t="s">
        <v>1499</v>
      </c>
      <c r="E629" s="2" t="s">
        <v>241</v>
      </c>
      <c r="F629" s="2" t="str">
        <f t="shared" si="50"/>
        <v>CA</v>
      </c>
      <c r="G629" s="2" t="str">
        <f t="shared" si="46"/>
        <v>2</v>
      </c>
      <c r="H629" s="15">
        <v>80</v>
      </c>
      <c r="I629" s="2">
        <f t="shared" si="47"/>
        <v>240</v>
      </c>
      <c r="J629" s="2" t="str">
        <f t="shared" si="48"/>
        <v>100</v>
      </c>
      <c r="K629">
        <f t="shared" si="49"/>
        <v>13</v>
      </c>
      <c r="L629" s="14" t="e">
        <f>VLOOKUP(E629,bam_cov!$A$2:$E$10000,5,FALSE)</f>
        <v>#N/A</v>
      </c>
      <c r="M629" s="14" t="e">
        <f>VLOOKUP($E629,res_het!$A$2:$N$10000,12,FALSE)*100</f>
        <v>#N/A</v>
      </c>
      <c r="N629" s="14" t="e">
        <f>VLOOKUP($E629,res_het!$A$2:$N$10000,13,FALSE)</f>
        <v>#N/A</v>
      </c>
      <c r="O629" s="10" t="e">
        <f>VLOOKUP($E629,seq_data!$A$2:$H$10000,6,FALSE())</f>
        <v>#N/A</v>
      </c>
      <c r="P629" s="10" t="e">
        <f>VLOOKUP($E629,seq_data!$A$2:$H$10000,4,FALSE())</f>
        <v>#N/A</v>
      </c>
      <c r="Q629" s="10" t="e">
        <f>VLOOKUP($E629,seq_data!$A$2:$H$10000,5,FALSE())</f>
        <v>#N/A</v>
      </c>
      <c r="R629" s="10" t="e">
        <f>VLOOKUP($E629,seq_data!$A$2:$H$10000,2,FALSE())</f>
        <v>#N/A</v>
      </c>
      <c r="S629" s="10">
        <f>IF(ISNA(VLOOKUP(E629,lines!$A$2:$A$10000,1,FALSE)),0,1)</f>
        <v>0</v>
      </c>
      <c r="T629" s="10">
        <f>IF(ISNA(VLOOKUP(E629,lines!$J$2:$L$1000,2,FALSE)),0,1)</f>
        <v>0</v>
      </c>
      <c r="U629" s="13" t="e">
        <f>VLOOKUP($E629,phe_fertility!$A$2:$B$284,2,FALSE)</f>
        <v>#N/A</v>
      </c>
      <c r="V629" s="13" t="e">
        <f>VLOOKUP($E629,phe_fertility!$F$2:$G$284,2,FALSE)</f>
        <v>#N/A</v>
      </c>
      <c r="W629" t="e">
        <f>VLOOKUP($E629,phe_locomotion!$F$2:$G$851,2,FALSE)</f>
        <v>#N/A</v>
      </c>
      <c r="X629" t="e">
        <f>VLOOKUP($E629,phe_locomotion!$N$2:$O$507,2,FALSE)</f>
        <v>#N/A</v>
      </c>
      <c r="Y629" s="16" t="e">
        <f>VLOOKUP($E629,relatedness!$T$2:$U$1000,2,FALSE)</f>
        <v>#N/A</v>
      </c>
    </row>
    <row r="630" spans="1:25" x14ac:dyDescent="0.2">
      <c r="A630" s="2">
        <v>4</v>
      </c>
      <c r="B630" s="2" t="s">
        <v>97</v>
      </c>
      <c r="C630" s="2">
        <v>8</v>
      </c>
      <c r="D630" s="2" t="s">
        <v>1499</v>
      </c>
      <c r="E630" s="2" t="s">
        <v>392</v>
      </c>
      <c r="F630" s="2" t="str">
        <f t="shared" si="50"/>
        <v>CA</v>
      </c>
      <c r="G630" s="2" t="str">
        <f t="shared" si="46"/>
        <v>2</v>
      </c>
      <c r="H630" s="15">
        <v>81</v>
      </c>
      <c r="I630" s="2">
        <f t="shared" si="47"/>
        <v>240</v>
      </c>
      <c r="J630" s="2" t="str">
        <f t="shared" si="48"/>
        <v>100</v>
      </c>
      <c r="K630">
        <f t="shared" si="49"/>
        <v>13</v>
      </c>
      <c r="L630" s="14">
        <f>VLOOKUP(E630,bam_cov!$A$2:$E$10000,5,FALSE)</f>
        <v>4.2592841805474881</v>
      </c>
      <c r="M630" s="14">
        <f>VLOOKUP($E630,res_het!$A$2:$N$10000,12,FALSE)*100</f>
        <v>4.2867769233741644</v>
      </c>
      <c r="N630" s="14">
        <f>VLOOKUP($E630,res_het!$A$2:$N$10000,13,FALSE)</f>
        <v>0.17258570000000004</v>
      </c>
      <c r="O630" s="10">
        <f>VLOOKUP($E630,seq_data!$A$2:$H$10000,6,FALSE())</f>
        <v>2018</v>
      </c>
      <c r="P630" s="10" t="str">
        <f>VLOOKUP($E630,seq_data!$A$2:$H$10000,4,FALSE())</f>
        <v>BGI</v>
      </c>
      <c r="Q630" s="10" t="str">
        <f>VLOOKUP($E630,seq_data!$A$2:$H$10000,5,FALSE())</f>
        <v>BGI</v>
      </c>
      <c r="R630" s="10">
        <f>VLOOKUP($E630,seq_data!$A$2:$H$10000,2,FALSE())</f>
        <v>100</v>
      </c>
      <c r="S630" s="10">
        <f>IF(ISNA(VLOOKUP(E630,lines!$A$2:$A$10000,1,FALSE)),0,1)</f>
        <v>0</v>
      </c>
      <c r="T630" s="10">
        <f>IF(ISNA(VLOOKUP(E630,lines!$J$2:$L$1000,2,FALSE)),0,1)</f>
        <v>1</v>
      </c>
      <c r="U630" s="13" t="e">
        <f>VLOOKUP($E630,phe_fertility!$A$2:$B$284,2,FALSE)</f>
        <v>#N/A</v>
      </c>
      <c r="V630" s="13" t="e">
        <f>VLOOKUP($E630,phe_fertility!$F$2:$G$284,2,FALSE)</f>
        <v>#N/A</v>
      </c>
      <c r="W630">
        <f>VLOOKUP($E630,phe_locomotion!$F$2:$G$851,2,FALSE)</f>
        <v>1745</v>
      </c>
      <c r="X630" t="e">
        <f>VLOOKUP($E630,phe_locomotion!$N$2:$O$507,2,FALSE)</f>
        <v>#N/A</v>
      </c>
      <c r="Y630" s="16" t="e">
        <f>VLOOKUP($E630,relatedness!$T$2:$U$1000,2,FALSE)</f>
        <v>#N/A</v>
      </c>
    </row>
    <row r="631" spans="1:25" x14ac:dyDescent="0.2">
      <c r="A631" s="2">
        <v>2</v>
      </c>
      <c r="B631" s="2" t="s">
        <v>71</v>
      </c>
      <c r="C631" s="2">
        <v>3</v>
      </c>
      <c r="D631" s="2" t="s">
        <v>1499</v>
      </c>
      <c r="E631" s="2" t="s">
        <v>171</v>
      </c>
      <c r="F631" s="2" t="str">
        <f t="shared" si="50"/>
        <v>CA</v>
      </c>
      <c r="G631" s="2" t="str">
        <f t="shared" si="46"/>
        <v>2</v>
      </c>
      <c r="H631" s="15">
        <v>82</v>
      </c>
      <c r="I631" s="2">
        <f t="shared" si="47"/>
        <v>240</v>
      </c>
      <c r="J631" s="2" t="str">
        <f t="shared" si="48"/>
        <v>100</v>
      </c>
      <c r="K631">
        <f t="shared" si="49"/>
        <v>13</v>
      </c>
      <c r="L631" s="14">
        <f>VLOOKUP(E631,bam_cov!$A$2:$E$10000,5,FALSE)</f>
        <v>54.99691877611437</v>
      </c>
      <c r="M631" s="14">
        <f>VLOOKUP($E631,res_het!$A$2:$N$10000,12,FALSE)*100</f>
        <v>3.7675260381822921</v>
      </c>
      <c r="N631" s="14">
        <f>VLOOKUP($E631,res_het!$A$2:$N$10000,13,FALSE)</f>
        <v>9.776001333333334E-2</v>
      </c>
      <c r="O631" s="10">
        <f>VLOOKUP($E631,seq_data!$A$2:$H$10000,6,FALSE())</f>
        <v>2018</v>
      </c>
      <c r="P631" s="10" t="str">
        <f>VLOOKUP($E631,seq_data!$A$2:$H$10000,4,FALSE())</f>
        <v>BGI</v>
      </c>
      <c r="Q631" s="10" t="str">
        <f>VLOOKUP($E631,seq_data!$A$2:$H$10000,5,FALSE())</f>
        <v>BGI</v>
      </c>
      <c r="R631" s="10">
        <f>VLOOKUP($E631,seq_data!$A$2:$H$10000,2,FALSE())</f>
        <v>100</v>
      </c>
      <c r="S631" s="10">
        <f>IF(ISNA(VLOOKUP(E631,lines!$A$2:$A$10000,1,FALSE)),0,1)</f>
        <v>0</v>
      </c>
      <c r="T631" s="10">
        <f>IF(ISNA(VLOOKUP(E631,lines!$J$2:$L$1000,2,FALSE)),0,1)</f>
        <v>1</v>
      </c>
      <c r="U631" s="13" t="e">
        <f>VLOOKUP($E631,phe_fertility!$A$2:$B$284,2,FALSE)</f>
        <v>#N/A</v>
      </c>
      <c r="V631" s="13" t="e">
        <f>VLOOKUP($E631,phe_fertility!$F$2:$G$284,2,FALSE)</f>
        <v>#N/A</v>
      </c>
      <c r="W631">
        <f>VLOOKUP($E631,phe_locomotion!$F$2:$G$851,2,FALSE)</f>
        <v>2896</v>
      </c>
      <c r="X631" t="e">
        <f>VLOOKUP($E631,phe_locomotion!$N$2:$O$507,2,FALSE)</f>
        <v>#N/A</v>
      </c>
      <c r="Y631" s="16" t="e">
        <f>VLOOKUP($E631,relatedness!$T$2:$U$1000,2,FALSE)</f>
        <v>#N/A</v>
      </c>
    </row>
    <row r="632" spans="1:25" x14ac:dyDescent="0.2">
      <c r="A632" s="2">
        <v>4</v>
      </c>
      <c r="B632" s="2" t="s">
        <v>6</v>
      </c>
      <c r="C632" s="2">
        <v>9</v>
      </c>
      <c r="D632" s="2" t="s">
        <v>1500</v>
      </c>
      <c r="E632" s="2" t="s">
        <v>309</v>
      </c>
      <c r="F632" s="2" t="str">
        <f t="shared" si="50"/>
        <v>CA</v>
      </c>
      <c r="G632" s="2" t="str">
        <f t="shared" si="46"/>
        <v>2</v>
      </c>
      <c r="H632" s="15">
        <v>83</v>
      </c>
      <c r="I632" s="2">
        <f t="shared" si="47"/>
        <v>240</v>
      </c>
      <c r="J632" s="2" t="str">
        <f t="shared" si="48"/>
        <v>100</v>
      </c>
      <c r="K632">
        <f t="shared" si="49"/>
        <v>13</v>
      </c>
      <c r="L632" s="14" t="e">
        <f>VLOOKUP(E632,bam_cov!$A$2:$E$10000,5,FALSE)</f>
        <v>#N/A</v>
      </c>
      <c r="M632" s="14" t="e">
        <f>VLOOKUP($E632,res_het!$A$2:$N$10000,12,FALSE)*100</f>
        <v>#N/A</v>
      </c>
      <c r="N632" s="14" t="e">
        <f>VLOOKUP($E632,res_het!$A$2:$N$10000,13,FALSE)</f>
        <v>#N/A</v>
      </c>
      <c r="O632" s="10" t="e">
        <f>VLOOKUP($E632,seq_data!$A$2:$H$10000,6,FALSE())</f>
        <v>#N/A</v>
      </c>
      <c r="P632" s="10" t="e">
        <f>VLOOKUP($E632,seq_data!$A$2:$H$10000,4,FALSE())</f>
        <v>#N/A</v>
      </c>
      <c r="Q632" s="10" t="e">
        <f>VLOOKUP($E632,seq_data!$A$2:$H$10000,5,FALSE())</f>
        <v>#N/A</v>
      </c>
      <c r="R632" s="10" t="e">
        <f>VLOOKUP($E632,seq_data!$A$2:$H$10000,2,FALSE())</f>
        <v>#N/A</v>
      </c>
      <c r="S632" s="10">
        <f>IF(ISNA(VLOOKUP(E632,lines!$A$2:$A$10000,1,FALSE)),0,1)</f>
        <v>0</v>
      </c>
      <c r="T632" s="10">
        <f>IF(ISNA(VLOOKUP(E632,lines!$J$2:$L$1000,2,FALSE)),0,1)</f>
        <v>0</v>
      </c>
      <c r="U632" s="13" t="e">
        <f>VLOOKUP($E632,phe_fertility!$A$2:$B$284,2,FALSE)</f>
        <v>#N/A</v>
      </c>
      <c r="V632" s="13" t="e">
        <f>VLOOKUP($E632,phe_fertility!$F$2:$G$284,2,FALSE)</f>
        <v>#N/A</v>
      </c>
      <c r="W632" t="e">
        <f>VLOOKUP($E632,phe_locomotion!$F$2:$G$851,2,FALSE)</f>
        <v>#N/A</v>
      </c>
      <c r="X632" t="e">
        <f>VLOOKUP($E632,phe_locomotion!$N$2:$O$507,2,FALSE)</f>
        <v>#N/A</v>
      </c>
      <c r="Y632" s="16" t="e">
        <f>VLOOKUP($E632,relatedness!$T$2:$U$1000,2,FALSE)</f>
        <v>#N/A</v>
      </c>
    </row>
    <row r="633" spans="1:25" x14ac:dyDescent="0.2">
      <c r="A633" s="2">
        <v>1</v>
      </c>
      <c r="B633" s="2" t="s">
        <v>19</v>
      </c>
      <c r="C633" s="2">
        <v>8</v>
      </c>
      <c r="D633" s="2" t="s">
        <v>1499</v>
      </c>
      <c r="E633" s="2" t="s">
        <v>27</v>
      </c>
      <c r="F633" s="2" t="str">
        <f t="shared" si="50"/>
        <v>CA</v>
      </c>
      <c r="G633" s="2" t="str">
        <f t="shared" si="46"/>
        <v>2</v>
      </c>
      <c r="H633" s="15">
        <v>85</v>
      </c>
      <c r="I633" s="2">
        <f t="shared" si="47"/>
        <v>240</v>
      </c>
      <c r="J633" s="2" t="str">
        <f t="shared" si="48"/>
        <v>100</v>
      </c>
      <c r="K633">
        <f t="shared" si="49"/>
        <v>13</v>
      </c>
      <c r="L633" s="14" t="e">
        <f>VLOOKUP(E633,bam_cov!$A$2:$E$10000,5,FALSE)</f>
        <v>#N/A</v>
      </c>
      <c r="M633" s="14" t="e">
        <f>VLOOKUP($E633,res_het!$A$2:$N$10000,12,FALSE)*100</f>
        <v>#N/A</v>
      </c>
      <c r="N633" s="14" t="e">
        <f>VLOOKUP($E633,res_het!$A$2:$N$10000,13,FALSE)</f>
        <v>#N/A</v>
      </c>
      <c r="O633" s="10" t="e">
        <f>VLOOKUP($E633,seq_data!$A$2:$H$10000,6,FALSE())</f>
        <v>#N/A</v>
      </c>
      <c r="P633" s="10" t="e">
        <f>VLOOKUP($E633,seq_data!$A$2:$H$10000,4,FALSE())</f>
        <v>#N/A</v>
      </c>
      <c r="Q633" s="10" t="e">
        <f>VLOOKUP($E633,seq_data!$A$2:$H$10000,5,FALSE())</f>
        <v>#N/A</v>
      </c>
      <c r="R633" s="10" t="e">
        <f>VLOOKUP($E633,seq_data!$A$2:$H$10000,2,FALSE())</f>
        <v>#N/A</v>
      </c>
      <c r="S633" s="10">
        <f>IF(ISNA(VLOOKUP(E633,lines!$A$2:$A$10000,1,FALSE)),0,1)</f>
        <v>0</v>
      </c>
      <c r="T633" s="10">
        <f>IF(ISNA(VLOOKUP(E633,lines!$J$2:$L$1000,2,FALSE)),0,1)</f>
        <v>0</v>
      </c>
      <c r="U633" s="13" t="e">
        <f>VLOOKUP($E633,phe_fertility!$A$2:$B$284,2,FALSE)</f>
        <v>#N/A</v>
      </c>
      <c r="V633" s="13" t="e">
        <f>VLOOKUP($E633,phe_fertility!$F$2:$G$284,2,FALSE)</f>
        <v>#N/A</v>
      </c>
      <c r="W633" t="e">
        <f>VLOOKUP($E633,phe_locomotion!$F$2:$G$851,2,FALSE)</f>
        <v>#N/A</v>
      </c>
      <c r="X633" t="e">
        <f>VLOOKUP($E633,phe_locomotion!$N$2:$O$507,2,FALSE)</f>
        <v>#N/A</v>
      </c>
      <c r="Y633" s="16" t="e">
        <f>VLOOKUP($E633,relatedness!$T$2:$U$1000,2,FALSE)</f>
        <v>#N/A</v>
      </c>
    </row>
    <row r="634" spans="1:25" x14ac:dyDescent="0.2">
      <c r="A634" s="2">
        <v>4</v>
      </c>
      <c r="B634" s="2" t="s">
        <v>71</v>
      </c>
      <c r="C634" s="2">
        <v>8</v>
      </c>
      <c r="D634" s="2" t="s">
        <v>1497</v>
      </c>
      <c r="E634" s="2" t="s">
        <v>368</v>
      </c>
      <c r="F634" s="2" t="str">
        <f t="shared" si="50"/>
        <v>CA</v>
      </c>
      <c r="G634" s="2" t="str">
        <f t="shared" si="46"/>
        <v>2</v>
      </c>
      <c r="H634" s="15">
        <v>86</v>
      </c>
      <c r="I634" s="2">
        <f t="shared" si="47"/>
        <v>240</v>
      </c>
      <c r="J634" s="2" t="str">
        <f t="shared" si="48"/>
        <v>100</v>
      </c>
      <c r="K634">
        <f t="shared" si="49"/>
        <v>13</v>
      </c>
      <c r="L634" s="14" t="e">
        <f>VLOOKUP(E634,bam_cov!$A$2:$E$10000,5,FALSE)</f>
        <v>#N/A</v>
      </c>
      <c r="M634" s="14" t="e">
        <f>VLOOKUP($E634,res_het!$A$2:$N$10000,12,FALSE)*100</f>
        <v>#N/A</v>
      </c>
      <c r="N634" s="14" t="e">
        <f>VLOOKUP($E634,res_het!$A$2:$N$10000,13,FALSE)</f>
        <v>#N/A</v>
      </c>
      <c r="O634" s="10" t="e">
        <f>VLOOKUP($E634,seq_data!$A$2:$H$10000,6,FALSE())</f>
        <v>#N/A</v>
      </c>
      <c r="P634" s="10" t="e">
        <f>VLOOKUP($E634,seq_data!$A$2:$H$10000,4,FALSE())</f>
        <v>#N/A</v>
      </c>
      <c r="Q634" s="10" t="e">
        <f>VLOOKUP($E634,seq_data!$A$2:$H$10000,5,FALSE())</f>
        <v>#N/A</v>
      </c>
      <c r="R634" s="10" t="e">
        <f>VLOOKUP($E634,seq_data!$A$2:$H$10000,2,FALSE())</f>
        <v>#N/A</v>
      </c>
      <c r="S634" s="10">
        <f>IF(ISNA(VLOOKUP(E634,lines!$A$2:$A$10000,1,FALSE)),0,1)</f>
        <v>0</v>
      </c>
      <c r="T634" s="10">
        <f>IF(ISNA(VLOOKUP(E634,lines!$J$2:$L$1000,2,FALSE)),0,1)</f>
        <v>0</v>
      </c>
      <c r="U634" s="13" t="e">
        <f>VLOOKUP($E634,phe_fertility!$A$2:$B$284,2,FALSE)</f>
        <v>#N/A</v>
      </c>
      <c r="V634" s="13" t="e">
        <f>VLOOKUP($E634,phe_fertility!$F$2:$G$284,2,FALSE)</f>
        <v>#N/A</v>
      </c>
      <c r="W634" t="e">
        <f>VLOOKUP($E634,phe_locomotion!$F$2:$G$851,2,FALSE)</f>
        <v>#N/A</v>
      </c>
      <c r="X634" t="e">
        <f>VLOOKUP($E634,phe_locomotion!$N$2:$O$507,2,FALSE)</f>
        <v>#N/A</v>
      </c>
      <c r="Y634" s="16" t="e">
        <f>VLOOKUP($E634,relatedness!$T$2:$U$1000,2,FALSE)</f>
        <v>#N/A</v>
      </c>
    </row>
    <row r="635" spans="1:25" x14ac:dyDescent="0.2">
      <c r="A635" s="2">
        <v>1</v>
      </c>
      <c r="B635" s="2" t="s">
        <v>84</v>
      </c>
      <c r="C635" s="2">
        <v>12</v>
      </c>
      <c r="D635" s="2" t="s">
        <v>1500</v>
      </c>
      <c r="E635" s="2" t="s">
        <v>96</v>
      </c>
      <c r="F635" s="2" t="str">
        <f t="shared" si="50"/>
        <v>CA</v>
      </c>
      <c r="G635" s="2" t="str">
        <f t="shared" si="46"/>
        <v>2</v>
      </c>
      <c r="H635" s="15">
        <v>87</v>
      </c>
      <c r="I635" s="2">
        <f t="shared" si="47"/>
        <v>240</v>
      </c>
      <c r="J635" s="2" t="str">
        <f t="shared" si="48"/>
        <v>100</v>
      </c>
      <c r="K635">
        <f t="shared" si="49"/>
        <v>13</v>
      </c>
      <c r="L635" s="14">
        <f>VLOOKUP(E635,bam_cov!$A$2:$E$10000,5,FALSE)</f>
        <v>33.625809072342655</v>
      </c>
      <c r="M635" s="14">
        <f>VLOOKUP($E635,res_het!$A$2:$N$10000,12,FALSE)*100</f>
        <v>9.7707995285304712</v>
      </c>
      <c r="N635" s="14">
        <f>VLOOKUP($E635,res_het!$A$2:$N$10000,13,FALSE)</f>
        <v>7.0258696666666662E-2</v>
      </c>
      <c r="O635" s="10">
        <f>VLOOKUP($E635,seq_data!$A$2:$H$10000,6,FALSE())</f>
        <v>2018</v>
      </c>
      <c r="P635" s="10" t="str">
        <f>VLOOKUP($E635,seq_data!$A$2:$H$10000,4,FALSE())</f>
        <v>BGI</v>
      </c>
      <c r="Q635" s="10" t="str">
        <f>VLOOKUP($E635,seq_data!$A$2:$H$10000,5,FALSE())</f>
        <v>BGI</v>
      </c>
      <c r="R635" s="10">
        <f>VLOOKUP($E635,seq_data!$A$2:$H$10000,2,FALSE())</f>
        <v>100</v>
      </c>
      <c r="S635" s="10">
        <f>IF(ISNA(VLOOKUP(E635,lines!$A$2:$A$10000,1,FALSE)),0,1)</f>
        <v>0</v>
      </c>
      <c r="T635" s="10">
        <f>IF(ISNA(VLOOKUP(E635,lines!$J$2:$L$1000,2,FALSE)),0,1)</f>
        <v>1</v>
      </c>
      <c r="U635" s="13" t="e">
        <f>VLOOKUP($E635,phe_fertility!$A$2:$B$284,2,FALSE)</f>
        <v>#N/A</v>
      </c>
      <c r="V635" s="13" t="e">
        <f>VLOOKUP($E635,phe_fertility!$F$2:$G$284,2,FALSE)</f>
        <v>#N/A</v>
      </c>
      <c r="W635">
        <f>VLOOKUP($E635,phe_locomotion!$F$2:$G$851,2,FALSE)</f>
        <v>3253</v>
      </c>
      <c r="X635" t="e">
        <f>VLOOKUP($E635,phe_locomotion!$N$2:$O$507,2,FALSE)</f>
        <v>#N/A</v>
      </c>
      <c r="Y635" s="16" t="e">
        <f>VLOOKUP($E635,relatedness!$T$2:$U$1000,2,FALSE)</f>
        <v>#N/A</v>
      </c>
    </row>
    <row r="636" spans="1:25" x14ac:dyDescent="0.2">
      <c r="A636" s="2">
        <v>1</v>
      </c>
      <c r="B636" s="2" t="s">
        <v>97</v>
      </c>
      <c r="C636" s="2">
        <v>7</v>
      </c>
      <c r="D636" s="2" t="s">
        <v>1497</v>
      </c>
      <c r="E636" s="2" t="s">
        <v>104</v>
      </c>
      <c r="F636" s="2" t="str">
        <f t="shared" si="50"/>
        <v>CA</v>
      </c>
      <c r="G636" s="2" t="str">
        <f t="shared" si="46"/>
        <v>2</v>
      </c>
      <c r="H636" s="15">
        <v>88</v>
      </c>
      <c r="I636" s="2">
        <f t="shared" si="47"/>
        <v>240</v>
      </c>
      <c r="J636" s="2" t="str">
        <f t="shared" si="48"/>
        <v>100</v>
      </c>
      <c r="K636">
        <f t="shared" si="49"/>
        <v>13</v>
      </c>
      <c r="L636" s="14">
        <f>VLOOKUP(E636,bam_cov!$A$2:$E$10000,5,FALSE)</f>
        <v>31.907338891907589</v>
      </c>
      <c r="M636" s="14">
        <f>VLOOKUP($E636,res_het!$A$2:$N$10000,12,FALSE)*100</f>
        <v>2.0825221377881054</v>
      </c>
      <c r="N636" s="14">
        <f>VLOOKUP($E636,res_het!$A$2:$N$10000,13,FALSE)</f>
        <v>0.16353990666666665</v>
      </c>
      <c r="O636" s="10">
        <f>VLOOKUP($E636,seq_data!$A$2:$H$10000,6,FALSE())</f>
        <v>2018</v>
      </c>
      <c r="P636" s="10" t="str">
        <f>VLOOKUP($E636,seq_data!$A$2:$H$10000,4,FALSE())</f>
        <v>BGI</v>
      </c>
      <c r="Q636" s="10" t="str">
        <f>VLOOKUP($E636,seq_data!$A$2:$H$10000,5,FALSE())</f>
        <v>BGI</v>
      </c>
      <c r="R636" s="10">
        <f>VLOOKUP($E636,seq_data!$A$2:$H$10000,2,FALSE())</f>
        <v>100</v>
      </c>
      <c r="S636" s="10">
        <f>IF(ISNA(VLOOKUP(E636,lines!$A$2:$A$10000,1,FALSE)),0,1)</f>
        <v>0</v>
      </c>
      <c r="T636" s="10">
        <f>IF(ISNA(VLOOKUP(E636,lines!$J$2:$L$1000,2,FALSE)),0,1)</f>
        <v>1</v>
      </c>
      <c r="U636" s="13" t="e">
        <f>VLOOKUP($E636,phe_fertility!$A$2:$B$284,2,FALSE)</f>
        <v>#N/A</v>
      </c>
      <c r="V636" s="13" t="e">
        <f>VLOOKUP($E636,phe_fertility!$F$2:$G$284,2,FALSE)</f>
        <v>#N/A</v>
      </c>
      <c r="W636">
        <f>VLOOKUP($E636,phe_locomotion!$F$2:$G$851,2,FALSE)</f>
        <v>1693</v>
      </c>
      <c r="X636" t="e">
        <f>VLOOKUP($E636,phe_locomotion!$N$2:$O$507,2,FALSE)</f>
        <v>#N/A</v>
      </c>
      <c r="Y636" s="16" t="e">
        <f>VLOOKUP($E636,relatedness!$T$2:$U$1000,2,FALSE)</f>
        <v>#N/A</v>
      </c>
    </row>
    <row r="637" spans="1:25" x14ac:dyDescent="0.2">
      <c r="A637" s="2">
        <v>2</v>
      </c>
      <c r="B637" s="2" t="s">
        <v>84</v>
      </c>
      <c r="C637" s="2">
        <v>3</v>
      </c>
      <c r="D637" s="2" t="s">
        <v>1500</v>
      </c>
      <c r="E637" s="2" t="s">
        <v>183</v>
      </c>
      <c r="F637" s="2" t="str">
        <f t="shared" si="50"/>
        <v>CA</v>
      </c>
      <c r="G637" s="2" t="str">
        <f t="shared" si="46"/>
        <v>2</v>
      </c>
      <c r="H637" s="15">
        <v>89</v>
      </c>
      <c r="I637" s="2">
        <f t="shared" si="47"/>
        <v>240</v>
      </c>
      <c r="J637" s="2" t="str">
        <f t="shared" si="48"/>
        <v>100</v>
      </c>
      <c r="K637">
        <f t="shared" si="49"/>
        <v>13</v>
      </c>
      <c r="L637" s="14">
        <f>VLOOKUP(E637,bam_cov!$A$2:$E$10000,5,FALSE)</f>
        <v>37.964680744224388</v>
      </c>
      <c r="M637" s="14">
        <f>VLOOKUP($E637,res_het!$A$2:$N$10000,12,FALSE)*100</f>
        <v>3.1747743860784521</v>
      </c>
      <c r="N637" s="14">
        <f>VLOOKUP($E637,res_het!$A$2:$N$10000,13,FALSE)</f>
        <v>0.11510849499999999</v>
      </c>
      <c r="O637" s="10">
        <f>VLOOKUP($E637,seq_data!$A$2:$H$10000,6,FALSE())</f>
        <v>2018</v>
      </c>
      <c r="P637" s="10" t="str">
        <f>VLOOKUP($E637,seq_data!$A$2:$H$10000,4,FALSE())</f>
        <v>BGI</v>
      </c>
      <c r="Q637" s="10" t="str">
        <f>VLOOKUP($E637,seq_data!$A$2:$H$10000,5,FALSE())</f>
        <v>BGI</v>
      </c>
      <c r="R637" s="10">
        <f>VLOOKUP($E637,seq_data!$A$2:$H$10000,2,FALSE())</f>
        <v>100</v>
      </c>
      <c r="S637" s="10">
        <f>IF(ISNA(VLOOKUP(E637,lines!$A$2:$A$10000,1,FALSE)),0,1)</f>
        <v>0</v>
      </c>
      <c r="T637" s="10">
        <f>IF(ISNA(VLOOKUP(E637,lines!$J$2:$L$1000,2,FALSE)),0,1)</f>
        <v>1</v>
      </c>
      <c r="U637" s="13" t="e">
        <f>VLOOKUP($E637,phe_fertility!$A$2:$B$284,2,FALSE)</f>
        <v>#N/A</v>
      </c>
      <c r="V637" s="13" t="e">
        <f>VLOOKUP($E637,phe_fertility!$F$2:$G$284,2,FALSE)</f>
        <v>#N/A</v>
      </c>
      <c r="W637">
        <f>VLOOKUP($E637,phe_locomotion!$F$2:$G$851,2,FALSE)</f>
        <v>1698</v>
      </c>
      <c r="X637" t="e">
        <f>VLOOKUP($E637,phe_locomotion!$N$2:$O$507,2,FALSE)</f>
        <v>#N/A</v>
      </c>
      <c r="Y637" s="16" t="e">
        <f>VLOOKUP($E637,relatedness!$T$2:$U$1000,2,FALSE)</f>
        <v>#N/A</v>
      </c>
    </row>
    <row r="638" spans="1:25" x14ac:dyDescent="0.2">
      <c r="A638" s="2">
        <v>1</v>
      </c>
      <c r="B638" s="2" t="s">
        <v>45</v>
      </c>
      <c r="C638" s="2">
        <v>12</v>
      </c>
      <c r="D638" s="2" t="s">
        <v>1497</v>
      </c>
      <c r="E638" s="2" t="s">
        <v>57</v>
      </c>
      <c r="F638" s="2" t="str">
        <f t="shared" si="50"/>
        <v>CA</v>
      </c>
      <c r="G638" s="2" t="str">
        <f t="shared" si="46"/>
        <v>2</v>
      </c>
      <c r="H638" s="15">
        <v>90</v>
      </c>
      <c r="I638" s="2">
        <f t="shared" si="47"/>
        <v>240</v>
      </c>
      <c r="J638" s="2" t="str">
        <f t="shared" si="48"/>
        <v>100</v>
      </c>
      <c r="K638">
        <f t="shared" si="49"/>
        <v>13</v>
      </c>
      <c r="L638" s="14">
        <f>VLOOKUP(E638,bam_cov!$A$2:$E$10000,5,FALSE)</f>
        <v>21.050486443948962</v>
      </c>
      <c r="M638" s="14">
        <f>VLOOKUP($E638,res_het!$A$2:$N$10000,12,FALSE)*100</f>
        <v>2.2102927239871208</v>
      </c>
      <c r="N638" s="14">
        <f>VLOOKUP($E638,res_het!$A$2:$N$10000,13,FALSE)</f>
        <v>0.16334433833333331</v>
      </c>
      <c r="O638" s="10">
        <f>VLOOKUP($E638,seq_data!$A$2:$H$10000,6,FALSE())</f>
        <v>2018</v>
      </c>
      <c r="P638" s="10" t="str">
        <f>VLOOKUP($E638,seq_data!$A$2:$H$10000,4,FALSE())</f>
        <v>BGI</v>
      </c>
      <c r="Q638" s="10" t="str">
        <f>VLOOKUP($E638,seq_data!$A$2:$H$10000,5,FALSE())</f>
        <v>BGI</v>
      </c>
      <c r="R638" s="10">
        <f>VLOOKUP($E638,seq_data!$A$2:$H$10000,2,FALSE())</f>
        <v>100</v>
      </c>
      <c r="S638" s="10">
        <f>IF(ISNA(VLOOKUP(E638,lines!$A$2:$A$10000,1,FALSE)),0,1)</f>
        <v>0</v>
      </c>
      <c r="T638" s="10">
        <f>IF(ISNA(VLOOKUP(E638,lines!$J$2:$L$1000,2,FALSE)),0,1)</f>
        <v>1</v>
      </c>
      <c r="U638" s="13" t="e">
        <f>VLOOKUP($E638,phe_fertility!$A$2:$B$284,2,FALSE)</f>
        <v>#N/A</v>
      </c>
      <c r="V638" s="13" t="e">
        <f>VLOOKUP($E638,phe_fertility!$F$2:$G$284,2,FALSE)</f>
        <v>#N/A</v>
      </c>
      <c r="W638">
        <f>VLOOKUP($E638,phe_locomotion!$F$2:$G$851,2,FALSE)</f>
        <v>2128</v>
      </c>
      <c r="X638" t="e">
        <f>VLOOKUP($E638,phe_locomotion!$N$2:$O$507,2,FALSE)</f>
        <v>#N/A</v>
      </c>
      <c r="Y638" s="16" t="e">
        <f>VLOOKUP($E638,relatedness!$T$2:$U$1000,2,FALSE)</f>
        <v>#N/A</v>
      </c>
    </row>
    <row r="639" spans="1:25" x14ac:dyDescent="0.2">
      <c r="A639" s="2">
        <v>3</v>
      </c>
      <c r="B639" s="2" t="s">
        <v>45</v>
      </c>
      <c r="C639" s="2">
        <v>5</v>
      </c>
      <c r="D639" s="2" t="s">
        <v>1501</v>
      </c>
      <c r="E639" s="2" t="s">
        <v>245</v>
      </c>
      <c r="F639" s="2" t="str">
        <f t="shared" si="50"/>
        <v>CA</v>
      </c>
      <c r="G639" s="2" t="str">
        <f t="shared" si="46"/>
        <v>2</v>
      </c>
      <c r="H639" s="15">
        <v>91</v>
      </c>
      <c r="I639" s="2">
        <f t="shared" si="47"/>
        <v>240</v>
      </c>
      <c r="J639" s="2" t="str">
        <f t="shared" si="48"/>
        <v>100</v>
      </c>
      <c r="K639">
        <f t="shared" si="49"/>
        <v>13</v>
      </c>
      <c r="L639" s="14" t="e">
        <f>VLOOKUP(E639,bam_cov!$A$2:$E$10000,5,FALSE)</f>
        <v>#N/A</v>
      </c>
      <c r="M639" s="14" t="e">
        <f>VLOOKUP($E639,res_het!$A$2:$N$10000,12,FALSE)*100</f>
        <v>#N/A</v>
      </c>
      <c r="N639" s="14" t="e">
        <f>VLOOKUP($E639,res_het!$A$2:$N$10000,13,FALSE)</f>
        <v>#N/A</v>
      </c>
      <c r="O639" s="10" t="e">
        <f>VLOOKUP($E639,seq_data!$A$2:$H$10000,6,FALSE())</f>
        <v>#N/A</v>
      </c>
      <c r="P639" s="10" t="e">
        <f>VLOOKUP($E639,seq_data!$A$2:$H$10000,4,FALSE())</f>
        <v>#N/A</v>
      </c>
      <c r="Q639" s="10" t="e">
        <f>VLOOKUP($E639,seq_data!$A$2:$H$10000,5,FALSE())</f>
        <v>#N/A</v>
      </c>
      <c r="R639" s="10" t="e">
        <f>VLOOKUP($E639,seq_data!$A$2:$H$10000,2,FALSE())</f>
        <v>#N/A</v>
      </c>
      <c r="S639" s="10">
        <f>IF(ISNA(VLOOKUP(E639,lines!$A$2:$A$10000,1,FALSE)),0,1)</f>
        <v>0</v>
      </c>
      <c r="T639" s="10">
        <f>IF(ISNA(VLOOKUP(E639,lines!$J$2:$L$1000,2,FALSE)),0,1)</f>
        <v>0</v>
      </c>
      <c r="U639" s="13" t="e">
        <f>VLOOKUP($E639,phe_fertility!$A$2:$B$284,2,FALSE)</f>
        <v>#N/A</v>
      </c>
      <c r="V639" s="13" t="e">
        <f>VLOOKUP($E639,phe_fertility!$F$2:$G$284,2,FALSE)</f>
        <v>#N/A</v>
      </c>
      <c r="W639" t="e">
        <f>VLOOKUP($E639,phe_locomotion!$F$2:$G$851,2,FALSE)</f>
        <v>#N/A</v>
      </c>
      <c r="X639" t="e">
        <f>VLOOKUP($E639,phe_locomotion!$N$2:$O$507,2,FALSE)</f>
        <v>#N/A</v>
      </c>
      <c r="Y639" s="16" t="e">
        <f>VLOOKUP($E639,relatedness!$T$2:$U$1000,2,FALSE)</f>
        <v>#N/A</v>
      </c>
    </row>
    <row r="640" spans="1:25" x14ac:dyDescent="0.2">
      <c r="A640" s="2">
        <v>3</v>
      </c>
      <c r="B640" s="2" t="s">
        <v>45</v>
      </c>
      <c r="C640" s="2">
        <v>11</v>
      </c>
      <c r="D640" s="2" t="s">
        <v>1501</v>
      </c>
      <c r="E640" s="2" t="s">
        <v>251</v>
      </c>
      <c r="F640" s="2" t="str">
        <f t="shared" si="50"/>
        <v>CA</v>
      </c>
      <c r="G640" s="2" t="str">
        <f t="shared" si="46"/>
        <v>2</v>
      </c>
      <c r="H640" s="15">
        <v>93</v>
      </c>
      <c r="I640" s="2">
        <f t="shared" si="47"/>
        <v>240</v>
      </c>
      <c r="J640" s="2" t="str">
        <f t="shared" si="48"/>
        <v>100</v>
      </c>
      <c r="K640">
        <f t="shared" si="49"/>
        <v>13</v>
      </c>
      <c r="L640" s="14" t="e">
        <f>VLOOKUP(E640,bam_cov!$A$2:$E$10000,5,FALSE)</f>
        <v>#N/A</v>
      </c>
      <c r="M640" s="14" t="e">
        <f>VLOOKUP($E640,res_het!$A$2:$N$10000,12,FALSE)*100</f>
        <v>#N/A</v>
      </c>
      <c r="N640" s="14" t="e">
        <f>VLOOKUP($E640,res_het!$A$2:$N$10000,13,FALSE)</f>
        <v>#N/A</v>
      </c>
      <c r="O640" s="10" t="e">
        <f>VLOOKUP($E640,seq_data!$A$2:$H$10000,6,FALSE())</f>
        <v>#N/A</v>
      </c>
      <c r="P640" s="10" t="e">
        <f>VLOOKUP($E640,seq_data!$A$2:$H$10000,4,FALSE())</f>
        <v>#N/A</v>
      </c>
      <c r="Q640" s="10" t="e">
        <f>VLOOKUP($E640,seq_data!$A$2:$H$10000,5,FALSE())</f>
        <v>#N/A</v>
      </c>
      <c r="R640" s="10" t="e">
        <f>VLOOKUP($E640,seq_data!$A$2:$H$10000,2,FALSE())</f>
        <v>#N/A</v>
      </c>
      <c r="S640" s="10">
        <f>IF(ISNA(VLOOKUP(E640,lines!$A$2:$A$10000,1,FALSE)),0,1)</f>
        <v>0</v>
      </c>
      <c r="T640" s="10">
        <f>IF(ISNA(VLOOKUP(E640,lines!$J$2:$L$1000,2,FALSE)),0,1)</f>
        <v>0</v>
      </c>
      <c r="U640" s="13" t="e">
        <f>VLOOKUP($E640,phe_fertility!$A$2:$B$284,2,FALSE)</f>
        <v>#N/A</v>
      </c>
      <c r="V640" s="13" t="e">
        <f>VLOOKUP($E640,phe_fertility!$F$2:$G$284,2,FALSE)</f>
        <v>#N/A</v>
      </c>
      <c r="W640" t="e">
        <f>VLOOKUP($E640,phe_locomotion!$F$2:$G$851,2,FALSE)</f>
        <v>#N/A</v>
      </c>
      <c r="X640" t="e">
        <f>VLOOKUP($E640,phe_locomotion!$N$2:$O$507,2,FALSE)</f>
        <v>#N/A</v>
      </c>
      <c r="Y640" s="16" t="e">
        <f>VLOOKUP($E640,relatedness!$T$2:$U$1000,2,FALSE)</f>
        <v>#N/A</v>
      </c>
    </row>
    <row r="641" spans="1:25" x14ac:dyDescent="0.2">
      <c r="A641" s="2">
        <v>4</v>
      </c>
      <c r="B641" s="2" t="s">
        <v>19</v>
      </c>
      <c r="C641" s="2">
        <v>12</v>
      </c>
      <c r="D641" s="2" t="s">
        <v>1501</v>
      </c>
      <c r="E641" s="2" t="s">
        <v>324</v>
      </c>
      <c r="F641" s="2" t="str">
        <f t="shared" si="50"/>
        <v>CA</v>
      </c>
      <c r="G641" s="2" t="str">
        <f t="shared" si="46"/>
        <v>2</v>
      </c>
      <c r="H641" s="15">
        <v>94</v>
      </c>
      <c r="I641" s="2">
        <f t="shared" si="47"/>
        <v>240</v>
      </c>
      <c r="J641" s="2" t="str">
        <f t="shared" si="48"/>
        <v>100</v>
      </c>
      <c r="K641">
        <f t="shared" si="49"/>
        <v>13</v>
      </c>
      <c r="L641" s="14">
        <f>VLOOKUP(E641,bam_cov!$A$2:$E$10000,5,FALSE)</f>
        <v>3.228637424818722</v>
      </c>
      <c r="M641" s="14">
        <f>VLOOKUP($E641,res_het!$A$2:$N$10000,12,FALSE)*100</f>
        <v>27.502727941736239</v>
      </c>
      <c r="N641" s="14">
        <f>VLOOKUP($E641,res_het!$A$2:$N$10000,13,FALSE)</f>
        <v>0.30243628333333333</v>
      </c>
      <c r="O641" s="10">
        <f>VLOOKUP($E641,seq_data!$A$2:$H$10000,6,FALSE())</f>
        <v>2018</v>
      </c>
      <c r="P641" s="10" t="str">
        <f>VLOOKUP($E641,seq_data!$A$2:$H$10000,4,FALSE())</f>
        <v>BGI</v>
      </c>
      <c r="Q641" s="10" t="str">
        <f>VLOOKUP($E641,seq_data!$A$2:$H$10000,5,FALSE())</f>
        <v>BGI</v>
      </c>
      <c r="R641" s="10">
        <f>VLOOKUP($E641,seq_data!$A$2:$H$10000,2,FALSE())</f>
        <v>100</v>
      </c>
      <c r="S641" s="10">
        <f>IF(ISNA(VLOOKUP(E641,lines!$A$2:$A$10000,1,FALSE)),0,1)</f>
        <v>0</v>
      </c>
      <c r="T641" s="10">
        <f>IF(ISNA(VLOOKUP(E641,lines!$J$2:$L$1000,2,FALSE)),0,1)</f>
        <v>0</v>
      </c>
      <c r="U641" s="13" t="e">
        <f>VLOOKUP($E641,phe_fertility!$A$2:$B$284,2,FALSE)</f>
        <v>#N/A</v>
      </c>
      <c r="V641" s="13" t="e">
        <f>VLOOKUP($E641,phe_fertility!$F$2:$G$284,2,FALSE)</f>
        <v>#N/A</v>
      </c>
      <c r="W641">
        <f>VLOOKUP($E641,phe_locomotion!$F$2:$G$851,2,FALSE)</f>
        <v>1849</v>
      </c>
      <c r="X641" t="e">
        <f>VLOOKUP($E641,phe_locomotion!$N$2:$O$507,2,FALSE)</f>
        <v>#N/A</v>
      </c>
      <c r="Y641" s="16" t="e">
        <f>VLOOKUP($E641,relatedness!$T$2:$U$1000,2,FALSE)</f>
        <v>#N/A</v>
      </c>
    </row>
    <row r="642" spans="1:25" x14ac:dyDescent="0.2">
      <c r="A642" s="2">
        <v>4</v>
      </c>
      <c r="B642" s="2" t="s">
        <v>97</v>
      </c>
      <c r="C642" s="2">
        <v>12</v>
      </c>
      <c r="D642" s="2" t="s">
        <v>1501</v>
      </c>
      <c r="E642" s="2" t="s">
        <v>396</v>
      </c>
      <c r="F642" s="2" t="str">
        <f t="shared" si="50"/>
        <v>CA</v>
      </c>
      <c r="G642" s="2" t="str">
        <f t="shared" ref="G642:G705" si="51">IF(MID($E642,1,1)="A",6,MID($E642,3,1))</f>
        <v>2</v>
      </c>
      <c r="H642" s="15">
        <v>95</v>
      </c>
      <c r="I642" s="2">
        <f t="shared" ref="I642:I705" si="52">J642+140</f>
        <v>240</v>
      </c>
      <c r="J642" s="2" t="str">
        <f t="shared" ref="J642:J705" si="53">IF(MID($E642,1,1)="A",0,MID($E642,FIND(_xlfn.CONCAT($F642,$G642),$E642)+LEN(_xlfn.CONCAT($F642,$G642)),LEN($E642)-(LEN($F642)+LEN($G642)+LEN($H642)+1)))</f>
        <v>100</v>
      </c>
      <c r="K642">
        <f t="shared" ref="K642:K705" si="54">IF(F642="A", 16, 13)</f>
        <v>13</v>
      </c>
      <c r="L642" s="14" t="e">
        <f>VLOOKUP(E642,bam_cov!$A$2:$E$10000,5,FALSE)</f>
        <v>#N/A</v>
      </c>
      <c r="M642" s="14" t="e">
        <f>VLOOKUP($E642,res_het!$A$2:$N$10000,12,FALSE)*100</f>
        <v>#N/A</v>
      </c>
      <c r="N642" s="14" t="e">
        <f>VLOOKUP($E642,res_het!$A$2:$N$10000,13,FALSE)</f>
        <v>#N/A</v>
      </c>
      <c r="O642" s="10" t="e">
        <f>VLOOKUP($E642,seq_data!$A$2:$H$10000,6,FALSE())</f>
        <v>#N/A</v>
      </c>
      <c r="P642" s="10" t="e">
        <f>VLOOKUP($E642,seq_data!$A$2:$H$10000,4,FALSE())</f>
        <v>#N/A</v>
      </c>
      <c r="Q642" s="10" t="e">
        <f>VLOOKUP($E642,seq_data!$A$2:$H$10000,5,FALSE())</f>
        <v>#N/A</v>
      </c>
      <c r="R642" s="10" t="e">
        <f>VLOOKUP($E642,seq_data!$A$2:$H$10000,2,FALSE())</f>
        <v>#N/A</v>
      </c>
      <c r="S642" s="10">
        <f>IF(ISNA(VLOOKUP(E642,lines!$A$2:$A$10000,1,FALSE)),0,1)</f>
        <v>0</v>
      </c>
      <c r="T642" s="10">
        <f>IF(ISNA(VLOOKUP(E642,lines!$J$2:$L$1000,2,FALSE)),0,1)</f>
        <v>0</v>
      </c>
      <c r="U642" s="13" t="e">
        <f>VLOOKUP($E642,phe_fertility!$A$2:$B$284,2,FALSE)</f>
        <v>#N/A</v>
      </c>
      <c r="V642" s="13" t="e">
        <f>VLOOKUP($E642,phe_fertility!$F$2:$G$284,2,FALSE)</f>
        <v>#N/A</v>
      </c>
      <c r="W642" t="e">
        <f>VLOOKUP($E642,phe_locomotion!$F$2:$G$851,2,FALSE)</f>
        <v>#N/A</v>
      </c>
      <c r="X642" t="e">
        <f>VLOOKUP($E642,phe_locomotion!$N$2:$O$507,2,FALSE)</f>
        <v>#N/A</v>
      </c>
      <c r="Y642" s="16" t="e">
        <f>VLOOKUP($E642,relatedness!$T$2:$U$1000,2,FALSE)</f>
        <v>#N/A</v>
      </c>
    </row>
    <row r="643" spans="1:25" x14ac:dyDescent="0.2">
      <c r="A643" s="2">
        <v>1</v>
      </c>
      <c r="B643" s="2" t="s">
        <v>32</v>
      </c>
      <c r="C643" s="2">
        <v>6</v>
      </c>
      <c r="D643" s="2" t="s">
        <v>1496</v>
      </c>
      <c r="E643" s="2" t="s">
        <v>38</v>
      </c>
      <c r="F643" s="2" t="str">
        <f t="shared" si="50"/>
        <v>CA</v>
      </c>
      <c r="G643" s="2" t="str">
        <f t="shared" si="51"/>
        <v>2</v>
      </c>
      <c r="H643" s="15">
        <v>96</v>
      </c>
      <c r="I643" s="2">
        <f t="shared" si="52"/>
        <v>240</v>
      </c>
      <c r="J643" s="2" t="str">
        <f t="shared" si="53"/>
        <v>100</v>
      </c>
      <c r="K643">
        <f t="shared" si="54"/>
        <v>13</v>
      </c>
      <c r="L643" s="14">
        <f>VLOOKUP(E643,bam_cov!$A$2:$E$10000,5,FALSE)</f>
        <v>27.04455693166701</v>
      </c>
      <c r="M643" s="14">
        <f>VLOOKUP($E643,res_het!$A$2:$N$10000,12,FALSE)*100</f>
        <v>2.4838897226018744</v>
      </c>
      <c r="N643" s="14">
        <f>VLOOKUP($E643,res_het!$A$2:$N$10000,13,FALSE)</f>
        <v>0.16555037000000003</v>
      </c>
      <c r="O643" s="10">
        <f>VLOOKUP($E643,seq_data!$A$2:$H$10000,6,FALSE())</f>
        <v>2018</v>
      </c>
      <c r="P643" s="10" t="str">
        <f>VLOOKUP($E643,seq_data!$A$2:$H$10000,4,FALSE())</f>
        <v>BGI</v>
      </c>
      <c r="Q643" s="10" t="str">
        <f>VLOOKUP($E643,seq_data!$A$2:$H$10000,5,FALSE())</f>
        <v>BGI</v>
      </c>
      <c r="R643" s="10">
        <f>VLOOKUP($E643,seq_data!$A$2:$H$10000,2,FALSE())</f>
        <v>100</v>
      </c>
      <c r="S643" s="10">
        <f>IF(ISNA(VLOOKUP(E643,lines!$A$2:$A$10000,1,FALSE)),0,1)</f>
        <v>0</v>
      </c>
      <c r="T643" s="10">
        <f>IF(ISNA(VLOOKUP(E643,lines!$J$2:$L$1000,2,FALSE)),0,1)</f>
        <v>1</v>
      </c>
      <c r="U643" s="13" t="e">
        <f>VLOOKUP($E643,phe_fertility!$A$2:$B$284,2,FALSE)</f>
        <v>#N/A</v>
      </c>
      <c r="V643" s="13" t="e">
        <f>VLOOKUP($E643,phe_fertility!$F$2:$G$284,2,FALSE)</f>
        <v>#N/A</v>
      </c>
      <c r="W643">
        <f>VLOOKUP($E643,phe_locomotion!$F$2:$G$851,2,FALSE)</f>
        <v>1849</v>
      </c>
      <c r="X643" t="e">
        <f>VLOOKUP($E643,phe_locomotion!$N$2:$O$507,2,FALSE)</f>
        <v>#N/A</v>
      </c>
      <c r="Y643" s="16" t="e">
        <f>VLOOKUP($E643,relatedness!$T$2:$U$1000,2,FALSE)</f>
        <v>#N/A</v>
      </c>
    </row>
    <row r="644" spans="1:25" x14ac:dyDescent="0.2">
      <c r="A644" s="2">
        <v>3</v>
      </c>
      <c r="B644" s="2" t="s">
        <v>19</v>
      </c>
      <c r="C644" s="2">
        <v>5</v>
      </c>
      <c r="D644" s="2" t="s">
        <v>1499</v>
      </c>
      <c r="E644" s="2" t="s">
        <v>221</v>
      </c>
      <c r="F644" s="2" t="str">
        <f t="shared" ref="F644:F707" si="55">IF(MID(E644,1,1)="A",MID(E644,1,1),MID(E644,1,2))</f>
        <v>CA</v>
      </c>
      <c r="G644" s="2" t="str">
        <f t="shared" si="51"/>
        <v>2</v>
      </c>
      <c r="H644" s="15">
        <v>97</v>
      </c>
      <c r="I644" s="2">
        <f t="shared" si="52"/>
        <v>240</v>
      </c>
      <c r="J644" s="2" t="str">
        <f t="shared" si="53"/>
        <v>100</v>
      </c>
      <c r="K644">
        <f t="shared" si="54"/>
        <v>13</v>
      </c>
      <c r="L644" s="14" t="e">
        <f>VLOOKUP(E644,bam_cov!$A$2:$E$10000,5,FALSE)</f>
        <v>#N/A</v>
      </c>
      <c r="M644" s="14" t="e">
        <f>VLOOKUP($E644,res_het!$A$2:$N$10000,12,FALSE)*100</f>
        <v>#N/A</v>
      </c>
      <c r="N644" s="14" t="e">
        <f>VLOOKUP($E644,res_het!$A$2:$N$10000,13,FALSE)</f>
        <v>#N/A</v>
      </c>
      <c r="O644" s="10" t="e">
        <f>VLOOKUP($E644,seq_data!$A$2:$H$10000,6,FALSE())</f>
        <v>#N/A</v>
      </c>
      <c r="P644" s="10" t="e">
        <f>VLOOKUP($E644,seq_data!$A$2:$H$10000,4,FALSE())</f>
        <v>#N/A</v>
      </c>
      <c r="Q644" s="10" t="e">
        <f>VLOOKUP($E644,seq_data!$A$2:$H$10000,5,FALSE())</f>
        <v>#N/A</v>
      </c>
      <c r="R644" s="10" t="e">
        <f>VLOOKUP($E644,seq_data!$A$2:$H$10000,2,FALSE())</f>
        <v>#N/A</v>
      </c>
      <c r="S644" s="10">
        <f>IF(ISNA(VLOOKUP(E644,lines!$A$2:$A$10000,1,FALSE)),0,1)</f>
        <v>0</v>
      </c>
      <c r="T644" s="10">
        <f>IF(ISNA(VLOOKUP(E644,lines!$J$2:$L$1000,2,FALSE)),0,1)</f>
        <v>0</v>
      </c>
      <c r="U644" s="13" t="e">
        <f>VLOOKUP($E644,phe_fertility!$A$2:$B$284,2,FALSE)</f>
        <v>#N/A</v>
      </c>
      <c r="V644" s="13" t="e">
        <f>VLOOKUP($E644,phe_fertility!$F$2:$G$284,2,FALSE)</f>
        <v>#N/A</v>
      </c>
      <c r="W644" t="e">
        <f>VLOOKUP($E644,phe_locomotion!$F$2:$G$851,2,FALSE)</f>
        <v>#N/A</v>
      </c>
      <c r="X644" t="e">
        <f>VLOOKUP($E644,phe_locomotion!$N$2:$O$507,2,FALSE)</f>
        <v>#N/A</v>
      </c>
      <c r="Y644" s="16" t="e">
        <f>VLOOKUP($E644,relatedness!$T$2:$U$1000,2,FALSE)</f>
        <v>#N/A</v>
      </c>
    </row>
    <row r="645" spans="1:25" x14ac:dyDescent="0.2">
      <c r="A645" s="2">
        <v>3</v>
      </c>
      <c r="B645" s="2" t="s">
        <v>58</v>
      </c>
      <c r="C645" s="2">
        <v>1</v>
      </c>
      <c r="D645" s="2" t="s">
        <v>1500</v>
      </c>
      <c r="E645" s="2" t="s">
        <v>253</v>
      </c>
      <c r="F645" s="2" t="str">
        <f t="shared" si="55"/>
        <v>CA</v>
      </c>
      <c r="G645" s="2" t="str">
        <f t="shared" si="51"/>
        <v>2</v>
      </c>
      <c r="H645" s="15">
        <v>98</v>
      </c>
      <c r="I645" s="2">
        <f t="shared" si="52"/>
        <v>240</v>
      </c>
      <c r="J645" s="2" t="str">
        <f t="shared" si="53"/>
        <v>100</v>
      </c>
      <c r="K645">
        <f t="shared" si="54"/>
        <v>13</v>
      </c>
      <c r="L645" s="14" t="e">
        <f>VLOOKUP(E645,bam_cov!$A$2:$E$10000,5,FALSE)</f>
        <v>#N/A</v>
      </c>
      <c r="M645" s="14" t="e">
        <f>VLOOKUP($E645,res_het!$A$2:$N$10000,12,FALSE)*100</f>
        <v>#N/A</v>
      </c>
      <c r="N645" s="14" t="e">
        <f>VLOOKUP($E645,res_het!$A$2:$N$10000,13,FALSE)</f>
        <v>#N/A</v>
      </c>
      <c r="O645" s="10" t="e">
        <f>VLOOKUP($E645,seq_data!$A$2:$H$10000,6,FALSE())</f>
        <v>#N/A</v>
      </c>
      <c r="P645" s="10" t="e">
        <f>VLOOKUP($E645,seq_data!$A$2:$H$10000,4,FALSE())</f>
        <v>#N/A</v>
      </c>
      <c r="Q645" s="10" t="e">
        <f>VLOOKUP($E645,seq_data!$A$2:$H$10000,5,FALSE())</f>
        <v>#N/A</v>
      </c>
      <c r="R645" s="10" t="e">
        <f>VLOOKUP($E645,seq_data!$A$2:$H$10000,2,FALSE())</f>
        <v>#N/A</v>
      </c>
      <c r="S645" s="10">
        <f>IF(ISNA(VLOOKUP(E645,lines!$A$2:$A$10000,1,FALSE)),0,1)</f>
        <v>0</v>
      </c>
      <c r="T645" s="10">
        <f>IF(ISNA(VLOOKUP(E645,lines!$J$2:$L$1000,2,FALSE)),0,1)</f>
        <v>0</v>
      </c>
      <c r="U645" s="13" t="e">
        <f>VLOOKUP($E645,phe_fertility!$A$2:$B$284,2,FALSE)</f>
        <v>#N/A</v>
      </c>
      <c r="V645" s="13" t="e">
        <f>VLOOKUP($E645,phe_fertility!$F$2:$G$284,2,FALSE)</f>
        <v>#N/A</v>
      </c>
      <c r="W645" t="e">
        <f>VLOOKUP($E645,phe_locomotion!$F$2:$G$851,2,FALSE)</f>
        <v>#N/A</v>
      </c>
      <c r="X645" t="e">
        <f>VLOOKUP($E645,phe_locomotion!$N$2:$O$507,2,FALSE)</f>
        <v>#N/A</v>
      </c>
      <c r="Y645" s="16" t="e">
        <f>VLOOKUP($E645,relatedness!$T$2:$U$1000,2,FALSE)</f>
        <v>#N/A</v>
      </c>
    </row>
    <row r="646" spans="1:25" x14ac:dyDescent="0.2">
      <c r="A646" s="2">
        <v>3</v>
      </c>
      <c r="B646" s="2" t="s">
        <v>6</v>
      </c>
      <c r="C646" s="2">
        <v>5</v>
      </c>
      <c r="D646" s="2" t="s">
        <v>1498</v>
      </c>
      <c r="E646" s="2" t="s">
        <v>209</v>
      </c>
      <c r="F646" s="2" t="str">
        <f t="shared" si="55"/>
        <v>CA</v>
      </c>
      <c r="G646" s="2" t="str">
        <f t="shared" si="51"/>
        <v>2</v>
      </c>
      <c r="H646" s="15">
        <v>99</v>
      </c>
      <c r="I646" s="2">
        <f t="shared" si="52"/>
        <v>240</v>
      </c>
      <c r="J646" s="2" t="str">
        <f t="shared" si="53"/>
        <v>100</v>
      </c>
      <c r="K646">
        <f t="shared" si="54"/>
        <v>13</v>
      </c>
      <c r="L646" s="14">
        <f>VLOOKUP(E646,bam_cov!$A$2:$E$10000,5,FALSE)</f>
        <v>24.719151898971351</v>
      </c>
      <c r="M646" s="14">
        <f>VLOOKUP($E646,res_het!$A$2:$N$10000,12,FALSE)*100</f>
        <v>2.3902219836490239</v>
      </c>
      <c r="N646" s="14">
        <f>VLOOKUP($E646,res_het!$A$2:$N$10000,13,FALSE)</f>
        <v>0.16999825833333335</v>
      </c>
      <c r="O646" s="10">
        <f>VLOOKUP($E646,seq_data!$A$2:$H$10000,6,FALSE())</f>
        <v>2018</v>
      </c>
      <c r="P646" s="10" t="str">
        <f>VLOOKUP($E646,seq_data!$A$2:$H$10000,4,FALSE())</f>
        <v>BGI</v>
      </c>
      <c r="Q646" s="10" t="str">
        <f>VLOOKUP($E646,seq_data!$A$2:$H$10000,5,FALSE())</f>
        <v>BGI</v>
      </c>
      <c r="R646" s="10">
        <f>VLOOKUP($E646,seq_data!$A$2:$H$10000,2,FALSE())</f>
        <v>100</v>
      </c>
      <c r="S646" s="10">
        <f>IF(ISNA(VLOOKUP(E646,lines!$A$2:$A$10000,1,FALSE)),0,1)</f>
        <v>0</v>
      </c>
      <c r="T646" s="10">
        <f>IF(ISNA(VLOOKUP(E646,lines!$J$2:$L$1000,2,FALSE)),0,1)</f>
        <v>1</v>
      </c>
      <c r="U646" s="13" t="e">
        <f>VLOOKUP($E646,phe_fertility!$A$2:$B$284,2,FALSE)</f>
        <v>#N/A</v>
      </c>
      <c r="V646" s="13" t="e">
        <f>VLOOKUP($E646,phe_fertility!$F$2:$G$284,2,FALSE)</f>
        <v>#N/A</v>
      </c>
      <c r="W646">
        <f>VLOOKUP($E646,phe_locomotion!$F$2:$G$851,2,FALSE)</f>
        <v>2230</v>
      </c>
      <c r="X646" t="e">
        <f>VLOOKUP($E646,phe_locomotion!$N$2:$O$507,2,FALSE)</f>
        <v>#N/A</v>
      </c>
      <c r="Y646" s="16" t="e">
        <f>VLOOKUP($E646,relatedness!$T$2:$U$1000,2,FALSE)</f>
        <v>#N/A</v>
      </c>
    </row>
    <row r="647" spans="1:25" x14ac:dyDescent="0.2">
      <c r="A647" s="2">
        <v>3</v>
      </c>
      <c r="B647" s="2" t="s">
        <v>84</v>
      </c>
      <c r="C647" s="2">
        <v>4</v>
      </c>
      <c r="D647" s="2" t="s">
        <v>1496</v>
      </c>
      <c r="E647" s="2" t="s">
        <v>280</v>
      </c>
      <c r="F647" s="2" t="str">
        <f t="shared" si="55"/>
        <v>CA</v>
      </c>
      <c r="G647" s="2" t="str">
        <f t="shared" si="51"/>
        <v>2</v>
      </c>
      <c r="H647" s="15">
        <v>100</v>
      </c>
      <c r="I647" s="2">
        <f t="shared" si="52"/>
        <v>240</v>
      </c>
      <c r="J647" s="2" t="str">
        <f t="shared" si="53"/>
        <v>100</v>
      </c>
      <c r="K647">
        <f t="shared" si="54"/>
        <v>13</v>
      </c>
      <c r="L647" s="14" t="e">
        <f>VLOOKUP(E647,bam_cov!$A$2:$E$10000,5,FALSE)</f>
        <v>#N/A</v>
      </c>
      <c r="M647" s="14" t="e">
        <f>VLOOKUP($E647,res_het!$A$2:$N$10000,12,FALSE)*100</f>
        <v>#N/A</v>
      </c>
      <c r="N647" s="14" t="e">
        <f>VLOOKUP($E647,res_het!$A$2:$N$10000,13,FALSE)</f>
        <v>#N/A</v>
      </c>
      <c r="O647" s="10" t="e">
        <f>VLOOKUP($E647,seq_data!$A$2:$H$10000,6,FALSE())</f>
        <v>#N/A</v>
      </c>
      <c r="P647" s="10" t="e">
        <f>VLOOKUP($E647,seq_data!$A$2:$H$10000,4,FALSE())</f>
        <v>#N/A</v>
      </c>
      <c r="Q647" s="10" t="e">
        <f>VLOOKUP($E647,seq_data!$A$2:$H$10000,5,FALSE())</f>
        <v>#N/A</v>
      </c>
      <c r="R647" s="10" t="e">
        <f>VLOOKUP($E647,seq_data!$A$2:$H$10000,2,FALSE())</f>
        <v>#N/A</v>
      </c>
      <c r="S647" s="10">
        <f>IF(ISNA(VLOOKUP(E647,lines!$A$2:$A$10000,1,FALSE)),0,1)</f>
        <v>0</v>
      </c>
      <c r="T647" s="10">
        <f>IF(ISNA(VLOOKUP(E647,lines!$J$2:$L$1000,2,FALSE)),0,1)</f>
        <v>0</v>
      </c>
      <c r="U647" s="13" t="e">
        <f>VLOOKUP($E647,phe_fertility!$A$2:$B$284,2,FALSE)</f>
        <v>#N/A</v>
      </c>
      <c r="V647" s="13" t="e">
        <f>VLOOKUP($E647,phe_fertility!$F$2:$G$284,2,FALSE)</f>
        <v>#N/A</v>
      </c>
      <c r="W647" t="e">
        <f>VLOOKUP($E647,phe_locomotion!$F$2:$G$851,2,FALSE)</f>
        <v>#N/A</v>
      </c>
      <c r="X647" t="e">
        <f>VLOOKUP($E647,phe_locomotion!$N$2:$O$507,2,FALSE)</f>
        <v>#N/A</v>
      </c>
      <c r="Y647" s="16" t="e">
        <f>VLOOKUP($E647,relatedness!$T$2:$U$1000,2,FALSE)</f>
        <v>#N/A</v>
      </c>
    </row>
    <row r="648" spans="1:25" x14ac:dyDescent="0.2">
      <c r="A648" s="2">
        <v>4</v>
      </c>
      <c r="B648" s="2" t="s">
        <v>19</v>
      </c>
      <c r="C648" s="2">
        <v>9</v>
      </c>
      <c r="D648" s="2" t="s">
        <v>1501</v>
      </c>
      <c r="E648" s="2" t="s">
        <v>321</v>
      </c>
      <c r="F648" s="2" t="str">
        <f t="shared" si="55"/>
        <v>CA</v>
      </c>
      <c r="G648" s="2" t="str">
        <f t="shared" si="51"/>
        <v>2</v>
      </c>
      <c r="H648" s="15">
        <v>101</v>
      </c>
      <c r="I648" s="2">
        <f t="shared" si="52"/>
        <v>240</v>
      </c>
      <c r="J648" s="2" t="str">
        <f t="shared" si="53"/>
        <v>100</v>
      </c>
      <c r="K648">
        <f t="shared" si="54"/>
        <v>13</v>
      </c>
      <c r="L648" s="14" t="e">
        <f>VLOOKUP(E648,bam_cov!$A$2:$E$10000,5,FALSE)</f>
        <v>#N/A</v>
      </c>
      <c r="M648" s="14" t="e">
        <f>VLOOKUP($E648,res_het!$A$2:$N$10000,12,FALSE)*100</f>
        <v>#N/A</v>
      </c>
      <c r="N648" s="14" t="e">
        <f>VLOOKUP($E648,res_het!$A$2:$N$10000,13,FALSE)</f>
        <v>#N/A</v>
      </c>
      <c r="O648" s="10" t="e">
        <f>VLOOKUP($E648,seq_data!$A$2:$H$10000,6,FALSE())</f>
        <v>#N/A</v>
      </c>
      <c r="P648" s="10" t="e">
        <f>VLOOKUP($E648,seq_data!$A$2:$H$10000,4,FALSE())</f>
        <v>#N/A</v>
      </c>
      <c r="Q648" s="10" t="e">
        <f>VLOOKUP($E648,seq_data!$A$2:$H$10000,5,FALSE())</f>
        <v>#N/A</v>
      </c>
      <c r="R648" s="10" t="e">
        <f>VLOOKUP($E648,seq_data!$A$2:$H$10000,2,FALSE())</f>
        <v>#N/A</v>
      </c>
      <c r="S648" s="10">
        <f>IF(ISNA(VLOOKUP(E648,lines!$A$2:$A$10000,1,FALSE)),0,1)</f>
        <v>0</v>
      </c>
      <c r="T648" s="10">
        <f>IF(ISNA(VLOOKUP(E648,lines!$J$2:$L$1000,2,FALSE)),0,1)</f>
        <v>0</v>
      </c>
      <c r="U648" s="13" t="e">
        <f>VLOOKUP($E648,phe_fertility!$A$2:$B$284,2,FALSE)</f>
        <v>#N/A</v>
      </c>
      <c r="V648" s="13" t="e">
        <f>VLOOKUP($E648,phe_fertility!$F$2:$G$284,2,FALSE)</f>
        <v>#N/A</v>
      </c>
      <c r="W648" t="e">
        <f>VLOOKUP($E648,phe_locomotion!$F$2:$G$851,2,FALSE)</f>
        <v>#N/A</v>
      </c>
      <c r="X648" t="e">
        <f>VLOOKUP($E648,phe_locomotion!$N$2:$O$507,2,FALSE)</f>
        <v>#N/A</v>
      </c>
      <c r="Y648" s="16" t="e">
        <f>VLOOKUP($E648,relatedness!$T$2:$U$1000,2,FALSE)</f>
        <v>#N/A</v>
      </c>
    </row>
    <row r="649" spans="1:25" x14ac:dyDescent="0.2">
      <c r="A649" s="2">
        <v>3</v>
      </c>
      <c r="B649" s="2" t="s">
        <v>58</v>
      </c>
      <c r="C649" s="2">
        <v>12</v>
      </c>
      <c r="D649" s="2" t="s">
        <v>1498</v>
      </c>
      <c r="E649" s="2" t="s">
        <v>264</v>
      </c>
      <c r="F649" s="2" t="str">
        <f t="shared" si="55"/>
        <v>CA</v>
      </c>
      <c r="G649" s="2" t="str">
        <f t="shared" si="51"/>
        <v>2</v>
      </c>
      <c r="H649" s="15">
        <v>102</v>
      </c>
      <c r="I649" s="2">
        <f t="shared" si="52"/>
        <v>240</v>
      </c>
      <c r="J649" s="2" t="str">
        <f t="shared" si="53"/>
        <v>100</v>
      </c>
      <c r="K649">
        <f t="shared" si="54"/>
        <v>13</v>
      </c>
      <c r="L649" s="14" t="e">
        <f>VLOOKUP(E649,bam_cov!$A$2:$E$10000,5,FALSE)</f>
        <v>#N/A</v>
      </c>
      <c r="M649" s="14" t="e">
        <f>VLOOKUP($E649,res_het!$A$2:$N$10000,12,FALSE)*100</f>
        <v>#N/A</v>
      </c>
      <c r="N649" s="14" t="e">
        <f>VLOOKUP($E649,res_het!$A$2:$N$10000,13,FALSE)</f>
        <v>#N/A</v>
      </c>
      <c r="O649" s="10" t="e">
        <f>VLOOKUP($E649,seq_data!$A$2:$H$10000,6,FALSE())</f>
        <v>#N/A</v>
      </c>
      <c r="P649" s="10" t="e">
        <f>VLOOKUP($E649,seq_data!$A$2:$H$10000,4,FALSE())</f>
        <v>#N/A</v>
      </c>
      <c r="Q649" s="10" t="e">
        <f>VLOOKUP($E649,seq_data!$A$2:$H$10000,5,FALSE())</f>
        <v>#N/A</v>
      </c>
      <c r="R649" s="10" t="e">
        <f>VLOOKUP($E649,seq_data!$A$2:$H$10000,2,FALSE())</f>
        <v>#N/A</v>
      </c>
      <c r="S649" s="10">
        <f>IF(ISNA(VLOOKUP(E649,lines!$A$2:$A$10000,1,FALSE)),0,1)</f>
        <v>0</v>
      </c>
      <c r="T649" s="10">
        <f>IF(ISNA(VLOOKUP(E649,lines!$J$2:$L$1000,2,FALSE)),0,1)</f>
        <v>0</v>
      </c>
      <c r="U649" s="13" t="e">
        <f>VLOOKUP($E649,phe_fertility!$A$2:$B$284,2,FALSE)</f>
        <v>#N/A</v>
      </c>
      <c r="V649" s="13" t="e">
        <f>VLOOKUP($E649,phe_fertility!$F$2:$G$284,2,FALSE)</f>
        <v>#N/A</v>
      </c>
      <c r="W649" t="e">
        <f>VLOOKUP($E649,phe_locomotion!$F$2:$G$851,2,FALSE)</f>
        <v>#N/A</v>
      </c>
      <c r="X649" t="e">
        <f>VLOOKUP($E649,phe_locomotion!$N$2:$O$507,2,FALSE)</f>
        <v>#N/A</v>
      </c>
      <c r="Y649" s="16" t="e">
        <f>VLOOKUP($E649,relatedness!$T$2:$U$1000,2,FALSE)</f>
        <v>#N/A</v>
      </c>
    </row>
    <row r="650" spans="1:25" x14ac:dyDescent="0.2">
      <c r="A650" s="2">
        <v>3</v>
      </c>
      <c r="B650" s="2" t="s">
        <v>32</v>
      </c>
      <c r="C650" s="2">
        <v>1</v>
      </c>
      <c r="D650" s="2" t="s">
        <v>1498</v>
      </c>
      <c r="E650" s="2" t="s">
        <v>229</v>
      </c>
      <c r="F650" s="2" t="str">
        <f t="shared" si="55"/>
        <v>CA</v>
      </c>
      <c r="G650" s="2" t="str">
        <f t="shared" si="51"/>
        <v>2</v>
      </c>
      <c r="H650" s="15">
        <v>103</v>
      </c>
      <c r="I650" s="2">
        <f t="shared" si="52"/>
        <v>240</v>
      </c>
      <c r="J650" s="2" t="str">
        <f t="shared" si="53"/>
        <v>100</v>
      </c>
      <c r="K650">
        <f t="shared" si="54"/>
        <v>13</v>
      </c>
      <c r="L650" s="14">
        <f>VLOOKUP(E650,bam_cov!$A$2:$E$10000,5,FALSE)</f>
        <v>47.772201682561693</v>
      </c>
      <c r="M650" s="14">
        <f>VLOOKUP($E650,res_het!$A$2:$N$10000,12,FALSE)*100</f>
        <v>3.5881435257410299</v>
      </c>
      <c r="N650" s="14">
        <f>VLOOKUP($E650,res_het!$A$2:$N$10000,13,FALSE)</f>
        <v>8.2718520000000004E-2</v>
      </c>
      <c r="O650" s="10">
        <f>VLOOKUP($E650,seq_data!$A$2:$H$10000,6,FALSE())</f>
        <v>2018</v>
      </c>
      <c r="P650" s="10" t="str">
        <f>VLOOKUP($E650,seq_data!$A$2:$H$10000,4,FALSE())</f>
        <v>BGI</v>
      </c>
      <c r="Q650" s="10" t="str">
        <f>VLOOKUP($E650,seq_data!$A$2:$H$10000,5,FALSE())</f>
        <v>BGI</v>
      </c>
      <c r="R650" s="10">
        <f>VLOOKUP($E650,seq_data!$A$2:$H$10000,2,FALSE())</f>
        <v>100</v>
      </c>
      <c r="S650" s="10">
        <f>IF(ISNA(VLOOKUP(E650,lines!$A$2:$A$10000,1,FALSE)),0,1)</f>
        <v>0</v>
      </c>
      <c r="T650" s="10">
        <f>IF(ISNA(VLOOKUP(E650,lines!$J$2:$L$1000,2,FALSE)),0,1)</f>
        <v>1</v>
      </c>
      <c r="U650" s="13" t="e">
        <f>VLOOKUP($E650,phe_fertility!$A$2:$B$284,2,FALSE)</f>
        <v>#N/A</v>
      </c>
      <c r="V650" s="13" t="e">
        <f>VLOOKUP($E650,phe_fertility!$F$2:$G$284,2,FALSE)</f>
        <v>#N/A</v>
      </c>
      <c r="W650">
        <f>VLOOKUP($E650,phe_locomotion!$F$2:$G$851,2,FALSE)</f>
        <v>1353</v>
      </c>
      <c r="X650" t="e">
        <f>VLOOKUP($E650,phe_locomotion!$N$2:$O$507,2,FALSE)</f>
        <v>#N/A</v>
      </c>
      <c r="Y650" s="16" t="e">
        <f>VLOOKUP($E650,relatedness!$T$2:$U$1000,2,FALSE)</f>
        <v>#N/A</v>
      </c>
    </row>
    <row r="651" spans="1:25" x14ac:dyDescent="0.2">
      <c r="A651" s="2">
        <v>3</v>
      </c>
      <c r="B651" s="2" t="s">
        <v>6</v>
      </c>
      <c r="C651" s="2">
        <v>11</v>
      </c>
      <c r="D651" s="2" t="s">
        <v>1498</v>
      </c>
      <c r="E651" s="2" t="s">
        <v>215</v>
      </c>
      <c r="F651" s="2" t="str">
        <f t="shared" si="55"/>
        <v>CA</v>
      </c>
      <c r="G651" s="2" t="str">
        <f t="shared" si="51"/>
        <v>2</v>
      </c>
      <c r="H651" s="15">
        <v>104</v>
      </c>
      <c r="I651" s="2">
        <f t="shared" si="52"/>
        <v>240</v>
      </c>
      <c r="J651" s="2" t="str">
        <f t="shared" si="53"/>
        <v>100</v>
      </c>
      <c r="K651">
        <f t="shared" si="54"/>
        <v>13</v>
      </c>
      <c r="L651" s="14" t="e">
        <f>VLOOKUP(E651,bam_cov!$A$2:$E$10000,5,FALSE)</f>
        <v>#N/A</v>
      </c>
      <c r="M651" s="14" t="e">
        <f>VLOOKUP($E651,res_het!$A$2:$N$10000,12,FALSE)*100</f>
        <v>#N/A</v>
      </c>
      <c r="N651" s="14" t="e">
        <f>VLOOKUP($E651,res_het!$A$2:$N$10000,13,FALSE)</f>
        <v>#N/A</v>
      </c>
      <c r="O651" s="10" t="e">
        <f>VLOOKUP($E651,seq_data!$A$2:$H$10000,6,FALSE())</f>
        <v>#N/A</v>
      </c>
      <c r="P651" s="10" t="e">
        <f>VLOOKUP($E651,seq_data!$A$2:$H$10000,4,FALSE())</f>
        <v>#N/A</v>
      </c>
      <c r="Q651" s="10" t="e">
        <f>VLOOKUP($E651,seq_data!$A$2:$H$10000,5,FALSE())</f>
        <v>#N/A</v>
      </c>
      <c r="R651" s="10" t="e">
        <f>VLOOKUP($E651,seq_data!$A$2:$H$10000,2,FALSE())</f>
        <v>#N/A</v>
      </c>
      <c r="S651" s="10">
        <f>IF(ISNA(VLOOKUP(E651,lines!$A$2:$A$10000,1,FALSE)),0,1)</f>
        <v>0</v>
      </c>
      <c r="T651" s="10">
        <f>IF(ISNA(VLOOKUP(E651,lines!$J$2:$L$1000,2,FALSE)),0,1)</f>
        <v>0</v>
      </c>
      <c r="U651" s="13" t="e">
        <f>VLOOKUP($E651,phe_fertility!$A$2:$B$284,2,FALSE)</f>
        <v>#N/A</v>
      </c>
      <c r="V651" s="13" t="e">
        <f>VLOOKUP($E651,phe_fertility!$F$2:$G$284,2,FALSE)</f>
        <v>#N/A</v>
      </c>
      <c r="W651" t="e">
        <f>VLOOKUP($E651,phe_locomotion!$F$2:$G$851,2,FALSE)</f>
        <v>#N/A</v>
      </c>
      <c r="X651" t="e">
        <f>VLOOKUP($E651,phe_locomotion!$N$2:$O$507,2,FALSE)</f>
        <v>#N/A</v>
      </c>
      <c r="Y651" s="16" t="e">
        <f>VLOOKUP($E651,relatedness!$T$2:$U$1000,2,FALSE)</f>
        <v>#N/A</v>
      </c>
    </row>
    <row r="652" spans="1:25" x14ac:dyDescent="0.2">
      <c r="A652" s="2">
        <v>3</v>
      </c>
      <c r="B652" s="2" t="s">
        <v>97</v>
      </c>
      <c r="C652" s="2">
        <v>4</v>
      </c>
      <c r="D652" s="2" t="s">
        <v>1497</v>
      </c>
      <c r="E652" s="2" t="s">
        <v>292</v>
      </c>
      <c r="F652" s="2" t="str">
        <f t="shared" si="55"/>
        <v>CA</v>
      </c>
      <c r="G652" s="2" t="str">
        <f t="shared" si="51"/>
        <v>2</v>
      </c>
      <c r="H652" s="15">
        <v>105</v>
      </c>
      <c r="I652" s="2">
        <f t="shared" si="52"/>
        <v>240</v>
      </c>
      <c r="J652" s="2" t="str">
        <f t="shared" si="53"/>
        <v>100</v>
      </c>
      <c r="K652">
        <f t="shared" si="54"/>
        <v>13</v>
      </c>
      <c r="L652" s="14" t="e">
        <f>VLOOKUP(E652,bam_cov!$A$2:$E$10000,5,FALSE)</f>
        <v>#N/A</v>
      </c>
      <c r="M652" s="14" t="e">
        <f>VLOOKUP($E652,res_het!$A$2:$N$10000,12,FALSE)*100</f>
        <v>#N/A</v>
      </c>
      <c r="N652" s="14" t="e">
        <f>VLOOKUP($E652,res_het!$A$2:$N$10000,13,FALSE)</f>
        <v>#N/A</v>
      </c>
      <c r="O652" s="10" t="e">
        <f>VLOOKUP($E652,seq_data!$A$2:$H$10000,6,FALSE())</f>
        <v>#N/A</v>
      </c>
      <c r="P652" s="10" t="e">
        <f>VLOOKUP($E652,seq_data!$A$2:$H$10000,4,FALSE())</f>
        <v>#N/A</v>
      </c>
      <c r="Q652" s="10" t="e">
        <f>VLOOKUP($E652,seq_data!$A$2:$H$10000,5,FALSE())</f>
        <v>#N/A</v>
      </c>
      <c r="R652" s="10" t="e">
        <f>VLOOKUP($E652,seq_data!$A$2:$H$10000,2,FALSE())</f>
        <v>#N/A</v>
      </c>
      <c r="S652" s="10">
        <f>IF(ISNA(VLOOKUP(E652,lines!$A$2:$A$10000,1,FALSE)),0,1)</f>
        <v>0</v>
      </c>
      <c r="T652" s="10">
        <f>IF(ISNA(VLOOKUP(E652,lines!$J$2:$L$1000,2,FALSE)),0,1)</f>
        <v>0</v>
      </c>
      <c r="U652" s="13" t="e">
        <f>VLOOKUP($E652,phe_fertility!$A$2:$B$284,2,FALSE)</f>
        <v>#N/A</v>
      </c>
      <c r="V652" s="13" t="e">
        <f>VLOOKUP($E652,phe_fertility!$F$2:$G$284,2,FALSE)</f>
        <v>#N/A</v>
      </c>
      <c r="W652" t="e">
        <f>VLOOKUP($E652,phe_locomotion!$F$2:$G$851,2,FALSE)</f>
        <v>#N/A</v>
      </c>
      <c r="X652" t="e">
        <f>VLOOKUP($E652,phe_locomotion!$N$2:$O$507,2,FALSE)</f>
        <v>#N/A</v>
      </c>
      <c r="Y652" s="16" t="e">
        <f>VLOOKUP($E652,relatedness!$T$2:$U$1000,2,FALSE)</f>
        <v>#N/A</v>
      </c>
    </row>
    <row r="653" spans="1:25" x14ac:dyDescent="0.2">
      <c r="A653" s="2">
        <v>3</v>
      </c>
      <c r="B653" s="2" t="s">
        <v>6</v>
      </c>
      <c r="C653" s="2">
        <v>9</v>
      </c>
      <c r="D653" s="2" t="s">
        <v>1500</v>
      </c>
      <c r="E653" s="2" t="s">
        <v>213</v>
      </c>
      <c r="F653" s="2" t="str">
        <f t="shared" si="55"/>
        <v>CA</v>
      </c>
      <c r="G653" s="2" t="str">
        <f t="shared" si="51"/>
        <v>2</v>
      </c>
      <c r="H653" s="15">
        <v>106</v>
      </c>
      <c r="I653" s="2">
        <f t="shared" si="52"/>
        <v>240</v>
      </c>
      <c r="J653" s="2" t="str">
        <f t="shared" si="53"/>
        <v>100</v>
      </c>
      <c r="K653">
        <f t="shared" si="54"/>
        <v>13</v>
      </c>
      <c r="L653" s="14">
        <f>VLOOKUP(E653,bam_cov!$A$2:$E$10000,5,FALSE)</f>
        <v>56.037840924846826</v>
      </c>
      <c r="M653" s="14">
        <f>VLOOKUP($E653,res_het!$A$2:$N$10000,12,FALSE)*100</f>
        <v>4.0611161393908493</v>
      </c>
      <c r="N653" s="14">
        <f>VLOOKUP($E653,res_het!$A$2:$N$10000,13,FALSE)</f>
        <v>8.9086381666666672E-2</v>
      </c>
      <c r="O653" s="10">
        <f>VLOOKUP($E653,seq_data!$A$2:$H$10000,6,FALSE())</f>
        <v>2018</v>
      </c>
      <c r="P653" s="10" t="str">
        <f>VLOOKUP($E653,seq_data!$A$2:$H$10000,4,FALSE())</f>
        <v>BGI</v>
      </c>
      <c r="Q653" s="10" t="str">
        <f>VLOOKUP($E653,seq_data!$A$2:$H$10000,5,FALSE())</f>
        <v>BGI</v>
      </c>
      <c r="R653" s="10">
        <f>VLOOKUP($E653,seq_data!$A$2:$H$10000,2,FALSE())</f>
        <v>100</v>
      </c>
      <c r="S653" s="10">
        <f>IF(ISNA(VLOOKUP(E653,lines!$A$2:$A$10000,1,FALSE)),0,1)</f>
        <v>0</v>
      </c>
      <c r="T653" s="10">
        <f>IF(ISNA(VLOOKUP(E653,lines!$J$2:$L$1000,2,FALSE)),0,1)</f>
        <v>1</v>
      </c>
      <c r="U653" s="13" t="e">
        <f>VLOOKUP($E653,phe_fertility!$A$2:$B$284,2,FALSE)</f>
        <v>#N/A</v>
      </c>
      <c r="V653" s="13" t="e">
        <f>VLOOKUP($E653,phe_fertility!$F$2:$G$284,2,FALSE)</f>
        <v>#N/A</v>
      </c>
      <c r="W653">
        <f>VLOOKUP($E653,phe_locomotion!$F$2:$G$851,2,FALSE)</f>
        <v>1841</v>
      </c>
      <c r="X653" t="e">
        <f>VLOOKUP($E653,phe_locomotion!$N$2:$O$507,2,FALSE)</f>
        <v>#N/A</v>
      </c>
      <c r="Y653" s="16" t="e">
        <f>VLOOKUP($E653,relatedness!$T$2:$U$1000,2,FALSE)</f>
        <v>#N/A</v>
      </c>
    </row>
    <row r="654" spans="1:25" x14ac:dyDescent="0.2">
      <c r="A654" s="2">
        <v>3</v>
      </c>
      <c r="B654" s="2" t="s">
        <v>6</v>
      </c>
      <c r="C654" s="2">
        <v>6</v>
      </c>
      <c r="D654" s="2" t="s">
        <v>1500</v>
      </c>
      <c r="E654" s="2" t="s">
        <v>210</v>
      </c>
      <c r="F654" s="2" t="str">
        <f t="shared" si="55"/>
        <v>CA</v>
      </c>
      <c r="G654" s="2" t="str">
        <f t="shared" si="51"/>
        <v>2</v>
      </c>
      <c r="H654" s="15">
        <v>107</v>
      </c>
      <c r="I654" s="2">
        <f t="shared" si="52"/>
        <v>240</v>
      </c>
      <c r="J654" s="2" t="str">
        <f t="shared" si="53"/>
        <v>100</v>
      </c>
      <c r="K654">
        <f t="shared" si="54"/>
        <v>13</v>
      </c>
      <c r="L654" s="14" t="e">
        <f>VLOOKUP(E654,bam_cov!$A$2:$E$10000,5,FALSE)</f>
        <v>#N/A</v>
      </c>
      <c r="M654" s="14" t="e">
        <f>VLOOKUP($E654,res_het!$A$2:$N$10000,12,FALSE)*100</f>
        <v>#N/A</v>
      </c>
      <c r="N654" s="14" t="e">
        <f>VLOOKUP($E654,res_het!$A$2:$N$10000,13,FALSE)</f>
        <v>#N/A</v>
      </c>
      <c r="O654" s="10" t="e">
        <f>VLOOKUP($E654,seq_data!$A$2:$H$10000,6,FALSE())</f>
        <v>#N/A</v>
      </c>
      <c r="P654" s="10" t="e">
        <f>VLOOKUP($E654,seq_data!$A$2:$H$10000,4,FALSE())</f>
        <v>#N/A</v>
      </c>
      <c r="Q654" s="10" t="e">
        <f>VLOOKUP($E654,seq_data!$A$2:$H$10000,5,FALSE())</f>
        <v>#N/A</v>
      </c>
      <c r="R654" s="10" t="e">
        <f>VLOOKUP($E654,seq_data!$A$2:$H$10000,2,FALSE())</f>
        <v>#N/A</v>
      </c>
      <c r="S654" s="10">
        <f>IF(ISNA(VLOOKUP(E654,lines!$A$2:$A$10000,1,FALSE)),0,1)</f>
        <v>0</v>
      </c>
      <c r="T654" s="10">
        <f>IF(ISNA(VLOOKUP(E654,lines!$J$2:$L$1000,2,FALSE)),0,1)</f>
        <v>0</v>
      </c>
      <c r="U654" s="13" t="e">
        <f>VLOOKUP($E654,phe_fertility!$A$2:$B$284,2,FALSE)</f>
        <v>#N/A</v>
      </c>
      <c r="V654" s="13" t="e">
        <f>VLOOKUP($E654,phe_fertility!$F$2:$G$284,2,FALSE)</f>
        <v>#N/A</v>
      </c>
      <c r="W654">
        <f>VLOOKUP($E654,phe_locomotion!$F$2:$G$851,2,FALSE)</f>
        <v>1066</v>
      </c>
      <c r="X654" t="e">
        <f>VLOOKUP($E654,phe_locomotion!$N$2:$O$507,2,FALSE)</f>
        <v>#N/A</v>
      </c>
      <c r="Y654" s="16" t="e">
        <f>VLOOKUP($E654,relatedness!$T$2:$U$1000,2,FALSE)</f>
        <v>#N/A</v>
      </c>
    </row>
    <row r="655" spans="1:25" x14ac:dyDescent="0.2">
      <c r="A655" s="2">
        <v>3</v>
      </c>
      <c r="B655" s="2" t="s">
        <v>58</v>
      </c>
      <c r="C655" s="2">
        <v>7</v>
      </c>
      <c r="D655" s="2" t="s">
        <v>1500</v>
      </c>
      <c r="E655" s="2" t="s">
        <v>259</v>
      </c>
      <c r="F655" s="2" t="str">
        <f t="shared" si="55"/>
        <v>CA</v>
      </c>
      <c r="G655" s="2" t="str">
        <f t="shared" si="51"/>
        <v>2</v>
      </c>
      <c r="H655" s="15">
        <v>108</v>
      </c>
      <c r="I655" s="2">
        <f t="shared" si="52"/>
        <v>240</v>
      </c>
      <c r="J655" s="2" t="str">
        <f t="shared" si="53"/>
        <v>100</v>
      </c>
      <c r="K655">
        <f t="shared" si="54"/>
        <v>13</v>
      </c>
      <c r="L655" s="14" t="e">
        <f>VLOOKUP(E655,bam_cov!$A$2:$E$10000,5,FALSE)</f>
        <v>#N/A</v>
      </c>
      <c r="M655" s="14" t="e">
        <f>VLOOKUP($E655,res_het!$A$2:$N$10000,12,FALSE)*100</f>
        <v>#N/A</v>
      </c>
      <c r="N655" s="14" t="e">
        <f>VLOOKUP($E655,res_het!$A$2:$N$10000,13,FALSE)</f>
        <v>#N/A</v>
      </c>
      <c r="O655" s="10" t="e">
        <f>VLOOKUP($E655,seq_data!$A$2:$H$10000,6,FALSE())</f>
        <v>#N/A</v>
      </c>
      <c r="P655" s="10" t="e">
        <f>VLOOKUP($E655,seq_data!$A$2:$H$10000,4,FALSE())</f>
        <v>#N/A</v>
      </c>
      <c r="Q655" s="10" t="e">
        <f>VLOOKUP($E655,seq_data!$A$2:$H$10000,5,FALSE())</f>
        <v>#N/A</v>
      </c>
      <c r="R655" s="10" t="e">
        <f>VLOOKUP($E655,seq_data!$A$2:$H$10000,2,FALSE())</f>
        <v>#N/A</v>
      </c>
      <c r="S655" s="10">
        <f>IF(ISNA(VLOOKUP(E655,lines!$A$2:$A$10000,1,FALSE)),0,1)</f>
        <v>0</v>
      </c>
      <c r="T655" s="10">
        <f>IF(ISNA(VLOOKUP(E655,lines!$J$2:$L$1000,2,FALSE)),0,1)</f>
        <v>0</v>
      </c>
      <c r="U655" s="13" t="e">
        <f>VLOOKUP($E655,phe_fertility!$A$2:$B$284,2,FALSE)</f>
        <v>#N/A</v>
      </c>
      <c r="V655" s="13" t="e">
        <f>VLOOKUP($E655,phe_fertility!$F$2:$G$284,2,FALSE)</f>
        <v>#N/A</v>
      </c>
      <c r="W655">
        <f>VLOOKUP($E655,phe_locomotion!$F$2:$G$851,2,FALSE)</f>
        <v>1295</v>
      </c>
      <c r="X655" t="e">
        <f>VLOOKUP($E655,phe_locomotion!$N$2:$O$507,2,FALSE)</f>
        <v>#N/A</v>
      </c>
      <c r="Y655" s="16" t="e">
        <f>VLOOKUP($E655,relatedness!$T$2:$U$1000,2,FALSE)</f>
        <v>#N/A</v>
      </c>
    </row>
    <row r="656" spans="1:25" x14ac:dyDescent="0.2">
      <c r="A656" s="2">
        <v>3</v>
      </c>
      <c r="B656" s="2" t="s">
        <v>97</v>
      </c>
      <c r="C656" s="2">
        <v>9</v>
      </c>
      <c r="D656" s="2" t="s">
        <v>1501</v>
      </c>
      <c r="E656" s="2" t="s">
        <v>297</v>
      </c>
      <c r="F656" s="2" t="str">
        <f t="shared" si="55"/>
        <v>CA</v>
      </c>
      <c r="G656" s="2" t="str">
        <f t="shared" si="51"/>
        <v>2</v>
      </c>
      <c r="H656" s="15">
        <v>109</v>
      </c>
      <c r="I656" s="2">
        <f t="shared" si="52"/>
        <v>240</v>
      </c>
      <c r="J656" s="2" t="str">
        <f t="shared" si="53"/>
        <v>100</v>
      </c>
      <c r="K656">
        <f t="shared" si="54"/>
        <v>13</v>
      </c>
      <c r="L656" s="14">
        <f>VLOOKUP(E656,bam_cov!$A$2:$E$10000,5,FALSE)</f>
        <v>28.154803320155139</v>
      </c>
      <c r="M656" s="14">
        <f>VLOOKUP($E656,res_het!$A$2:$N$10000,12,FALSE)*100</f>
        <v>18.642044097747355</v>
      </c>
      <c r="N656" s="14">
        <f>VLOOKUP($E656,res_het!$A$2:$N$10000,13,FALSE)</f>
        <v>7.2441560000000002E-2</v>
      </c>
      <c r="O656" s="10">
        <f>VLOOKUP($E656,seq_data!$A$2:$H$10000,6,FALSE())</f>
        <v>2018</v>
      </c>
      <c r="P656" s="10" t="str">
        <f>VLOOKUP($E656,seq_data!$A$2:$H$10000,4,FALSE())</f>
        <v>BGI</v>
      </c>
      <c r="Q656" s="10" t="str">
        <f>VLOOKUP($E656,seq_data!$A$2:$H$10000,5,FALSE())</f>
        <v>BGI</v>
      </c>
      <c r="R656" s="10">
        <f>VLOOKUP($E656,seq_data!$A$2:$H$10000,2,FALSE())</f>
        <v>100</v>
      </c>
      <c r="S656" s="10">
        <f>IF(ISNA(VLOOKUP(E656,lines!$A$2:$A$10000,1,FALSE)),0,1)</f>
        <v>0</v>
      </c>
      <c r="T656" s="10">
        <f>IF(ISNA(VLOOKUP(E656,lines!$J$2:$L$1000,2,FALSE)),0,1)</f>
        <v>1</v>
      </c>
      <c r="U656" s="13" t="e">
        <f>VLOOKUP($E656,phe_fertility!$A$2:$B$284,2,FALSE)</f>
        <v>#N/A</v>
      </c>
      <c r="V656" s="13" t="e">
        <f>VLOOKUP($E656,phe_fertility!$F$2:$G$284,2,FALSE)</f>
        <v>#N/A</v>
      </c>
      <c r="W656">
        <f>VLOOKUP($E656,phe_locomotion!$F$2:$G$851,2,FALSE)</f>
        <v>1876</v>
      </c>
      <c r="X656" t="e">
        <f>VLOOKUP($E656,phe_locomotion!$N$2:$O$507,2,FALSE)</f>
        <v>#N/A</v>
      </c>
      <c r="Y656" s="16" t="e">
        <f>VLOOKUP($E656,relatedness!$T$2:$U$1000,2,FALSE)</f>
        <v>#N/A</v>
      </c>
    </row>
    <row r="657" spans="1:25" x14ac:dyDescent="0.2">
      <c r="A657" s="2">
        <v>3</v>
      </c>
      <c r="B657" s="2" t="s">
        <v>71</v>
      </c>
      <c r="C657" s="2">
        <v>5</v>
      </c>
      <c r="D657" s="2" t="s">
        <v>1497</v>
      </c>
      <c r="E657" s="2" t="s">
        <v>269</v>
      </c>
      <c r="F657" s="2" t="str">
        <f t="shared" si="55"/>
        <v>CA</v>
      </c>
      <c r="G657" s="2" t="str">
        <f t="shared" si="51"/>
        <v>2</v>
      </c>
      <c r="H657" s="15">
        <v>110</v>
      </c>
      <c r="I657" s="2">
        <f t="shared" si="52"/>
        <v>240</v>
      </c>
      <c r="J657" s="2" t="str">
        <f t="shared" si="53"/>
        <v>100</v>
      </c>
      <c r="K657">
        <f t="shared" si="54"/>
        <v>13</v>
      </c>
      <c r="L657" s="14">
        <f>VLOOKUP(E657,bam_cov!$A$2:$E$10000,5,FALSE)</f>
        <v>28.919103633059152</v>
      </c>
      <c r="M657" s="14">
        <f>VLOOKUP($E657,res_het!$A$2:$N$10000,12,FALSE)*100</f>
        <v>35.582172396793801</v>
      </c>
      <c r="N657" s="14">
        <f>VLOOKUP($E657,res_het!$A$2:$N$10000,13,FALSE)</f>
        <v>0.2430901</v>
      </c>
      <c r="O657" s="10">
        <f>VLOOKUP($E657,seq_data!$A$2:$H$10000,6,FALSE())</f>
        <v>2018</v>
      </c>
      <c r="P657" s="10" t="str">
        <f>VLOOKUP($E657,seq_data!$A$2:$H$10000,4,FALSE())</f>
        <v>BGI</v>
      </c>
      <c r="Q657" s="10" t="str">
        <f>VLOOKUP($E657,seq_data!$A$2:$H$10000,5,FALSE())</f>
        <v>BGI</v>
      </c>
      <c r="R657" s="10">
        <f>VLOOKUP($E657,seq_data!$A$2:$H$10000,2,FALSE())</f>
        <v>100</v>
      </c>
      <c r="S657" s="10">
        <f>IF(ISNA(VLOOKUP(E657,lines!$A$2:$A$10000,1,FALSE)),0,1)</f>
        <v>0</v>
      </c>
      <c r="T657" s="10">
        <f>IF(ISNA(VLOOKUP(E657,lines!$J$2:$L$1000,2,FALSE)),0,1)</f>
        <v>1</v>
      </c>
      <c r="U657" s="13" t="e">
        <f>VLOOKUP($E657,phe_fertility!$A$2:$B$284,2,FALSE)</f>
        <v>#N/A</v>
      </c>
      <c r="V657" s="13" t="e">
        <f>VLOOKUP($E657,phe_fertility!$F$2:$G$284,2,FALSE)</f>
        <v>#N/A</v>
      </c>
      <c r="W657">
        <f>VLOOKUP($E657,phe_locomotion!$F$2:$G$851,2,FALSE)</f>
        <v>1970</v>
      </c>
      <c r="X657" t="e">
        <f>VLOOKUP($E657,phe_locomotion!$N$2:$O$507,2,FALSE)</f>
        <v>#N/A</v>
      </c>
      <c r="Y657" s="16" t="e">
        <f>VLOOKUP($E657,relatedness!$T$2:$U$1000,2,FALSE)</f>
        <v>#N/A</v>
      </c>
    </row>
    <row r="658" spans="1:25" x14ac:dyDescent="0.2">
      <c r="A658" s="2">
        <v>3</v>
      </c>
      <c r="B658" s="2" t="s">
        <v>45</v>
      </c>
      <c r="C658" s="2">
        <v>6</v>
      </c>
      <c r="D658" s="2" t="s">
        <v>1497</v>
      </c>
      <c r="E658" s="2" t="s">
        <v>246</v>
      </c>
      <c r="F658" s="2" t="str">
        <f t="shared" si="55"/>
        <v>CA</v>
      </c>
      <c r="G658" s="2" t="str">
        <f t="shared" si="51"/>
        <v>2</v>
      </c>
      <c r="H658" s="15">
        <v>111</v>
      </c>
      <c r="I658" s="2">
        <f t="shared" si="52"/>
        <v>240</v>
      </c>
      <c r="J658" s="2" t="str">
        <f t="shared" si="53"/>
        <v>100</v>
      </c>
      <c r="K658">
        <f t="shared" si="54"/>
        <v>13</v>
      </c>
      <c r="L658" s="14" t="e">
        <f>VLOOKUP(E658,bam_cov!$A$2:$E$10000,5,FALSE)</f>
        <v>#N/A</v>
      </c>
      <c r="M658" s="14" t="e">
        <f>VLOOKUP($E658,res_het!$A$2:$N$10000,12,FALSE)*100</f>
        <v>#N/A</v>
      </c>
      <c r="N658" s="14" t="e">
        <f>VLOOKUP($E658,res_het!$A$2:$N$10000,13,FALSE)</f>
        <v>#N/A</v>
      </c>
      <c r="O658" s="10" t="e">
        <f>VLOOKUP($E658,seq_data!$A$2:$H$10000,6,FALSE())</f>
        <v>#N/A</v>
      </c>
      <c r="P658" s="10" t="e">
        <f>VLOOKUP($E658,seq_data!$A$2:$H$10000,4,FALSE())</f>
        <v>#N/A</v>
      </c>
      <c r="Q658" s="10" t="e">
        <f>VLOOKUP($E658,seq_data!$A$2:$H$10000,5,FALSE())</f>
        <v>#N/A</v>
      </c>
      <c r="R658" s="10" t="e">
        <f>VLOOKUP($E658,seq_data!$A$2:$H$10000,2,FALSE())</f>
        <v>#N/A</v>
      </c>
      <c r="S658" s="10">
        <f>IF(ISNA(VLOOKUP(E658,lines!$A$2:$A$10000,1,FALSE)),0,1)</f>
        <v>0</v>
      </c>
      <c r="T658" s="10">
        <f>IF(ISNA(VLOOKUP(E658,lines!$J$2:$L$1000,2,FALSE)),0,1)</f>
        <v>0</v>
      </c>
      <c r="U658" s="13" t="e">
        <f>VLOOKUP($E658,phe_fertility!$A$2:$B$284,2,FALSE)</f>
        <v>#N/A</v>
      </c>
      <c r="V658" s="13" t="e">
        <f>VLOOKUP($E658,phe_fertility!$F$2:$G$284,2,FALSE)</f>
        <v>#N/A</v>
      </c>
      <c r="W658" t="e">
        <f>VLOOKUP($E658,phe_locomotion!$F$2:$G$851,2,FALSE)</f>
        <v>#N/A</v>
      </c>
      <c r="X658" t="e">
        <f>VLOOKUP($E658,phe_locomotion!$N$2:$O$507,2,FALSE)</f>
        <v>#N/A</v>
      </c>
      <c r="Y658" s="16" t="e">
        <f>VLOOKUP($E658,relatedness!$T$2:$U$1000,2,FALSE)</f>
        <v>#N/A</v>
      </c>
    </row>
    <row r="659" spans="1:25" x14ac:dyDescent="0.2">
      <c r="A659" s="2">
        <v>4</v>
      </c>
      <c r="B659" s="2" t="s">
        <v>71</v>
      </c>
      <c r="C659" s="2">
        <v>6</v>
      </c>
      <c r="D659" s="2" t="s">
        <v>1499</v>
      </c>
      <c r="E659" s="2" t="s">
        <v>366</v>
      </c>
      <c r="F659" s="2" t="str">
        <f t="shared" si="55"/>
        <v>CA</v>
      </c>
      <c r="G659" s="2" t="str">
        <f t="shared" si="51"/>
        <v>2</v>
      </c>
      <c r="H659" s="15">
        <v>112</v>
      </c>
      <c r="I659" s="2">
        <f t="shared" si="52"/>
        <v>240</v>
      </c>
      <c r="J659" s="2" t="str">
        <f t="shared" si="53"/>
        <v>100</v>
      </c>
      <c r="K659">
        <f t="shared" si="54"/>
        <v>13</v>
      </c>
      <c r="L659" s="14" t="e">
        <f>VLOOKUP(E659,bam_cov!$A$2:$E$10000,5,FALSE)</f>
        <v>#N/A</v>
      </c>
      <c r="M659" s="14" t="e">
        <f>VLOOKUP($E659,res_het!$A$2:$N$10000,12,FALSE)*100</f>
        <v>#N/A</v>
      </c>
      <c r="N659" s="14" t="e">
        <f>VLOOKUP($E659,res_het!$A$2:$N$10000,13,FALSE)</f>
        <v>#N/A</v>
      </c>
      <c r="O659" s="10" t="e">
        <f>VLOOKUP($E659,seq_data!$A$2:$H$10000,6,FALSE())</f>
        <v>#N/A</v>
      </c>
      <c r="P659" s="10" t="e">
        <f>VLOOKUP($E659,seq_data!$A$2:$H$10000,4,FALSE())</f>
        <v>#N/A</v>
      </c>
      <c r="Q659" s="10" t="e">
        <f>VLOOKUP($E659,seq_data!$A$2:$H$10000,5,FALSE())</f>
        <v>#N/A</v>
      </c>
      <c r="R659" s="10" t="e">
        <f>VLOOKUP($E659,seq_data!$A$2:$H$10000,2,FALSE())</f>
        <v>#N/A</v>
      </c>
      <c r="S659" s="10">
        <f>IF(ISNA(VLOOKUP(E659,lines!$A$2:$A$10000,1,FALSE)),0,1)</f>
        <v>0</v>
      </c>
      <c r="T659" s="10">
        <f>IF(ISNA(VLOOKUP(E659,lines!$J$2:$L$1000,2,FALSE)),0,1)</f>
        <v>0</v>
      </c>
      <c r="U659" s="13" t="e">
        <f>VLOOKUP($E659,phe_fertility!$A$2:$B$284,2,FALSE)</f>
        <v>#N/A</v>
      </c>
      <c r="V659" s="13" t="e">
        <f>VLOOKUP($E659,phe_fertility!$F$2:$G$284,2,FALSE)</f>
        <v>#N/A</v>
      </c>
      <c r="W659" t="e">
        <f>VLOOKUP($E659,phe_locomotion!$F$2:$G$851,2,FALSE)</f>
        <v>#N/A</v>
      </c>
      <c r="X659" t="e">
        <f>VLOOKUP($E659,phe_locomotion!$N$2:$O$507,2,FALSE)</f>
        <v>#N/A</v>
      </c>
      <c r="Y659" s="16" t="e">
        <f>VLOOKUP($E659,relatedness!$T$2:$U$1000,2,FALSE)</f>
        <v>#N/A</v>
      </c>
    </row>
    <row r="660" spans="1:25" x14ac:dyDescent="0.2">
      <c r="A660" s="2">
        <v>3</v>
      </c>
      <c r="B660" s="2" t="s">
        <v>71</v>
      </c>
      <c r="C660" s="2">
        <v>10</v>
      </c>
      <c r="D660" s="2" t="s">
        <v>1501</v>
      </c>
      <c r="E660" s="2" t="s">
        <v>274</v>
      </c>
      <c r="F660" s="2" t="str">
        <f t="shared" si="55"/>
        <v>CA</v>
      </c>
      <c r="G660" s="2" t="str">
        <f t="shared" si="51"/>
        <v>2</v>
      </c>
      <c r="H660" s="15">
        <v>113</v>
      </c>
      <c r="I660" s="2">
        <f t="shared" si="52"/>
        <v>240</v>
      </c>
      <c r="J660" s="2" t="str">
        <f t="shared" si="53"/>
        <v>100</v>
      </c>
      <c r="K660">
        <f t="shared" si="54"/>
        <v>13</v>
      </c>
      <c r="L660" s="14" t="e">
        <f>VLOOKUP(E660,bam_cov!$A$2:$E$10000,5,FALSE)</f>
        <v>#N/A</v>
      </c>
      <c r="M660" s="14" t="e">
        <f>VLOOKUP($E660,res_het!$A$2:$N$10000,12,FALSE)*100</f>
        <v>#N/A</v>
      </c>
      <c r="N660" s="14" t="e">
        <f>VLOOKUP($E660,res_het!$A$2:$N$10000,13,FALSE)</f>
        <v>#N/A</v>
      </c>
      <c r="O660" s="10" t="e">
        <f>VLOOKUP($E660,seq_data!$A$2:$H$10000,6,FALSE())</f>
        <v>#N/A</v>
      </c>
      <c r="P660" s="10" t="e">
        <f>VLOOKUP($E660,seq_data!$A$2:$H$10000,4,FALSE())</f>
        <v>#N/A</v>
      </c>
      <c r="Q660" s="10" t="e">
        <f>VLOOKUP($E660,seq_data!$A$2:$H$10000,5,FALSE())</f>
        <v>#N/A</v>
      </c>
      <c r="R660" s="10" t="e">
        <f>VLOOKUP($E660,seq_data!$A$2:$H$10000,2,FALSE())</f>
        <v>#N/A</v>
      </c>
      <c r="S660" s="10">
        <f>IF(ISNA(VLOOKUP(E660,lines!$A$2:$A$10000,1,FALSE)),0,1)</f>
        <v>0</v>
      </c>
      <c r="T660" s="10">
        <f>IF(ISNA(VLOOKUP(E660,lines!$J$2:$L$1000,2,FALSE)),0,1)</f>
        <v>0</v>
      </c>
      <c r="U660" s="13" t="e">
        <f>VLOOKUP($E660,phe_fertility!$A$2:$B$284,2,FALSE)</f>
        <v>#N/A</v>
      </c>
      <c r="V660" s="13" t="e">
        <f>VLOOKUP($E660,phe_fertility!$F$2:$G$284,2,FALSE)</f>
        <v>#N/A</v>
      </c>
      <c r="W660" t="e">
        <f>VLOOKUP($E660,phe_locomotion!$F$2:$G$851,2,FALSE)</f>
        <v>#N/A</v>
      </c>
      <c r="X660" t="e">
        <f>VLOOKUP($E660,phe_locomotion!$N$2:$O$507,2,FALSE)</f>
        <v>#N/A</v>
      </c>
      <c r="Y660" s="16" t="e">
        <f>VLOOKUP($E660,relatedness!$T$2:$U$1000,2,FALSE)</f>
        <v>#N/A</v>
      </c>
    </row>
    <row r="661" spans="1:25" x14ac:dyDescent="0.2">
      <c r="A661" s="2">
        <v>3</v>
      </c>
      <c r="B661" s="2" t="s">
        <v>97</v>
      </c>
      <c r="C661" s="2">
        <v>8</v>
      </c>
      <c r="D661" s="2" t="s">
        <v>1499</v>
      </c>
      <c r="E661" s="2" t="s">
        <v>296</v>
      </c>
      <c r="F661" s="2" t="str">
        <f t="shared" si="55"/>
        <v>CA</v>
      </c>
      <c r="G661" s="2" t="str">
        <f t="shared" si="51"/>
        <v>2</v>
      </c>
      <c r="H661" s="15">
        <v>114</v>
      </c>
      <c r="I661" s="2">
        <f t="shared" si="52"/>
        <v>240</v>
      </c>
      <c r="J661" s="2" t="str">
        <f t="shared" si="53"/>
        <v>100</v>
      </c>
      <c r="K661">
        <f t="shared" si="54"/>
        <v>13</v>
      </c>
      <c r="L661" s="14">
        <f>VLOOKUP(E661,bam_cov!$A$2:$E$10000,5,FALSE)</f>
        <v>25.661835978340296</v>
      </c>
      <c r="M661" s="14">
        <f>VLOOKUP($E661,res_het!$A$2:$N$10000,12,FALSE)*100</f>
        <v>3.2884650763475807</v>
      </c>
      <c r="N661" s="14">
        <f>VLOOKUP($E661,res_het!$A$2:$N$10000,13,FALSE)</f>
        <v>0.10438155666666667</v>
      </c>
      <c r="O661" s="10">
        <f>VLOOKUP($E661,seq_data!$A$2:$H$10000,6,FALSE())</f>
        <v>2018</v>
      </c>
      <c r="P661" s="10" t="str">
        <f>VLOOKUP($E661,seq_data!$A$2:$H$10000,4,FALSE())</f>
        <v>BGI</v>
      </c>
      <c r="Q661" s="10" t="str">
        <f>VLOOKUP($E661,seq_data!$A$2:$H$10000,5,FALSE())</f>
        <v>BGI</v>
      </c>
      <c r="R661" s="10">
        <f>VLOOKUP($E661,seq_data!$A$2:$H$10000,2,FALSE())</f>
        <v>100</v>
      </c>
      <c r="S661" s="10">
        <f>IF(ISNA(VLOOKUP(E661,lines!$A$2:$A$10000,1,FALSE)),0,1)</f>
        <v>0</v>
      </c>
      <c r="T661" s="10">
        <f>IF(ISNA(VLOOKUP(E661,lines!$J$2:$L$1000,2,FALSE)),0,1)</f>
        <v>0</v>
      </c>
      <c r="U661" s="13" t="e">
        <f>VLOOKUP($E661,phe_fertility!$A$2:$B$284,2,FALSE)</f>
        <v>#N/A</v>
      </c>
      <c r="V661" s="13" t="e">
        <f>VLOOKUP($E661,phe_fertility!$F$2:$G$284,2,FALSE)</f>
        <v>#N/A</v>
      </c>
      <c r="W661">
        <f>VLOOKUP($E661,phe_locomotion!$F$2:$G$851,2,FALSE)</f>
        <v>2579</v>
      </c>
      <c r="X661" t="e">
        <f>VLOOKUP($E661,phe_locomotion!$N$2:$O$507,2,FALSE)</f>
        <v>#N/A</v>
      </c>
      <c r="Y661" s="16" t="e">
        <f>VLOOKUP($E661,relatedness!$T$2:$U$1000,2,FALSE)</f>
        <v>#N/A</v>
      </c>
    </row>
    <row r="662" spans="1:25" x14ac:dyDescent="0.2">
      <c r="A662" s="2">
        <v>3</v>
      </c>
      <c r="B662" s="2" t="s">
        <v>58</v>
      </c>
      <c r="C662" s="2">
        <v>8</v>
      </c>
      <c r="D662" s="2" t="s">
        <v>1496</v>
      </c>
      <c r="E662" s="2" t="s">
        <v>260</v>
      </c>
      <c r="F662" s="2" t="str">
        <f t="shared" si="55"/>
        <v>CA</v>
      </c>
      <c r="G662" s="2" t="str">
        <f t="shared" si="51"/>
        <v>2</v>
      </c>
      <c r="H662" s="15">
        <v>115</v>
      </c>
      <c r="I662" s="2">
        <f t="shared" si="52"/>
        <v>240</v>
      </c>
      <c r="J662" s="2" t="str">
        <f t="shared" si="53"/>
        <v>100</v>
      </c>
      <c r="K662">
        <f t="shared" si="54"/>
        <v>13</v>
      </c>
      <c r="L662" s="14">
        <f>VLOOKUP(E662,bam_cov!$A$2:$E$10000,5,FALSE)</f>
        <v>50.595113151336868</v>
      </c>
      <c r="M662" s="14">
        <f>VLOOKUP($E662,res_het!$A$2:$N$10000,12,FALSE)*100</f>
        <v>5.1328782324104898</v>
      </c>
      <c r="N662" s="14">
        <f>VLOOKUP($E662,res_het!$A$2:$N$10000,13,FALSE)</f>
        <v>6.9343606666666668E-2</v>
      </c>
      <c r="O662" s="10">
        <f>VLOOKUP($E662,seq_data!$A$2:$H$10000,6,FALSE())</f>
        <v>2018</v>
      </c>
      <c r="P662" s="10" t="str">
        <f>VLOOKUP($E662,seq_data!$A$2:$H$10000,4,FALSE())</f>
        <v>BGI</v>
      </c>
      <c r="Q662" s="10" t="str">
        <f>VLOOKUP($E662,seq_data!$A$2:$H$10000,5,FALSE())</f>
        <v>BGI</v>
      </c>
      <c r="R662" s="10">
        <f>VLOOKUP($E662,seq_data!$A$2:$H$10000,2,FALSE())</f>
        <v>100</v>
      </c>
      <c r="S662" s="10">
        <f>IF(ISNA(VLOOKUP(E662,lines!$A$2:$A$10000,1,FALSE)),0,1)</f>
        <v>0</v>
      </c>
      <c r="T662" s="10">
        <f>IF(ISNA(VLOOKUP(E662,lines!$J$2:$L$1000,2,FALSE)),0,1)</f>
        <v>1</v>
      </c>
      <c r="U662" s="13" t="e">
        <f>VLOOKUP($E662,phe_fertility!$A$2:$B$284,2,FALSE)</f>
        <v>#N/A</v>
      </c>
      <c r="V662" s="13" t="e">
        <f>VLOOKUP($E662,phe_fertility!$F$2:$G$284,2,FALSE)</f>
        <v>#N/A</v>
      </c>
      <c r="W662">
        <f>VLOOKUP($E662,phe_locomotion!$F$2:$G$851,2,FALSE)</f>
        <v>2261</v>
      </c>
      <c r="X662" t="e">
        <f>VLOOKUP($E662,phe_locomotion!$N$2:$O$507,2,FALSE)</f>
        <v>#N/A</v>
      </c>
      <c r="Y662" s="16" t="e">
        <f>VLOOKUP($E662,relatedness!$T$2:$U$1000,2,FALSE)</f>
        <v>#N/A</v>
      </c>
    </row>
    <row r="663" spans="1:25" x14ac:dyDescent="0.2">
      <c r="A663" s="2">
        <v>3</v>
      </c>
      <c r="B663" s="2" t="s">
        <v>45</v>
      </c>
      <c r="C663" s="2">
        <v>9</v>
      </c>
      <c r="D663" s="2" t="s">
        <v>1497</v>
      </c>
      <c r="E663" s="2" t="s">
        <v>249</v>
      </c>
      <c r="F663" s="2" t="str">
        <f t="shared" si="55"/>
        <v>CA</v>
      </c>
      <c r="G663" s="2" t="str">
        <f t="shared" si="51"/>
        <v>2</v>
      </c>
      <c r="H663" s="15">
        <v>118</v>
      </c>
      <c r="I663" s="2">
        <f t="shared" si="52"/>
        <v>240</v>
      </c>
      <c r="J663" s="2" t="str">
        <f t="shared" si="53"/>
        <v>100</v>
      </c>
      <c r="K663">
        <f t="shared" si="54"/>
        <v>13</v>
      </c>
      <c r="L663" s="14" t="e">
        <f>VLOOKUP(E663,bam_cov!$A$2:$E$10000,5,FALSE)</f>
        <v>#N/A</v>
      </c>
      <c r="M663" s="14" t="e">
        <f>VLOOKUP($E663,res_het!$A$2:$N$10000,12,FALSE)*100</f>
        <v>#N/A</v>
      </c>
      <c r="N663" s="14" t="e">
        <f>VLOOKUP($E663,res_het!$A$2:$N$10000,13,FALSE)</f>
        <v>#N/A</v>
      </c>
      <c r="O663" s="10" t="e">
        <f>VLOOKUP($E663,seq_data!$A$2:$H$10000,6,FALSE())</f>
        <v>#N/A</v>
      </c>
      <c r="P663" s="10" t="e">
        <f>VLOOKUP($E663,seq_data!$A$2:$H$10000,4,FALSE())</f>
        <v>#N/A</v>
      </c>
      <c r="Q663" s="10" t="e">
        <f>VLOOKUP($E663,seq_data!$A$2:$H$10000,5,FALSE())</f>
        <v>#N/A</v>
      </c>
      <c r="R663" s="10" t="e">
        <f>VLOOKUP($E663,seq_data!$A$2:$H$10000,2,FALSE())</f>
        <v>#N/A</v>
      </c>
      <c r="S663" s="10">
        <f>IF(ISNA(VLOOKUP(E663,lines!$A$2:$A$10000,1,FALSE)),0,1)</f>
        <v>0</v>
      </c>
      <c r="T663" s="10">
        <f>IF(ISNA(VLOOKUP(E663,lines!$J$2:$L$1000,2,FALSE)),0,1)</f>
        <v>0</v>
      </c>
      <c r="U663" s="13" t="e">
        <f>VLOOKUP($E663,phe_fertility!$A$2:$B$284,2,FALSE)</f>
        <v>#N/A</v>
      </c>
      <c r="V663" s="13" t="e">
        <f>VLOOKUP($E663,phe_fertility!$F$2:$G$284,2,FALSE)</f>
        <v>#N/A</v>
      </c>
      <c r="W663" t="e">
        <f>VLOOKUP($E663,phe_locomotion!$F$2:$G$851,2,FALSE)</f>
        <v>#N/A</v>
      </c>
      <c r="X663" t="e">
        <f>VLOOKUP($E663,phe_locomotion!$N$2:$O$507,2,FALSE)</f>
        <v>#N/A</v>
      </c>
      <c r="Y663" s="16" t="e">
        <f>VLOOKUP($E663,relatedness!$T$2:$U$1000,2,FALSE)</f>
        <v>#N/A</v>
      </c>
    </row>
    <row r="664" spans="1:25" x14ac:dyDescent="0.2">
      <c r="A664" s="2">
        <v>3</v>
      </c>
      <c r="B664" s="2" t="s">
        <v>71</v>
      </c>
      <c r="C664" s="2">
        <v>6</v>
      </c>
      <c r="D664" s="2" t="s">
        <v>1499</v>
      </c>
      <c r="E664" s="2" t="s">
        <v>270</v>
      </c>
      <c r="F664" s="2" t="str">
        <f t="shared" si="55"/>
        <v>CA</v>
      </c>
      <c r="G664" s="2" t="str">
        <f t="shared" si="51"/>
        <v>2</v>
      </c>
      <c r="H664" s="15">
        <v>119</v>
      </c>
      <c r="I664" s="2">
        <f t="shared" si="52"/>
        <v>240</v>
      </c>
      <c r="J664" s="2" t="str">
        <f t="shared" si="53"/>
        <v>100</v>
      </c>
      <c r="K664">
        <f t="shared" si="54"/>
        <v>13</v>
      </c>
      <c r="L664" s="14">
        <f>VLOOKUP(E664,bam_cov!$A$2:$E$10000,5,FALSE)</f>
        <v>27.004995372018513</v>
      </c>
      <c r="M664" s="14">
        <f>VLOOKUP($E664,res_het!$A$2:$N$10000,12,FALSE)*100</f>
        <v>40.662606343580102</v>
      </c>
      <c r="N664" s="14">
        <f>VLOOKUP($E664,res_het!$A$2:$N$10000,13,FALSE)</f>
        <v>0.17429701666666667</v>
      </c>
      <c r="O664" s="10">
        <f>VLOOKUP($E664,seq_data!$A$2:$H$10000,6,FALSE())</f>
        <v>2018</v>
      </c>
      <c r="P664" s="10" t="str">
        <f>VLOOKUP($E664,seq_data!$A$2:$H$10000,4,FALSE())</f>
        <v>BGI</v>
      </c>
      <c r="Q664" s="10" t="str">
        <f>VLOOKUP($E664,seq_data!$A$2:$H$10000,5,FALSE())</f>
        <v>BGI</v>
      </c>
      <c r="R664" s="10">
        <f>VLOOKUP($E664,seq_data!$A$2:$H$10000,2,FALSE())</f>
        <v>100</v>
      </c>
      <c r="S664" s="10">
        <f>IF(ISNA(VLOOKUP(E664,lines!$A$2:$A$10000,1,FALSE)),0,1)</f>
        <v>0</v>
      </c>
      <c r="T664" s="10">
        <f>IF(ISNA(VLOOKUP(E664,lines!$J$2:$L$1000,2,FALSE)),0,1)</f>
        <v>1</v>
      </c>
      <c r="U664" s="13" t="e">
        <f>VLOOKUP($E664,phe_fertility!$A$2:$B$284,2,FALSE)</f>
        <v>#N/A</v>
      </c>
      <c r="V664" s="13" t="e">
        <f>VLOOKUP($E664,phe_fertility!$F$2:$G$284,2,FALSE)</f>
        <v>#N/A</v>
      </c>
      <c r="W664">
        <f>VLOOKUP($E664,phe_locomotion!$F$2:$G$851,2,FALSE)</f>
        <v>2434</v>
      </c>
      <c r="X664" t="e">
        <f>VLOOKUP($E664,phe_locomotion!$N$2:$O$507,2,FALSE)</f>
        <v>#N/A</v>
      </c>
      <c r="Y664" s="16" t="e">
        <f>VLOOKUP($E664,relatedness!$T$2:$U$1000,2,FALSE)</f>
        <v>#N/A</v>
      </c>
    </row>
    <row r="665" spans="1:25" x14ac:dyDescent="0.2">
      <c r="A665" s="2">
        <v>3</v>
      </c>
      <c r="B665" s="2" t="s">
        <v>84</v>
      </c>
      <c r="C665" s="2">
        <v>9</v>
      </c>
      <c r="D665" s="2" t="s">
        <v>1500</v>
      </c>
      <c r="E665" s="2" t="s">
        <v>285</v>
      </c>
      <c r="F665" s="2" t="str">
        <f t="shared" si="55"/>
        <v>CA</v>
      </c>
      <c r="G665" s="2" t="str">
        <f t="shared" si="51"/>
        <v>2</v>
      </c>
      <c r="H665" s="15">
        <v>120</v>
      </c>
      <c r="I665" s="2">
        <f t="shared" si="52"/>
        <v>240</v>
      </c>
      <c r="J665" s="2" t="str">
        <f t="shared" si="53"/>
        <v>100</v>
      </c>
      <c r="K665">
        <f t="shared" si="54"/>
        <v>13</v>
      </c>
      <c r="L665" s="14">
        <f>VLOOKUP(E665,bam_cov!$A$2:$E$10000,5,FALSE)</f>
        <v>23.416580090311218</v>
      </c>
      <c r="M665" s="14">
        <f>VLOOKUP($E665,res_het!$A$2:$N$10000,12,FALSE)*100</f>
        <v>4.0637445459331323</v>
      </c>
      <c r="N665" s="14">
        <f>VLOOKUP($E665,res_het!$A$2:$N$10000,13,FALSE)</f>
        <v>0.10860891333333333</v>
      </c>
      <c r="O665" s="10">
        <f>VLOOKUP($E665,seq_data!$A$2:$H$10000,6,FALSE())</f>
        <v>2018</v>
      </c>
      <c r="P665" s="10" t="str">
        <f>VLOOKUP($E665,seq_data!$A$2:$H$10000,4,FALSE())</f>
        <v>BGI</v>
      </c>
      <c r="Q665" s="10" t="str">
        <f>VLOOKUP($E665,seq_data!$A$2:$H$10000,5,FALSE())</f>
        <v>BGI</v>
      </c>
      <c r="R665" s="10">
        <f>VLOOKUP($E665,seq_data!$A$2:$H$10000,2,FALSE())</f>
        <v>100</v>
      </c>
      <c r="S665" s="10">
        <f>IF(ISNA(VLOOKUP(E665,lines!$A$2:$A$10000,1,FALSE)),0,1)</f>
        <v>0</v>
      </c>
      <c r="T665" s="10">
        <f>IF(ISNA(VLOOKUP(E665,lines!$J$2:$L$1000,2,FALSE)),0,1)</f>
        <v>1</v>
      </c>
      <c r="U665" s="13" t="e">
        <f>VLOOKUP($E665,phe_fertility!$A$2:$B$284,2,FALSE)</f>
        <v>#N/A</v>
      </c>
      <c r="V665" s="13" t="e">
        <f>VLOOKUP($E665,phe_fertility!$F$2:$G$284,2,FALSE)</f>
        <v>#N/A</v>
      </c>
      <c r="W665">
        <f>VLOOKUP($E665,phe_locomotion!$F$2:$G$851,2,FALSE)</f>
        <v>3300</v>
      </c>
      <c r="X665" t="e">
        <f>VLOOKUP($E665,phe_locomotion!$N$2:$O$507,2,FALSE)</f>
        <v>#N/A</v>
      </c>
      <c r="Y665" s="16" t="e">
        <f>VLOOKUP($E665,relatedness!$T$2:$U$1000,2,FALSE)</f>
        <v>#N/A</v>
      </c>
    </row>
    <row r="666" spans="1:25" x14ac:dyDescent="0.2">
      <c r="A666" s="2">
        <v>3</v>
      </c>
      <c r="B666" s="2" t="s">
        <v>32</v>
      </c>
      <c r="C666" s="2">
        <v>10</v>
      </c>
      <c r="D666" s="2" t="s">
        <v>1498</v>
      </c>
      <c r="E666" s="2" t="s">
        <v>238</v>
      </c>
      <c r="F666" s="2" t="str">
        <f t="shared" si="55"/>
        <v>CA</v>
      </c>
      <c r="G666" s="2" t="str">
        <f t="shared" si="51"/>
        <v>3</v>
      </c>
      <c r="H666" s="15">
        <v>1</v>
      </c>
      <c r="I666" s="2">
        <f t="shared" si="52"/>
        <v>240</v>
      </c>
      <c r="J666" s="2" t="str">
        <f t="shared" si="53"/>
        <v>100</v>
      </c>
      <c r="K666">
        <f t="shared" si="54"/>
        <v>13</v>
      </c>
      <c r="L666" s="14" t="e">
        <f>VLOOKUP(E666,bam_cov!$A$2:$E$10000,5,FALSE)</f>
        <v>#N/A</v>
      </c>
      <c r="M666" s="14" t="e">
        <f>VLOOKUP($E666,res_het!$A$2:$N$10000,12,FALSE)*100</f>
        <v>#N/A</v>
      </c>
      <c r="N666" s="14" t="e">
        <f>VLOOKUP($E666,res_het!$A$2:$N$10000,13,FALSE)</f>
        <v>#N/A</v>
      </c>
      <c r="O666" s="10" t="e">
        <f>VLOOKUP($E666,seq_data!$A$2:$H$10000,6,FALSE())</f>
        <v>#N/A</v>
      </c>
      <c r="P666" s="10" t="e">
        <f>VLOOKUP($E666,seq_data!$A$2:$H$10000,4,FALSE())</f>
        <v>#N/A</v>
      </c>
      <c r="Q666" s="10" t="e">
        <f>VLOOKUP($E666,seq_data!$A$2:$H$10000,5,FALSE())</f>
        <v>#N/A</v>
      </c>
      <c r="R666" s="10" t="e">
        <f>VLOOKUP($E666,seq_data!$A$2:$H$10000,2,FALSE())</f>
        <v>#N/A</v>
      </c>
      <c r="S666" s="10">
        <f>IF(ISNA(VLOOKUP(E666,lines!$A$2:$A$10000,1,FALSE)),0,1)</f>
        <v>0</v>
      </c>
      <c r="T666" s="10">
        <f>IF(ISNA(VLOOKUP(E666,lines!$J$2:$L$1000,2,FALSE)),0,1)</f>
        <v>0</v>
      </c>
      <c r="U666" s="13" t="e">
        <f>VLOOKUP($E666,phe_fertility!$A$2:$B$284,2,FALSE)</f>
        <v>#N/A</v>
      </c>
      <c r="V666" s="13" t="e">
        <f>VLOOKUP($E666,phe_fertility!$F$2:$G$284,2,FALSE)</f>
        <v>#N/A</v>
      </c>
      <c r="W666" t="e">
        <f>VLOOKUP($E666,phe_locomotion!$F$2:$G$851,2,FALSE)</f>
        <v>#N/A</v>
      </c>
      <c r="X666" t="e">
        <f>VLOOKUP($E666,phe_locomotion!$N$2:$O$507,2,FALSE)</f>
        <v>#N/A</v>
      </c>
      <c r="Y666" s="16" t="e">
        <f>VLOOKUP($E666,relatedness!$T$2:$U$1000,2,FALSE)</f>
        <v>#N/A</v>
      </c>
    </row>
    <row r="667" spans="1:25" x14ac:dyDescent="0.2">
      <c r="A667" s="2">
        <v>9</v>
      </c>
      <c r="B667" s="2" t="s">
        <v>58</v>
      </c>
      <c r="C667" s="2">
        <v>12</v>
      </c>
      <c r="D667" s="2" t="s">
        <v>1498</v>
      </c>
      <c r="E667" s="2" t="s">
        <v>839</v>
      </c>
      <c r="F667" s="2" t="str">
        <f t="shared" si="55"/>
        <v>CA</v>
      </c>
      <c r="G667" s="2" t="str">
        <f t="shared" si="51"/>
        <v>3</v>
      </c>
      <c r="H667" s="15">
        <v>1</v>
      </c>
      <c r="I667" s="2">
        <f t="shared" si="52"/>
        <v>190</v>
      </c>
      <c r="J667" s="2" t="str">
        <f t="shared" si="53"/>
        <v>50</v>
      </c>
      <c r="K667">
        <f t="shared" si="54"/>
        <v>13</v>
      </c>
      <c r="L667" s="14">
        <f>VLOOKUP(E667,bam_cov!$A$2:$E$10000,5,FALSE)</f>
        <v>3.6361529669670793</v>
      </c>
      <c r="M667" s="14">
        <f>VLOOKUP($E667,res_het!$A$2:$N$10000,12,FALSE)*100</f>
        <v>2.6506835168029621</v>
      </c>
      <c r="N667" s="14">
        <f>VLOOKUP($E667,res_het!$A$2:$N$10000,13,FALSE)</f>
        <v>0.25756101666666664</v>
      </c>
      <c r="O667" s="10">
        <f>VLOOKUP($E667,seq_data!$A$2:$H$10000,6,FALSE())</f>
        <v>2017</v>
      </c>
      <c r="P667" s="10" t="str">
        <f>VLOOKUP($E667,seq_data!$A$2:$H$10000,4,FALSE())</f>
        <v>Illumina</v>
      </c>
      <c r="Q667" s="10" t="str">
        <f>VLOOKUP($E667,seq_data!$A$2:$H$10000,5,FALSE())</f>
        <v>BGI</v>
      </c>
      <c r="R667" s="10">
        <f>VLOOKUP($E667,seq_data!$A$2:$H$10000,2,FALSE())</f>
        <v>150</v>
      </c>
      <c r="S667" s="10">
        <f>IF(ISNA(VLOOKUP(E667,lines!$A$2:$A$10000,1,FALSE)),0,1)</f>
        <v>1</v>
      </c>
      <c r="T667" s="10">
        <f>IF(ISNA(VLOOKUP(E667,lines!$J$2:$L$1000,2,FALSE)),0,1)</f>
        <v>1</v>
      </c>
      <c r="U667" s="13" t="e">
        <f>VLOOKUP($E667,phe_fertility!$A$2:$B$284,2,FALSE)</f>
        <v>#N/A</v>
      </c>
      <c r="V667" s="13" t="e">
        <f>VLOOKUP($E667,phe_fertility!$F$2:$G$284,2,FALSE)</f>
        <v>#N/A</v>
      </c>
      <c r="W667">
        <f>VLOOKUP($E667,phe_locomotion!$F$2:$G$851,2,FALSE)</f>
        <v>1143</v>
      </c>
      <c r="X667">
        <f>VLOOKUP($E667,phe_locomotion!$N$2:$O$507,2,FALSE)</f>
        <v>1282</v>
      </c>
      <c r="Y667" s="16" t="e">
        <f>VLOOKUP($E667,relatedness!$T$2:$U$1000,2,FALSE)</f>
        <v>#N/A</v>
      </c>
    </row>
    <row r="668" spans="1:25" x14ac:dyDescent="0.2">
      <c r="A668" s="2">
        <v>3</v>
      </c>
      <c r="B668" s="2" t="s">
        <v>84</v>
      </c>
      <c r="C668" s="2">
        <v>6</v>
      </c>
      <c r="D668" s="2" t="s">
        <v>1500</v>
      </c>
      <c r="E668" s="2" t="s">
        <v>282</v>
      </c>
      <c r="F668" s="2" t="str">
        <f t="shared" si="55"/>
        <v>CA</v>
      </c>
      <c r="G668" s="2" t="str">
        <f t="shared" si="51"/>
        <v>3</v>
      </c>
      <c r="H668" s="15">
        <v>2</v>
      </c>
      <c r="I668" s="2">
        <f t="shared" si="52"/>
        <v>240</v>
      </c>
      <c r="J668" s="2" t="str">
        <f t="shared" si="53"/>
        <v>100</v>
      </c>
      <c r="K668">
        <f t="shared" si="54"/>
        <v>13</v>
      </c>
      <c r="L668" s="14">
        <f>VLOOKUP(E668,bam_cov!$A$2:$E$10000,5,FALSE)</f>
        <v>6.416163684397894</v>
      </c>
      <c r="M668" s="14">
        <f>VLOOKUP($E668,res_het!$A$2:$N$10000,12,FALSE)*100</f>
        <v>13.322037662289594</v>
      </c>
      <c r="N668" s="14">
        <f>VLOOKUP($E668,res_het!$A$2:$N$10000,13,FALSE)</f>
        <v>0.11564821666666668</v>
      </c>
      <c r="O668" s="10">
        <f>VLOOKUP($E668,seq_data!$A$2:$H$10000,6,FALSE())</f>
        <v>2018</v>
      </c>
      <c r="P668" s="10" t="str">
        <f>VLOOKUP($E668,seq_data!$A$2:$H$10000,4,FALSE())</f>
        <v>BGI</v>
      </c>
      <c r="Q668" s="10" t="str">
        <f>VLOOKUP($E668,seq_data!$A$2:$H$10000,5,FALSE())</f>
        <v>BGI</v>
      </c>
      <c r="R668" s="10">
        <f>VLOOKUP($E668,seq_data!$A$2:$H$10000,2,FALSE())</f>
        <v>100</v>
      </c>
      <c r="S668" s="10">
        <f>IF(ISNA(VLOOKUP(E668,lines!$A$2:$A$10000,1,FALSE)),0,1)</f>
        <v>0</v>
      </c>
      <c r="T668" s="10">
        <f>IF(ISNA(VLOOKUP(E668,lines!$J$2:$L$1000,2,FALSE)),0,1)</f>
        <v>1</v>
      </c>
      <c r="U668" s="13" t="e">
        <f>VLOOKUP($E668,phe_fertility!$A$2:$B$284,2,FALSE)</f>
        <v>#N/A</v>
      </c>
      <c r="V668" s="13" t="e">
        <f>VLOOKUP($E668,phe_fertility!$F$2:$G$284,2,FALSE)</f>
        <v>#N/A</v>
      </c>
      <c r="W668">
        <f>VLOOKUP($E668,phe_locomotion!$F$2:$G$851,2,FALSE)</f>
        <v>3133</v>
      </c>
      <c r="X668" t="e">
        <f>VLOOKUP($E668,phe_locomotion!$N$2:$O$507,2,FALSE)</f>
        <v>#N/A</v>
      </c>
      <c r="Y668" s="16" t="e">
        <f>VLOOKUP($E668,relatedness!$T$2:$U$1000,2,FALSE)</f>
        <v>#N/A</v>
      </c>
    </row>
    <row r="669" spans="1:25" x14ac:dyDescent="0.2">
      <c r="A669" s="2">
        <v>9</v>
      </c>
      <c r="B669" s="2" t="s">
        <v>32</v>
      </c>
      <c r="C669" s="2">
        <v>1</v>
      </c>
      <c r="D669" s="2" t="s">
        <v>1498</v>
      </c>
      <c r="E669" s="2" t="s">
        <v>805</v>
      </c>
      <c r="F669" s="2" t="str">
        <f t="shared" si="55"/>
        <v>CA</v>
      </c>
      <c r="G669" s="2" t="str">
        <f t="shared" si="51"/>
        <v>3</v>
      </c>
      <c r="H669" s="15">
        <v>2</v>
      </c>
      <c r="I669" s="2">
        <f t="shared" si="52"/>
        <v>190</v>
      </c>
      <c r="J669" s="2" t="str">
        <f t="shared" si="53"/>
        <v>50</v>
      </c>
      <c r="K669">
        <f t="shared" si="54"/>
        <v>13</v>
      </c>
      <c r="L669" s="14">
        <f>VLOOKUP(E669,bam_cov!$A$2:$E$10000,5,FALSE)</f>
        <v>3.65349212118941</v>
      </c>
      <c r="M669" s="14">
        <f>VLOOKUP($E669,res_het!$A$2:$N$10000,12,FALSE)*100</f>
        <v>3.1818302141514683</v>
      </c>
      <c r="N669" s="14">
        <f>VLOOKUP($E669,res_het!$A$2:$N$10000,13,FALSE)</f>
        <v>0.25815554999999996</v>
      </c>
      <c r="O669" s="10">
        <f>VLOOKUP($E669,seq_data!$A$2:$H$10000,6,FALSE())</f>
        <v>2017</v>
      </c>
      <c r="P669" s="10" t="str">
        <f>VLOOKUP($E669,seq_data!$A$2:$H$10000,4,FALSE())</f>
        <v>Illumina</v>
      </c>
      <c r="Q669" s="10" t="str">
        <f>VLOOKUP($E669,seq_data!$A$2:$H$10000,5,FALSE())</f>
        <v>BGI</v>
      </c>
      <c r="R669" s="10">
        <f>VLOOKUP($E669,seq_data!$A$2:$H$10000,2,FALSE())</f>
        <v>150</v>
      </c>
      <c r="S669" s="10">
        <f>IF(ISNA(VLOOKUP(E669,lines!$A$2:$A$10000,1,FALSE)),0,1)</f>
        <v>1</v>
      </c>
      <c r="T669" s="10">
        <f>IF(ISNA(VLOOKUP(E669,lines!$J$2:$L$1000,2,FALSE)),0,1)</f>
        <v>1</v>
      </c>
      <c r="U669" s="13" t="e">
        <f>VLOOKUP($E669,phe_fertility!$A$2:$B$284,2,FALSE)</f>
        <v>#N/A</v>
      </c>
      <c r="V669" s="13" t="e">
        <f>VLOOKUP($E669,phe_fertility!$F$2:$G$284,2,FALSE)</f>
        <v>#N/A</v>
      </c>
      <c r="W669">
        <f>VLOOKUP($E669,phe_locomotion!$F$2:$G$851,2,FALSE)</f>
        <v>1207</v>
      </c>
      <c r="X669">
        <f>VLOOKUP($E669,phe_locomotion!$N$2:$O$507,2,FALSE)</f>
        <v>1024</v>
      </c>
      <c r="Y669" s="16" t="e">
        <f>VLOOKUP($E669,relatedness!$T$2:$U$1000,2,FALSE)</f>
        <v>#N/A</v>
      </c>
    </row>
    <row r="670" spans="1:25" x14ac:dyDescent="0.2">
      <c r="A670" s="2">
        <v>3</v>
      </c>
      <c r="B670" s="2" t="s">
        <v>45</v>
      </c>
      <c r="C670" s="2">
        <v>7</v>
      </c>
      <c r="D670" s="2" t="s">
        <v>1499</v>
      </c>
      <c r="E670" s="2" t="s">
        <v>247</v>
      </c>
      <c r="F670" s="2" t="str">
        <f t="shared" si="55"/>
        <v>CA</v>
      </c>
      <c r="G670" s="2" t="str">
        <f t="shared" si="51"/>
        <v>3</v>
      </c>
      <c r="H670" s="15">
        <v>3</v>
      </c>
      <c r="I670" s="2">
        <f t="shared" si="52"/>
        <v>240</v>
      </c>
      <c r="J670" s="2" t="str">
        <f t="shared" si="53"/>
        <v>100</v>
      </c>
      <c r="K670">
        <f t="shared" si="54"/>
        <v>13</v>
      </c>
      <c r="L670" s="14">
        <f>VLOOKUP(E670,bam_cov!$A$2:$E$10000,5,FALSE)</f>
        <v>21.370604410634989</v>
      </c>
      <c r="M670" s="14">
        <f>VLOOKUP($E670,res_het!$A$2:$N$10000,12,FALSE)*100</f>
        <v>47.427671387050175</v>
      </c>
      <c r="N670" s="14">
        <f>VLOOKUP($E670,res_het!$A$2:$N$10000,13,FALSE)</f>
        <v>0.16849108333333337</v>
      </c>
      <c r="O670" s="10">
        <f>VLOOKUP($E670,seq_data!$A$2:$H$10000,6,FALSE())</f>
        <v>2018</v>
      </c>
      <c r="P670" s="10" t="str">
        <f>VLOOKUP($E670,seq_data!$A$2:$H$10000,4,FALSE())</f>
        <v>BGI</v>
      </c>
      <c r="Q670" s="10" t="str">
        <f>VLOOKUP($E670,seq_data!$A$2:$H$10000,5,FALSE())</f>
        <v>BGI</v>
      </c>
      <c r="R670" s="10">
        <f>VLOOKUP($E670,seq_data!$A$2:$H$10000,2,FALSE())</f>
        <v>100</v>
      </c>
      <c r="S670" s="10">
        <f>IF(ISNA(VLOOKUP(E670,lines!$A$2:$A$10000,1,FALSE)),0,1)</f>
        <v>0</v>
      </c>
      <c r="T670" s="10">
        <f>IF(ISNA(VLOOKUP(E670,lines!$J$2:$L$1000,2,FALSE)),0,1)</f>
        <v>1</v>
      </c>
      <c r="U670" s="13" t="e">
        <f>VLOOKUP($E670,phe_fertility!$A$2:$B$284,2,FALSE)</f>
        <v>#N/A</v>
      </c>
      <c r="V670" s="13" t="e">
        <f>VLOOKUP($E670,phe_fertility!$F$2:$G$284,2,FALSE)</f>
        <v>#N/A</v>
      </c>
      <c r="W670">
        <f>VLOOKUP($E670,phe_locomotion!$F$2:$G$851,2,FALSE)</f>
        <v>3057</v>
      </c>
      <c r="X670" t="e">
        <f>VLOOKUP($E670,phe_locomotion!$N$2:$O$507,2,FALSE)</f>
        <v>#N/A</v>
      </c>
      <c r="Y670" s="16" t="e">
        <f>VLOOKUP($E670,relatedness!$T$2:$U$1000,2,FALSE)</f>
        <v>#N/A</v>
      </c>
    </row>
    <row r="671" spans="1:25" x14ac:dyDescent="0.2">
      <c r="A671" s="2">
        <v>9</v>
      </c>
      <c r="B671" s="2" t="s">
        <v>45</v>
      </c>
      <c r="C671" s="2">
        <v>3</v>
      </c>
      <c r="D671" s="2" t="s">
        <v>1497</v>
      </c>
      <c r="E671" s="2" t="s">
        <v>819</v>
      </c>
      <c r="F671" s="2" t="str">
        <f t="shared" si="55"/>
        <v>CA</v>
      </c>
      <c r="G671" s="2" t="str">
        <f t="shared" si="51"/>
        <v>3</v>
      </c>
      <c r="H671" s="15">
        <v>3</v>
      </c>
      <c r="I671" s="2">
        <f t="shared" si="52"/>
        <v>190</v>
      </c>
      <c r="J671" s="2" t="str">
        <f t="shared" si="53"/>
        <v>50</v>
      </c>
      <c r="K671">
        <f t="shared" si="54"/>
        <v>13</v>
      </c>
      <c r="L671" s="14">
        <f>VLOOKUP(E671,bam_cov!$A$2:$E$10000,5,FALSE)</f>
        <v>6.1941667197541737</v>
      </c>
      <c r="M671" s="14">
        <f>VLOOKUP($E671,res_het!$A$2:$N$10000,12,FALSE)*100</f>
        <v>0.92776695740536874</v>
      </c>
      <c r="N671" s="14">
        <f>VLOOKUP($E671,res_het!$A$2:$N$10000,13,FALSE)</f>
        <v>0.2229863</v>
      </c>
      <c r="O671" s="10">
        <f>VLOOKUP($E671,seq_data!$A$2:$H$10000,6,FALSE())</f>
        <v>2017</v>
      </c>
      <c r="P671" s="10" t="str">
        <f>VLOOKUP($E671,seq_data!$A$2:$H$10000,4,FALSE())</f>
        <v>Illumina</v>
      </c>
      <c r="Q671" s="10" t="str">
        <f>VLOOKUP($E671,seq_data!$A$2:$H$10000,5,FALSE())</f>
        <v>BGI</v>
      </c>
      <c r="R671" s="10">
        <f>VLOOKUP($E671,seq_data!$A$2:$H$10000,2,FALSE())</f>
        <v>150</v>
      </c>
      <c r="S671" s="10">
        <f>IF(ISNA(VLOOKUP(E671,lines!$A$2:$A$10000,1,FALSE)),0,1)</f>
        <v>1</v>
      </c>
      <c r="T671" s="10">
        <f>IF(ISNA(VLOOKUP(E671,lines!$J$2:$L$1000,2,FALSE)),0,1)</f>
        <v>1</v>
      </c>
      <c r="U671" s="13" t="e">
        <f>VLOOKUP($E671,phe_fertility!$A$2:$B$284,2,FALSE)</f>
        <v>#N/A</v>
      </c>
      <c r="V671" s="13" t="e">
        <f>VLOOKUP($E671,phe_fertility!$F$2:$G$284,2,FALSE)</f>
        <v>#N/A</v>
      </c>
      <c r="W671">
        <f>VLOOKUP($E671,phe_locomotion!$F$2:$G$851,2,FALSE)</f>
        <v>1342</v>
      </c>
      <c r="X671">
        <f>VLOOKUP($E671,phe_locomotion!$N$2:$O$507,2,FALSE)</f>
        <v>1374</v>
      </c>
      <c r="Y671" s="16" t="e">
        <f>VLOOKUP($E671,relatedness!$T$2:$U$1000,2,FALSE)</f>
        <v>#N/A</v>
      </c>
    </row>
    <row r="672" spans="1:25" x14ac:dyDescent="0.2">
      <c r="A672" s="2">
        <v>3</v>
      </c>
      <c r="B672" s="2" t="s">
        <v>97</v>
      </c>
      <c r="C672" s="2">
        <v>6</v>
      </c>
      <c r="D672" s="2" t="s">
        <v>1501</v>
      </c>
      <c r="E672" s="2" t="s">
        <v>294</v>
      </c>
      <c r="F672" s="2" t="str">
        <f t="shared" si="55"/>
        <v>CA</v>
      </c>
      <c r="G672" s="2" t="str">
        <f t="shared" si="51"/>
        <v>3</v>
      </c>
      <c r="H672" s="15">
        <v>4</v>
      </c>
      <c r="I672" s="2">
        <f t="shared" si="52"/>
        <v>240</v>
      </c>
      <c r="J672" s="2" t="str">
        <f t="shared" si="53"/>
        <v>100</v>
      </c>
      <c r="K672">
        <f t="shared" si="54"/>
        <v>13</v>
      </c>
      <c r="L672" s="14">
        <f>VLOOKUP(E672,bam_cov!$A$2:$E$10000,5,FALSE)</f>
        <v>29.13140739352832</v>
      </c>
      <c r="M672" s="14">
        <f>VLOOKUP($E672,res_het!$A$2:$N$10000,12,FALSE)*100</f>
        <v>23.469659772851262</v>
      </c>
      <c r="N672" s="14">
        <f>VLOOKUP($E672,res_het!$A$2:$N$10000,13,FALSE)</f>
        <v>6.5615273333333335E-2</v>
      </c>
      <c r="O672" s="10">
        <f>VLOOKUP($E672,seq_data!$A$2:$H$10000,6,FALSE())</f>
        <v>2018</v>
      </c>
      <c r="P672" s="10" t="str">
        <f>VLOOKUP($E672,seq_data!$A$2:$H$10000,4,FALSE())</f>
        <v>BGI</v>
      </c>
      <c r="Q672" s="10" t="str">
        <f>VLOOKUP($E672,seq_data!$A$2:$H$10000,5,FALSE())</f>
        <v>BGI</v>
      </c>
      <c r="R672" s="10">
        <f>VLOOKUP($E672,seq_data!$A$2:$H$10000,2,FALSE())</f>
        <v>100</v>
      </c>
      <c r="S672" s="10">
        <f>IF(ISNA(VLOOKUP(E672,lines!$A$2:$A$10000,1,FALSE)),0,1)</f>
        <v>0</v>
      </c>
      <c r="T672" s="10">
        <f>IF(ISNA(VLOOKUP(E672,lines!$J$2:$L$1000,2,FALSE)),0,1)</f>
        <v>1</v>
      </c>
      <c r="U672" s="13" t="e">
        <f>VLOOKUP($E672,phe_fertility!$A$2:$B$284,2,FALSE)</f>
        <v>#N/A</v>
      </c>
      <c r="V672" s="13" t="e">
        <f>VLOOKUP($E672,phe_fertility!$F$2:$G$284,2,FALSE)</f>
        <v>#N/A</v>
      </c>
      <c r="W672">
        <f>VLOOKUP($E672,phe_locomotion!$F$2:$G$851,2,FALSE)</f>
        <v>1604</v>
      </c>
      <c r="X672" t="e">
        <f>VLOOKUP($E672,phe_locomotion!$N$2:$O$507,2,FALSE)</f>
        <v>#N/A</v>
      </c>
      <c r="Y672" s="16" t="e">
        <f>VLOOKUP($E672,relatedness!$T$2:$U$1000,2,FALSE)</f>
        <v>#N/A</v>
      </c>
    </row>
    <row r="673" spans="1:25" x14ac:dyDescent="0.2">
      <c r="A673" s="2">
        <v>9</v>
      </c>
      <c r="B673" s="2" t="s">
        <v>58</v>
      </c>
      <c r="C673" s="2">
        <v>8</v>
      </c>
      <c r="D673" s="2" t="s">
        <v>1496</v>
      </c>
      <c r="E673" s="2" t="s">
        <v>835</v>
      </c>
      <c r="F673" s="2" t="str">
        <f t="shared" si="55"/>
        <v>CA</v>
      </c>
      <c r="G673" s="2" t="str">
        <f t="shared" si="51"/>
        <v>3</v>
      </c>
      <c r="H673" s="15">
        <v>4</v>
      </c>
      <c r="I673" s="2">
        <f t="shared" si="52"/>
        <v>190</v>
      </c>
      <c r="J673" s="2" t="str">
        <f t="shared" si="53"/>
        <v>50</v>
      </c>
      <c r="K673">
        <f t="shared" si="54"/>
        <v>13</v>
      </c>
      <c r="L673" s="14">
        <f>VLOOKUP(E673,bam_cov!$A$2:$E$10000,5,FALSE)</f>
        <v>4.8366618575630964</v>
      </c>
      <c r="M673" s="14">
        <f>VLOOKUP($E673,res_het!$A$2:$N$10000,12,FALSE)*100</f>
        <v>1.4398363028397465</v>
      </c>
      <c r="N673" s="14">
        <f>VLOOKUP($E673,res_het!$A$2:$N$10000,13,FALSE)</f>
        <v>0.2417023666666667</v>
      </c>
      <c r="O673" s="10">
        <f>VLOOKUP($E673,seq_data!$A$2:$H$10000,6,FALSE())</f>
        <v>2017</v>
      </c>
      <c r="P673" s="10" t="str">
        <f>VLOOKUP($E673,seq_data!$A$2:$H$10000,4,FALSE())</f>
        <v>Illumina</v>
      </c>
      <c r="Q673" s="10" t="str">
        <f>VLOOKUP($E673,seq_data!$A$2:$H$10000,5,FALSE())</f>
        <v>BGI</v>
      </c>
      <c r="R673" s="10">
        <f>VLOOKUP($E673,seq_data!$A$2:$H$10000,2,FALSE())</f>
        <v>150</v>
      </c>
      <c r="S673" s="10">
        <f>IF(ISNA(VLOOKUP(E673,lines!$A$2:$A$10000,1,FALSE)),0,1)</f>
        <v>1</v>
      </c>
      <c r="T673" s="10">
        <f>IF(ISNA(VLOOKUP(E673,lines!$J$2:$L$1000,2,FALSE)),0,1)</f>
        <v>1</v>
      </c>
      <c r="U673" s="13" t="e">
        <f>VLOOKUP($E673,phe_fertility!$A$2:$B$284,2,FALSE)</f>
        <v>#N/A</v>
      </c>
      <c r="V673" s="13" t="e">
        <f>VLOOKUP($E673,phe_fertility!$F$2:$G$284,2,FALSE)</f>
        <v>#N/A</v>
      </c>
      <c r="W673">
        <f>VLOOKUP($E673,phe_locomotion!$F$2:$G$851,2,FALSE)</f>
        <v>2410</v>
      </c>
      <c r="X673">
        <f>VLOOKUP($E673,phe_locomotion!$N$2:$O$507,2,FALSE)</f>
        <v>2668</v>
      </c>
      <c r="Y673" s="16" t="e">
        <f>VLOOKUP($E673,relatedness!$T$2:$U$1000,2,FALSE)</f>
        <v>#N/A</v>
      </c>
    </row>
    <row r="674" spans="1:25" x14ac:dyDescent="0.2">
      <c r="A674" s="2">
        <v>3</v>
      </c>
      <c r="B674" s="2" t="s">
        <v>84</v>
      </c>
      <c r="C674" s="2">
        <v>8</v>
      </c>
      <c r="D674" s="2" t="s">
        <v>1498</v>
      </c>
      <c r="E674" s="2" t="s">
        <v>284</v>
      </c>
      <c r="F674" s="2" t="str">
        <f t="shared" si="55"/>
        <v>CA</v>
      </c>
      <c r="G674" s="2" t="str">
        <f t="shared" si="51"/>
        <v>3</v>
      </c>
      <c r="H674" s="15">
        <v>5</v>
      </c>
      <c r="I674" s="2">
        <f t="shared" si="52"/>
        <v>240</v>
      </c>
      <c r="J674" s="2" t="str">
        <f t="shared" si="53"/>
        <v>100</v>
      </c>
      <c r="K674">
        <f t="shared" si="54"/>
        <v>13</v>
      </c>
      <c r="L674" s="14">
        <f>VLOOKUP(E674,bam_cov!$A$2:$E$10000,5,FALSE)</f>
        <v>38.801319967772763</v>
      </c>
      <c r="M674" s="14">
        <f>VLOOKUP($E674,res_het!$A$2:$N$10000,12,FALSE)*100</f>
        <v>43.955375253549697</v>
      </c>
      <c r="N674" s="14">
        <f>VLOOKUP($E674,res_het!$A$2:$N$10000,13,FALSE)</f>
        <v>0.15944676666666666</v>
      </c>
      <c r="O674" s="10">
        <f>VLOOKUP($E674,seq_data!$A$2:$H$10000,6,FALSE())</f>
        <v>2018</v>
      </c>
      <c r="P674" s="10" t="str">
        <f>VLOOKUP($E674,seq_data!$A$2:$H$10000,4,FALSE())</f>
        <v>BGI</v>
      </c>
      <c r="Q674" s="10" t="str">
        <f>VLOOKUP($E674,seq_data!$A$2:$H$10000,5,FALSE())</f>
        <v>BGI</v>
      </c>
      <c r="R674" s="10">
        <f>VLOOKUP($E674,seq_data!$A$2:$H$10000,2,FALSE())</f>
        <v>100</v>
      </c>
      <c r="S674" s="10">
        <f>IF(ISNA(VLOOKUP(E674,lines!$A$2:$A$10000,1,FALSE)),0,1)</f>
        <v>0</v>
      </c>
      <c r="T674" s="10">
        <f>IF(ISNA(VLOOKUP(E674,lines!$J$2:$L$1000,2,FALSE)),0,1)</f>
        <v>1</v>
      </c>
      <c r="U674" s="13" t="e">
        <f>VLOOKUP($E674,phe_fertility!$A$2:$B$284,2,FALSE)</f>
        <v>#N/A</v>
      </c>
      <c r="V674" s="13" t="e">
        <f>VLOOKUP($E674,phe_fertility!$F$2:$G$284,2,FALSE)</f>
        <v>#N/A</v>
      </c>
      <c r="W674">
        <f>VLOOKUP($E674,phe_locomotion!$F$2:$G$851,2,FALSE)</f>
        <v>1180</v>
      </c>
      <c r="X674" t="e">
        <f>VLOOKUP($E674,phe_locomotion!$N$2:$O$507,2,FALSE)</f>
        <v>#N/A</v>
      </c>
      <c r="Y674" s="16" t="e">
        <f>VLOOKUP($E674,relatedness!$T$2:$U$1000,2,FALSE)</f>
        <v>#N/A</v>
      </c>
    </row>
    <row r="675" spans="1:25" x14ac:dyDescent="0.2">
      <c r="A675" s="2">
        <v>9</v>
      </c>
      <c r="B675" s="2" t="s">
        <v>97</v>
      </c>
      <c r="C675" s="2">
        <v>2</v>
      </c>
      <c r="D675" s="2" t="s">
        <v>1499</v>
      </c>
      <c r="E675" s="2" t="s">
        <v>865</v>
      </c>
      <c r="F675" s="2" t="str">
        <f t="shared" si="55"/>
        <v>CA</v>
      </c>
      <c r="G675" s="2" t="str">
        <f t="shared" si="51"/>
        <v>3</v>
      </c>
      <c r="H675" s="15">
        <v>5</v>
      </c>
      <c r="I675" s="2">
        <f t="shared" si="52"/>
        <v>190</v>
      </c>
      <c r="J675" s="2" t="str">
        <f t="shared" si="53"/>
        <v>50</v>
      </c>
      <c r="K675">
        <f t="shared" si="54"/>
        <v>13</v>
      </c>
      <c r="L675" s="14">
        <f>VLOOKUP(E675,bam_cov!$A$2:$E$10000,5,FALSE)</f>
        <v>4.0308353225534468</v>
      </c>
      <c r="M675" s="14">
        <f>VLOOKUP($E675,res_het!$A$2:$N$10000,12,FALSE)*100</f>
        <v>2.7082902625594376</v>
      </c>
      <c r="N675" s="14">
        <f>VLOOKUP($E675,res_het!$A$2:$N$10000,13,FALSE)</f>
        <v>0.25042418333333333</v>
      </c>
      <c r="O675" s="10">
        <f>VLOOKUP($E675,seq_data!$A$2:$H$10000,6,FALSE())</f>
        <v>2017</v>
      </c>
      <c r="P675" s="10" t="str">
        <f>VLOOKUP($E675,seq_data!$A$2:$H$10000,4,FALSE())</f>
        <v>Illumina</v>
      </c>
      <c r="Q675" s="10" t="str">
        <f>VLOOKUP($E675,seq_data!$A$2:$H$10000,5,FALSE())</f>
        <v>BGI</v>
      </c>
      <c r="R675" s="10">
        <f>VLOOKUP($E675,seq_data!$A$2:$H$10000,2,FALSE())</f>
        <v>150</v>
      </c>
      <c r="S675" s="10">
        <f>IF(ISNA(VLOOKUP(E675,lines!$A$2:$A$10000,1,FALSE)),0,1)</f>
        <v>1</v>
      </c>
      <c r="T675" s="10">
        <f>IF(ISNA(VLOOKUP(E675,lines!$J$2:$L$1000,2,FALSE)),0,1)</f>
        <v>1</v>
      </c>
      <c r="U675" s="13" t="e">
        <f>VLOOKUP($E675,phe_fertility!$A$2:$B$284,2,FALSE)</f>
        <v>#N/A</v>
      </c>
      <c r="V675" s="13" t="e">
        <f>VLOOKUP($E675,phe_fertility!$F$2:$G$284,2,FALSE)</f>
        <v>#N/A</v>
      </c>
      <c r="W675">
        <f>VLOOKUP($E675,phe_locomotion!$F$2:$G$851,2,FALSE)</f>
        <v>1108</v>
      </c>
      <c r="X675">
        <f>VLOOKUP($E675,phe_locomotion!$N$2:$O$507,2,FALSE)</f>
        <v>1327</v>
      </c>
      <c r="Y675" s="16" t="e">
        <f>VLOOKUP($E675,relatedness!$T$2:$U$1000,2,FALSE)</f>
        <v>#N/A</v>
      </c>
    </row>
    <row r="676" spans="1:25" x14ac:dyDescent="0.2">
      <c r="A676" s="2">
        <v>3</v>
      </c>
      <c r="B676" s="2" t="s">
        <v>45</v>
      </c>
      <c r="C676" s="2">
        <v>10</v>
      </c>
      <c r="D676" s="2" t="s">
        <v>1499</v>
      </c>
      <c r="E676" s="2" t="s">
        <v>250</v>
      </c>
      <c r="F676" s="2" t="str">
        <f t="shared" si="55"/>
        <v>CA</v>
      </c>
      <c r="G676" s="2" t="str">
        <f t="shared" si="51"/>
        <v>3</v>
      </c>
      <c r="H676" s="15">
        <v>6</v>
      </c>
      <c r="I676" s="2">
        <f t="shared" si="52"/>
        <v>240</v>
      </c>
      <c r="J676" s="2" t="str">
        <f t="shared" si="53"/>
        <v>100</v>
      </c>
      <c r="K676">
        <f t="shared" si="54"/>
        <v>13</v>
      </c>
      <c r="L676" s="14" t="e">
        <f>VLOOKUP(E676,bam_cov!$A$2:$E$10000,5,FALSE)</f>
        <v>#N/A</v>
      </c>
      <c r="M676" s="14" t="e">
        <f>VLOOKUP($E676,res_het!$A$2:$N$10000,12,FALSE)*100</f>
        <v>#N/A</v>
      </c>
      <c r="N676" s="14" t="e">
        <f>VLOOKUP($E676,res_het!$A$2:$N$10000,13,FALSE)</f>
        <v>#N/A</v>
      </c>
      <c r="O676" s="10" t="e">
        <f>VLOOKUP($E676,seq_data!$A$2:$H$10000,6,FALSE())</f>
        <v>#N/A</v>
      </c>
      <c r="P676" s="10" t="e">
        <f>VLOOKUP($E676,seq_data!$A$2:$H$10000,4,FALSE())</f>
        <v>#N/A</v>
      </c>
      <c r="Q676" s="10" t="e">
        <f>VLOOKUP($E676,seq_data!$A$2:$H$10000,5,FALSE())</f>
        <v>#N/A</v>
      </c>
      <c r="R676" s="10" t="e">
        <f>VLOOKUP($E676,seq_data!$A$2:$H$10000,2,FALSE())</f>
        <v>#N/A</v>
      </c>
      <c r="S676" s="10">
        <f>IF(ISNA(VLOOKUP(E676,lines!$A$2:$A$10000,1,FALSE)),0,1)</f>
        <v>0</v>
      </c>
      <c r="T676" s="10">
        <f>IF(ISNA(VLOOKUP(E676,lines!$J$2:$L$1000,2,FALSE)),0,1)</f>
        <v>0</v>
      </c>
      <c r="U676" s="13" t="e">
        <f>VLOOKUP($E676,phe_fertility!$A$2:$B$284,2,FALSE)</f>
        <v>#N/A</v>
      </c>
      <c r="V676" s="13" t="e">
        <f>VLOOKUP($E676,phe_fertility!$F$2:$G$284,2,FALSE)</f>
        <v>#N/A</v>
      </c>
      <c r="W676" t="e">
        <f>VLOOKUP($E676,phe_locomotion!$F$2:$G$851,2,FALSE)</f>
        <v>#N/A</v>
      </c>
      <c r="X676" t="e">
        <f>VLOOKUP($E676,phe_locomotion!$N$2:$O$507,2,FALSE)</f>
        <v>#N/A</v>
      </c>
      <c r="Y676" s="16" t="e">
        <f>VLOOKUP($E676,relatedness!$T$2:$U$1000,2,FALSE)</f>
        <v>#N/A</v>
      </c>
    </row>
    <row r="677" spans="1:25" x14ac:dyDescent="0.2">
      <c r="A677" s="2">
        <v>9</v>
      </c>
      <c r="B677" s="2" t="s">
        <v>19</v>
      </c>
      <c r="C677" s="2">
        <v>11</v>
      </c>
      <c r="D677" s="2" t="s">
        <v>1499</v>
      </c>
      <c r="E677" s="2" t="s">
        <v>803</v>
      </c>
      <c r="F677" s="2" t="str">
        <f t="shared" si="55"/>
        <v>CA</v>
      </c>
      <c r="G677" s="2" t="str">
        <f t="shared" si="51"/>
        <v>3</v>
      </c>
      <c r="H677" s="15">
        <v>6</v>
      </c>
      <c r="I677" s="2">
        <f t="shared" si="52"/>
        <v>190</v>
      </c>
      <c r="J677" s="2" t="str">
        <f t="shared" si="53"/>
        <v>50</v>
      </c>
      <c r="K677">
        <f t="shared" si="54"/>
        <v>13</v>
      </c>
      <c r="L677" s="14">
        <f>VLOOKUP(E677,bam_cov!$A$2:$E$10000,5,FALSE)</f>
        <v>4.4046924359670978</v>
      </c>
      <c r="M677" s="14">
        <f>VLOOKUP($E677,res_het!$A$2:$N$10000,12,FALSE)*100</f>
        <v>2.0851182530036461</v>
      </c>
      <c r="N677" s="14">
        <f>VLOOKUP($E677,res_het!$A$2:$N$10000,13,FALSE)</f>
        <v>0.24666689999999999</v>
      </c>
      <c r="O677" s="10">
        <f>VLOOKUP($E677,seq_data!$A$2:$H$10000,6,FALSE())</f>
        <v>2017</v>
      </c>
      <c r="P677" s="10" t="str">
        <f>VLOOKUP($E677,seq_data!$A$2:$H$10000,4,FALSE())</f>
        <v>Illumina</v>
      </c>
      <c r="Q677" s="10" t="str">
        <f>VLOOKUP($E677,seq_data!$A$2:$H$10000,5,FALSE())</f>
        <v>BGI</v>
      </c>
      <c r="R677" s="10">
        <f>VLOOKUP($E677,seq_data!$A$2:$H$10000,2,FALSE())</f>
        <v>150</v>
      </c>
      <c r="S677" s="10">
        <f>IF(ISNA(VLOOKUP(E677,lines!$A$2:$A$10000,1,FALSE)),0,1)</f>
        <v>1</v>
      </c>
      <c r="T677" s="10">
        <f>IF(ISNA(VLOOKUP(E677,lines!$J$2:$L$1000,2,FALSE)),0,1)</f>
        <v>1</v>
      </c>
      <c r="U677" s="13" t="e">
        <f>VLOOKUP($E677,phe_fertility!$A$2:$B$284,2,FALSE)</f>
        <v>#N/A</v>
      </c>
      <c r="V677" s="13" t="e">
        <f>VLOOKUP($E677,phe_fertility!$F$2:$G$284,2,FALSE)</f>
        <v>#N/A</v>
      </c>
      <c r="W677">
        <f>VLOOKUP($E677,phe_locomotion!$F$2:$G$851,2,FALSE)</f>
        <v>1942</v>
      </c>
      <c r="X677">
        <f>VLOOKUP($E677,phe_locomotion!$N$2:$O$507,2,FALSE)</f>
        <v>1098</v>
      </c>
      <c r="Y677" s="16" t="e">
        <f>VLOOKUP($E677,relatedness!$T$2:$U$1000,2,FALSE)</f>
        <v>#N/A</v>
      </c>
    </row>
    <row r="678" spans="1:25" x14ac:dyDescent="0.2">
      <c r="A678" s="2">
        <v>3</v>
      </c>
      <c r="B678" s="2" t="s">
        <v>19</v>
      </c>
      <c r="C678" s="2">
        <v>9</v>
      </c>
      <c r="D678" s="2" t="s">
        <v>1501</v>
      </c>
      <c r="E678" s="2" t="s">
        <v>225</v>
      </c>
      <c r="F678" s="2" t="str">
        <f t="shared" si="55"/>
        <v>CA</v>
      </c>
      <c r="G678" s="2" t="str">
        <f t="shared" si="51"/>
        <v>3</v>
      </c>
      <c r="H678" s="15">
        <v>7</v>
      </c>
      <c r="I678" s="2">
        <f t="shared" si="52"/>
        <v>240</v>
      </c>
      <c r="J678" s="2" t="str">
        <f t="shared" si="53"/>
        <v>100</v>
      </c>
      <c r="K678">
        <f t="shared" si="54"/>
        <v>13</v>
      </c>
      <c r="L678" s="14">
        <f>VLOOKUP(E678,bam_cov!$A$2:$E$10000,5,FALSE)</f>
        <v>22.006389237600946</v>
      </c>
      <c r="M678" s="14">
        <f>VLOOKUP($E678,res_het!$A$2:$N$10000,12,FALSE)*100</f>
        <v>25.248031729118569</v>
      </c>
      <c r="N678" s="14">
        <f>VLOOKUP($E678,res_het!$A$2:$N$10000,13,FALSE)</f>
        <v>8.6941261666666658E-2</v>
      </c>
      <c r="O678" s="10">
        <f>VLOOKUP($E678,seq_data!$A$2:$H$10000,6,FALSE())</f>
        <v>2018</v>
      </c>
      <c r="P678" s="10" t="str">
        <f>VLOOKUP($E678,seq_data!$A$2:$H$10000,4,FALSE())</f>
        <v>BGI</v>
      </c>
      <c r="Q678" s="10" t="str">
        <f>VLOOKUP($E678,seq_data!$A$2:$H$10000,5,FALSE())</f>
        <v>BGI</v>
      </c>
      <c r="R678" s="10">
        <f>VLOOKUP($E678,seq_data!$A$2:$H$10000,2,FALSE())</f>
        <v>100</v>
      </c>
      <c r="S678" s="10">
        <f>IF(ISNA(VLOOKUP(E678,lines!$A$2:$A$10000,1,FALSE)),0,1)</f>
        <v>0</v>
      </c>
      <c r="T678" s="10">
        <f>IF(ISNA(VLOOKUP(E678,lines!$J$2:$L$1000,2,FALSE)),0,1)</f>
        <v>1</v>
      </c>
      <c r="U678" s="13" t="e">
        <f>VLOOKUP($E678,phe_fertility!$A$2:$B$284,2,FALSE)</f>
        <v>#N/A</v>
      </c>
      <c r="V678" s="13" t="e">
        <f>VLOOKUP($E678,phe_fertility!$F$2:$G$284,2,FALSE)</f>
        <v>#N/A</v>
      </c>
      <c r="W678">
        <f>VLOOKUP($E678,phe_locomotion!$F$2:$G$851,2,FALSE)</f>
        <v>2391</v>
      </c>
      <c r="X678" t="e">
        <f>VLOOKUP($E678,phe_locomotion!$N$2:$O$507,2,FALSE)</f>
        <v>#N/A</v>
      </c>
      <c r="Y678" s="16" t="e">
        <f>VLOOKUP($E678,relatedness!$T$2:$U$1000,2,FALSE)</f>
        <v>#N/A</v>
      </c>
    </row>
    <row r="679" spans="1:25" x14ac:dyDescent="0.2">
      <c r="A679" s="2">
        <v>9</v>
      </c>
      <c r="B679" s="2" t="s">
        <v>97</v>
      </c>
      <c r="C679" s="2">
        <v>12</v>
      </c>
      <c r="D679" s="2" t="s">
        <v>1501</v>
      </c>
      <c r="E679" s="2" t="s">
        <v>875</v>
      </c>
      <c r="F679" s="2" t="str">
        <f t="shared" si="55"/>
        <v>CA</v>
      </c>
      <c r="G679" s="2" t="str">
        <f t="shared" si="51"/>
        <v>3</v>
      </c>
      <c r="H679" s="15">
        <v>7</v>
      </c>
      <c r="I679" s="2">
        <f t="shared" si="52"/>
        <v>190</v>
      </c>
      <c r="J679" s="2" t="str">
        <f t="shared" si="53"/>
        <v>50</v>
      </c>
      <c r="K679">
        <f t="shared" si="54"/>
        <v>13</v>
      </c>
      <c r="L679" s="14">
        <f>VLOOKUP(E679,bam_cov!$A$2:$E$10000,5,FALSE)</f>
        <v>29.43800475913886</v>
      </c>
      <c r="M679" s="14">
        <f>VLOOKUP($E679,res_het!$A$2:$N$10000,12,FALSE)*100</f>
        <v>1.8103248707461994</v>
      </c>
      <c r="N679" s="14">
        <f>VLOOKUP($E679,res_het!$A$2:$N$10000,13,FALSE)</f>
        <v>0.14948298666666668</v>
      </c>
      <c r="O679" s="10">
        <f>VLOOKUP($E679,seq_data!$A$2:$H$10000,6,FALSE())</f>
        <v>2018</v>
      </c>
      <c r="P679" s="10" t="str">
        <f>VLOOKUP($E679,seq_data!$A$2:$H$10000,4,FALSE())</f>
        <v>BGI</v>
      </c>
      <c r="Q679" s="10" t="str">
        <f>VLOOKUP($E679,seq_data!$A$2:$H$10000,5,FALSE())</f>
        <v>BGI</v>
      </c>
      <c r="R679" s="10">
        <f>VLOOKUP($E679,seq_data!$A$2:$H$10000,2,FALSE())</f>
        <v>100</v>
      </c>
      <c r="S679" s="10">
        <f>IF(ISNA(VLOOKUP(E679,lines!$A$2:$A$10000,1,FALSE)),0,1)</f>
        <v>0</v>
      </c>
      <c r="T679" s="10">
        <f>IF(ISNA(VLOOKUP(E679,lines!$J$2:$L$1000,2,FALSE)),0,1)</f>
        <v>1</v>
      </c>
      <c r="U679" s="13" t="e">
        <f>VLOOKUP($E679,phe_fertility!$A$2:$B$284,2,FALSE)</f>
        <v>#N/A</v>
      </c>
      <c r="V679" s="13" t="e">
        <f>VLOOKUP($E679,phe_fertility!$F$2:$G$284,2,FALSE)</f>
        <v>#N/A</v>
      </c>
      <c r="W679">
        <f>VLOOKUP($E679,phe_locomotion!$F$2:$G$851,2,FALSE)</f>
        <v>1751</v>
      </c>
      <c r="X679">
        <f>VLOOKUP($E679,phe_locomotion!$N$2:$O$507,2,FALSE)</f>
        <v>1883</v>
      </c>
      <c r="Y679" s="16" t="e">
        <f>VLOOKUP($E679,relatedness!$T$2:$U$1000,2,FALSE)</f>
        <v>#N/A</v>
      </c>
    </row>
    <row r="680" spans="1:25" x14ac:dyDescent="0.2">
      <c r="A680" s="2">
        <v>3</v>
      </c>
      <c r="B680" s="2" t="s">
        <v>32</v>
      </c>
      <c r="C680" s="2">
        <v>7</v>
      </c>
      <c r="D680" s="2" t="s">
        <v>1498</v>
      </c>
      <c r="E680" s="2" t="s">
        <v>235</v>
      </c>
      <c r="F680" s="2" t="str">
        <f t="shared" si="55"/>
        <v>CA</v>
      </c>
      <c r="G680" s="2" t="str">
        <f t="shared" si="51"/>
        <v>3</v>
      </c>
      <c r="H680" s="15">
        <v>8</v>
      </c>
      <c r="I680" s="2">
        <f t="shared" si="52"/>
        <v>240</v>
      </c>
      <c r="J680" s="2" t="str">
        <f t="shared" si="53"/>
        <v>100</v>
      </c>
      <c r="K680">
        <f t="shared" si="54"/>
        <v>13</v>
      </c>
      <c r="L680" s="14">
        <f>VLOOKUP(E680,bam_cov!$A$2:$E$10000,5,FALSE)</f>
        <v>23.785052256843603</v>
      </c>
      <c r="M680" s="14">
        <f>VLOOKUP($E680,res_het!$A$2:$N$10000,12,FALSE)*100</f>
        <v>41.313133985285518</v>
      </c>
      <c r="N680" s="14">
        <f>VLOOKUP($E680,res_het!$A$2:$N$10000,13,FALSE)</f>
        <v>0.19628683333333333</v>
      </c>
      <c r="O680" s="10">
        <f>VLOOKUP($E680,seq_data!$A$2:$H$10000,6,FALSE())</f>
        <v>2018</v>
      </c>
      <c r="P680" s="10" t="str">
        <f>VLOOKUP($E680,seq_data!$A$2:$H$10000,4,FALSE())</f>
        <v>BGI</v>
      </c>
      <c r="Q680" s="10" t="str">
        <f>VLOOKUP($E680,seq_data!$A$2:$H$10000,5,FALSE())</f>
        <v>BGI</v>
      </c>
      <c r="R680" s="10">
        <f>VLOOKUP($E680,seq_data!$A$2:$H$10000,2,FALSE())</f>
        <v>100</v>
      </c>
      <c r="S680" s="10">
        <f>IF(ISNA(VLOOKUP(E680,lines!$A$2:$A$10000,1,FALSE)),0,1)</f>
        <v>0</v>
      </c>
      <c r="T680" s="10">
        <f>IF(ISNA(VLOOKUP(E680,lines!$J$2:$L$1000,2,FALSE)),0,1)</f>
        <v>1</v>
      </c>
      <c r="U680" s="13" t="e">
        <f>VLOOKUP($E680,phe_fertility!$A$2:$B$284,2,FALSE)</f>
        <v>#N/A</v>
      </c>
      <c r="V680" s="13" t="e">
        <f>VLOOKUP($E680,phe_fertility!$F$2:$G$284,2,FALSE)</f>
        <v>#N/A</v>
      </c>
      <c r="W680">
        <f>VLOOKUP($E680,phe_locomotion!$F$2:$G$851,2,FALSE)</f>
        <v>1528</v>
      </c>
      <c r="X680" t="e">
        <f>VLOOKUP($E680,phe_locomotion!$N$2:$O$507,2,FALSE)</f>
        <v>#N/A</v>
      </c>
      <c r="Y680" s="16" t="e">
        <f>VLOOKUP($E680,relatedness!$T$2:$U$1000,2,FALSE)</f>
        <v>#N/A</v>
      </c>
    </row>
    <row r="681" spans="1:25" x14ac:dyDescent="0.2">
      <c r="A681" s="2">
        <v>8</v>
      </c>
      <c r="B681" s="2" t="s">
        <v>97</v>
      </c>
      <c r="C681" s="2">
        <v>2</v>
      </c>
      <c r="D681" s="2" t="s">
        <v>1499</v>
      </c>
      <c r="E681" s="2" t="s">
        <v>770</v>
      </c>
      <c r="F681" s="2" t="str">
        <f t="shared" si="55"/>
        <v>CA</v>
      </c>
      <c r="G681" s="2" t="str">
        <f t="shared" si="51"/>
        <v>3</v>
      </c>
      <c r="H681" s="15">
        <v>8</v>
      </c>
      <c r="I681" s="2">
        <f t="shared" si="52"/>
        <v>190</v>
      </c>
      <c r="J681" s="2" t="str">
        <f t="shared" si="53"/>
        <v>50</v>
      </c>
      <c r="K681">
        <f t="shared" si="54"/>
        <v>13</v>
      </c>
      <c r="L681" s="14">
        <f>VLOOKUP(E681,bam_cov!$A$2:$E$10000,5,FALSE)</f>
        <v>1.8467411890352439</v>
      </c>
      <c r="M681" s="14">
        <f>VLOOKUP($E681,res_het!$A$2:$N$10000,12,FALSE)*100</f>
        <v>1.2183962796294672</v>
      </c>
      <c r="N681" s="14">
        <f>VLOOKUP($E681,res_het!$A$2:$N$10000,13,FALSE)</f>
        <v>0.27754010000000001</v>
      </c>
      <c r="O681" s="10">
        <f>VLOOKUP($E681,seq_data!$A$2:$H$10000,6,FALSE())</f>
        <v>2017</v>
      </c>
      <c r="P681" s="10" t="str">
        <f>VLOOKUP($E681,seq_data!$A$2:$H$10000,4,FALSE())</f>
        <v>Illumina</v>
      </c>
      <c r="Q681" s="10" t="str">
        <f>VLOOKUP($E681,seq_data!$A$2:$H$10000,5,FALSE())</f>
        <v>BGI</v>
      </c>
      <c r="R681" s="10">
        <f>VLOOKUP($E681,seq_data!$A$2:$H$10000,2,FALSE())</f>
        <v>150</v>
      </c>
      <c r="S681" s="10">
        <f>IF(ISNA(VLOOKUP(E681,lines!$A$2:$A$10000,1,FALSE)),0,1)</f>
        <v>1</v>
      </c>
      <c r="T681" s="10">
        <f>IF(ISNA(VLOOKUP(E681,lines!$J$2:$L$1000,2,FALSE)),0,1)</f>
        <v>1</v>
      </c>
      <c r="U681" s="13" t="e">
        <f>VLOOKUP($E681,phe_fertility!$A$2:$B$284,2,FALSE)</f>
        <v>#N/A</v>
      </c>
      <c r="V681" s="13" t="e">
        <f>VLOOKUP($E681,phe_fertility!$F$2:$G$284,2,FALSE)</f>
        <v>#N/A</v>
      </c>
      <c r="W681">
        <f>VLOOKUP($E681,phe_locomotion!$F$2:$G$851,2,FALSE)</f>
        <v>1701</v>
      </c>
      <c r="X681">
        <f>VLOOKUP($E681,phe_locomotion!$N$2:$O$507,2,FALSE)</f>
        <v>545</v>
      </c>
      <c r="Y681" s="16" t="e">
        <f>VLOOKUP($E681,relatedness!$T$2:$U$1000,2,FALSE)</f>
        <v>#N/A</v>
      </c>
    </row>
    <row r="682" spans="1:25" x14ac:dyDescent="0.2">
      <c r="A682" s="2">
        <v>3</v>
      </c>
      <c r="B682" s="2" t="s">
        <v>58</v>
      </c>
      <c r="C682" s="2">
        <v>9</v>
      </c>
      <c r="D682" s="2" t="s">
        <v>1498</v>
      </c>
      <c r="E682" s="2" t="s">
        <v>261</v>
      </c>
      <c r="F682" s="2" t="str">
        <f t="shared" si="55"/>
        <v>CA</v>
      </c>
      <c r="G682" s="2" t="str">
        <f t="shared" si="51"/>
        <v>3</v>
      </c>
      <c r="H682" s="15">
        <v>9</v>
      </c>
      <c r="I682" s="2">
        <f t="shared" si="52"/>
        <v>240</v>
      </c>
      <c r="J682" s="2" t="str">
        <f t="shared" si="53"/>
        <v>100</v>
      </c>
      <c r="K682">
        <f t="shared" si="54"/>
        <v>13</v>
      </c>
      <c r="L682" s="14" t="e">
        <f>VLOOKUP(E682,bam_cov!$A$2:$E$10000,5,FALSE)</f>
        <v>#N/A</v>
      </c>
      <c r="M682" s="14" t="e">
        <f>VLOOKUP($E682,res_het!$A$2:$N$10000,12,FALSE)*100</f>
        <v>#N/A</v>
      </c>
      <c r="N682" s="14" t="e">
        <f>VLOOKUP($E682,res_het!$A$2:$N$10000,13,FALSE)</f>
        <v>#N/A</v>
      </c>
      <c r="O682" s="10" t="e">
        <f>VLOOKUP($E682,seq_data!$A$2:$H$10000,6,FALSE())</f>
        <v>#N/A</v>
      </c>
      <c r="P682" s="10" t="e">
        <f>VLOOKUP($E682,seq_data!$A$2:$H$10000,4,FALSE())</f>
        <v>#N/A</v>
      </c>
      <c r="Q682" s="10" t="e">
        <f>VLOOKUP($E682,seq_data!$A$2:$H$10000,5,FALSE())</f>
        <v>#N/A</v>
      </c>
      <c r="R682" s="10" t="e">
        <f>VLOOKUP($E682,seq_data!$A$2:$H$10000,2,FALSE())</f>
        <v>#N/A</v>
      </c>
      <c r="S682" s="10">
        <f>IF(ISNA(VLOOKUP(E682,lines!$A$2:$A$10000,1,FALSE)),0,1)</f>
        <v>0</v>
      </c>
      <c r="T682" s="10">
        <f>IF(ISNA(VLOOKUP(E682,lines!$J$2:$L$1000,2,FALSE)),0,1)</f>
        <v>0</v>
      </c>
      <c r="U682" s="13" t="e">
        <f>VLOOKUP($E682,phe_fertility!$A$2:$B$284,2,FALSE)</f>
        <v>#N/A</v>
      </c>
      <c r="V682" s="13" t="e">
        <f>VLOOKUP($E682,phe_fertility!$F$2:$G$284,2,FALSE)</f>
        <v>#N/A</v>
      </c>
      <c r="W682" t="e">
        <f>VLOOKUP($E682,phe_locomotion!$F$2:$G$851,2,FALSE)</f>
        <v>#N/A</v>
      </c>
      <c r="X682" t="e">
        <f>VLOOKUP($E682,phe_locomotion!$N$2:$O$507,2,FALSE)</f>
        <v>#N/A</v>
      </c>
      <c r="Y682" s="16" t="e">
        <f>VLOOKUP($E682,relatedness!$T$2:$U$1000,2,FALSE)</f>
        <v>#N/A</v>
      </c>
    </row>
    <row r="683" spans="1:25" x14ac:dyDescent="0.2">
      <c r="A683" s="2">
        <v>9</v>
      </c>
      <c r="B683" s="2" t="s">
        <v>97</v>
      </c>
      <c r="C683" s="2">
        <v>11</v>
      </c>
      <c r="D683" s="2" t="s">
        <v>1499</v>
      </c>
      <c r="E683" s="2" t="s">
        <v>874</v>
      </c>
      <c r="F683" s="2" t="str">
        <f t="shared" si="55"/>
        <v>CA</v>
      </c>
      <c r="G683" s="2" t="str">
        <f t="shared" si="51"/>
        <v>3</v>
      </c>
      <c r="H683" s="15">
        <v>9</v>
      </c>
      <c r="I683" s="2">
        <f t="shared" si="52"/>
        <v>190</v>
      </c>
      <c r="J683" s="2" t="str">
        <f t="shared" si="53"/>
        <v>50</v>
      </c>
      <c r="K683">
        <f t="shared" si="54"/>
        <v>13</v>
      </c>
      <c r="L683" s="14">
        <f>VLOOKUP(E683,bam_cov!$A$2:$E$10000,5,FALSE)</f>
        <v>3.4958854808791293</v>
      </c>
      <c r="M683" s="14">
        <f>VLOOKUP($E683,res_het!$A$2:$N$10000,12,FALSE)*100</f>
        <v>2.0866070254737594</v>
      </c>
      <c r="N683" s="14">
        <f>VLOOKUP($E683,res_het!$A$2:$N$10000,13,FALSE)</f>
        <v>0.25396394999999999</v>
      </c>
      <c r="O683" s="10">
        <f>VLOOKUP($E683,seq_data!$A$2:$H$10000,6,FALSE())</f>
        <v>2017</v>
      </c>
      <c r="P683" s="10" t="str">
        <f>VLOOKUP($E683,seq_data!$A$2:$H$10000,4,FALSE())</f>
        <v>Illumina</v>
      </c>
      <c r="Q683" s="10" t="str">
        <f>VLOOKUP($E683,seq_data!$A$2:$H$10000,5,FALSE())</f>
        <v>BGI</v>
      </c>
      <c r="R683" s="10">
        <f>VLOOKUP($E683,seq_data!$A$2:$H$10000,2,FALSE())</f>
        <v>150</v>
      </c>
      <c r="S683" s="10">
        <f>IF(ISNA(VLOOKUP(E683,lines!$A$2:$A$10000,1,FALSE)),0,1)</f>
        <v>1</v>
      </c>
      <c r="T683" s="10">
        <f>IF(ISNA(VLOOKUP(E683,lines!$J$2:$L$1000,2,FALSE)),0,1)</f>
        <v>1</v>
      </c>
      <c r="U683" s="13" t="e">
        <f>VLOOKUP($E683,phe_fertility!$A$2:$B$284,2,FALSE)</f>
        <v>#N/A</v>
      </c>
      <c r="V683" s="13" t="e">
        <f>VLOOKUP($E683,phe_fertility!$F$2:$G$284,2,FALSE)</f>
        <v>#N/A</v>
      </c>
      <c r="W683">
        <f>VLOOKUP($E683,phe_locomotion!$F$2:$G$851,2,FALSE)</f>
        <v>1647</v>
      </c>
      <c r="X683">
        <f>VLOOKUP($E683,phe_locomotion!$N$2:$O$507,2,FALSE)</f>
        <v>964</v>
      </c>
      <c r="Y683" s="16" t="e">
        <f>VLOOKUP($E683,relatedness!$T$2:$U$1000,2,FALSE)</f>
        <v>#N/A</v>
      </c>
    </row>
    <row r="684" spans="1:25" x14ac:dyDescent="0.2">
      <c r="A684" s="2">
        <v>8</v>
      </c>
      <c r="B684" s="2" t="s">
        <v>71</v>
      </c>
      <c r="C684" s="2">
        <v>9</v>
      </c>
      <c r="D684" s="2" t="s">
        <v>1499</v>
      </c>
      <c r="E684" s="2" t="s">
        <v>753</v>
      </c>
      <c r="F684" s="2" t="str">
        <f t="shared" si="55"/>
        <v>CA</v>
      </c>
      <c r="G684" s="2" t="str">
        <f t="shared" si="51"/>
        <v>3</v>
      </c>
      <c r="H684" s="15">
        <v>10</v>
      </c>
      <c r="I684" s="2">
        <f t="shared" si="52"/>
        <v>190</v>
      </c>
      <c r="J684" s="2" t="str">
        <f t="shared" si="53"/>
        <v>50</v>
      </c>
      <c r="K684">
        <f t="shared" si="54"/>
        <v>13</v>
      </c>
      <c r="L684" s="14">
        <f>VLOOKUP(E684,bam_cov!$A$2:$E$10000,5,FALSE)</f>
        <v>3.7669102696220795</v>
      </c>
      <c r="M684" s="14">
        <f>VLOOKUP($E684,res_het!$A$2:$N$10000,12,FALSE)*100</f>
        <v>2.4398388746269277</v>
      </c>
      <c r="N684" s="14">
        <f>VLOOKUP($E684,res_het!$A$2:$N$10000,13,FALSE)</f>
        <v>0.24625169999999999</v>
      </c>
      <c r="O684" s="10">
        <f>VLOOKUP($E684,seq_data!$A$2:$H$10000,6,FALSE())</f>
        <v>2017</v>
      </c>
      <c r="P684" s="10" t="str">
        <f>VLOOKUP($E684,seq_data!$A$2:$H$10000,4,FALSE())</f>
        <v>Illumina</v>
      </c>
      <c r="Q684" s="10" t="str">
        <f>VLOOKUP($E684,seq_data!$A$2:$H$10000,5,FALSE())</f>
        <v>BGI</v>
      </c>
      <c r="R684" s="10">
        <f>VLOOKUP($E684,seq_data!$A$2:$H$10000,2,FALSE())</f>
        <v>150</v>
      </c>
      <c r="S684" s="10">
        <f>IF(ISNA(VLOOKUP(E684,lines!$A$2:$A$10000,1,FALSE)),0,1)</f>
        <v>1</v>
      </c>
      <c r="T684" s="10">
        <f>IF(ISNA(VLOOKUP(E684,lines!$J$2:$L$1000,2,FALSE)),0,1)</f>
        <v>1</v>
      </c>
      <c r="U684" s="13" t="e">
        <f>VLOOKUP($E684,phe_fertility!$A$2:$B$284,2,FALSE)</f>
        <v>#N/A</v>
      </c>
      <c r="V684" s="13" t="e">
        <f>VLOOKUP($E684,phe_fertility!$F$2:$G$284,2,FALSE)</f>
        <v>#N/A</v>
      </c>
      <c r="W684">
        <f>VLOOKUP($E684,phe_locomotion!$F$2:$G$851,2,FALSE)</f>
        <v>1176</v>
      </c>
      <c r="X684">
        <f>VLOOKUP($E684,phe_locomotion!$N$2:$O$507,2,FALSE)</f>
        <v>1388</v>
      </c>
      <c r="Y684" s="16" t="e">
        <f>VLOOKUP($E684,relatedness!$T$2:$U$1000,2,FALSE)</f>
        <v>#N/A</v>
      </c>
    </row>
    <row r="685" spans="1:25" x14ac:dyDescent="0.2">
      <c r="A685" s="2">
        <v>3</v>
      </c>
      <c r="B685" s="2" t="s">
        <v>32</v>
      </c>
      <c r="C685" s="2">
        <v>6</v>
      </c>
      <c r="D685" s="2" t="s">
        <v>1496</v>
      </c>
      <c r="E685" s="2" t="s">
        <v>234</v>
      </c>
      <c r="F685" s="2" t="str">
        <f t="shared" si="55"/>
        <v>CA</v>
      </c>
      <c r="G685" s="2" t="str">
        <f t="shared" si="51"/>
        <v>3</v>
      </c>
      <c r="H685" s="15">
        <v>11</v>
      </c>
      <c r="I685" s="2">
        <f t="shared" si="52"/>
        <v>240</v>
      </c>
      <c r="J685" s="2" t="str">
        <f t="shared" si="53"/>
        <v>100</v>
      </c>
      <c r="K685">
        <f t="shared" si="54"/>
        <v>13</v>
      </c>
      <c r="L685" s="14">
        <f>VLOOKUP(E685,bam_cov!$A$2:$E$10000,5,FALSE)</f>
        <v>31.057775346161772</v>
      </c>
      <c r="M685" s="14">
        <f>VLOOKUP($E685,res_het!$A$2:$N$10000,12,FALSE)*100</f>
        <v>16.111437941220647</v>
      </c>
      <c r="N685" s="14">
        <f>VLOOKUP($E685,res_het!$A$2:$N$10000,13,FALSE)</f>
        <v>6.1836580000000002E-2</v>
      </c>
      <c r="O685" s="10">
        <f>VLOOKUP($E685,seq_data!$A$2:$H$10000,6,FALSE())</f>
        <v>2018</v>
      </c>
      <c r="P685" s="10" t="str">
        <f>VLOOKUP($E685,seq_data!$A$2:$H$10000,4,FALSE())</f>
        <v>BGI</v>
      </c>
      <c r="Q685" s="10" t="str">
        <f>VLOOKUP($E685,seq_data!$A$2:$H$10000,5,FALSE())</f>
        <v>BGI</v>
      </c>
      <c r="R685" s="10">
        <f>VLOOKUP($E685,seq_data!$A$2:$H$10000,2,FALSE())</f>
        <v>100</v>
      </c>
      <c r="S685" s="10">
        <f>IF(ISNA(VLOOKUP(E685,lines!$A$2:$A$10000,1,FALSE)),0,1)</f>
        <v>0</v>
      </c>
      <c r="T685" s="10">
        <f>IF(ISNA(VLOOKUP(E685,lines!$J$2:$L$1000,2,FALSE)),0,1)</f>
        <v>1</v>
      </c>
      <c r="U685" s="13" t="e">
        <f>VLOOKUP($E685,phe_fertility!$A$2:$B$284,2,FALSE)</f>
        <v>#N/A</v>
      </c>
      <c r="V685" s="13" t="e">
        <f>VLOOKUP($E685,phe_fertility!$F$2:$G$284,2,FALSE)</f>
        <v>#N/A</v>
      </c>
      <c r="W685">
        <f>VLOOKUP($E685,phe_locomotion!$F$2:$G$851,2,FALSE)</f>
        <v>1502</v>
      </c>
      <c r="X685" t="e">
        <f>VLOOKUP($E685,phe_locomotion!$N$2:$O$507,2,FALSE)</f>
        <v>#N/A</v>
      </c>
      <c r="Y685" s="16" t="e">
        <f>VLOOKUP($E685,relatedness!$T$2:$U$1000,2,FALSE)</f>
        <v>#N/A</v>
      </c>
    </row>
    <row r="686" spans="1:25" x14ac:dyDescent="0.2">
      <c r="A686" s="2">
        <v>8</v>
      </c>
      <c r="B686" s="2" t="s">
        <v>6</v>
      </c>
      <c r="C686" s="2">
        <v>10</v>
      </c>
      <c r="D686" s="2" t="s">
        <v>1496</v>
      </c>
      <c r="E686" s="2" t="s">
        <v>694</v>
      </c>
      <c r="F686" s="2" t="str">
        <f t="shared" si="55"/>
        <v>CA</v>
      </c>
      <c r="G686" s="2" t="str">
        <f t="shared" si="51"/>
        <v>3</v>
      </c>
      <c r="H686" s="15">
        <v>11</v>
      </c>
      <c r="I686" s="2">
        <f t="shared" si="52"/>
        <v>190</v>
      </c>
      <c r="J686" s="2" t="str">
        <f t="shared" si="53"/>
        <v>50</v>
      </c>
      <c r="K686">
        <f t="shared" si="54"/>
        <v>13</v>
      </c>
      <c r="L686" s="14">
        <f>VLOOKUP(E686,bam_cov!$A$2:$E$10000,5,FALSE)</f>
        <v>5.2480698506679655</v>
      </c>
      <c r="M686" s="14">
        <f>VLOOKUP($E686,res_het!$A$2:$N$10000,12,FALSE)*100</f>
        <v>1.8878782106232339</v>
      </c>
      <c r="N686" s="14">
        <f>VLOOKUP($E686,res_het!$A$2:$N$10000,13,FALSE)</f>
        <v>0.23632006666666669</v>
      </c>
      <c r="O686" s="10">
        <f>VLOOKUP($E686,seq_data!$A$2:$H$10000,6,FALSE())</f>
        <v>2017</v>
      </c>
      <c r="P686" s="10" t="str">
        <f>VLOOKUP($E686,seq_data!$A$2:$H$10000,4,FALSE())</f>
        <v>Illumina</v>
      </c>
      <c r="Q686" s="10" t="str">
        <f>VLOOKUP($E686,seq_data!$A$2:$H$10000,5,FALSE())</f>
        <v>BGI</v>
      </c>
      <c r="R686" s="10">
        <f>VLOOKUP($E686,seq_data!$A$2:$H$10000,2,FALSE())</f>
        <v>150</v>
      </c>
      <c r="S686" s="10">
        <f>IF(ISNA(VLOOKUP(E686,lines!$A$2:$A$10000,1,FALSE)),0,1)</f>
        <v>1</v>
      </c>
      <c r="T686" s="10">
        <f>IF(ISNA(VLOOKUP(E686,lines!$J$2:$L$1000,2,FALSE)),0,1)</f>
        <v>1</v>
      </c>
      <c r="U686" s="13" t="e">
        <f>VLOOKUP($E686,phe_fertility!$A$2:$B$284,2,FALSE)</f>
        <v>#N/A</v>
      </c>
      <c r="V686" s="13" t="e">
        <f>VLOOKUP($E686,phe_fertility!$F$2:$G$284,2,FALSE)</f>
        <v>#N/A</v>
      </c>
      <c r="W686">
        <f>VLOOKUP($E686,phe_locomotion!$F$2:$G$851,2,FALSE)</f>
        <v>866</v>
      </c>
      <c r="X686">
        <f>VLOOKUP($E686,phe_locomotion!$N$2:$O$507,2,FALSE)</f>
        <v>798</v>
      </c>
      <c r="Y686" s="16" t="e">
        <f>VLOOKUP($E686,relatedness!$T$2:$U$1000,2,FALSE)</f>
        <v>#N/A</v>
      </c>
    </row>
    <row r="687" spans="1:25" x14ac:dyDescent="0.2">
      <c r="A687" s="2">
        <v>3</v>
      </c>
      <c r="B687" s="2" t="s">
        <v>58</v>
      </c>
      <c r="C687" s="2">
        <v>5</v>
      </c>
      <c r="D687" s="2" t="s">
        <v>1496</v>
      </c>
      <c r="E687" s="2" t="s">
        <v>257</v>
      </c>
      <c r="F687" s="2" t="str">
        <f t="shared" si="55"/>
        <v>CA</v>
      </c>
      <c r="G687" s="2" t="str">
        <f t="shared" si="51"/>
        <v>3</v>
      </c>
      <c r="H687" s="15">
        <v>12</v>
      </c>
      <c r="I687" s="2">
        <f t="shared" si="52"/>
        <v>240</v>
      </c>
      <c r="J687" s="2" t="str">
        <f t="shared" si="53"/>
        <v>100</v>
      </c>
      <c r="K687">
        <f t="shared" si="54"/>
        <v>13</v>
      </c>
      <c r="L687" s="14">
        <f>VLOOKUP(E687,bam_cov!$A$2:$E$10000,5,FALSE)</f>
        <v>13.429262783159393</v>
      </c>
      <c r="M687" s="14">
        <f>VLOOKUP($E687,res_het!$A$2:$N$10000,12,FALSE)*100</f>
        <v>28.566882900515417</v>
      </c>
      <c r="N687" s="14">
        <f>VLOOKUP($E687,res_het!$A$2:$N$10000,13,FALSE)</f>
        <v>0.16140893333333334</v>
      </c>
      <c r="O687" s="10">
        <f>VLOOKUP($E687,seq_data!$A$2:$H$10000,6,FALSE())</f>
        <v>2018</v>
      </c>
      <c r="P687" s="10" t="str">
        <f>VLOOKUP($E687,seq_data!$A$2:$H$10000,4,FALSE())</f>
        <v>BGI</v>
      </c>
      <c r="Q687" s="10" t="str">
        <f>VLOOKUP($E687,seq_data!$A$2:$H$10000,5,FALSE())</f>
        <v>BGI</v>
      </c>
      <c r="R687" s="10">
        <f>VLOOKUP($E687,seq_data!$A$2:$H$10000,2,FALSE())</f>
        <v>100</v>
      </c>
      <c r="S687" s="10">
        <f>IF(ISNA(VLOOKUP(E687,lines!$A$2:$A$10000,1,FALSE)),0,1)</f>
        <v>0</v>
      </c>
      <c r="T687" s="10">
        <f>IF(ISNA(VLOOKUP(E687,lines!$J$2:$L$1000,2,FALSE)),0,1)</f>
        <v>1</v>
      </c>
      <c r="U687" s="13" t="e">
        <f>VLOOKUP($E687,phe_fertility!$A$2:$B$284,2,FALSE)</f>
        <v>#N/A</v>
      </c>
      <c r="V687" s="13" t="e">
        <f>VLOOKUP($E687,phe_fertility!$F$2:$G$284,2,FALSE)</f>
        <v>#N/A</v>
      </c>
      <c r="W687">
        <f>VLOOKUP($E687,phe_locomotion!$F$2:$G$851,2,FALSE)</f>
        <v>2445</v>
      </c>
      <c r="X687" t="e">
        <f>VLOOKUP($E687,phe_locomotion!$N$2:$O$507,2,FALSE)</f>
        <v>#N/A</v>
      </c>
      <c r="Y687" s="16" t="e">
        <f>VLOOKUP($E687,relatedness!$T$2:$U$1000,2,FALSE)</f>
        <v>#N/A</v>
      </c>
    </row>
    <row r="688" spans="1:25" x14ac:dyDescent="0.2">
      <c r="A688" s="2">
        <v>8</v>
      </c>
      <c r="B688" s="2" t="s">
        <v>84</v>
      </c>
      <c r="C688" s="2">
        <v>1</v>
      </c>
      <c r="D688" s="2" t="s">
        <v>1496</v>
      </c>
      <c r="E688" s="2" t="s">
        <v>757</v>
      </c>
      <c r="F688" s="2" t="str">
        <f t="shared" si="55"/>
        <v>CA</v>
      </c>
      <c r="G688" s="2" t="str">
        <f t="shared" si="51"/>
        <v>3</v>
      </c>
      <c r="H688" s="15">
        <v>12</v>
      </c>
      <c r="I688" s="2">
        <f t="shared" si="52"/>
        <v>190</v>
      </c>
      <c r="J688" s="2" t="str">
        <f t="shared" si="53"/>
        <v>50</v>
      </c>
      <c r="K688">
        <f t="shared" si="54"/>
        <v>13</v>
      </c>
      <c r="L688" s="14">
        <f>VLOOKUP(E688,bam_cov!$A$2:$E$10000,5,FALSE)</f>
        <v>6.081233478855558</v>
      </c>
      <c r="M688" s="14">
        <f>VLOOKUP($E688,res_het!$A$2:$N$10000,12,FALSE)*100</f>
        <v>1.4248075102959608</v>
      </c>
      <c r="N688" s="14">
        <f>VLOOKUP($E688,res_het!$A$2:$N$10000,13,FALSE)</f>
        <v>0.20947456666666667</v>
      </c>
      <c r="O688" s="10">
        <f>VLOOKUP($E688,seq_data!$A$2:$H$10000,6,FALSE())</f>
        <v>2017</v>
      </c>
      <c r="P688" s="10" t="str">
        <f>VLOOKUP($E688,seq_data!$A$2:$H$10000,4,FALSE())</f>
        <v>Illumina</v>
      </c>
      <c r="Q688" s="10" t="str">
        <f>VLOOKUP($E688,seq_data!$A$2:$H$10000,5,FALSE())</f>
        <v>BGI</v>
      </c>
      <c r="R688" s="10">
        <f>VLOOKUP($E688,seq_data!$A$2:$H$10000,2,FALSE())</f>
        <v>150</v>
      </c>
      <c r="S688" s="10">
        <f>IF(ISNA(VLOOKUP(E688,lines!$A$2:$A$10000,1,FALSE)),0,1)</f>
        <v>0</v>
      </c>
      <c r="T688" s="10">
        <f>IF(ISNA(VLOOKUP(E688,lines!$J$2:$L$1000,2,FALSE)),0,1)</f>
        <v>1</v>
      </c>
      <c r="U688" s="13" t="e">
        <f>VLOOKUP($E688,phe_fertility!$A$2:$B$284,2,FALSE)</f>
        <v>#N/A</v>
      </c>
      <c r="V688" s="13" t="e">
        <f>VLOOKUP($E688,phe_fertility!$F$2:$G$284,2,FALSE)</f>
        <v>#N/A</v>
      </c>
      <c r="W688">
        <f>VLOOKUP($E688,phe_locomotion!$F$2:$G$851,2,FALSE)</f>
        <v>1235</v>
      </c>
      <c r="X688">
        <f>VLOOKUP($E688,phe_locomotion!$N$2:$O$507,2,FALSE)</f>
        <v>1177</v>
      </c>
      <c r="Y688" s="16" t="e">
        <f>VLOOKUP($E688,relatedness!$T$2:$U$1000,2,FALSE)</f>
        <v>#N/A</v>
      </c>
    </row>
    <row r="689" spans="1:25" x14ac:dyDescent="0.2">
      <c r="A689" s="2">
        <v>3</v>
      </c>
      <c r="B689" s="2" t="s">
        <v>84</v>
      </c>
      <c r="C689" s="2">
        <v>5</v>
      </c>
      <c r="D689" s="2" t="s">
        <v>1498</v>
      </c>
      <c r="E689" s="2" t="s">
        <v>281</v>
      </c>
      <c r="F689" s="2" t="str">
        <f t="shared" si="55"/>
        <v>CA</v>
      </c>
      <c r="G689" s="2" t="str">
        <f t="shared" si="51"/>
        <v>3</v>
      </c>
      <c r="H689" s="15">
        <v>13</v>
      </c>
      <c r="I689" s="2">
        <f t="shared" si="52"/>
        <v>240</v>
      </c>
      <c r="J689" s="2" t="str">
        <f t="shared" si="53"/>
        <v>100</v>
      </c>
      <c r="K689">
        <f t="shared" si="54"/>
        <v>13</v>
      </c>
      <c r="L689" s="14" t="e">
        <f>VLOOKUP(E689,bam_cov!$A$2:$E$10000,5,FALSE)</f>
        <v>#N/A</v>
      </c>
      <c r="M689" s="14" t="e">
        <f>VLOOKUP($E689,res_het!$A$2:$N$10000,12,FALSE)*100</f>
        <v>#N/A</v>
      </c>
      <c r="N689" s="14" t="e">
        <f>VLOOKUP($E689,res_het!$A$2:$N$10000,13,FALSE)</f>
        <v>#N/A</v>
      </c>
      <c r="O689" s="10" t="e">
        <f>VLOOKUP($E689,seq_data!$A$2:$H$10000,6,FALSE())</f>
        <v>#N/A</v>
      </c>
      <c r="P689" s="10" t="e">
        <f>VLOOKUP($E689,seq_data!$A$2:$H$10000,4,FALSE())</f>
        <v>#N/A</v>
      </c>
      <c r="Q689" s="10" t="e">
        <f>VLOOKUP($E689,seq_data!$A$2:$H$10000,5,FALSE())</f>
        <v>#N/A</v>
      </c>
      <c r="R689" s="10" t="e">
        <f>VLOOKUP($E689,seq_data!$A$2:$H$10000,2,FALSE())</f>
        <v>#N/A</v>
      </c>
      <c r="S689" s="10">
        <f>IF(ISNA(VLOOKUP(E689,lines!$A$2:$A$10000,1,FALSE)),0,1)</f>
        <v>0</v>
      </c>
      <c r="T689" s="10">
        <f>IF(ISNA(VLOOKUP(E689,lines!$J$2:$L$1000,2,FALSE)),0,1)</f>
        <v>0</v>
      </c>
      <c r="U689" s="13" t="e">
        <f>VLOOKUP($E689,phe_fertility!$A$2:$B$284,2,FALSE)</f>
        <v>#N/A</v>
      </c>
      <c r="V689" s="13" t="e">
        <f>VLOOKUP($E689,phe_fertility!$F$2:$G$284,2,FALSE)</f>
        <v>#N/A</v>
      </c>
      <c r="W689">
        <f>VLOOKUP($E689,phe_locomotion!$F$2:$G$851,2,FALSE)</f>
        <v>1370</v>
      </c>
      <c r="X689" t="e">
        <f>VLOOKUP($E689,phe_locomotion!$N$2:$O$507,2,FALSE)</f>
        <v>#N/A</v>
      </c>
      <c r="Y689" s="16" t="e">
        <f>VLOOKUP($E689,relatedness!$T$2:$U$1000,2,FALSE)</f>
        <v>#N/A</v>
      </c>
    </row>
    <row r="690" spans="1:25" x14ac:dyDescent="0.2">
      <c r="A690" s="2">
        <v>3</v>
      </c>
      <c r="B690" s="2" t="s">
        <v>58</v>
      </c>
      <c r="C690" s="2">
        <v>10</v>
      </c>
      <c r="D690" s="2" t="s">
        <v>1500</v>
      </c>
      <c r="E690" s="2" t="s">
        <v>262</v>
      </c>
      <c r="F690" s="2" t="str">
        <f t="shared" si="55"/>
        <v>CA</v>
      </c>
      <c r="G690" s="2" t="str">
        <f t="shared" si="51"/>
        <v>3</v>
      </c>
      <c r="H690" s="15">
        <v>14</v>
      </c>
      <c r="I690" s="2">
        <f t="shared" si="52"/>
        <v>240</v>
      </c>
      <c r="J690" s="2" t="str">
        <f t="shared" si="53"/>
        <v>100</v>
      </c>
      <c r="K690">
        <f t="shared" si="54"/>
        <v>13</v>
      </c>
      <c r="L690" s="14">
        <f>VLOOKUP(E690,bam_cov!$A$2:$E$10000,5,FALSE)</f>
        <v>7.5738894905473009</v>
      </c>
      <c r="M690" s="14">
        <f>VLOOKUP($E690,res_het!$A$2:$N$10000,12,FALSE)*100</f>
        <v>9.3708562612682602</v>
      </c>
      <c r="N690" s="14">
        <f>VLOOKUP($E690,res_het!$A$2:$N$10000,13,FALSE)</f>
        <v>9.5529831666666662E-2</v>
      </c>
      <c r="O690" s="10">
        <f>VLOOKUP($E690,seq_data!$A$2:$H$10000,6,FALSE())</f>
        <v>2018</v>
      </c>
      <c r="P690" s="10" t="str">
        <f>VLOOKUP($E690,seq_data!$A$2:$H$10000,4,FALSE())</f>
        <v>BGI</v>
      </c>
      <c r="Q690" s="10" t="str">
        <f>VLOOKUP($E690,seq_data!$A$2:$H$10000,5,FALSE())</f>
        <v>BGI</v>
      </c>
      <c r="R690" s="10">
        <f>VLOOKUP($E690,seq_data!$A$2:$H$10000,2,FALSE())</f>
        <v>100</v>
      </c>
      <c r="S690" s="10">
        <f>IF(ISNA(VLOOKUP(E690,lines!$A$2:$A$10000,1,FALSE)),0,1)</f>
        <v>0</v>
      </c>
      <c r="T690" s="10">
        <f>IF(ISNA(VLOOKUP(E690,lines!$J$2:$L$1000,2,FALSE)),0,1)</f>
        <v>1</v>
      </c>
      <c r="U690" s="13" t="e">
        <f>VLOOKUP($E690,phe_fertility!$A$2:$B$284,2,FALSE)</f>
        <v>#N/A</v>
      </c>
      <c r="V690" s="13" t="e">
        <f>VLOOKUP($E690,phe_fertility!$F$2:$G$284,2,FALSE)</f>
        <v>#N/A</v>
      </c>
      <c r="W690">
        <f>VLOOKUP($E690,phe_locomotion!$F$2:$G$851,2,FALSE)</f>
        <v>1257</v>
      </c>
      <c r="X690" t="e">
        <f>VLOOKUP($E690,phe_locomotion!$N$2:$O$507,2,FALSE)</f>
        <v>#N/A</v>
      </c>
      <c r="Y690" s="16" t="e">
        <f>VLOOKUP($E690,relatedness!$T$2:$U$1000,2,FALSE)</f>
        <v>#N/A</v>
      </c>
    </row>
    <row r="691" spans="1:25" x14ac:dyDescent="0.2">
      <c r="A691" s="2">
        <v>8</v>
      </c>
      <c r="B691" s="2" t="s">
        <v>97</v>
      </c>
      <c r="C691" s="2">
        <v>3</v>
      </c>
      <c r="D691" s="2" t="s">
        <v>1501</v>
      </c>
      <c r="E691" s="2" t="s">
        <v>771</v>
      </c>
      <c r="F691" s="2" t="str">
        <f t="shared" si="55"/>
        <v>CA</v>
      </c>
      <c r="G691" s="2" t="str">
        <f t="shared" si="51"/>
        <v>3</v>
      </c>
      <c r="H691" s="15">
        <v>14</v>
      </c>
      <c r="I691" s="2">
        <f t="shared" si="52"/>
        <v>190</v>
      </c>
      <c r="J691" s="2" t="str">
        <f t="shared" si="53"/>
        <v>50</v>
      </c>
      <c r="K691">
        <f t="shared" si="54"/>
        <v>13</v>
      </c>
      <c r="L691" s="14">
        <f>VLOOKUP(E691,bam_cov!$A$2:$E$10000,5,FALSE)</f>
        <v>6.246074909595098</v>
      </c>
      <c r="M691" s="14">
        <f>VLOOKUP($E691,res_het!$A$2:$N$10000,12,FALSE)*100</f>
        <v>1.9347117044575133</v>
      </c>
      <c r="N691" s="14">
        <f>VLOOKUP($E691,res_het!$A$2:$N$10000,13,FALSE)</f>
        <v>0.2214202833333333</v>
      </c>
      <c r="O691" s="10">
        <f>VLOOKUP($E691,seq_data!$A$2:$H$10000,6,FALSE())</f>
        <v>2017</v>
      </c>
      <c r="P691" s="10" t="str">
        <f>VLOOKUP($E691,seq_data!$A$2:$H$10000,4,FALSE())</f>
        <v>Illumina</v>
      </c>
      <c r="Q691" s="10" t="str">
        <f>VLOOKUP($E691,seq_data!$A$2:$H$10000,5,FALSE())</f>
        <v>BGI</v>
      </c>
      <c r="R691" s="10">
        <f>VLOOKUP($E691,seq_data!$A$2:$H$10000,2,FALSE())</f>
        <v>150</v>
      </c>
      <c r="S691" s="10">
        <f>IF(ISNA(VLOOKUP(E691,lines!$A$2:$A$10000,1,FALSE)),0,1)</f>
        <v>0</v>
      </c>
      <c r="T691" s="10">
        <f>IF(ISNA(VLOOKUP(E691,lines!$J$2:$L$1000,2,FALSE)),0,1)</f>
        <v>1</v>
      </c>
      <c r="U691" s="13" t="e">
        <f>VLOOKUP($E691,phe_fertility!$A$2:$B$284,2,FALSE)</f>
        <v>#N/A</v>
      </c>
      <c r="V691" s="13" t="e">
        <f>VLOOKUP($E691,phe_fertility!$F$2:$G$284,2,FALSE)</f>
        <v>#N/A</v>
      </c>
      <c r="W691">
        <f>VLOOKUP($E691,phe_locomotion!$F$2:$G$851,2,FALSE)</f>
        <v>1328</v>
      </c>
      <c r="X691">
        <f>VLOOKUP($E691,phe_locomotion!$N$2:$O$507,2,FALSE)</f>
        <v>750</v>
      </c>
      <c r="Y691" s="16" t="e">
        <f>VLOOKUP($E691,relatedness!$T$2:$U$1000,2,FALSE)</f>
        <v>#N/A</v>
      </c>
    </row>
    <row r="692" spans="1:25" x14ac:dyDescent="0.2">
      <c r="A692" s="2">
        <v>3</v>
      </c>
      <c r="B692" s="2" t="s">
        <v>32</v>
      </c>
      <c r="C692" s="2">
        <v>9</v>
      </c>
      <c r="D692" s="2" t="s">
        <v>1496</v>
      </c>
      <c r="E692" s="2" t="s">
        <v>237</v>
      </c>
      <c r="F692" s="2" t="str">
        <f t="shared" si="55"/>
        <v>CA</v>
      </c>
      <c r="G692" s="2" t="str">
        <f t="shared" si="51"/>
        <v>3</v>
      </c>
      <c r="H692" s="15">
        <v>15</v>
      </c>
      <c r="I692" s="2">
        <f t="shared" si="52"/>
        <v>240</v>
      </c>
      <c r="J692" s="2" t="str">
        <f t="shared" si="53"/>
        <v>100</v>
      </c>
      <c r="K692">
        <f t="shared" si="54"/>
        <v>13</v>
      </c>
      <c r="L692" s="14" t="e">
        <f>VLOOKUP(E692,bam_cov!$A$2:$E$10000,5,FALSE)</f>
        <v>#N/A</v>
      </c>
      <c r="M692" s="14" t="e">
        <f>VLOOKUP($E692,res_het!$A$2:$N$10000,12,FALSE)*100</f>
        <v>#N/A</v>
      </c>
      <c r="N692" s="14" t="e">
        <f>VLOOKUP($E692,res_het!$A$2:$N$10000,13,FALSE)</f>
        <v>#N/A</v>
      </c>
      <c r="O692" s="10" t="e">
        <f>VLOOKUP($E692,seq_data!$A$2:$H$10000,6,FALSE())</f>
        <v>#N/A</v>
      </c>
      <c r="P692" s="10" t="e">
        <f>VLOOKUP($E692,seq_data!$A$2:$H$10000,4,FALSE())</f>
        <v>#N/A</v>
      </c>
      <c r="Q692" s="10" t="e">
        <f>VLOOKUP($E692,seq_data!$A$2:$H$10000,5,FALSE())</f>
        <v>#N/A</v>
      </c>
      <c r="R692" s="10" t="e">
        <f>VLOOKUP($E692,seq_data!$A$2:$H$10000,2,FALSE())</f>
        <v>#N/A</v>
      </c>
      <c r="S692" s="10">
        <f>IF(ISNA(VLOOKUP(E692,lines!$A$2:$A$10000,1,FALSE)),0,1)</f>
        <v>0</v>
      </c>
      <c r="T692" s="10">
        <f>IF(ISNA(VLOOKUP(E692,lines!$J$2:$L$1000,2,FALSE)),0,1)</f>
        <v>0</v>
      </c>
      <c r="U692" s="13" t="e">
        <f>VLOOKUP($E692,phe_fertility!$A$2:$B$284,2,FALSE)</f>
        <v>#N/A</v>
      </c>
      <c r="V692" s="13" t="e">
        <f>VLOOKUP($E692,phe_fertility!$F$2:$G$284,2,FALSE)</f>
        <v>#N/A</v>
      </c>
      <c r="W692" t="e">
        <f>VLOOKUP($E692,phe_locomotion!$F$2:$G$851,2,FALSE)</f>
        <v>#N/A</v>
      </c>
      <c r="X692" t="e">
        <f>VLOOKUP($E692,phe_locomotion!$N$2:$O$507,2,FALSE)</f>
        <v>#N/A</v>
      </c>
      <c r="Y692" s="16" t="e">
        <f>VLOOKUP($E692,relatedness!$T$2:$U$1000,2,FALSE)</f>
        <v>#N/A</v>
      </c>
    </row>
    <row r="693" spans="1:25" x14ac:dyDescent="0.2">
      <c r="A693" s="2">
        <v>8</v>
      </c>
      <c r="B693" s="2" t="s">
        <v>71</v>
      </c>
      <c r="C693" s="2">
        <v>1</v>
      </c>
      <c r="D693" s="2" t="s">
        <v>1501</v>
      </c>
      <c r="E693" s="2" t="s">
        <v>745</v>
      </c>
      <c r="F693" s="2" t="str">
        <f t="shared" si="55"/>
        <v>CA</v>
      </c>
      <c r="G693" s="2" t="str">
        <f t="shared" si="51"/>
        <v>3</v>
      </c>
      <c r="H693" s="15">
        <v>15</v>
      </c>
      <c r="I693" s="2">
        <f t="shared" si="52"/>
        <v>190</v>
      </c>
      <c r="J693" s="2" t="str">
        <f t="shared" si="53"/>
        <v>50</v>
      </c>
      <c r="K693">
        <f t="shared" si="54"/>
        <v>13</v>
      </c>
      <c r="L693" s="14">
        <f>VLOOKUP(E693,bam_cov!$A$2:$E$10000,5,FALSE)</f>
        <v>5.5820768582188833</v>
      </c>
      <c r="M693" s="14">
        <f>VLOOKUP($E693,res_het!$A$2:$N$10000,12,FALSE)*100</f>
        <v>2.0503477972838686</v>
      </c>
      <c r="N693" s="14">
        <f>VLOOKUP($E693,res_het!$A$2:$N$10000,13,FALSE)</f>
        <v>0.22742528333333331</v>
      </c>
      <c r="O693" s="10">
        <f>VLOOKUP($E693,seq_data!$A$2:$H$10000,6,FALSE())</f>
        <v>2017</v>
      </c>
      <c r="P693" s="10" t="str">
        <f>VLOOKUP($E693,seq_data!$A$2:$H$10000,4,FALSE())</f>
        <v>Illumina</v>
      </c>
      <c r="Q693" s="10" t="str">
        <f>VLOOKUP($E693,seq_data!$A$2:$H$10000,5,FALSE())</f>
        <v>BGI</v>
      </c>
      <c r="R693" s="10">
        <f>VLOOKUP($E693,seq_data!$A$2:$H$10000,2,FALSE())</f>
        <v>150</v>
      </c>
      <c r="S693" s="10">
        <f>IF(ISNA(VLOOKUP(E693,lines!$A$2:$A$10000,1,FALSE)),0,1)</f>
        <v>0</v>
      </c>
      <c r="T693" s="10">
        <f>IF(ISNA(VLOOKUP(E693,lines!$J$2:$L$1000,2,FALSE)),0,1)</f>
        <v>1</v>
      </c>
      <c r="U693" s="13" t="e">
        <f>VLOOKUP($E693,phe_fertility!$A$2:$B$284,2,FALSE)</f>
        <v>#N/A</v>
      </c>
      <c r="V693" s="13" t="e">
        <f>VLOOKUP($E693,phe_fertility!$F$2:$G$284,2,FALSE)</f>
        <v>#N/A</v>
      </c>
      <c r="W693">
        <f>VLOOKUP($E693,phe_locomotion!$F$2:$G$851,2,FALSE)</f>
        <v>1570</v>
      </c>
      <c r="X693">
        <f>VLOOKUP($E693,phe_locomotion!$N$2:$O$507,2,FALSE)</f>
        <v>515</v>
      </c>
      <c r="Y693" s="16" t="e">
        <f>VLOOKUP($E693,relatedness!$T$2:$U$1000,2,FALSE)</f>
        <v>#N/A</v>
      </c>
    </row>
    <row r="694" spans="1:25" x14ac:dyDescent="0.2">
      <c r="A694" s="2">
        <v>3</v>
      </c>
      <c r="B694" s="2" t="s">
        <v>71</v>
      </c>
      <c r="C694" s="2">
        <v>8</v>
      </c>
      <c r="D694" s="2" t="s">
        <v>1497</v>
      </c>
      <c r="E694" s="2" t="s">
        <v>272</v>
      </c>
      <c r="F694" s="2" t="str">
        <f t="shared" si="55"/>
        <v>CA</v>
      </c>
      <c r="G694" s="2" t="str">
        <f t="shared" si="51"/>
        <v>3</v>
      </c>
      <c r="H694" s="15">
        <v>16</v>
      </c>
      <c r="I694" s="2">
        <f t="shared" si="52"/>
        <v>240</v>
      </c>
      <c r="J694" s="2" t="str">
        <f t="shared" si="53"/>
        <v>100</v>
      </c>
      <c r="K694">
        <f t="shared" si="54"/>
        <v>13</v>
      </c>
      <c r="L694" s="14">
        <f>VLOOKUP(E694,bam_cov!$A$2:$E$10000,5,FALSE)</f>
        <v>2.3996093758782862</v>
      </c>
      <c r="M694" s="14">
        <f>VLOOKUP($E694,res_het!$A$2:$N$10000,12,FALSE)*100</f>
        <v>16.191436174502055</v>
      </c>
      <c r="N694" s="14">
        <f>VLOOKUP($E694,res_het!$A$2:$N$10000,13,FALSE)</f>
        <v>0.16488883333333335</v>
      </c>
      <c r="O694" s="10">
        <f>VLOOKUP($E694,seq_data!$A$2:$H$10000,6,FALSE())</f>
        <v>2018</v>
      </c>
      <c r="P694" s="10" t="str">
        <f>VLOOKUP($E694,seq_data!$A$2:$H$10000,4,FALSE())</f>
        <v>BGI</v>
      </c>
      <c r="Q694" s="10" t="str">
        <f>VLOOKUP($E694,seq_data!$A$2:$H$10000,5,FALSE())</f>
        <v>BGI</v>
      </c>
      <c r="R694" s="10">
        <f>VLOOKUP($E694,seq_data!$A$2:$H$10000,2,FALSE())</f>
        <v>100</v>
      </c>
      <c r="S694" s="10">
        <f>IF(ISNA(VLOOKUP(E694,lines!$A$2:$A$10000,1,FALSE)),0,1)</f>
        <v>0</v>
      </c>
      <c r="T694" s="10">
        <f>IF(ISNA(VLOOKUP(E694,lines!$J$2:$L$1000,2,FALSE)),0,1)</f>
        <v>0</v>
      </c>
      <c r="U694" s="13" t="e">
        <f>VLOOKUP($E694,phe_fertility!$A$2:$B$284,2,FALSE)</f>
        <v>#N/A</v>
      </c>
      <c r="V694" s="13" t="e">
        <f>VLOOKUP($E694,phe_fertility!$F$2:$G$284,2,FALSE)</f>
        <v>#N/A</v>
      </c>
      <c r="W694">
        <f>VLOOKUP($E694,phe_locomotion!$F$2:$G$851,2,FALSE)</f>
        <v>1984</v>
      </c>
      <c r="X694" t="e">
        <f>VLOOKUP($E694,phe_locomotion!$N$2:$O$507,2,FALSE)</f>
        <v>#N/A</v>
      </c>
      <c r="Y694" s="16" t="e">
        <f>VLOOKUP($E694,relatedness!$T$2:$U$1000,2,FALSE)</f>
        <v>#N/A</v>
      </c>
    </row>
    <row r="695" spans="1:25" x14ac:dyDescent="0.2">
      <c r="A695" s="2">
        <v>8</v>
      </c>
      <c r="B695" s="2" t="s">
        <v>71</v>
      </c>
      <c r="C695" s="2">
        <v>10</v>
      </c>
      <c r="D695" s="2" t="s">
        <v>1501</v>
      </c>
      <c r="E695" s="2" t="s">
        <v>754</v>
      </c>
      <c r="F695" s="2" t="str">
        <f t="shared" si="55"/>
        <v>CA</v>
      </c>
      <c r="G695" s="2" t="str">
        <f t="shared" si="51"/>
        <v>3</v>
      </c>
      <c r="H695" s="15">
        <v>16</v>
      </c>
      <c r="I695" s="2">
        <f t="shared" si="52"/>
        <v>190</v>
      </c>
      <c r="J695" s="2" t="str">
        <f t="shared" si="53"/>
        <v>50</v>
      </c>
      <c r="K695">
        <f t="shared" si="54"/>
        <v>13</v>
      </c>
      <c r="L695" s="14">
        <f>VLOOKUP(E695,bam_cov!$A$2:$E$10000,5,FALSE)</f>
        <v>4.0528534222705215</v>
      </c>
      <c r="M695" s="14">
        <f>VLOOKUP($E695,res_het!$A$2:$N$10000,12,FALSE)*100</f>
        <v>2.0841876419779606</v>
      </c>
      <c r="N695" s="14">
        <f>VLOOKUP($E695,res_het!$A$2:$N$10000,13,FALSE)</f>
        <v>0.24955711666666666</v>
      </c>
      <c r="O695" s="10">
        <f>VLOOKUP($E695,seq_data!$A$2:$H$10000,6,FALSE())</f>
        <v>2017</v>
      </c>
      <c r="P695" s="10" t="str">
        <f>VLOOKUP($E695,seq_data!$A$2:$H$10000,4,FALSE())</f>
        <v>Illumina</v>
      </c>
      <c r="Q695" s="10" t="str">
        <f>VLOOKUP($E695,seq_data!$A$2:$H$10000,5,FALSE())</f>
        <v>BGI</v>
      </c>
      <c r="R695" s="10">
        <f>VLOOKUP($E695,seq_data!$A$2:$H$10000,2,FALSE())</f>
        <v>150</v>
      </c>
      <c r="S695" s="10">
        <f>IF(ISNA(VLOOKUP(E695,lines!$A$2:$A$10000,1,FALSE)),0,1)</f>
        <v>1</v>
      </c>
      <c r="T695" s="10">
        <f>IF(ISNA(VLOOKUP(E695,lines!$J$2:$L$1000,2,FALSE)),0,1)</f>
        <v>1</v>
      </c>
      <c r="U695" s="13" t="e">
        <f>VLOOKUP($E695,phe_fertility!$A$2:$B$284,2,FALSE)</f>
        <v>#N/A</v>
      </c>
      <c r="V695" s="13" t="e">
        <f>VLOOKUP($E695,phe_fertility!$F$2:$G$284,2,FALSE)</f>
        <v>#N/A</v>
      </c>
      <c r="W695">
        <f>VLOOKUP($E695,phe_locomotion!$F$2:$G$851,2,FALSE)</f>
        <v>1222</v>
      </c>
      <c r="X695">
        <f>VLOOKUP($E695,phe_locomotion!$N$2:$O$507,2,FALSE)</f>
        <v>1408</v>
      </c>
      <c r="Y695" s="16" t="e">
        <f>VLOOKUP($E695,relatedness!$T$2:$U$1000,2,FALSE)</f>
        <v>#N/A</v>
      </c>
    </row>
    <row r="696" spans="1:25" x14ac:dyDescent="0.2">
      <c r="A696" s="2">
        <v>3</v>
      </c>
      <c r="B696" s="2" t="s">
        <v>19</v>
      </c>
      <c r="C696" s="2">
        <v>10</v>
      </c>
      <c r="D696" s="2" t="s">
        <v>1497</v>
      </c>
      <c r="E696" s="2" t="s">
        <v>226</v>
      </c>
      <c r="F696" s="2" t="str">
        <f t="shared" si="55"/>
        <v>CA</v>
      </c>
      <c r="G696" s="2" t="str">
        <f t="shared" si="51"/>
        <v>3</v>
      </c>
      <c r="H696" s="15">
        <v>17</v>
      </c>
      <c r="I696" s="2">
        <f t="shared" si="52"/>
        <v>240</v>
      </c>
      <c r="J696" s="2" t="str">
        <f t="shared" si="53"/>
        <v>100</v>
      </c>
      <c r="K696">
        <f t="shared" si="54"/>
        <v>13</v>
      </c>
      <c r="L696" s="14">
        <f>VLOOKUP(E696,bam_cov!$A$2:$E$10000,5,FALSE)</f>
        <v>29.346928032077347</v>
      </c>
      <c r="M696" s="14">
        <f>VLOOKUP($E696,res_het!$A$2:$N$10000,12,FALSE)*100</f>
        <v>52.003181171292923</v>
      </c>
      <c r="N696" s="14">
        <f>VLOOKUP($E696,res_het!$A$2:$N$10000,13,FALSE)</f>
        <v>0.24030815000000003</v>
      </c>
      <c r="O696" s="10">
        <f>VLOOKUP($E696,seq_data!$A$2:$H$10000,6,FALSE())</f>
        <v>2018</v>
      </c>
      <c r="P696" s="10" t="str">
        <f>VLOOKUP($E696,seq_data!$A$2:$H$10000,4,FALSE())</f>
        <v>BGI</v>
      </c>
      <c r="Q696" s="10" t="str">
        <f>VLOOKUP($E696,seq_data!$A$2:$H$10000,5,FALSE())</f>
        <v>BGI</v>
      </c>
      <c r="R696" s="10">
        <f>VLOOKUP($E696,seq_data!$A$2:$H$10000,2,FALSE())</f>
        <v>100</v>
      </c>
      <c r="S696" s="10">
        <f>IF(ISNA(VLOOKUP(E696,lines!$A$2:$A$10000,1,FALSE)),0,1)</f>
        <v>0</v>
      </c>
      <c r="T696" s="10">
        <f>IF(ISNA(VLOOKUP(E696,lines!$J$2:$L$1000,2,FALSE)),0,1)</f>
        <v>1</v>
      </c>
      <c r="U696" s="13" t="e">
        <f>VLOOKUP($E696,phe_fertility!$A$2:$B$284,2,FALSE)</f>
        <v>#N/A</v>
      </c>
      <c r="V696" s="13" t="e">
        <f>VLOOKUP($E696,phe_fertility!$F$2:$G$284,2,FALSE)</f>
        <v>#N/A</v>
      </c>
      <c r="W696">
        <f>VLOOKUP($E696,phe_locomotion!$F$2:$G$851,2,FALSE)</f>
        <v>551</v>
      </c>
      <c r="X696" t="e">
        <f>VLOOKUP($E696,phe_locomotion!$N$2:$O$507,2,FALSE)</f>
        <v>#N/A</v>
      </c>
      <c r="Y696" s="16" t="e">
        <f>VLOOKUP($E696,relatedness!$T$2:$U$1000,2,FALSE)</f>
        <v>#N/A</v>
      </c>
    </row>
    <row r="697" spans="1:25" x14ac:dyDescent="0.2">
      <c r="A697" s="2">
        <v>8</v>
      </c>
      <c r="B697" s="2" t="s">
        <v>45</v>
      </c>
      <c r="C697" s="2">
        <v>2</v>
      </c>
      <c r="D697" s="2" t="s">
        <v>1501</v>
      </c>
      <c r="E697" s="2" t="s">
        <v>722</v>
      </c>
      <c r="F697" s="2" t="str">
        <f t="shared" si="55"/>
        <v>CA</v>
      </c>
      <c r="G697" s="2" t="str">
        <f t="shared" si="51"/>
        <v>3</v>
      </c>
      <c r="H697" s="15">
        <v>17</v>
      </c>
      <c r="I697" s="2">
        <f t="shared" si="52"/>
        <v>190</v>
      </c>
      <c r="J697" s="2" t="str">
        <f t="shared" si="53"/>
        <v>50</v>
      </c>
      <c r="K697">
        <f t="shared" si="54"/>
        <v>13</v>
      </c>
      <c r="L697" s="14">
        <f>VLOOKUP(E697,bam_cov!$A$2:$E$10000,5,FALSE)</f>
        <v>5.4792628206329281</v>
      </c>
      <c r="M697" s="14">
        <f>VLOOKUP($E697,res_het!$A$2:$N$10000,12,FALSE)*100</f>
        <v>0.88178436980679875</v>
      </c>
      <c r="N697" s="14">
        <f>VLOOKUP($E697,res_het!$A$2:$N$10000,13,FALSE)</f>
        <v>0.25340509999999999</v>
      </c>
      <c r="O697" s="10">
        <f>VLOOKUP($E697,seq_data!$A$2:$H$10000,6,FALSE())</f>
        <v>2017</v>
      </c>
      <c r="P697" s="10" t="str">
        <f>VLOOKUP($E697,seq_data!$A$2:$H$10000,4,FALSE())</f>
        <v>Illumina</v>
      </c>
      <c r="Q697" s="10" t="str">
        <f>VLOOKUP($E697,seq_data!$A$2:$H$10000,5,FALSE())</f>
        <v>BGI</v>
      </c>
      <c r="R697" s="10">
        <f>VLOOKUP($E697,seq_data!$A$2:$H$10000,2,FALSE())</f>
        <v>150</v>
      </c>
      <c r="S697" s="10">
        <f>IF(ISNA(VLOOKUP(E697,lines!$A$2:$A$10000,1,FALSE)),0,1)</f>
        <v>1</v>
      </c>
      <c r="T697" s="10">
        <f>IF(ISNA(VLOOKUP(E697,lines!$J$2:$L$1000,2,FALSE)),0,1)</f>
        <v>1</v>
      </c>
      <c r="U697" s="13" t="e">
        <f>VLOOKUP($E697,phe_fertility!$A$2:$B$284,2,FALSE)</f>
        <v>#N/A</v>
      </c>
      <c r="V697" s="13" t="e">
        <f>VLOOKUP($E697,phe_fertility!$F$2:$G$284,2,FALSE)</f>
        <v>#N/A</v>
      </c>
      <c r="W697">
        <f>VLOOKUP($E697,phe_locomotion!$F$2:$G$851,2,FALSE)</f>
        <v>978</v>
      </c>
      <c r="X697">
        <f>VLOOKUP($E697,phe_locomotion!$N$2:$O$507,2,FALSE)</f>
        <v>871</v>
      </c>
      <c r="Y697" s="16" t="e">
        <f>VLOOKUP($E697,relatedness!$T$2:$U$1000,2,FALSE)</f>
        <v>#N/A</v>
      </c>
    </row>
    <row r="698" spans="1:25" x14ac:dyDescent="0.2">
      <c r="A698" s="2">
        <v>3</v>
      </c>
      <c r="B698" s="2" t="s">
        <v>71</v>
      </c>
      <c r="C698" s="2">
        <v>9</v>
      </c>
      <c r="D698" s="2" t="s">
        <v>1499</v>
      </c>
      <c r="E698" s="2" t="s">
        <v>273</v>
      </c>
      <c r="F698" s="2" t="str">
        <f t="shared" si="55"/>
        <v>CA</v>
      </c>
      <c r="G698" s="2" t="str">
        <f t="shared" si="51"/>
        <v>3</v>
      </c>
      <c r="H698" s="15">
        <v>18</v>
      </c>
      <c r="I698" s="2">
        <f t="shared" si="52"/>
        <v>240</v>
      </c>
      <c r="J698" s="2" t="str">
        <f t="shared" si="53"/>
        <v>100</v>
      </c>
      <c r="K698">
        <f t="shared" si="54"/>
        <v>13</v>
      </c>
      <c r="L698" s="14" t="e">
        <f>VLOOKUP(E698,bam_cov!$A$2:$E$10000,5,FALSE)</f>
        <v>#N/A</v>
      </c>
      <c r="M698" s="14" t="e">
        <f>VLOOKUP($E698,res_het!$A$2:$N$10000,12,FALSE)*100</f>
        <v>#N/A</v>
      </c>
      <c r="N698" s="14" t="e">
        <f>VLOOKUP($E698,res_het!$A$2:$N$10000,13,FALSE)</f>
        <v>#N/A</v>
      </c>
      <c r="O698" s="10" t="e">
        <f>VLOOKUP($E698,seq_data!$A$2:$H$10000,6,FALSE())</f>
        <v>#N/A</v>
      </c>
      <c r="P698" s="10" t="e">
        <f>VLOOKUP($E698,seq_data!$A$2:$H$10000,4,FALSE())</f>
        <v>#N/A</v>
      </c>
      <c r="Q698" s="10" t="e">
        <f>VLOOKUP($E698,seq_data!$A$2:$H$10000,5,FALSE())</f>
        <v>#N/A</v>
      </c>
      <c r="R698" s="10" t="e">
        <f>VLOOKUP($E698,seq_data!$A$2:$H$10000,2,FALSE())</f>
        <v>#N/A</v>
      </c>
      <c r="S698" s="10">
        <f>IF(ISNA(VLOOKUP(E698,lines!$A$2:$A$10000,1,FALSE)),0,1)</f>
        <v>0</v>
      </c>
      <c r="T698" s="10">
        <f>IF(ISNA(VLOOKUP(E698,lines!$J$2:$L$1000,2,FALSE)),0,1)</f>
        <v>0</v>
      </c>
      <c r="U698" s="13" t="e">
        <f>VLOOKUP($E698,phe_fertility!$A$2:$B$284,2,FALSE)</f>
        <v>#N/A</v>
      </c>
      <c r="V698" s="13" t="e">
        <f>VLOOKUP($E698,phe_fertility!$F$2:$G$284,2,FALSE)</f>
        <v>#N/A</v>
      </c>
      <c r="W698" t="e">
        <f>VLOOKUP($E698,phe_locomotion!$F$2:$G$851,2,FALSE)</f>
        <v>#N/A</v>
      </c>
      <c r="X698" t="e">
        <f>VLOOKUP($E698,phe_locomotion!$N$2:$O$507,2,FALSE)</f>
        <v>#N/A</v>
      </c>
      <c r="Y698" s="16" t="e">
        <f>VLOOKUP($E698,relatedness!$T$2:$U$1000,2,FALSE)</f>
        <v>#N/A</v>
      </c>
    </row>
    <row r="699" spans="1:25" x14ac:dyDescent="0.2">
      <c r="A699" s="2">
        <v>8</v>
      </c>
      <c r="B699" s="2" t="s">
        <v>32</v>
      </c>
      <c r="C699" s="2">
        <v>2</v>
      </c>
      <c r="D699" s="2" t="s">
        <v>1500</v>
      </c>
      <c r="E699" s="2" t="s">
        <v>710</v>
      </c>
      <c r="F699" s="2" t="str">
        <f t="shared" si="55"/>
        <v>CA</v>
      </c>
      <c r="G699" s="2" t="str">
        <f t="shared" si="51"/>
        <v>3</v>
      </c>
      <c r="H699" s="15">
        <v>18</v>
      </c>
      <c r="I699" s="2">
        <f t="shared" si="52"/>
        <v>190</v>
      </c>
      <c r="J699" s="2" t="str">
        <f t="shared" si="53"/>
        <v>50</v>
      </c>
      <c r="K699">
        <f t="shared" si="54"/>
        <v>13</v>
      </c>
      <c r="L699" s="14">
        <f>VLOOKUP(E699,bam_cov!$A$2:$E$10000,5,FALSE)</f>
        <v>2.787768338610856</v>
      </c>
      <c r="M699" s="14">
        <f>VLOOKUP($E699,res_het!$A$2:$N$10000,12,FALSE)*100</f>
        <v>0.79489300043059552</v>
      </c>
      <c r="N699" s="14">
        <f>VLOOKUP($E699,res_het!$A$2:$N$10000,13,FALSE)</f>
        <v>0.27984966666666672</v>
      </c>
      <c r="O699" s="10">
        <f>VLOOKUP($E699,seq_data!$A$2:$H$10000,6,FALSE())</f>
        <v>2017</v>
      </c>
      <c r="P699" s="10" t="str">
        <f>VLOOKUP($E699,seq_data!$A$2:$H$10000,4,FALSE())</f>
        <v>Illumina</v>
      </c>
      <c r="Q699" s="10" t="str">
        <f>VLOOKUP($E699,seq_data!$A$2:$H$10000,5,FALSE())</f>
        <v>BGI</v>
      </c>
      <c r="R699" s="10">
        <f>VLOOKUP($E699,seq_data!$A$2:$H$10000,2,FALSE())</f>
        <v>150</v>
      </c>
      <c r="S699" s="10">
        <f>IF(ISNA(VLOOKUP(E699,lines!$A$2:$A$10000,1,FALSE)),0,1)</f>
        <v>1</v>
      </c>
      <c r="T699" s="10">
        <f>IF(ISNA(VLOOKUP(E699,lines!$J$2:$L$1000,2,FALSE)),0,1)</f>
        <v>1</v>
      </c>
      <c r="U699" s="13" t="e">
        <f>VLOOKUP($E699,phe_fertility!$A$2:$B$284,2,FALSE)</f>
        <v>#N/A</v>
      </c>
      <c r="V699" s="13" t="e">
        <f>VLOOKUP($E699,phe_fertility!$F$2:$G$284,2,FALSE)</f>
        <v>#N/A</v>
      </c>
      <c r="W699">
        <f>VLOOKUP($E699,phe_locomotion!$F$2:$G$851,2,FALSE)</f>
        <v>1218</v>
      </c>
      <c r="X699">
        <f>VLOOKUP($E699,phe_locomotion!$N$2:$O$507,2,FALSE)</f>
        <v>903</v>
      </c>
      <c r="Y699" s="16" t="e">
        <f>VLOOKUP($E699,relatedness!$T$2:$U$1000,2,FALSE)</f>
        <v>#N/A</v>
      </c>
    </row>
    <row r="700" spans="1:25" x14ac:dyDescent="0.2">
      <c r="A700" s="2">
        <v>3</v>
      </c>
      <c r="B700" s="2" t="s">
        <v>19</v>
      </c>
      <c r="C700" s="2">
        <v>6</v>
      </c>
      <c r="D700" s="2" t="s">
        <v>1501</v>
      </c>
      <c r="E700" s="2" t="s">
        <v>222</v>
      </c>
      <c r="F700" s="2" t="str">
        <f t="shared" si="55"/>
        <v>CA</v>
      </c>
      <c r="G700" s="2" t="str">
        <f t="shared" si="51"/>
        <v>3</v>
      </c>
      <c r="H700" s="15">
        <v>19</v>
      </c>
      <c r="I700" s="2">
        <f t="shared" si="52"/>
        <v>240</v>
      </c>
      <c r="J700" s="2" t="str">
        <f t="shared" si="53"/>
        <v>100</v>
      </c>
      <c r="K700">
        <f t="shared" si="54"/>
        <v>13</v>
      </c>
      <c r="L700" s="14">
        <f>VLOOKUP(E700,bam_cov!$A$2:$E$10000,5,FALSE)</f>
        <v>31.954582076408535</v>
      </c>
      <c r="M700" s="14">
        <f>VLOOKUP($E700,res_het!$A$2:$N$10000,12,FALSE)*100</f>
        <v>45.505790428352171</v>
      </c>
      <c r="N700" s="14">
        <f>VLOOKUP($E700,res_het!$A$2:$N$10000,13,FALSE)</f>
        <v>0.17315309999999998</v>
      </c>
      <c r="O700" s="10">
        <f>VLOOKUP($E700,seq_data!$A$2:$H$10000,6,FALSE())</f>
        <v>2018</v>
      </c>
      <c r="P700" s="10" t="str">
        <f>VLOOKUP($E700,seq_data!$A$2:$H$10000,4,FALSE())</f>
        <v>BGI</v>
      </c>
      <c r="Q700" s="10" t="str">
        <f>VLOOKUP($E700,seq_data!$A$2:$H$10000,5,FALSE())</f>
        <v>BGI</v>
      </c>
      <c r="R700" s="10">
        <f>VLOOKUP($E700,seq_data!$A$2:$H$10000,2,FALSE())</f>
        <v>100</v>
      </c>
      <c r="S700" s="10">
        <f>IF(ISNA(VLOOKUP(E700,lines!$A$2:$A$10000,1,FALSE)),0,1)</f>
        <v>0</v>
      </c>
      <c r="T700" s="10">
        <f>IF(ISNA(VLOOKUP(E700,lines!$J$2:$L$1000,2,FALSE)),0,1)</f>
        <v>1</v>
      </c>
      <c r="U700" s="13" t="e">
        <f>VLOOKUP($E700,phe_fertility!$A$2:$B$284,2,FALSE)</f>
        <v>#N/A</v>
      </c>
      <c r="V700" s="13" t="e">
        <f>VLOOKUP($E700,phe_fertility!$F$2:$G$284,2,FALSE)</f>
        <v>#N/A</v>
      </c>
      <c r="W700">
        <f>VLOOKUP($E700,phe_locomotion!$F$2:$G$851,2,FALSE)</f>
        <v>2432</v>
      </c>
      <c r="X700" t="e">
        <f>VLOOKUP($E700,phe_locomotion!$N$2:$O$507,2,FALSE)</f>
        <v>#N/A</v>
      </c>
      <c r="Y700" s="16" t="e">
        <f>VLOOKUP($E700,relatedness!$T$2:$U$1000,2,FALSE)</f>
        <v>#N/A</v>
      </c>
    </row>
    <row r="701" spans="1:25" x14ac:dyDescent="0.2">
      <c r="A701" s="2">
        <v>8</v>
      </c>
      <c r="B701" s="2" t="s">
        <v>19</v>
      </c>
      <c r="C701" s="2">
        <v>6</v>
      </c>
      <c r="D701" s="2" t="s">
        <v>1501</v>
      </c>
      <c r="E701" s="2" t="s">
        <v>702</v>
      </c>
      <c r="F701" s="2" t="str">
        <f t="shared" si="55"/>
        <v>CA</v>
      </c>
      <c r="G701" s="2" t="str">
        <f t="shared" si="51"/>
        <v>3</v>
      </c>
      <c r="H701" s="15">
        <v>19</v>
      </c>
      <c r="I701" s="2">
        <f t="shared" si="52"/>
        <v>190</v>
      </c>
      <c r="J701" s="2" t="str">
        <f t="shared" si="53"/>
        <v>50</v>
      </c>
      <c r="K701">
        <f t="shared" si="54"/>
        <v>13</v>
      </c>
      <c r="L701" s="14">
        <f>VLOOKUP(E701,bam_cov!$A$2:$E$10000,5,FALSE)</f>
        <v>4.5195865919694214</v>
      </c>
      <c r="M701" s="14">
        <f>VLOOKUP($E701,res_het!$A$2:$N$10000,12,FALSE)*100</f>
        <v>4.1731227046244053</v>
      </c>
      <c r="N701" s="14">
        <f>VLOOKUP($E701,res_het!$A$2:$N$10000,13,FALSE)</f>
        <v>0.24809860000000003</v>
      </c>
      <c r="O701" s="10">
        <f>VLOOKUP($E701,seq_data!$A$2:$H$10000,6,FALSE())</f>
        <v>2017</v>
      </c>
      <c r="P701" s="10" t="str">
        <f>VLOOKUP($E701,seq_data!$A$2:$H$10000,4,FALSE())</f>
        <v>Illumina</v>
      </c>
      <c r="Q701" s="10" t="str">
        <f>VLOOKUP($E701,seq_data!$A$2:$H$10000,5,FALSE())</f>
        <v>BGI</v>
      </c>
      <c r="R701" s="10">
        <f>VLOOKUP($E701,seq_data!$A$2:$H$10000,2,FALSE())</f>
        <v>150</v>
      </c>
      <c r="S701" s="10">
        <f>IF(ISNA(VLOOKUP(E701,lines!$A$2:$A$10000,1,FALSE)),0,1)</f>
        <v>1</v>
      </c>
      <c r="T701" s="10">
        <f>IF(ISNA(VLOOKUP(E701,lines!$J$2:$L$1000,2,FALSE)),0,1)</f>
        <v>1</v>
      </c>
      <c r="U701" s="13" t="e">
        <f>VLOOKUP($E701,phe_fertility!$A$2:$B$284,2,FALSE)</f>
        <v>#N/A</v>
      </c>
      <c r="V701" s="13" t="e">
        <f>VLOOKUP($E701,phe_fertility!$F$2:$G$284,2,FALSE)</f>
        <v>#N/A</v>
      </c>
      <c r="W701">
        <f>VLOOKUP($E701,phe_locomotion!$F$2:$G$851,2,FALSE)</f>
        <v>1351</v>
      </c>
      <c r="X701">
        <f>VLOOKUP($E701,phe_locomotion!$N$2:$O$507,2,FALSE)</f>
        <v>856</v>
      </c>
      <c r="Y701" s="16" t="e">
        <f>VLOOKUP($E701,relatedness!$T$2:$U$1000,2,FALSE)</f>
        <v>#N/A</v>
      </c>
    </row>
    <row r="702" spans="1:25" x14ac:dyDescent="0.2">
      <c r="A702" s="2">
        <v>4</v>
      </c>
      <c r="B702" s="2" t="s">
        <v>84</v>
      </c>
      <c r="C702" s="2">
        <v>6</v>
      </c>
      <c r="D702" s="2" t="s">
        <v>1500</v>
      </c>
      <c r="E702" s="2" t="s">
        <v>378</v>
      </c>
      <c r="F702" s="2" t="str">
        <f t="shared" si="55"/>
        <v>CA</v>
      </c>
      <c r="G702" s="2" t="str">
        <f t="shared" si="51"/>
        <v>3</v>
      </c>
      <c r="H702" s="15">
        <v>20</v>
      </c>
      <c r="I702" s="2">
        <f t="shared" si="52"/>
        <v>240</v>
      </c>
      <c r="J702" s="2" t="str">
        <f t="shared" si="53"/>
        <v>100</v>
      </c>
      <c r="K702">
        <f t="shared" si="54"/>
        <v>13</v>
      </c>
      <c r="L702" s="14" t="e">
        <f>VLOOKUP(E702,bam_cov!$A$2:$E$10000,5,FALSE)</f>
        <v>#N/A</v>
      </c>
      <c r="M702" s="14" t="e">
        <f>VLOOKUP($E702,res_het!$A$2:$N$10000,12,FALSE)*100</f>
        <v>#N/A</v>
      </c>
      <c r="N702" s="14" t="e">
        <f>VLOOKUP($E702,res_het!$A$2:$N$10000,13,FALSE)</f>
        <v>#N/A</v>
      </c>
      <c r="O702" s="10" t="e">
        <f>VLOOKUP($E702,seq_data!$A$2:$H$10000,6,FALSE())</f>
        <v>#N/A</v>
      </c>
      <c r="P702" s="10" t="e">
        <f>VLOOKUP($E702,seq_data!$A$2:$H$10000,4,FALSE())</f>
        <v>#N/A</v>
      </c>
      <c r="Q702" s="10" t="e">
        <f>VLOOKUP($E702,seq_data!$A$2:$H$10000,5,FALSE())</f>
        <v>#N/A</v>
      </c>
      <c r="R702" s="10" t="e">
        <f>VLOOKUP($E702,seq_data!$A$2:$H$10000,2,FALSE())</f>
        <v>#N/A</v>
      </c>
      <c r="S702" s="10">
        <f>IF(ISNA(VLOOKUP(E702,lines!$A$2:$A$10000,1,FALSE)),0,1)</f>
        <v>0</v>
      </c>
      <c r="T702" s="10">
        <f>IF(ISNA(VLOOKUP(E702,lines!$J$2:$L$1000,2,FALSE)),0,1)</f>
        <v>0</v>
      </c>
      <c r="U702" s="13" t="e">
        <f>VLOOKUP($E702,phe_fertility!$A$2:$B$284,2,FALSE)</f>
        <v>#N/A</v>
      </c>
      <c r="V702" s="13" t="e">
        <f>VLOOKUP($E702,phe_fertility!$F$2:$G$284,2,FALSE)</f>
        <v>#N/A</v>
      </c>
      <c r="W702" t="e">
        <f>VLOOKUP($E702,phe_locomotion!$F$2:$G$851,2,FALSE)</f>
        <v>#N/A</v>
      </c>
      <c r="X702" t="e">
        <f>VLOOKUP($E702,phe_locomotion!$N$2:$O$507,2,FALSE)</f>
        <v>#N/A</v>
      </c>
      <c r="Y702" s="16" t="e">
        <f>VLOOKUP($E702,relatedness!$T$2:$U$1000,2,FALSE)</f>
        <v>#N/A</v>
      </c>
    </row>
    <row r="703" spans="1:25" x14ac:dyDescent="0.2">
      <c r="A703" s="2">
        <v>8</v>
      </c>
      <c r="B703" s="2" t="s">
        <v>6</v>
      </c>
      <c r="C703" s="2">
        <v>5</v>
      </c>
      <c r="D703" s="2" t="s">
        <v>1498</v>
      </c>
      <c r="E703" s="2" t="s">
        <v>689</v>
      </c>
      <c r="F703" s="2" t="str">
        <f t="shared" si="55"/>
        <v>CA</v>
      </c>
      <c r="G703" s="2" t="str">
        <f t="shared" si="51"/>
        <v>3</v>
      </c>
      <c r="H703" s="15">
        <v>20</v>
      </c>
      <c r="I703" s="2">
        <f t="shared" si="52"/>
        <v>190</v>
      </c>
      <c r="J703" s="2" t="str">
        <f t="shared" si="53"/>
        <v>50</v>
      </c>
      <c r="K703">
        <f t="shared" si="54"/>
        <v>13</v>
      </c>
      <c r="L703" s="14">
        <f>VLOOKUP(E703,bam_cov!$A$2:$E$10000,5,FALSE)</f>
        <v>2.4876961645837627</v>
      </c>
      <c r="M703" s="14">
        <f>VLOOKUP($E703,res_het!$A$2:$N$10000,12,FALSE)*100</f>
        <v>1.6229331568722269</v>
      </c>
      <c r="N703" s="14">
        <f>VLOOKUP($E703,res_het!$A$2:$N$10000,13,FALSE)</f>
        <v>0.27169720000000003</v>
      </c>
      <c r="O703" s="10">
        <f>VLOOKUP($E703,seq_data!$A$2:$H$10000,6,FALSE())</f>
        <v>2017</v>
      </c>
      <c r="P703" s="10" t="str">
        <f>VLOOKUP($E703,seq_data!$A$2:$H$10000,4,FALSE())</f>
        <v>Illumina</v>
      </c>
      <c r="Q703" s="10" t="str">
        <f>VLOOKUP($E703,seq_data!$A$2:$H$10000,5,FALSE())</f>
        <v>BGI</v>
      </c>
      <c r="R703" s="10">
        <f>VLOOKUP($E703,seq_data!$A$2:$H$10000,2,FALSE())</f>
        <v>151</v>
      </c>
      <c r="S703" s="10">
        <f>IF(ISNA(VLOOKUP(E703,lines!$A$2:$A$10000,1,FALSE)),0,1)</f>
        <v>1</v>
      </c>
      <c r="T703" s="10">
        <f>IF(ISNA(VLOOKUP(E703,lines!$J$2:$L$1000,2,FALSE)),0,1)</f>
        <v>1</v>
      </c>
      <c r="U703" s="13" t="e">
        <f>VLOOKUP($E703,phe_fertility!$A$2:$B$284,2,FALSE)</f>
        <v>#N/A</v>
      </c>
      <c r="V703" s="13" t="e">
        <f>VLOOKUP($E703,phe_fertility!$F$2:$G$284,2,FALSE)</f>
        <v>#N/A</v>
      </c>
      <c r="W703">
        <f>VLOOKUP($E703,phe_locomotion!$F$2:$G$851,2,FALSE)</f>
        <v>2538</v>
      </c>
      <c r="X703">
        <f>VLOOKUP($E703,phe_locomotion!$N$2:$O$507,2,FALSE)</f>
        <v>1046</v>
      </c>
      <c r="Y703" s="16" t="e">
        <f>VLOOKUP($E703,relatedness!$T$2:$U$1000,2,FALSE)</f>
        <v>#N/A</v>
      </c>
    </row>
    <row r="704" spans="1:25" x14ac:dyDescent="0.2">
      <c r="A704" s="2">
        <v>3</v>
      </c>
      <c r="B704" s="2" t="s">
        <v>6</v>
      </c>
      <c r="C704" s="2">
        <v>10</v>
      </c>
      <c r="D704" s="2" t="s">
        <v>1496</v>
      </c>
      <c r="E704" s="2" t="s">
        <v>214</v>
      </c>
      <c r="F704" s="2" t="str">
        <f t="shared" si="55"/>
        <v>CA</v>
      </c>
      <c r="G704" s="2" t="str">
        <f t="shared" si="51"/>
        <v>3</v>
      </c>
      <c r="H704" s="15">
        <v>21</v>
      </c>
      <c r="I704" s="2">
        <f t="shared" si="52"/>
        <v>240</v>
      </c>
      <c r="J704" s="2" t="str">
        <f t="shared" si="53"/>
        <v>100</v>
      </c>
      <c r="K704">
        <f t="shared" si="54"/>
        <v>13</v>
      </c>
      <c r="L704" s="14" t="e">
        <f>VLOOKUP(E704,bam_cov!$A$2:$E$10000,5,FALSE)</f>
        <v>#N/A</v>
      </c>
      <c r="M704" s="14" t="e">
        <f>VLOOKUP($E704,res_het!$A$2:$N$10000,12,FALSE)*100</f>
        <v>#N/A</v>
      </c>
      <c r="N704" s="14" t="e">
        <f>VLOOKUP($E704,res_het!$A$2:$N$10000,13,FALSE)</f>
        <v>#N/A</v>
      </c>
      <c r="O704" s="10" t="e">
        <f>VLOOKUP($E704,seq_data!$A$2:$H$10000,6,FALSE())</f>
        <v>#N/A</v>
      </c>
      <c r="P704" s="10" t="e">
        <f>VLOOKUP($E704,seq_data!$A$2:$H$10000,4,FALSE())</f>
        <v>#N/A</v>
      </c>
      <c r="Q704" s="10" t="e">
        <f>VLOOKUP($E704,seq_data!$A$2:$H$10000,5,FALSE())</f>
        <v>#N/A</v>
      </c>
      <c r="R704" s="10" t="e">
        <f>VLOOKUP($E704,seq_data!$A$2:$H$10000,2,FALSE())</f>
        <v>#N/A</v>
      </c>
      <c r="S704" s="10">
        <f>IF(ISNA(VLOOKUP(E704,lines!$A$2:$A$10000,1,FALSE)),0,1)</f>
        <v>0</v>
      </c>
      <c r="T704" s="10">
        <f>IF(ISNA(VLOOKUP(E704,lines!$J$2:$L$1000,2,FALSE)),0,1)</f>
        <v>0</v>
      </c>
      <c r="U704" s="13" t="e">
        <f>VLOOKUP($E704,phe_fertility!$A$2:$B$284,2,FALSE)</f>
        <v>#N/A</v>
      </c>
      <c r="V704" s="13" t="e">
        <f>VLOOKUP($E704,phe_fertility!$F$2:$G$284,2,FALSE)</f>
        <v>#N/A</v>
      </c>
      <c r="W704" t="e">
        <f>VLOOKUP($E704,phe_locomotion!$F$2:$G$851,2,FALSE)</f>
        <v>#N/A</v>
      </c>
      <c r="X704" t="e">
        <f>VLOOKUP($E704,phe_locomotion!$N$2:$O$507,2,FALSE)</f>
        <v>#N/A</v>
      </c>
      <c r="Y704" s="16" t="e">
        <f>VLOOKUP($E704,relatedness!$T$2:$U$1000,2,FALSE)</f>
        <v>#N/A</v>
      </c>
    </row>
    <row r="705" spans="1:25" x14ac:dyDescent="0.2">
      <c r="A705" s="2">
        <v>8</v>
      </c>
      <c r="B705" s="2" t="s">
        <v>58</v>
      </c>
      <c r="C705" s="2">
        <v>1</v>
      </c>
      <c r="D705" s="2" t="s">
        <v>1500</v>
      </c>
      <c r="E705" s="2" t="s">
        <v>733</v>
      </c>
      <c r="F705" s="2" t="str">
        <f t="shared" si="55"/>
        <v>CA</v>
      </c>
      <c r="G705" s="2" t="str">
        <f t="shared" si="51"/>
        <v>3</v>
      </c>
      <c r="H705" s="15">
        <v>21</v>
      </c>
      <c r="I705" s="2">
        <f t="shared" si="52"/>
        <v>190</v>
      </c>
      <c r="J705" s="2" t="str">
        <f t="shared" si="53"/>
        <v>50</v>
      </c>
      <c r="K705">
        <f t="shared" si="54"/>
        <v>13</v>
      </c>
      <c r="L705" s="14">
        <f>VLOOKUP(E705,bam_cov!$A$2:$E$10000,5,FALSE)</f>
        <v>4.1559966273819118</v>
      </c>
      <c r="M705" s="14">
        <f>VLOOKUP($E705,res_het!$A$2:$N$10000,12,FALSE)*100</f>
        <v>2.3355764681141897</v>
      </c>
      <c r="N705" s="14">
        <f>VLOOKUP($E705,res_het!$A$2:$N$10000,13,FALSE)</f>
        <v>0.24727790000000002</v>
      </c>
      <c r="O705" s="10">
        <f>VLOOKUP($E705,seq_data!$A$2:$H$10000,6,FALSE())</f>
        <v>2017</v>
      </c>
      <c r="P705" s="10" t="str">
        <f>VLOOKUP($E705,seq_data!$A$2:$H$10000,4,FALSE())</f>
        <v>Illumina</v>
      </c>
      <c r="Q705" s="10" t="str">
        <f>VLOOKUP($E705,seq_data!$A$2:$H$10000,5,FALSE())</f>
        <v>BGI</v>
      </c>
      <c r="R705" s="10">
        <f>VLOOKUP($E705,seq_data!$A$2:$H$10000,2,FALSE())</f>
        <v>150</v>
      </c>
      <c r="S705" s="10">
        <f>IF(ISNA(VLOOKUP(E705,lines!$A$2:$A$10000,1,FALSE)),0,1)</f>
        <v>1</v>
      </c>
      <c r="T705" s="10">
        <f>IF(ISNA(VLOOKUP(E705,lines!$J$2:$L$1000,2,FALSE)),0,1)</f>
        <v>1</v>
      </c>
      <c r="U705" s="13" t="e">
        <f>VLOOKUP($E705,phe_fertility!$A$2:$B$284,2,FALSE)</f>
        <v>#N/A</v>
      </c>
      <c r="V705" s="13" t="e">
        <f>VLOOKUP($E705,phe_fertility!$F$2:$G$284,2,FALSE)</f>
        <v>#N/A</v>
      </c>
      <c r="W705">
        <f>VLOOKUP($E705,phe_locomotion!$F$2:$G$851,2,FALSE)</f>
        <v>1771</v>
      </c>
      <c r="X705">
        <f>VLOOKUP($E705,phe_locomotion!$N$2:$O$507,2,FALSE)</f>
        <v>1484</v>
      </c>
      <c r="Y705" s="16" t="e">
        <f>VLOOKUP($E705,relatedness!$T$2:$U$1000,2,FALSE)</f>
        <v>#N/A</v>
      </c>
    </row>
    <row r="706" spans="1:25" x14ac:dyDescent="0.2">
      <c r="A706" s="2">
        <v>4</v>
      </c>
      <c r="B706" s="2" t="s">
        <v>58</v>
      </c>
      <c r="C706" s="2">
        <v>6</v>
      </c>
      <c r="D706" s="2" t="s">
        <v>1498</v>
      </c>
      <c r="E706" s="2" t="s">
        <v>354</v>
      </c>
      <c r="F706" s="2" t="str">
        <f t="shared" si="55"/>
        <v>CA</v>
      </c>
      <c r="G706" s="2" t="str">
        <f t="shared" ref="G706:G769" si="56">IF(MID($E706,1,1)="A",6,MID($E706,3,1))</f>
        <v>3</v>
      </c>
      <c r="H706" s="15">
        <v>22</v>
      </c>
      <c r="I706" s="2">
        <f t="shared" ref="I706:I769" si="57">J706+140</f>
        <v>240</v>
      </c>
      <c r="J706" s="2" t="str">
        <f t="shared" ref="J706:J769" si="58">IF(MID($E706,1,1)="A",0,MID($E706,FIND(_xlfn.CONCAT($F706,$G706),$E706)+LEN(_xlfn.CONCAT($F706,$G706)),LEN($E706)-(LEN($F706)+LEN($G706)+LEN($H706)+1)))</f>
        <v>100</v>
      </c>
      <c r="K706">
        <f t="shared" ref="K706:K769" si="59">IF(F706="A", 16, 13)</f>
        <v>13</v>
      </c>
      <c r="L706" s="14" t="e">
        <f>VLOOKUP(E706,bam_cov!$A$2:$E$10000,5,FALSE)</f>
        <v>#N/A</v>
      </c>
      <c r="M706" s="14" t="e">
        <f>VLOOKUP($E706,res_het!$A$2:$N$10000,12,FALSE)*100</f>
        <v>#N/A</v>
      </c>
      <c r="N706" s="14" t="e">
        <f>VLOOKUP($E706,res_het!$A$2:$N$10000,13,FALSE)</f>
        <v>#N/A</v>
      </c>
      <c r="O706" s="10" t="e">
        <f>VLOOKUP($E706,seq_data!$A$2:$H$10000,6,FALSE())</f>
        <v>#N/A</v>
      </c>
      <c r="P706" s="10" t="e">
        <f>VLOOKUP($E706,seq_data!$A$2:$H$10000,4,FALSE())</f>
        <v>#N/A</v>
      </c>
      <c r="Q706" s="10" t="e">
        <f>VLOOKUP($E706,seq_data!$A$2:$H$10000,5,FALSE())</f>
        <v>#N/A</v>
      </c>
      <c r="R706" s="10" t="e">
        <f>VLOOKUP($E706,seq_data!$A$2:$H$10000,2,FALSE())</f>
        <v>#N/A</v>
      </c>
      <c r="S706" s="10">
        <f>IF(ISNA(VLOOKUP(E706,lines!$A$2:$A$10000,1,FALSE)),0,1)</f>
        <v>0</v>
      </c>
      <c r="T706" s="10">
        <f>IF(ISNA(VLOOKUP(E706,lines!$J$2:$L$1000,2,FALSE)),0,1)</f>
        <v>0</v>
      </c>
      <c r="U706" s="13" t="e">
        <f>VLOOKUP($E706,phe_fertility!$A$2:$B$284,2,FALSE)</f>
        <v>#N/A</v>
      </c>
      <c r="V706" s="13" t="e">
        <f>VLOOKUP($E706,phe_fertility!$F$2:$G$284,2,FALSE)</f>
        <v>#N/A</v>
      </c>
      <c r="W706" t="e">
        <f>VLOOKUP($E706,phe_locomotion!$F$2:$G$851,2,FALSE)</f>
        <v>#N/A</v>
      </c>
      <c r="X706" t="e">
        <f>VLOOKUP($E706,phe_locomotion!$N$2:$O$507,2,FALSE)</f>
        <v>#N/A</v>
      </c>
      <c r="Y706" s="16" t="e">
        <f>VLOOKUP($E706,relatedness!$T$2:$U$1000,2,FALSE)</f>
        <v>#N/A</v>
      </c>
    </row>
    <row r="707" spans="1:25" x14ac:dyDescent="0.2">
      <c r="A707" s="2">
        <v>8</v>
      </c>
      <c r="B707" s="2" t="s">
        <v>45</v>
      </c>
      <c r="C707" s="2">
        <v>1</v>
      </c>
      <c r="D707" s="2" t="s">
        <v>1499</v>
      </c>
      <c r="E707" s="2" t="s">
        <v>721</v>
      </c>
      <c r="F707" s="2" t="str">
        <f t="shared" si="55"/>
        <v>CA</v>
      </c>
      <c r="G707" s="2" t="str">
        <f t="shared" si="56"/>
        <v>3</v>
      </c>
      <c r="H707" s="15">
        <v>22</v>
      </c>
      <c r="I707" s="2">
        <f t="shared" si="57"/>
        <v>190</v>
      </c>
      <c r="J707" s="2" t="str">
        <f t="shared" si="58"/>
        <v>50</v>
      </c>
      <c r="K707">
        <f t="shared" si="59"/>
        <v>13</v>
      </c>
      <c r="L707" s="14">
        <f>VLOOKUP(E707,bam_cov!$A$2:$E$10000,5,FALSE)</f>
        <v>3.3722231174233199</v>
      </c>
      <c r="M707" s="14">
        <f>VLOOKUP($E707,res_het!$A$2:$N$10000,12,FALSE)*100</f>
        <v>4.1767217375162433</v>
      </c>
      <c r="N707" s="14">
        <f>VLOOKUP($E707,res_het!$A$2:$N$10000,13,FALSE)</f>
        <v>0.26834368333333336</v>
      </c>
      <c r="O707" s="10">
        <f>VLOOKUP($E707,seq_data!$A$2:$H$10000,6,FALSE())</f>
        <v>2017</v>
      </c>
      <c r="P707" s="10" t="str">
        <f>VLOOKUP($E707,seq_data!$A$2:$H$10000,4,FALSE())</f>
        <v>Illumina</v>
      </c>
      <c r="Q707" s="10" t="str">
        <f>VLOOKUP($E707,seq_data!$A$2:$H$10000,5,FALSE())</f>
        <v>BGI</v>
      </c>
      <c r="R707" s="10">
        <f>VLOOKUP($E707,seq_data!$A$2:$H$10000,2,FALSE())</f>
        <v>150</v>
      </c>
      <c r="S707" s="10">
        <f>IF(ISNA(VLOOKUP(E707,lines!$A$2:$A$10000,1,FALSE)),0,1)</f>
        <v>1</v>
      </c>
      <c r="T707" s="10">
        <f>IF(ISNA(VLOOKUP(E707,lines!$J$2:$L$1000,2,FALSE)),0,1)</f>
        <v>1</v>
      </c>
      <c r="U707" s="13" t="e">
        <f>VLOOKUP($E707,phe_fertility!$A$2:$B$284,2,FALSE)</f>
        <v>#N/A</v>
      </c>
      <c r="V707" s="13" t="e">
        <f>VLOOKUP($E707,phe_fertility!$F$2:$G$284,2,FALSE)</f>
        <v>#N/A</v>
      </c>
      <c r="W707">
        <f>VLOOKUP($E707,phe_locomotion!$F$2:$G$851,2,FALSE)</f>
        <v>1764</v>
      </c>
      <c r="X707">
        <f>VLOOKUP($E707,phe_locomotion!$N$2:$O$507,2,FALSE)</f>
        <v>1532</v>
      </c>
      <c r="Y707" s="16" t="e">
        <f>VLOOKUP($E707,relatedness!$T$2:$U$1000,2,FALSE)</f>
        <v>#N/A</v>
      </c>
    </row>
    <row r="708" spans="1:25" x14ac:dyDescent="0.2">
      <c r="A708" s="2">
        <v>8</v>
      </c>
      <c r="B708" s="2" t="s">
        <v>19</v>
      </c>
      <c r="C708" s="2">
        <v>5</v>
      </c>
      <c r="D708" s="2" t="s">
        <v>1499</v>
      </c>
      <c r="E708" s="2" t="s">
        <v>701</v>
      </c>
      <c r="F708" s="2" t="str">
        <f t="shared" ref="F708:F771" si="60">IF(MID(E708,1,1)="A",MID(E708,1,1),MID(E708,1,2))</f>
        <v>CA</v>
      </c>
      <c r="G708" s="2" t="str">
        <f t="shared" si="56"/>
        <v>3</v>
      </c>
      <c r="H708" s="15">
        <v>23</v>
      </c>
      <c r="I708" s="2">
        <f t="shared" si="57"/>
        <v>190</v>
      </c>
      <c r="J708" s="2" t="str">
        <f t="shared" si="58"/>
        <v>50</v>
      </c>
      <c r="K708">
        <f t="shared" si="59"/>
        <v>13</v>
      </c>
      <c r="L708" s="14">
        <f>VLOOKUP(E708,bam_cov!$A$2:$E$10000,5,FALSE)</f>
        <v>3.7506771842386315</v>
      </c>
      <c r="M708" s="14">
        <f>VLOOKUP($E708,res_het!$A$2:$N$10000,12,FALSE)*100</f>
        <v>3.3891820370163721</v>
      </c>
      <c r="N708" s="14">
        <f>VLOOKUP($E708,res_het!$A$2:$N$10000,13,FALSE)</f>
        <v>0.26140643333333335</v>
      </c>
      <c r="O708" s="10">
        <f>VLOOKUP($E708,seq_data!$A$2:$H$10000,6,FALSE())</f>
        <v>2017</v>
      </c>
      <c r="P708" s="10" t="str">
        <f>VLOOKUP($E708,seq_data!$A$2:$H$10000,4,FALSE())</f>
        <v>Illumina</v>
      </c>
      <c r="Q708" s="10" t="str">
        <f>VLOOKUP($E708,seq_data!$A$2:$H$10000,5,FALSE())</f>
        <v>BGI</v>
      </c>
      <c r="R708" s="10">
        <f>VLOOKUP($E708,seq_data!$A$2:$H$10000,2,FALSE())</f>
        <v>150</v>
      </c>
      <c r="S708" s="10">
        <f>IF(ISNA(VLOOKUP(E708,lines!$A$2:$A$10000,1,FALSE)),0,1)</f>
        <v>1</v>
      </c>
      <c r="T708" s="10">
        <f>IF(ISNA(VLOOKUP(E708,lines!$J$2:$L$1000,2,FALSE)),0,1)</f>
        <v>1</v>
      </c>
      <c r="U708" s="13" t="e">
        <f>VLOOKUP($E708,phe_fertility!$A$2:$B$284,2,FALSE)</f>
        <v>#N/A</v>
      </c>
      <c r="V708" s="13" t="e">
        <f>VLOOKUP($E708,phe_fertility!$F$2:$G$284,2,FALSE)</f>
        <v>#N/A</v>
      </c>
      <c r="W708">
        <f>VLOOKUP($E708,phe_locomotion!$F$2:$G$851,2,FALSE)</f>
        <v>1522</v>
      </c>
      <c r="X708">
        <f>VLOOKUP($E708,phe_locomotion!$N$2:$O$507,2,FALSE)</f>
        <v>1110</v>
      </c>
      <c r="Y708" s="16" t="e">
        <f>VLOOKUP($E708,relatedness!$T$2:$U$1000,2,FALSE)</f>
        <v>#N/A</v>
      </c>
    </row>
    <row r="709" spans="1:25" x14ac:dyDescent="0.2">
      <c r="A709" s="2">
        <v>3</v>
      </c>
      <c r="B709" s="2" t="s">
        <v>97</v>
      </c>
      <c r="C709" s="2">
        <v>5</v>
      </c>
      <c r="D709" s="2" t="s">
        <v>1499</v>
      </c>
      <c r="E709" s="2" t="s">
        <v>293</v>
      </c>
      <c r="F709" s="2" t="str">
        <f t="shared" si="60"/>
        <v>CA</v>
      </c>
      <c r="G709" s="2" t="str">
        <f t="shared" si="56"/>
        <v>3</v>
      </c>
      <c r="H709" s="15">
        <v>24</v>
      </c>
      <c r="I709" s="2">
        <f t="shared" si="57"/>
        <v>240</v>
      </c>
      <c r="J709" s="2" t="str">
        <f t="shared" si="58"/>
        <v>100</v>
      </c>
      <c r="K709">
        <f t="shared" si="59"/>
        <v>13</v>
      </c>
      <c r="L709" s="14">
        <f>VLOOKUP(E709,bam_cov!$A$2:$E$10000,5,FALSE)</f>
        <v>10.977452923872516</v>
      </c>
      <c r="M709" s="14">
        <f>VLOOKUP($E709,res_het!$A$2:$N$10000,12,FALSE)*100</f>
        <v>39.751514661927459</v>
      </c>
      <c r="N709" s="14">
        <f>VLOOKUP($E709,res_het!$A$2:$N$10000,13,FALSE)</f>
        <v>0.25818281666666665</v>
      </c>
      <c r="O709" s="10">
        <f>VLOOKUP($E709,seq_data!$A$2:$H$10000,6,FALSE())</f>
        <v>2018</v>
      </c>
      <c r="P709" s="10" t="str">
        <f>VLOOKUP($E709,seq_data!$A$2:$H$10000,4,FALSE())</f>
        <v>BGI</v>
      </c>
      <c r="Q709" s="10" t="str">
        <f>VLOOKUP($E709,seq_data!$A$2:$H$10000,5,FALSE())</f>
        <v>BGI</v>
      </c>
      <c r="R709" s="10">
        <f>VLOOKUP($E709,seq_data!$A$2:$H$10000,2,FALSE())</f>
        <v>100</v>
      </c>
      <c r="S709" s="10">
        <f>IF(ISNA(VLOOKUP(E709,lines!$A$2:$A$10000,1,FALSE)),0,1)</f>
        <v>0</v>
      </c>
      <c r="T709" s="10">
        <f>IF(ISNA(VLOOKUP(E709,lines!$J$2:$L$1000,2,FALSE)),0,1)</f>
        <v>0</v>
      </c>
      <c r="U709" s="13" t="e">
        <f>VLOOKUP($E709,phe_fertility!$A$2:$B$284,2,FALSE)</f>
        <v>#N/A</v>
      </c>
      <c r="V709" s="13" t="e">
        <f>VLOOKUP($E709,phe_fertility!$F$2:$G$284,2,FALSE)</f>
        <v>#N/A</v>
      </c>
      <c r="W709">
        <f>VLOOKUP($E709,phe_locomotion!$F$2:$G$851,2,FALSE)</f>
        <v>2073</v>
      </c>
      <c r="X709" t="e">
        <f>VLOOKUP($E709,phe_locomotion!$N$2:$O$507,2,FALSE)</f>
        <v>#N/A</v>
      </c>
      <c r="Y709" s="16" t="e">
        <f>VLOOKUP($E709,relatedness!$T$2:$U$1000,2,FALSE)</f>
        <v>#N/A</v>
      </c>
    </row>
    <row r="710" spans="1:25" x14ac:dyDescent="0.2">
      <c r="A710" s="2">
        <v>7</v>
      </c>
      <c r="B710" s="2" t="s">
        <v>71</v>
      </c>
      <c r="C710" s="2">
        <v>11</v>
      </c>
      <c r="D710" s="2" t="s">
        <v>1497</v>
      </c>
      <c r="E710" s="2" t="s">
        <v>659</v>
      </c>
      <c r="F710" s="2" t="str">
        <f t="shared" si="60"/>
        <v>CA</v>
      </c>
      <c r="G710" s="2" t="str">
        <f t="shared" si="56"/>
        <v>3</v>
      </c>
      <c r="H710" s="15">
        <v>24</v>
      </c>
      <c r="I710" s="2">
        <f t="shared" si="57"/>
        <v>190</v>
      </c>
      <c r="J710" s="2" t="str">
        <f t="shared" si="58"/>
        <v>50</v>
      </c>
      <c r="K710">
        <f t="shared" si="59"/>
        <v>13</v>
      </c>
      <c r="L710" s="14">
        <f>VLOOKUP(E710,bam_cov!$A$2:$E$10000,5,FALSE)</f>
        <v>30.230017650034664</v>
      </c>
      <c r="M710" s="14">
        <f>VLOOKUP($E710,res_het!$A$2:$N$10000,12,FALSE)*100</f>
        <v>1.7538361324656333</v>
      </c>
      <c r="N710" s="14">
        <f>VLOOKUP($E710,res_het!$A$2:$N$10000,13,FALSE)</f>
        <v>0.15840230499999999</v>
      </c>
      <c r="O710" s="10">
        <f>VLOOKUP($E710,seq_data!$A$2:$H$10000,6,FALSE())</f>
        <v>2018</v>
      </c>
      <c r="P710" s="10" t="str">
        <f>VLOOKUP($E710,seq_data!$A$2:$H$10000,4,FALSE())</f>
        <v>BGI</v>
      </c>
      <c r="Q710" s="10" t="str">
        <f>VLOOKUP($E710,seq_data!$A$2:$H$10000,5,FALSE())</f>
        <v>BGI</v>
      </c>
      <c r="R710" s="10">
        <f>VLOOKUP($E710,seq_data!$A$2:$H$10000,2,FALSE())</f>
        <v>100</v>
      </c>
      <c r="S710" s="10">
        <f>IF(ISNA(VLOOKUP(E710,lines!$A$2:$A$10000,1,FALSE)),0,1)</f>
        <v>0</v>
      </c>
      <c r="T710" s="10">
        <f>IF(ISNA(VLOOKUP(E710,lines!$J$2:$L$1000,2,FALSE)),0,1)</f>
        <v>1</v>
      </c>
      <c r="U710" s="13" t="e">
        <f>VLOOKUP($E710,phe_fertility!$A$2:$B$284,2,FALSE)</f>
        <v>#N/A</v>
      </c>
      <c r="V710" s="13" t="e">
        <f>VLOOKUP($E710,phe_fertility!$F$2:$G$284,2,FALSE)</f>
        <v>#N/A</v>
      </c>
      <c r="W710">
        <f>VLOOKUP($E710,phe_locomotion!$F$2:$G$851,2,FALSE)</f>
        <v>498</v>
      </c>
      <c r="X710">
        <f>VLOOKUP($E710,phe_locomotion!$N$2:$O$507,2,FALSE)</f>
        <v>281</v>
      </c>
      <c r="Y710" s="16" t="e">
        <f>VLOOKUP($E710,relatedness!$T$2:$U$1000,2,FALSE)</f>
        <v>#N/A</v>
      </c>
    </row>
    <row r="711" spans="1:25" x14ac:dyDescent="0.2">
      <c r="A711" s="2">
        <v>3</v>
      </c>
      <c r="B711" s="2" t="s">
        <v>58</v>
      </c>
      <c r="C711" s="2">
        <v>6</v>
      </c>
      <c r="D711" s="2" t="s">
        <v>1498</v>
      </c>
      <c r="E711" s="2" t="s">
        <v>258</v>
      </c>
      <c r="F711" s="2" t="str">
        <f t="shared" si="60"/>
        <v>CA</v>
      </c>
      <c r="G711" s="2" t="str">
        <f t="shared" si="56"/>
        <v>3</v>
      </c>
      <c r="H711" s="15">
        <v>25</v>
      </c>
      <c r="I711" s="2">
        <f t="shared" si="57"/>
        <v>240</v>
      </c>
      <c r="J711" s="2" t="str">
        <f t="shared" si="58"/>
        <v>100</v>
      </c>
      <c r="K711">
        <f t="shared" si="59"/>
        <v>13</v>
      </c>
      <c r="L711" s="14" t="e">
        <f>VLOOKUP(E711,bam_cov!$A$2:$E$10000,5,FALSE)</f>
        <v>#N/A</v>
      </c>
      <c r="M711" s="14" t="e">
        <f>VLOOKUP($E711,res_het!$A$2:$N$10000,12,FALSE)*100</f>
        <v>#N/A</v>
      </c>
      <c r="N711" s="14" t="e">
        <f>VLOOKUP($E711,res_het!$A$2:$N$10000,13,FALSE)</f>
        <v>#N/A</v>
      </c>
      <c r="O711" s="10" t="e">
        <f>VLOOKUP($E711,seq_data!$A$2:$H$10000,6,FALSE())</f>
        <v>#N/A</v>
      </c>
      <c r="P711" s="10" t="e">
        <f>VLOOKUP($E711,seq_data!$A$2:$H$10000,4,FALSE())</f>
        <v>#N/A</v>
      </c>
      <c r="Q711" s="10" t="e">
        <f>VLOOKUP($E711,seq_data!$A$2:$H$10000,5,FALSE())</f>
        <v>#N/A</v>
      </c>
      <c r="R711" s="10" t="e">
        <f>VLOOKUP($E711,seq_data!$A$2:$H$10000,2,FALSE())</f>
        <v>#N/A</v>
      </c>
      <c r="S711" s="10">
        <f>IF(ISNA(VLOOKUP(E711,lines!$A$2:$A$10000,1,FALSE)),0,1)</f>
        <v>0</v>
      </c>
      <c r="T711" s="10">
        <f>IF(ISNA(VLOOKUP(E711,lines!$J$2:$L$1000,2,FALSE)),0,1)</f>
        <v>0</v>
      </c>
      <c r="U711" s="13" t="e">
        <f>VLOOKUP($E711,phe_fertility!$A$2:$B$284,2,FALSE)</f>
        <v>#N/A</v>
      </c>
      <c r="V711" s="13" t="e">
        <f>VLOOKUP($E711,phe_fertility!$F$2:$G$284,2,FALSE)</f>
        <v>#N/A</v>
      </c>
      <c r="W711" t="e">
        <f>VLOOKUP($E711,phe_locomotion!$F$2:$G$851,2,FALSE)</f>
        <v>#N/A</v>
      </c>
      <c r="X711" t="e">
        <f>VLOOKUP($E711,phe_locomotion!$N$2:$O$507,2,FALSE)</f>
        <v>#N/A</v>
      </c>
      <c r="Y711" s="16" t="e">
        <f>VLOOKUP($E711,relatedness!$T$2:$U$1000,2,FALSE)</f>
        <v>#N/A</v>
      </c>
    </row>
    <row r="712" spans="1:25" x14ac:dyDescent="0.2">
      <c r="A712" s="2">
        <v>8</v>
      </c>
      <c r="B712" s="2" t="s">
        <v>84</v>
      </c>
      <c r="C712" s="2">
        <v>6</v>
      </c>
      <c r="D712" s="2" t="s">
        <v>1500</v>
      </c>
      <c r="E712" s="2" t="s">
        <v>762</v>
      </c>
      <c r="F712" s="2" t="str">
        <f t="shared" si="60"/>
        <v>CA</v>
      </c>
      <c r="G712" s="2" t="str">
        <f t="shared" si="56"/>
        <v>3</v>
      </c>
      <c r="H712" s="15">
        <v>25</v>
      </c>
      <c r="I712" s="2">
        <f t="shared" si="57"/>
        <v>190</v>
      </c>
      <c r="J712" s="2" t="str">
        <f t="shared" si="58"/>
        <v>50</v>
      </c>
      <c r="K712">
        <f t="shared" si="59"/>
        <v>13</v>
      </c>
      <c r="L712" s="14">
        <f>VLOOKUP(E712,bam_cov!$A$2:$E$10000,5,FALSE)</f>
        <v>28.445097899608403</v>
      </c>
      <c r="M712" s="14">
        <f>VLOOKUP($E712,res_het!$A$2:$N$10000,12,FALSE)*100</f>
        <v>3.6307012441875854</v>
      </c>
      <c r="N712" s="14">
        <f>VLOOKUP($E712,res_het!$A$2:$N$10000,13,FALSE)</f>
        <v>8.7819466666666665E-2</v>
      </c>
      <c r="O712" s="10">
        <f>VLOOKUP($E712,seq_data!$A$2:$H$10000,6,FALSE())</f>
        <v>2018</v>
      </c>
      <c r="P712" s="10" t="str">
        <f>VLOOKUP($E712,seq_data!$A$2:$H$10000,4,FALSE())</f>
        <v>BGI</v>
      </c>
      <c r="Q712" s="10" t="str">
        <f>VLOOKUP($E712,seq_data!$A$2:$H$10000,5,FALSE())</f>
        <v>BGI</v>
      </c>
      <c r="R712" s="10">
        <f>VLOOKUP($E712,seq_data!$A$2:$H$10000,2,FALSE())</f>
        <v>100</v>
      </c>
      <c r="S712" s="10">
        <f>IF(ISNA(VLOOKUP(E712,lines!$A$2:$A$10000,1,FALSE)),0,1)</f>
        <v>0</v>
      </c>
      <c r="T712" s="10">
        <f>IF(ISNA(VLOOKUP(E712,lines!$J$2:$L$1000,2,FALSE)),0,1)</f>
        <v>1</v>
      </c>
      <c r="U712" s="13" t="e">
        <f>VLOOKUP($E712,phe_fertility!$A$2:$B$284,2,FALSE)</f>
        <v>#N/A</v>
      </c>
      <c r="V712" s="13" t="e">
        <f>VLOOKUP($E712,phe_fertility!$F$2:$G$284,2,FALSE)</f>
        <v>#N/A</v>
      </c>
      <c r="W712">
        <f>VLOOKUP($E712,phe_locomotion!$F$2:$G$851,2,FALSE)</f>
        <v>1464</v>
      </c>
      <c r="X712">
        <f>VLOOKUP($E712,phe_locomotion!$N$2:$O$507,2,FALSE)</f>
        <v>206</v>
      </c>
      <c r="Y712" s="16" t="e">
        <f>VLOOKUP($E712,relatedness!$T$2:$U$1000,2,FALSE)</f>
        <v>#N/A</v>
      </c>
    </row>
    <row r="713" spans="1:25" x14ac:dyDescent="0.2">
      <c r="A713" s="2">
        <v>3</v>
      </c>
      <c r="B713" s="2" t="s">
        <v>84</v>
      </c>
      <c r="C713" s="2">
        <v>7</v>
      </c>
      <c r="D713" s="2" t="s">
        <v>1496</v>
      </c>
      <c r="E713" s="2" t="s">
        <v>283</v>
      </c>
      <c r="F713" s="2" t="str">
        <f t="shared" si="60"/>
        <v>CA</v>
      </c>
      <c r="G713" s="2" t="str">
        <f t="shared" si="56"/>
        <v>3</v>
      </c>
      <c r="H713" s="15">
        <v>26</v>
      </c>
      <c r="I713" s="2">
        <f t="shared" si="57"/>
        <v>240</v>
      </c>
      <c r="J713" s="2" t="str">
        <f t="shared" si="58"/>
        <v>100</v>
      </c>
      <c r="K713">
        <f t="shared" si="59"/>
        <v>13</v>
      </c>
      <c r="L713" s="14">
        <f>VLOOKUP(E713,bam_cov!$A$2:$E$10000,5,FALSE)</f>
        <v>23.403474845890091</v>
      </c>
      <c r="M713" s="14">
        <f>VLOOKUP($E713,res_het!$A$2:$N$10000,12,FALSE)*100</f>
        <v>24.734445229514137</v>
      </c>
      <c r="N713" s="14">
        <f>VLOOKUP($E713,res_het!$A$2:$N$10000,13,FALSE)</f>
        <v>8.156210500000001E-2</v>
      </c>
      <c r="O713" s="10">
        <f>VLOOKUP($E713,seq_data!$A$2:$H$10000,6,FALSE())</f>
        <v>2018</v>
      </c>
      <c r="P713" s="10" t="str">
        <f>VLOOKUP($E713,seq_data!$A$2:$H$10000,4,FALSE())</f>
        <v>BGI</v>
      </c>
      <c r="Q713" s="10" t="str">
        <f>VLOOKUP($E713,seq_data!$A$2:$H$10000,5,FALSE())</f>
        <v>BGI</v>
      </c>
      <c r="R713" s="10">
        <f>VLOOKUP($E713,seq_data!$A$2:$H$10000,2,FALSE())</f>
        <v>100</v>
      </c>
      <c r="S713" s="10">
        <f>IF(ISNA(VLOOKUP(E713,lines!$A$2:$A$10000,1,FALSE)),0,1)</f>
        <v>0</v>
      </c>
      <c r="T713" s="10">
        <f>IF(ISNA(VLOOKUP(E713,lines!$J$2:$L$1000,2,FALSE)),0,1)</f>
        <v>1</v>
      </c>
      <c r="U713" s="13" t="e">
        <f>VLOOKUP($E713,phe_fertility!$A$2:$B$284,2,FALSE)</f>
        <v>#N/A</v>
      </c>
      <c r="V713" s="13" t="e">
        <f>VLOOKUP($E713,phe_fertility!$F$2:$G$284,2,FALSE)</f>
        <v>#N/A</v>
      </c>
      <c r="W713">
        <f>VLOOKUP($E713,phe_locomotion!$F$2:$G$851,2,FALSE)</f>
        <v>466</v>
      </c>
      <c r="X713" t="e">
        <f>VLOOKUP($E713,phe_locomotion!$N$2:$O$507,2,FALSE)</f>
        <v>#N/A</v>
      </c>
      <c r="Y713" s="16" t="e">
        <f>VLOOKUP($E713,relatedness!$T$2:$U$1000,2,FALSE)</f>
        <v>#N/A</v>
      </c>
    </row>
    <row r="714" spans="1:25" x14ac:dyDescent="0.2">
      <c r="A714" s="2">
        <v>8</v>
      </c>
      <c r="B714" s="2" t="s">
        <v>84</v>
      </c>
      <c r="C714" s="2">
        <v>8</v>
      </c>
      <c r="D714" s="2" t="s">
        <v>1498</v>
      </c>
      <c r="E714" s="2" t="s">
        <v>764</v>
      </c>
      <c r="F714" s="2" t="str">
        <f t="shared" si="60"/>
        <v>CA</v>
      </c>
      <c r="G714" s="2" t="str">
        <f t="shared" si="56"/>
        <v>3</v>
      </c>
      <c r="H714" s="15">
        <v>26</v>
      </c>
      <c r="I714" s="2">
        <f t="shared" si="57"/>
        <v>190</v>
      </c>
      <c r="J714" s="2" t="str">
        <f t="shared" si="58"/>
        <v>50</v>
      </c>
      <c r="K714">
        <f t="shared" si="59"/>
        <v>13</v>
      </c>
      <c r="L714" s="14">
        <f>VLOOKUP(E714,bam_cov!$A$2:$E$10000,5,FALSE)</f>
        <v>31.430717056079143</v>
      </c>
      <c r="M714" s="14">
        <f>VLOOKUP($E714,res_het!$A$2:$N$10000,12,FALSE)*100</f>
        <v>2.4510177148368104</v>
      </c>
      <c r="N714" s="14">
        <f>VLOOKUP($E714,res_het!$A$2:$N$10000,13,FALSE)</f>
        <v>0.10386829166666667</v>
      </c>
      <c r="O714" s="10">
        <f>VLOOKUP($E714,seq_data!$A$2:$H$10000,6,FALSE())</f>
        <v>2018</v>
      </c>
      <c r="P714" s="10" t="str">
        <f>VLOOKUP($E714,seq_data!$A$2:$H$10000,4,FALSE())</f>
        <v>BGI</v>
      </c>
      <c r="Q714" s="10" t="str">
        <f>VLOOKUP($E714,seq_data!$A$2:$H$10000,5,FALSE())</f>
        <v>BGI</v>
      </c>
      <c r="R714" s="10">
        <f>VLOOKUP($E714,seq_data!$A$2:$H$10000,2,FALSE())</f>
        <v>100</v>
      </c>
      <c r="S714" s="10">
        <f>IF(ISNA(VLOOKUP(E714,lines!$A$2:$A$10000,1,FALSE)),0,1)</f>
        <v>0</v>
      </c>
      <c r="T714" s="10">
        <f>IF(ISNA(VLOOKUP(E714,lines!$J$2:$L$1000,2,FALSE)),0,1)</f>
        <v>1</v>
      </c>
      <c r="U714" s="13" t="e">
        <f>VLOOKUP($E714,phe_fertility!$A$2:$B$284,2,FALSE)</f>
        <v>#N/A</v>
      </c>
      <c r="V714" s="13" t="e">
        <f>VLOOKUP($E714,phe_fertility!$F$2:$G$284,2,FALSE)</f>
        <v>#N/A</v>
      </c>
      <c r="W714">
        <f>VLOOKUP($E714,phe_locomotion!$F$2:$G$851,2,FALSE)</f>
        <v>1929</v>
      </c>
      <c r="X714">
        <f>VLOOKUP($E714,phe_locomotion!$N$2:$O$507,2,FALSE)</f>
        <v>1846</v>
      </c>
      <c r="Y714" s="16" t="e">
        <f>VLOOKUP($E714,relatedness!$T$2:$U$1000,2,FALSE)</f>
        <v>#N/A</v>
      </c>
    </row>
    <row r="715" spans="1:25" x14ac:dyDescent="0.2">
      <c r="A715" s="2">
        <v>9</v>
      </c>
      <c r="B715" s="2" t="s">
        <v>6</v>
      </c>
      <c r="C715" s="2">
        <v>11</v>
      </c>
      <c r="D715" s="2" t="s">
        <v>1498</v>
      </c>
      <c r="E715" s="2" t="s">
        <v>791</v>
      </c>
      <c r="F715" s="2" t="str">
        <f t="shared" si="60"/>
        <v>CA</v>
      </c>
      <c r="G715" s="2" t="str">
        <f t="shared" si="56"/>
        <v>3</v>
      </c>
      <c r="H715" s="15">
        <v>27</v>
      </c>
      <c r="I715" s="2">
        <f t="shared" si="57"/>
        <v>190</v>
      </c>
      <c r="J715" s="2" t="str">
        <f t="shared" si="58"/>
        <v>50</v>
      </c>
      <c r="K715">
        <f t="shared" si="59"/>
        <v>13</v>
      </c>
      <c r="L715" s="14">
        <f>VLOOKUP(E715,bam_cov!$A$2:$E$10000,5,FALSE)</f>
        <v>3.8139969646437204</v>
      </c>
      <c r="M715" s="14">
        <f>VLOOKUP($E715,res_het!$A$2:$N$10000,12,FALSE)*100</f>
        <v>3.8005069731196759</v>
      </c>
      <c r="N715" s="14">
        <f>VLOOKUP($E715,res_het!$A$2:$N$10000,13,FALSE)</f>
        <v>0.25683886666666667</v>
      </c>
      <c r="O715" s="10">
        <f>VLOOKUP($E715,seq_data!$A$2:$H$10000,6,FALSE())</f>
        <v>2017</v>
      </c>
      <c r="P715" s="10" t="str">
        <f>VLOOKUP($E715,seq_data!$A$2:$H$10000,4,FALSE())</f>
        <v>Illumina</v>
      </c>
      <c r="Q715" s="10" t="str">
        <f>VLOOKUP($E715,seq_data!$A$2:$H$10000,5,FALSE())</f>
        <v>BGI</v>
      </c>
      <c r="R715" s="10">
        <f>VLOOKUP($E715,seq_data!$A$2:$H$10000,2,FALSE())</f>
        <v>150</v>
      </c>
      <c r="S715" s="10">
        <f>IF(ISNA(VLOOKUP(E715,lines!$A$2:$A$10000,1,FALSE)),0,1)</f>
        <v>1</v>
      </c>
      <c r="T715" s="10">
        <f>IF(ISNA(VLOOKUP(E715,lines!$J$2:$L$1000,2,FALSE)),0,1)</f>
        <v>1</v>
      </c>
      <c r="U715" s="13" t="e">
        <f>VLOOKUP($E715,phe_fertility!$A$2:$B$284,2,FALSE)</f>
        <v>#N/A</v>
      </c>
      <c r="V715" s="13" t="e">
        <f>VLOOKUP($E715,phe_fertility!$F$2:$G$284,2,FALSE)</f>
        <v>#N/A</v>
      </c>
      <c r="W715">
        <f>VLOOKUP($E715,phe_locomotion!$F$2:$G$851,2,FALSE)</f>
        <v>1900</v>
      </c>
      <c r="X715">
        <f>VLOOKUP($E715,phe_locomotion!$N$2:$O$507,2,FALSE)</f>
        <v>2152</v>
      </c>
      <c r="Y715" s="16" t="e">
        <f>VLOOKUP($E715,relatedness!$T$2:$U$1000,2,FALSE)</f>
        <v>#N/A</v>
      </c>
    </row>
    <row r="716" spans="1:25" x14ac:dyDescent="0.2">
      <c r="A716" s="2">
        <v>3</v>
      </c>
      <c r="B716" s="2" t="s">
        <v>58</v>
      </c>
      <c r="C716" s="2">
        <v>11</v>
      </c>
      <c r="D716" s="2" t="s">
        <v>1496</v>
      </c>
      <c r="E716" s="2" t="s">
        <v>263</v>
      </c>
      <c r="F716" s="2" t="str">
        <f t="shared" si="60"/>
        <v>CA</v>
      </c>
      <c r="G716" s="2" t="str">
        <f t="shared" si="56"/>
        <v>3</v>
      </c>
      <c r="H716" s="15">
        <v>28</v>
      </c>
      <c r="I716" s="2">
        <f t="shared" si="57"/>
        <v>240</v>
      </c>
      <c r="J716" s="2" t="str">
        <f t="shared" si="58"/>
        <v>100</v>
      </c>
      <c r="K716">
        <f t="shared" si="59"/>
        <v>13</v>
      </c>
      <c r="L716" s="14">
        <f>VLOOKUP(E716,bam_cov!$A$2:$E$10000,5,FALSE)</f>
        <v>30.056876431020591</v>
      </c>
      <c r="M716" s="14">
        <f>VLOOKUP($E716,res_het!$A$2:$N$10000,12,FALSE)*100</f>
        <v>44.335262396023317</v>
      </c>
      <c r="N716" s="14">
        <f>VLOOKUP($E716,res_het!$A$2:$N$10000,13,FALSE)</f>
        <v>0.17018720000000001</v>
      </c>
      <c r="O716" s="10">
        <f>VLOOKUP($E716,seq_data!$A$2:$H$10000,6,FALSE())</f>
        <v>2018</v>
      </c>
      <c r="P716" s="10" t="str">
        <f>VLOOKUP($E716,seq_data!$A$2:$H$10000,4,FALSE())</f>
        <v>BGI</v>
      </c>
      <c r="Q716" s="10" t="str">
        <f>VLOOKUP($E716,seq_data!$A$2:$H$10000,5,FALSE())</f>
        <v>BGI</v>
      </c>
      <c r="R716" s="10">
        <f>VLOOKUP($E716,seq_data!$A$2:$H$10000,2,FALSE())</f>
        <v>100</v>
      </c>
      <c r="S716" s="10">
        <f>IF(ISNA(VLOOKUP(E716,lines!$A$2:$A$10000,1,FALSE)),0,1)</f>
        <v>0</v>
      </c>
      <c r="T716" s="10">
        <f>IF(ISNA(VLOOKUP(E716,lines!$J$2:$L$1000,2,FALSE)),0,1)</f>
        <v>1</v>
      </c>
      <c r="U716" s="13" t="e">
        <f>VLOOKUP($E716,phe_fertility!$A$2:$B$284,2,FALSE)</f>
        <v>#N/A</v>
      </c>
      <c r="V716" s="13" t="e">
        <f>VLOOKUP($E716,phe_fertility!$F$2:$G$284,2,FALSE)</f>
        <v>#N/A</v>
      </c>
      <c r="W716">
        <f>VLOOKUP($E716,phe_locomotion!$F$2:$G$851,2,FALSE)</f>
        <v>2894</v>
      </c>
      <c r="X716" t="e">
        <f>VLOOKUP($E716,phe_locomotion!$N$2:$O$507,2,FALSE)</f>
        <v>#N/A</v>
      </c>
      <c r="Y716" s="16" t="e">
        <f>VLOOKUP($E716,relatedness!$T$2:$U$1000,2,FALSE)</f>
        <v>#N/A</v>
      </c>
    </row>
    <row r="717" spans="1:25" x14ac:dyDescent="0.2">
      <c r="A717" s="2">
        <v>9</v>
      </c>
      <c r="B717" s="2" t="s">
        <v>84</v>
      </c>
      <c r="C717" s="2">
        <v>8</v>
      </c>
      <c r="D717" s="2" t="s">
        <v>1498</v>
      </c>
      <c r="E717" s="2" t="s">
        <v>859</v>
      </c>
      <c r="F717" s="2" t="str">
        <f t="shared" si="60"/>
        <v>CA</v>
      </c>
      <c r="G717" s="2" t="str">
        <f t="shared" si="56"/>
        <v>3</v>
      </c>
      <c r="H717" s="15">
        <v>28</v>
      </c>
      <c r="I717" s="2">
        <f t="shared" si="57"/>
        <v>190</v>
      </c>
      <c r="J717" s="2" t="str">
        <f t="shared" si="58"/>
        <v>50</v>
      </c>
      <c r="K717">
        <f t="shared" si="59"/>
        <v>13</v>
      </c>
      <c r="L717" s="14">
        <f>VLOOKUP(E717,bam_cov!$A$2:$E$10000,5,FALSE)</f>
        <v>3.6423077701373403</v>
      </c>
      <c r="M717" s="14">
        <f>VLOOKUP($E717,res_het!$A$2:$N$10000,12,FALSE)*100</f>
        <v>3.863142756515614</v>
      </c>
      <c r="N717" s="14">
        <f>VLOOKUP($E717,res_het!$A$2:$N$10000,13,FALSE)</f>
        <v>0.24742648333333331</v>
      </c>
      <c r="O717" s="10">
        <f>VLOOKUP($E717,seq_data!$A$2:$H$10000,6,FALSE())</f>
        <v>2017</v>
      </c>
      <c r="P717" s="10" t="str">
        <f>VLOOKUP($E717,seq_data!$A$2:$H$10000,4,FALSE())</f>
        <v>Illumina</v>
      </c>
      <c r="Q717" s="10" t="str">
        <f>VLOOKUP($E717,seq_data!$A$2:$H$10000,5,FALSE())</f>
        <v>BGI</v>
      </c>
      <c r="R717" s="10">
        <f>VLOOKUP($E717,seq_data!$A$2:$H$10000,2,FALSE())</f>
        <v>150</v>
      </c>
      <c r="S717" s="10">
        <f>IF(ISNA(VLOOKUP(E717,lines!$A$2:$A$10000,1,FALSE)),0,1)</f>
        <v>1</v>
      </c>
      <c r="T717" s="10">
        <f>IF(ISNA(VLOOKUP(E717,lines!$J$2:$L$1000,2,FALSE)),0,1)</f>
        <v>1</v>
      </c>
      <c r="U717" s="13" t="e">
        <f>VLOOKUP($E717,phe_fertility!$A$2:$B$284,2,FALSE)</f>
        <v>#N/A</v>
      </c>
      <c r="V717" s="13" t="e">
        <f>VLOOKUP($E717,phe_fertility!$F$2:$G$284,2,FALSE)</f>
        <v>#N/A</v>
      </c>
      <c r="W717">
        <f>VLOOKUP($E717,phe_locomotion!$F$2:$G$851,2,FALSE)</f>
        <v>1099</v>
      </c>
      <c r="X717">
        <f>VLOOKUP($E717,phe_locomotion!$N$2:$O$507,2,FALSE)</f>
        <v>1222</v>
      </c>
      <c r="Y717" s="16" t="e">
        <f>VLOOKUP($E717,relatedness!$T$2:$U$1000,2,FALSE)</f>
        <v>#N/A</v>
      </c>
    </row>
    <row r="718" spans="1:25" x14ac:dyDescent="0.2">
      <c r="A718" s="2">
        <v>4</v>
      </c>
      <c r="B718" s="2" t="s">
        <v>19</v>
      </c>
      <c r="C718" s="2">
        <v>8</v>
      </c>
      <c r="D718" s="2" t="s">
        <v>1499</v>
      </c>
      <c r="E718" s="2" t="s">
        <v>320</v>
      </c>
      <c r="F718" s="2" t="str">
        <f t="shared" si="60"/>
        <v>CA</v>
      </c>
      <c r="G718" s="2" t="str">
        <f t="shared" si="56"/>
        <v>3</v>
      </c>
      <c r="H718" s="15">
        <v>29</v>
      </c>
      <c r="I718" s="2">
        <f t="shared" si="57"/>
        <v>240</v>
      </c>
      <c r="J718" s="2" t="str">
        <f t="shared" si="58"/>
        <v>100</v>
      </c>
      <c r="K718">
        <f t="shared" si="59"/>
        <v>13</v>
      </c>
      <c r="L718" s="14">
        <f>VLOOKUP(E718,bam_cov!$A$2:$E$10000,5,FALSE)</f>
        <v>32.825661726405727</v>
      </c>
      <c r="M718" s="14">
        <f>VLOOKUP($E718,res_het!$A$2:$N$10000,12,FALSE)*100</f>
        <v>46.811109324559993</v>
      </c>
      <c r="N718" s="14">
        <f>VLOOKUP($E718,res_het!$A$2:$N$10000,13,FALSE)</f>
        <v>0.12684536666666665</v>
      </c>
      <c r="O718" s="10">
        <f>VLOOKUP($E718,seq_data!$A$2:$H$10000,6,FALSE())</f>
        <v>2018</v>
      </c>
      <c r="P718" s="10" t="str">
        <f>VLOOKUP($E718,seq_data!$A$2:$H$10000,4,FALSE())</f>
        <v>BGI</v>
      </c>
      <c r="Q718" s="10" t="str">
        <f>VLOOKUP($E718,seq_data!$A$2:$H$10000,5,FALSE())</f>
        <v>BGI</v>
      </c>
      <c r="R718" s="10">
        <f>VLOOKUP($E718,seq_data!$A$2:$H$10000,2,FALSE())</f>
        <v>100</v>
      </c>
      <c r="S718" s="10">
        <f>IF(ISNA(VLOOKUP(E718,lines!$A$2:$A$10000,1,FALSE)),0,1)</f>
        <v>0</v>
      </c>
      <c r="T718" s="10">
        <f>IF(ISNA(VLOOKUP(E718,lines!$J$2:$L$1000,2,FALSE)),0,1)</f>
        <v>1</v>
      </c>
      <c r="U718" s="13" t="e">
        <f>VLOOKUP($E718,phe_fertility!$A$2:$B$284,2,FALSE)</f>
        <v>#N/A</v>
      </c>
      <c r="V718" s="13" t="e">
        <f>VLOOKUP($E718,phe_fertility!$F$2:$G$284,2,FALSE)</f>
        <v>#N/A</v>
      </c>
      <c r="W718">
        <f>VLOOKUP($E718,phe_locomotion!$F$2:$G$851,2,FALSE)</f>
        <v>2170</v>
      </c>
      <c r="X718" t="e">
        <f>VLOOKUP($E718,phe_locomotion!$N$2:$O$507,2,FALSE)</f>
        <v>#N/A</v>
      </c>
      <c r="Y718" s="16" t="e">
        <f>VLOOKUP($E718,relatedness!$T$2:$U$1000,2,FALSE)</f>
        <v>#N/A</v>
      </c>
    </row>
    <row r="719" spans="1:25" x14ac:dyDescent="0.2">
      <c r="A719" s="2">
        <v>9</v>
      </c>
      <c r="B719" s="2" t="s">
        <v>32</v>
      </c>
      <c r="C719" s="2">
        <v>4</v>
      </c>
      <c r="D719" s="2" t="s">
        <v>1498</v>
      </c>
      <c r="E719" s="2" t="s">
        <v>808</v>
      </c>
      <c r="F719" s="2" t="str">
        <f t="shared" si="60"/>
        <v>CA</v>
      </c>
      <c r="G719" s="2" t="str">
        <f t="shared" si="56"/>
        <v>3</v>
      </c>
      <c r="H719" s="15">
        <v>29</v>
      </c>
      <c r="I719" s="2">
        <f t="shared" si="57"/>
        <v>190</v>
      </c>
      <c r="J719" s="2" t="str">
        <f t="shared" si="58"/>
        <v>50</v>
      </c>
      <c r="K719">
        <f t="shared" si="59"/>
        <v>13</v>
      </c>
      <c r="L719" s="14">
        <f>VLOOKUP(E719,bam_cov!$A$2:$E$10000,5,FALSE)</f>
        <v>3.9233783140656913</v>
      </c>
      <c r="M719" s="14">
        <f>VLOOKUP($E719,res_het!$A$2:$N$10000,12,FALSE)*100</f>
        <v>3.4616317339338303</v>
      </c>
      <c r="N719" s="14">
        <f>VLOOKUP($E719,res_het!$A$2:$N$10000,13,FALSE)</f>
        <v>0.23912141666666664</v>
      </c>
      <c r="O719" s="10">
        <f>VLOOKUP($E719,seq_data!$A$2:$H$10000,6,FALSE())</f>
        <v>2017</v>
      </c>
      <c r="P719" s="10" t="str">
        <f>VLOOKUP($E719,seq_data!$A$2:$H$10000,4,FALSE())</f>
        <v>Illumina</v>
      </c>
      <c r="Q719" s="10" t="str">
        <f>VLOOKUP($E719,seq_data!$A$2:$H$10000,5,FALSE())</f>
        <v>BGI</v>
      </c>
      <c r="R719" s="10">
        <f>VLOOKUP($E719,seq_data!$A$2:$H$10000,2,FALSE())</f>
        <v>150</v>
      </c>
      <c r="S719" s="10">
        <f>IF(ISNA(VLOOKUP(E719,lines!$A$2:$A$10000,1,FALSE)),0,1)</f>
        <v>1</v>
      </c>
      <c r="T719" s="10">
        <f>IF(ISNA(VLOOKUP(E719,lines!$J$2:$L$1000,2,FALSE)),0,1)</f>
        <v>1</v>
      </c>
      <c r="U719" s="13" t="e">
        <f>VLOOKUP($E719,phe_fertility!$A$2:$B$284,2,FALSE)</f>
        <v>#N/A</v>
      </c>
      <c r="V719" s="13" t="e">
        <f>VLOOKUP($E719,phe_fertility!$F$2:$G$284,2,FALSE)</f>
        <v>#N/A</v>
      </c>
      <c r="W719">
        <f>VLOOKUP($E719,phe_locomotion!$F$2:$G$851,2,FALSE)</f>
        <v>956</v>
      </c>
      <c r="X719">
        <f>VLOOKUP($E719,phe_locomotion!$N$2:$O$507,2,FALSE)</f>
        <v>1005</v>
      </c>
      <c r="Y719" s="16" t="e">
        <f>VLOOKUP($E719,relatedness!$T$2:$U$1000,2,FALSE)</f>
        <v>#N/A</v>
      </c>
    </row>
    <row r="720" spans="1:25" x14ac:dyDescent="0.2">
      <c r="A720" s="2">
        <v>4</v>
      </c>
      <c r="B720" s="2" t="s">
        <v>97</v>
      </c>
      <c r="C720" s="2">
        <v>7</v>
      </c>
      <c r="D720" s="2" t="s">
        <v>1497</v>
      </c>
      <c r="E720" s="2" t="s">
        <v>391</v>
      </c>
      <c r="F720" s="2" t="str">
        <f t="shared" si="60"/>
        <v>CA</v>
      </c>
      <c r="G720" s="2" t="str">
        <f t="shared" si="56"/>
        <v>3</v>
      </c>
      <c r="H720" s="15">
        <v>30</v>
      </c>
      <c r="I720" s="2">
        <f t="shared" si="57"/>
        <v>240</v>
      </c>
      <c r="J720" s="2" t="str">
        <f t="shared" si="58"/>
        <v>100</v>
      </c>
      <c r="K720">
        <f t="shared" si="59"/>
        <v>13</v>
      </c>
      <c r="L720" s="14">
        <f>VLOOKUP(E720,bam_cov!$A$2:$E$10000,5,FALSE)</f>
        <v>29.184782747184801</v>
      </c>
      <c r="M720" s="14">
        <f>VLOOKUP($E720,res_het!$A$2:$N$10000,12,FALSE)*100</f>
        <v>51.826131452224523</v>
      </c>
      <c r="N720" s="14">
        <f>VLOOKUP($E720,res_het!$A$2:$N$10000,13,FALSE)</f>
        <v>0.15161144999999998</v>
      </c>
      <c r="O720" s="10">
        <f>VLOOKUP($E720,seq_data!$A$2:$H$10000,6,FALSE())</f>
        <v>2018</v>
      </c>
      <c r="P720" s="10" t="str">
        <f>VLOOKUP($E720,seq_data!$A$2:$H$10000,4,FALSE())</f>
        <v>BGI</v>
      </c>
      <c r="Q720" s="10" t="str">
        <f>VLOOKUP($E720,seq_data!$A$2:$H$10000,5,FALSE())</f>
        <v>BGI</v>
      </c>
      <c r="R720" s="10">
        <f>VLOOKUP($E720,seq_data!$A$2:$H$10000,2,FALSE())</f>
        <v>100</v>
      </c>
      <c r="S720" s="10">
        <f>IF(ISNA(VLOOKUP(E720,lines!$A$2:$A$10000,1,FALSE)),0,1)</f>
        <v>0</v>
      </c>
      <c r="T720" s="10">
        <f>IF(ISNA(VLOOKUP(E720,lines!$J$2:$L$1000,2,FALSE)),0,1)</f>
        <v>1</v>
      </c>
      <c r="U720" s="13" t="e">
        <f>VLOOKUP($E720,phe_fertility!$A$2:$B$284,2,FALSE)</f>
        <v>#N/A</v>
      </c>
      <c r="V720" s="13" t="e">
        <f>VLOOKUP($E720,phe_fertility!$F$2:$G$284,2,FALSE)</f>
        <v>#N/A</v>
      </c>
      <c r="W720">
        <f>VLOOKUP($E720,phe_locomotion!$F$2:$G$851,2,FALSE)</f>
        <v>1665</v>
      </c>
      <c r="X720" t="e">
        <f>VLOOKUP($E720,phe_locomotion!$N$2:$O$507,2,FALSE)</f>
        <v>#N/A</v>
      </c>
      <c r="Y720" s="16" t="e">
        <f>VLOOKUP($E720,relatedness!$T$2:$U$1000,2,FALSE)</f>
        <v>#N/A</v>
      </c>
    </row>
    <row r="721" spans="1:25" x14ac:dyDescent="0.2">
      <c r="A721" s="2">
        <v>9</v>
      </c>
      <c r="B721" s="2" t="s">
        <v>84</v>
      </c>
      <c r="C721" s="2">
        <v>1</v>
      </c>
      <c r="D721" s="2" t="s">
        <v>1496</v>
      </c>
      <c r="E721" s="2" t="s">
        <v>852</v>
      </c>
      <c r="F721" s="2" t="str">
        <f t="shared" si="60"/>
        <v>CA</v>
      </c>
      <c r="G721" s="2" t="str">
        <f t="shared" si="56"/>
        <v>3</v>
      </c>
      <c r="H721" s="15">
        <v>30</v>
      </c>
      <c r="I721" s="2">
        <f t="shared" si="57"/>
        <v>190</v>
      </c>
      <c r="J721" s="2" t="str">
        <f t="shared" si="58"/>
        <v>50</v>
      </c>
      <c r="K721">
        <f t="shared" si="59"/>
        <v>13</v>
      </c>
      <c r="L721" s="14">
        <f>VLOOKUP(E721,bam_cov!$A$2:$E$10000,5,FALSE)</f>
        <v>5.9563191995653071</v>
      </c>
      <c r="M721" s="14">
        <f>VLOOKUP($E721,res_het!$A$2:$N$10000,12,FALSE)*100</f>
        <v>1.8376465816836705</v>
      </c>
      <c r="N721" s="14">
        <f>VLOOKUP($E721,res_het!$A$2:$N$10000,13,FALSE)</f>
        <v>0.23837448333333333</v>
      </c>
      <c r="O721" s="10">
        <f>VLOOKUP($E721,seq_data!$A$2:$H$10000,6,FALSE())</f>
        <v>2017</v>
      </c>
      <c r="P721" s="10" t="str">
        <f>VLOOKUP($E721,seq_data!$A$2:$H$10000,4,FALSE())</f>
        <v>Illumina</v>
      </c>
      <c r="Q721" s="10" t="str">
        <f>VLOOKUP($E721,seq_data!$A$2:$H$10000,5,FALSE())</f>
        <v>BGI</v>
      </c>
      <c r="R721" s="10">
        <f>VLOOKUP($E721,seq_data!$A$2:$H$10000,2,FALSE())</f>
        <v>150</v>
      </c>
      <c r="S721" s="10">
        <f>IF(ISNA(VLOOKUP(E721,lines!$A$2:$A$10000,1,FALSE)),0,1)</f>
        <v>1</v>
      </c>
      <c r="T721" s="10">
        <f>IF(ISNA(VLOOKUP(E721,lines!$J$2:$L$1000,2,FALSE)),0,1)</f>
        <v>1</v>
      </c>
      <c r="U721" s="13" t="e">
        <f>VLOOKUP($E721,phe_fertility!$A$2:$B$284,2,FALSE)</f>
        <v>#N/A</v>
      </c>
      <c r="V721" s="13" t="e">
        <f>VLOOKUP($E721,phe_fertility!$F$2:$G$284,2,FALSE)</f>
        <v>#N/A</v>
      </c>
      <c r="W721">
        <f>VLOOKUP($E721,phe_locomotion!$F$2:$G$851,2,FALSE)</f>
        <v>1721</v>
      </c>
      <c r="X721">
        <f>VLOOKUP($E721,phe_locomotion!$N$2:$O$507,2,FALSE)</f>
        <v>1278</v>
      </c>
      <c r="Y721" s="16" t="e">
        <f>VLOOKUP($E721,relatedness!$T$2:$U$1000,2,FALSE)</f>
        <v>#N/A</v>
      </c>
    </row>
    <row r="722" spans="1:25" x14ac:dyDescent="0.2">
      <c r="A722" s="2">
        <v>4</v>
      </c>
      <c r="B722" s="2" t="s">
        <v>45</v>
      </c>
      <c r="C722" s="2">
        <v>11</v>
      </c>
      <c r="D722" s="2" t="s">
        <v>1501</v>
      </c>
      <c r="E722" s="2" t="s">
        <v>347</v>
      </c>
      <c r="F722" s="2" t="str">
        <f t="shared" si="60"/>
        <v>CA</v>
      </c>
      <c r="G722" s="2" t="str">
        <f t="shared" si="56"/>
        <v>3</v>
      </c>
      <c r="H722" s="15">
        <v>31</v>
      </c>
      <c r="I722" s="2">
        <f t="shared" si="57"/>
        <v>240</v>
      </c>
      <c r="J722" s="2" t="str">
        <f t="shared" si="58"/>
        <v>100</v>
      </c>
      <c r="K722">
        <f t="shared" si="59"/>
        <v>13</v>
      </c>
      <c r="L722" s="14">
        <f>VLOOKUP(E722,bam_cov!$A$2:$E$10000,5,FALSE)</f>
        <v>31.794754304772255</v>
      </c>
      <c r="M722" s="14">
        <f>VLOOKUP($E722,res_het!$A$2:$N$10000,12,FALSE)*100</f>
        <v>19.583299253172601</v>
      </c>
      <c r="N722" s="14">
        <f>VLOOKUP($E722,res_het!$A$2:$N$10000,13,FALSE)</f>
        <v>5.607726666666666E-2</v>
      </c>
      <c r="O722" s="10">
        <f>VLOOKUP($E722,seq_data!$A$2:$H$10000,6,FALSE())</f>
        <v>2018</v>
      </c>
      <c r="P722" s="10" t="str">
        <f>VLOOKUP($E722,seq_data!$A$2:$H$10000,4,FALSE())</f>
        <v>BGI</v>
      </c>
      <c r="Q722" s="10" t="str">
        <f>VLOOKUP($E722,seq_data!$A$2:$H$10000,5,FALSE())</f>
        <v>BGI</v>
      </c>
      <c r="R722" s="10">
        <f>VLOOKUP($E722,seq_data!$A$2:$H$10000,2,FALSE())</f>
        <v>100</v>
      </c>
      <c r="S722" s="10">
        <f>IF(ISNA(VLOOKUP(E722,lines!$A$2:$A$10000,1,FALSE)),0,1)</f>
        <v>0</v>
      </c>
      <c r="T722" s="10">
        <f>IF(ISNA(VLOOKUP(E722,lines!$J$2:$L$1000,2,FALSE)),0,1)</f>
        <v>1</v>
      </c>
      <c r="U722" s="13" t="e">
        <f>VLOOKUP($E722,phe_fertility!$A$2:$B$284,2,FALSE)</f>
        <v>#N/A</v>
      </c>
      <c r="V722" s="13" t="e">
        <f>VLOOKUP($E722,phe_fertility!$F$2:$G$284,2,FALSE)</f>
        <v>#N/A</v>
      </c>
      <c r="W722">
        <f>VLOOKUP($E722,phe_locomotion!$F$2:$G$851,2,FALSE)</f>
        <v>990</v>
      </c>
      <c r="X722" t="e">
        <f>VLOOKUP($E722,phe_locomotion!$N$2:$O$507,2,FALSE)</f>
        <v>#N/A</v>
      </c>
      <c r="Y722" s="16" t="e">
        <f>VLOOKUP($E722,relatedness!$T$2:$U$1000,2,FALSE)</f>
        <v>#N/A</v>
      </c>
    </row>
    <row r="723" spans="1:25" x14ac:dyDescent="0.2">
      <c r="A723" s="2">
        <v>9</v>
      </c>
      <c r="B723" s="2" t="s">
        <v>97</v>
      </c>
      <c r="C723" s="2">
        <v>10</v>
      </c>
      <c r="D723" s="2" t="s">
        <v>1497</v>
      </c>
      <c r="E723" s="2" t="s">
        <v>873</v>
      </c>
      <c r="F723" s="2" t="str">
        <f t="shared" si="60"/>
        <v>CA</v>
      </c>
      <c r="G723" s="2" t="str">
        <f t="shared" si="56"/>
        <v>3</v>
      </c>
      <c r="H723" s="15">
        <v>31</v>
      </c>
      <c r="I723" s="2">
        <f t="shared" si="57"/>
        <v>190</v>
      </c>
      <c r="J723" s="2" t="str">
        <f t="shared" si="58"/>
        <v>50</v>
      </c>
      <c r="K723">
        <f t="shared" si="59"/>
        <v>13</v>
      </c>
      <c r="L723" s="14">
        <f>VLOOKUP(E723,bam_cov!$A$2:$E$10000,5,FALSE)</f>
        <v>4.9985896460624684</v>
      </c>
      <c r="M723" s="14">
        <f>VLOOKUP($E723,res_het!$A$2:$N$10000,12,FALSE)*100</f>
        <v>1.5809928987268889</v>
      </c>
      <c r="N723" s="14">
        <f>VLOOKUP($E723,res_het!$A$2:$N$10000,13,FALSE)</f>
        <v>0.22893493333333334</v>
      </c>
      <c r="O723" s="10">
        <f>VLOOKUP($E723,seq_data!$A$2:$H$10000,6,FALSE())</f>
        <v>2017</v>
      </c>
      <c r="P723" s="10" t="str">
        <f>VLOOKUP($E723,seq_data!$A$2:$H$10000,4,FALSE())</f>
        <v>Illumina</v>
      </c>
      <c r="Q723" s="10" t="str">
        <f>VLOOKUP($E723,seq_data!$A$2:$H$10000,5,FALSE())</f>
        <v>BGI</v>
      </c>
      <c r="R723" s="10">
        <f>VLOOKUP($E723,seq_data!$A$2:$H$10000,2,FALSE())</f>
        <v>150</v>
      </c>
      <c r="S723" s="10">
        <f>IF(ISNA(VLOOKUP(E723,lines!$A$2:$A$10000,1,FALSE)),0,1)</f>
        <v>1</v>
      </c>
      <c r="T723" s="10">
        <f>IF(ISNA(VLOOKUP(E723,lines!$J$2:$L$1000,2,FALSE)),0,1)</f>
        <v>1</v>
      </c>
      <c r="U723" s="13" t="e">
        <f>VLOOKUP($E723,phe_fertility!$A$2:$B$284,2,FALSE)</f>
        <v>#N/A</v>
      </c>
      <c r="V723" s="13" t="e">
        <f>VLOOKUP($E723,phe_fertility!$F$2:$G$284,2,FALSE)</f>
        <v>#N/A</v>
      </c>
      <c r="W723">
        <f>VLOOKUP($E723,phe_locomotion!$F$2:$G$851,2,FALSE)</f>
        <v>2417</v>
      </c>
      <c r="X723">
        <f>VLOOKUP($E723,phe_locomotion!$N$2:$O$507,2,FALSE)</f>
        <v>1044</v>
      </c>
      <c r="Y723" s="16" t="e">
        <f>VLOOKUP($E723,relatedness!$T$2:$U$1000,2,FALSE)</f>
        <v>#N/A</v>
      </c>
    </row>
    <row r="724" spans="1:25" x14ac:dyDescent="0.2">
      <c r="A724" s="2">
        <v>3</v>
      </c>
      <c r="B724" s="2" t="s">
        <v>6</v>
      </c>
      <c r="C724" s="2">
        <v>12</v>
      </c>
      <c r="D724" s="2" t="s">
        <v>1500</v>
      </c>
      <c r="E724" s="2" t="s">
        <v>216</v>
      </c>
      <c r="F724" s="2" t="str">
        <f t="shared" si="60"/>
        <v>CA</v>
      </c>
      <c r="G724" s="2" t="str">
        <f t="shared" si="56"/>
        <v>3</v>
      </c>
      <c r="H724" s="15">
        <v>32</v>
      </c>
      <c r="I724" s="2">
        <f t="shared" si="57"/>
        <v>240</v>
      </c>
      <c r="J724" s="2" t="str">
        <f t="shared" si="58"/>
        <v>100</v>
      </c>
      <c r="K724">
        <f t="shared" si="59"/>
        <v>13</v>
      </c>
      <c r="L724" s="14">
        <f>VLOOKUP(E724,bam_cov!$A$2:$E$10000,5,FALSE)</f>
        <v>32.333603492533399</v>
      </c>
      <c r="M724" s="14">
        <f>VLOOKUP($E724,res_het!$A$2:$N$10000,12,FALSE)*100</f>
        <v>42.134583239353503</v>
      </c>
      <c r="N724" s="14">
        <f>VLOOKUP($E724,res_het!$A$2:$N$10000,13,FALSE)</f>
        <v>0.10796747666666667</v>
      </c>
      <c r="O724" s="10">
        <f>VLOOKUP($E724,seq_data!$A$2:$H$10000,6,FALSE())</f>
        <v>2018</v>
      </c>
      <c r="P724" s="10" t="str">
        <f>VLOOKUP($E724,seq_data!$A$2:$H$10000,4,FALSE())</f>
        <v>BGI</v>
      </c>
      <c r="Q724" s="10" t="str">
        <f>VLOOKUP($E724,seq_data!$A$2:$H$10000,5,FALSE())</f>
        <v>BGI</v>
      </c>
      <c r="R724" s="10">
        <f>VLOOKUP($E724,seq_data!$A$2:$H$10000,2,FALSE())</f>
        <v>100</v>
      </c>
      <c r="S724" s="10">
        <f>IF(ISNA(VLOOKUP(E724,lines!$A$2:$A$10000,1,FALSE)),0,1)</f>
        <v>0</v>
      </c>
      <c r="T724" s="10">
        <f>IF(ISNA(VLOOKUP(E724,lines!$J$2:$L$1000,2,FALSE)),0,1)</f>
        <v>1</v>
      </c>
      <c r="U724" s="13" t="e">
        <f>VLOOKUP($E724,phe_fertility!$A$2:$B$284,2,FALSE)</f>
        <v>#N/A</v>
      </c>
      <c r="V724" s="13" t="e">
        <f>VLOOKUP($E724,phe_fertility!$F$2:$G$284,2,FALSE)</f>
        <v>#N/A</v>
      </c>
      <c r="W724">
        <f>VLOOKUP($E724,phe_locomotion!$F$2:$G$851,2,FALSE)</f>
        <v>1984</v>
      </c>
      <c r="X724" t="e">
        <f>VLOOKUP($E724,phe_locomotion!$N$2:$O$507,2,FALSE)</f>
        <v>#N/A</v>
      </c>
      <c r="Y724" s="16" t="e">
        <f>VLOOKUP($E724,relatedness!$T$2:$U$1000,2,FALSE)</f>
        <v>#N/A</v>
      </c>
    </row>
    <row r="725" spans="1:25" x14ac:dyDescent="0.2">
      <c r="A725" s="2">
        <v>8</v>
      </c>
      <c r="B725" s="2" t="s">
        <v>58</v>
      </c>
      <c r="C725" s="2">
        <v>9</v>
      </c>
      <c r="D725" s="2" t="s">
        <v>1498</v>
      </c>
      <c r="E725" s="2" t="s">
        <v>741</v>
      </c>
      <c r="F725" s="2" t="str">
        <f t="shared" si="60"/>
        <v>CA</v>
      </c>
      <c r="G725" s="2" t="str">
        <f t="shared" si="56"/>
        <v>3</v>
      </c>
      <c r="H725" s="15">
        <v>32</v>
      </c>
      <c r="I725" s="2">
        <f t="shared" si="57"/>
        <v>190</v>
      </c>
      <c r="J725" s="2" t="str">
        <f t="shared" si="58"/>
        <v>50</v>
      </c>
      <c r="K725">
        <f t="shared" si="59"/>
        <v>13</v>
      </c>
      <c r="L725" s="14">
        <f>VLOOKUP(E725,bam_cov!$A$2:$E$10000,5,FALSE)</f>
        <v>3.5395409492046244</v>
      </c>
      <c r="M725" s="14">
        <f>VLOOKUP($E725,res_het!$A$2:$N$10000,12,FALSE)*100</f>
        <v>3.9492217287937921</v>
      </c>
      <c r="N725" s="14">
        <f>VLOOKUP($E725,res_het!$A$2:$N$10000,13,FALSE)</f>
        <v>0.26021115</v>
      </c>
      <c r="O725" s="10">
        <f>VLOOKUP($E725,seq_data!$A$2:$H$10000,6,FALSE())</f>
        <v>2017</v>
      </c>
      <c r="P725" s="10" t="str">
        <f>VLOOKUP($E725,seq_data!$A$2:$H$10000,4,FALSE())</f>
        <v>Illumina</v>
      </c>
      <c r="Q725" s="10" t="str">
        <f>VLOOKUP($E725,seq_data!$A$2:$H$10000,5,FALSE())</f>
        <v>BGI</v>
      </c>
      <c r="R725" s="10">
        <f>VLOOKUP($E725,seq_data!$A$2:$H$10000,2,FALSE())</f>
        <v>150</v>
      </c>
      <c r="S725" s="10">
        <f>IF(ISNA(VLOOKUP(E725,lines!$A$2:$A$10000,1,FALSE)),0,1)</f>
        <v>1</v>
      </c>
      <c r="T725" s="10">
        <f>IF(ISNA(VLOOKUP(E725,lines!$J$2:$L$1000,2,FALSE)),0,1)</f>
        <v>1</v>
      </c>
      <c r="U725" s="13" t="e">
        <f>VLOOKUP($E725,phe_fertility!$A$2:$B$284,2,FALSE)</f>
        <v>#N/A</v>
      </c>
      <c r="V725" s="13" t="e">
        <f>VLOOKUP($E725,phe_fertility!$F$2:$G$284,2,FALSE)</f>
        <v>#N/A</v>
      </c>
      <c r="W725">
        <f>VLOOKUP($E725,phe_locomotion!$F$2:$G$851,2,FALSE)</f>
        <v>909</v>
      </c>
      <c r="X725">
        <f>VLOOKUP($E725,phe_locomotion!$N$2:$O$507,2,FALSE)</f>
        <v>496</v>
      </c>
      <c r="Y725" s="16" t="e">
        <f>VLOOKUP($E725,relatedness!$T$2:$U$1000,2,FALSE)</f>
        <v>#N/A</v>
      </c>
    </row>
    <row r="726" spans="1:25" x14ac:dyDescent="0.2">
      <c r="A726" s="2">
        <v>4</v>
      </c>
      <c r="B726" s="2" t="s">
        <v>6</v>
      </c>
      <c r="C726" s="2">
        <v>10</v>
      </c>
      <c r="D726" s="2" t="s">
        <v>1496</v>
      </c>
      <c r="E726" s="2" t="s">
        <v>310</v>
      </c>
      <c r="F726" s="2" t="str">
        <f t="shared" si="60"/>
        <v>CA</v>
      </c>
      <c r="G726" s="2" t="str">
        <f t="shared" si="56"/>
        <v>3</v>
      </c>
      <c r="H726" s="15">
        <v>33</v>
      </c>
      <c r="I726" s="2">
        <f t="shared" si="57"/>
        <v>240</v>
      </c>
      <c r="J726" s="2" t="str">
        <f t="shared" si="58"/>
        <v>100</v>
      </c>
      <c r="K726">
        <f t="shared" si="59"/>
        <v>13</v>
      </c>
      <c r="L726" s="14">
        <f>VLOOKUP(E726,bam_cov!$A$2:$E$10000,5,FALSE)</f>
        <v>24.818795975342415</v>
      </c>
      <c r="M726" s="14">
        <f>VLOOKUP($E726,res_het!$A$2:$N$10000,12,FALSE)*100</f>
        <v>27.946333965108121</v>
      </c>
      <c r="N726" s="14">
        <f>VLOOKUP($E726,res_het!$A$2:$N$10000,13,FALSE)</f>
        <v>9.1240273333333344E-2</v>
      </c>
      <c r="O726" s="10">
        <f>VLOOKUP($E726,seq_data!$A$2:$H$10000,6,FALSE())</f>
        <v>2018</v>
      </c>
      <c r="P726" s="10" t="str">
        <f>VLOOKUP($E726,seq_data!$A$2:$H$10000,4,FALSE())</f>
        <v>BGI</v>
      </c>
      <c r="Q726" s="10" t="str">
        <f>VLOOKUP($E726,seq_data!$A$2:$H$10000,5,FALSE())</f>
        <v>BGI</v>
      </c>
      <c r="R726" s="10">
        <f>VLOOKUP($E726,seq_data!$A$2:$H$10000,2,FALSE())</f>
        <v>100</v>
      </c>
      <c r="S726" s="10">
        <f>IF(ISNA(VLOOKUP(E726,lines!$A$2:$A$10000,1,FALSE)),0,1)</f>
        <v>0</v>
      </c>
      <c r="T726" s="10">
        <f>IF(ISNA(VLOOKUP(E726,lines!$J$2:$L$1000,2,FALSE)),0,1)</f>
        <v>1</v>
      </c>
      <c r="U726" s="13" t="e">
        <f>VLOOKUP($E726,phe_fertility!$A$2:$B$284,2,FALSE)</f>
        <v>#N/A</v>
      </c>
      <c r="V726" s="13" t="e">
        <f>VLOOKUP($E726,phe_fertility!$F$2:$G$284,2,FALSE)</f>
        <v>#N/A</v>
      </c>
      <c r="W726">
        <f>VLOOKUP($E726,phe_locomotion!$F$2:$G$851,2,FALSE)</f>
        <v>1177</v>
      </c>
      <c r="X726" t="e">
        <f>VLOOKUP($E726,phe_locomotion!$N$2:$O$507,2,FALSE)</f>
        <v>#N/A</v>
      </c>
      <c r="Y726" s="16" t="e">
        <f>VLOOKUP($E726,relatedness!$T$2:$U$1000,2,FALSE)</f>
        <v>#N/A</v>
      </c>
    </row>
    <row r="727" spans="1:25" x14ac:dyDescent="0.2">
      <c r="A727" s="2">
        <v>9</v>
      </c>
      <c r="B727" s="2" t="s">
        <v>32</v>
      </c>
      <c r="C727" s="2">
        <v>9</v>
      </c>
      <c r="D727" s="2" t="s">
        <v>1496</v>
      </c>
      <c r="E727" s="2" t="s">
        <v>813</v>
      </c>
      <c r="F727" s="2" t="str">
        <f t="shared" si="60"/>
        <v>CA</v>
      </c>
      <c r="G727" s="2" t="str">
        <f t="shared" si="56"/>
        <v>3</v>
      </c>
      <c r="H727" s="15">
        <v>33</v>
      </c>
      <c r="I727" s="2">
        <f t="shared" si="57"/>
        <v>190</v>
      </c>
      <c r="J727" s="2" t="str">
        <f t="shared" si="58"/>
        <v>50</v>
      </c>
      <c r="K727">
        <f t="shared" si="59"/>
        <v>13</v>
      </c>
      <c r="L727" s="14">
        <f>VLOOKUP(E727,bam_cov!$A$2:$E$10000,5,FALSE)</f>
        <v>4.9690640984804482</v>
      </c>
      <c r="M727" s="14">
        <f>VLOOKUP($E727,res_het!$A$2:$N$10000,12,FALSE)*100</f>
        <v>1.9625105019637163</v>
      </c>
      <c r="N727" s="14">
        <f>VLOOKUP($E727,res_het!$A$2:$N$10000,13,FALSE)</f>
        <v>0.23462218333333332</v>
      </c>
      <c r="O727" s="10">
        <f>VLOOKUP($E727,seq_data!$A$2:$H$10000,6,FALSE())</f>
        <v>2017</v>
      </c>
      <c r="P727" s="10" t="str">
        <f>VLOOKUP($E727,seq_data!$A$2:$H$10000,4,FALSE())</f>
        <v>Illumina</v>
      </c>
      <c r="Q727" s="10" t="str">
        <f>VLOOKUP($E727,seq_data!$A$2:$H$10000,5,FALSE())</f>
        <v>BGI</v>
      </c>
      <c r="R727" s="10">
        <f>VLOOKUP($E727,seq_data!$A$2:$H$10000,2,FALSE())</f>
        <v>150</v>
      </c>
      <c r="S727" s="10">
        <f>IF(ISNA(VLOOKUP(E727,lines!$A$2:$A$10000,1,FALSE)),0,1)</f>
        <v>1</v>
      </c>
      <c r="T727" s="10">
        <f>IF(ISNA(VLOOKUP(E727,lines!$J$2:$L$1000,2,FALSE)),0,1)</f>
        <v>1</v>
      </c>
      <c r="U727" s="13" t="e">
        <f>VLOOKUP($E727,phe_fertility!$A$2:$B$284,2,FALSE)</f>
        <v>#N/A</v>
      </c>
      <c r="V727" s="13" t="e">
        <f>VLOOKUP($E727,phe_fertility!$F$2:$G$284,2,FALSE)</f>
        <v>#N/A</v>
      </c>
      <c r="W727">
        <f>VLOOKUP($E727,phe_locomotion!$F$2:$G$851,2,FALSE)</f>
        <v>1001</v>
      </c>
      <c r="X727">
        <f>VLOOKUP($E727,phe_locomotion!$N$2:$O$507,2,FALSE)</f>
        <v>504</v>
      </c>
      <c r="Y727" s="16" t="e">
        <f>VLOOKUP($E727,relatedness!$T$2:$U$1000,2,FALSE)</f>
        <v>#N/A</v>
      </c>
    </row>
    <row r="728" spans="1:25" x14ac:dyDescent="0.2">
      <c r="A728" s="2">
        <v>3</v>
      </c>
      <c r="B728" s="2" t="s">
        <v>45</v>
      </c>
      <c r="C728" s="2">
        <v>8</v>
      </c>
      <c r="D728" s="2" t="s">
        <v>1501</v>
      </c>
      <c r="E728" s="2" t="s">
        <v>248</v>
      </c>
      <c r="F728" s="2" t="str">
        <f t="shared" si="60"/>
        <v>CA</v>
      </c>
      <c r="G728" s="2" t="str">
        <f t="shared" si="56"/>
        <v>3</v>
      </c>
      <c r="H728" s="15">
        <v>34</v>
      </c>
      <c r="I728" s="2">
        <f t="shared" si="57"/>
        <v>240</v>
      </c>
      <c r="J728" s="2" t="str">
        <f t="shared" si="58"/>
        <v>100</v>
      </c>
      <c r="K728">
        <f t="shared" si="59"/>
        <v>13</v>
      </c>
      <c r="L728" s="14" t="e">
        <f>VLOOKUP(E728,bam_cov!$A$2:$E$10000,5,FALSE)</f>
        <v>#N/A</v>
      </c>
      <c r="M728" s="14" t="e">
        <f>VLOOKUP($E728,res_het!$A$2:$N$10000,12,FALSE)*100</f>
        <v>#N/A</v>
      </c>
      <c r="N728" s="14" t="e">
        <f>VLOOKUP($E728,res_het!$A$2:$N$10000,13,FALSE)</f>
        <v>#N/A</v>
      </c>
      <c r="O728" s="10" t="e">
        <f>VLOOKUP($E728,seq_data!$A$2:$H$10000,6,FALSE())</f>
        <v>#N/A</v>
      </c>
      <c r="P728" s="10" t="e">
        <f>VLOOKUP($E728,seq_data!$A$2:$H$10000,4,FALSE())</f>
        <v>#N/A</v>
      </c>
      <c r="Q728" s="10" t="e">
        <f>VLOOKUP($E728,seq_data!$A$2:$H$10000,5,FALSE())</f>
        <v>#N/A</v>
      </c>
      <c r="R728" s="10" t="e">
        <f>VLOOKUP($E728,seq_data!$A$2:$H$10000,2,FALSE())</f>
        <v>#N/A</v>
      </c>
      <c r="S728" s="10">
        <f>IF(ISNA(VLOOKUP(E728,lines!$A$2:$A$10000,1,FALSE)),0,1)</f>
        <v>0</v>
      </c>
      <c r="T728" s="10">
        <f>IF(ISNA(VLOOKUP(E728,lines!$J$2:$L$1000,2,FALSE)),0,1)</f>
        <v>0</v>
      </c>
      <c r="U728" s="13" t="e">
        <f>VLOOKUP($E728,phe_fertility!$A$2:$B$284,2,FALSE)</f>
        <v>#N/A</v>
      </c>
      <c r="V728" s="13" t="e">
        <f>VLOOKUP($E728,phe_fertility!$F$2:$G$284,2,FALSE)</f>
        <v>#N/A</v>
      </c>
      <c r="W728" t="e">
        <f>VLOOKUP($E728,phe_locomotion!$F$2:$G$851,2,FALSE)</f>
        <v>#N/A</v>
      </c>
      <c r="X728" t="e">
        <f>VLOOKUP($E728,phe_locomotion!$N$2:$O$507,2,FALSE)</f>
        <v>#N/A</v>
      </c>
      <c r="Y728" s="16" t="e">
        <f>VLOOKUP($E728,relatedness!$T$2:$U$1000,2,FALSE)</f>
        <v>#N/A</v>
      </c>
    </row>
    <row r="729" spans="1:25" x14ac:dyDescent="0.2">
      <c r="A729" s="2">
        <v>9</v>
      </c>
      <c r="B729" s="2" t="s">
        <v>58</v>
      </c>
      <c r="C729" s="2">
        <v>4</v>
      </c>
      <c r="D729" s="2" t="s">
        <v>1500</v>
      </c>
      <c r="E729" s="2" t="s">
        <v>831</v>
      </c>
      <c r="F729" s="2" t="str">
        <f t="shared" si="60"/>
        <v>CA</v>
      </c>
      <c r="G729" s="2" t="str">
        <f t="shared" si="56"/>
        <v>3</v>
      </c>
      <c r="H729" s="15">
        <v>34</v>
      </c>
      <c r="I729" s="2">
        <f t="shared" si="57"/>
        <v>190</v>
      </c>
      <c r="J729" s="2" t="str">
        <f t="shared" si="58"/>
        <v>50</v>
      </c>
      <c r="K729">
        <f t="shared" si="59"/>
        <v>13</v>
      </c>
      <c r="L729" s="14">
        <f>VLOOKUP(E729,bam_cov!$A$2:$E$10000,5,FALSE)</f>
        <v>3.2404995971595061</v>
      </c>
      <c r="M729" s="14">
        <f>VLOOKUP($E729,res_het!$A$2:$N$10000,12,FALSE)*100</f>
        <v>2.7259381749460041</v>
      </c>
      <c r="N729" s="14">
        <f>VLOOKUP($E729,res_het!$A$2:$N$10000,13,FALSE)</f>
        <v>0.24505018333333331</v>
      </c>
      <c r="O729" s="10">
        <f>VLOOKUP($E729,seq_data!$A$2:$H$10000,6,FALSE())</f>
        <v>2017</v>
      </c>
      <c r="P729" s="10" t="str">
        <f>VLOOKUP($E729,seq_data!$A$2:$H$10000,4,FALSE())</f>
        <v>Illumina</v>
      </c>
      <c r="Q729" s="10" t="str">
        <f>VLOOKUP($E729,seq_data!$A$2:$H$10000,5,FALSE())</f>
        <v>BGI</v>
      </c>
      <c r="R729" s="10">
        <f>VLOOKUP($E729,seq_data!$A$2:$H$10000,2,FALSE())</f>
        <v>150</v>
      </c>
      <c r="S729" s="10">
        <f>IF(ISNA(VLOOKUP(E729,lines!$A$2:$A$10000,1,FALSE)),0,1)</f>
        <v>1</v>
      </c>
      <c r="T729" s="10">
        <f>IF(ISNA(VLOOKUP(E729,lines!$J$2:$L$1000,2,FALSE)),0,1)</f>
        <v>1</v>
      </c>
      <c r="U729" s="13" t="e">
        <f>VLOOKUP($E729,phe_fertility!$A$2:$B$284,2,FALSE)</f>
        <v>#N/A</v>
      </c>
      <c r="V729" s="13" t="e">
        <f>VLOOKUP($E729,phe_fertility!$F$2:$G$284,2,FALSE)</f>
        <v>#N/A</v>
      </c>
      <c r="W729">
        <f>VLOOKUP($E729,phe_locomotion!$F$2:$G$851,2,FALSE)</f>
        <v>2416</v>
      </c>
      <c r="X729">
        <f>VLOOKUP($E729,phe_locomotion!$N$2:$O$507,2,FALSE)</f>
        <v>1674</v>
      </c>
      <c r="Y729" s="16" t="e">
        <f>VLOOKUP($E729,relatedness!$T$2:$U$1000,2,FALSE)</f>
        <v>#N/A</v>
      </c>
    </row>
    <row r="730" spans="1:25" x14ac:dyDescent="0.2">
      <c r="A730" s="2">
        <v>3</v>
      </c>
      <c r="B730" s="2" t="s">
        <v>97</v>
      </c>
      <c r="C730" s="2">
        <v>11</v>
      </c>
      <c r="D730" s="2" t="s">
        <v>1499</v>
      </c>
      <c r="E730" s="2" t="s">
        <v>299</v>
      </c>
      <c r="F730" s="2" t="str">
        <f t="shared" si="60"/>
        <v>CA</v>
      </c>
      <c r="G730" s="2" t="str">
        <f t="shared" si="56"/>
        <v>3</v>
      </c>
      <c r="H730" s="15">
        <v>35</v>
      </c>
      <c r="I730" s="2">
        <f t="shared" si="57"/>
        <v>240</v>
      </c>
      <c r="J730" s="2" t="str">
        <f t="shared" si="58"/>
        <v>100</v>
      </c>
      <c r="K730">
        <f t="shared" si="59"/>
        <v>13</v>
      </c>
      <c r="L730" s="14">
        <f>VLOOKUP(E730,bam_cov!$A$2:$E$10000,5,FALSE)</f>
        <v>23.843418635588616</v>
      </c>
      <c r="M730" s="14">
        <f>VLOOKUP($E730,res_het!$A$2:$N$10000,12,FALSE)*100</f>
        <v>43.025634343171092</v>
      </c>
      <c r="N730" s="14">
        <f>VLOOKUP($E730,res_het!$A$2:$N$10000,13,FALSE)</f>
        <v>0.21775366666666665</v>
      </c>
      <c r="O730" s="10">
        <f>VLOOKUP($E730,seq_data!$A$2:$H$10000,6,FALSE())</f>
        <v>2018</v>
      </c>
      <c r="P730" s="10" t="str">
        <f>VLOOKUP($E730,seq_data!$A$2:$H$10000,4,FALSE())</f>
        <v>BGI</v>
      </c>
      <c r="Q730" s="10" t="str">
        <f>VLOOKUP($E730,seq_data!$A$2:$H$10000,5,FALSE())</f>
        <v>BGI</v>
      </c>
      <c r="R730" s="10">
        <f>VLOOKUP($E730,seq_data!$A$2:$H$10000,2,FALSE())</f>
        <v>100</v>
      </c>
      <c r="S730" s="10">
        <f>IF(ISNA(VLOOKUP(E730,lines!$A$2:$A$10000,1,FALSE)),0,1)</f>
        <v>0</v>
      </c>
      <c r="T730" s="10">
        <f>IF(ISNA(VLOOKUP(E730,lines!$J$2:$L$1000,2,FALSE)),0,1)</f>
        <v>1</v>
      </c>
      <c r="U730" s="13" t="e">
        <f>VLOOKUP($E730,phe_fertility!$A$2:$B$284,2,FALSE)</f>
        <v>#N/A</v>
      </c>
      <c r="V730" s="13" t="e">
        <f>VLOOKUP($E730,phe_fertility!$F$2:$G$284,2,FALSE)</f>
        <v>#N/A</v>
      </c>
      <c r="W730">
        <f>VLOOKUP($E730,phe_locomotion!$F$2:$G$851,2,FALSE)</f>
        <v>1896</v>
      </c>
      <c r="X730" t="e">
        <f>VLOOKUP($E730,phe_locomotion!$N$2:$O$507,2,FALSE)</f>
        <v>#N/A</v>
      </c>
      <c r="Y730" s="16" t="e">
        <f>VLOOKUP($E730,relatedness!$T$2:$U$1000,2,FALSE)</f>
        <v>#N/A</v>
      </c>
    </row>
    <row r="731" spans="1:25" x14ac:dyDescent="0.2">
      <c r="A731" s="2">
        <v>9</v>
      </c>
      <c r="B731" s="2" t="s">
        <v>84</v>
      </c>
      <c r="C731" s="2">
        <v>2</v>
      </c>
      <c r="D731" s="2" t="s">
        <v>1498</v>
      </c>
      <c r="E731" s="2" t="s">
        <v>853</v>
      </c>
      <c r="F731" s="2" t="str">
        <f t="shared" si="60"/>
        <v>CA</v>
      </c>
      <c r="G731" s="2" t="str">
        <f t="shared" si="56"/>
        <v>3</v>
      </c>
      <c r="H731" s="15">
        <v>35</v>
      </c>
      <c r="I731" s="2">
        <f t="shared" si="57"/>
        <v>190</v>
      </c>
      <c r="J731" s="2" t="str">
        <f t="shared" si="58"/>
        <v>50</v>
      </c>
      <c r="K731">
        <f t="shared" si="59"/>
        <v>13</v>
      </c>
      <c r="L731" s="14">
        <f>VLOOKUP(E731,bam_cov!$A$2:$E$10000,5,FALSE)</f>
        <v>29.039282007082498</v>
      </c>
      <c r="M731" s="14">
        <f>VLOOKUP($E731,res_het!$A$2:$N$10000,12,FALSE)*100</f>
        <v>2.7798436646535842</v>
      </c>
      <c r="N731" s="14">
        <f>VLOOKUP($E731,res_het!$A$2:$N$10000,13,FALSE)</f>
        <v>0.1070135416666667</v>
      </c>
      <c r="O731" s="10">
        <f>VLOOKUP($E731,seq_data!$A$2:$H$10000,6,FALSE())</f>
        <v>2018</v>
      </c>
      <c r="P731" s="10" t="str">
        <f>VLOOKUP($E731,seq_data!$A$2:$H$10000,4,FALSE())</f>
        <v>BGI</v>
      </c>
      <c r="Q731" s="10" t="str">
        <f>VLOOKUP($E731,seq_data!$A$2:$H$10000,5,FALSE())</f>
        <v>BGI</v>
      </c>
      <c r="R731" s="10">
        <f>VLOOKUP($E731,seq_data!$A$2:$H$10000,2,FALSE())</f>
        <v>100</v>
      </c>
      <c r="S731" s="10">
        <f>IF(ISNA(VLOOKUP(E731,lines!$A$2:$A$10000,1,FALSE)),0,1)</f>
        <v>0</v>
      </c>
      <c r="T731" s="10">
        <f>IF(ISNA(VLOOKUP(E731,lines!$J$2:$L$1000,2,FALSE)),0,1)</f>
        <v>1</v>
      </c>
      <c r="U731" s="13" t="e">
        <f>VLOOKUP($E731,phe_fertility!$A$2:$B$284,2,FALSE)</f>
        <v>#N/A</v>
      </c>
      <c r="V731" s="13" t="e">
        <f>VLOOKUP($E731,phe_fertility!$F$2:$G$284,2,FALSE)</f>
        <v>#N/A</v>
      </c>
      <c r="W731">
        <f>VLOOKUP($E731,phe_locomotion!$F$2:$G$851,2,FALSE)</f>
        <v>1123</v>
      </c>
      <c r="X731">
        <f>VLOOKUP($E731,phe_locomotion!$N$2:$O$507,2,FALSE)</f>
        <v>400</v>
      </c>
      <c r="Y731" s="16" t="e">
        <f>VLOOKUP($E731,relatedness!$T$2:$U$1000,2,FALSE)</f>
        <v>#N/A</v>
      </c>
    </row>
    <row r="732" spans="1:25" x14ac:dyDescent="0.2">
      <c r="A732" s="2">
        <v>4</v>
      </c>
      <c r="B732" s="2" t="s">
        <v>97</v>
      </c>
      <c r="C732" s="2">
        <v>9</v>
      </c>
      <c r="D732" s="2" t="s">
        <v>1501</v>
      </c>
      <c r="E732" s="2" t="s">
        <v>393</v>
      </c>
      <c r="F732" s="2" t="str">
        <f t="shared" si="60"/>
        <v>CA</v>
      </c>
      <c r="G732" s="2" t="str">
        <f t="shared" si="56"/>
        <v>3</v>
      </c>
      <c r="H732" s="15">
        <v>36</v>
      </c>
      <c r="I732" s="2">
        <f t="shared" si="57"/>
        <v>240</v>
      </c>
      <c r="J732" s="2" t="str">
        <f t="shared" si="58"/>
        <v>100</v>
      </c>
      <c r="K732">
        <f t="shared" si="59"/>
        <v>13</v>
      </c>
      <c r="L732" s="14">
        <f>VLOOKUP(E732,bam_cov!$A$2:$E$10000,5,FALSE)</f>
        <v>31.615720597328139</v>
      </c>
      <c r="M732" s="14">
        <f>VLOOKUP($E732,res_het!$A$2:$N$10000,12,FALSE)*100</f>
        <v>32.126650197227264</v>
      </c>
      <c r="N732" s="14">
        <f>VLOOKUP($E732,res_het!$A$2:$N$10000,13,FALSE)</f>
        <v>7.7635725000000003E-2</v>
      </c>
      <c r="O732" s="10">
        <f>VLOOKUP($E732,seq_data!$A$2:$H$10000,6,FALSE())</f>
        <v>2018</v>
      </c>
      <c r="P732" s="10" t="str">
        <f>VLOOKUP($E732,seq_data!$A$2:$H$10000,4,FALSE())</f>
        <v>BGI</v>
      </c>
      <c r="Q732" s="10" t="str">
        <f>VLOOKUP($E732,seq_data!$A$2:$H$10000,5,FALSE())</f>
        <v>BGI</v>
      </c>
      <c r="R732" s="10">
        <f>VLOOKUP($E732,seq_data!$A$2:$H$10000,2,FALSE())</f>
        <v>100</v>
      </c>
      <c r="S732" s="10">
        <f>IF(ISNA(VLOOKUP(E732,lines!$A$2:$A$10000,1,FALSE)),0,1)</f>
        <v>0</v>
      </c>
      <c r="T732" s="10">
        <f>IF(ISNA(VLOOKUP(E732,lines!$J$2:$L$1000,2,FALSE)),0,1)</f>
        <v>1</v>
      </c>
      <c r="U732" s="13" t="e">
        <f>VLOOKUP($E732,phe_fertility!$A$2:$B$284,2,FALSE)</f>
        <v>#N/A</v>
      </c>
      <c r="V732" s="13" t="e">
        <f>VLOOKUP($E732,phe_fertility!$F$2:$G$284,2,FALSE)</f>
        <v>#N/A</v>
      </c>
      <c r="W732">
        <f>VLOOKUP($E732,phe_locomotion!$F$2:$G$851,2,FALSE)</f>
        <v>1598</v>
      </c>
      <c r="X732" t="e">
        <f>VLOOKUP($E732,phe_locomotion!$N$2:$O$507,2,FALSE)</f>
        <v>#N/A</v>
      </c>
      <c r="Y732" s="16" t="e">
        <f>VLOOKUP($E732,relatedness!$T$2:$U$1000,2,FALSE)</f>
        <v>#N/A</v>
      </c>
    </row>
    <row r="733" spans="1:25" x14ac:dyDescent="0.2">
      <c r="A733" s="2">
        <v>9</v>
      </c>
      <c r="B733" s="2" t="s">
        <v>6</v>
      </c>
      <c r="C733" s="2">
        <v>10</v>
      </c>
      <c r="D733" s="2" t="s">
        <v>1496</v>
      </c>
      <c r="E733" s="2" t="s">
        <v>790</v>
      </c>
      <c r="F733" s="2" t="str">
        <f t="shared" si="60"/>
        <v>CA</v>
      </c>
      <c r="G733" s="2" t="str">
        <f t="shared" si="56"/>
        <v>3</v>
      </c>
      <c r="H733" s="15">
        <v>36</v>
      </c>
      <c r="I733" s="2">
        <f t="shared" si="57"/>
        <v>190</v>
      </c>
      <c r="J733" s="2" t="str">
        <f t="shared" si="58"/>
        <v>50</v>
      </c>
      <c r="K733">
        <f t="shared" si="59"/>
        <v>13</v>
      </c>
      <c r="L733" s="14">
        <f>VLOOKUP(E733,bam_cov!$A$2:$E$10000,5,FALSE)</f>
        <v>3.5809489048359597</v>
      </c>
      <c r="M733" s="14">
        <f>VLOOKUP($E733,res_het!$A$2:$N$10000,12,FALSE)*100</f>
        <v>2.1075959722160249</v>
      </c>
      <c r="N733" s="14">
        <f>VLOOKUP($E733,res_het!$A$2:$N$10000,13,FALSE)</f>
        <v>0.27951691666666667</v>
      </c>
      <c r="O733" s="10">
        <f>VLOOKUP($E733,seq_data!$A$2:$H$10000,6,FALSE())</f>
        <v>2017</v>
      </c>
      <c r="P733" s="10" t="str">
        <f>VLOOKUP($E733,seq_data!$A$2:$H$10000,4,FALSE())</f>
        <v>Illumina</v>
      </c>
      <c r="Q733" s="10" t="str">
        <f>VLOOKUP($E733,seq_data!$A$2:$H$10000,5,FALSE())</f>
        <v>BGI</v>
      </c>
      <c r="R733" s="10">
        <f>VLOOKUP($E733,seq_data!$A$2:$H$10000,2,FALSE())</f>
        <v>150</v>
      </c>
      <c r="S733" s="10">
        <f>IF(ISNA(VLOOKUP(E733,lines!$A$2:$A$10000,1,FALSE)),0,1)</f>
        <v>1</v>
      </c>
      <c r="T733" s="10">
        <f>IF(ISNA(VLOOKUP(E733,lines!$J$2:$L$1000,2,FALSE)),0,1)</f>
        <v>1</v>
      </c>
      <c r="U733" s="13" t="e">
        <f>VLOOKUP($E733,phe_fertility!$A$2:$B$284,2,FALSE)</f>
        <v>#N/A</v>
      </c>
      <c r="V733" s="13" t="e">
        <f>VLOOKUP($E733,phe_fertility!$F$2:$G$284,2,FALSE)</f>
        <v>#N/A</v>
      </c>
      <c r="W733">
        <f>VLOOKUP($E733,phe_locomotion!$F$2:$G$851,2,FALSE)</f>
        <v>2523</v>
      </c>
      <c r="X733">
        <f>VLOOKUP($E733,phe_locomotion!$N$2:$O$507,2,FALSE)</f>
        <v>2456</v>
      </c>
      <c r="Y733" s="16" t="e">
        <f>VLOOKUP($E733,relatedness!$T$2:$U$1000,2,FALSE)</f>
        <v>#N/A</v>
      </c>
    </row>
    <row r="734" spans="1:25" x14ac:dyDescent="0.2">
      <c r="A734" s="2">
        <v>4</v>
      </c>
      <c r="B734" s="2" t="s">
        <v>45</v>
      </c>
      <c r="C734" s="2">
        <v>9</v>
      </c>
      <c r="D734" s="2" t="s">
        <v>1497</v>
      </c>
      <c r="E734" s="2" t="s">
        <v>345</v>
      </c>
      <c r="F734" s="2" t="str">
        <f t="shared" si="60"/>
        <v>CA</v>
      </c>
      <c r="G734" s="2" t="str">
        <f t="shared" si="56"/>
        <v>3</v>
      </c>
      <c r="H734" s="15">
        <v>37</v>
      </c>
      <c r="I734" s="2">
        <f t="shared" si="57"/>
        <v>240</v>
      </c>
      <c r="J734" s="2" t="str">
        <f t="shared" si="58"/>
        <v>100</v>
      </c>
      <c r="K734">
        <f t="shared" si="59"/>
        <v>13</v>
      </c>
      <c r="L734" s="14">
        <f>VLOOKUP(E734,bam_cov!$A$2:$E$10000,5,FALSE)</f>
        <v>29.684080268310506</v>
      </c>
      <c r="M734" s="14">
        <f>VLOOKUP($E734,res_het!$A$2:$N$10000,12,FALSE)*100</f>
        <v>36.681741858783447</v>
      </c>
      <c r="N734" s="14">
        <f>VLOOKUP($E734,res_het!$A$2:$N$10000,13,FALSE)</f>
        <v>8.0876395000000004E-2</v>
      </c>
      <c r="O734" s="10">
        <f>VLOOKUP($E734,seq_data!$A$2:$H$10000,6,FALSE())</f>
        <v>2018</v>
      </c>
      <c r="P734" s="10" t="str">
        <f>VLOOKUP($E734,seq_data!$A$2:$H$10000,4,FALSE())</f>
        <v>BGI</v>
      </c>
      <c r="Q734" s="10" t="str">
        <f>VLOOKUP($E734,seq_data!$A$2:$H$10000,5,FALSE())</f>
        <v>BGI</v>
      </c>
      <c r="R734" s="10">
        <f>VLOOKUP($E734,seq_data!$A$2:$H$10000,2,FALSE())</f>
        <v>100</v>
      </c>
      <c r="S734" s="10">
        <f>IF(ISNA(VLOOKUP(E734,lines!$A$2:$A$10000,1,FALSE)),0,1)</f>
        <v>0</v>
      </c>
      <c r="T734" s="10">
        <f>IF(ISNA(VLOOKUP(E734,lines!$J$2:$L$1000,2,FALSE)),0,1)</f>
        <v>1</v>
      </c>
      <c r="U734" s="13" t="e">
        <f>VLOOKUP($E734,phe_fertility!$A$2:$B$284,2,FALSE)</f>
        <v>#N/A</v>
      </c>
      <c r="V734" s="13" t="e">
        <f>VLOOKUP($E734,phe_fertility!$F$2:$G$284,2,FALSE)</f>
        <v>#N/A</v>
      </c>
      <c r="W734">
        <f>VLOOKUP($E734,phe_locomotion!$F$2:$G$851,2,FALSE)</f>
        <v>1783</v>
      </c>
      <c r="X734" t="e">
        <f>VLOOKUP($E734,phe_locomotion!$N$2:$O$507,2,FALSE)</f>
        <v>#N/A</v>
      </c>
      <c r="Y734" s="16" t="e">
        <f>VLOOKUP($E734,relatedness!$T$2:$U$1000,2,FALSE)</f>
        <v>#N/A</v>
      </c>
    </row>
    <row r="735" spans="1:25" x14ac:dyDescent="0.2">
      <c r="A735" s="2">
        <v>8</v>
      </c>
      <c r="B735" s="2" t="s">
        <v>97</v>
      </c>
      <c r="C735" s="2">
        <v>8</v>
      </c>
      <c r="D735" s="2" t="s">
        <v>1499</v>
      </c>
      <c r="E735" s="2" t="s">
        <v>776</v>
      </c>
      <c r="F735" s="2" t="str">
        <f t="shared" si="60"/>
        <v>CA</v>
      </c>
      <c r="G735" s="2" t="str">
        <f t="shared" si="56"/>
        <v>3</v>
      </c>
      <c r="H735" s="15">
        <v>37</v>
      </c>
      <c r="I735" s="2">
        <f t="shared" si="57"/>
        <v>190</v>
      </c>
      <c r="J735" s="2" t="str">
        <f t="shared" si="58"/>
        <v>50</v>
      </c>
      <c r="K735">
        <f t="shared" si="59"/>
        <v>13</v>
      </c>
      <c r="L735" s="14">
        <f>VLOOKUP(E735,bam_cov!$A$2:$E$10000,5,FALSE)</f>
        <v>4.5296962020572966</v>
      </c>
      <c r="M735" s="14">
        <f>VLOOKUP($E735,res_het!$A$2:$N$10000,12,FALSE)*100</f>
        <v>2.4667534763077663</v>
      </c>
      <c r="N735" s="14">
        <f>VLOOKUP($E735,res_het!$A$2:$N$10000,13,FALSE)</f>
        <v>0.22972148333333331</v>
      </c>
      <c r="O735" s="10">
        <f>VLOOKUP($E735,seq_data!$A$2:$H$10000,6,FALSE())</f>
        <v>2017</v>
      </c>
      <c r="P735" s="10" t="str">
        <f>VLOOKUP($E735,seq_data!$A$2:$H$10000,4,FALSE())</f>
        <v>Illumina</v>
      </c>
      <c r="Q735" s="10" t="str">
        <f>VLOOKUP($E735,seq_data!$A$2:$H$10000,5,FALSE())</f>
        <v>BGI</v>
      </c>
      <c r="R735" s="10">
        <f>VLOOKUP($E735,seq_data!$A$2:$H$10000,2,FALSE())</f>
        <v>150</v>
      </c>
      <c r="S735" s="10">
        <f>IF(ISNA(VLOOKUP(E735,lines!$A$2:$A$10000,1,FALSE)),0,1)</f>
        <v>1</v>
      </c>
      <c r="T735" s="10">
        <f>IF(ISNA(VLOOKUP(E735,lines!$J$2:$L$1000,2,FALSE)),0,1)</f>
        <v>1</v>
      </c>
      <c r="U735" s="13" t="e">
        <f>VLOOKUP($E735,phe_fertility!$A$2:$B$284,2,FALSE)</f>
        <v>#N/A</v>
      </c>
      <c r="V735" s="13" t="e">
        <f>VLOOKUP($E735,phe_fertility!$F$2:$G$284,2,FALSE)</f>
        <v>#N/A</v>
      </c>
      <c r="W735">
        <f>VLOOKUP($E735,phe_locomotion!$F$2:$G$851,2,FALSE)</f>
        <v>2165</v>
      </c>
      <c r="X735">
        <f>VLOOKUP($E735,phe_locomotion!$N$2:$O$507,2,FALSE)</f>
        <v>591</v>
      </c>
      <c r="Y735" s="16" t="e">
        <f>VLOOKUP($E735,relatedness!$T$2:$U$1000,2,FALSE)</f>
        <v>#N/A</v>
      </c>
    </row>
    <row r="736" spans="1:25" x14ac:dyDescent="0.2">
      <c r="A736" s="2">
        <v>3</v>
      </c>
      <c r="B736" s="2" t="s">
        <v>97</v>
      </c>
      <c r="C736" s="2">
        <v>7</v>
      </c>
      <c r="D736" s="2" t="s">
        <v>1497</v>
      </c>
      <c r="E736" s="2" t="s">
        <v>295</v>
      </c>
      <c r="F736" s="2" t="str">
        <f t="shared" si="60"/>
        <v>CA</v>
      </c>
      <c r="G736" s="2" t="str">
        <f t="shared" si="56"/>
        <v>3</v>
      </c>
      <c r="H736" s="15">
        <v>38</v>
      </c>
      <c r="I736" s="2">
        <f t="shared" si="57"/>
        <v>240</v>
      </c>
      <c r="J736" s="2" t="str">
        <f t="shared" si="58"/>
        <v>100</v>
      </c>
      <c r="K736">
        <f t="shared" si="59"/>
        <v>13</v>
      </c>
      <c r="L736" s="14">
        <f>VLOOKUP(E736,bam_cov!$A$2:$E$10000,5,FALSE)</f>
        <v>16.201131101159806</v>
      </c>
      <c r="M736" s="14">
        <f>VLOOKUP($E736,res_het!$A$2:$N$10000,12,FALSE)*100</f>
        <v>42.650085542649116</v>
      </c>
      <c r="N736" s="14">
        <f>VLOOKUP($E736,res_het!$A$2:$N$10000,13,FALSE)</f>
        <v>0.21806213333333338</v>
      </c>
      <c r="O736" s="10">
        <f>VLOOKUP($E736,seq_data!$A$2:$H$10000,6,FALSE())</f>
        <v>2018</v>
      </c>
      <c r="P736" s="10" t="str">
        <f>VLOOKUP($E736,seq_data!$A$2:$H$10000,4,FALSE())</f>
        <v>BGI</v>
      </c>
      <c r="Q736" s="10" t="str">
        <f>VLOOKUP($E736,seq_data!$A$2:$H$10000,5,FALSE())</f>
        <v>BGI</v>
      </c>
      <c r="R736" s="10">
        <f>VLOOKUP($E736,seq_data!$A$2:$H$10000,2,FALSE())</f>
        <v>100</v>
      </c>
      <c r="S736" s="10">
        <f>IF(ISNA(VLOOKUP(E736,lines!$A$2:$A$10000,1,FALSE)),0,1)</f>
        <v>0</v>
      </c>
      <c r="T736" s="10">
        <f>IF(ISNA(VLOOKUP(E736,lines!$J$2:$L$1000,2,FALSE)),0,1)</f>
        <v>1</v>
      </c>
      <c r="U736" s="13" t="e">
        <f>VLOOKUP($E736,phe_fertility!$A$2:$B$284,2,FALSE)</f>
        <v>#N/A</v>
      </c>
      <c r="V736" s="13" t="e">
        <f>VLOOKUP($E736,phe_fertility!$F$2:$G$284,2,FALSE)</f>
        <v>#N/A</v>
      </c>
      <c r="W736">
        <f>VLOOKUP($E736,phe_locomotion!$F$2:$G$851,2,FALSE)</f>
        <v>1770</v>
      </c>
      <c r="X736" t="e">
        <f>VLOOKUP($E736,phe_locomotion!$N$2:$O$507,2,FALSE)</f>
        <v>#N/A</v>
      </c>
      <c r="Y736" s="16" t="e">
        <f>VLOOKUP($E736,relatedness!$T$2:$U$1000,2,FALSE)</f>
        <v>#N/A</v>
      </c>
    </row>
    <row r="737" spans="1:25" x14ac:dyDescent="0.2">
      <c r="A737" s="2">
        <v>9</v>
      </c>
      <c r="B737" s="2" t="s">
        <v>19</v>
      </c>
      <c r="C737" s="2">
        <v>2</v>
      </c>
      <c r="D737" s="2" t="s">
        <v>1499</v>
      </c>
      <c r="E737" s="2" t="s">
        <v>794</v>
      </c>
      <c r="F737" s="2" t="str">
        <f t="shared" si="60"/>
        <v>CA</v>
      </c>
      <c r="G737" s="2" t="str">
        <f t="shared" si="56"/>
        <v>3</v>
      </c>
      <c r="H737" s="15">
        <v>38</v>
      </c>
      <c r="I737" s="2">
        <f t="shared" si="57"/>
        <v>190</v>
      </c>
      <c r="J737" s="2" t="str">
        <f t="shared" si="58"/>
        <v>50</v>
      </c>
      <c r="K737">
        <f t="shared" si="59"/>
        <v>13</v>
      </c>
      <c r="L737" s="14">
        <f>VLOOKUP(E737,bam_cov!$A$2:$E$10000,5,FALSE)</f>
        <v>3.025947424631354</v>
      </c>
      <c r="M737" s="14">
        <f>VLOOKUP($E737,res_het!$A$2:$N$10000,12,FALSE)*100</f>
        <v>2.2284145060980536</v>
      </c>
      <c r="N737" s="14">
        <f>VLOOKUP($E737,res_het!$A$2:$N$10000,13,FALSE)</f>
        <v>0.2678772166666667</v>
      </c>
      <c r="O737" s="10">
        <f>VLOOKUP($E737,seq_data!$A$2:$H$10000,6,FALSE())</f>
        <v>2017</v>
      </c>
      <c r="P737" s="10" t="str">
        <f>VLOOKUP($E737,seq_data!$A$2:$H$10000,4,FALSE())</f>
        <v>Illumina</v>
      </c>
      <c r="Q737" s="10" t="str">
        <f>VLOOKUP($E737,seq_data!$A$2:$H$10000,5,FALSE())</f>
        <v>BGI</v>
      </c>
      <c r="R737" s="10">
        <f>VLOOKUP($E737,seq_data!$A$2:$H$10000,2,FALSE())</f>
        <v>150</v>
      </c>
      <c r="S737" s="10">
        <f>IF(ISNA(VLOOKUP(E737,lines!$A$2:$A$10000,1,FALSE)),0,1)</f>
        <v>1</v>
      </c>
      <c r="T737" s="10">
        <f>IF(ISNA(VLOOKUP(E737,lines!$J$2:$L$1000,2,FALSE)),0,1)</f>
        <v>1</v>
      </c>
      <c r="U737" s="13" t="e">
        <f>VLOOKUP($E737,phe_fertility!$A$2:$B$284,2,FALSE)</f>
        <v>#N/A</v>
      </c>
      <c r="V737" s="13" t="e">
        <f>VLOOKUP($E737,phe_fertility!$F$2:$G$284,2,FALSE)</f>
        <v>#N/A</v>
      </c>
      <c r="W737">
        <f>VLOOKUP($E737,phe_locomotion!$F$2:$G$851,2,FALSE)</f>
        <v>1831</v>
      </c>
      <c r="X737">
        <f>VLOOKUP($E737,phe_locomotion!$N$2:$O$507,2,FALSE)</f>
        <v>1178</v>
      </c>
      <c r="Y737" s="16" t="e">
        <f>VLOOKUP($E737,relatedness!$T$2:$U$1000,2,FALSE)</f>
        <v>#N/A</v>
      </c>
    </row>
    <row r="738" spans="1:25" x14ac:dyDescent="0.2">
      <c r="A738" s="2">
        <v>4</v>
      </c>
      <c r="B738" s="2" t="s">
        <v>84</v>
      </c>
      <c r="C738" s="2">
        <v>9</v>
      </c>
      <c r="D738" s="2" t="s">
        <v>1500</v>
      </c>
      <c r="E738" s="2" t="s">
        <v>381</v>
      </c>
      <c r="F738" s="2" t="str">
        <f t="shared" si="60"/>
        <v>CA</v>
      </c>
      <c r="G738" s="2" t="str">
        <f t="shared" si="56"/>
        <v>3</v>
      </c>
      <c r="H738" s="15">
        <v>39</v>
      </c>
      <c r="I738" s="2">
        <f t="shared" si="57"/>
        <v>240</v>
      </c>
      <c r="J738" s="2" t="str">
        <f t="shared" si="58"/>
        <v>100</v>
      </c>
      <c r="K738">
        <f t="shared" si="59"/>
        <v>13</v>
      </c>
      <c r="L738" s="14">
        <f>VLOOKUP(E738,bam_cov!$A$2:$E$10000,5,FALSE)</f>
        <v>58.761221037642166</v>
      </c>
      <c r="M738" s="14">
        <f>VLOOKUP($E738,res_het!$A$2:$N$10000,12,FALSE)*100</f>
        <v>58.822745290630372</v>
      </c>
      <c r="N738" s="14">
        <f>VLOOKUP($E738,res_het!$A$2:$N$10000,13,FALSE)</f>
        <v>0.20245056666666669</v>
      </c>
      <c r="O738" s="10">
        <f>VLOOKUP($E738,seq_data!$A$2:$H$10000,6,FALSE())</f>
        <v>2018</v>
      </c>
      <c r="P738" s="10" t="str">
        <f>VLOOKUP($E738,seq_data!$A$2:$H$10000,4,FALSE())</f>
        <v>BGI</v>
      </c>
      <c r="Q738" s="10" t="str">
        <f>VLOOKUP($E738,seq_data!$A$2:$H$10000,5,FALSE())</f>
        <v>BGI</v>
      </c>
      <c r="R738" s="10">
        <f>VLOOKUP($E738,seq_data!$A$2:$H$10000,2,FALSE())</f>
        <v>100</v>
      </c>
      <c r="S738" s="10">
        <f>IF(ISNA(VLOOKUP(E738,lines!$A$2:$A$10000,1,FALSE)),0,1)</f>
        <v>0</v>
      </c>
      <c r="T738" s="10">
        <f>IF(ISNA(VLOOKUP(E738,lines!$J$2:$L$1000,2,FALSE)),0,1)</f>
        <v>1</v>
      </c>
      <c r="U738" s="13" t="e">
        <f>VLOOKUP($E738,phe_fertility!$A$2:$B$284,2,FALSE)</f>
        <v>#N/A</v>
      </c>
      <c r="V738" s="13" t="e">
        <f>VLOOKUP($E738,phe_fertility!$F$2:$G$284,2,FALSE)</f>
        <v>#N/A</v>
      </c>
      <c r="W738">
        <f>VLOOKUP($E738,phe_locomotion!$F$2:$G$851,2,FALSE)</f>
        <v>2466</v>
      </c>
      <c r="X738" t="e">
        <f>VLOOKUP($E738,phe_locomotion!$N$2:$O$507,2,FALSE)</f>
        <v>#N/A</v>
      </c>
      <c r="Y738" s="16" t="e">
        <f>VLOOKUP($E738,relatedness!$T$2:$U$1000,2,FALSE)</f>
        <v>#N/A</v>
      </c>
    </row>
    <row r="739" spans="1:25" x14ac:dyDescent="0.2">
      <c r="A739" s="2">
        <v>9</v>
      </c>
      <c r="B739" s="2" t="s">
        <v>84</v>
      </c>
      <c r="C739" s="2">
        <v>4</v>
      </c>
      <c r="D739" s="2" t="s">
        <v>1496</v>
      </c>
      <c r="E739" s="2" t="s">
        <v>855</v>
      </c>
      <c r="F739" s="2" t="str">
        <f t="shared" si="60"/>
        <v>CA</v>
      </c>
      <c r="G739" s="2" t="str">
        <f t="shared" si="56"/>
        <v>3</v>
      </c>
      <c r="H739" s="15">
        <v>39</v>
      </c>
      <c r="I739" s="2">
        <f t="shared" si="57"/>
        <v>190</v>
      </c>
      <c r="J739" s="2" t="str">
        <f t="shared" si="58"/>
        <v>50</v>
      </c>
      <c r="K739">
        <f t="shared" si="59"/>
        <v>13</v>
      </c>
      <c r="L739" s="14">
        <f>VLOOKUP(E739,bam_cov!$A$2:$E$10000,5,FALSE)</f>
        <v>3.5703653294860507</v>
      </c>
      <c r="M739" s="14">
        <f>VLOOKUP($E739,res_het!$A$2:$N$10000,12,FALSE)*100</f>
        <v>2.8094437600811255</v>
      </c>
      <c r="N739" s="14">
        <f>VLOOKUP($E739,res_het!$A$2:$N$10000,13,FALSE)</f>
        <v>0.24641864999999999</v>
      </c>
      <c r="O739" s="10">
        <f>VLOOKUP($E739,seq_data!$A$2:$H$10000,6,FALSE())</f>
        <v>2017</v>
      </c>
      <c r="P739" s="10" t="str">
        <f>VLOOKUP($E739,seq_data!$A$2:$H$10000,4,FALSE())</f>
        <v>Illumina</v>
      </c>
      <c r="Q739" s="10" t="str">
        <f>VLOOKUP($E739,seq_data!$A$2:$H$10000,5,FALSE())</f>
        <v>BGI</v>
      </c>
      <c r="R739" s="10">
        <f>VLOOKUP($E739,seq_data!$A$2:$H$10000,2,FALSE())</f>
        <v>150</v>
      </c>
      <c r="S739" s="10">
        <f>IF(ISNA(VLOOKUP(E739,lines!$A$2:$A$10000,1,FALSE)),0,1)</f>
        <v>1</v>
      </c>
      <c r="T739" s="10">
        <f>IF(ISNA(VLOOKUP(E739,lines!$J$2:$L$1000,2,FALSE)),0,1)</f>
        <v>1</v>
      </c>
      <c r="U739" s="13" t="e">
        <f>VLOOKUP($E739,phe_fertility!$A$2:$B$284,2,FALSE)</f>
        <v>#N/A</v>
      </c>
      <c r="V739" s="13" t="e">
        <f>VLOOKUP($E739,phe_fertility!$F$2:$G$284,2,FALSE)</f>
        <v>#N/A</v>
      </c>
      <c r="W739">
        <f>VLOOKUP($E739,phe_locomotion!$F$2:$G$851,2,FALSE)</f>
        <v>3061</v>
      </c>
      <c r="X739">
        <f>VLOOKUP($E739,phe_locomotion!$N$2:$O$507,2,FALSE)</f>
        <v>1406</v>
      </c>
      <c r="Y739" s="16" t="e">
        <f>VLOOKUP($E739,relatedness!$T$2:$U$1000,2,FALSE)</f>
        <v>#N/A</v>
      </c>
    </row>
    <row r="740" spans="1:25" x14ac:dyDescent="0.2">
      <c r="A740" s="2">
        <v>4</v>
      </c>
      <c r="B740" s="2" t="s">
        <v>19</v>
      </c>
      <c r="C740" s="2">
        <v>11</v>
      </c>
      <c r="D740" s="2" t="s">
        <v>1499</v>
      </c>
      <c r="E740" s="2" t="s">
        <v>323</v>
      </c>
      <c r="F740" s="2" t="str">
        <f t="shared" si="60"/>
        <v>CA</v>
      </c>
      <c r="G740" s="2" t="str">
        <f t="shared" si="56"/>
        <v>3</v>
      </c>
      <c r="H740" s="15">
        <v>40</v>
      </c>
      <c r="I740" s="2">
        <f t="shared" si="57"/>
        <v>240</v>
      </c>
      <c r="J740" s="2" t="str">
        <f t="shared" si="58"/>
        <v>100</v>
      </c>
      <c r="K740">
        <f t="shared" si="59"/>
        <v>13</v>
      </c>
      <c r="L740" s="14">
        <f>VLOOKUP(E740,bam_cov!$A$2:$E$10000,5,FALSE)</f>
        <v>41.440763111052817</v>
      </c>
      <c r="M740" s="14">
        <f>VLOOKUP($E740,res_het!$A$2:$N$10000,12,FALSE)*100</f>
        <v>47.013865294698185</v>
      </c>
      <c r="N740" s="14">
        <f>VLOOKUP($E740,res_het!$A$2:$N$10000,13,FALSE)</f>
        <v>0.16393106666666668</v>
      </c>
      <c r="O740" s="10">
        <f>VLOOKUP($E740,seq_data!$A$2:$H$10000,6,FALSE())</f>
        <v>2018</v>
      </c>
      <c r="P740" s="10" t="str">
        <f>VLOOKUP($E740,seq_data!$A$2:$H$10000,4,FALSE())</f>
        <v>BGI</v>
      </c>
      <c r="Q740" s="10" t="str">
        <f>VLOOKUP($E740,seq_data!$A$2:$H$10000,5,FALSE())</f>
        <v>BGI</v>
      </c>
      <c r="R740" s="10">
        <f>VLOOKUP($E740,seq_data!$A$2:$H$10000,2,FALSE())</f>
        <v>100</v>
      </c>
      <c r="S740" s="10">
        <f>IF(ISNA(VLOOKUP(E740,lines!$A$2:$A$10000,1,FALSE)),0,1)</f>
        <v>0</v>
      </c>
      <c r="T740" s="10">
        <f>IF(ISNA(VLOOKUP(E740,lines!$J$2:$L$1000,2,FALSE)),0,1)</f>
        <v>1</v>
      </c>
      <c r="U740" s="13" t="e">
        <f>VLOOKUP($E740,phe_fertility!$A$2:$B$284,2,FALSE)</f>
        <v>#N/A</v>
      </c>
      <c r="V740" s="13" t="e">
        <f>VLOOKUP($E740,phe_fertility!$F$2:$G$284,2,FALSE)</f>
        <v>#N/A</v>
      </c>
      <c r="W740">
        <f>VLOOKUP($E740,phe_locomotion!$F$2:$G$851,2,FALSE)</f>
        <v>1661</v>
      </c>
      <c r="X740" t="e">
        <f>VLOOKUP($E740,phe_locomotion!$N$2:$O$507,2,FALSE)</f>
        <v>#N/A</v>
      </c>
      <c r="Y740" s="16" t="e">
        <f>VLOOKUP($E740,relatedness!$T$2:$U$1000,2,FALSE)</f>
        <v>#N/A</v>
      </c>
    </row>
    <row r="741" spans="1:25" x14ac:dyDescent="0.2">
      <c r="A741" s="2">
        <v>9</v>
      </c>
      <c r="B741" s="2" t="s">
        <v>45</v>
      </c>
      <c r="C741" s="2">
        <v>2</v>
      </c>
      <c r="D741" s="2" t="s">
        <v>1501</v>
      </c>
      <c r="E741" s="2" t="s">
        <v>818</v>
      </c>
      <c r="F741" s="2" t="str">
        <f t="shared" si="60"/>
        <v>CA</v>
      </c>
      <c r="G741" s="2" t="str">
        <f t="shared" si="56"/>
        <v>3</v>
      </c>
      <c r="H741" s="15">
        <v>40</v>
      </c>
      <c r="I741" s="2">
        <f t="shared" si="57"/>
        <v>190</v>
      </c>
      <c r="J741" s="2" t="str">
        <f t="shared" si="58"/>
        <v>50</v>
      </c>
      <c r="K741">
        <f t="shared" si="59"/>
        <v>13</v>
      </c>
      <c r="L741" s="14">
        <f>VLOOKUP(E741,bam_cov!$A$2:$E$10000,5,FALSE)</f>
        <v>2.2016277004365667</v>
      </c>
      <c r="M741" s="14">
        <f>VLOOKUP($E741,res_het!$A$2:$N$10000,12,FALSE)*100</f>
        <v>4.4674581123179253</v>
      </c>
      <c r="N741" s="14">
        <f>VLOOKUP($E741,res_het!$A$2:$N$10000,13,FALSE)</f>
        <v>0.29507601666666666</v>
      </c>
      <c r="O741" s="10">
        <f>VLOOKUP($E741,seq_data!$A$2:$H$10000,6,FALSE())</f>
        <v>2017</v>
      </c>
      <c r="P741" s="10" t="str">
        <f>VLOOKUP($E741,seq_data!$A$2:$H$10000,4,FALSE())</f>
        <v>Illumina</v>
      </c>
      <c r="Q741" s="10" t="str">
        <f>VLOOKUP($E741,seq_data!$A$2:$H$10000,5,FALSE())</f>
        <v>BGI</v>
      </c>
      <c r="R741" s="10">
        <f>VLOOKUP($E741,seq_data!$A$2:$H$10000,2,FALSE())</f>
        <v>150</v>
      </c>
      <c r="S741" s="10">
        <f>IF(ISNA(VLOOKUP(E741,lines!$A$2:$A$10000,1,FALSE)),0,1)</f>
        <v>1</v>
      </c>
      <c r="T741" s="10">
        <f>IF(ISNA(VLOOKUP(E741,lines!$J$2:$L$1000,2,FALSE)),0,1)</f>
        <v>1</v>
      </c>
      <c r="U741" s="13" t="e">
        <f>VLOOKUP($E741,phe_fertility!$A$2:$B$284,2,FALSE)</f>
        <v>#N/A</v>
      </c>
      <c r="V741" s="13" t="e">
        <f>VLOOKUP($E741,phe_fertility!$F$2:$G$284,2,FALSE)</f>
        <v>#N/A</v>
      </c>
      <c r="W741">
        <f>VLOOKUP($E741,phe_locomotion!$F$2:$G$851,2,FALSE)</f>
        <v>1387</v>
      </c>
      <c r="X741">
        <f>VLOOKUP($E741,phe_locomotion!$N$2:$O$507,2,FALSE)</f>
        <v>453</v>
      </c>
      <c r="Y741" s="16" t="e">
        <f>VLOOKUP($E741,relatedness!$T$2:$U$1000,2,FALSE)</f>
        <v>#N/A</v>
      </c>
    </row>
    <row r="742" spans="1:25" x14ac:dyDescent="0.2">
      <c r="A742" s="2">
        <v>1</v>
      </c>
      <c r="B742" s="2" t="s">
        <v>84</v>
      </c>
      <c r="C742" s="2">
        <v>4</v>
      </c>
      <c r="D742" s="2" t="s">
        <v>1496</v>
      </c>
      <c r="E742" s="2" t="s">
        <v>88</v>
      </c>
      <c r="F742" s="2" t="str">
        <f t="shared" si="60"/>
        <v>CA</v>
      </c>
      <c r="G742" s="2" t="str">
        <f t="shared" si="56"/>
        <v>3</v>
      </c>
      <c r="H742" s="15">
        <v>41</v>
      </c>
      <c r="I742" s="2">
        <f t="shared" si="57"/>
        <v>240</v>
      </c>
      <c r="J742" s="2" t="str">
        <f t="shared" si="58"/>
        <v>100</v>
      </c>
      <c r="K742">
        <f t="shared" si="59"/>
        <v>13</v>
      </c>
      <c r="L742" s="14" t="e">
        <f>VLOOKUP(E742,bam_cov!$A$2:$E$10000,5,FALSE)</f>
        <v>#N/A</v>
      </c>
      <c r="M742" s="14" t="e">
        <f>VLOOKUP($E742,res_het!$A$2:$N$10000,12,FALSE)*100</f>
        <v>#N/A</v>
      </c>
      <c r="N742" s="14" t="e">
        <f>VLOOKUP($E742,res_het!$A$2:$N$10000,13,FALSE)</f>
        <v>#N/A</v>
      </c>
      <c r="O742" s="10" t="e">
        <f>VLOOKUP($E742,seq_data!$A$2:$H$10000,6,FALSE())</f>
        <v>#N/A</v>
      </c>
      <c r="P742" s="10" t="e">
        <f>VLOOKUP($E742,seq_data!$A$2:$H$10000,4,FALSE())</f>
        <v>#N/A</v>
      </c>
      <c r="Q742" s="10" t="e">
        <f>VLOOKUP($E742,seq_data!$A$2:$H$10000,5,FALSE())</f>
        <v>#N/A</v>
      </c>
      <c r="R742" s="10" t="e">
        <f>VLOOKUP($E742,seq_data!$A$2:$H$10000,2,FALSE())</f>
        <v>#N/A</v>
      </c>
      <c r="S742" s="10">
        <f>IF(ISNA(VLOOKUP(E742,lines!$A$2:$A$10000,1,FALSE)),0,1)</f>
        <v>0</v>
      </c>
      <c r="T742" s="10">
        <f>IF(ISNA(VLOOKUP(E742,lines!$J$2:$L$1000,2,FALSE)),0,1)</f>
        <v>0</v>
      </c>
      <c r="U742" s="13" t="e">
        <f>VLOOKUP($E742,phe_fertility!$A$2:$B$284,2,FALSE)</f>
        <v>#N/A</v>
      </c>
      <c r="V742" s="13" t="e">
        <f>VLOOKUP($E742,phe_fertility!$F$2:$G$284,2,FALSE)</f>
        <v>#N/A</v>
      </c>
      <c r="W742" t="e">
        <f>VLOOKUP($E742,phe_locomotion!$F$2:$G$851,2,FALSE)</f>
        <v>#N/A</v>
      </c>
      <c r="X742" t="e">
        <f>VLOOKUP($E742,phe_locomotion!$N$2:$O$507,2,FALSE)</f>
        <v>#N/A</v>
      </c>
      <c r="Y742" s="16" t="e">
        <f>VLOOKUP($E742,relatedness!$T$2:$U$1000,2,FALSE)</f>
        <v>#N/A</v>
      </c>
    </row>
    <row r="743" spans="1:25" x14ac:dyDescent="0.2">
      <c r="A743" s="2">
        <v>9</v>
      </c>
      <c r="B743" s="2" t="s">
        <v>32</v>
      </c>
      <c r="C743" s="2">
        <v>8</v>
      </c>
      <c r="D743" s="2" t="s">
        <v>1500</v>
      </c>
      <c r="E743" s="2" t="s">
        <v>812</v>
      </c>
      <c r="F743" s="2" t="str">
        <f t="shared" si="60"/>
        <v>CA</v>
      </c>
      <c r="G743" s="2" t="str">
        <f t="shared" si="56"/>
        <v>3</v>
      </c>
      <c r="H743" s="15">
        <v>41</v>
      </c>
      <c r="I743" s="2">
        <f t="shared" si="57"/>
        <v>190</v>
      </c>
      <c r="J743" s="2" t="str">
        <f t="shared" si="58"/>
        <v>50</v>
      </c>
      <c r="K743">
        <f t="shared" si="59"/>
        <v>13</v>
      </c>
      <c r="L743" s="14">
        <f>VLOOKUP(E743,bam_cov!$A$2:$E$10000,5,FALSE)</f>
        <v>2.4893393041164678</v>
      </c>
      <c r="M743" s="14">
        <f>VLOOKUP($E743,res_het!$A$2:$N$10000,12,FALSE)*100</f>
        <v>1.6475165663566174</v>
      </c>
      <c r="N743" s="14">
        <f>VLOOKUP($E743,res_het!$A$2:$N$10000,13,FALSE)</f>
        <v>0.28163139999999998</v>
      </c>
      <c r="O743" s="10">
        <f>VLOOKUP($E743,seq_data!$A$2:$H$10000,6,FALSE())</f>
        <v>2017</v>
      </c>
      <c r="P743" s="10" t="str">
        <f>VLOOKUP($E743,seq_data!$A$2:$H$10000,4,FALSE())</f>
        <v>Illumina</v>
      </c>
      <c r="Q743" s="10" t="str">
        <f>VLOOKUP($E743,seq_data!$A$2:$H$10000,5,FALSE())</f>
        <v>BGI</v>
      </c>
      <c r="R743" s="10">
        <f>VLOOKUP($E743,seq_data!$A$2:$H$10000,2,FALSE())</f>
        <v>150</v>
      </c>
      <c r="S743" s="10">
        <f>IF(ISNA(VLOOKUP(E743,lines!$A$2:$A$10000,1,FALSE)),0,1)</f>
        <v>1</v>
      </c>
      <c r="T743" s="10">
        <f>IF(ISNA(VLOOKUP(E743,lines!$J$2:$L$1000,2,FALSE)),0,1)</f>
        <v>1</v>
      </c>
      <c r="U743" s="13" t="e">
        <f>VLOOKUP($E743,phe_fertility!$A$2:$B$284,2,FALSE)</f>
        <v>#N/A</v>
      </c>
      <c r="V743" s="13" t="e">
        <f>VLOOKUP($E743,phe_fertility!$F$2:$G$284,2,FALSE)</f>
        <v>#N/A</v>
      </c>
      <c r="W743">
        <f>VLOOKUP($E743,phe_locomotion!$F$2:$G$851,2,FALSE)</f>
        <v>1167</v>
      </c>
      <c r="X743">
        <f>VLOOKUP($E743,phe_locomotion!$N$2:$O$507,2,FALSE)</f>
        <v>1603</v>
      </c>
      <c r="Y743" s="16" t="e">
        <f>VLOOKUP($E743,relatedness!$T$2:$U$1000,2,FALSE)</f>
        <v>#N/A</v>
      </c>
    </row>
    <row r="744" spans="1:25" x14ac:dyDescent="0.2">
      <c r="A744" s="2">
        <v>1</v>
      </c>
      <c r="B744" s="2" t="s">
        <v>6</v>
      </c>
      <c r="C744" s="2">
        <v>12</v>
      </c>
      <c r="D744" s="2" t="s">
        <v>1500</v>
      </c>
      <c r="E744" s="2" t="s">
        <v>18</v>
      </c>
      <c r="F744" s="2" t="str">
        <f t="shared" si="60"/>
        <v>CA</v>
      </c>
      <c r="G744" s="2" t="str">
        <f t="shared" si="56"/>
        <v>3</v>
      </c>
      <c r="H744" s="15">
        <v>42</v>
      </c>
      <c r="I744" s="2">
        <f t="shared" si="57"/>
        <v>240</v>
      </c>
      <c r="J744" s="2" t="str">
        <f t="shared" si="58"/>
        <v>100</v>
      </c>
      <c r="K744">
        <f t="shared" si="59"/>
        <v>13</v>
      </c>
      <c r="L744" s="14" t="e">
        <f>VLOOKUP(E744,bam_cov!$A$2:$E$10000,5,FALSE)</f>
        <v>#N/A</v>
      </c>
      <c r="M744" s="14" t="e">
        <f>VLOOKUP($E744,res_het!$A$2:$N$10000,12,FALSE)*100</f>
        <v>#N/A</v>
      </c>
      <c r="N744" s="14" t="e">
        <f>VLOOKUP($E744,res_het!$A$2:$N$10000,13,FALSE)</f>
        <v>#N/A</v>
      </c>
      <c r="O744" s="10" t="e">
        <f>VLOOKUP($E744,seq_data!$A$2:$H$10000,6,FALSE())</f>
        <v>#N/A</v>
      </c>
      <c r="P744" s="10" t="e">
        <f>VLOOKUP($E744,seq_data!$A$2:$H$10000,4,FALSE())</f>
        <v>#N/A</v>
      </c>
      <c r="Q744" s="10" t="e">
        <f>VLOOKUP($E744,seq_data!$A$2:$H$10000,5,FALSE())</f>
        <v>#N/A</v>
      </c>
      <c r="R744" s="10" t="e">
        <f>VLOOKUP($E744,seq_data!$A$2:$H$10000,2,FALSE())</f>
        <v>#N/A</v>
      </c>
      <c r="S744" s="10">
        <f>IF(ISNA(VLOOKUP(E744,lines!$A$2:$A$10000,1,FALSE)),0,1)</f>
        <v>0</v>
      </c>
      <c r="T744" s="10">
        <f>IF(ISNA(VLOOKUP(E744,lines!$J$2:$L$1000,2,FALSE)),0,1)</f>
        <v>0</v>
      </c>
      <c r="U744" s="13" t="e">
        <f>VLOOKUP($E744,phe_fertility!$A$2:$B$284,2,FALSE)</f>
        <v>#N/A</v>
      </c>
      <c r="V744" s="13" t="e">
        <f>VLOOKUP($E744,phe_fertility!$F$2:$G$284,2,FALSE)</f>
        <v>#N/A</v>
      </c>
      <c r="W744" t="e">
        <f>VLOOKUP($E744,phe_locomotion!$F$2:$G$851,2,FALSE)</f>
        <v>#N/A</v>
      </c>
      <c r="X744" t="e">
        <f>VLOOKUP($E744,phe_locomotion!$N$2:$O$507,2,FALSE)</f>
        <v>#N/A</v>
      </c>
      <c r="Y744" s="16" t="e">
        <f>VLOOKUP($E744,relatedness!$T$2:$U$1000,2,FALSE)</f>
        <v>#N/A</v>
      </c>
    </row>
    <row r="745" spans="1:25" x14ac:dyDescent="0.2">
      <c r="A745" s="2">
        <v>9</v>
      </c>
      <c r="B745" s="2" t="s">
        <v>84</v>
      </c>
      <c r="C745" s="2">
        <v>10</v>
      </c>
      <c r="D745" s="2" t="s">
        <v>1496</v>
      </c>
      <c r="E745" s="2" t="s">
        <v>861</v>
      </c>
      <c r="F745" s="2" t="str">
        <f t="shared" si="60"/>
        <v>CA</v>
      </c>
      <c r="G745" s="2" t="str">
        <f t="shared" si="56"/>
        <v>3</v>
      </c>
      <c r="H745" s="15">
        <v>42</v>
      </c>
      <c r="I745" s="2">
        <f t="shared" si="57"/>
        <v>190</v>
      </c>
      <c r="J745" s="2" t="str">
        <f t="shared" si="58"/>
        <v>50</v>
      </c>
      <c r="K745">
        <f t="shared" si="59"/>
        <v>13</v>
      </c>
      <c r="L745" s="14">
        <f>VLOOKUP(E745,bam_cov!$A$2:$E$10000,5,FALSE)</f>
        <v>4.1110078507054393</v>
      </c>
      <c r="M745" s="14">
        <f>VLOOKUP($E745,res_het!$A$2:$N$10000,12,FALSE)*100</f>
        <v>1.2958210873906453</v>
      </c>
      <c r="N745" s="14">
        <f>VLOOKUP($E745,res_het!$A$2:$N$10000,13,FALSE)</f>
        <v>0.25735266666666667</v>
      </c>
      <c r="O745" s="10">
        <f>VLOOKUP($E745,seq_data!$A$2:$H$10000,6,FALSE())</f>
        <v>2017</v>
      </c>
      <c r="P745" s="10" t="str">
        <f>VLOOKUP($E745,seq_data!$A$2:$H$10000,4,FALSE())</f>
        <v>Illumina</v>
      </c>
      <c r="Q745" s="10" t="str">
        <f>VLOOKUP($E745,seq_data!$A$2:$H$10000,5,FALSE())</f>
        <v>BGI</v>
      </c>
      <c r="R745" s="10">
        <f>VLOOKUP($E745,seq_data!$A$2:$H$10000,2,FALSE())</f>
        <v>150</v>
      </c>
      <c r="S745" s="10">
        <f>IF(ISNA(VLOOKUP(E745,lines!$A$2:$A$10000,1,FALSE)),0,1)</f>
        <v>1</v>
      </c>
      <c r="T745" s="10">
        <f>IF(ISNA(VLOOKUP(E745,lines!$J$2:$L$1000,2,FALSE)),0,1)</f>
        <v>1</v>
      </c>
      <c r="U745" s="13" t="e">
        <f>VLOOKUP($E745,phe_fertility!$A$2:$B$284,2,FALSE)</f>
        <v>#N/A</v>
      </c>
      <c r="V745" s="13" t="e">
        <f>VLOOKUP($E745,phe_fertility!$F$2:$G$284,2,FALSE)</f>
        <v>#N/A</v>
      </c>
      <c r="W745">
        <f>VLOOKUP($E745,phe_locomotion!$F$2:$G$851,2,FALSE)</f>
        <v>1126</v>
      </c>
      <c r="X745">
        <f>VLOOKUP($E745,phe_locomotion!$N$2:$O$507,2,FALSE)</f>
        <v>1173</v>
      </c>
      <c r="Y745" s="16" t="e">
        <f>VLOOKUP($E745,relatedness!$T$2:$U$1000,2,FALSE)</f>
        <v>#N/A</v>
      </c>
    </row>
    <row r="746" spans="1:25" x14ac:dyDescent="0.2">
      <c r="A746" s="2">
        <v>1</v>
      </c>
      <c r="B746" s="2" t="s">
        <v>84</v>
      </c>
      <c r="C746" s="2">
        <v>10</v>
      </c>
      <c r="D746" s="2" t="s">
        <v>1496</v>
      </c>
      <c r="E746" s="2" t="s">
        <v>94</v>
      </c>
      <c r="F746" s="2" t="str">
        <f t="shared" si="60"/>
        <v>CA</v>
      </c>
      <c r="G746" s="2" t="str">
        <f t="shared" si="56"/>
        <v>3</v>
      </c>
      <c r="H746" s="15">
        <v>43</v>
      </c>
      <c r="I746" s="2">
        <f t="shared" si="57"/>
        <v>240</v>
      </c>
      <c r="J746" s="2" t="str">
        <f t="shared" si="58"/>
        <v>100</v>
      </c>
      <c r="K746">
        <f t="shared" si="59"/>
        <v>13</v>
      </c>
      <c r="L746" s="14" t="e">
        <f>VLOOKUP(E746,bam_cov!$A$2:$E$10000,5,FALSE)</f>
        <v>#N/A</v>
      </c>
      <c r="M746" s="14" t="e">
        <f>VLOOKUP($E746,res_het!$A$2:$N$10000,12,FALSE)*100</f>
        <v>#N/A</v>
      </c>
      <c r="N746" s="14" t="e">
        <f>VLOOKUP($E746,res_het!$A$2:$N$10000,13,FALSE)</f>
        <v>#N/A</v>
      </c>
      <c r="O746" s="10" t="e">
        <f>VLOOKUP($E746,seq_data!$A$2:$H$10000,6,FALSE())</f>
        <v>#N/A</v>
      </c>
      <c r="P746" s="10" t="e">
        <f>VLOOKUP($E746,seq_data!$A$2:$H$10000,4,FALSE())</f>
        <v>#N/A</v>
      </c>
      <c r="Q746" s="10" t="e">
        <f>VLOOKUP($E746,seq_data!$A$2:$H$10000,5,FALSE())</f>
        <v>#N/A</v>
      </c>
      <c r="R746" s="10" t="e">
        <f>VLOOKUP($E746,seq_data!$A$2:$H$10000,2,FALSE())</f>
        <v>#N/A</v>
      </c>
      <c r="S746" s="10">
        <f>IF(ISNA(VLOOKUP(E746,lines!$A$2:$A$10000,1,FALSE)),0,1)</f>
        <v>0</v>
      </c>
      <c r="T746" s="10">
        <f>IF(ISNA(VLOOKUP(E746,lines!$J$2:$L$1000,2,FALSE)),0,1)</f>
        <v>0</v>
      </c>
      <c r="U746" s="13" t="e">
        <f>VLOOKUP($E746,phe_fertility!$A$2:$B$284,2,FALSE)</f>
        <v>#N/A</v>
      </c>
      <c r="V746" s="13" t="e">
        <f>VLOOKUP($E746,phe_fertility!$F$2:$G$284,2,FALSE)</f>
        <v>#N/A</v>
      </c>
      <c r="W746" t="e">
        <f>VLOOKUP($E746,phe_locomotion!$F$2:$G$851,2,FALSE)</f>
        <v>#N/A</v>
      </c>
      <c r="X746" t="e">
        <f>VLOOKUP($E746,phe_locomotion!$N$2:$O$507,2,FALSE)</f>
        <v>#N/A</v>
      </c>
      <c r="Y746" s="16" t="e">
        <f>VLOOKUP($E746,relatedness!$T$2:$U$1000,2,FALSE)</f>
        <v>#N/A</v>
      </c>
    </row>
    <row r="747" spans="1:25" x14ac:dyDescent="0.2">
      <c r="A747" s="2">
        <v>9</v>
      </c>
      <c r="B747" s="2" t="s">
        <v>58</v>
      </c>
      <c r="C747" s="2">
        <v>2</v>
      </c>
      <c r="D747" s="2" t="s">
        <v>1496</v>
      </c>
      <c r="E747" s="2" t="s">
        <v>829</v>
      </c>
      <c r="F747" s="2" t="str">
        <f t="shared" si="60"/>
        <v>CA</v>
      </c>
      <c r="G747" s="2" t="str">
        <f t="shared" si="56"/>
        <v>3</v>
      </c>
      <c r="H747" s="15">
        <v>43</v>
      </c>
      <c r="I747" s="2">
        <f t="shared" si="57"/>
        <v>190</v>
      </c>
      <c r="J747" s="2" t="str">
        <f t="shared" si="58"/>
        <v>50</v>
      </c>
      <c r="K747">
        <f t="shared" si="59"/>
        <v>13</v>
      </c>
      <c r="L747" s="14">
        <f>VLOOKUP(E747,bam_cov!$A$2:$E$10000,5,FALSE)</f>
        <v>3.4871073804125836</v>
      </c>
      <c r="M747" s="14">
        <f>VLOOKUP($E747,res_het!$A$2:$N$10000,12,FALSE)*100</f>
        <v>3.1429184381947963</v>
      </c>
      <c r="N747" s="14">
        <f>VLOOKUP($E747,res_het!$A$2:$N$10000,13,FALSE)</f>
        <v>0.27343128333333339</v>
      </c>
      <c r="O747" s="10">
        <f>VLOOKUP($E747,seq_data!$A$2:$H$10000,6,FALSE())</f>
        <v>2017</v>
      </c>
      <c r="P747" s="10" t="str">
        <f>VLOOKUP($E747,seq_data!$A$2:$H$10000,4,FALSE())</f>
        <v>Illumina</v>
      </c>
      <c r="Q747" s="10" t="str">
        <f>VLOOKUP($E747,seq_data!$A$2:$H$10000,5,FALSE())</f>
        <v>BGI</v>
      </c>
      <c r="R747" s="10">
        <f>VLOOKUP($E747,seq_data!$A$2:$H$10000,2,FALSE())</f>
        <v>150</v>
      </c>
      <c r="S747" s="10">
        <f>IF(ISNA(VLOOKUP(E747,lines!$A$2:$A$10000,1,FALSE)),0,1)</f>
        <v>1</v>
      </c>
      <c r="T747" s="10">
        <f>IF(ISNA(VLOOKUP(E747,lines!$J$2:$L$1000,2,FALSE)),0,1)</f>
        <v>1</v>
      </c>
      <c r="U747" s="13" t="e">
        <f>VLOOKUP($E747,phe_fertility!$A$2:$B$284,2,FALSE)</f>
        <v>#N/A</v>
      </c>
      <c r="V747" s="13" t="e">
        <f>VLOOKUP($E747,phe_fertility!$F$2:$G$284,2,FALSE)</f>
        <v>#N/A</v>
      </c>
      <c r="W747">
        <f>VLOOKUP($E747,phe_locomotion!$F$2:$G$851,2,FALSE)</f>
        <v>1382</v>
      </c>
      <c r="X747">
        <f>VLOOKUP($E747,phe_locomotion!$N$2:$O$507,2,FALSE)</f>
        <v>741</v>
      </c>
      <c r="Y747" s="16" t="e">
        <f>VLOOKUP($E747,relatedness!$T$2:$U$1000,2,FALSE)</f>
        <v>#N/A</v>
      </c>
    </row>
    <row r="748" spans="1:25" x14ac:dyDescent="0.2">
      <c r="A748" s="2">
        <v>1</v>
      </c>
      <c r="B748" s="2" t="s">
        <v>32</v>
      </c>
      <c r="C748" s="2">
        <v>5</v>
      </c>
      <c r="D748" s="2" t="s">
        <v>1500</v>
      </c>
      <c r="E748" s="2" t="s">
        <v>37</v>
      </c>
      <c r="F748" s="2" t="str">
        <f t="shared" si="60"/>
        <v>CA</v>
      </c>
      <c r="G748" s="2" t="str">
        <f t="shared" si="56"/>
        <v>3</v>
      </c>
      <c r="H748" s="15">
        <v>44</v>
      </c>
      <c r="I748" s="2">
        <f t="shared" si="57"/>
        <v>240</v>
      </c>
      <c r="J748" s="2" t="str">
        <f t="shared" si="58"/>
        <v>100</v>
      </c>
      <c r="K748">
        <f t="shared" si="59"/>
        <v>13</v>
      </c>
      <c r="L748" s="14">
        <f>VLOOKUP(E748,bam_cov!$A$2:$E$10000,5,FALSE)</f>
        <v>23.110774165745443</v>
      </c>
      <c r="M748" s="14">
        <f>VLOOKUP($E748,res_het!$A$2:$N$10000,12,FALSE)*100</f>
        <v>38.268892534184516</v>
      </c>
      <c r="N748" s="14">
        <f>VLOOKUP($E748,res_het!$A$2:$N$10000,13,FALSE)</f>
        <v>0.12095746666666667</v>
      </c>
      <c r="O748" s="10">
        <f>VLOOKUP($E748,seq_data!$A$2:$H$10000,6,FALSE())</f>
        <v>2018</v>
      </c>
      <c r="P748" s="10" t="str">
        <f>VLOOKUP($E748,seq_data!$A$2:$H$10000,4,FALSE())</f>
        <v>BGI</v>
      </c>
      <c r="Q748" s="10" t="str">
        <f>VLOOKUP($E748,seq_data!$A$2:$H$10000,5,FALSE())</f>
        <v>BGI</v>
      </c>
      <c r="R748" s="10">
        <f>VLOOKUP($E748,seq_data!$A$2:$H$10000,2,FALSE())</f>
        <v>100</v>
      </c>
      <c r="S748" s="10">
        <f>IF(ISNA(VLOOKUP(E748,lines!$A$2:$A$10000,1,FALSE)),0,1)</f>
        <v>0</v>
      </c>
      <c r="T748" s="10">
        <f>IF(ISNA(VLOOKUP(E748,lines!$J$2:$L$1000,2,FALSE)),0,1)</f>
        <v>1</v>
      </c>
      <c r="U748" s="13" t="e">
        <f>VLOOKUP($E748,phe_fertility!$A$2:$B$284,2,FALSE)</f>
        <v>#N/A</v>
      </c>
      <c r="V748" s="13" t="e">
        <f>VLOOKUP($E748,phe_fertility!$F$2:$G$284,2,FALSE)</f>
        <v>#N/A</v>
      </c>
      <c r="W748">
        <f>VLOOKUP($E748,phe_locomotion!$F$2:$G$851,2,FALSE)</f>
        <v>1959</v>
      </c>
      <c r="X748" t="e">
        <f>VLOOKUP($E748,phe_locomotion!$N$2:$O$507,2,FALSE)</f>
        <v>#N/A</v>
      </c>
      <c r="Y748" s="16" t="e">
        <f>VLOOKUP($E748,relatedness!$T$2:$U$1000,2,FALSE)</f>
        <v>#N/A</v>
      </c>
    </row>
    <row r="749" spans="1:25" x14ac:dyDescent="0.2">
      <c r="A749" s="2">
        <v>7</v>
      </c>
      <c r="B749" s="2" t="s">
        <v>6</v>
      </c>
      <c r="C749" s="2">
        <v>11</v>
      </c>
      <c r="D749" s="2" t="s">
        <v>1498</v>
      </c>
      <c r="E749" s="2" t="s">
        <v>599</v>
      </c>
      <c r="F749" s="2" t="str">
        <f t="shared" si="60"/>
        <v>CA</v>
      </c>
      <c r="G749" s="2" t="str">
        <f t="shared" si="56"/>
        <v>3</v>
      </c>
      <c r="H749" s="15">
        <v>44</v>
      </c>
      <c r="I749" s="2">
        <f t="shared" si="57"/>
        <v>190</v>
      </c>
      <c r="J749" s="2" t="str">
        <f t="shared" si="58"/>
        <v>50</v>
      </c>
      <c r="K749">
        <f t="shared" si="59"/>
        <v>13</v>
      </c>
      <c r="L749" s="14">
        <f>VLOOKUP(E749,bam_cov!$A$2:$E$10000,5,FALSE)</f>
        <v>31.809174270671338</v>
      </c>
      <c r="M749" s="14">
        <f>VLOOKUP($E749,res_het!$A$2:$N$10000,12,FALSE)*100</f>
        <v>1.0244408970444647</v>
      </c>
      <c r="N749" s="14">
        <f>VLOOKUP($E749,res_het!$A$2:$N$10000,13,FALSE)</f>
        <v>0.14212078166666667</v>
      </c>
      <c r="O749" s="10">
        <f>VLOOKUP($E749,seq_data!$A$2:$H$10000,6,FALSE())</f>
        <v>2018</v>
      </c>
      <c r="P749" s="10" t="str">
        <f>VLOOKUP($E749,seq_data!$A$2:$H$10000,4,FALSE())</f>
        <v>BGI</v>
      </c>
      <c r="Q749" s="10" t="str">
        <f>VLOOKUP($E749,seq_data!$A$2:$H$10000,5,FALSE())</f>
        <v>BGI</v>
      </c>
      <c r="R749" s="10">
        <f>VLOOKUP($E749,seq_data!$A$2:$H$10000,2,FALSE())</f>
        <v>100</v>
      </c>
      <c r="S749" s="10">
        <f>IF(ISNA(VLOOKUP(E749,lines!$A$2:$A$10000,1,FALSE)),0,1)</f>
        <v>0</v>
      </c>
      <c r="T749" s="10">
        <f>IF(ISNA(VLOOKUP(E749,lines!$J$2:$L$1000,2,FALSE)),0,1)</f>
        <v>1</v>
      </c>
      <c r="U749" s="13" t="e">
        <f>VLOOKUP($E749,phe_fertility!$A$2:$B$284,2,FALSE)</f>
        <v>#N/A</v>
      </c>
      <c r="V749" s="13" t="e">
        <f>VLOOKUP($E749,phe_fertility!$F$2:$G$284,2,FALSE)</f>
        <v>#N/A</v>
      </c>
      <c r="W749">
        <f>VLOOKUP($E749,phe_locomotion!$F$2:$G$851,2,FALSE)</f>
        <v>1598</v>
      </c>
      <c r="X749">
        <f>VLOOKUP($E749,phe_locomotion!$N$2:$O$507,2,FALSE)</f>
        <v>938</v>
      </c>
      <c r="Y749" s="16" t="e">
        <f>VLOOKUP($E749,relatedness!$T$2:$U$1000,2,FALSE)</f>
        <v>#N/A</v>
      </c>
    </row>
    <row r="750" spans="1:25" x14ac:dyDescent="0.2">
      <c r="A750" s="2">
        <v>1</v>
      </c>
      <c r="B750" s="2" t="s">
        <v>19</v>
      </c>
      <c r="C750" s="2">
        <v>9</v>
      </c>
      <c r="D750" s="2" t="s">
        <v>1501</v>
      </c>
      <c r="E750" s="2" t="s">
        <v>28</v>
      </c>
      <c r="F750" s="2" t="str">
        <f t="shared" si="60"/>
        <v>CA</v>
      </c>
      <c r="G750" s="2" t="str">
        <f t="shared" si="56"/>
        <v>3</v>
      </c>
      <c r="H750" s="15">
        <v>45</v>
      </c>
      <c r="I750" s="2">
        <f t="shared" si="57"/>
        <v>240</v>
      </c>
      <c r="J750" s="2" t="str">
        <f t="shared" si="58"/>
        <v>100</v>
      </c>
      <c r="K750">
        <f t="shared" si="59"/>
        <v>13</v>
      </c>
      <c r="L750" s="14">
        <f>VLOOKUP(E750,bam_cov!$A$2:$E$10000,5,FALSE)</f>
        <v>20.716587360176874</v>
      </c>
      <c r="M750" s="14">
        <f>VLOOKUP($E750,res_het!$A$2:$N$10000,12,FALSE)*100</f>
        <v>22.745252014076726</v>
      </c>
      <c r="N750" s="14">
        <f>VLOOKUP($E750,res_het!$A$2:$N$10000,13,FALSE)</f>
        <v>0.18302716666666666</v>
      </c>
      <c r="O750" s="10">
        <f>VLOOKUP($E750,seq_data!$A$2:$H$10000,6,FALSE())</f>
        <v>2018</v>
      </c>
      <c r="P750" s="10" t="str">
        <f>VLOOKUP($E750,seq_data!$A$2:$H$10000,4,FALSE())</f>
        <v>BGI</v>
      </c>
      <c r="Q750" s="10" t="str">
        <f>VLOOKUP($E750,seq_data!$A$2:$H$10000,5,FALSE())</f>
        <v>BGI</v>
      </c>
      <c r="R750" s="10">
        <f>VLOOKUP($E750,seq_data!$A$2:$H$10000,2,FALSE())</f>
        <v>100</v>
      </c>
      <c r="S750" s="10">
        <f>IF(ISNA(VLOOKUP(E750,lines!$A$2:$A$10000,1,FALSE)),0,1)</f>
        <v>0</v>
      </c>
      <c r="T750" s="10">
        <f>IF(ISNA(VLOOKUP(E750,lines!$J$2:$L$1000,2,FALSE)),0,1)</f>
        <v>1</v>
      </c>
      <c r="U750" s="13" t="e">
        <f>VLOOKUP($E750,phe_fertility!$A$2:$B$284,2,FALSE)</f>
        <v>#N/A</v>
      </c>
      <c r="V750" s="13" t="e">
        <f>VLOOKUP($E750,phe_fertility!$F$2:$G$284,2,FALSE)</f>
        <v>#N/A</v>
      </c>
      <c r="W750">
        <f>VLOOKUP($E750,phe_locomotion!$F$2:$G$851,2,FALSE)</f>
        <v>3033</v>
      </c>
      <c r="X750" t="e">
        <f>VLOOKUP($E750,phe_locomotion!$N$2:$O$507,2,FALSE)</f>
        <v>#N/A</v>
      </c>
      <c r="Y750" s="16" t="e">
        <f>VLOOKUP($E750,relatedness!$T$2:$U$1000,2,FALSE)</f>
        <v>#N/A</v>
      </c>
    </row>
    <row r="751" spans="1:25" x14ac:dyDescent="0.2">
      <c r="A751" s="2">
        <v>9</v>
      </c>
      <c r="B751" s="2" t="s">
        <v>32</v>
      </c>
      <c r="C751" s="2">
        <v>5</v>
      </c>
      <c r="D751" s="2" t="s">
        <v>1500</v>
      </c>
      <c r="E751" s="2" t="s">
        <v>809</v>
      </c>
      <c r="F751" s="2" t="str">
        <f t="shared" si="60"/>
        <v>CA</v>
      </c>
      <c r="G751" s="2" t="str">
        <f t="shared" si="56"/>
        <v>3</v>
      </c>
      <c r="H751" s="15">
        <v>45</v>
      </c>
      <c r="I751" s="2">
        <f t="shared" si="57"/>
        <v>190</v>
      </c>
      <c r="J751" s="2" t="str">
        <f t="shared" si="58"/>
        <v>50</v>
      </c>
      <c r="K751">
        <f t="shared" si="59"/>
        <v>13</v>
      </c>
      <c r="L751" s="14">
        <f>VLOOKUP(E751,bam_cov!$A$2:$E$10000,5,FALSE)</f>
        <v>2.8182479623765717</v>
      </c>
      <c r="M751" s="14">
        <f>VLOOKUP($E751,res_het!$A$2:$N$10000,12,FALSE)*100</f>
        <v>1.6005595125166809</v>
      </c>
      <c r="N751" s="14">
        <f>VLOOKUP($E751,res_het!$A$2:$N$10000,13,FALSE)</f>
        <v>0.25420628333333334</v>
      </c>
      <c r="O751" s="10">
        <f>VLOOKUP($E751,seq_data!$A$2:$H$10000,6,FALSE())</f>
        <v>2017</v>
      </c>
      <c r="P751" s="10" t="str">
        <f>VLOOKUP($E751,seq_data!$A$2:$H$10000,4,FALSE())</f>
        <v>Illumina</v>
      </c>
      <c r="Q751" s="10" t="str">
        <f>VLOOKUP($E751,seq_data!$A$2:$H$10000,5,FALSE())</f>
        <v>BGI</v>
      </c>
      <c r="R751" s="10">
        <f>VLOOKUP($E751,seq_data!$A$2:$H$10000,2,FALSE())</f>
        <v>150</v>
      </c>
      <c r="S751" s="10">
        <f>IF(ISNA(VLOOKUP(E751,lines!$A$2:$A$10000,1,FALSE)),0,1)</f>
        <v>1</v>
      </c>
      <c r="T751" s="10">
        <f>IF(ISNA(VLOOKUP(E751,lines!$J$2:$L$1000,2,FALSE)),0,1)</f>
        <v>1</v>
      </c>
      <c r="U751" s="13" t="e">
        <f>VLOOKUP($E751,phe_fertility!$A$2:$B$284,2,FALSE)</f>
        <v>#N/A</v>
      </c>
      <c r="V751" s="13" t="e">
        <f>VLOOKUP($E751,phe_fertility!$F$2:$G$284,2,FALSE)</f>
        <v>#N/A</v>
      </c>
      <c r="W751">
        <f>VLOOKUP($E751,phe_locomotion!$F$2:$G$851,2,FALSE)</f>
        <v>2094</v>
      </c>
      <c r="X751">
        <f>VLOOKUP($E751,phe_locomotion!$N$2:$O$507,2,FALSE)</f>
        <v>1396</v>
      </c>
      <c r="Y751" s="16" t="e">
        <f>VLOOKUP($E751,relatedness!$T$2:$U$1000,2,FALSE)</f>
        <v>#N/A</v>
      </c>
    </row>
    <row r="752" spans="1:25" x14ac:dyDescent="0.2">
      <c r="A752" s="2">
        <v>1</v>
      </c>
      <c r="B752" s="2" t="s">
        <v>71</v>
      </c>
      <c r="C752" s="2">
        <v>9</v>
      </c>
      <c r="D752" s="2" t="s">
        <v>1499</v>
      </c>
      <c r="E752" s="2" t="s">
        <v>80</v>
      </c>
      <c r="F752" s="2" t="str">
        <f t="shared" si="60"/>
        <v>CA</v>
      </c>
      <c r="G752" s="2" t="str">
        <f t="shared" si="56"/>
        <v>3</v>
      </c>
      <c r="H752" s="15">
        <v>46</v>
      </c>
      <c r="I752" s="2">
        <f t="shared" si="57"/>
        <v>240</v>
      </c>
      <c r="J752" s="2" t="str">
        <f t="shared" si="58"/>
        <v>100</v>
      </c>
      <c r="K752">
        <f t="shared" si="59"/>
        <v>13</v>
      </c>
      <c r="L752" s="14" t="e">
        <f>VLOOKUP(E752,bam_cov!$A$2:$E$10000,5,FALSE)</f>
        <v>#N/A</v>
      </c>
      <c r="M752" s="14" t="e">
        <f>VLOOKUP($E752,res_het!$A$2:$N$10000,12,FALSE)*100</f>
        <v>#N/A</v>
      </c>
      <c r="N752" s="14" t="e">
        <f>VLOOKUP($E752,res_het!$A$2:$N$10000,13,FALSE)</f>
        <v>#N/A</v>
      </c>
      <c r="O752" s="10" t="e">
        <f>VLOOKUP($E752,seq_data!$A$2:$H$10000,6,FALSE())</f>
        <v>#N/A</v>
      </c>
      <c r="P752" s="10" t="e">
        <f>VLOOKUP($E752,seq_data!$A$2:$H$10000,4,FALSE())</f>
        <v>#N/A</v>
      </c>
      <c r="Q752" s="10" t="e">
        <f>VLOOKUP($E752,seq_data!$A$2:$H$10000,5,FALSE())</f>
        <v>#N/A</v>
      </c>
      <c r="R752" s="10" t="e">
        <f>VLOOKUP($E752,seq_data!$A$2:$H$10000,2,FALSE())</f>
        <v>#N/A</v>
      </c>
      <c r="S752" s="10">
        <f>IF(ISNA(VLOOKUP(E752,lines!$A$2:$A$10000,1,FALSE)),0,1)</f>
        <v>0</v>
      </c>
      <c r="T752" s="10">
        <f>IF(ISNA(VLOOKUP(E752,lines!$J$2:$L$1000,2,FALSE)),0,1)</f>
        <v>0</v>
      </c>
      <c r="U752" s="13" t="e">
        <f>VLOOKUP($E752,phe_fertility!$A$2:$B$284,2,FALSE)</f>
        <v>#N/A</v>
      </c>
      <c r="V752" s="13" t="e">
        <f>VLOOKUP($E752,phe_fertility!$F$2:$G$284,2,FALSE)</f>
        <v>#N/A</v>
      </c>
      <c r="W752" t="e">
        <f>VLOOKUP($E752,phe_locomotion!$F$2:$G$851,2,FALSE)</f>
        <v>#N/A</v>
      </c>
      <c r="X752" t="e">
        <f>VLOOKUP($E752,phe_locomotion!$N$2:$O$507,2,FALSE)</f>
        <v>#N/A</v>
      </c>
      <c r="Y752" s="16" t="e">
        <f>VLOOKUP($E752,relatedness!$T$2:$U$1000,2,FALSE)</f>
        <v>#N/A</v>
      </c>
    </row>
    <row r="753" spans="1:25" x14ac:dyDescent="0.2">
      <c r="A753" s="2">
        <v>9</v>
      </c>
      <c r="B753" s="2" t="s">
        <v>32</v>
      </c>
      <c r="C753" s="2">
        <v>7</v>
      </c>
      <c r="D753" s="2" t="s">
        <v>1498</v>
      </c>
      <c r="E753" s="2" t="s">
        <v>811</v>
      </c>
      <c r="F753" s="2" t="str">
        <f t="shared" si="60"/>
        <v>CA</v>
      </c>
      <c r="G753" s="2" t="str">
        <f t="shared" si="56"/>
        <v>3</v>
      </c>
      <c r="H753" s="15">
        <v>46</v>
      </c>
      <c r="I753" s="2">
        <f t="shared" si="57"/>
        <v>190</v>
      </c>
      <c r="J753" s="2" t="str">
        <f t="shared" si="58"/>
        <v>50</v>
      </c>
      <c r="K753">
        <f t="shared" si="59"/>
        <v>13</v>
      </c>
      <c r="L753" s="14">
        <f>VLOOKUP(E753,bam_cov!$A$2:$E$10000,5,FALSE)</f>
        <v>2.3211540349628077</v>
      </c>
      <c r="M753" s="14">
        <f>VLOOKUP($E753,res_het!$A$2:$N$10000,12,FALSE)*100</f>
        <v>2.6654557838574187</v>
      </c>
      <c r="N753" s="14">
        <f>VLOOKUP($E753,res_het!$A$2:$N$10000,13,FALSE)</f>
        <v>0.27109476666666665</v>
      </c>
      <c r="O753" s="10">
        <f>VLOOKUP($E753,seq_data!$A$2:$H$10000,6,FALSE())</f>
        <v>2017</v>
      </c>
      <c r="P753" s="10" t="str">
        <f>VLOOKUP($E753,seq_data!$A$2:$H$10000,4,FALSE())</f>
        <v>Illumina</v>
      </c>
      <c r="Q753" s="10" t="str">
        <f>VLOOKUP($E753,seq_data!$A$2:$H$10000,5,FALSE())</f>
        <v>BGI</v>
      </c>
      <c r="R753" s="10">
        <f>VLOOKUP($E753,seq_data!$A$2:$H$10000,2,FALSE())</f>
        <v>150</v>
      </c>
      <c r="S753" s="10">
        <f>IF(ISNA(VLOOKUP(E753,lines!$A$2:$A$10000,1,FALSE)),0,1)</f>
        <v>1</v>
      </c>
      <c r="T753" s="10">
        <f>IF(ISNA(VLOOKUP(E753,lines!$J$2:$L$1000,2,FALSE)),0,1)</f>
        <v>1</v>
      </c>
      <c r="U753" s="13" t="e">
        <f>VLOOKUP($E753,phe_fertility!$A$2:$B$284,2,FALSE)</f>
        <v>#N/A</v>
      </c>
      <c r="V753" s="13" t="e">
        <f>VLOOKUP($E753,phe_fertility!$F$2:$G$284,2,FALSE)</f>
        <v>#N/A</v>
      </c>
      <c r="W753">
        <f>VLOOKUP($E753,phe_locomotion!$F$2:$G$851,2,FALSE)</f>
        <v>1073</v>
      </c>
      <c r="X753">
        <f>VLOOKUP($E753,phe_locomotion!$N$2:$O$507,2,FALSE)</f>
        <v>1101</v>
      </c>
      <c r="Y753" s="16" t="e">
        <f>VLOOKUP($E753,relatedness!$T$2:$U$1000,2,FALSE)</f>
        <v>#N/A</v>
      </c>
    </row>
    <row r="754" spans="1:25" x14ac:dyDescent="0.2">
      <c r="A754" s="2">
        <v>1</v>
      </c>
      <c r="B754" s="2" t="s">
        <v>6</v>
      </c>
      <c r="C754" s="2">
        <v>11</v>
      </c>
      <c r="D754" s="2" t="s">
        <v>1498</v>
      </c>
      <c r="E754" s="2" t="s">
        <v>17</v>
      </c>
      <c r="F754" s="2" t="str">
        <f t="shared" si="60"/>
        <v>CA</v>
      </c>
      <c r="G754" s="2" t="str">
        <f t="shared" si="56"/>
        <v>3</v>
      </c>
      <c r="H754" s="15">
        <v>47</v>
      </c>
      <c r="I754" s="2">
        <f t="shared" si="57"/>
        <v>240</v>
      </c>
      <c r="J754" s="2" t="str">
        <f t="shared" si="58"/>
        <v>100</v>
      </c>
      <c r="K754">
        <f t="shared" si="59"/>
        <v>13</v>
      </c>
      <c r="L754" s="14" t="e">
        <f>VLOOKUP(E754,bam_cov!$A$2:$E$10000,5,FALSE)</f>
        <v>#N/A</v>
      </c>
      <c r="M754" s="14" t="e">
        <f>VLOOKUP($E754,res_het!$A$2:$N$10000,12,FALSE)*100</f>
        <v>#N/A</v>
      </c>
      <c r="N754" s="14" t="e">
        <f>VLOOKUP($E754,res_het!$A$2:$N$10000,13,FALSE)</f>
        <v>#N/A</v>
      </c>
      <c r="O754" s="10" t="e">
        <f>VLOOKUP($E754,seq_data!$A$2:$H$10000,6,FALSE())</f>
        <v>#N/A</v>
      </c>
      <c r="P754" s="10" t="e">
        <f>VLOOKUP($E754,seq_data!$A$2:$H$10000,4,FALSE())</f>
        <v>#N/A</v>
      </c>
      <c r="Q754" s="10" t="e">
        <f>VLOOKUP($E754,seq_data!$A$2:$H$10000,5,FALSE())</f>
        <v>#N/A</v>
      </c>
      <c r="R754" s="10" t="e">
        <f>VLOOKUP($E754,seq_data!$A$2:$H$10000,2,FALSE())</f>
        <v>#N/A</v>
      </c>
      <c r="S754" s="10">
        <f>IF(ISNA(VLOOKUP(E754,lines!$A$2:$A$10000,1,FALSE)),0,1)</f>
        <v>0</v>
      </c>
      <c r="T754" s="10">
        <f>IF(ISNA(VLOOKUP(E754,lines!$J$2:$L$1000,2,FALSE)),0,1)</f>
        <v>0</v>
      </c>
      <c r="U754" s="13" t="e">
        <f>VLOOKUP($E754,phe_fertility!$A$2:$B$284,2,FALSE)</f>
        <v>#N/A</v>
      </c>
      <c r="V754" s="13" t="e">
        <f>VLOOKUP($E754,phe_fertility!$F$2:$G$284,2,FALSE)</f>
        <v>#N/A</v>
      </c>
      <c r="W754" t="e">
        <f>VLOOKUP($E754,phe_locomotion!$F$2:$G$851,2,FALSE)</f>
        <v>#N/A</v>
      </c>
      <c r="X754" t="e">
        <f>VLOOKUP($E754,phe_locomotion!$N$2:$O$507,2,FALSE)</f>
        <v>#N/A</v>
      </c>
      <c r="Y754" s="16" t="e">
        <f>VLOOKUP($E754,relatedness!$T$2:$U$1000,2,FALSE)</f>
        <v>#N/A</v>
      </c>
    </row>
    <row r="755" spans="1:25" x14ac:dyDescent="0.2">
      <c r="A755" s="2">
        <v>8</v>
      </c>
      <c r="B755" s="2" t="s">
        <v>6</v>
      </c>
      <c r="C755" s="2">
        <v>6</v>
      </c>
      <c r="D755" s="2" t="s">
        <v>1500</v>
      </c>
      <c r="E755" s="2" t="s">
        <v>690</v>
      </c>
      <c r="F755" s="2" t="str">
        <f t="shared" si="60"/>
        <v>CA</v>
      </c>
      <c r="G755" s="2" t="str">
        <f t="shared" si="56"/>
        <v>3</v>
      </c>
      <c r="H755" s="15">
        <v>47</v>
      </c>
      <c r="I755" s="2">
        <f t="shared" si="57"/>
        <v>190</v>
      </c>
      <c r="J755" s="2" t="str">
        <f t="shared" si="58"/>
        <v>50</v>
      </c>
      <c r="K755">
        <f t="shared" si="59"/>
        <v>13</v>
      </c>
      <c r="L755" s="14">
        <f>VLOOKUP(E755,bam_cov!$A$2:$E$10000,5,FALSE)</f>
        <v>4.6551626913492345</v>
      </c>
      <c r="M755" s="14">
        <f>VLOOKUP($E755,res_het!$A$2:$N$10000,12,FALSE)*100</f>
        <v>1.5584517036207637</v>
      </c>
      <c r="N755" s="14">
        <f>VLOOKUP($E755,res_het!$A$2:$N$10000,13,FALSE)</f>
        <v>0.24470939999999999</v>
      </c>
      <c r="O755" s="10">
        <f>VLOOKUP($E755,seq_data!$A$2:$H$10000,6,FALSE())</f>
        <v>2017</v>
      </c>
      <c r="P755" s="10" t="str">
        <f>VLOOKUP($E755,seq_data!$A$2:$H$10000,4,FALSE())</f>
        <v>Illumina</v>
      </c>
      <c r="Q755" s="10" t="str">
        <f>VLOOKUP($E755,seq_data!$A$2:$H$10000,5,FALSE())</f>
        <v>BGI</v>
      </c>
      <c r="R755" s="10">
        <f>VLOOKUP($E755,seq_data!$A$2:$H$10000,2,FALSE())</f>
        <v>150</v>
      </c>
      <c r="S755" s="10">
        <f>IF(ISNA(VLOOKUP(E755,lines!$A$2:$A$10000,1,FALSE)),0,1)</f>
        <v>1</v>
      </c>
      <c r="T755" s="10">
        <f>IF(ISNA(VLOOKUP(E755,lines!$J$2:$L$1000,2,FALSE)),0,1)</f>
        <v>1</v>
      </c>
      <c r="U755" s="13" t="e">
        <f>VLOOKUP($E755,phe_fertility!$A$2:$B$284,2,FALSE)</f>
        <v>#N/A</v>
      </c>
      <c r="V755" s="13" t="e">
        <f>VLOOKUP($E755,phe_fertility!$F$2:$G$284,2,FALSE)</f>
        <v>#N/A</v>
      </c>
      <c r="W755">
        <f>VLOOKUP($E755,phe_locomotion!$F$2:$G$851,2,FALSE)</f>
        <v>2748</v>
      </c>
      <c r="X755">
        <f>VLOOKUP($E755,phe_locomotion!$N$2:$O$507,2,FALSE)</f>
        <v>1154</v>
      </c>
      <c r="Y755" s="16" t="e">
        <f>VLOOKUP($E755,relatedness!$T$2:$U$1000,2,FALSE)</f>
        <v>#N/A</v>
      </c>
    </row>
    <row r="756" spans="1:25" x14ac:dyDescent="0.2">
      <c r="A756" s="2">
        <v>1</v>
      </c>
      <c r="B756" s="2" t="s">
        <v>32</v>
      </c>
      <c r="C756" s="2">
        <v>10</v>
      </c>
      <c r="D756" s="2" t="s">
        <v>1498</v>
      </c>
      <c r="E756" s="2" t="s">
        <v>42</v>
      </c>
      <c r="F756" s="2" t="str">
        <f t="shared" si="60"/>
        <v>CA</v>
      </c>
      <c r="G756" s="2" t="str">
        <f t="shared" si="56"/>
        <v>3</v>
      </c>
      <c r="H756" s="15">
        <v>48</v>
      </c>
      <c r="I756" s="2">
        <f t="shared" si="57"/>
        <v>240</v>
      </c>
      <c r="J756" s="2" t="str">
        <f t="shared" si="58"/>
        <v>100</v>
      </c>
      <c r="K756">
        <f t="shared" si="59"/>
        <v>13</v>
      </c>
      <c r="L756" s="14">
        <f>VLOOKUP(E756,bam_cov!$A$2:$E$10000,5,FALSE)</f>
        <v>47.257631447789997</v>
      </c>
      <c r="M756" s="14">
        <f>VLOOKUP($E756,res_het!$A$2:$N$10000,12,FALSE)*100</f>
        <v>2.4939550247055511</v>
      </c>
      <c r="N756" s="14">
        <f>VLOOKUP($E756,res_het!$A$2:$N$10000,13,FALSE)</f>
        <v>0.10982899833333333</v>
      </c>
      <c r="O756" s="10">
        <f>VLOOKUP($E756,seq_data!$A$2:$H$10000,6,FALSE())</f>
        <v>2018</v>
      </c>
      <c r="P756" s="10" t="str">
        <f>VLOOKUP($E756,seq_data!$A$2:$H$10000,4,FALSE())</f>
        <v>BGI</v>
      </c>
      <c r="Q756" s="10" t="str">
        <f>VLOOKUP($E756,seq_data!$A$2:$H$10000,5,FALSE())</f>
        <v>BGI</v>
      </c>
      <c r="R756" s="10">
        <f>VLOOKUP($E756,seq_data!$A$2:$H$10000,2,FALSE())</f>
        <v>100</v>
      </c>
      <c r="S756" s="10">
        <f>IF(ISNA(VLOOKUP(E756,lines!$A$2:$A$10000,1,FALSE)),0,1)</f>
        <v>0</v>
      </c>
      <c r="T756" s="10">
        <f>IF(ISNA(VLOOKUP(E756,lines!$J$2:$L$1000,2,FALSE)),0,1)</f>
        <v>1</v>
      </c>
      <c r="U756" s="13" t="e">
        <f>VLOOKUP($E756,phe_fertility!$A$2:$B$284,2,FALSE)</f>
        <v>#N/A</v>
      </c>
      <c r="V756" s="13" t="e">
        <f>VLOOKUP($E756,phe_fertility!$F$2:$G$284,2,FALSE)</f>
        <v>#N/A</v>
      </c>
      <c r="W756">
        <f>VLOOKUP($E756,phe_locomotion!$F$2:$G$851,2,FALSE)</f>
        <v>2377</v>
      </c>
      <c r="X756" t="e">
        <f>VLOOKUP($E756,phe_locomotion!$N$2:$O$507,2,FALSE)</f>
        <v>#N/A</v>
      </c>
      <c r="Y756" s="16" t="e">
        <f>VLOOKUP($E756,relatedness!$T$2:$U$1000,2,FALSE)</f>
        <v>#N/A</v>
      </c>
    </row>
    <row r="757" spans="1:25" x14ac:dyDescent="0.2">
      <c r="A757" s="2">
        <v>8</v>
      </c>
      <c r="B757" s="2" t="s">
        <v>71</v>
      </c>
      <c r="C757" s="2">
        <v>2</v>
      </c>
      <c r="D757" s="2" t="s">
        <v>1497</v>
      </c>
      <c r="E757" s="2" t="s">
        <v>746</v>
      </c>
      <c r="F757" s="2" t="str">
        <f t="shared" si="60"/>
        <v>CA</v>
      </c>
      <c r="G757" s="2" t="str">
        <f t="shared" si="56"/>
        <v>3</v>
      </c>
      <c r="H757" s="15">
        <v>48</v>
      </c>
      <c r="I757" s="2">
        <f t="shared" si="57"/>
        <v>190</v>
      </c>
      <c r="J757" s="2" t="str">
        <f t="shared" si="58"/>
        <v>50</v>
      </c>
      <c r="K757">
        <f t="shared" si="59"/>
        <v>13</v>
      </c>
      <c r="L757" s="14">
        <f>VLOOKUP(E757,bam_cov!$A$2:$E$10000,5,FALSE)</f>
        <v>25.433539113001444</v>
      </c>
      <c r="M757" s="14">
        <f>VLOOKUP($E757,res_het!$A$2:$N$10000,12,FALSE)*100</f>
        <v>1.5914354486706674</v>
      </c>
      <c r="N757" s="14">
        <f>VLOOKUP($E757,res_het!$A$2:$N$10000,13,FALSE)</f>
        <v>0.15161751666666667</v>
      </c>
      <c r="O757" s="10">
        <f>VLOOKUP($E757,seq_data!$A$2:$H$10000,6,FALSE())</f>
        <v>2018</v>
      </c>
      <c r="P757" s="10" t="str">
        <f>VLOOKUP($E757,seq_data!$A$2:$H$10000,4,FALSE())</f>
        <v>BGI</v>
      </c>
      <c r="Q757" s="10" t="str">
        <f>VLOOKUP($E757,seq_data!$A$2:$H$10000,5,FALSE())</f>
        <v>BGI</v>
      </c>
      <c r="R757" s="10">
        <f>VLOOKUP($E757,seq_data!$A$2:$H$10000,2,FALSE())</f>
        <v>100</v>
      </c>
      <c r="S757" s="10">
        <f>IF(ISNA(VLOOKUP(E757,lines!$A$2:$A$10000,1,FALSE)),0,1)</f>
        <v>0</v>
      </c>
      <c r="T757" s="10">
        <f>IF(ISNA(VLOOKUP(E757,lines!$J$2:$L$1000,2,FALSE)),0,1)</f>
        <v>1</v>
      </c>
      <c r="U757" s="13" t="e">
        <f>VLOOKUP($E757,phe_fertility!$A$2:$B$284,2,FALSE)</f>
        <v>#N/A</v>
      </c>
      <c r="V757" s="13" t="e">
        <f>VLOOKUP($E757,phe_fertility!$F$2:$G$284,2,FALSE)</f>
        <v>#N/A</v>
      </c>
      <c r="W757">
        <f>VLOOKUP($E757,phe_locomotion!$F$2:$G$851,2,FALSE)</f>
        <v>1582</v>
      </c>
      <c r="X757">
        <f>VLOOKUP($E757,phe_locomotion!$N$2:$O$507,2,FALSE)</f>
        <v>370</v>
      </c>
      <c r="Y757" s="16" t="e">
        <f>VLOOKUP($E757,relatedness!$T$2:$U$1000,2,FALSE)</f>
        <v>#N/A</v>
      </c>
    </row>
    <row r="758" spans="1:25" x14ac:dyDescent="0.2">
      <c r="A758" s="2">
        <v>1</v>
      </c>
      <c r="B758" s="2" t="s">
        <v>45</v>
      </c>
      <c r="C758" s="2">
        <v>11</v>
      </c>
      <c r="D758" s="2" t="s">
        <v>1501</v>
      </c>
      <c r="E758" s="2" t="s">
        <v>56</v>
      </c>
      <c r="F758" s="2" t="str">
        <f t="shared" si="60"/>
        <v>CA</v>
      </c>
      <c r="G758" s="2" t="str">
        <f t="shared" si="56"/>
        <v>3</v>
      </c>
      <c r="H758" s="15">
        <v>49</v>
      </c>
      <c r="I758" s="2">
        <f t="shared" si="57"/>
        <v>240</v>
      </c>
      <c r="J758" s="2" t="str">
        <f t="shared" si="58"/>
        <v>100</v>
      </c>
      <c r="K758">
        <f t="shared" si="59"/>
        <v>13</v>
      </c>
      <c r="L758" s="14" t="e">
        <f>VLOOKUP(E758,bam_cov!$A$2:$E$10000,5,FALSE)</f>
        <v>#N/A</v>
      </c>
      <c r="M758" s="14" t="e">
        <f>VLOOKUP($E758,res_het!$A$2:$N$10000,12,FALSE)*100</f>
        <v>#N/A</v>
      </c>
      <c r="N758" s="14" t="e">
        <f>VLOOKUP($E758,res_het!$A$2:$N$10000,13,FALSE)</f>
        <v>#N/A</v>
      </c>
      <c r="O758" s="10" t="e">
        <f>VLOOKUP($E758,seq_data!$A$2:$H$10000,6,FALSE())</f>
        <v>#N/A</v>
      </c>
      <c r="P758" s="10" t="e">
        <f>VLOOKUP($E758,seq_data!$A$2:$H$10000,4,FALSE())</f>
        <v>#N/A</v>
      </c>
      <c r="Q758" s="10" t="e">
        <f>VLOOKUP($E758,seq_data!$A$2:$H$10000,5,FALSE())</f>
        <v>#N/A</v>
      </c>
      <c r="R758" s="10" t="e">
        <f>VLOOKUP($E758,seq_data!$A$2:$H$10000,2,FALSE())</f>
        <v>#N/A</v>
      </c>
      <c r="S758" s="10">
        <f>IF(ISNA(VLOOKUP(E758,lines!$A$2:$A$10000,1,FALSE)),0,1)</f>
        <v>0</v>
      </c>
      <c r="T758" s="10">
        <f>IF(ISNA(VLOOKUP(E758,lines!$J$2:$L$1000,2,FALSE)),0,1)</f>
        <v>0</v>
      </c>
      <c r="U758" s="13" t="e">
        <f>VLOOKUP($E758,phe_fertility!$A$2:$B$284,2,FALSE)</f>
        <v>#N/A</v>
      </c>
      <c r="V758" s="13" t="e">
        <f>VLOOKUP($E758,phe_fertility!$F$2:$G$284,2,FALSE)</f>
        <v>#N/A</v>
      </c>
      <c r="W758" t="e">
        <f>VLOOKUP($E758,phe_locomotion!$F$2:$G$851,2,FALSE)</f>
        <v>#N/A</v>
      </c>
      <c r="X758" t="e">
        <f>VLOOKUP($E758,phe_locomotion!$N$2:$O$507,2,FALSE)</f>
        <v>#N/A</v>
      </c>
      <c r="Y758" s="16" t="e">
        <f>VLOOKUP($E758,relatedness!$T$2:$U$1000,2,FALSE)</f>
        <v>#N/A</v>
      </c>
    </row>
    <row r="759" spans="1:25" x14ac:dyDescent="0.2">
      <c r="A759" s="2">
        <v>1</v>
      </c>
      <c r="B759" s="2" t="s">
        <v>71</v>
      </c>
      <c r="C759" s="2">
        <v>11</v>
      </c>
      <c r="D759" s="2" t="s">
        <v>1497</v>
      </c>
      <c r="E759" s="2" t="s">
        <v>82</v>
      </c>
      <c r="F759" s="2" t="str">
        <f t="shared" si="60"/>
        <v>CA</v>
      </c>
      <c r="G759" s="2" t="str">
        <f t="shared" si="56"/>
        <v>3</v>
      </c>
      <c r="H759" s="15">
        <v>50</v>
      </c>
      <c r="I759" s="2">
        <f t="shared" si="57"/>
        <v>240</v>
      </c>
      <c r="J759" s="2" t="str">
        <f t="shared" si="58"/>
        <v>100</v>
      </c>
      <c r="K759">
        <f t="shared" si="59"/>
        <v>13</v>
      </c>
      <c r="L759" s="14" t="e">
        <f>VLOOKUP(E759,bam_cov!$A$2:$E$10000,5,FALSE)</f>
        <v>#N/A</v>
      </c>
      <c r="M759" s="14" t="e">
        <f>VLOOKUP($E759,res_het!$A$2:$N$10000,12,FALSE)*100</f>
        <v>#N/A</v>
      </c>
      <c r="N759" s="14" t="e">
        <f>VLOOKUP($E759,res_het!$A$2:$N$10000,13,FALSE)</f>
        <v>#N/A</v>
      </c>
      <c r="O759" s="10" t="e">
        <f>VLOOKUP($E759,seq_data!$A$2:$H$10000,6,FALSE())</f>
        <v>#N/A</v>
      </c>
      <c r="P759" s="10" t="e">
        <f>VLOOKUP($E759,seq_data!$A$2:$H$10000,4,FALSE())</f>
        <v>#N/A</v>
      </c>
      <c r="Q759" s="10" t="e">
        <f>VLOOKUP($E759,seq_data!$A$2:$H$10000,5,FALSE())</f>
        <v>#N/A</v>
      </c>
      <c r="R759" s="10" t="e">
        <f>VLOOKUP($E759,seq_data!$A$2:$H$10000,2,FALSE())</f>
        <v>#N/A</v>
      </c>
      <c r="S759" s="10">
        <f>IF(ISNA(VLOOKUP(E759,lines!$A$2:$A$10000,1,FALSE)),0,1)</f>
        <v>0</v>
      </c>
      <c r="T759" s="10">
        <f>IF(ISNA(VLOOKUP(E759,lines!$J$2:$L$1000,2,FALSE)),0,1)</f>
        <v>0</v>
      </c>
      <c r="U759" s="13" t="e">
        <f>VLOOKUP($E759,phe_fertility!$A$2:$B$284,2,FALSE)</f>
        <v>#N/A</v>
      </c>
      <c r="V759" s="13" t="e">
        <f>VLOOKUP($E759,phe_fertility!$F$2:$G$284,2,FALSE)</f>
        <v>#N/A</v>
      </c>
      <c r="W759" t="e">
        <f>VLOOKUP($E759,phe_locomotion!$F$2:$G$851,2,FALSE)</f>
        <v>#N/A</v>
      </c>
      <c r="X759" t="e">
        <f>VLOOKUP($E759,phe_locomotion!$N$2:$O$507,2,FALSE)</f>
        <v>#N/A</v>
      </c>
      <c r="Y759" s="16" t="e">
        <f>VLOOKUP($E759,relatedness!$T$2:$U$1000,2,FALSE)</f>
        <v>#N/A</v>
      </c>
    </row>
    <row r="760" spans="1:25" x14ac:dyDescent="0.2">
      <c r="A760" s="2">
        <v>8</v>
      </c>
      <c r="B760" s="2" t="s">
        <v>6</v>
      </c>
      <c r="C760" s="2">
        <v>1</v>
      </c>
      <c r="D760" s="2" t="s">
        <v>1496</v>
      </c>
      <c r="E760" s="2" t="s">
        <v>685</v>
      </c>
      <c r="F760" s="2" t="str">
        <f t="shared" si="60"/>
        <v>CA</v>
      </c>
      <c r="G760" s="2" t="str">
        <f t="shared" si="56"/>
        <v>3</v>
      </c>
      <c r="H760" s="15">
        <v>50</v>
      </c>
      <c r="I760" s="2">
        <f t="shared" si="57"/>
        <v>190</v>
      </c>
      <c r="J760" s="2" t="str">
        <f t="shared" si="58"/>
        <v>50</v>
      </c>
      <c r="K760">
        <f t="shared" si="59"/>
        <v>13</v>
      </c>
      <c r="L760" s="14">
        <f>VLOOKUP(E760,bam_cov!$A$2:$E$10000,5,FALSE)</f>
        <v>25.360982556069775</v>
      </c>
      <c r="M760" s="14">
        <f>VLOOKUP($E760,res_het!$A$2:$N$10000,12,FALSE)*100</f>
        <v>3.4119889318114072</v>
      </c>
      <c r="N760" s="14">
        <f>VLOOKUP($E760,res_het!$A$2:$N$10000,13,FALSE)</f>
        <v>0.11704976166666668</v>
      </c>
      <c r="O760" s="10">
        <f>VLOOKUP($E760,seq_data!$A$2:$H$10000,6,FALSE())</f>
        <v>2018</v>
      </c>
      <c r="P760" s="10" t="str">
        <f>VLOOKUP($E760,seq_data!$A$2:$H$10000,4,FALSE())</f>
        <v>BGI</v>
      </c>
      <c r="Q760" s="10" t="str">
        <f>VLOOKUP($E760,seq_data!$A$2:$H$10000,5,FALSE())</f>
        <v>BGI</v>
      </c>
      <c r="R760" s="10">
        <f>VLOOKUP($E760,seq_data!$A$2:$H$10000,2,FALSE())</f>
        <v>100</v>
      </c>
      <c r="S760" s="10">
        <f>IF(ISNA(VLOOKUP(E760,lines!$A$2:$A$10000,1,FALSE)),0,1)</f>
        <v>0</v>
      </c>
      <c r="T760" s="10">
        <f>IF(ISNA(VLOOKUP(E760,lines!$J$2:$L$1000,2,FALSE)),0,1)</f>
        <v>1</v>
      </c>
      <c r="U760" s="13" t="e">
        <f>VLOOKUP($E760,phe_fertility!$A$2:$B$284,2,FALSE)</f>
        <v>#N/A</v>
      </c>
      <c r="V760" s="13" t="e">
        <f>VLOOKUP($E760,phe_fertility!$F$2:$G$284,2,FALSE)</f>
        <v>#N/A</v>
      </c>
      <c r="W760">
        <f>VLOOKUP($E760,phe_locomotion!$F$2:$G$851,2,FALSE)</f>
        <v>960</v>
      </c>
      <c r="X760">
        <f>VLOOKUP($E760,phe_locomotion!$N$2:$O$507,2,FALSE)</f>
        <v>142</v>
      </c>
      <c r="Y760" s="16" t="e">
        <f>VLOOKUP($E760,relatedness!$T$2:$U$1000,2,FALSE)</f>
        <v>#N/A</v>
      </c>
    </row>
    <row r="761" spans="1:25" x14ac:dyDescent="0.2">
      <c r="A761" s="2">
        <v>1</v>
      </c>
      <c r="B761" s="2" t="s">
        <v>84</v>
      </c>
      <c r="C761" s="2">
        <v>8</v>
      </c>
      <c r="D761" s="2" t="s">
        <v>1498</v>
      </c>
      <c r="E761" s="2" t="s">
        <v>92</v>
      </c>
      <c r="F761" s="2" t="str">
        <f t="shared" si="60"/>
        <v>CA</v>
      </c>
      <c r="G761" s="2" t="str">
        <f t="shared" si="56"/>
        <v>3</v>
      </c>
      <c r="H761" s="15">
        <v>51</v>
      </c>
      <c r="I761" s="2">
        <f t="shared" si="57"/>
        <v>240</v>
      </c>
      <c r="J761" s="2" t="str">
        <f t="shared" si="58"/>
        <v>100</v>
      </c>
      <c r="K761">
        <f t="shared" si="59"/>
        <v>13</v>
      </c>
      <c r="L761" s="14" t="e">
        <f>VLOOKUP(E761,bam_cov!$A$2:$E$10000,5,FALSE)</f>
        <v>#N/A</v>
      </c>
      <c r="M761" s="14" t="e">
        <f>VLOOKUP($E761,res_het!$A$2:$N$10000,12,FALSE)*100</f>
        <v>#N/A</v>
      </c>
      <c r="N761" s="14" t="e">
        <f>VLOOKUP($E761,res_het!$A$2:$N$10000,13,FALSE)</f>
        <v>#N/A</v>
      </c>
      <c r="O761" s="10" t="e">
        <f>VLOOKUP($E761,seq_data!$A$2:$H$10000,6,FALSE())</f>
        <v>#N/A</v>
      </c>
      <c r="P761" s="10" t="e">
        <f>VLOOKUP($E761,seq_data!$A$2:$H$10000,4,FALSE())</f>
        <v>#N/A</v>
      </c>
      <c r="Q761" s="10" t="e">
        <f>VLOOKUP($E761,seq_data!$A$2:$H$10000,5,FALSE())</f>
        <v>#N/A</v>
      </c>
      <c r="R761" s="10" t="e">
        <f>VLOOKUP($E761,seq_data!$A$2:$H$10000,2,FALSE())</f>
        <v>#N/A</v>
      </c>
      <c r="S761" s="10">
        <f>IF(ISNA(VLOOKUP(E761,lines!$A$2:$A$10000,1,FALSE)),0,1)</f>
        <v>0</v>
      </c>
      <c r="T761" s="10">
        <f>IF(ISNA(VLOOKUP(E761,lines!$J$2:$L$1000,2,FALSE)),0,1)</f>
        <v>0</v>
      </c>
      <c r="U761" s="13" t="e">
        <f>VLOOKUP($E761,phe_fertility!$A$2:$B$284,2,FALSE)</f>
        <v>#N/A</v>
      </c>
      <c r="V761" s="13" t="e">
        <f>VLOOKUP($E761,phe_fertility!$F$2:$G$284,2,FALSE)</f>
        <v>#N/A</v>
      </c>
      <c r="W761" t="e">
        <f>VLOOKUP($E761,phe_locomotion!$F$2:$G$851,2,FALSE)</f>
        <v>#N/A</v>
      </c>
      <c r="X761" t="e">
        <f>VLOOKUP($E761,phe_locomotion!$N$2:$O$507,2,FALSE)</f>
        <v>#N/A</v>
      </c>
      <c r="Y761" s="16" t="e">
        <f>VLOOKUP($E761,relatedness!$T$2:$U$1000,2,FALSE)</f>
        <v>#N/A</v>
      </c>
    </row>
    <row r="762" spans="1:25" x14ac:dyDescent="0.2">
      <c r="A762" s="2">
        <v>8</v>
      </c>
      <c r="B762" s="2" t="s">
        <v>6</v>
      </c>
      <c r="C762" s="2">
        <v>4</v>
      </c>
      <c r="D762" s="2" t="s">
        <v>1496</v>
      </c>
      <c r="E762" s="2" t="s">
        <v>688</v>
      </c>
      <c r="F762" s="2" t="str">
        <f t="shared" si="60"/>
        <v>CA</v>
      </c>
      <c r="G762" s="2" t="str">
        <f t="shared" si="56"/>
        <v>3</v>
      </c>
      <c r="H762" s="15">
        <v>51</v>
      </c>
      <c r="I762" s="2">
        <f t="shared" si="57"/>
        <v>190</v>
      </c>
      <c r="J762" s="2" t="str">
        <f t="shared" si="58"/>
        <v>50</v>
      </c>
      <c r="K762">
        <f t="shared" si="59"/>
        <v>13</v>
      </c>
      <c r="L762" s="14">
        <f>VLOOKUP(E762,bam_cov!$A$2:$E$10000,5,FALSE)</f>
        <v>4.3512559255026142</v>
      </c>
      <c r="M762" s="14">
        <f>VLOOKUP($E762,res_het!$A$2:$N$10000,12,FALSE)*100</f>
        <v>1.2956077155472927</v>
      </c>
      <c r="N762" s="14">
        <f>VLOOKUP($E762,res_het!$A$2:$N$10000,13,FALSE)</f>
        <v>0.2486489833333333</v>
      </c>
      <c r="O762" s="10">
        <f>VLOOKUP($E762,seq_data!$A$2:$H$10000,6,FALSE())</f>
        <v>2017</v>
      </c>
      <c r="P762" s="10" t="str">
        <f>VLOOKUP($E762,seq_data!$A$2:$H$10000,4,FALSE())</f>
        <v>Illumina</v>
      </c>
      <c r="Q762" s="10" t="str">
        <f>VLOOKUP($E762,seq_data!$A$2:$H$10000,5,FALSE())</f>
        <v>BGI</v>
      </c>
      <c r="R762" s="10">
        <f>VLOOKUP($E762,seq_data!$A$2:$H$10000,2,FALSE())</f>
        <v>150</v>
      </c>
      <c r="S762" s="10">
        <f>IF(ISNA(VLOOKUP(E762,lines!$A$2:$A$10000,1,FALSE)),0,1)</f>
        <v>1</v>
      </c>
      <c r="T762" s="10">
        <f>IF(ISNA(VLOOKUP(E762,lines!$J$2:$L$1000,2,FALSE)),0,1)</f>
        <v>1</v>
      </c>
      <c r="U762" s="13" t="e">
        <f>VLOOKUP($E762,phe_fertility!$A$2:$B$284,2,FALSE)</f>
        <v>#N/A</v>
      </c>
      <c r="V762" s="13" t="e">
        <f>VLOOKUP($E762,phe_fertility!$F$2:$G$284,2,FALSE)</f>
        <v>#N/A</v>
      </c>
      <c r="W762">
        <f>VLOOKUP($E762,phe_locomotion!$F$2:$G$851,2,FALSE)</f>
        <v>1973</v>
      </c>
      <c r="X762">
        <f>VLOOKUP($E762,phe_locomotion!$N$2:$O$507,2,FALSE)</f>
        <v>2994</v>
      </c>
      <c r="Y762" s="16" t="e">
        <f>VLOOKUP($E762,relatedness!$T$2:$U$1000,2,FALSE)</f>
        <v>#N/A</v>
      </c>
    </row>
    <row r="763" spans="1:25" x14ac:dyDescent="0.2">
      <c r="A763" s="2">
        <v>1</v>
      </c>
      <c r="B763" s="2" t="s">
        <v>71</v>
      </c>
      <c r="C763" s="2">
        <v>7</v>
      </c>
      <c r="D763" s="2" t="s">
        <v>1501</v>
      </c>
      <c r="E763" s="2" t="s">
        <v>78</v>
      </c>
      <c r="F763" s="2" t="str">
        <f t="shared" si="60"/>
        <v>CA</v>
      </c>
      <c r="G763" s="2" t="str">
        <f t="shared" si="56"/>
        <v>3</v>
      </c>
      <c r="H763" s="15">
        <v>52</v>
      </c>
      <c r="I763" s="2">
        <f t="shared" si="57"/>
        <v>240</v>
      </c>
      <c r="J763" s="2" t="str">
        <f t="shared" si="58"/>
        <v>100</v>
      </c>
      <c r="K763">
        <f t="shared" si="59"/>
        <v>13</v>
      </c>
      <c r="L763" s="14">
        <f>VLOOKUP(E763,bam_cov!$A$2:$E$10000,5,FALSE)</f>
        <v>14.886460437316146</v>
      </c>
      <c r="M763" s="14">
        <f>VLOOKUP($E763,res_het!$A$2:$N$10000,12,FALSE)*100</f>
        <v>4.591283559138267</v>
      </c>
      <c r="N763" s="14">
        <f>VLOOKUP($E763,res_het!$A$2:$N$10000,13,FALSE)</f>
        <v>0.10591666500000001</v>
      </c>
      <c r="O763" s="10">
        <f>VLOOKUP($E763,seq_data!$A$2:$H$10000,6,FALSE())</f>
        <v>2018</v>
      </c>
      <c r="P763" s="10" t="str">
        <f>VLOOKUP($E763,seq_data!$A$2:$H$10000,4,FALSE())</f>
        <v>BGI</v>
      </c>
      <c r="Q763" s="10" t="str">
        <f>VLOOKUP($E763,seq_data!$A$2:$H$10000,5,FALSE())</f>
        <v>BGI</v>
      </c>
      <c r="R763" s="10">
        <f>VLOOKUP($E763,seq_data!$A$2:$H$10000,2,FALSE())</f>
        <v>100</v>
      </c>
      <c r="S763" s="10">
        <f>IF(ISNA(VLOOKUP(E763,lines!$A$2:$A$10000,1,FALSE)),0,1)</f>
        <v>0</v>
      </c>
      <c r="T763" s="10">
        <f>IF(ISNA(VLOOKUP(E763,lines!$J$2:$L$1000,2,FALSE)),0,1)</f>
        <v>0</v>
      </c>
      <c r="U763" s="13" t="e">
        <f>VLOOKUP($E763,phe_fertility!$A$2:$B$284,2,FALSE)</f>
        <v>#N/A</v>
      </c>
      <c r="V763" s="13" t="e">
        <f>VLOOKUP($E763,phe_fertility!$F$2:$G$284,2,FALSE)</f>
        <v>#N/A</v>
      </c>
      <c r="W763">
        <f>VLOOKUP($E763,phe_locomotion!$F$2:$G$851,2,FALSE)</f>
        <v>2218</v>
      </c>
      <c r="X763" t="e">
        <f>VLOOKUP($E763,phe_locomotion!$N$2:$O$507,2,FALSE)</f>
        <v>#N/A</v>
      </c>
      <c r="Y763" s="16" t="e">
        <f>VLOOKUP($E763,relatedness!$T$2:$U$1000,2,FALSE)</f>
        <v>#N/A</v>
      </c>
    </row>
    <row r="764" spans="1:25" x14ac:dyDescent="0.2">
      <c r="A764" s="2">
        <v>8</v>
      </c>
      <c r="B764" s="2" t="s">
        <v>6</v>
      </c>
      <c r="C764" s="2">
        <v>9</v>
      </c>
      <c r="D764" s="2" t="s">
        <v>1500</v>
      </c>
      <c r="E764" s="2" t="s">
        <v>693</v>
      </c>
      <c r="F764" s="2" t="str">
        <f t="shared" si="60"/>
        <v>CA</v>
      </c>
      <c r="G764" s="2" t="str">
        <f t="shared" si="56"/>
        <v>3</v>
      </c>
      <c r="H764" s="15">
        <v>52</v>
      </c>
      <c r="I764" s="2">
        <f t="shared" si="57"/>
        <v>190</v>
      </c>
      <c r="J764" s="2" t="str">
        <f t="shared" si="58"/>
        <v>50</v>
      </c>
      <c r="K764">
        <f t="shared" si="59"/>
        <v>13</v>
      </c>
      <c r="L764" s="14">
        <f>VLOOKUP(E764,bam_cov!$A$2:$E$10000,5,FALSE)</f>
        <v>2.9090505330610257</v>
      </c>
      <c r="M764" s="14">
        <f>VLOOKUP($E764,res_het!$A$2:$N$10000,12,FALSE)*100</f>
        <v>1.071647643217108</v>
      </c>
      <c r="N764" s="14">
        <f>VLOOKUP($E764,res_het!$A$2:$N$10000,13,FALSE)</f>
        <v>0.29810293333333338</v>
      </c>
      <c r="O764" s="10">
        <f>VLOOKUP($E764,seq_data!$A$2:$H$10000,6,FALSE())</f>
        <v>2017</v>
      </c>
      <c r="P764" s="10" t="str">
        <f>VLOOKUP($E764,seq_data!$A$2:$H$10000,4,FALSE())</f>
        <v>Illumina</v>
      </c>
      <c r="Q764" s="10" t="str">
        <f>VLOOKUP($E764,seq_data!$A$2:$H$10000,5,FALSE())</f>
        <v>BGI</v>
      </c>
      <c r="R764" s="10">
        <f>VLOOKUP($E764,seq_data!$A$2:$H$10000,2,FALSE())</f>
        <v>150</v>
      </c>
      <c r="S764" s="10">
        <f>IF(ISNA(VLOOKUP(E764,lines!$A$2:$A$10000,1,FALSE)),0,1)</f>
        <v>1</v>
      </c>
      <c r="T764" s="10">
        <f>IF(ISNA(VLOOKUP(E764,lines!$J$2:$L$1000,2,FALSE)),0,1)</f>
        <v>1</v>
      </c>
      <c r="U764" s="13" t="e">
        <f>VLOOKUP($E764,phe_fertility!$A$2:$B$284,2,FALSE)</f>
        <v>#N/A</v>
      </c>
      <c r="V764" s="13" t="e">
        <f>VLOOKUP($E764,phe_fertility!$F$2:$G$284,2,FALSE)</f>
        <v>#N/A</v>
      </c>
      <c r="W764">
        <f>VLOOKUP($E764,phe_locomotion!$F$2:$G$851,2,FALSE)</f>
        <v>2565</v>
      </c>
      <c r="X764">
        <f>VLOOKUP($E764,phe_locomotion!$N$2:$O$507,2,FALSE)</f>
        <v>615</v>
      </c>
      <c r="Y764" s="16" t="e">
        <f>VLOOKUP($E764,relatedness!$T$2:$U$1000,2,FALSE)</f>
        <v>#N/A</v>
      </c>
    </row>
    <row r="765" spans="1:25" x14ac:dyDescent="0.2">
      <c r="A765" s="2">
        <v>2</v>
      </c>
      <c r="B765" s="2" t="s">
        <v>58</v>
      </c>
      <c r="C765" s="2">
        <v>2</v>
      </c>
      <c r="D765" s="2" t="s">
        <v>1496</v>
      </c>
      <c r="E765" s="2" t="s">
        <v>158</v>
      </c>
      <c r="F765" s="2" t="str">
        <f t="shared" si="60"/>
        <v>CA</v>
      </c>
      <c r="G765" s="2" t="str">
        <f t="shared" si="56"/>
        <v>3</v>
      </c>
      <c r="H765" s="15">
        <v>54</v>
      </c>
      <c r="I765" s="2">
        <f t="shared" si="57"/>
        <v>240</v>
      </c>
      <c r="J765" s="2" t="str">
        <f t="shared" si="58"/>
        <v>100</v>
      </c>
      <c r="K765">
        <f t="shared" si="59"/>
        <v>13</v>
      </c>
      <c r="L765" s="14">
        <f>VLOOKUP(E765,bam_cov!$A$2:$E$10000,5,FALSE)</f>
        <v>37.27866804069626</v>
      </c>
      <c r="M765" s="14">
        <f>VLOOKUP($E765,res_het!$A$2:$N$10000,12,FALSE)*100</f>
        <v>29.703879313055342</v>
      </c>
      <c r="N765" s="14">
        <f>VLOOKUP($E765,res_het!$A$2:$N$10000,13,FALSE)</f>
        <v>0.14828054999999998</v>
      </c>
      <c r="O765" s="10">
        <f>VLOOKUP($E765,seq_data!$A$2:$H$10000,6,FALSE())</f>
        <v>2018</v>
      </c>
      <c r="P765" s="10" t="str">
        <f>VLOOKUP($E765,seq_data!$A$2:$H$10000,4,FALSE())</f>
        <v>BGI</v>
      </c>
      <c r="Q765" s="10" t="str">
        <f>VLOOKUP($E765,seq_data!$A$2:$H$10000,5,FALSE())</f>
        <v>BGI</v>
      </c>
      <c r="R765" s="10">
        <f>VLOOKUP($E765,seq_data!$A$2:$H$10000,2,FALSE())</f>
        <v>100</v>
      </c>
      <c r="S765" s="10">
        <f>IF(ISNA(VLOOKUP(E765,lines!$A$2:$A$10000,1,FALSE)),0,1)</f>
        <v>0</v>
      </c>
      <c r="T765" s="10">
        <f>IF(ISNA(VLOOKUP(E765,lines!$J$2:$L$1000,2,FALSE)),0,1)</f>
        <v>1</v>
      </c>
      <c r="U765" s="13" t="e">
        <f>VLOOKUP($E765,phe_fertility!$A$2:$B$284,2,FALSE)</f>
        <v>#N/A</v>
      </c>
      <c r="V765" s="13" t="e">
        <f>VLOOKUP($E765,phe_fertility!$F$2:$G$284,2,FALSE)</f>
        <v>#N/A</v>
      </c>
      <c r="W765">
        <f>VLOOKUP($E765,phe_locomotion!$F$2:$G$851,2,FALSE)</f>
        <v>1614</v>
      </c>
      <c r="X765" t="e">
        <f>VLOOKUP($E765,phe_locomotion!$N$2:$O$507,2,FALSE)</f>
        <v>#N/A</v>
      </c>
      <c r="Y765" s="16" t="e">
        <f>VLOOKUP($E765,relatedness!$T$2:$U$1000,2,FALSE)</f>
        <v>#N/A</v>
      </c>
    </row>
    <row r="766" spans="1:25" x14ac:dyDescent="0.2">
      <c r="A766" s="2">
        <v>1</v>
      </c>
      <c r="B766" s="2" t="s">
        <v>32</v>
      </c>
      <c r="C766" s="2">
        <v>9</v>
      </c>
      <c r="D766" s="2" t="s">
        <v>1496</v>
      </c>
      <c r="E766" s="2" t="s">
        <v>41</v>
      </c>
      <c r="F766" s="2" t="str">
        <f t="shared" si="60"/>
        <v>CA</v>
      </c>
      <c r="G766" s="2" t="str">
        <f t="shared" si="56"/>
        <v>3</v>
      </c>
      <c r="H766" s="15">
        <v>55</v>
      </c>
      <c r="I766" s="2">
        <f t="shared" si="57"/>
        <v>240</v>
      </c>
      <c r="J766" s="2" t="str">
        <f t="shared" si="58"/>
        <v>100</v>
      </c>
      <c r="K766">
        <f t="shared" si="59"/>
        <v>13</v>
      </c>
      <c r="L766" s="14" t="e">
        <f>VLOOKUP(E766,bam_cov!$A$2:$E$10000,5,FALSE)</f>
        <v>#N/A</v>
      </c>
      <c r="M766" s="14" t="e">
        <f>VLOOKUP($E766,res_het!$A$2:$N$10000,12,FALSE)*100</f>
        <v>#N/A</v>
      </c>
      <c r="N766" s="14" t="e">
        <f>VLOOKUP($E766,res_het!$A$2:$N$10000,13,FALSE)</f>
        <v>#N/A</v>
      </c>
      <c r="O766" s="10" t="e">
        <f>VLOOKUP($E766,seq_data!$A$2:$H$10000,6,FALSE())</f>
        <v>#N/A</v>
      </c>
      <c r="P766" s="10" t="e">
        <f>VLOOKUP($E766,seq_data!$A$2:$H$10000,4,FALSE())</f>
        <v>#N/A</v>
      </c>
      <c r="Q766" s="10" t="e">
        <f>VLOOKUP($E766,seq_data!$A$2:$H$10000,5,FALSE())</f>
        <v>#N/A</v>
      </c>
      <c r="R766" s="10" t="e">
        <f>VLOOKUP($E766,seq_data!$A$2:$H$10000,2,FALSE())</f>
        <v>#N/A</v>
      </c>
      <c r="S766" s="10">
        <f>IF(ISNA(VLOOKUP(E766,lines!$A$2:$A$10000,1,FALSE)),0,1)</f>
        <v>0</v>
      </c>
      <c r="T766" s="10">
        <f>IF(ISNA(VLOOKUP(E766,lines!$J$2:$L$1000,2,FALSE)),0,1)</f>
        <v>0</v>
      </c>
      <c r="U766" s="13" t="e">
        <f>VLOOKUP($E766,phe_fertility!$A$2:$B$284,2,FALSE)</f>
        <v>#N/A</v>
      </c>
      <c r="V766" s="13" t="e">
        <f>VLOOKUP($E766,phe_fertility!$F$2:$G$284,2,FALSE)</f>
        <v>#N/A</v>
      </c>
      <c r="W766" t="e">
        <f>VLOOKUP($E766,phe_locomotion!$F$2:$G$851,2,FALSE)</f>
        <v>#N/A</v>
      </c>
      <c r="X766" t="e">
        <f>VLOOKUP($E766,phe_locomotion!$N$2:$O$507,2,FALSE)</f>
        <v>#N/A</v>
      </c>
      <c r="Y766" s="16" t="e">
        <f>VLOOKUP($E766,relatedness!$T$2:$U$1000,2,FALSE)</f>
        <v>#N/A</v>
      </c>
    </row>
    <row r="767" spans="1:25" x14ac:dyDescent="0.2">
      <c r="A767" s="2">
        <v>1</v>
      </c>
      <c r="B767" s="2" t="s">
        <v>45</v>
      </c>
      <c r="C767" s="2">
        <v>7</v>
      </c>
      <c r="D767" s="2" t="s">
        <v>1499</v>
      </c>
      <c r="E767" s="2" t="s">
        <v>52</v>
      </c>
      <c r="F767" s="2" t="str">
        <f t="shared" si="60"/>
        <v>CA</v>
      </c>
      <c r="G767" s="2" t="str">
        <f t="shared" si="56"/>
        <v>3</v>
      </c>
      <c r="H767" s="15">
        <v>56</v>
      </c>
      <c r="I767" s="2">
        <f t="shared" si="57"/>
        <v>240</v>
      </c>
      <c r="J767" s="2" t="str">
        <f t="shared" si="58"/>
        <v>100</v>
      </c>
      <c r="K767">
        <f t="shared" si="59"/>
        <v>13</v>
      </c>
      <c r="L767" s="14">
        <f>VLOOKUP(E767,bam_cov!$A$2:$E$10000,5,FALSE)</f>
        <v>22.492552434842892</v>
      </c>
      <c r="M767" s="14">
        <f>VLOOKUP($E767,res_het!$A$2:$N$10000,12,FALSE)*100</f>
        <v>37.115565568685419</v>
      </c>
      <c r="N767" s="14">
        <f>VLOOKUP($E767,res_het!$A$2:$N$10000,13,FALSE)</f>
        <v>0.25477601666666666</v>
      </c>
      <c r="O767" s="10">
        <f>VLOOKUP($E767,seq_data!$A$2:$H$10000,6,FALSE())</f>
        <v>2018</v>
      </c>
      <c r="P767" s="10" t="str">
        <f>VLOOKUP($E767,seq_data!$A$2:$H$10000,4,FALSE())</f>
        <v>BGI</v>
      </c>
      <c r="Q767" s="10" t="str">
        <f>VLOOKUP($E767,seq_data!$A$2:$H$10000,5,FALSE())</f>
        <v>BGI</v>
      </c>
      <c r="R767" s="10">
        <f>VLOOKUP($E767,seq_data!$A$2:$H$10000,2,FALSE())</f>
        <v>100</v>
      </c>
      <c r="S767" s="10">
        <f>IF(ISNA(VLOOKUP(E767,lines!$A$2:$A$10000,1,FALSE)),0,1)</f>
        <v>0</v>
      </c>
      <c r="T767" s="10">
        <f>IF(ISNA(VLOOKUP(E767,lines!$J$2:$L$1000,2,FALSE)),0,1)</f>
        <v>1</v>
      </c>
      <c r="U767" s="13" t="e">
        <f>VLOOKUP($E767,phe_fertility!$A$2:$B$284,2,FALSE)</f>
        <v>#N/A</v>
      </c>
      <c r="V767" s="13" t="e">
        <f>VLOOKUP($E767,phe_fertility!$F$2:$G$284,2,FALSE)</f>
        <v>#N/A</v>
      </c>
      <c r="W767">
        <f>VLOOKUP($E767,phe_locomotion!$F$2:$G$851,2,FALSE)</f>
        <v>2742</v>
      </c>
      <c r="X767" t="e">
        <f>VLOOKUP($E767,phe_locomotion!$N$2:$O$507,2,FALSE)</f>
        <v>#N/A</v>
      </c>
      <c r="Y767" s="16" t="e">
        <f>VLOOKUP($E767,relatedness!$T$2:$U$1000,2,FALSE)</f>
        <v>#N/A</v>
      </c>
    </row>
    <row r="768" spans="1:25" x14ac:dyDescent="0.2">
      <c r="A768" s="2">
        <v>1</v>
      </c>
      <c r="B768" s="2" t="s">
        <v>19</v>
      </c>
      <c r="C768" s="2">
        <v>11</v>
      </c>
      <c r="D768" s="2" t="s">
        <v>1499</v>
      </c>
      <c r="E768" s="2" t="s">
        <v>30</v>
      </c>
      <c r="F768" s="2" t="str">
        <f t="shared" si="60"/>
        <v>CA</v>
      </c>
      <c r="G768" s="2" t="str">
        <f t="shared" si="56"/>
        <v>3</v>
      </c>
      <c r="H768" s="15">
        <v>57</v>
      </c>
      <c r="I768" s="2">
        <f t="shared" si="57"/>
        <v>240</v>
      </c>
      <c r="J768" s="2" t="str">
        <f t="shared" si="58"/>
        <v>100</v>
      </c>
      <c r="K768">
        <f t="shared" si="59"/>
        <v>13</v>
      </c>
      <c r="L768" s="14" t="e">
        <f>VLOOKUP(E768,bam_cov!$A$2:$E$10000,5,FALSE)</f>
        <v>#N/A</v>
      </c>
      <c r="M768" s="14" t="e">
        <f>VLOOKUP($E768,res_het!$A$2:$N$10000,12,FALSE)*100</f>
        <v>#N/A</v>
      </c>
      <c r="N768" s="14" t="e">
        <f>VLOOKUP($E768,res_het!$A$2:$N$10000,13,FALSE)</f>
        <v>#N/A</v>
      </c>
      <c r="O768" s="10" t="e">
        <f>VLOOKUP($E768,seq_data!$A$2:$H$10000,6,FALSE())</f>
        <v>#N/A</v>
      </c>
      <c r="P768" s="10" t="e">
        <f>VLOOKUP($E768,seq_data!$A$2:$H$10000,4,FALSE())</f>
        <v>#N/A</v>
      </c>
      <c r="Q768" s="10" t="e">
        <f>VLOOKUP($E768,seq_data!$A$2:$H$10000,5,FALSE())</f>
        <v>#N/A</v>
      </c>
      <c r="R768" s="10" t="e">
        <f>VLOOKUP($E768,seq_data!$A$2:$H$10000,2,FALSE())</f>
        <v>#N/A</v>
      </c>
      <c r="S768" s="10">
        <f>IF(ISNA(VLOOKUP(E768,lines!$A$2:$A$10000,1,FALSE)),0,1)</f>
        <v>0</v>
      </c>
      <c r="T768" s="10">
        <f>IF(ISNA(VLOOKUP(E768,lines!$J$2:$L$1000,2,FALSE)),0,1)</f>
        <v>0</v>
      </c>
      <c r="U768" s="13" t="e">
        <f>VLOOKUP($E768,phe_fertility!$A$2:$B$284,2,FALSE)</f>
        <v>#N/A</v>
      </c>
      <c r="V768" s="13" t="e">
        <f>VLOOKUP($E768,phe_fertility!$F$2:$G$284,2,FALSE)</f>
        <v>#N/A</v>
      </c>
      <c r="W768" t="e">
        <f>VLOOKUP($E768,phe_locomotion!$F$2:$G$851,2,FALSE)</f>
        <v>#N/A</v>
      </c>
      <c r="X768" t="e">
        <f>VLOOKUP($E768,phe_locomotion!$N$2:$O$507,2,FALSE)</f>
        <v>#N/A</v>
      </c>
      <c r="Y768" s="16" t="e">
        <f>VLOOKUP($E768,relatedness!$T$2:$U$1000,2,FALSE)</f>
        <v>#N/A</v>
      </c>
    </row>
    <row r="769" spans="1:32" x14ac:dyDescent="0.2">
      <c r="A769" s="2">
        <v>1</v>
      </c>
      <c r="B769" s="2" t="s">
        <v>97</v>
      </c>
      <c r="C769" s="2">
        <v>4</v>
      </c>
      <c r="D769" s="2" t="s">
        <v>1497</v>
      </c>
      <c r="E769" s="2" t="s">
        <v>101</v>
      </c>
      <c r="F769" s="2" t="str">
        <f t="shared" si="60"/>
        <v>CA</v>
      </c>
      <c r="G769" s="2" t="str">
        <f t="shared" si="56"/>
        <v>3</v>
      </c>
      <c r="H769" s="15">
        <v>58</v>
      </c>
      <c r="I769" s="2">
        <f t="shared" si="57"/>
        <v>240</v>
      </c>
      <c r="J769" s="2" t="str">
        <f t="shared" si="58"/>
        <v>100</v>
      </c>
      <c r="K769">
        <f t="shared" si="59"/>
        <v>13</v>
      </c>
      <c r="L769" s="14" t="e">
        <f>VLOOKUP(E769,bam_cov!$A$2:$E$10000,5,FALSE)</f>
        <v>#N/A</v>
      </c>
      <c r="M769" s="14" t="e">
        <f>VLOOKUP($E769,res_het!$A$2:$N$10000,12,FALSE)*100</f>
        <v>#N/A</v>
      </c>
      <c r="N769" s="14" t="e">
        <f>VLOOKUP($E769,res_het!$A$2:$N$10000,13,FALSE)</f>
        <v>#N/A</v>
      </c>
      <c r="O769" s="10" t="e">
        <f>VLOOKUP($E769,seq_data!$A$2:$H$10000,6,FALSE())</f>
        <v>#N/A</v>
      </c>
      <c r="P769" s="10" t="e">
        <f>VLOOKUP($E769,seq_data!$A$2:$H$10000,4,FALSE())</f>
        <v>#N/A</v>
      </c>
      <c r="Q769" s="10" t="e">
        <f>VLOOKUP($E769,seq_data!$A$2:$H$10000,5,FALSE())</f>
        <v>#N/A</v>
      </c>
      <c r="R769" s="10" t="e">
        <f>VLOOKUP($E769,seq_data!$A$2:$H$10000,2,FALSE())</f>
        <v>#N/A</v>
      </c>
      <c r="S769" s="10">
        <f>IF(ISNA(VLOOKUP(E769,lines!$A$2:$A$10000,1,FALSE)),0,1)</f>
        <v>0</v>
      </c>
      <c r="T769" s="10">
        <f>IF(ISNA(VLOOKUP(E769,lines!$J$2:$L$1000,2,FALSE)),0,1)</f>
        <v>0</v>
      </c>
      <c r="U769" s="13" t="e">
        <f>VLOOKUP($E769,phe_fertility!$A$2:$B$284,2,FALSE)</f>
        <v>#N/A</v>
      </c>
      <c r="V769" s="13" t="e">
        <f>VLOOKUP($E769,phe_fertility!$F$2:$G$284,2,FALSE)</f>
        <v>#N/A</v>
      </c>
      <c r="W769" t="e">
        <f>VLOOKUP($E769,phe_locomotion!$F$2:$G$851,2,FALSE)</f>
        <v>#N/A</v>
      </c>
      <c r="X769" t="e">
        <f>VLOOKUP($E769,phe_locomotion!$N$2:$O$507,2,FALSE)</f>
        <v>#N/A</v>
      </c>
      <c r="Y769" s="16" t="e">
        <f>VLOOKUP($E769,relatedness!$T$2:$U$1000,2,FALSE)</f>
        <v>#N/A</v>
      </c>
    </row>
    <row r="770" spans="1:32" x14ac:dyDescent="0.2">
      <c r="A770" s="2">
        <v>2</v>
      </c>
      <c r="B770" s="2" t="s">
        <v>71</v>
      </c>
      <c r="C770" s="2">
        <v>2</v>
      </c>
      <c r="D770" s="2" t="s">
        <v>1497</v>
      </c>
      <c r="E770" s="2" t="s">
        <v>170</v>
      </c>
      <c r="F770" s="2" t="str">
        <f t="shared" si="60"/>
        <v>CA</v>
      </c>
      <c r="G770" s="2" t="str">
        <f t="shared" ref="G770:G831" si="61">IF(MID($E770,1,1)="A",6,MID($E770,3,1))</f>
        <v>3</v>
      </c>
      <c r="H770" s="15">
        <v>59</v>
      </c>
      <c r="I770" s="2">
        <f t="shared" ref="I770:I831" si="62">J770+140</f>
        <v>240</v>
      </c>
      <c r="J770" s="2" t="str">
        <f t="shared" ref="J770:J831" si="63">IF(MID($E770,1,1)="A",0,MID($E770,FIND(_xlfn.CONCAT($F770,$G770),$E770)+LEN(_xlfn.CONCAT($F770,$G770)),LEN($E770)-(LEN($F770)+LEN($G770)+LEN($H770)+1)))</f>
        <v>100</v>
      </c>
      <c r="K770">
        <f t="shared" ref="K770:K833" si="64">IF(F770="A", 16, 13)</f>
        <v>13</v>
      </c>
      <c r="L770" s="14">
        <f>VLOOKUP(E770,bam_cov!$A$2:$E$10000,5,FALSE)</f>
        <v>56.826425287140957</v>
      </c>
      <c r="M770" s="14">
        <f>VLOOKUP($E770,res_het!$A$2:$N$10000,12,FALSE)*100</f>
        <v>6.5716202259393732</v>
      </c>
      <c r="N770" s="14">
        <f>VLOOKUP($E770,res_het!$A$2:$N$10000,13,FALSE)</f>
        <v>6.5265703333333328E-2</v>
      </c>
      <c r="O770" s="10">
        <f>VLOOKUP($E770,seq_data!$A$2:$H$10000,6,FALSE())</f>
        <v>2018</v>
      </c>
      <c r="P770" s="10" t="str">
        <f>VLOOKUP($E770,seq_data!$A$2:$H$10000,4,FALSE())</f>
        <v>BGI</v>
      </c>
      <c r="Q770" s="10" t="str">
        <f>VLOOKUP($E770,seq_data!$A$2:$H$10000,5,FALSE())</f>
        <v>BGI</v>
      </c>
      <c r="R770" s="10">
        <f>VLOOKUP($E770,seq_data!$A$2:$H$10000,2,FALSE())</f>
        <v>100</v>
      </c>
      <c r="S770" s="10">
        <f>IF(ISNA(VLOOKUP(E770,lines!$A$2:$A$10000,1,FALSE)),0,1)</f>
        <v>0</v>
      </c>
      <c r="T770" s="10">
        <f>IF(ISNA(VLOOKUP(E770,lines!$J$2:$L$1000,2,FALSE)),0,1)</f>
        <v>1</v>
      </c>
      <c r="U770" s="13" t="e">
        <f>VLOOKUP($E770,phe_fertility!$A$2:$B$284,2,FALSE)</f>
        <v>#N/A</v>
      </c>
      <c r="V770" s="13" t="e">
        <f>VLOOKUP($E770,phe_fertility!$F$2:$G$284,2,FALSE)</f>
        <v>#N/A</v>
      </c>
      <c r="W770">
        <f>VLOOKUP($E770,phe_locomotion!$F$2:$G$851,2,FALSE)</f>
        <v>2243</v>
      </c>
      <c r="X770" t="e">
        <f>VLOOKUP($E770,phe_locomotion!$N$2:$O$507,2,FALSE)</f>
        <v>#N/A</v>
      </c>
      <c r="Y770" s="16" t="e">
        <f>VLOOKUP($E770,relatedness!$T$2:$U$1000,2,FALSE)</f>
        <v>#N/A</v>
      </c>
    </row>
    <row r="771" spans="1:32" x14ac:dyDescent="0.2">
      <c r="A771" s="2">
        <v>1</v>
      </c>
      <c r="B771" s="2" t="s">
        <v>97</v>
      </c>
      <c r="C771" s="2">
        <v>9</v>
      </c>
      <c r="D771" s="2" t="s">
        <v>1501</v>
      </c>
      <c r="E771" s="2" t="s">
        <v>106</v>
      </c>
      <c r="F771" s="2" t="str">
        <f t="shared" si="60"/>
        <v>CA</v>
      </c>
      <c r="G771" s="2" t="str">
        <f t="shared" si="61"/>
        <v>3</v>
      </c>
      <c r="H771" s="15">
        <v>60</v>
      </c>
      <c r="I771" s="2">
        <f t="shared" si="62"/>
        <v>240</v>
      </c>
      <c r="J771" s="2" t="str">
        <f t="shared" si="63"/>
        <v>100</v>
      </c>
      <c r="K771">
        <f t="shared" si="64"/>
        <v>13</v>
      </c>
      <c r="L771" s="14" t="e">
        <f>VLOOKUP(E771,bam_cov!$A$2:$E$10000,5,FALSE)</f>
        <v>#N/A</v>
      </c>
      <c r="M771" s="14" t="e">
        <f>VLOOKUP($E771,res_het!$A$2:$N$10000,12,FALSE)*100</f>
        <v>#N/A</v>
      </c>
      <c r="N771" s="14" t="e">
        <f>VLOOKUP($E771,res_het!$A$2:$N$10000,13,FALSE)</f>
        <v>#N/A</v>
      </c>
      <c r="O771" s="10" t="e">
        <f>VLOOKUP($E771,seq_data!$A$2:$H$10000,6,FALSE())</f>
        <v>#N/A</v>
      </c>
      <c r="P771" s="10" t="e">
        <f>VLOOKUP($E771,seq_data!$A$2:$H$10000,4,FALSE())</f>
        <v>#N/A</v>
      </c>
      <c r="Q771" s="10" t="e">
        <f>VLOOKUP($E771,seq_data!$A$2:$H$10000,5,FALSE())</f>
        <v>#N/A</v>
      </c>
      <c r="R771" s="10" t="e">
        <f>VLOOKUP($E771,seq_data!$A$2:$H$10000,2,FALSE())</f>
        <v>#N/A</v>
      </c>
      <c r="S771" s="10">
        <f>IF(ISNA(VLOOKUP(E771,lines!$A$2:$A$10000,1,FALSE)),0,1)</f>
        <v>0</v>
      </c>
      <c r="T771" s="10">
        <f>IF(ISNA(VLOOKUP(E771,lines!$J$2:$L$1000,2,FALSE)),0,1)</f>
        <v>0</v>
      </c>
      <c r="U771" s="13" t="e">
        <f>VLOOKUP($E771,phe_fertility!$A$2:$B$284,2,FALSE)</f>
        <v>#N/A</v>
      </c>
      <c r="V771" s="13" t="e">
        <f>VLOOKUP($E771,phe_fertility!$F$2:$G$284,2,FALSE)</f>
        <v>#N/A</v>
      </c>
      <c r="W771" t="e">
        <f>VLOOKUP($E771,phe_locomotion!$F$2:$G$851,2,FALSE)</f>
        <v>#N/A</v>
      </c>
      <c r="X771" t="e">
        <f>VLOOKUP($E771,phe_locomotion!$N$2:$O$507,2,FALSE)</f>
        <v>#N/A</v>
      </c>
      <c r="Y771" s="16" t="e">
        <f>VLOOKUP($E771,relatedness!$T$2:$U$1000,2,FALSE)</f>
        <v>#N/A</v>
      </c>
    </row>
    <row r="772" spans="1:32" x14ac:dyDescent="0.2">
      <c r="A772" s="2">
        <v>1</v>
      </c>
      <c r="B772" s="2" t="s">
        <v>45</v>
      </c>
      <c r="C772" s="2">
        <v>9</v>
      </c>
      <c r="D772" s="2" t="s">
        <v>1497</v>
      </c>
      <c r="E772" s="2" t="s">
        <v>54</v>
      </c>
      <c r="F772" s="2" t="str">
        <f t="shared" ref="F772:F831" si="65">IF(MID(E772,1,1)="A",MID(E772,1,1),MID(E772,1,2))</f>
        <v>CA</v>
      </c>
      <c r="G772" s="2" t="str">
        <f t="shared" si="61"/>
        <v>3</v>
      </c>
      <c r="H772" s="15">
        <v>61</v>
      </c>
      <c r="I772" s="2">
        <f t="shared" si="62"/>
        <v>240</v>
      </c>
      <c r="J772" s="2" t="str">
        <f t="shared" si="63"/>
        <v>100</v>
      </c>
      <c r="K772">
        <f t="shared" si="64"/>
        <v>13</v>
      </c>
      <c r="L772" s="14" t="e">
        <f>VLOOKUP(E772,bam_cov!$A$2:$E$10000,5,FALSE)</f>
        <v>#N/A</v>
      </c>
      <c r="M772" s="14" t="e">
        <f>VLOOKUP($E772,res_het!$A$2:$N$10000,12,FALSE)*100</f>
        <v>#N/A</v>
      </c>
      <c r="N772" s="14" t="e">
        <f>VLOOKUP($E772,res_het!$A$2:$N$10000,13,FALSE)</f>
        <v>#N/A</v>
      </c>
      <c r="O772" s="10" t="e">
        <f>VLOOKUP($E772,seq_data!$A$2:$H$10000,6,FALSE())</f>
        <v>#N/A</v>
      </c>
      <c r="P772" s="10" t="e">
        <f>VLOOKUP($E772,seq_data!$A$2:$H$10000,4,FALSE())</f>
        <v>#N/A</v>
      </c>
      <c r="Q772" s="10" t="e">
        <f>VLOOKUP($E772,seq_data!$A$2:$H$10000,5,FALSE())</f>
        <v>#N/A</v>
      </c>
      <c r="R772" s="10" t="e">
        <f>VLOOKUP($E772,seq_data!$A$2:$H$10000,2,FALSE())</f>
        <v>#N/A</v>
      </c>
      <c r="S772" s="10">
        <f>IF(ISNA(VLOOKUP(E772,lines!$A$2:$A$10000,1,FALSE)),0,1)</f>
        <v>0</v>
      </c>
      <c r="T772" s="10">
        <f>IF(ISNA(VLOOKUP(E772,lines!$J$2:$L$1000,2,FALSE)),0,1)</f>
        <v>0</v>
      </c>
      <c r="U772" s="13" t="e">
        <f>VLOOKUP($E772,phe_fertility!$A$2:$B$284,2,FALSE)</f>
        <v>#N/A</v>
      </c>
      <c r="V772" s="13" t="e">
        <f>VLOOKUP($E772,phe_fertility!$F$2:$G$284,2,FALSE)</f>
        <v>#N/A</v>
      </c>
      <c r="W772" t="e">
        <f>VLOOKUP($E772,phe_locomotion!$F$2:$G$851,2,FALSE)</f>
        <v>#N/A</v>
      </c>
      <c r="X772" t="e">
        <f>VLOOKUP($E772,phe_locomotion!$N$2:$O$507,2,FALSE)</f>
        <v>#N/A</v>
      </c>
      <c r="Y772" s="16" t="e">
        <f>VLOOKUP($E772,relatedness!$T$2:$U$1000,2,FALSE)</f>
        <v>#N/A</v>
      </c>
    </row>
    <row r="773" spans="1:32" x14ac:dyDescent="0.2">
      <c r="A773" s="2">
        <v>1</v>
      </c>
      <c r="B773" s="2" t="s">
        <v>84</v>
      </c>
      <c r="C773" s="2">
        <v>11</v>
      </c>
      <c r="D773" s="2" t="s">
        <v>1498</v>
      </c>
      <c r="E773" s="2" t="s">
        <v>95</v>
      </c>
      <c r="F773" s="2" t="str">
        <f t="shared" si="65"/>
        <v>CA</v>
      </c>
      <c r="G773" s="2" t="str">
        <f t="shared" si="61"/>
        <v>3</v>
      </c>
      <c r="H773" s="15">
        <v>62</v>
      </c>
      <c r="I773" s="2">
        <f t="shared" si="62"/>
        <v>240</v>
      </c>
      <c r="J773" s="2" t="str">
        <f t="shared" si="63"/>
        <v>100</v>
      </c>
      <c r="K773">
        <f t="shared" si="64"/>
        <v>13</v>
      </c>
      <c r="L773" s="14" t="e">
        <f>VLOOKUP(E773,bam_cov!$A$2:$E$10000,5,FALSE)</f>
        <v>#N/A</v>
      </c>
      <c r="M773" s="14" t="e">
        <f>VLOOKUP($E773,res_het!$A$2:$N$10000,12,FALSE)*100</f>
        <v>#N/A</v>
      </c>
      <c r="N773" s="14" t="e">
        <f>VLOOKUP($E773,res_het!$A$2:$N$10000,13,FALSE)</f>
        <v>#N/A</v>
      </c>
      <c r="O773" s="10" t="e">
        <f>VLOOKUP($E773,seq_data!$A$2:$H$10000,6,FALSE())</f>
        <v>#N/A</v>
      </c>
      <c r="P773" s="10" t="e">
        <f>VLOOKUP($E773,seq_data!$A$2:$H$10000,4,FALSE())</f>
        <v>#N/A</v>
      </c>
      <c r="Q773" s="10" t="e">
        <f>VLOOKUP($E773,seq_data!$A$2:$H$10000,5,FALSE())</f>
        <v>#N/A</v>
      </c>
      <c r="R773" s="10" t="e">
        <f>VLOOKUP($E773,seq_data!$A$2:$H$10000,2,FALSE())</f>
        <v>#N/A</v>
      </c>
      <c r="S773" s="10">
        <f>IF(ISNA(VLOOKUP(E773,lines!$A$2:$A$10000,1,FALSE)),0,1)</f>
        <v>0</v>
      </c>
      <c r="T773" s="10">
        <f>IF(ISNA(VLOOKUP(E773,lines!$J$2:$L$1000,2,FALSE)),0,1)</f>
        <v>0</v>
      </c>
      <c r="U773" s="13" t="e">
        <f>VLOOKUP($E773,phe_fertility!$A$2:$B$284,2,FALSE)</f>
        <v>#N/A</v>
      </c>
      <c r="V773" s="13" t="e">
        <f>VLOOKUP($E773,phe_fertility!$F$2:$G$284,2,FALSE)</f>
        <v>#N/A</v>
      </c>
      <c r="W773" t="e">
        <f>VLOOKUP($E773,phe_locomotion!$F$2:$G$851,2,FALSE)</f>
        <v>#N/A</v>
      </c>
      <c r="X773" t="e">
        <f>VLOOKUP($E773,phe_locomotion!$N$2:$O$507,2,FALSE)</f>
        <v>#N/A</v>
      </c>
      <c r="Y773" s="16" t="e">
        <f>VLOOKUP($E773,relatedness!$T$2:$U$1000,2,FALSE)</f>
        <v>#N/A</v>
      </c>
    </row>
    <row r="774" spans="1:32" x14ac:dyDescent="0.2">
      <c r="A774" s="2">
        <v>1</v>
      </c>
      <c r="B774" s="2" t="s">
        <v>58</v>
      </c>
      <c r="C774" s="2">
        <v>7</v>
      </c>
      <c r="D774" s="2" t="s">
        <v>1500</v>
      </c>
      <c r="E774" s="2" t="s">
        <v>65</v>
      </c>
      <c r="F774" s="2" t="str">
        <f t="shared" si="65"/>
        <v>CA</v>
      </c>
      <c r="G774" s="2" t="str">
        <f t="shared" si="61"/>
        <v>3</v>
      </c>
      <c r="H774" s="15">
        <v>63</v>
      </c>
      <c r="I774" s="2">
        <f t="shared" si="62"/>
        <v>240</v>
      </c>
      <c r="J774" s="2" t="str">
        <f t="shared" si="63"/>
        <v>100</v>
      </c>
      <c r="K774">
        <f t="shared" si="64"/>
        <v>13</v>
      </c>
      <c r="L774" s="14">
        <f>VLOOKUP(E774,bam_cov!$A$2:$E$10000,5,FALSE)</f>
        <v>5.6036382304997092</v>
      </c>
      <c r="M774" s="14">
        <f>VLOOKUP($E774,res_het!$A$2:$N$10000,12,FALSE)*100</f>
        <v>6.1123801189075921</v>
      </c>
      <c r="N774" s="14">
        <f>VLOOKUP($E774,res_het!$A$2:$N$10000,13,FALSE)</f>
        <v>0.18143040000000002</v>
      </c>
      <c r="O774" s="10">
        <f>VLOOKUP($E774,seq_data!$A$2:$H$10000,6,FALSE())</f>
        <v>2018</v>
      </c>
      <c r="P774" s="10" t="str">
        <f>VLOOKUP($E774,seq_data!$A$2:$H$10000,4,FALSE())</f>
        <v>BGI</v>
      </c>
      <c r="Q774" s="10" t="str">
        <f>VLOOKUP($E774,seq_data!$A$2:$H$10000,5,FALSE())</f>
        <v>BGI</v>
      </c>
      <c r="R774" s="10">
        <f>VLOOKUP($E774,seq_data!$A$2:$H$10000,2,FALSE())</f>
        <v>100</v>
      </c>
      <c r="S774" s="10">
        <f>IF(ISNA(VLOOKUP(E774,lines!$A$2:$A$10000,1,FALSE)),0,1)</f>
        <v>0</v>
      </c>
      <c r="T774" s="10">
        <f>IF(ISNA(VLOOKUP(E774,lines!$J$2:$L$1000,2,FALSE)),0,1)</f>
        <v>1</v>
      </c>
      <c r="U774" s="13" t="e">
        <f>VLOOKUP($E774,phe_fertility!$A$2:$B$284,2,FALSE)</f>
        <v>#N/A</v>
      </c>
      <c r="V774" s="13" t="e">
        <f>VLOOKUP($E774,phe_fertility!$F$2:$G$284,2,FALSE)</f>
        <v>#N/A</v>
      </c>
      <c r="W774">
        <f>VLOOKUP($E774,phe_locomotion!$F$2:$G$851,2,FALSE)</f>
        <v>1258</v>
      </c>
      <c r="X774" t="e">
        <f>VLOOKUP($E774,phe_locomotion!$N$2:$O$507,2,FALSE)</f>
        <v>#N/A</v>
      </c>
      <c r="Y774" s="16" t="e">
        <f>VLOOKUP($E774,relatedness!$T$2:$U$1000,2,FALSE)</f>
        <v>#N/A</v>
      </c>
    </row>
    <row r="775" spans="1:32" x14ac:dyDescent="0.2">
      <c r="A775" s="2">
        <v>1</v>
      </c>
      <c r="B775" s="2" t="s">
        <v>45</v>
      </c>
      <c r="C775" s="2">
        <v>10</v>
      </c>
      <c r="D775" s="2" t="s">
        <v>1499</v>
      </c>
      <c r="E775" s="2" t="s">
        <v>55</v>
      </c>
      <c r="F775" s="2" t="str">
        <f t="shared" si="65"/>
        <v>CA</v>
      </c>
      <c r="G775" s="2" t="str">
        <f t="shared" si="61"/>
        <v>3</v>
      </c>
      <c r="H775" s="15">
        <v>64</v>
      </c>
      <c r="I775" s="2">
        <f t="shared" si="62"/>
        <v>240</v>
      </c>
      <c r="J775" s="2" t="str">
        <f t="shared" si="63"/>
        <v>100</v>
      </c>
      <c r="K775">
        <f t="shared" si="64"/>
        <v>13</v>
      </c>
      <c r="L775" s="14" t="e">
        <f>VLOOKUP(E775,bam_cov!$A$2:$E$10000,5,FALSE)</f>
        <v>#N/A</v>
      </c>
      <c r="M775" s="14" t="e">
        <f>VLOOKUP($E775,res_het!$A$2:$N$10000,12,FALSE)*100</f>
        <v>#N/A</v>
      </c>
      <c r="N775" s="14" t="e">
        <f>VLOOKUP($E775,res_het!$A$2:$N$10000,13,FALSE)</f>
        <v>#N/A</v>
      </c>
      <c r="O775" s="10" t="e">
        <f>VLOOKUP($E775,seq_data!$A$2:$H$10000,6,FALSE())</f>
        <v>#N/A</v>
      </c>
      <c r="P775" s="10" t="e">
        <f>VLOOKUP($E775,seq_data!$A$2:$H$10000,4,FALSE())</f>
        <v>#N/A</v>
      </c>
      <c r="Q775" s="10" t="e">
        <f>VLOOKUP($E775,seq_data!$A$2:$H$10000,5,FALSE())</f>
        <v>#N/A</v>
      </c>
      <c r="R775" s="10" t="e">
        <f>VLOOKUP($E775,seq_data!$A$2:$H$10000,2,FALSE())</f>
        <v>#N/A</v>
      </c>
      <c r="S775" s="10">
        <f>IF(ISNA(VLOOKUP(E775,lines!$A$2:$A$10000,1,FALSE)),0,1)</f>
        <v>0</v>
      </c>
      <c r="T775" s="10">
        <f>IF(ISNA(VLOOKUP(E775,lines!$J$2:$L$1000,2,FALSE)),0,1)</f>
        <v>0</v>
      </c>
      <c r="U775" s="13" t="e">
        <f>VLOOKUP($E775,phe_fertility!$A$2:$B$284,2,FALSE)</f>
        <v>#N/A</v>
      </c>
      <c r="V775" s="13" t="e">
        <f>VLOOKUP($E775,phe_fertility!$F$2:$G$284,2,FALSE)</f>
        <v>#N/A</v>
      </c>
      <c r="W775" t="e">
        <f>VLOOKUP($E775,phe_locomotion!$F$2:$G$851,2,FALSE)</f>
        <v>#N/A</v>
      </c>
      <c r="X775" t="e">
        <f>VLOOKUP($E775,phe_locomotion!$N$2:$O$507,2,FALSE)</f>
        <v>#N/A</v>
      </c>
      <c r="Y775" s="16" t="e">
        <f>VLOOKUP($E775,relatedness!$T$2:$U$1000,2,FALSE)</f>
        <v>#N/A</v>
      </c>
    </row>
    <row r="776" spans="1:32" x14ac:dyDescent="0.2">
      <c r="A776" s="2">
        <v>1</v>
      </c>
      <c r="B776" s="2" t="s">
        <v>6</v>
      </c>
      <c r="C776" s="2">
        <v>7</v>
      </c>
      <c r="D776" s="2" t="s">
        <v>1496</v>
      </c>
      <c r="E776" s="2" t="s">
        <v>13</v>
      </c>
      <c r="F776" s="2" t="str">
        <f t="shared" si="65"/>
        <v>CA</v>
      </c>
      <c r="G776" s="2" t="str">
        <f t="shared" si="61"/>
        <v>3</v>
      </c>
      <c r="H776" s="15">
        <v>65</v>
      </c>
      <c r="I776" s="2">
        <f t="shared" si="62"/>
        <v>240</v>
      </c>
      <c r="J776" s="2" t="str">
        <f t="shared" si="63"/>
        <v>100</v>
      </c>
      <c r="K776">
        <f t="shared" si="64"/>
        <v>13</v>
      </c>
      <c r="L776" s="14" t="e">
        <f>VLOOKUP(E776,bam_cov!$A$2:$E$10000,5,FALSE)</f>
        <v>#N/A</v>
      </c>
      <c r="M776" s="14" t="e">
        <f>VLOOKUP($E776,res_het!$A$2:$N$10000,12,FALSE)*100</f>
        <v>#N/A</v>
      </c>
      <c r="N776" s="14" t="e">
        <f>VLOOKUP($E776,res_het!$A$2:$N$10000,13,FALSE)</f>
        <v>#N/A</v>
      </c>
      <c r="O776" s="10" t="e">
        <f>VLOOKUP($E776,seq_data!$A$2:$H$10000,6,FALSE())</f>
        <v>#N/A</v>
      </c>
      <c r="P776" s="10" t="e">
        <f>VLOOKUP($E776,seq_data!$A$2:$H$10000,4,FALSE())</f>
        <v>#N/A</v>
      </c>
      <c r="Q776" s="10" t="e">
        <f>VLOOKUP($E776,seq_data!$A$2:$H$10000,5,FALSE())</f>
        <v>#N/A</v>
      </c>
      <c r="R776" s="10" t="e">
        <f>VLOOKUP($E776,seq_data!$A$2:$H$10000,2,FALSE())</f>
        <v>#N/A</v>
      </c>
      <c r="S776" s="10">
        <f>IF(ISNA(VLOOKUP(E776,lines!$A$2:$A$10000,1,FALSE)),0,1)</f>
        <v>0</v>
      </c>
      <c r="T776" s="10">
        <f>IF(ISNA(VLOOKUP(E776,lines!$J$2:$L$1000,2,FALSE)),0,1)</f>
        <v>0</v>
      </c>
      <c r="U776" s="13" t="e">
        <f>VLOOKUP($E776,phe_fertility!$A$2:$B$284,2,FALSE)</f>
        <v>#N/A</v>
      </c>
      <c r="V776" s="13" t="e">
        <f>VLOOKUP($E776,phe_fertility!$F$2:$G$284,2,FALSE)</f>
        <v>#N/A</v>
      </c>
      <c r="W776" t="e">
        <f>VLOOKUP($E776,phe_locomotion!$F$2:$G$851,2,FALSE)</f>
        <v>#N/A</v>
      </c>
      <c r="X776" t="e">
        <f>VLOOKUP($E776,phe_locomotion!$N$2:$O$507,2,FALSE)</f>
        <v>#N/A</v>
      </c>
      <c r="Y776" s="16" t="e">
        <f>VLOOKUP($E776,relatedness!$T$2:$U$1000,2,FALSE)</f>
        <v>#N/A</v>
      </c>
    </row>
    <row r="777" spans="1:32" x14ac:dyDescent="0.2">
      <c r="A777" s="2">
        <v>1</v>
      </c>
      <c r="B777" s="2" t="s">
        <v>6</v>
      </c>
      <c r="C777" s="2">
        <v>9</v>
      </c>
      <c r="D777" s="2" t="s">
        <v>1500</v>
      </c>
      <c r="E777" s="2" t="s">
        <v>15</v>
      </c>
      <c r="F777" s="2" t="str">
        <f t="shared" si="65"/>
        <v>CA</v>
      </c>
      <c r="G777" s="2" t="str">
        <f t="shared" si="61"/>
        <v>3</v>
      </c>
      <c r="H777" s="15">
        <v>66</v>
      </c>
      <c r="I777" s="2">
        <f t="shared" si="62"/>
        <v>240</v>
      </c>
      <c r="J777" s="2" t="str">
        <f t="shared" si="63"/>
        <v>100</v>
      </c>
      <c r="K777">
        <f t="shared" si="64"/>
        <v>13</v>
      </c>
      <c r="L777" s="14" t="e">
        <f>VLOOKUP(E777,bam_cov!$A$2:$E$10000,5,FALSE)</f>
        <v>#N/A</v>
      </c>
      <c r="M777" s="14" t="e">
        <f>VLOOKUP($E777,res_het!$A$2:$N$10000,12,FALSE)*100</f>
        <v>#N/A</v>
      </c>
      <c r="N777" s="14" t="e">
        <f>VLOOKUP($E777,res_het!$A$2:$N$10000,13,FALSE)</f>
        <v>#N/A</v>
      </c>
      <c r="O777" s="10" t="e">
        <f>VLOOKUP($E777,seq_data!$A$2:$H$10000,6,FALSE())</f>
        <v>#N/A</v>
      </c>
      <c r="P777" s="10" t="e">
        <f>VLOOKUP($E777,seq_data!$A$2:$H$10000,4,FALSE())</f>
        <v>#N/A</v>
      </c>
      <c r="Q777" s="10" t="e">
        <f>VLOOKUP($E777,seq_data!$A$2:$H$10000,5,FALSE())</f>
        <v>#N/A</v>
      </c>
      <c r="R777" s="10" t="e">
        <f>VLOOKUP($E777,seq_data!$A$2:$H$10000,2,FALSE())</f>
        <v>#N/A</v>
      </c>
      <c r="S777" s="10">
        <f>IF(ISNA(VLOOKUP(E777,lines!$A$2:$A$10000,1,FALSE)),0,1)</f>
        <v>0</v>
      </c>
      <c r="T777" s="10">
        <f>IF(ISNA(VLOOKUP(E777,lines!$J$2:$L$1000,2,FALSE)),0,1)</f>
        <v>0</v>
      </c>
      <c r="U777" s="13" t="e">
        <f>VLOOKUP($E777,phe_fertility!$A$2:$B$284,2,FALSE)</f>
        <v>#N/A</v>
      </c>
      <c r="V777" s="13" t="e">
        <f>VLOOKUP($E777,phe_fertility!$F$2:$G$284,2,FALSE)</f>
        <v>#N/A</v>
      </c>
      <c r="W777" t="e">
        <f>VLOOKUP($E777,phe_locomotion!$F$2:$G$851,2,FALSE)</f>
        <v>#N/A</v>
      </c>
      <c r="X777" t="e">
        <f>VLOOKUP($E777,phe_locomotion!$N$2:$O$507,2,FALSE)</f>
        <v>#N/A</v>
      </c>
      <c r="Y777" s="16" t="e">
        <f>VLOOKUP($E777,relatedness!$T$2:$U$1000,2,FALSE)</f>
        <v>#N/A</v>
      </c>
    </row>
    <row r="778" spans="1:32" x14ac:dyDescent="0.2">
      <c r="A778" s="2">
        <v>1</v>
      </c>
      <c r="B778" s="2" t="s">
        <v>45</v>
      </c>
      <c r="C778" s="2">
        <v>5</v>
      </c>
      <c r="D778" s="2" t="s">
        <v>1501</v>
      </c>
      <c r="E778" s="2" t="s">
        <v>50</v>
      </c>
      <c r="F778" s="2" t="str">
        <f t="shared" si="65"/>
        <v>CA</v>
      </c>
      <c r="G778" s="2" t="str">
        <f t="shared" si="61"/>
        <v>3</v>
      </c>
      <c r="H778" s="15">
        <v>67</v>
      </c>
      <c r="I778" s="2">
        <f t="shared" si="62"/>
        <v>240</v>
      </c>
      <c r="J778" s="2" t="str">
        <f t="shared" si="63"/>
        <v>100</v>
      </c>
      <c r="K778">
        <f t="shared" si="64"/>
        <v>13</v>
      </c>
      <c r="L778" s="14">
        <f>VLOOKUP(E778,bam_cov!$A$2:$E$10000,5,FALSE)</f>
        <v>2.0495458582376198</v>
      </c>
      <c r="M778" s="14">
        <f>VLOOKUP($E778,res_het!$A$2:$N$10000,12,FALSE)*100</f>
        <v>15.600928615139534</v>
      </c>
      <c r="N778" s="14">
        <f>VLOOKUP($E778,res_het!$A$2:$N$10000,13,FALSE)</f>
        <v>0.26546036666666667</v>
      </c>
      <c r="O778" s="10">
        <f>VLOOKUP($E778,seq_data!$A$2:$H$10000,6,FALSE())</f>
        <v>2018</v>
      </c>
      <c r="P778" s="10" t="str">
        <f>VLOOKUP($E778,seq_data!$A$2:$H$10000,4,FALSE())</f>
        <v>BGI</v>
      </c>
      <c r="Q778" s="10" t="str">
        <f>VLOOKUP($E778,seq_data!$A$2:$H$10000,5,FALSE())</f>
        <v>BGI</v>
      </c>
      <c r="R778" s="10">
        <f>VLOOKUP($E778,seq_data!$A$2:$H$10000,2,FALSE())</f>
        <v>100</v>
      </c>
      <c r="S778" s="10">
        <f>IF(ISNA(VLOOKUP(E778,lines!$A$2:$A$10000,1,FALSE)),0,1)</f>
        <v>0</v>
      </c>
      <c r="T778" s="10">
        <f>IF(ISNA(VLOOKUP(E778,lines!$J$2:$L$1000,2,FALSE)),0,1)</f>
        <v>0</v>
      </c>
      <c r="U778" s="13" t="e">
        <f>VLOOKUP($E778,phe_fertility!$A$2:$B$284,2,FALSE)</f>
        <v>#N/A</v>
      </c>
      <c r="V778" s="13" t="e">
        <f>VLOOKUP($E778,phe_fertility!$F$2:$G$284,2,FALSE)</f>
        <v>#N/A</v>
      </c>
      <c r="W778">
        <f>VLOOKUP($E778,phe_locomotion!$F$2:$G$851,2,FALSE)</f>
        <v>2690</v>
      </c>
      <c r="X778" t="e">
        <f>VLOOKUP($E778,phe_locomotion!$N$2:$O$507,2,FALSE)</f>
        <v>#N/A</v>
      </c>
      <c r="Y778" s="16" t="e">
        <f>VLOOKUP($E778,relatedness!$T$2:$U$1000,2,FALSE)</f>
        <v>#N/A</v>
      </c>
    </row>
    <row r="779" spans="1:32" x14ac:dyDescent="0.2">
      <c r="A779" s="2">
        <v>1</v>
      </c>
      <c r="B779" s="2" t="s">
        <v>6</v>
      </c>
      <c r="C779" s="2">
        <v>5</v>
      </c>
      <c r="D779" s="2" t="s">
        <v>1498</v>
      </c>
      <c r="E779" s="2" t="s">
        <v>11</v>
      </c>
      <c r="F779" s="2" t="str">
        <f t="shared" si="65"/>
        <v>CA</v>
      </c>
      <c r="G779" s="2" t="str">
        <f t="shared" si="61"/>
        <v>3</v>
      </c>
      <c r="H779" s="15">
        <v>68</v>
      </c>
      <c r="I779" s="2">
        <f t="shared" si="62"/>
        <v>240</v>
      </c>
      <c r="J779" s="2" t="str">
        <f t="shared" si="63"/>
        <v>100</v>
      </c>
      <c r="K779">
        <f t="shared" si="64"/>
        <v>13</v>
      </c>
      <c r="L779" s="14" t="e">
        <f>VLOOKUP(E779,bam_cov!$A$2:$E$10000,5,FALSE)</f>
        <v>#N/A</v>
      </c>
      <c r="M779" s="14" t="e">
        <f>VLOOKUP($E779,res_het!$A$2:$N$10000,12,FALSE)*100</f>
        <v>#N/A</v>
      </c>
      <c r="N779" s="14" t="e">
        <f>VLOOKUP($E779,res_het!$A$2:$N$10000,13,FALSE)</f>
        <v>#N/A</v>
      </c>
      <c r="O779" s="10" t="e">
        <f>VLOOKUP($E779,seq_data!$A$2:$H$10000,6,FALSE())</f>
        <v>#N/A</v>
      </c>
      <c r="P779" s="10" t="e">
        <f>VLOOKUP($E779,seq_data!$A$2:$H$10000,4,FALSE())</f>
        <v>#N/A</v>
      </c>
      <c r="Q779" s="10" t="e">
        <f>VLOOKUP($E779,seq_data!$A$2:$H$10000,5,FALSE())</f>
        <v>#N/A</v>
      </c>
      <c r="R779" s="10" t="e">
        <f>VLOOKUP($E779,seq_data!$A$2:$H$10000,2,FALSE())</f>
        <v>#N/A</v>
      </c>
      <c r="S779" s="10">
        <f>IF(ISNA(VLOOKUP(E779,lines!$A$2:$A$10000,1,FALSE)),0,1)</f>
        <v>0</v>
      </c>
      <c r="T779" s="10">
        <f>IF(ISNA(VLOOKUP(E779,lines!$J$2:$L$1000,2,FALSE)),0,1)</f>
        <v>0</v>
      </c>
      <c r="U779" s="13" t="e">
        <f>VLOOKUP($E779,phe_fertility!$A$2:$B$284,2,FALSE)</f>
        <v>#N/A</v>
      </c>
      <c r="V779" s="13" t="e">
        <f>VLOOKUP($E779,phe_fertility!$F$2:$G$284,2,FALSE)</f>
        <v>#N/A</v>
      </c>
      <c r="W779" t="e">
        <f>VLOOKUP($E779,phe_locomotion!$F$2:$G$851,2,FALSE)</f>
        <v>#N/A</v>
      </c>
      <c r="X779" t="e">
        <f>VLOOKUP($E779,phe_locomotion!$N$2:$O$507,2,FALSE)</f>
        <v>#N/A</v>
      </c>
      <c r="Y779" s="16" t="e">
        <f>VLOOKUP($E779,relatedness!$T$2:$U$1000,2,FALSE)</f>
        <v>#N/A</v>
      </c>
    </row>
    <row r="780" spans="1:32" x14ac:dyDescent="0.2">
      <c r="A780" s="2">
        <v>2</v>
      </c>
      <c r="B780" s="2" t="s">
        <v>19</v>
      </c>
      <c r="C780" s="2">
        <v>3</v>
      </c>
      <c r="D780" s="2" t="s">
        <v>1501</v>
      </c>
      <c r="E780" s="2" t="s">
        <v>124</v>
      </c>
      <c r="F780" s="2" t="str">
        <f t="shared" si="65"/>
        <v>CA</v>
      </c>
      <c r="G780" s="2" t="str">
        <f t="shared" si="61"/>
        <v>3</v>
      </c>
      <c r="H780" s="15">
        <v>69</v>
      </c>
      <c r="I780" s="2">
        <f t="shared" si="62"/>
        <v>240</v>
      </c>
      <c r="J780" s="2" t="str">
        <f t="shared" si="63"/>
        <v>100</v>
      </c>
      <c r="K780">
        <f t="shared" si="64"/>
        <v>13</v>
      </c>
      <c r="L780" s="14">
        <f>VLOOKUP(E780,bam_cov!$A$2:$E$10000,5,FALSE)</f>
        <v>51.817269303554362</v>
      </c>
      <c r="M780" s="14">
        <f>VLOOKUP($E780,res_het!$A$2:$N$10000,12,FALSE)*100</f>
        <v>44.619974095406064</v>
      </c>
      <c r="N780" s="14">
        <f>VLOOKUP($E780,res_het!$A$2:$N$10000,13,FALSE)</f>
        <v>0.19870594999999999</v>
      </c>
      <c r="O780" s="10">
        <f>VLOOKUP($E780,seq_data!$A$2:$H$10000,6,FALSE())</f>
        <v>2018</v>
      </c>
      <c r="P780" s="10" t="str">
        <f>VLOOKUP($E780,seq_data!$A$2:$H$10000,4,FALSE())</f>
        <v>BGI</v>
      </c>
      <c r="Q780" s="10" t="str">
        <f>VLOOKUP($E780,seq_data!$A$2:$H$10000,5,FALSE())</f>
        <v>BGI</v>
      </c>
      <c r="R780" s="10">
        <f>VLOOKUP($E780,seq_data!$A$2:$H$10000,2,FALSE())</f>
        <v>100</v>
      </c>
      <c r="S780" s="10">
        <f>IF(ISNA(VLOOKUP(E780,lines!$A$2:$A$10000,1,FALSE)),0,1)</f>
        <v>0</v>
      </c>
      <c r="T780" s="10">
        <f>IF(ISNA(VLOOKUP(E780,lines!$J$2:$L$1000,2,FALSE)),0,1)</f>
        <v>1</v>
      </c>
      <c r="U780" s="13" t="e">
        <f>VLOOKUP($E780,phe_fertility!$A$2:$B$284,2,FALSE)</f>
        <v>#N/A</v>
      </c>
      <c r="V780" s="13" t="e">
        <f>VLOOKUP($E780,phe_fertility!$F$2:$G$284,2,FALSE)</f>
        <v>#N/A</v>
      </c>
      <c r="W780">
        <f>VLOOKUP($E780,phe_locomotion!$F$2:$G$851,2,FALSE)</f>
        <v>1965</v>
      </c>
      <c r="X780" t="e">
        <f>VLOOKUP($E780,phe_locomotion!$N$2:$O$507,2,FALSE)</f>
        <v>#N/A</v>
      </c>
      <c r="Y780" s="16" t="e">
        <f>VLOOKUP($E780,relatedness!$T$2:$U$1000,2,FALSE)</f>
        <v>#N/A</v>
      </c>
      <c r="AE780" s="2"/>
      <c r="AF780" s="2"/>
    </row>
    <row r="781" spans="1:32" x14ac:dyDescent="0.2">
      <c r="A781" s="2">
        <v>1</v>
      </c>
      <c r="B781" s="2" t="s">
        <v>97</v>
      </c>
      <c r="C781" s="2">
        <v>11</v>
      </c>
      <c r="D781" s="2" t="s">
        <v>1499</v>
      </c>
      <c r="E781" s="2" t="s">
        <v>108</v>
      </c>
      <c r="F781" s="2" t="str">
        <f t="shared" si="65"/>
        <v>CA</v>
      </c>
      <c r="G781" s="2" t="str">
        <f t="shared" si="61"/>
        <v>3</v>
      </c>
      <c r="H781" s="15">
        <v>70</v>
      </c>
      <c r="I781" s="2">
        <f t="shared" si="62"/>
        <v>240</v>
      </c>
      <c r="J781" s="2" t="str">
        <f t="shared" si="63"/>
        <v>100</v>
      </c>
      <c r="K781">
        <f t="shared" si="64"/>
        <v>13</v>
      </c>
      <c r="L781" s="14" t="e">
        <f>VLOOKUP(E781,bam_cov!$A$2:$E$10000,5,FALSE)</f>
        <v>#N/A</v>
      </c>
      <c r="M781" s="14" t="e">
        <f>VLOOKUP($E781,res_het!$A$2:$N$10000,12,FALSE)*100</f>
        <v>#N/A</v>
      </c>
      <c r="N781" s="14" t="e">
        <f>VLOOKUP($E781,res_het!$A$2:$N$10000,13,FALSE)</f>
        <v>#N/A</v>
      </c>
      <c r="O781" s="10" t="e">
        <f>VLOOKUP($E781,seq_data!$A$2:$H$10000,6,FALSE())</f>
        <v>#N/A</v>
      </c>
      <c r="P781" s="10" t="e">
        <f>VLOOKUP($E781,seq_data!$A$2:$H$10000,4,FALSE())</f>
        <v>#N/A</v>
      </c>
      <c r="Q781" s="10" t="e">
        <f>VLOOKUP($E781,seq_data!$A$2:$H$10000,5,FALSE())</f>
        <v>#N/A</v>
      </c>
      <c r="R781" s="10" t="e">
        <f>VLOOKUP($E781,seq_data!$A$2:$H$10000,2,FALSE())</f>
        <v>#N/A</v>
      </c>
      <c r="S781" s="10">
        <f>IF(ISNA(VLOOKUP(E781,lines!$A$2:$A$10000,1,FALSE)),0,1)</f>
        <v>0</v>
      </c>
      <c r="T781" s="10">
        <f>IF(ISNA(VLOOKUP(E781,lines!$J$2:$L$1000,2,FALSE)),0,1)</f>
        <v>0</v>
      </c>
      <c r="U781" s="13" t="e">
        <f>VLOOKUP($E781,phe_fertility!$A$2:$B$284,2,FALSE)</f>
        <v>#N/A</v>
      </c>
      <c r="V781" s="13" t="e">
        <f>VLOOKUP($E781,phe_fertility!$F$2:$G$284,2,FALSE)</f>
        <v>#N/A</v>
      </c>
      <c r="W781" t="e">
        <f>VLOOKUP($E781,phe_locomotion!$F$2:$G$851,2,FALSE)</f>
        <v>#N/A</v>
      </c>
      <c r="X781" t="e">
        <f>VLOOKUP($E781,phe_locomotion!$N$2:$O$507,2,FALSE)</f>
        <v>#N/A</v>
      </c>
      <c r="Y781" s="16" t="e">
        <f>VLOOKUP($E781,relatedness!$T$2:$U$1000,2,FALSE)</f>
        <v>#N/A</v>
      </c>
      <c r="AE781" s="2"/>
      <c r="AF781" s="2"/>
    </row>
    <row r="782" spans="1:32" x14ac:dyDescent="0.2">
      <c r="A782" s="2">
        <v>1</v>
      </c>
      <c r="B782" s="2" t="s">
        <v>97</v>
      </c>
      <c r="C782" s="2">
        <v>8</v>
      </c>
      <c r="D782" s="2" t="s">
        <v>1499</v>
      </c>
      <c r="E782" s="2" t="s">
        <v>105</v>
      </c>
      <c r="F782" s="2" t="str">
        <f t="shared" si="65"/>
        <v>CA</v>
      </c>
      <c r="G782" s="2" t="str">
        <f t="shared" si="61"/>
        <v>3</v>
      </c>
      <c r="H782" s="15">
        <v>71</v>
      </c>
      <c r="I782" s="2">
        <f t="shared" si="62"/>
        <v>240</v>
      </c>
      <c r="J782" s="2" t="str">
        <f t="shared" si="63"/>
        <v>100</v>
      </c>
      <c r="K782">
        <f t="shared" si="64"/>
        <v>13</v>
      </c>
      <c r="L782" s="14" t="e">
        <f>VLOOKUP(E782,bam_cov!$A$2:$E$10000,5,FALSE)</f>
        <v>#N/A</v>
      </c>
      <c r="M782" s="14" t="e">
        <f>VLOOKUP($E782,res_het!$A$2:$N$10000,12,FALSE)*100</f>
        <v>#N/A</v>
      </c>
      <c r="N782" s="14" t="e">
        <f>VLOOKUP($E782,res_het!$A$2:$N$10000,13,FALSE)</f>
        <v>#N/A</v>
      </c>
      <c r="O782" s="10" t="e">
        <f>VLOOKUP($E782,seq_data!$A$2:$H$10000,6,FALSE())</f>
        <v>#N/A</v>
      </c>
      <c r="P782" s="10" t="e">
        <f>VLOOKUP($E782,seq_data!$A$2:$H$10000,4,FALSE())</f>
        <v>#N/A</v>
      </c>
      <c r="Q782" s="10" t="e">
        <f>VLOOKUP($E782,seq_data!$A$2:$H$10000,5,FALSE())</f>
        <v>#N/A</v>
      </c>
      <c r="R782" s="10" t="e">
        <f>VLOOKUP($E782,seq_data!$A$2:$H$10000,2,FALSE())</f>
        <v>#N/A</v>
      </c>
      <c r="S782" s="10">
        <f>IF(ISNA(VLOOKUP(E782,lines!$A$2:$A$10000,1,FALSE)),0,1)</f>
        <v>0</v>
      </c>
      <c r="T782" s="10">
        <f>IF(ISNA(VLOOKUP(E782,lines!$J$2:$L$1000,2,FALSE)),0,1)</f>
        <v>0</v>
      </c>
      <c r="U782" s="13" t="e">
        <f>VLOOKUP($E782,phe_fertility!$A$2:$B$284,2,FALSE)</f>
        <v>#N/A</v>
      </c>
      <c r="V782" s="13" t="e">
        <f>VLOOKUP($E782,phe_fertility!$F$2:$G$284,2,FALSE)</f>
        <v>#N/A</v>
      </c>
      <c r="W782" t="e">
        <f>VLOOKUP($E782,phe_locomotion!$F$2:$G$851,2,FALSE)</f>
        <v>#N/A</v>
      </c>
      <c r="X782" t="e">
        <f>VLOOKUP($E782,phe_locomotion!$N$2:$O$507,2,FALSE)</f>
        <v>#N/A</v>
      </c>
      <c r="Y782" s="16" t="e">
        <f>VLOOKUP($E782,relatedness!$T$2:$U$1000,2,FALSE)</f>
        <v>#N/A</v>
      </c>
      <c r="AE782" s="2"/>
      <c r="AF782" s="2"/>
    </row>
    <row r="783" spans="1:32" x14ac:dyDescent="0.2">
      <c r="A783" s="2">
        <v>1</v>
      </c>
      <c r="B783" s="2" t="s">
        <v>32</v>
      </c>
      <c r="C783" s="2">
        <v>7</v>
      </c>
      <c r="D783" s="2" t="s">
        <v>1498</v>
      </c>
      <c r="E783" s="2" t="s">
        <v>39</v>
      </c>
      <c r="F783" s="2" t="str">
        <f t="shared" si="65"/>
        <v>CA</v>
      </c>
      <c r="G783" s="2" t="str">
        <f t="shared" si="61"/>
        <v>3</v>
      </c>
      <c r="H783" s="15">
        <v>72</v>
      </c>
      <c r="I783" s="2">
        <f t="shared" si="62"/>
        <v>240</v>
      </c>
      <c r="J783" s="2" t="str">
        <f t="shared" si="63"/>
        <v>100</v>
      </c>
      <c r="K783">
        <f t="shared" si="64"/>
        <v>13</v>
      </c>
      <c r="L783" s="14" t="e">
        <f>VLOOKUP(E783,bam_cov!$A$2:$E$10000,5,FALSE)</f>
        <v>#N/A</v>
      </c>
      <c r="M783" s="14" t="e">
        <f>VLOOKUP($E783,res_het!$A$2:$N$10000,12,FALSE)*100</f>
        <v>#N/A</v>
      </c>
      <c r="N783" s="14" t="e">
        <f>VLOOKUP($E783,res_het!$A$2:$N$10000,13,FALSE)</f>
        <v>#N/A</v>
      </c>
      <c r="O783" s="10" t="e">
        <f>VLOOKUP($E783,seq_data!$A$2:$H$10000,6,FALSE())</f>
        <v>#N/A</v>
      </c>
      <c r="P783" s="10" t="e">
        <f>VLOOKUP($E783,seq_data!$A$2:$H$10000,4,FALSE())</f>
        <v>#N/A</v>
      </c>
      <c r="Q783" s="10" t="e">
        <f>VLOOKUP($E783,seq_data!$A$2:$H$10000,5,FALSE())</f>
        <v>#N/A</v>
      </c>
      <c r="R783" s="10" t="e">
        <f>VLOOKUP($E783,seq_data!$A$2:$H$10000,2,FALSE())</f>
        <v>#N/A</v>
      </c>
      <c r="S783" s="10">
        <f>IF(ISNA(VLOOKUP(E783,lines!$A$2:$A$10000,1,FALSE)),0,1)</f>
        <v>0</v>
      </c>
      <c r="T783" s="10">
        <f>IF(ISNA(VLOOKUP(E783,lines!$J$2:$L$1000,2,FALSE)),0,1)</f>
        <v>0</v>
      </c>
      <c r="U783" s="13" t="e">
        <f>VLOOKUP($E783,phe_fertility!$A$2:$B$284,2,FALSE)</f>
        <v>#N/A</v>
      </c>
      <c r="V783" s="13" t="e">
        <f>VLOOKUP($E783,phe_fertility!$F$2:$G$284,2,FALSE)</f>
        <v>#N/A</v>
      </c>
      <c r="W783" t="e">
        <f>VLOOKUP($E783,phe_locomotion!$F$2:$G$851,2,FALSE)</f>
        <v>#N/A</v>
      </c>
      <c r="X783" t="e">
        <f>VLOOKUP($E783,phe_locomotion!$N$2:$O$507,2,FALSE)</f>
        <v>#N/A</v>
      </c>
      <c r="Y783" s="16" t="e">
        <f>VLOOKUP($E783,relatedness!$T$2:$U$1000,2,FALSE)</f>
        <v>#N/A</v>
      </c>
      <c r="AE783" s="2"/>
      <c r="AF783" s="2"/>
    </row>
    <row r="784" spans="1:32" x14ac:dyDescent="0.2">
      <c r="A784" s="2">
        <v>2</v>
      </c>
      <c r="B784" s="2" t="s">
        <v>45</v>
      </c>
      <c r="C784" s="2">
        <v>5</v>
      </c>
      <c r="D784" s="2" t="s">
        <v>1501</v>
      </c>
      <c r="E784" s="2" t="s">
        <v>149</v>
      </c>
      <c r="F784" s="2" t="str">
        <f t="shared" si="65"/>
        <v>CA</v>
      </c>
      <c r="G784" s="2" t="str">
        <f t="shared" si="61"/>
        <v>3</v>
      </c>
      <c r="H784" s="15">
        <v>73</v>
      </c>
      <c r="I784" s="2">
        <f t="shared" si="62"/>
        <v>240</v>
      </c>
      <c r="J784" s="2" t="str">
        <f t="shared" si="63"/>
        <v>100</v>
      </c>
      <c r="K784">
        <f t="shared" si="64"/>
        <v>13</v>
      </c>
      <c r="L784" s="14" t="e">
        <f>VLOOKUP(E784,bam_cov!$A$2:$E$10000,5,FALSE)</f>
        <v>#N/A</v>
      </c>
      <c r="M784" s="14" t="e">
        <f>VLOOKUP($E784,res_het!$A$2:$N$10000,12,FALSE)*100</f>
        <v>#N/A</v>
      </c>
      <c r="N784" s="14" t="e">
        <f>VLOOKUP($E784,res_het!$A$2:$N$10000,13,FALSE)</f>
        <v>#N/A</v>
      </c>
      <c r="O784" s="10" t="e">
        <f>VLOOKUP($E784,seq_data!$A$2:$H$10000,6,FALSE())</f>
        <v>#N/A</v>
      </c>
      <c r="P784" s="10" t="e">
        <f>VLOOKUP($E784,seq_data!$A$2:$H$10000,4,FALSE())</f>
        <v>#N/A</v>
      </c>
      <c r="Q784" s="10" t="e">
        <f>VLOOKUP($E784,seq_data!$A$2:$H$10000,5,FALSE())</f>
        <v>#N/A</v>
      </c>
      <c r="R784" s="10" t="e">
        <f>VLOOKUP($E784,seq_data!$A$2:$H$10000,2,FALSE())</f>
        <v>#N/A</v>
      </c>
      <c r="S784" s="10">
        <f>IF(ISNA(VLOOKUP(E784,lines!$A$2:$A$10000,1,FALSE)),0,1)</f>
        <v>0</v>
      </c>
      <c r="T784" s="10">
        <f>IF(ISNA(VLOOKUP(E784,lines!$J$2:$L$1000,2,FALSE)),0,1)</f>
        <v>0</v>
      </c>
      <c r="U784" s="13" t="e">
        <f>VLOOKUP($E784,phe_fertility!$A$2:$B$284,2,FALSE)</f>
        <v>#N/A</v>
      </c>
      <c r="V784" s="13" t="e">
        <f>VLOOKUP($E784,phe_fertility!$F$2:$G$284,2,FALSE)</f>
        <v>#N/A</v>
      </c>
      <c r="W784" t="e">
        <f>VLOOKUP($E784,phe_locomotion!$F$2:$G$851,2,FALSE)</f>
        <v>#N/A</v>
      </c>
      <c r="X784" t="e">
        <f>VLOOKUP($E784,phe_locomotion!$N$2:$O$507,2,FALSE)</f>
        <v>#N/A</v>
      </c>
      <c r="Y784" s="16" t="e">
        <f>VLOOKUP($E784,relatedness!$T$2:$U$1000,2,FALSE)</f>
        <v>#N/A</v>
      </c>
      <c r="AE784" s="2"/>
      <c r="AF784" s="2"/>
    </row>
    <row r="785" spans="1:32" x14ac:dyDescent="0.2">
      <c r="A785" s="2">
        <v>2</v>
      </c>
      <c r="B785" s="2" t="s">
        <v>97</v>
      </c>
      <c r="C785" s="2">
        <v>3</v>
      </c>
      <c r="D785" s="2" t="s">
        <v>1501</v>
      </c>
      <c r="E785" s="2" t="s">
        <v>195</v>
      </c>
      <c r="F785" s="2" t="str">
        <f t="shared" si="65"/>
        <v>CA</v>
      </c>
      <c r="G785" s="2" t="str">
        <f t="shared" si="61"/>
        <v>3</v>
      </c>
      <c r="H785" s="15">
        <v>74</v>
      </c>
      <c r="I785" s="2">
        <f t="shared" si="62"/>
        <v>240</v>
      </c>
      <c r="J785" s="2" t="str">
        <f t="shared" si="63"/>
        <v>100</v>
      </c>
      <c r="K785">
        <f t="shared" si="64"/>
        <v>13</v>
      </c>
      <c r="L785" s="14">
        <f>VLOOKUP(E785,bam_cov!$A$2:$E$10000,5,FALSE)</f>
        <v>50.199144704052763</v>
      </c>
      <c r="M785" s="14">
        <f>VLOOKUP($E785,res_het!$A$2:$N$10000,12,FALSE)*100</f>
        <v>2.3702257423556685</v>
      </c>
      <c r="N785" s="14">
        <f>VLOOKUP($E785,res_het!$A$2:$N$10000,13,FALSE)</f>
        <v>0.1272952033333333</v>
      </c>
      <c r="O785" s="10">
        <f>VLOOKUP($E785,seq_data!$A$2:$H$10000,6,FALSE())</f>
        <v>2018</v>
      </c>
      <c r="P785" s="10" t="str">
        <f>VLOOKUP($E785,seq_data!$A$2:$H$10000,4,FALSE())</f>
        <v>BGI</v>
      </c>
      <c r="Q785" s="10" t="str">
        <f>VLOOKUP($E785,seq_data!$A$2:$H$10000,5,FALSE())</f>
        <v>BGI</v>
      </c>
      <c r="R785" s="10">
        <f>VLOOKUP($E785,seq_data!$A$2:$H$10000,2,FALSE())</f>
        <v>100</v>
      </c>
      <c r="S785" s="10">
        <f>IF(ISNA(VLOOKUP(E785,lines!$A$2:$A$10000,1,FALSE)),0,1)</f>
        <v>0</v>
      </c>
      <c r="T785" s="10">
        <f>IF(ISNA(VLOOKUP(E785,lines!$J$2:$L$1000,2,FALSE)),0,1)</f>
        <v>1</v>
      </c>
      <c r="U785" s="13" t="e">
        <f>VLOOKUP($E785,phe_fertility!$A$2:$B$284,2,FALSE)</f>
        <v>#N/A</v>
      </c>
      <c r="V785" s="13" t="e">
        <f>VLOOKUP($E785,phe_fertility!$F$2:$G$284,2,FALSE)</f>
        <v>#N/A</v>
      </c>
      <c r="W785">
        <f>VLOOKUP($E785,phe_locomotion!$F$2:$G$851,2,FALSE)</f>
        <v>1319</v>
      </c>
      <c r="X785" t="e">
        <f>VLOOKUP($E785,phe_locomotion!$N$2:$O$507,2,FALSE)</f>
        <v>#N/A</v>
      </c>
      <c r="Y785" s="16" t="e">
        <f>VLOOKUP($E785,relatedness!$T$2:$U$1000,2,FALSE)</f>
        <v>#N/A</v>
      </c>
      <c r="AE785" s="2"/>
      <c r="AF785" s="2"/>
    </row>
    <row r="786" spans="1:32" x14ac:dyDescent="0.2">
      <c r="A786" s="2">
        <v>1</v>
      </c>
      <c r="B786" s="2" t="s">
        <v>19</v>
      </c>
      <c r="C786" s="2">
        <v>7</v>
      </c>
      <c r="D786" s="2" t="s">
        <v>1497</v>
      </c>
      <c r="E786" s="2" t="s">
        <v>26</v>
      </c>
      <c r="F786" s="2" t="str">
        <f t="shared" si="65"/>
        <v>CA</v>
      </c>
      <c r="G786" s="2" t="str">
        <f t="shared" si="61"/>
        <v>3</v>
      </c>
      <c r="H786" s="15">
        <v>75</v>
      </c>
      <c r="I786" s="2">
        <f t="shared" si="62"/>
        <v>240</v>
      </c>
      <c r="J786" s="2" t="str">
        <f t="shared" si="63"/>
        <v>100</v>
      </c>
      <c r="K786">
        <f t="shared" si="64"/>
        <v>13</v>
      </c>
      <c r="L786" s="14" t="e">
        <f>VLOOKUP(E786,bam_cov!$A$2:$E$10000,5,FALSE)</f>
        <v>#N/A</v>
      </c>
      <c r="M786" s="14" t="e">
        <f>VLOOKUP($E786,res_het!$A$2:$N$10000,12,FALSE)*100</f>
        <v>#N/A</v>
      </c>
      <c r="N786" s="14" t="e">
        <f>VLOOKUP($E786,res_het!$A$2:$N$10000,13,FALSE)</f>
        <v>#N/A</v>
      </c>
      <c r="O786" s="10" t="e">
        <f>VLOOKUP($E786,seq_data!$A$2:$H$10000,6,FALSE())</f>
        <v>#N/A</v>
      </c>
      <c r="P786" s="10" t="e">
        <f>VLOOKUP($E786,seq_data!$A$2:$H$10000,4,FALSE())</f>
        <v>#N/A</v>
      </c>
      <c r="Q786" s="10" t="e">
        <f>VLOOKUP($E786,seq_data!$A$2:$H$10000,5,FALSE())</f>
        <v>#N/A</v>
      </c>
      <c r="R786" s="10" t="e">
        <f>VLOOKUP($E786,seq_data!$A$2:$H$10000,2,FALSE())</f>
        <v>#N/A</v>
      </c>
      <c r="S786" s="10">
        <f>IF(ISNA(VLOOKUP(E786,lines!$A$2:$A$10000,1,FALSE)),0,1)</f>
        <v>0</v>
      </c>
      <c r="T786" s="10">
        <f>IF(ISNA(VLOOKUP(E786,lines!$J$2:$L$1000,2,FALSE)),0,1)</f>
        <v>0</v>
      </c>
      <c r="U786" s="13" t="e">
        <f>VLOOKUP($E786,phe_fertility!$A$2:$B$284,2,FALSE)</f>
        <v>#N/A</v>
      </c>
      <c r="V786" s="13" t="e">
        <f>VLOOKUP($E786,phe_fertility!$F$2:$G$284,2,FALSE)</f>
        <v>#N/A</v>
      </c>
      <c r="W786" t="e">
        <f>VLOOKUP($E786,phe_locomotion!$F$2:$G$851,2,FALSE)</f>
        <v>#N/A</v>
      </c>
      <c r="X786" t="e">
        <f>VLOOKUP($E786,phe_locomotion!$N$2:$O$507,2,FALSE)</f>
        <v>#N/A</v>
      </c>
      <c r="Y786" s="16" t="e">
        <f>VLOOKUP($E786,relatedness!$T$2:$U$1000,2,FALSE)</f>
        <v>#N/A</v>
      </c>
      <c r="AE786" s="2"/>
      <c r="AF786" s="2"/>
    </row>
    <row r="787" spans="1:32" x14ac:dyDescent="0.2">
      <c r="A787" s="2">
        <v>2</v>
      </c>
      <c r="B787" s="2" t="s">
        <v>84</v>
      </c>
      <c r="C787" s="2">
        <v>4</v>
      </c>
      <c r="D787" s="2" t="s">
        <v>1496</v>
      </c>
      <c r="E787" s="2" t="s">
        <v>184</v>
      </c>
      <c r="F787" s="2" t="str">
        <f t="shared" si="65"/>
        <v>CA</v>
      </c>
      <c r="G787" s="2" t="str">
        <f t="shared" si="61"/>
        <v>3</v>
      </c>
      <c r="H787" s="15">
        <v>76</v>
      </c>
      <c r="I787" s="2">
        <f t="shared" si="62"/>
        <v>240</v>
      </c>
      <c r="J787" s="2" t="str">
        <f t="shared" si="63"/>
        <v>100</v>
      </c>
      <c r="K787">
        <f t="shared" si="64"/>
        <v>13</v>
      </c>
      <c r="L787" s="14" t="e">
        <f>VLOOKUP(E787,bam_cov!$A$2:$E$10000,5,FALSE)</f>
        <v>#N/A</v>
      </c>
      <c r="M787" s="14" t="e">
        <f>VLOOKUP($E787,res_het!$A$2:$N$10000,12,FALSE)*100</f>
        <v>#N/A</v>
      </c>
      <c r="N787" s="14" t="e">
        <f>VLOOKUP($E787,res_het!$A$2:$N$10000,13,FALSE)</f>
        <v>#N/A</v>
      </c>
      <c r="O787" s="10" t="e">
        <f>VLOOKUP($E787,seq_data!$A$2:$H$10000,6,FALSE())</f>
        <v>#N/A</v>
      </c>
      <c r="P787" s="10" t="e">
        <f>VLOOKUP($E787,seq_data!$A$2:$H$10000,4,FALSE())</f>
        <v>#N/A</v>
      </c>
      <c r="Q787" s="10" t="e">
        <f>VLOOKUP($E787,seq_data!$A$2:$H$10000,5,FALSE())</f>
        <v>#N/A</v>
      </c>
      <c r="R787" s="10" t="e">
        <f>VLOOKUP($E787,seq_data!$A$2:$H$10000,2,FALSE())</f>
        <v>#N/A</v>
      </c>
      <c r="S787" s="10">
        <f>IF(ISNA(VLOOKUP(E787,lines!$A$2:$A$10000,1,FALSE)),0,1)</f>
        <v>0</v>
      </c>
      <c r="T787" s="10">
        <f>IF(ISNA(VLOOKUP(E787,lines!$J$2:$L$1000,2,FALSE)),0,1)</f>
        <v>0</v>
      </c>
      <c r="U787" s="13" t="e">
        <f>VLOOKUP($E787,phe_fertility!$A$2:$B$284,2,FALSE)</f>
        <v>#N/A</v>
      </c>
      <c r="V787" s="13" t="e">
        <f>VLOOKUP($E787,phe_fertility!$F$2:$G$284,2,FALSE)</f>
        <v>#N/A</v>
      </c>
      <c r="W787" t="e">
        <f>VLOOKUP($E787,phe_locomotion!$F$2:$G$851,2,FALSE)</f>
        <v>#N/A</v>
      </c>
      <c r="X787" t="e">
        <f>VLOOKUP($E787,phe_locomotion!$N$2:$O$507,2,FALSE)</f>
        <v>#N/A</v>
      </c>
      <c r="Y787" s="16" t="e">
        <f>VLOOKUP($E787,relatedness!$T$2:$U$1000,2,FALSE)</f>
        <v>#N/A</v>
      </c>
      <c r="AE787" s="2"/>
      <c r="AF787" s="2"/>
    </row>
    <row r="788" spans="1:32" x14ac:dyDescent="0.2">
      <c r="A788" s="2">
        <v>1</v>
      </c>
      <c r="B788" s="2" t="s">
        <v>58</v>
      </c>
      <c r="C788" s="2">
        <v>8</v>
      </c>
      <c r="D788" s="2" t="s">
        <v>1496</v>
      </c>
      <c r="E788" s="2" t="s">
        <v>66</v>
      </c>
      <c r="F788" s="2" t="str">
        <f t="shared" si="65"/>
        <v>CA</v>
      </c>
      <c r="G788" s="2" t="str">
        <f t="shared" si="61"/>
        <v>3</v>
      </c>
      <c r="H788" s="15">
        <v>77</v>
      </c>
      <c r="I788" s="2">
        <f t="shared" si="62"/>
        <v>240</v>
      </c>
      <c r="J788" s="2" t="str">
        <f t="shared" si="63"/>
        <v>100</v>
      </c>
      <c r="K788">
        <f t="shared" si="64"/>
        <v>13</v>
      </c>
      <c r="L788" s="14" t="e">
        <f>VLOOKUP(E788,bam_cov!$A$2:$E$10000,5,FALSE)</f>
        <v>#N/A</v>
      </c>
      <c r="M788" s="14" t="e">
        <f>VLOOKUP($E788,res_het!$A$2:$N$10000,12,FALSE)*100</f>
        <v>#N/A</v>
      </c>
      <c r="N788" s="14" t="e">
        <f>VLOOKUP($E788,res_het!$A$2:$N$10000,13,FALSE)</f>
        <v>#N/A</v>
      </c>
      <c r="O788" s="10" t="e">
        <f>VLOOKUP($E788,seq_data!$A$2:$H$10000,6,FALSE())</f>
        <v>#N/A</v>
      </c>
      <c r="P788" s="10" t="e">
        <f>VLOOKUP($E788,seq_data!$A$2:$H$10000,4,FALSE())</f>
        <v>#N/A</v>
      </c>
      <c r="Q788" s="10" t="e">
        <f>VLOOKUP($E788,seq_data!$A$2:$H$10000,5,FALSE())</f>
        <v>#N/A</v>
      </c>
      <c r="R788" s="10" t="e">
        <f>VLOOKUP($E788,seq_data!$A$2:$H$10000,2,FALSE())</f>
        <v>#N/A</v>
      </c>
      <c r="S788" s="10">
        <f>IF(ISNA(VLOOKUP(E788,lines!$A$2:$A$10000,1,FALSE)),0,1)</f>
        <v>0</v>
      </c>
      <c r="T788" s="10">
        <f>IF(ISNA(VLOOKUP(E788,lines!$J$2:$L$1000,2,FALSE)),0,1)</f>
        <v>0</v>
      </c>
      <c r="U788" s="13" t="e">
        <f>VLOOKUP($E788,phe_fertility!$A$2:$B$284,2,FALSE)</f>
        <v>#N/A</v>
      </c>
      <c r="V788" s="13" t="e">
        <f>VLOOKUP($E788,phe_fertility!$F$2:$G$284,2,FALSE)</f>
        <v>#N/A</v>
      </c>
      <c r="W788" t="e">
        <f>VLOOKUP($E788,phe_locomotion!$F$2:$G$851,2,FALSE)</f>
        <v>#N/A</v>
      </c>
      <c r="X788" t="e">
        <f>VLOOKUP($E788,phe_locomotion!$N$2:$O$507,2,FALSE)</f>
        <v>#N/A</v>
      </c>
      <c r="Y788" s="16" t="e">
        <f>VLOOKUP($E788,relatedness!$T$2:$U$1000,2,FALSE)</f>
        <v>#N/A</v>
      </c>
      <c r="AE788" s="2"/>
      <c r="AF788" s="2"/>
    </row>
    <row r="789" spans="1:32" x14ac:dyDescent="0.2">
      <c r="A789" s="2">
        <v>2</v>
      </c>
      <c r="B789" s="2" t="s">
        <v>6</v>
      </c>
      <c r="C789" s="2">
        <v>5</v>
      </c>
      <c r="D789" s="2" t="s">
        <v>1498</v>
      </c>
      <c r="E789" s="2" t="s">
        <v>114</v>
      </c>
      <c r="F789" s="2" t="str">
        <f t="shared" si="65"/>
        <v>CA</v>
      </c>
      <c r="G789" s="2" t="str">
        <f t="shared" si="61"/>
        <v>3</v>
      </c>
      <c r="H789" s="15">
        <v>78</v>
      </c>
      <c r="I789" s="2">
        <f t="shared" si="62"/>
        <v>240</v>
      </c>
      <c r="J789" s="2" t="str">
        <f t="shared" si="63"/>
        <v>100</v>
      </c>
      <c r="K789">
        <f t="shared" si="64"/>
        <v>13</v>
      </c>
      <c r="L789" s="14" t="e">
        <f>VLOOKUP(E789,bam_cov!$A$2:$E$10000,5,FALSE)</f>
        <v>#N/A</v>
      </c>
      <c r="M789" s="14" t="e">
        <f>VLOOKUP($E789,res_het!$A$2:$N$10000,12,FALSE)*100</f>
        <v>#N/A</v>
      </c>
      <c r="N789" s="14" t="e">
        <f>VLOOKUP($E789,res_het!$A$2:$N$10000,13,FALSE)</f>
        <v>#N/A</v>
      </c>
      <c r="O789" s="10" t="e">
        <f>VLOOKUP($E789,seq_data!$A$2:$H$10000,6,FALSE())</f>
        <v>#N/A</v>
      </c>
      <c r="P789" s="10" t="e">
        <f>VLOOKUP($E789,seq_data!$A$2:$H$10000,4,FALSE())</f>
        <v>#N/A</v>
      </c>
      <c r="Q789" s="10" t="e">
        <f>VLOOKUP($E789,seq_data!$A$2:$H$10000,5,FALSE())</f>
        <v>#N/A</v>
      </c>
      <c r="R789" s="10" t="e">
        <f>VLOOKUP($E789,seq_data!$A$2:$H$10000,2,FALSE())</f>
        <v>#N/A</v>
      </c>
      <c r="S789" s="10">
        <f>IF(ISNA(VLOOKUP(E789,lines!$A$2:$A$10000,1,FALSE)),0,1)</f>
        <v>0</v>
      </c>
      <c r="T789" s="10">
        <f>IF(ISNA(VLOOKUP(E789,lines!$J$2:$L$1000,2,FALSE)),0,1)</f>
        <v>0</v>
      </c>
      <c r="U789" s="13" t="e">
        <f>VLOOKUP($E789,phe_fertility!$A$2:$B$284,2,FALSE)</f>
        <v>#N/A</v>
      </c>
      <c r="V789" s="13" t="e">
        <f>VLOOKUP($E789,phe_fertility!$F$2:$G$284,2,FALSE)</f>
        <v>#N/A</v>
      </c>
      <c r="W789" t="e">
        <f>VLOOKUP($E789,phe_locomotion!$F$2:$G$851,2,FALSE)</f>
        <v>#N/A</v>
      </c>
      <c r="X789" t="e">
        <f>VLOOKUP($E789,phe_locomotion!$N$2:$O$507,2,FALSE)</f>
        <v>#N/A</v>
      </c>
      <c r="Y789" s="16" t="e">
        <f>VLOOKUP($E789,relatedness!$T$2:$U$1000,2,FALSE)</f>
        <v>#N/A</v>
      </c>
      <c r="AE789" s="2"/>
      <c r="AF789" s="2"/>
    </row>
    <row r="790" spans="1:32" x14ac:dyDescent="0.2">
      <c r="A790" s="2">
        <v>1</v>
      </c>
      <c r="B790" s="2" t="s">
        <v>97</v>
      </c>
      <c r="C790" s="2">
        <v>10</v>
      </c>
      <c r="D790" s="2" t="s">
        <v>1497</v>
      </c>
      <c r="E790" s="2" t="s">
        <v>107</v>
      </c>
      <c r="F790" s="2" t="str">
        <f t="shared" si="65"/>
        <v>CA</v>
      </c>
      <c r="G790" s="2" t="str">
        <f t="shared" si="61"/>
        <v>3</v>
      </c>
      <c r="H790" s="15">
        <v>79</v>
      </c>
      <c r="I790" s="2">
        <f t="shared" si="62"/>
        <v>240</v>
      </c>
      <c r="J790" s="2" t="str">
        <f t="shared" si="63"/>
        <v>100</v>
      </c>
      <c r="K790">
        <f t="shared" si="64"/>
        <v>13</v>
      </c>
      <c r="L790" s="14" t="e">
        <f>VLOOKUP(E790,bam_cov!$A$2:$E$10000,5,FALSE)</f>
        <v>#N/A</v>
      </c>
      <c r="M790" s="14" t="e">
        <f>VLOOKUP($E790,res_het!$A$2:$N$10000,12,FALSE)*100</f>
        <v>#N/A</v>
      </c>
      <c r="N790" s="14" t="e">
        <f>VLOOKUP($E790,res_het!$A$2:$N$10000,13,FALSE)</f>
        <v>#N/A</v>
      </c>
      <c r="O790" s="10" t="e">
        <f>VLOOKUP($E790,seq_data!$A$2:$H$10000,6,FALSE())</f>
        <v>#N/A</v>
      </c>
      <c r="P790" s="10" t="e">
        <f>VLOOKUP($E790,seq_data!$A$2:$H$10000,4,FALSE())</f>
        <v>#N/A</v>
      </c>
      <c r="Q790" s="10" t="e">
        <f>VLOOKUP($E790,seq_data!$A$2:$H$10000,5,FALSE())</f>
        <v>#N/A</v>
      </c>
      <c r="R790" s="10" t="e">
        <f>VLOOKUP($E790,seq_data!$A$2:$H$10000,2,FALSE())</f>
        <v>#N/A</v>
      </c>
      <c r="S790" s="10">
        <f>IF(ISNA(VLOOKUP(E790,lines!$A$2:$A$10000,1,FALSE)),0,1)</f>
        <v>0</v>
      </c>
      <c r="T790" s="10">
        <f>IF(ISNA(VLOOKUP(E790,lines!$J$2:$L$1000,2,FALSE)),0,1)</f>
        <v>0</v>
      </c>
      <c r="U790" s="13" t="e">
        <f>VLOOKUP($E790,phe_fertility!$A$2:$B$284,2,FALSE)</f>
        <v>#N/A</v>
      </c>
      <c r="V790" s="13" t="e">
        <f>VLOOKUP($E790,phe_fertility!$F$2:$G$284,2,FALSE)</f>
        <v>#N/A</v>
      </c>
      <c r="W790" t="e">
        <f>VLOOKUP($E790,phe_locomotion!$F$2:$G$851,2,FALSE)</f>
        <v>#N/A</v>
      </c>
      <c r="X790" t="e">
        <f>VLOOKUP($E790,phe_locomotion!$N$2:$O$507,2,FALSE)</f>
        <v>#N/A</v>
      </c>
      <c r="Y790" s="16" t="e">
        <f>VLOOKUP($E790,relatedness!$T$2:$U$1000,2,FALSE)</f>
        <v>#N/A</v>
      </c>
      <c r="AE790" s="2"/>
      <c r="AF790" s="2"/>
    </row>
    <row r="791" spans="1:32" x14ac:dyDescent="0.2">
      <c r="A791" s="2">
        <v>1</v>
      </c>
      <c r="B791" s="2" t="s">
        <v>58</v>
      </c>
      <c r="C791" s="2">
        <v>9</v>
      </c>
      <c r="D791" s="2" t="s">
        <v>1498</v>
      </c>
      <c r="E791" s="2" t="s">
        <v>67</v>
      </c>
      <c r="F791" s="2" t="str">
        <f t="shared" si="65"/>
        <v>CA</v>
      </c>
      <c r="G791" s="2" t="str">
        <f t="shared" si="61"/>
        <v>3</v>
      </c>
      <c r="H791" s="15">
        <v>80</v>
      </c>
      <c r="I791" s="2">
        <f t="shared" si="62"/>
        <v>240</v>
      </c>
      <c r="J791" s="2" t="str">
        <f t="shared" si="63"/>
        <v>100</v>
      </c>
      <c r="K791">
        <f t="shared" si="64"/>
        <v>13</v>
      </c>
      <c r="L791" s="14" t="e">
        <f>VLOOKUP(E791,bam_cov!$A$2:$E$10000,5,FALSE)</f>
        <v>#N/A</v>
      </c>
      <c r="M791" s="14" t="e">
        <f>VLOOKUP($E791,res_het!$A$2:$N$10000,12,FALSE)*100</f>
        <v>#N/A</v>
      </c>
      <c r="N791" s="14" t="e">
        <f>VLOOKUP($E791,res_het!$A$2:$N$10000,13,FALSE)</f>
        <v>#N/A</v>
      </c>
      <c r="O791" s="10" t="e">
        <f>VLOOKUP($E791,seq_data!$A$2:$H$10000,6,FALSE())</f>
        <v>#N/A</v>
      </c>
      <c r="P791" s="10" t="e">
        <f>VLOOKUP($E791,seq_data!$A$2:$H$10000,4,FALSE())</f>
        <v>#N/A</v>
      </c>
      <c r="Q791" s="10" t="e">
        <f>VLOOKUP($E791,seq_data!$A$2:$H$10000,5,FALSE())</f>
        <v>#N/A</v>
      </c>
      <c r="R791" s="10" t="e">
        <f>VLOOKUP($E791,seq_data!$A$2:$H$10000,2,FALSE())</f>
        <v>#N/A</v>
      </c>
      <c r="S791" s="10">
        <f>IF(ISNA(VLOOKUP(E791,lines!$A$2:$A$10000,1,FALSE)),0,1)</f>
        <v>0</v>
      </c>
      <c r="T791" s="10">
        <f>IF(ISNA(VLOOKUP(E791,lines!$J$2:$L$1000,2,FALSE)),0,1)</f>
        <v>0</v>
      </c>
      <c r="U791" s="13" t="e">
        <f>VLOOKUP($E791,phe_fertility!$A$2:$B$284,2,FALSE)</f>
        <v>#N/A</v>
      </c>
      <c r="V791" s="13" t="e">
        <f>VLOOKUP($E791,phe_fertility!$F$2:$G$284,2,FALSE)</f>
        <v>#N/A</v>
      </c>
      <c r="W791" t="e">
        <f>VLOOKUP($E791,phe_locomotion!$F$2:$G$851,2,FALSE)</f>
        <v>#N/A</v>
      </c>
      <c r="X791" t="e">
        <f>VLOOKUP($E791,phe_locomotion!$N$2:$O$507,2,FALSE)</f>
        <v>#N/A</v>
      </c>
      <c r="Y791" s="16" t="e">
        <f>VLOOKUP($E791,relatedness!$T$2:$U$1000,2,FALSE)</f>
        <v>#N/A</v>
      </c>
      <c r="AE791" s="2"/>
      <c r="AF791" s="2"/>
    </row>
    <row r="792" spans="1:32" x14ac:dyDescent="0.2">
      <c r="A792" s="2">
        <v>1</v>
      </c>
      <c r="B792" s="2" t="s">
        <v>32</v>
      </c>
      <c r="C792" s="2">
        <v>11</v>
      </c>
      <c r="D792" s="2" t="s">
        <v>1500</v>
      </c>
      <c r="E792" s="2" t="s">
        <v>43</v>
      </c>
      <c r="F792" s="2" t="str">
        <f t="shared" si="65"/>
        <v>CA</v>
      </c>
      <c r="G792" s="2" t="str">
        <f t="shared" si="61"/>
        <v>3</v>
      </c>
      <c r="H792" s="15">
        <v>81</v>
      </c>
      <c r="I792" s="2">
        <f t="shared" si="62"/>
        <v>240</v>
      </c>
      <c r="J792" s="2" t="str">
        <f t="shared" si="63"/>
        <v>100</v>
      </c>
      <c r="K792">
        <f t="shared" si="64"/>
        <v>13</v>
      </c>
      <c r="L792" s="14" t="e">
        <f>VLOOKUP(E792,bam_cov!$A$2:$E$10000,5,FALSE)</f>
        <v>#N/A</v>
      </c>
      <c r="M792" s="14" t="e">
        <f>VLOOKUP($E792,res_het!$A$2:$N$10000,12,FALSE)*100</f>
        <v>#N/A</v>
      </c>
      <c r="N792" s="14" t="e">
        <f>VLOOKUP($E792,res_het!$A$2:$N$10000,13,FALSE)</f>
        <v>#N/A</v>
      </c>
      <c r="O792" s="10" t="e">
        <f>VLOOKUP($E792,seq_data!$A$2:$H$10000,6,FALSE())</f>
        <v>#N/A</v>
      </c>
      <c r="P792" s="10" t="e">
        <f>VLOOKUP($E792,seq_data!$A$2:$H$10000,4,FALSE())</f>
        <v>#N/A</v>
      </c>
      <c r="Q792" s="10" t="e">
        <f>VLOOKUP($E792,seq_data!$A$2:$H$10000,5,FALSE())</f>
        <v>#N/A</v>
      </c>
      <c r="R792" s="10" t="e">
        <f>VLOOKUP($E792,seq_data!$A$2:$H$10000,2,FALSE())</f>
        <v>#N/A</v>
      </c>
      <c r="S792" s="10">
        <f>IF(ISNA(VLOOKUP(E792,lines!$A$2:$A$10000,1,FALSE)),0,1)</f>
        <v>0</v>
      </c>
      <c r="T792" s="10">
        <f>IF(ISNA(VLOOKUP(E792,lines!$J$2:$L$1000,2,FALSE)),0,1)</f>
        <v>0</v>
      </c>
      <c r="U792" s="13" t="e">
        <f>VLOOKUP($E792,phe_fertility!$A$2:$B$284,2,FALSE)</f>
        <v>#N/A</v>
      </c>
      <c r="V792" s="13" t="e">
        <f>VLOOKUP($E792,phe_fertility!$F$2:$G$284,2,FALSE)</f>
        <v>#N/A</v>
      </c>
      <c r="W792" t="e">
        <f>VLOOKUP($E792,phe_locomotion!$F$2:$G$851,2,FALSE)</f>
        <v>#N/A</v>
      </c>
      <c r="X792" t="e">
        <f>VLOOKUP($E792,phe_locomotion!$N$2:$O$507,2,FALSE)</f>
        <v>#N/A</v>
      </c>
      <c r="Y792" s="16" t="e">
        <f>VLOOKUP($E792,relatedness!$T$2:$U$1000,2,FALSE)</f>
        <v>#N/A</v>
      </c>
      <c r="AE792" s="2"/>
      <c r="AF792" s="2"/>
    </row>
    <row r="793" spans="1:32" x14ac:dyDescent="0.2">
      <c r="A793" s="2">
        <v>1</v>
      </c>
      <c r="B793" s="2" t="s">
        <v>58</v>
      </c>
      <c r="C793" s="2">
        <v>11</v>
      </c>
      <c r="D793" s="2" t="s">
        <v>1496</v>
      </c>
      <c r="E793" s="2" t="s">
        <v>69</v>
      </c>
      <c r="F793" s="2" t="str">
        <f t="shared" si="65"/>
        <v>CA</v>
      </c>
      <c r="G793" s="2" t="str">
        <f t="shared" si="61"/>
        <v>3</v>
      </c>
      <c r="H793" s="15">
        <v>82</v>
      </c>
      <c r="I793" s="2">
        <f t="shared" si="62"/>
        <v>240</v>
      </c>
      <c r="J793" s="2" t="str">
        <f t="shared" si="63"/>
        <v>100</v>
      </c>
      <c r="K793">
        <f t="shared" si="64"/>
        <v>13</v>
      </c>
      <c r="L793" s="14" t="e">
        <f>VLOOKUP(E793,bam_cov!$A$2:$E$10000,5,FALSE)</f>
        <v>#N/A</v>
      </c>
      <c r="M793" s="14" t="e">
        <f>VLOOKUP($E793,res_het!$A$2:$N$10000,12,FALSE)*100</f>
        <v>#N/A</v>
      </c>
      <c r="N793" s="14" t="e">
        <f>VLOOKUP($E793,res_het!$A$2:$N$10000,13,FALSE)</f>
        <v>#N/A</v>
      </c>
      <c r="O793" s="10" t="e">
        <f>VLOOKUP($E793,seq_data!$A$2:$H$10000,6,FALSE())</f>
        <v>#N/A</v>
      </c>
      <c r="P793" s="10" t="e">
        <f>VLOOKUP($E793,seq_data!$A$2:$H$10000,4,FALSE())</f>
        <v>#N/A</v>
      </c>
      <c r="Q793" s="10" t="e">
        <f>VLOOKUP($E793,seq_data!$A$2:$H$10000,5,FALSE())</f>
        <v>#N/A</v>
      </c>
      <c r="R793" s="10" t="e">
        <f>VLOOKUP($E793,seq_data!$A$2:$H$10000,2,FALSE())</f>
        <v>#N/A</v>
      </c>
      <c r="S793" s="10">
        <f>IF(ISNA(VLOOKUP(E793,lines!$A$2:$A$10000,1,FALSE)),0,1)</f>
        <v>0</v>
      </c>
      <c r="T793" s="10">
        <f>IF(ISNA(VLOOKUP(E793,lines!$J$2:$L$1000,2,FALSE)),0,1)</f>
        <v>0</v>
      </c>
      <c r="U793" s="13" t="e">
        <f>VLOOKUP($E793,phe_fertility!$A$2:$B$284,2,FALSE)</f>
        <v>#N/A</v>
      </c>
      <c r="V793" s="13" t="e">
        <f>VLOOKUP($E793,phe_fertility!$F$2:$G$284,2,FALSE)</f>
        <v>#N/A</v>
      </c>
      <c r="W793" t="e">
        <f>VLOOKUP($E793,phe_locomotion!$F$2:$G$851,2,FALSE)</f>
        <v>#N/A</v>
      </c>
      <c r="X793" t="e">
        <f>VLOOKUP($E793,phe_locomotion!$N$2:$O$507,2,FALSE)</f>
        <v>#N/A</v>
      </c>
      <c r="Y793" s="16" t="e">
        <f>VLOOKUP($E793,relatedness!$T$2:$U$1000,2,FALSE)</f>
        <v>#N/A</v>
      </c>
      <c r="AE793" s="2"/>
      <c r="AF793" s="2"/>
    </row>
    <row r="794" spans="1:32" x14ac:dyDescent="0.2">
      <c r="A794" s="2">
        <v>3</v>
      </c>
      <c r="B794" s="2" t="s">
        <v>71</v>
      </c>
      <c r="C794" s="2">
        <v>11</v>
      </c>
      <c r="D794" s="2" t="s">
        <v>1497</v>
      </c>
      <c r="E794" s="2" t="s">
        <v>275</v>
      </c>
      <c r="F794" s="2" t="str">
        <f t="shared" si="65"/>
        <v>CA</v>
      </c>
      <c r="G794" s="2" t="str">
        <f t="shared" si="61"/>
        <v>3</v>
      </c>
      <c r="H794" s="15">
        <v>83</v>
      </c>
      <c r="I794" s="2">
        <f t="shared" si="62"/>
        <v>240</v>
      </c>
      <c r="J794" s="2" t="str">
        <f t="shared" si="63"/>
        <v>100</v>
      </c>
      <c r="K794">
        <f t="shared" si="64"/>
        <v>13</v>
      </c>
      <c r="L794" s="14">
        <f>VLOOKUP(E794,bam_cov!$A$2:$E$10000,5,FALSE)</f>
        <v>24.73540626932229</v>
      </c>
      <c r="M794" s="14">
        <f>VLOOKUP($E794,res_het!$A$2:$N$10000,12,FALSE)*100</f>
        <v>27.155279503105589</v>
      </c>
      <c r="N794" s="14">
        <f>VLOOKUP($E794,res_het!$A$2:$N$10000,13,FALSE)</f>
        <v>7.6966426666666657E-2</v>
      </c>
      <c r="O794" s="10">
        <f>VLOOKUP($E794,seq_data!$A$2:$H$10000,6,FALSE())</f>
        <v>2018</v>
      </c>
      <c r="P794" s="10" t="str">
        <f>VLOOKUP($E794,seq_data!$A$2:$H$10000,4,FALSE())</f>
        <v>BGI</v>
      </c>
      <c r="Q794" s="10" t="str">
        <f>VLOOKUP($E794,seq_data!$A$2:$H$10000,5,FALSE())</f>
        <v>BGI</v>
      </c>
      <c r="R794" s="10">
        <f>VLOOKUP($E794,seq_data!$A$2:$H$10000,2,FALSE())</f>
        <v>100</v>
      </c>
      <c r="S794" s="10">
        <f>IF(ISNA(VLOOKUP(E794,lines!$A$2:$A$10000,1,FALSE)),0,1)</f>
        <v>0</v>
      </c>
      <c r="T794" s="10">
        <f>IF(ISNA(VLOOKUP(E794,lines!$J$2:$L$1000,2,FALSE)),0,1)</f>
        <v>1</v>
      </c>
      <c r="U794" s="13" t="e">
        <f>VLOOKUP($E794,phe_fertility!$A$2:$B$284,2,FALSE)</f>
        <v>#N/A</v>
      </c>
      <c r="V794" s="13" t="e">
        <f>VLOOKUP($E794,phe_fertility!$F$2:$G$284,2,FALSE)</f>
        <v>#N/A</v>
      </c>
      <c r="W794">
        <f>VLOOKUP($E794,phe_locomotion!$F$2:$G$851,2,FALSE)</f>
        <v>2069</v>
      </c>
      <c r="X794" t="e">
        <f>VLOOKUP($E794,phe_locomotion!$N$2:$O$507,2,FALSE)</f>
        <v>#N/A</v>
      </c>
      <c r="Y794" s="16" t="e">
        <f>VLOOKUP($E794,relatedness!$T$2:$U$1000,2,FALSE)</f>
        <v>#N/A</v>
      </c>
      <c r="AE794" s="2"/>
      <c r="AF794" s="2"/>
    </row>
    <row r="795" spans="1:32" x14ac:dyDescent="0.2">
      <c r="A795" s="2">
        <v>4</v>
      </c>
      <c r="B795" s="2" t="s">
        <v>32</v>
      </c>
      <c r="C795" s="2">
        <v>7</v>
      </c>
      <c r="D795" s="2" t="s">
        <v>1498</v>
      </c>
      <c r="E795" s="2" t="s">
        <v>331</v>
      </c>
      <c r="F795" s="2" t="str">
        <f t="shared" si="65"/>
        <v>CA</v>
      </c>
      <c r="G795" s="2" t="str">
        <f t="shared" si="61"/>
        <v>3</v>
      </c>
      <c r="H795" s="15">
        <v>84</v>
      </c>
      <c r="I795" s="2">
        <f t="shared" si="62"/>
        <v>240</v>
      </c>
      <c r="J795" s="2" t="str">
        <f t="shared" si="63"/>
        <v>100</v>
      </c>
      <c r="K795">
        <f t="shared" si="64"/>
        <v>13</v>
      </c>
      <c r="L795" s="14">
        <f>VLOOKUP(E795,bam_cov!$A$2:$E$10000,5,FALSE)</f>
        <v>33.344332315302317</v>
      </c>
      <c r="M795" s="14">
        <f>VLOOKUP($E795,res_het!$A$2:$N$10000,12,FALSE)*100</f>
        <v>37.648863727566265</v>
      </c>
      <c r="N795" s="14">
        <f>VLOOKUP($E795,res_het!$A$2:$N$10000,13,FALSE)</f>
        <v>0.11511373333333334</v>
      </c>
      <c r="O795" s="10">
        <f>VLOOKUP($E795,seq_data!$A$2:$H$10000,6,FALSE())</f>
        <v>2018</v>
      </c>
      <c r="P795" s="10" t="str">
        <f>VLOOKUP($E795,seq_data!$A$2:$H$10000,4,FALSE())</f>
        <v>BGI</v>
      </c>
      <c r="Q795" s="10" t="str">
        <f>VLOOKUP($E795,seq_data!$A$2:$H$10000,5,FALSE())</f>
        <v>BGI</v>
      </c>
      <c r="R795" s="10">
        <f>VLOOKUP($E795,seq_data!$A$2:$H$10000,2,FALSE())</f>
        <v>100</v>
      </c>
      <c r="S795" s="10">
        <f>IF(ISNA(VLOOKUP(E795,lines!$A$2:$A$10000,1,FALSE)),0,1)</f>
        <v>0</v>
      </c>
      <c r="T795" s="10">
        <f>IF(ISNA(VLOOKUP(E795,lines!$J$2:$L$1000,2,FALSE)),0,1)</f>
        <v>1</v>
      </c>
      <c r="U795" s="13" t="e">
        <f>VLOOKUP($E795,phe_fertility!$A$2:$B$284,2,FALSE)</f>
        <v>#N/A</v>
      </c>
      <c r="V795" s="13" t="e">
        <f>VLOOKUP($E795,phe_fertility!$F$2:$G$284,2,FALSE)</f>
        <v>#N/A</v>
      </c>
      <c r="W795">
        <f>VLOOKUP($E795,phe_locomotion!$F$2:$G$851,2,FALSE)</f>
        <v>1988</v>
      </c>
      <c r="X795" t="e">
        <f>VLOOKUP($E795,phe_locomotion!$N$2:$O$507,2,FALSE)</f>
        <v>#N/A</v>
      </c>
      <c r="Y795" s="16" t="e">
        <f>VLOOKUP($E795,relatedness!$T$2:$U$1000,2,FALSE)</f>
        <v>#N/A</v>
      </c>
      <c r="AE795" s="2"/>
      <c r="AF795" s="2"/>
    </row>
    <row r="796" spans="1:32" x14ac:dyDescent="0.2">
      <c r="A796" s="2">
        <v>3</v>
      </c>
      <c r="B796" s="2" t="s">
        <v>84</v>
      </c>
      <c r="C796" s="2">
        <v>11</v>
      </c>
      <c r="D796" s="2" t="s">
        <v>1498</v>
      </c>
      <c r="E796" s="2" t="s">
        <v>287</v>
      </c>
      <c r="F796" s="2" t="str">
        <f t="shared" si="65"/>
        <v>CA</v>
      </c>
      <c r="G796" s="2" t="str">
        <f t="shared" si="61"/>
        <v>3</v>
      </c>
      <c r="H796" s="15">
        <v>85</v>
      </c>
      <c r="I796" s="2">
        <f t="shared" si="62"/>
        <v>240</v>
      </c>
      <c r="J796" s="2" t="str">
        <f t="shared" si="63"/>
        <v>100</v>
      </c>
      <c r="K796">
        <f t="shared" si="64"/>
        <v>13</v>
      </c>
      <c r="L796" s="14">
        <f>VLOOKUP(E796,bam_cov!$A$2:$E$10000,5,FALSE)</f>
        <v>49.960155889902758</v>
      </c>
      <c r="M796" s="14">
        <f>VLOOKUP($E796,res_het!$A$2:$N$10000,12,FALSE)*100</f>
        <v>43.238431759372489</v>
      </c>
      <c r="N796" s="14">
        <f>VLOOKUP($E796,res_het!$A$2:$N$10000,13,FALSE)</f>
        <v>9.4679358333333338E-2</v>
      </c>
      <c r="O796" s="10">
        <f>VLOOKUP($E796,seq_data!$A$2:$H$10000,6,FALSE())</f>
        <v>2018</v>
      </c>
      <c r="P796" s="10" t="str">
        <f>VLOOKUP($E796,seq_data!$A$2:$H$10000,4,FALSE())</f>
        <v>BGI</v>
      </c>
      <c r="Q796" s="10" t="str">
        <f>VLOOKUP($E796,seq_data!$A$2:$H$10000,5,FALSE())</f>
        <v>BGI</v>
      </c>
      <c r="R796" s="10">
        <f>VLOOKUP($E796,seq_data!$A$2:$H$10000,2,FALSE())</f>
        <v>100</v>
      </c>
      <c r="S796" s="10">
        <f>IF(ISNA(VLOOKUP(E796,lines!$A$2:$A$10000,1,FALSE)),0,1)</f>
        <v>0</v>
      </c>
      <c r="T796" s="10">
        <f>IF(ISNA(VLOOKUP(E796,lines!$J$2:$L$1000,2,FALSE)),0,1)</f>
        <v>1</v>
      </c>
      <c r="U796" s="13" t="e">
        <f>VLOOKUP($E796,phe_fertility!$A$2:$B$284,2,FALSE)</f>
        <v>#N/A</v>
      </c>
      <c r="V796" s="13" t="e">
        <f>VLOOKUP($E796,phe_fertility!$F$2:$G$284,2,FALSE)</f>
        <v>#N/A</v>
      </c>
      <c r="W796">
        <f>VLOOKUP($E796,phe_locomotion!$F$2:$G$851,2,FALSE)</f>
        <v>2075</v>
      </c>
      <c r="X796" t="e">
        <f>VLOOKUP($E796,phe_locomotion!$N$2:$O$507,2,FALSE)</f>
        <v>#N/A</v>
      </c>
      <c r="Y796" s="16" t="e">
        <f>VLOOKUP($E796,relatedness!$T$2:$U$1000,2,FALSE)</f>
        <v>#N/A</v>
      </c>
      <c r="AE796" s="2"/>
      <c r="AF796" s="2"/>
    </row>
    <row r="797" spans="1:32" x14ac:dyDescent="0.2">
      <c r="A797" s="2">
        <v>4</v>
      </c>
      <c r="B797" s="2" t="s">
        <v>6</v>
      </c>
      <c r="C797" s="2">
        <v>8</v>
      </c>
      <c r="D797" s="2" t="s">
        <v>1498</v>
      </c>
      <c r="E797" s="2" t="s">
        <v>308</v>
      </c>
      <c r="F797" s="2" t="str">
        <f t="shared" si="65"/>
        <v>CA</v>
      </c>
      <c r="G797" s="2" t="str">
        <f t="shared" si="61"/>
        <v>3</v>
      </c>
      <c r="H797" s="15">
        <v>86</v>
      </c>
      <c r="I797" s="2">
        <f t="shared" si="62"/>
        <v>240</v>
      </c>
      <c r="J797" s="2" t="str">
        <f t="shared" si="63"/>
        <v>100</v>
      </c>
      <c r="K797">
        <f t="shared" si="64"/>
        <v>13</v>
      </c>
      <c r="L797" s="14">
        <f>VLOOKUP(E797,bam_cov!$A$2:$E$10000,5,FALSE)</f>
        <v>45.071686571358981</v>
      </c>
      <c r="M797" s="14">
        <f>VLOOKUP($E797,res_het!$A$2:$N$10000,12,FALSE)*100</f>
        <v>35.720669982688904</v>
      </c>
      <c r="N797" s="14">
        <f>VLOOKUP($E797,res_het!$A$2:$N$10000,13,FALSE)</f>
        <v>9.4732030000000009E-2</v>
      </c>
      <c r="O797" s="10">
        <f>VLOOKUP($E797,seq_data!$A$2:$H$10000,6,FALSE())</f>
        <v>2018</v>
      </c>
      <c r="P797" s="10" t="str">
        <f>VLOOKUP($E797,seq_data!$A$2:$H$10000,4,FALSE())</f>
        <v>BGI</v>
      </c>
      <c r="Q797" s="10" t="str">
        <f>VLOOKUP($E797,seq_data!$A$2:$H$10000,5,FALSE())</f>
        <v>BGI</v>
      </c>
      <c r="R797" s="10">
        <f>VLOOKUP($E797,seq_data!$A$2:$H$10000,2,FALSE())</f>
        <v>100</v>
      </c>
      <c r="S797" s="10">
        <f>IF(ISNA(VLOOKUP(E797,lines!$A$2:$A$10000,1,FALSE)),0,1)</f>
        <v>0</v>
      </c>
      <c r="T797" s="10">
        <f>IF(ISNA(VLOOKUP(E797,lines!$J$2:$L$1000,2,FALSE)),0,1)</f>
        <v>1</v>
      </c>
      <c r="U797" s="13" t="e">
        <f>VLOOKUP($E797,phe_fertility!$A$2:$B$284,2,FALSE)</f>
        <v>#N/A</v>
      </c>
      <c r="V797" s="13" t="e">
        <f>VLOOKUP($E797,phe_fertility!$F$2:$G$284,2,FALSE)</f>
        <v>#N/A</v>
      </c>
      <c r="W797">
        <f>VLOOKUP($E797,phe_locomotion!$F$2:$G$851,2,FALSE)</f>
        <v>1719</v>
      </c>
      <c r="X797" t="e">
        <f>VLOOKUP($E797,phe_locomotion!$N$2:$O$507,2,FALSE)</f>
        <v>#N/A</v>
      </c>
      <c r="Y797" s="16" t="e">
        <f>VLOOKUP($E797,relatedness!$T$2:$U$1000,2,FALSE)</f>
        <v>#N/A</v>
      </c>
      <c r="AE797" s="2"/>
      <c r="AF797" s="2"/>
    </row>
    <row r="798" spans="1:32" x14ac:dyDescent="0.2">
      <c r="A798" s="2">
        <v>3</v>
      </c>
      <c r="B798" s="2" t="s">
        <v>32</v>
      </c>
      <c r="C798" s="2">
        <v>8</v>
      </c>
      <c r="D798" s="2" t="s">
        <v>1500</v>
      </c>
      <c r="E798" s="2" t="s">
        <v>236</v>
      </c>
      <c r="F798" s="2" t="str">
        <f t="shared" si="65"/>
        <v>CA</v>
      </c>
      <c r="G798" s="2" t="str">
        <f t="shared" si="61"/>
        <v>3</v>
      </c>
      <c r="H798" s="15">
        <v>87</v>
      </c>
      <c r="I798" s="2">
        <f t="shared" si="62"/>
        <v>240</v>
      </c>
      <c r="J798" s="2" t="str">
        <f t="shared" si="63"/>
        <v>100</v>
      </c>
      <c r="K798">
        <f t="shared" si="64"/>
        <v>13</v>
      </c>
      <c r="L798" s="14" t="e">
        <f>VLOOKUP(E798,bam_cov!$A$2:$E$10000,5,FALSE)</f>
        <v>#N/A</v>
      </c>
      <c r="M798" s="14" t="e">
        <f>VLOOKUP($E798,res_het!$A$2:$N$10000,12,FALSE)*100</f>
        <v>#N/A</v>
      </c>
      <c r="N798" s="14" t="e">
        <f>VLOOKUP($E798,res_het!$A$2:$N$10000,13,FALSE)</f>
        <v>#N/A</v>
      </c>
      <c r="O798" s="10" t="e">
        <f>VLOOKUP($E798,seq_data!$A$2:$H$10000,6,FALSE())</f>
        <v>#N/A</v>
      </c>
      <c r="P798" s="10" t="e">
        <f>VLOOKUP($E798,seq_data!$A$2:$H$10000,4,FALSE())</f>
        <v>#N/A</v>
      </c>
      <c r="Q798" s="10" t="e">
        <f>VLOOKUP($E798,seq_data!$A$2:$H$10000,5,FALSE())</f>
        <v>#N/A</v>
      </c>
      <c r="R798" s="10" t="e">
        <f>VLOOKUP($E798,seq_data!$A$2:$H$10000,2,FALSE())</f>
        <v>#N/A</v>
      </c>
      <c r="S798" s="10">
        <f>IF(ISNA(VLOOKUP(E798,lines!$A$2:$A$10000,1,FALSE)),0,1)</f>
        <v>0</v>
      </c>
      <c r="T798" s="10">
        <f>IF(ISNA(VLOOKUP(E798,lines!$J$2:$L$1000,2,FALSE)),0,1)</f>
        <v>0</v>
      </c>
      <c r="U798" s="13" t="e">
        <f>VLOOKUP($E798,phe_fertility!$A$2:$B$284,2,FALSE)</f>
        <v>#N/A</v>
      </c>
      <c r="V798" s="13" t="e">
        <f>VLOOKUP($E798,phe_fertility!$F$2:$G$284,2,FALSE)</f>
        <v>#N/A</v>
      </c>
      <c r="W798" t="e">
        <f>VLOOKUP($E798,phe_locomotion!$F$2:$G$851,2,FALSE)</f>
        <v>#N/A</v>
      </c>
      <c r="X798" t="e">
        <f>VLOOKUP($E798,phe_locomotion!$N$2:$O$507,2,FALSE)</f>
        <v>#N/A</v>
      </c>
      <c r="Y798" s="16" t="e">
        <f>VLOOKUP($E798,relatedness!$T$2:$U$1000,2,FALSE)</f>
        <v>#N/A</v>
      </c>
      <c r="AE798" s="2"/>
      <c r="AF798" s="2"/>
    </row>
    <row r="799" spans="1:32" x14ac:dyDescent="0.2">
      <c r="A799" s="2">
        <v>1</v>
      </c>
      <c r="B799" s="2" t="s">
        <v>6</v>
      </c>
      <c r="C799" s="2">
        <v>10</v>
      </c>
      <c r="D799" s="2" t="s">
        <v>1496</v>
      </c>
      <c r="E799" s="2" t="s">
        <v>16</v>
      </c>
      <c r="F799" s="2" t="str">
        <f t="shared" si="65"/>
        <v>CA</v>
      </c>
      <c r="G799" s="2" t="str">
        <f t="shared" si="61"/>
        <v>3</v>
      </c>
      <c r="H799" s="15">
        <v>88</v>
      </c>
      <c r="I799" s="2">
        <f t="shared" si="62"/>
        <v>240</v>
      </c>
      <c r="J799" s="2" t="str">
        <f t="shared" si="63"/>
        <v>100</v>
      </c>
      <c r="K799">
        <f t="shared" si="64"/>
        <v>13</v>
      </c>
      <c r="L799" s="14" t="e">
        <f>VLOOKUP(E799,bam_cov!$A$2:$E$10000,5,FALSE)</f>
        <v>#N/A</v>
      </c>
      <c r="M799" s="14" t="e">
        <f>VLOOKUP($E799,res_het!$A$2:$N$10000,12,FALSE)*100</f>
        <v>#N/A</v>
      </c>
      <c r="N799" s="14" t="e">
        <f>VLOOKUP($E799,res_het!$A$2:$N$10000,13,FALSE)</f>
        <v>#N/A</v>
      </c>
      <c r="O799" s="10" t="e">
        <f>VLOOKUP($E799,seq_data!$A$2:$H$10000,6,FALSE())</f>
        <v>#N/A</v>
      </c>
      <c r="P799" s="10" t="e">
        <f>VLOOKUP($E799,seq_data!$A$2:$H$10000,4,FALSE())</f>
        <v>#N/A</v>
      </c>
      <c r="Q799" s="10" t="e">
        <f>VLOOKUP($E799,seq_data!$A$2:$H$10000,5,FALSE())</f>
        <v>#N/A</v>
      </c>
      <c r="R799" s="10" t="e">
        <f>VLOOKUP($E799,seq_data!$A$2:$H$10000,2,FALSE())</f>
        <v>#N/A</v>
      </c>
      <c r="S799" s="10">
        <f>IF(ISNA(VLOOKUP(E799,lines!$A$2:$A$10000,1,FALSE)),0,1)</f>
        <v>0</v>
      </c>
      <c r="T799" s="10">
        <f>IF(ISNA(VLOOKUP(E799,lines!$J$2:$L$1000,2,FALSE)),0,1)</f>
        <v>0</v>
      </c>
      <c r="U799" s="13" t="e">
        <f>VLOOKUP($E799,phe_fertility!$A$2:$B$284,2,FALSE)</f>
        <v>#N/A</v>
      </c>
      <c r="V799" s="13" t="e">
        <f>VLOOKUP($E799,phe_fertility!$F$2:$G$284,2,FALSE)</f>
        <v>#N/A</v>
      </c>
      <c r="W799" t="e">
        <f>VLOOKUP($E799,phe_locomotion!$F$2:$G$851,2,FALSE)</f>
        <v>#N/A</v>
      </c>
      <c r="X799" t="e">
        <f>VLOOKUP($E799,phe_locomotion!$N$2:$O$507,2,FALSE)</f>
        <v>#N/A</v>
      </c>
      <c r="Y799" s="16" t="e">
        <f>VLOOKUP($E799,relatedness!$T$2:$U$1000,2,FALSE)</f>
        <v>#N/A</v>
      </c>
      <c r="AE799" s="2"/>
      <c r="AF799" s="2"/>
    </row>
    <row r="800" spans="1:32" x14ac:dyDescent="0.2">
      <c r="A800" s="2">
        <v>1</v>
      </c>
      <c r="B800" s="2" t="s">
        <v>19</v>
      </c>
      <c r="C800" s="2">
        <v>5</v>
      </c>
      <c r="D800" s="2" t="s">
        <v>1499</v>
      </c>
      <c r="E800" s="2" t="s">
        <v>24</v>
      </c>
      <c r="F800" s="2" t="str">
        <f t="shared" si="65"/>
        <v>CA</v>
      </c>
      <c r="G800" s="2" t="str">
        <f t="shared" si="61"/>
        <v>3</v>
      </c>
      <c r="H800" s="15">
        <v>89</v>
      </c>
      <c r="I800" s="2">
        <f t="shared" si="62"/>
        <v>240</v>
      </c>
      <c r="J800" s="2" t="str">
        <f t="shared" si="63"/>
        <v>100</v>
      </c>
      <c r="K800">
        <f t="shared" si="64"/>
        <v>13</v>
      </c>
      <c r="L800" s="14" t="e">
        <f>VLOOKUP(E800,bam_cov!$A$2:$E$10000,5,FALSE)</f>
        <v>#N/A</v>
      </c>
      <c r="M800" s="14" t="e">
        <f>VLOOKUP($E800,res_het!$A$2:$N$10000,12,FALSE)*100</f>
        <v>#N/A</v>
      </c>
      <c r="N800" s="14" t="e">
        <f>VLOOKUP($E800,res_het!$A$2:$N$10000,13,FALSE)</f>
        <v>#N/A</v>
      </c>
      <c r="O800" s="10" t="e">
        <f>VLOOKUP($E800,seq_data!$A$2:$H$10000,6,FALSE())</f>
        <v>#N/A</v>
      </c>
      <c r="P800" s="10" t="e">
        <f>VLOOKUP($E800,seq_data!$A$2:$H$10000,4,FALSE())</f>
        <v>#N/A</v>
      </c>
      <c r="Q800" s="10" t="e">
        <f>VLOOKUP($E800,seq_data!$A$2:$H$10000,5,FALSE())</f>
        <v>#N/A</v>
      </c>
      <c r="R800" s="10" t="e">
        <f>VLOOKUP($E800,seq_data!$A$2:$H$10000,2,FALSE())</f>
        <v>#N/A</v>
      </c>
      <c r="S800" s="10">
        <f>IF(ISNA(VLOOKUP(E800,lines!$A$2:$A$10000,1,FALSE)),0,1)</f>
        <v>0</v>
      </c>
      <c r="T800" s="10">
        <f>IF(ISNA(VLOOKUP(E800,lines!$J$2:$L$1000,2,FALSE)),0,1)</f>
        <v>0</v>
      </c>
      <c r="U800" s="13" t="e">
        <f>VLOOKUP($E800,phe_fertility!$A$2:$B$284,2,FALSE)</f>
        <v>#N/A</v>
      </c>
      <c r="V800" s="13" t="e">
        <f>VLOOKUP($E800,phe_fertility!$F$2:$G$284,2,FALSE)</f>
        <v>#N/A</v>
      </c>
      <c r="W800" t="e">
        <f>VLOOKUP($E800,phe_locomotion!$F$2:$G$851,2,FALSE)</f>
        <v>#N/A</v>
      </c>
      <c r="X800" t="e">
        <f>VLOOKUP($E800,phe_locomotion!$N$2:$O$507,2,FALSE)</f>
        <v>#N/A</v>
      </c>
      <c r="Y800" s="16" t="e">
        <f>VLOOKUP($E800,relatedness!$T$2:$U$1000,2,FALSE)</f>
        <v>#N/A</v>
      </c>
      <c r="AE800" s="2"/>
      <c r="AF800" s="2"/>
    </row>
    <row r="801" spans="1:32" x14ac:dyDescent="0.2">
      <c r="A801" s="2">
        <v>1</v>
      </c>
      <c r="B801" s="2" t="s">
        <v>19</v>
      </c>
      <c r="C801" s="2">
        <v>12</v>
      </c>
      <c r="D801" s="2" t="s">
        <v>1501</v>
      </c>
      <c r="E801" s="2" t="s">
        <v>31</v>
      </c>
      <c r="F801" s="2" t="str">
        <f t="shared" si="65"/>
        <v>CA</v>
      </c>
      <c r="G801" s="2" t="str">
        <f t="shared" si="61"/>
        <v>3</v>
      </c>
      <c r="H801" s="15">
        <v>90</v>
      </c>
      <c r="I801" s="2">
        <f t="shared" si="62"/>
        <v>240</v>
      </c>
      <c r="J801" s="2" t="str">
        <f t="shared" si="63"/>
        <v>100</v>
      </c>
      <c r="K801">
        <f t="shared" si="64"/>
        <v>13</v>
      </c>
      <c r="L801" s="14" t="e">
        <f>VLOOKUP(E801,bam_cov!$A$2:$E$10000,5,FALSE)</f>
        <v>#N/A</v>
      </c>
      <c r="M801" s="14" t="e">
        <f>VLOOKUP($E801,res_het!$A$2:$N$10000,12,FALSE)*100</f>
        <v>#N/A</v>
      </c>
      <c r="N801" s="14" t="e">
        <f>VLOOKUP($E801,res_het!$A$2:$N$10000,13,FALSE)</f>
        <v>#N/A</v>
      </c>
      <c r="O801" s="10" t="e">
        <f>VLOOKUP($E801,seq_data!$A$2:$H$10000,6,FALSE())</f>
        <v>#N/A</v>
      </c>
      <c r="P801" s="10" t="e">
        <f>VLOOKUP($E801,seq_data!$A$2:$H$10000,4,FALSE())</f>
        <v>#N/A</v>
      </c>
      <c r="Q801" s="10" t="e">
        <f>VLOOKUP($E801,seq_data!$A$2:$H$10000,5,FALSE())</f>
        <v>#N/A</v>
      </c>
      <c r="R801" s="10" t="e">
        <f>VLOOKUP($E801,seq_data!$A$2:$H$10000,2,FALSE())</f>
        <v>#N/A</v>
      </c>
      <c r="S801" s="10">
        <f>IF(ISNA(VLOOKUP(E801,lines!$A$2:$A$10000,1,FALSE)),0,1)</f>
        <v>0</v>
      </c>
      <c r="T801" s="10">
        <f>IF(ISNA(VLOOKUP(E801,lines!$J$2:$L$1000,2,FALSE)),0,1)</f>
        <v>0</v>
      </c>
      <c r="U801" s="13" t="e">
        <f>VLOOKUP($E801,phe_fertility!$A$2:$B$284,2,FALSE)</f>
        <v>#N/A</v>
      </c>
      <c r="V801" s="13" t="e">
        <f>VLOOKUP($E801,phe_fertility!$F$2:$G$284,2,FALSE)</f>
        <v>#N/A</v>
      </c>
      <c r="W801" t="e">
        <f>VLOOKUP($E801,phe_locomotion!$F$2:$G$851,2,FALSE)</f>
        <v>#N/A</v>
      </c>
      <c r="X801" t="e">
        <f>VLOOKUP($E801,phe_locomotion!$N$2:$O$507,2,FALSE)</f>
        <v>#N/A</v>
      </c>
      <c r="Y801" s="16" t="e">
        <f>VLOOKUP($E801,relatedness!$T$2:$U$1000,2,FALSE)</f>
        <v>#N/A</v>
      </c>
      <c r="AE801" s="2"/>
      <c r="AF801" s="2"/>
    </row>
    <row r="802" spans="1:32" x14ac:dyDescent="0.2">
      <c r="A802" s="2">
        <v>1</v>
      </c>
      <c r="B802" s="2" t="s">
        <v>84</v>
      </c>
      <c r="C802" s="2">
        <v>9</v>
      </c>
      <c r="D802" s="2" t="s">
        <v>1500</v>
      </c>
      <c r="E802" s="2" t="s">
        <v>93</v>
      </c>
      <c r="F802" s="2" t="str">
        <f t="shared" si="65"/>
        <v>CA</v>
      </c>
      <c r="G802" s="2" t="str">
        <f t="shared" si="61"/>
        <v>3</v>
      </c>
      <c r="H802" s="15">
        <v>91</v>
      </c>
      <c r="I802" s="2">
        <f t="shared" si="62"/>
        <v>240</v>
      </c>
      <c r="J802" s="2" t="str">
        <f t="shared" si="63"/>
        <v>100</v>
      </c>
      <c r="K802">
        <f t="shared" si="64"/>
        <v>13</v>
      </c>
      <c r="L802" s="14" t="e">
        <f>VLOOKUP(E802,bam_cov!$A$2:$E$10000,5,FALSE)</f>
        <v>#N/A</v>
      </c>
      <c r="M802" s="14" t="e">
        <f>VLOOKUP($E802,res_het!$A$2:$N$10000,12,FALSE)*100</f>
        <v>#N/A</v>
      </c>
      <c r="N802" s="14" t="e">
        <f>VLOOKUP($E802,res_het!$A$2:$N$10000,13,FALSE)</f>
        <v>#N/A</v>
      </c>
      <c r="O802" s="10" t="e">
        <f>VLOOKUP($E802,seq_data!$A$2:$H$10000,6,FALSE())</f>
        <v>#N/A</v>
      </c>
      <c r="P802" s="10" t="e">
        <f>VLOOKUP($E802,seq_data!$A$2:$H$10000,4,FALSE())</f>
        <v>#N/A</v>
      </c>
      <c r="Q802" s="10" t="e">
        <f>VLOOKUP($E802,seq_data!$A$2:$H$10000,5,FALSE())</f>
        <v>#N/A</v>
      </c>
      <c r="R802" s="10" t="e">
        <f>VLOOKUP($E802,seq_data!$A$2:$H$10000,2,FALSE())</f>
        <v>#N/A</v>
      </c>
      <c r="S802" s="10">
        <f>IF(ISNA(VLOOKUP(E802,lines!$A$2:$A$10000,1,FALSE)),0,1)</f>
        <v>0</v>
      </c>
      <c r="T802" s="10">
        <f>IF(ISNA(VLOOKUP(E802,lines!$J$2:$L$1000,2,FALSE)),0,1)</f>
        <v>0</v>
      </c>
      <c r="U802" s="13" t="e">
        <f>VLOOKUP($E802,phe_fertility!$A$2:$B$284,2,FALSE)</f>
        <v>#N/A</v>
      </c>
      <c r="V802" s="13" t="e">
        <f>VLOOKUP($E802,phe_fertility!$F$2:$G$284,2,FALSE)</f>
        <v>#N/A</v>
      </c>
      <c r="W802" t="e">
        <f>VLOOKUP($E802,phe_locomotion!$F$2:$G$851,2,FALSE)</f>
        <v>#N/A</v>
      </c>
      <c r="X802" t="e">
        <f>VLOOKUP($E802,phe_locomotion!$N$2:$O$507,2,FALSE)</f>
        <v>#N/A</v>
      </c>
      <c r="Y802" s="16" t="e">
        <f>VLOOKUP($E802,relatedness!$T$2:$U$1000,2,FALSE)</f>
        <v>#N/A</v>
      </c>
      <c r="AE802" s="2"/>
      <c r="AF802" s="2"/>
    </row>
    <row r="803" spans="1:32" x14ac:dyDescent="0.2">
      <c r="A803" s="2">
        <v>4</v>
      </c>
      <c r="B803" s="2" t="s">
        <v>58</v>
      </c>
      <c r="C803" s="2">
        <v>10</v>
      </c>
      <c r="D803" s="2" t="s">
        <v>1500</v>
      </c>
      <c r="E803" s="2" t="s">
        <v>358</v>
      </c>
      <c r="F803" s="2" t="str">
        <f t="shared" si="65"/>
        <v>CA</v>
      </c>
      <c r="G803" s="2" t="str">
        <f t="shared" si="61"/>
        <v>3</v>
      </c>
      <c r="H803" s="15">
        <v>92</v>
      </c>
      <c r="I803" s="2">
        <f t="shared" si="62"/>
        <v>240</v>
      </c>
      <c r="J803" s="2" t="str">
        <f t="shared" si="63"/>
        <v>100</v>
      </c>
      <c r="K803">
        <f t="shared" si="64"/>
        <v>13</v>
      </c>
      <c r="L803" s="14">
        <f>VLOOKUP(E803,bam_cov!$A$2:$E$10000,5,FALSE)</f>
        <v>43.51406763972944</v>
      </c>
      <c r="M803" s="14">
        <f>VLOOKUP($E803,res_het!$A$2:$N$10000,12,FALSE)*100</f>
        <v>42.588012040308861</v>
      </c>
      <c r="N803" s="14">
        <f>VLOOKUP($E803,res_het!$A$2:$N$10000,13,FALSE)</f>
        <v>0.11493768333333333</v>
      </c>
      <c r="O803" s="10">
        <f>VLOOKUP($E803,seq_data!$A$2:$H$10000,6,FALSE())</f>
        <v>2018</v>
      </c>
      <c r="P803" s="10" t="str">
        <f>VLOOKUP($E803,seq_data!$A$2:$H$10000,4,FALSE())</f>
        <v>BGI</v>
      </c>
      <c r="Q803" s="10" t="str">
        <f>VLOOKUP($E803,seq_data!$A$2:$H$10000,5,FALSE())</f>
        <v>BGI</v>
      </c>
      <c r="R803" s="10">
        <f>VLOOKUP($E803,seq_data!$A$2:$H$10000,2,FALSE())</f>
        <v>100</v>
      </c>
      <c r="S803" s="10">
        <f>IF(ISNA(VLOOKUP(E803,lines!$A$2:$A$10000,1,FALSE)),0,1)</f>
        <v>0</v>
      </c>
      <c r="T803" s="10">
        <f>IF(ISNA(VLOOKUP(E803,lines!$J$2:$L$1000,2,FALSE)),0,1)</f>
        <v>1</v>
      </c>
      <c r="U803" s="13" t="e">
        <f>VLOOKUP($E803,phe_fertility!$A$2:$B$284,2,FALSE)</f>
        <v>#N/A</v>
      </c>
      <c r="V803" s="13" t="e">
        <f>VLOOKUP($E803,phe_fertility!$F$2:$G$284,2,FALSE)</f>
        <v>#N/A</v>
      </c>
      <c r="W803">
        <f>VLOOKUP($E803,phe_locomotion!$F$2:$G$851,2,FALSE)</f>
        <v>1180</v>
      </c>
      <c r="X803" t="e">
        <f>VLOOKUP($E803,phe_locomotion!$N$2:$O$507,2,FALSE)</f>
        <v>#N/A</v>
      </c>
      <c r="Y803" s="16" t="e">
        <f>VLOOKUP($E803,relatedness!$T$2:$U$1000,2,FALSE)</f>
        <v>#N/A</v>
      </c>
      <c r="AE803" s="2"/>
      <c r="AF803" s="2"/>
    </row>
    <row r="804" spans="1:32" x14ac:dyDescent="0.2">
      <c r="A804" s="2">
        <v>3</v>
      </c>
      <c r="B804" s="2" t="s">
        <v>6</v>
      </c>
      <c r="C804" s="2">
        <v>8</v>
      </c>
      <c r="D804" s="2" t="s">
        <v>1498</v>
      </c>
      <c r="E804" s="2" t="s">
        <v>212</v>
      </c>
      <c r="F804" s="2" t="str">
        <f t="shared" si="65"/>
        <v>CA</v>
      </c>
      <c r="G804" s="2" t="str">
        <f t="shared" si="61"/>
        <v>3</v>
      </c>
      <c r="H804" s="15">
        <v>93</v>
      </c>
      <c r="I804" s="2">
        <f t="shared" si="62"/>
        <v>240</v>
      </c>
      <c r="J804" s="2" t="str">
        <f t="shared" si="63"/>
        <v>100</v>
      </c>
      <c r="K804">
        <f t="shared" si="64"/>
        <v>13</v>
      </c>
      <c r="L804" s="14" t="e">
        <f>VLOOKUP(E804,bam_cov!$A$2:$E$10000,5,FALSE)</f>
        <v>#N/A</v>
      </c>
      <c r="M804" s="14" t="e">
        <f>VLOOKUP($E804,res_het!$A$2:$N$10000,12,FALSE)*100</f>
        <v>#N/A</v>
      </c>
      <c r="N804" s="14" t="e">
        <f>VLOOKUP($E804,res_het!$A$2:$N$10000,13,FALSE)</f>
        <v>#N/A</v>
      </c>
      <c r="O804" s="10" t="e">
        <f>VLOOKUP($E804,seq_data!$A$2:$H$10000,6,FALSE())</f>
        <v>#N/A</v>
      </c>
      <c r="P804" s="10" t="e">
        <f>VLOOKUP($E804,seq_data!$A$2:$H$10000,4,FALSE())</f>
        <v>#N/A</v>
      </c>
      <c r="Q804" s="10" t="e">
        <f>VLOOKUP($E804,seq_data!$A$2:$H$10000,5,FALSE())</f>
        <v>#N/A</v>
      </c>
      <c r="R804" s="10" t="e">
        <f>VLOOKUP($E804,seq_data!$A$2:$H$10000,2,FALSE())</f>
        <v>#N/A</v>
      </c>
      <c r="S804" s="10">
        <f>IF(ISNA(VLOOKUP(E804,lines!$A$2:$A$10000,1,FALSE)),0,1)</f>
        <v>0</v>
      </c>
      <c r="T804" s="10">
        <f>IF(ISNA(VLOOKUP(E804,lines!$J$2:$L$1000,2,FALSE)),0,1)</f>
        <v>0</v>
      </c>
      <c r="U804" s="13" t="e">
        <f>VLOOKUP($E804,phe_fertility!$A$2:$B$284,2,FALSE)</f>
        <v>#N/A</v>
      </c>
      <c r="V804" s="13" t="e">
        <f>VLOOKUP($E804,phe_fertility!$F$2:$G$284,2,FALSE)</f>
        <v>#N/A</v>
      </c>
      <c r="W804" t="e">
        <f>VLOOKUP($E804,phe_locomotion!$F$2:$G$851,2,FALSE)</f>
        <v>#N/A</v>
      </c>
      <c r="X804" t="e">
        <f>VLOOKUP($E804,phe_locomotion!$N$2:$O$507,2,FALSE)</f>
        <v>#N/A</v>
      </c>
      <c r="Y804" s="16" t="e">
        <f>VLOOKUP($E804,relatedness!$T$2:$U$1000,2,FALSE)</f>
        <v>#N/A</v>
      </c>
      <c r="AE804" s="2"/>
      <c r="AF804" s="2"/>
    </row>
    <row r="805" spans="1:32" x14ac:dyDescent="0.2">
      <c r="A805" s="2">
        <v>4</v>
      </c>
      <c r="B805" s="2" t="s">
        <v>71</v>
      </c>
      <c r="C805" s="2">
        <v>5</v>
      </c>
      <c r="D805" s="2" t="s">
        <v>1497</v>
      </c>
      <c r="E805" s="2" t="s">
        <v>365</v>
      </c>
      <c r="F805" s="2" t="str">
        <f t="shared" si="65"/>
        <v>CA</v>
      </c>
      <c r="G805" s="2" t="str">
        <f t="shared" si="61"/>
        <v>3</v>
      </c>
      <c r="H805" s="15">
        <v>94</v>
      </c>
      <c r="I805" s="2">
        <f t="shared" si="62"/>
        <v>240</v>
      </c>
      <c r="J805" s="2" t="str">
        <f t="shared" si="63"/>
        <v>100</v>
      </c>
      <c r="K805">
        <f t="shared" si="64"/>
        <v>13</v>
      </c>
      <c r="L805" s="14">
        <f>VLOOKUP(E805,bam_cov!$A$2:$E$10000,5,FALSE)</f>
        <v>50.305794382717202</v>
      </c>
      <c r="M805" s="14">
        <f>VLOOKUP($E805,res_het!$A$2:$N$10000,12,FALSE)*100</f>
        <v>62.169085386432663</v>
      </c>
      <c r="N805" s="14">
        <f>VLOOKUP($E805,res_het!$A$2:$N$10000,13,FALSE)</f>
        <v>0.22371373333333333</v>
      </c>
      <c r="O805" s="10">
        <f>VLOOKUP($E805,seq_data!$A$2:$H$10000,6,FALSE())</f>
        <v>2018</v>
      </c>
      <c r="P805" s="10" t="str">
        <f>VLOOKUP($E805,seq_data!$A$2:$H$10000,4,FALSE())</f>
        <v>BGI</v>
      </c>
      <c r="Q805" s="10" t="str">
        <f>VLOOKUP($E805,seq_data!$A$2:$H$10000,5,FALSE())</f>
        <v>BGI</v>
      </c>
      <c r="R805" s="10">
        <f>VLOOKUP($E805,seq_data!$A$2:$H$10000,2,FALSE())</f>
        <v>100</v>
      </c>
      <c r="S805" s="10">
        <f>IF(ISNA(VLOOKUP(E805,lines!$A$2:$A$10000,1,FALSE)),0,1)</f>
        <v>0</v>
      </c>
      <c r="T805" s="10">
        <f>IF(ISNA(VLOOKUP(E805,lines!$J$2:$L$1000,2,FALSE)),0,1)</f>
        <v>1</v>
      </c>
      <c r="U805" s="13" t="e">
        <f>VLOOKUP($E805,phe_fertility!$A$2:$B$284,2,FALSE)</f>
        <v>#N/A</v>
      </c>
      <c r="V805" s="13" t="e">
        <f>VLOOKUP($E805,phe_fertility!$F$2:$G$284,2,FALSE)</f>
        <v>#N/A</v>
      </c>
      <c r="W805">
        <f>VLOOKUP($E805,phe_locomotion!$F$2:$G$851,2,FALSE)</f>
        <v>2102</v>
      </c>
      <c r="X805" t="e">
        <f>VLOOKUP($E805,phe_locomotion!$N$2:$O$507,2,FALSE)</f>
        <v>#N/A</v>
      </c>
      <c r="Y805" s="16" t="e">
        <f>VLOOKUP($E805,relatedness!$T$2:$U$1000,2,FALSE)</f>
        <v>#N/A</v>
      </c>
      <c r="AE805" s="2"/>
      <c r="AF805" s="2"/>
    </row>
    <row r="806" spans="1:32" x14ac:dyDescent="0.2">
      <c r="A806" s="2">
        <v>4</v>
      </c>
      <c r="B806" s="2" t="s">
        <v>84</v>
      </c>
      <c r="C806" s="2">
        <v>7</v>
      </c>
      <c r="D806" s="2" t="s">
        <v>1496</v>
      </c>
      <c r="E806" s="2" t="s">
        <v>379</v>
      </c>
      <c r="F806" s="2" t="str">
        <f t="shared" si="65"/>
        <v>CA</v>
      </c>
      <c r="G806" s="2" t="str">
        <f t="shared" si="61"/>
        <v>3</v>
      </c>
      <c r="H806" s="15">
        <v>95</v>
      </c>
      <c r="I806" s="2">
        <f t="shared" si="62"/>
        <v>240</v>
      </c>
      <c r="J806" s="2" t="str">
        <f t="shared" si="63"/>
        <v>100</v>
      </c>
      <c r="K806">
        <f t="shared" si="64"/>
        <v>13</v>
      </c>
      <c r="L806" s="14">
        <f>VLOOKUP(E806,bam_cov!$A$2:$E$10000,5,FALSE)</f>
        <v>47.974759176331716</v>
      </c>
      <c r="M806" s="14">
        <f>VLOOKUP($E806,res_het!$A$2:$N$10000,12,FALSE)*100</f>
        <v>53.571404480360485</v>
      </c>
      <c r="N806" s="14">
        <f>VLOOKUP($E806,res_het!$A$2:$N$10000,13,FALSE)</f>
        <v>0.2077623333333333</v>
      </c>
      <c r="O806" s="10">
        <f>VLOOKUP($E806,seq_data!$A$2:$H$10000,6,FALSE())</f>
        <v>2018</v>
      </c>
      <c r="P806" s="10" t="str">
        <f>VLOOKUP($E806,seq_data!$A$2:$H$10000,4,FALSE())</f>
        <v>BGI</v>
      </c>
      <c r="Q806" s="10" t="str">
        <f>VLOOKUP($E806,seq_data!$A$2:$H$10000,5,FALSE())</f>
        <v>BGI</v>
      </c>
      <c r="R806" s="10">
        <f>VLOOKUP($E806,seq_data!$A$2:$H$10000,2,FALSE())</f>
        <v>100</v>
      </c>
      <c r="S806" s="10">
        <f>IF(ISNA(VLOOKUP(E806,lines!$A$2:$A$10000,1,FALSE)),0,1)</f>
        <v>0</v>
      </c>
      <c r="T806" s="10">
        <f>IF(ISNA(VLOOKUP(E806,lines!$J$2:$L$1000,2,FALSE)),0,1)</f>
        <v>1</v>
      </c>
      <c r="U806" s="13" t="e">
        <f>VLOOKUP($E806,phe_fertility!$A$2:$B$284,2,FALSE)</f>
        <v>#N/A</v>
      </c>
      <c r="V806" s="13" t="e">
        <f>VLOOKUP($E806,phe_fertility!$F$2:$G$284,2,FALSE)</f>
        <v>#N/A</v>
      </c>
      <c r="W806">
        <f>VLOOKUP($E806,phe_locomotion!$F$2:$G$851,2,FALSE)</f>
        <v>1393</v>
      </c>
      <c r="X806" t="e">
        <f>VLOOKUP($E806,phe_locomotion!$N$2:$O$507,2,FALSE)</f>
        <v>#N/A</v>
      </c>
      <c r="Y806" s="16" t="e">
        <f>VLOOKUP($E806,relatedness!$T$2:$U$1000,2,FALSE)</f>
        <v>#N/A</v>
      </c>
      <c r="AE806" s="2"/>
      <c r="AF806" s="2"/>
    </row>
    <row r="807" spans="1:32" x14ac:dyDescent="0.2">
      <c r="A807" s="2">
        <v>3</v>
      </c>
      <c r="B807" s="2" t="s">
        <v>6</v>
      </c>
      <c r="C807" s="2">
        <v>7</v>
      </c>
      <c r="D807" s="2" t="s">
        <v>1496</v>
      </c>
      <c r="E807" s="2" t="s">
        <v>211</v>
      </c>
      <c r="F807" s="2" t="str">
        <f t="shared" si="65"/>
        <v>CA</v>
      </c>
      <c r="G807" s="2" t="str">
        <f t="shared" si="61"/>
        <v>3</v>
      </c>
      <c r="H807" s="15">
        <v>96</v>
      </c>
      <c r="I807" s="2">
        <f t="shared" si="62"/>
        <v>240</v>
      </c>
      <c r="J807" s="2" t="str">
        <f t="shared" si="63"/>
        <v>100</v>
      </c>
      <c r="K807">
        <f t="shared" si="64"/>
        <v>13</v>
      </c>
      <c r="L807" s="14">
        <f>VLOOKUP(E807,bam_cov!$A$2:$E$10000,5,FALSE)</f>
        <v>15.587459406793952</v>
      </c>
      <c r="M807" s="14">
        <f>VLOOKUP($E807,res_het!$A$2:$N$10000,12,FALSE)*100</f>
        <v>24.677185900382266</v>
      </c>
      <c r="N807" s="14">
        <f>VLOOKUP($E807,res_het!$A$2:$N$10000,13,FALSE)</f>
        <v>0.11200033333333333</v>
      </c>
      <c r="O807" s="10">
        <f>VLOOKUP($E807,seq_data!$A$2:$H$10000,6,FALSE())</f>
        <v>2018</v>
      </c>
      <c r="P807" s="10" t="str">
        <f>VLOOKUP($E807,seq_data!$A$2:$H$10000,4,FALSE())</f>
        <v>BGI</v>
      </c>
      <c r="Q807" s="10" t="str">
        <f>VLOOKUP($E807,seq_data!$A$2:$H$10000,5,FALSE())</f>
        <v>BGI</v>
      </c>
      <c r="R807" s="10">
        <f>VLOOKUP($E807,seq_data!$A$2:$H$10000,2,FALSE())</f>
        <v>100</v>
      </c>
      <c r="S807" s="10">
        <f>IF(ISNA(VLOOKUP(E807,lines!$A$2:$A$10000,1,FALSE)),0,1)</f>
        <v>0</v>
      </c>
      <c r="T807" s="10">
        <f>IF(ISNA(VLOOKUP(E807,lines!$J$2:$L$1000,2,FALSE)),0,1)</f>
        <v>1</v>
      </c>
      <c r="U807" s="13" t="e">
        <f>VLOOKUP($E807,phe_fertility!$A$2:$B$284,2,FALSE)</f>
        <v>#N/A</v>
      </c>
      <c r="V807" s="13" t="e">
        <f>VLOOKUP($E807,phe_fertility!$F$2:$G$284,2,FALSE)</f>
        <v>#N/A</v>
      </c>
      <c r="W807">
        <f>VLOOKUP($E807,phe_locomotion!$F$2:$G$851,2,FALSE)</f>
        <v>2827</v>
      </c>
      <c r="X807" t="e">
        <f>VLOOKUP($E807,phe_locomotion!$N$2:$O$507,2,FALSE)</f>
        <v>#N/A</v>
      </c>
      <c r="Y807" s="16" t="e">
        <f>VLOOKUP($E807,relatedness!$T$2:$U$1000,2,FALSE)</f>
        <v>#N/A</v>
      </c>
      <c r="AE807" s="2"/>
      <c r="AF807" s="2"/>
    </row>
    <row r="808" spans="1:32" x14ac:dyDescent="0.2">
      <c r="A808" s="2">
        <v>4</v>
      </c>
      <c r="B808" s="2" t="s">
        <v>32</v>
      </c>
      <c r="C808" s="2">
        <v>9</v>
      </c>
      <c r="D808" s="2" t="s">
        <v>1496</v>
      </c>
      <c r="E808" s="2" t="s">
        <v>333</v>
      </c>
      <c r="F808" s="2" t="str">
        <f t="shared" si="65"/>
        <v>CA</v>
      </c>
      <c r="G808" s="2" t="str">
        <f t="shared" si="61"/>
        <v>3</v>
      </c>
      <c r="H808" s="15">
        <v>97</v>
      </c>
      <c r="I808" s="2">
        <f t="shared" si="62"/>
        <v>240</v>
      </c>
      <c r="J808" s="2" t="str">
        <f t="shared" si="63"/>
        <v>100</v>
      </c>
      <c r="K808">
        <f t="shared" si="64"/>
        <v>13</v>
      </c>
      <c r="L808" s="14">
        <f>VLOOKUP(E808,bam_cov!$A$2:$E$10000,5,FALSE)</f>
        <v>47.056875081973359</v>
      </c>
      <c r="M808" s="14">
        <f>VLOOKUP($E808,res_het!$A$2:$N$10000,12,FALSE)*100</f>
        <v>4.6800793813727504</v>
      </c>
      <c r="N808" s="14">
        <f>VLOOKUP($E808,res_het!$A$2:$N$10000,13,FALSE)</f>
        <v>6.6994771666666675E-2</v>
      </c>
      <c r="O808" s="10">
        <f>VLOOKUP($E808,seq_data!$A$2:$H$10000,6,FALSE())</f>
        <v>2018</v>
      </c>
      <c r="P808" s="10" t="str">
        <f>VLOOKUP($E808,seq_data!$A$2:$H$10000,4,FALSE())</f>
        <v>BGI</v>
      </c>
      <c r="Q808" s="10" t="str">
        <f>VLOOKUP($E808,seq_data!$A$2:$H$10000,5,FALSE())</f>
        <v>BGI</v>
      </c>
      <c r="R808" s="10">
        <f>VLOOKUP($E808,seq_data!$A$2:$H$10000,2,FALSE())</f>
        <v>100</v>
      </c>
      <c r="S808" s="10">
        <f>IF(ISNA(VLOOKUP(E808,lines!$A$2:$A$10000,1,FALSE)),0,1)</f>
        <v>0</v>
      </c>
      <c r="T808" s="10">
        <f>IF(ISNA(VLOOKUP(E808,lines!$J$2:$L$1000,2,FALSE)),0,1)</f>
        <v>1</v>
      </c>
      <c r="U808" s="13" t="e">
        <f>VLOOKUP($E808,phe_fertility!$A$2:$B$284,2,FALSE)</f>
        <v>#N/A</v>
      </c>
      <c r="V808" s="13" t="e">
        <f>VLOOKUP($E808,phe_fertility!$F$2:$G$284,2,FALSE)</f>
        <v>#N/A</v>
      </c>
      <c r="W808">
        <f>VLOOKUP($E808,phe_locomotion!$F$2:$G$851,2,FALSE)</f>
        <v>1271</v>
      </c>
      <c r="X808" t="e">
        <f>VLOOKUP($E808,phe_locomotion!$N$2:$O$507,2,FALSE)</f>
        <v>#N/A</v>
      </c>
      <c r="Y808" s="16" t="e">
        <f>VLOOKUP($E808,relatedness!$T$2:$U$1000,2,FALSE)</f>
        <v>#N/A</v>
      </c>
      <c r="AE808" s="2"/>
      <c r="AF808" s="2"/>
    </row>
    <row r="809" spans="1:32" x14ac:dyDescent="0.2">
      <c r="A809" s="2">
        <v>4</v>
      </c>
      <c r="B809" s="2" t="s">
        <v>45</v>
      </c>
      <c r="C809" s="2">
        <v>8</v>
      </c>
      <c r="D809" s="2" t="s">
        <v>1501</v>
      </c>
      <c r="E809" s="2" t="s">
        <v>344</v>
      </c>
      <c r="F809" s="2" t="str">
        <f t="shared" si="65"/>
        <v>CA</v>
      </c>
      <c r="G809" s="2" t="str">
        <f t="shared" si="61"/>
        <v>3</v>
      </c>
      <c r="H809" s="15">
        <v>98</v>
      </c>
      <c r="I809" s="2">
        <f t="shared" si="62"/>
        <v>240</v>
      </c>
      <c r="J809" s="2" t="str">
        <f t="shared" si="63"/>
        <v>100</v>
      </c>
      <c r="K809">
        <f t="shared" si="64"/>
        <v>13</v>
      </c>
      <c r="L809" s="14">
        <f>VLOOKUP(E809,bam_cov!$A$2:$E$10000,5,FALSE)</f>
        <v>20.197259335594236</v>
      </c>
      <c r="M809" s="14">
        <f>VLOOKUP($E809,res_het!$A$2:$N$10000,12,FALSE)*100</f>
        <v>31.513919982299804</v>
      </c>
      <c r="N809" s="14">
        <f>VLOOKUP($E809,res_het!$A$2:$N$10000,13,FALSE)</f>
        <v>0.11208211666666668</v>
      </c>
      <c r="O809" s="10">
        <f>VLOOKUP($E809,seq_data!$A$2:$H$10000,6,FALSE())</f>
        <v>2018</v>
      </c>
      <c r="P809" s="10" t="str">
        <f>VLOOKUP($E809,seq_data!$A$2:$H$10000,4,FALSE())</f>
        <v>BGI</v>
      </c>
      <c r="Q809" s="10" t="str">
        <f>VLOOKUP($E809,seq_data!$A$2:$H$10000,5,FALSE())</f>
        <v>BGI</v>
      </c>
      <c r="R809" s="10">
        <f>VLOOKUP($E809,seq_data!$A$2:$H$10000,2,FALSE())</f>
        <v>100</v>
      </c>
      <c r="S809" s="10">
        <f>IF(ISNA(VLOOKUP(E809,lines!$A$2:$A$10000,1,FALSE)),0,1)</f>
        <v>0</v>
      </c>
      <c r="T809" s="10">
        <f>IF(ISNA(VLOOKUP(E809,lines!$J$2:$L$1000,2,FALSE)),0,1)</f>
        <v>1</v>
      </c>
      <c r="U809" s="13" t="e">
        <f>VLOOKUP($E809,phe_fertility!$A$2:$B$284,2,FALSE)</f>
        <v>#N/A</v>
      </c>
      <c r="V809" s="13" t="e">
        <f>VLOOKUP($E809,phe_fertility!$F$2:$G$284,2,FALSE)</f>
        <v>#N/A</v>
      </c>
      <c r="W809">
        <f>VLOOKUP($E809,phe_locomotion!$F$2:$G$851,2,FALSE)</f>
        <v>554</v>
      </c>
      <c r="X809" t="e">
        <f>VLOOKUP($E809,phe_locomotion!$N$2:$O$507,2,FALSE)</f>
        <v>#N/A</v>
      </c>
      <c r="Y809" s="16" t="e">
        <f>VLOOKUP($E809,relatedness!$T$2:$U$1000,2,FALSE)</f>
        <v>#N/A</v>
      </c>
      <c r="AE809" s="2"/>
      <c r="AF809" s="2"/>
    </row>
    <row r="810" spans="1:32" x14ac:dyDescent="0.2">
      <c r="A810" s="2">
        <v>4</v>
      </c>
      <c r="B810" s="2" t="s">
        <v>84</v>
      </c>
      <c r="C810" s="2">
        <v>10</v>
      </c>
      <c r="D810" s="2" t="s">
        <v>1496</v>
      </c>
      <c r="E810" s="2" t="s">
        <v>382</v>
      </c>
      <c r="F810" s="2" t="str">
        <f t="shared" si="65"/>
        <v>CA</v>
      </c>
      <c r="G810" s="2" t="str">
        <f t="shared" si="61"/>
        <v>3</v>
      </c>
      <c r="H810" s="15">
        <v>99</v>
      </c>
      <c r="I810" s="2">
        <f t="shared" si="62"/>
        <v>240</v>
      </c>
      <c r="J810" s="2" t="str">
        <f t="shared" si="63"/>
        <v>100</v>
      </c>
      <c r="K810">
        <f t="shared" si="64"/>
        <v>13</v>
      </c>
      <c r="L810" s="14">
        <f>VLOOKUP(E810,bam_cov!$A$2:$E$10000,5,FALSE)</f>
        <v>21.863667834591819</v>
      </c>
      <c r="M810" s="14">
        <f>VLOOKUP($E810,res_het!$A$2:$N$10000,12,FALSE)*100</f>
        <v>16.849903759746365</v>
      </c>
      <c r="N810" s="14">
        <f>VLOOKUP($E810,res_het!$A$2:$N$10000,13,FALSE)</f>
        <v>8.7877661666666662E-2</v>
      </c>
      <c r="O810" s="10">
        <f>VLOOKUP($E810,seq_data!$A$2:$H$10000,6,FALSE())</f>
        <v>2018</v>
      </c>
      <c r="P810" s="10" t="str">
        <f>VLOOKUP($E810,seq_data!$A$2:$H$10000,4,FALSE())</f>
        <v>BGI</v>
      </c>
      <c r="Q810" s="10" t="str">
        <f>VLOOKUP($E810,seq_data!$A$2:$H$10000,5,FALSE())</f>
        <v>BGI</v>
      </c>
      <c r="R810" s="10">
        <f>VLOOKUP($E810,seq_data!$A$2:$H$10000,2,FALSE())</f>
        <v>100</v>
      </c>
      <c r="S810" s="10">
        <f>IF(ISNA(VLOOKUP(E810,lines!$A$2:$A$10000,1,FALSE)),0,1)</f>
        <v>0</v>
      </c>
      <c r="T810" s="10">
        <f>IF(ISNA(VLOOKUP(E810,lines!$J$2:$L$1000,2,FALSE)),0,1)</f>
        <v>1</v>
      </c>
      <c r="U810" s="13" t="e">
        <f>VLOOKUP($E810,phe_fertility!$A$2:$B$284,2,FALSE)</f>
        <v>#N/A</v>
      </c>
      <c r="V810" s="13" t="e">
        <f>VLOOKUP($E810,phe_fertility!$F$2:$G$284,2,FALSE)</f>
        <v>#N/A</v>
      </c>
      <c r="W810">
        <f>VLOOKUP($E810,phe_locomotion!$F$2:$G$851,2,FALSE)</f>
        <v>2049</v>
      </c>
      <c r="X810" t="e">
        <f>VLOOKUP($E810,phe_locomotion!$N$2:$O$507,2,FALSE)</f>
        <v>#N/A</v>
      </c>
      <c r="Y810" s="16" t="e">
        <f>VLOOKUP($E810,relatedness!$T$2:$U$1000,2,FALSE)</f>
        <v>#N/A</v>
      </c>
      <c r="AE810" s="2"/>
      <c r="AF810" s="2"/>
    </row>
    <row r="811" spans="1:32" x14ac:dyDescent="0.2">
      <c r="A811" s="2">
        <v>4</v>
      </c>
      <c r="B811" s="2" t="s">
        <v>71</v>
      </c>
      <c r="C811" s="2">
        <v>7</v>
      </c>
      <c r="D811" s="2" t="s">
        <v>1501</v>
      </c>
      <c r="E811" s="2" t="s">
        <v>367</v>
      </c>
      <c r="F811" s="2" t="str">
        <f t="shared" si="65"/>
        <v>CA</v>
      </c>
      <c r="G811" s="2" t="str">
        <f t="shared" si="61"/>
        <v>3</v>
      </c>
      <c r="H811" s="15">
        <v>100</v>
      </c>
      <c r="I811" s="2">
        <f t="shared" si="62"/>
        <v>240</v>
      </c>
      <c r="J811" s="2" t="str">
        <f t="shared" si="63"/>
        <v>100</v>
      </c>
      <c r="K811">
        <f t="shared" si="64"/>
        <v>13</v>
      </c>
      <c r="L811" s="14">
        <f>VLOOKUP(E811,bam_cov!$A$2:$E$10000,5,FALSE)</f>
        <v>27.690717131026211</v>
      </c>
      <c r="M811" s="14">
        <f>VLOOKUP($E811,res_het!$A$2:$N$10000,12,FALSE)*100</f>
        <v>27.148953403328075</v>
      </c>
      <c r="N811" s="14">
        <f>VLOOKUP($E811,res_het!$A$2:$N$10000,13,FALSE)</f>
        <v>8.8139919999999997E-2</v>
      </c>
      <c r="O811" s="10">
        <f>VLOOKUP($E811,seq_data!$A$2:$H$10000,6,FALSE())</f>
        <v>2018</v>
      </c>
      <c r="P811" s="10" t="str">
        <f>VLOOKUP($E811,seq_data!$A$2:$H$10000,4,FALSE())</f>
        <v>BGI</v>
      </c>
      <c r="Q811" s="10" t="str">
        <f>VLOOKUP($E811,seq_data!$A$2:$H$10000,5,FALSE())</f>
        <v>BGI</v>
      </c>
      <c r="R811" s="10">
        <f>VLOOKUP($E811,seq_data!$A$2:$H$10000,2,FALSE())</f>
        <v>100</v>
      </c>
      <c r="S811" s="10">
        <f>IF(ISNA(VLOOKUP(E811,lines!$A$2:$A$10000,1,FALSE)),0,1)</f>
        <v>0</v>
      </c>
      <c r="T811" s="10">
        <f>IF(ISNA(VLOOKUP(E811,lines!$J$2:$L$1000,2,FALSE)),0,1)</f>
        <v>1</v>
      </c>
      <c r="U811" s="13" t="e">
        <f>VLOOKUP($E811,phe_fertility!$A$2:$B$284,2,FALSE)</f>
        <v>#N/A</v>
      </c>
      <c r="V811" s="13" t="e">
        <f>VLOOKUP($E811,phe_fertility!$F$2:$G$284,2,FALSE)</f>
        <v>#N/A</v>
      </c>
      <c r="W811">
        <f>VLOOKUP($E811,phe_locomotion!$F$2:$G$851,2,FALSE)</f>
        <v>1509</v>
      </c>
      <c r="X811" t="e">
        <f>VLOOKUP($E811,phe_locomotion!$N$2:$O$507,2,FALSE)</f>
        <v>#N/A</v>
      </c>
      <c r="Y811" s="16" t="e">
        <f>VLOOKUP($E811,relatedness!$T$2:$U$1000,2,FALSE)</f>
        <v>#N/A</v>
      </c>
      <c r="AE811" s="2"/>
      <c r="AF811" s="2"/>
    </row>
    <row r="812" spans="1:32" x14ac:dyDescent="0.2">
      <c r="A812" s="2">
        <v>4</v>
      </c>
      <c r="B812" s="2" t="s">
        <v>6</v>
      </c>
      <c r="C812" s="2">
        <v>7</v>
      </c>
      <c r="D812" s="2" t="s">
        <v>1496</v>
      </c>
      <c r="E812" s="2" t="s">
        <v>307</v>
      </c>
      <c r="F812" s="2" t="str">
        <f t="shared" si="65"/>
        <v>CA</v>
      </c>
      <c r="G812" s="2" t="str">
        <f t="shared" si="61"/>
        <v>3</v>
      </c>
      <c r="H812" s="15">
        <v>101</v>
      </c>
      <c r="I812" s="2">
        <f t="shared" si="62"/>
        <v>240</v>
      </c>
      <c r="J812" s="2" t="str">
        <f t="shared" si="63"/>
        <v>100</v>
      </c>
      <c r="K812">
        <f t="shared" si="64"/>
        <v>13</v>
      </c>
      <c r="L812" s="14">
        <f>VLOOKUP(E812,bam_cov!$A$2:$E$10000,5,FALSE)</f>
        <v>24.171873864083491</v>
      </c>
      <c r="M812" s="14">
        <f>VLOOKUP($E812,res_het!$A$2:$N$10000,12,FALSE)*100</f>
        <v>19.836572933831825</v>
      </c>
      <c r="N812" s="14">
        <f>VLOOKUP($E812,res_het!$A$2:$N$10000,13,FALSE)</f>
        <v>8.8559658333333346E-2</v>
      </c>
      <c r="O812" s="10">
        <f>VLOOKUP($E812,seq_data!$A$2:$H$10000,6,FALSE())</f>
        <v>2018</v>
      </c>
      <c r="P812" s="10" t="str">
        <f>VLOOKUP($E812,seq_data!$A$2:$H$10000,4,FALSE())</f>
        <v>BGI</v>
      </c>
      <c r="Q812" s="10" t="str">
        <f>VLOOKUP($E812,seq_data!$A$2:$H$10000,5,FALSE())</f>
        <v>BGI</v>
      </c>
      <c r="R812" s="10">
        <f>VLOOKUP($E812,seq_data!$A$2:$H$10000,2,FALSE())</f>
        <v>100</v>
      </c>
      <c r="S812" s="10">
        <f>IF(ISNA(VLOOKUP(E812,lines!$A$2:$A$10000,1,FALSE)),0,1)</f>
        <v>0</v>
      </c>
      <c r="T812" s="10">
        <f>IF(ISNA(VLOOKUP(E812,lines!$J$2:$L$1000,2,FALSE)),0,1)</f>
        <v>1</v>
      </c>
      <c r="U812" s="13" t="e">
        <f>VLOOKUP($E812,phe_fertility!$A$2:$B$284,2,FALSE)</f>
        <v>#N/A</v>
      </c>
      <c r="V812" s="13" t="e">
        <f>VLOOKUP($E812,phe_fertility!$F$2:$G$284,2,FALSE)</f>
        <v>#N/A</v>
      </c>
      <c r="W812">
        <f>VLOOKUP($E812,phe_locomotion!$F$2:$G$851,2,FALSE)</f>
        <v>2311</v>
      </c>
      <c r="X812" t="e">
        <f>VLOOKUP($E812,phe_locomotion!$N$2:$O$507,2,FALSE)</f>
        <v>#N/A</v>
      </c>
      <c r="Y812" s="16" t="e">
        <f>VLOOKUP($E812,relatedness!$T$2:$U$1000,2,FALSE)</f>
        <v>#N/A</v>
      </c>
      <c r="AE812" s="2"/>
      <c r="AF812" s="2"/>
    </row>
    <row r="813" spans="1:32" x14ac:dyDescent="0.2">
      <c r="A813" s="2">
        <v>4</v>
      </c>
      <c r="B813" s="2" t="s">
        <v>19</v>
      </c>
      <c r="C813" s="2">
        <v>7</v>
      </c>
      <c r="D813" s="2" t="s">
        <v>1497</v>
      </c>
      <c r="E813" s="2" t="s">
        <v>319</v>
      </c>
      <c r="F813" s="2" t="str">
        <f t="shared" si="65"/>
        <v>CA</v>
      </c>
      <c r="G813" s="2" t="str">
        <f t="shared" si="61"/>
        <v>3</v>
      </c>
      <c r="H813" s="15">
        <v>102</v>
      </c>
      <c r="I813" s="2">
        <f t="shared" si="62"/>
        <v>240</v>
      </c>
      <c r="J813" s="2" t="str">
        <f t="shared" si="63"/>
        <v>100</v>
      </c>
      <c r="K813">
        <f t="shared" si="64"/>
        <v>13</v>
      </c>
      <c r="L813" s="14">
        <f>VLOOKUP(E813,bam_cov!$A$2:$E$10000,5,FALSE)</f>
        <v>28.260759438646456</v>
      </c>
      <c r="M813" s="14">
        <f>VLOOKUP($E813,res_het!$A$2:$N$10000,12,FALSE)*100</f>
        <v>36.356436840673453</v>
      </c>
      <c r="N813" s="14">
        <f>VLOOKUP($E813,res_het!$A$2:$N$10000,13,FALSE)</f>
        <v>0.11660079666666667</v>
      </c>
      <c r="O813" s="10">
        <f>VLOOKUP($E813,seq_data!$A$2:$H$10000,6,FALSE())</f>
        <v>2018</v>
      </c>
      <c r="P813" s="10" t="str">
        <f>VLOOKUP($E813,seq_data!$A$2:$H$10000,4,FALSE())</f>
        <v>BGI</v>
      </c>
      <c r="Q813" s="10" t="str">
        <f>VLOOKUP($E813,seq_data!$A$2:$H$10000,5,FALSE())</f>
        <v>BGI</v>
      </c>
      <c r="R813" s="10">
        <f>VLOOKUP($E813,seq_data!$A$2:$H$10000,2,FALSE())</f>
        <v>100</v>
      </c>
      <c r="S813" s="10">
        <f>IF(ISNA(VLOOKUP(E813,lines!$A$2:$A$10000,1,FALSE)),0,1)</f>
        <v>0</v>
      </c>
      <c r="T813" s="10">
        <f>IF(ISNA(VLOOKUP(E813,lines!$J$2:$L$1000,2,FALSE)),0,1)</f>
        <v>1</v>
      </c>
      <c r="U813" s="13" t="e">
        <f>VLOOKUP($E813,phe_fertility!$A$2:$B$284,2,FALSE)</f>
        <v>#N/A</v>
      </c>
      <c r="V813" s="13" t="e">
        <f>VLOOKUP($E813,phe_fertility!$F$2:$G$284,2,FALSE)</f>
        <v>#N/A</v>
      </c>
      <c r="W813">
        <f>VLOOKUP($E813,phe_locomotion!$F$2:$G$851,2,FALSE)</f>
        <v>2918</v>
      </c>
      <c r="X813" t="e">
        <f>VLOOKUP($E813,phe_locomotion!$N$2:$O$507,2,FALSE)</f>
        <v>#N/A</v>
      </c>
      <c r="Y813" s="16" t="e">
        <f>VLOOKUP($E813,relatedness!$T$2:$U$1000,2,FALSE)</f>
        <v>#N/A</v>
      </c>
      <c r="AE813" s="2"/>
      <c r="AF813" s="2"/>
    </row>
    <row r="814" spans="1:32" x14ac:dyDescent="0.2">
      <c r="A814" s="2">
        <v>4</v>
      </c>
      <c r="B814" s="2" t="s">
        <v>71</v>
      </c>
      <c r="C814" s="2">
        <v>10</v>
      </c>
      <c r="D814" s="2" t="s">
        <v>1501</v>
      </c>
      <c r="E814" s="2" t="s">
        <v>370</v>
      </c>
      <c r="F814" s="2" t="str">
        <f t="shared" si="65"/>
        <v>CA</v>
      </c>
      <c r="G814" s="2" t="str">
        <f t="shared" si="61"/>
        <v>3</v>
      </c>
      <c r="H814" s="15">
        <v>103</v>
      </c>
      <c r="I814" s="2">
        <f t="shared" si="62"/>
        <v>240</v>
      </c>
      <c r="J814" s="2" t="str">
        <f t="shared" si="63"/>
        <v>100</v>
      </c>
      <c r="K814">
        <f t="shared" si="64"/>
        <v>13</v>
      </c>
      <c r="L814" s="14">
        <f>VLOOKUP(E814,bam_cov!$A$2:$E$10000,5,FALSE)</f>
        <v>21.690913642240169</v>
      </c>
      <c r="M814" s="14">
        <f>VLOOKUP($E814,res_het!$A$2:$N$10000,12,FALSE)*100</f>
        <v>9.6842553896788104</v>
      </c>
      <c r="N814" s="14">
        <f>VLOOKUP($E814,res_het!$A$2:$N$10000,13,FALSE)</f>
        <v>7.1221271666666669E-2</v>
      </c>
      <c r="O814" s="10">
        <f>VLOOKUP($E814,seq_data!$A$2:$H$10000,6,FALSE())</f>
        <v>2018</v>
      </c>
      <c r="P814" s="10" t="str">
        <f>VLOOKUP($E814,seq_data!$A$2:$H$10000,4,FALSE())</f>
        <v>BGI</v>
      </c>
      <c r="Q814" s="10" t="str">
        <f>VLOOKUP($E814,seq_data!$A$2:$H$10000,5,FALSE())</f>
        <v>BGI</v>
      </c>
      <c r="R814" s="10">
        <f>VLOOKUP($E814,seq_data!$A$2:$H$10000,2,FALSE())</f>
        <v>100</v>
      </c>
      <c r="S814" s="10">
        <f>IF(ISNA(VLOOKUP(E814,lines!$A$2:$A$10000,1,FALSE)),0,1)</f>
        <v>0</v>
      </c>
      <c r="T814" s="10">
        <f>IF(ISNA(VLOOKUP(E814,lines!$J$2:$L$1000,2,FALSE)),0,1)</f>
        <v>1</v>
      </c>
      <c r="U814" s="13" t="e">
        <f>VLOOKUP($E814,phe_fertility!$A$2:$B$284,2,FALSE)</f>
        <v>#N/A</v>
      </c>
      <c r="V814" s="13" t="e">
        <f>VLOOKUP($E814,phe_fertility!$F$2:$G$284,2,FALSE)</f>
        <v>#N/A</v>
      </c>
      <c r="W814">
        <f>VLOOKUP($E814,phe_locomotion!$F$2:$G$851,2,FALSE)</f>
        <v>1866</v>
      </c>
      <c r="X814" t="e">
        <f>VLOOKUP($E814,phe_locomotion!$N$2:$O$507,2,FALSE)</f>
        <v>#N/A</v>
      </c>
      <c r="Y814" s="16" t="e">
        <f>VLOOKUP($E814,relatedness!$T$2:$U$1000,2,FALSE)</f>
        <v>#N/A</v>
      </c>
      <c r="AE814" s="2"/>
      <c r="AF814" s="2"/>
    </row>
    <row r="815" spans="1:32" x14ac:dyDescent="0.2">
      <c r="A815" s="2">
        <v>4</v>
      </c>
      <c r="B815" s="2" t="s">
        <v>71</v>
      </c>
      <c r="C815" s="2">
        <v>9</v>
      </c>
      <c r="D815" s="2" t="s">
        <v>1499</v>
      </c>
      <c r="E815" s="2" t="s">
        <v>369</v>
      </c>
      <c r="F815" s="2" t="str">
        <f t="shared" si="65"/>
        <v>CA</v>
      </c>
      <c r="G815" s="2" t="str">
        <f t="shared" si="61"/>
        <v>3</v>
      </c>
      <c r="H815" s="15">
        <v>104</v>
      </c>
      <c r="I815" s="2">
        <f t="shared" si="62"/>
        <v>240</v>
      </c>
      <c r="J815" s="2" t="str">
        <f t="shared" si="63"/>
        <v>100</v>
      </c>
      <c r="K815">
        <f t="shared" si="64"/>
        <v>13</v>
      </c>
      <c r="L815" s="14">
        <f>VLOOKUP(E815,bam_cov!$A$2:$E$10000,5,FALSE)</f>
        <v>34.541303854153007</v>
      </c>
      <c r="M815" s="14">
        <f>VLOOKUP($E815,res_het!$A$2:$N$10000,12,FALSE)*100</f>
        <v>48.224535429659873</v>
      </c>
      <c r="N815" s="14">
        <f>VLOOKUP($E815,res_het!$A$2:$N$10000,13,FALSE)</f>
        <v>0.2103516</v>
      </c>
      <c r="O815" s="10">
        <f>VLOOKUP($E815,seq_data!$A$2:$H$10000,6,FALSE())</f>
        <v>2018</v>
      </c>
      <c r="P815" s="10" t="str">
        <f>VLOOKUP($E815,seq_data!$A$2:$H$10000,4,FALSE())</f>
        <v>BGI</v>
      </c>
      <c r="Q815" s="10" t="str">
        <f>VLOOKUP($E815,seq_data!$A$2:$H$10000,5,FALSE())</f>
        <v>BGI</v>
      </c>
      <c r="R815" s="10">
        <f>VLOOKUP($E815,seq_data!$A$2:$H$10000,2,FALSE())</f>
        <v>100</v>
      </c>
      <c r="S815" s="10">
        <f>IF(ISNA(VLOOKUP(E815,lines!$A$2:$A$10000,1,FALSE)),0,1)</f>
        <v>0</v>
      </c>
      <c r="T815" s="10">
        <f>IF(ISNA(VLOOKUP(E815,lines!$J$2:$L$1000,2,FALSE)),0,1)</f>
        <v>1</v>
      </c>
      <c r="U815" s="13" t="e">
        <f>VLOOKUP($E815,phe_fertility!$A$2:$B$284,2,FALSE)</f>
        <v>#N/A</v>
      </c>
      <c r="V815" s="13" t="e">
        <f>VLOOKUP($E815,phe_fertility!$F$2:$G$284,2,FALSE)</f>
        <v>#N/A</v>
      </c>
      <c r="W815">
        <f>VLOOKUP($E815,phe_locomotion!$F$2:$G$851,2,FALSE)</f>
        <v>1557</v>
      </c>
      <c r="X815" t="e">
        <f>VLOOKUP($E815,phe_locomotion!$N$2:$O$507,2,FALSE)</f>
        <v>#N/A</v>
      </c>
      <c r="Y815" s="16" t="e">
        <f>VLOOKUP($E815,relatedness!$T$2:$U$1000,2,FALSE)</f>
        <v>#N/A</v>
      </c>
      <c r="AE815" s="2"/>
      <c r="AF815" s="2"/>
    </row>
    <row r="816" spans="1:32" x14ac:dyDescent="0.2">
      <c r="A816" s="2">
        <v>4</v>
      </c>
      <c r="B816" s="2" t="s">
        <v>58</v>
      </c>
      <c r="C816" s="2">
        <v>9</v>
      </c>
      <c r="D816" s="2" t="s">
        <v>1498</v>
      </c>
      <c r="E816" s="2" t="s">
        <v>357</v>
      </c>
      <c r="F816" s="2" t="str">
        <f t="shared" si="65"/>
        <v>CA</v>
      </c>
      <c r="G816" s="2" t="str">
        <f t="shared" si="61"/>
        <v>3</v>
      </c>
      <c r="H816" s="15">
        <v>105</v>
      </c>
      <c r="I816" s="2">
        <f t="shared" si="62"/>
        <v>240</v>
      </c>
      <c r="J816" s="2" t="str">
        <f t="shared" si="63"/>
        <v>100</v>
      </c>
      <c r="K816">
        <f t="shared" si="64"/>
        <v>13</v>
      </c>
      <c r="L816" s="14">
        <f>VLOOKUP(E816,bam_cov!$A$2:$E$10000,5,FALSE)</f>
        <v>24.958306496037174</v>
      </c>
      <c r="M816" s="14">
        <f>VLOOKUP($E816,res_het!$A$2:$N$10000,12,FALSE)*100</f>
        <v>49.843685109132018</v>
      </c>
      <c r="N816" s="14">
        <f>VLOOKUP($E816,res_het!$A$2:$N$10000,13,FALSE)</f>
        <v>0.24656503333333335</v>
      </c>
      <c r="O816" s="10">
        <f>VLOOKUP($E816,seq_data!$A$2:$H$10000,6,FALSE())</f>
        <v>2018</v>
      </c>
      <c r="P816" s="10" t="str">
        <f>VLOOKUP($E816,seq_data!$A$2:$H$10000,4,FALSE())</f>
        <v>BGI</v>
      </c>
      <c r="Q816" s="10" t="str">
        <f>VLOOKUP($E816,seq_data!$A$2:$H$10000,5,FALSE())</f>
        <v>BGI</v>
      </c>
      <c r="R816" s="10">
        <f>VLOOKUP($E816,seq_data!$A$2:$H$10000,2,FALSE())</f>
        <v>100</v>
      </c>
      <c r="S816" s="10">
        <f>IF(ISNA(VLOOKUP(E816,lines!$A$2:$A$10000,1,FALSE)),0,1)</f>
        <v>0</v>
      </c>
      <c r="T816" s="10">
        <f>IF(ISNA(VLOOKUP(E816,lines!$J$2:$L$1000,2,FALSE)),0,1)</f>
        <v>1</v>
      </c>
      <c r="U816" s="13" t="e">
        <f>VLOOKUP($E816,phe_fertility!$A$2:$B$284,2,FALSE)</f>
        <v>#N/A</v>
      </c>
      <c r="V816" s="13" t="e">
        <f>VLOOKUP($E816,phe_fertility!$F$2:$G$284,2,FALSE)</f>
        <v>#N/A</v>
      </c>
      <c r="W816">
        <f>VLOOKUP($E816,phe_locomotion!$F$2:$G$851,2,FALSE)</f>
        <v>1122</v>
      </c>
      <c r="X816" t="e">
        <f>VLOOKUP($E816,phe_locomotion!$N$2:$O$507,2,FALSE)</f>
        <v>#N/A</v>
      </c>
      <c r="Y816" s="16" t="e">
        <f>VLOOKUP($E816,relatedness!$T$2:$U$1000,2,FALSE)</f>
        <v>#N/A</v>
      </c>
      <c r="AE816" s="2"/>
      <c r="AF816" s="2"/>
    </row>
    <row r="817" spans="1:32" x14ac:dyDescent="0.2">
      <c r="A817" s="2">
        <v>4</v>
      </c>
      <c r="B817" s="2" t="s">
        <v>58</v>
      </c>
      <c r="C817" s="2">
        <v>7</v>
      </c>
      <c r="D817" s="2" t="s">
        <v>1500</v>
      </c>
      <c r="E817" s="2" t="s">
        <v>355</v>
      </c>
      <c r="F817" s="2" t="str">
        <f t="shared" si="65"/>
        <v>CA</v>
      </c>
      <c r="G817" s="2" t="str">
        <f t="shared" si="61"/>
        <v>3</v>
      </c>
      <c r="H817" s="15">
        <v>106</v>
      </c>
      <c r="I817" s="2">
        <f t="shared" si="62"/>
        <v>240</v>
      </c>
      <c r="J817" s="2" t="str">
        <f t="shared" si="63"/>
        <v>100</v>
      </c>
      <c r="K817">
        <f t="shared" si="64"/>
        <v>13</v>
      </c>
      <c r="L817" s="14">
        <f>VLOOKUP(E817,bam_cov!$A$2:$E$10000,5,FALSE)</f>
        <v>28.680543216353449</v>
      </c>
      <c r="M817" s="14">
        <f>VLOOKUP($E817,res_het!$A$2:$N$10000,12,FALSE)*100</f>
        <v>4.9612292675676013</v>
      </c>
      <c r="N817" s="14">
        <f>VLOOKUP($E817,res_het!$A$2:$N$10000,13,FALSE)</f>
        <v>9.6672784999999983E-2</v>
      </c>
      <c r="O817" s="10">
        <f>VLOOKUP($E817,seq_data!$A$2:$H$10000,6,FALSE())</f>
        <v>2018</v>
      </c>
      <c r="P817" s="10" t="str">
        <f>VLOOKUP($E817,seq_data!$A$2:$H$10000,4,FALSE())</f>
        <v>BGI</v>
      </c>
      <c r="Q817" s="10" t="str">
        <f>VLOOKUP($E817,seq_data!$A$2:$H$10000,5,FALSE())</f>
        <v>BGI</v>
      </c>
      <c r="R817" s="10">
        <f>VLOOKUP($E817,seq_data!$A$2:$H$10000,2,FALSE())</f>
        <v>100</v>
      </c>
      <c r="S817" s="10">
        <f>IF(ISNA(VLOOKUP(E817,lines!$A$2:$A$10000,1,FALSE)),0,1)</f>
        <v>0</v>
      </c>
      <c r="T817" s="10">
        <f>IF(ISNA(VLOOKUP(E817,lines!$J$2:$L$1000,2,FALSE)),0,1)</f>
        <v>1</v>
      </c>
      <c r="U817" s="13" t="e">
        <f>VLOOKUP($E817,phe_fertility!$A$2:$B$284,2,FALSE)</f>
        <v>#N/A</v>
      </c>
      <c r="V817" s="13" t="e">
        <f>VLOOKUP($E817,phe_fertility!$F$2:$G$284,2,FALSE)</f>
        <v>#N/A</v>
      </c>
      <c r="W817">
        <f>VLOOKUP($E817,phe_locomotion!$F$2:$G$851,2,FALSE)</f>
        <v>2234</v>
      </c>
      <c r="X817" t="e">
        <f>VLOOKUP($E817,phe_locomotion!$N$2:$O$507,2,FALSE)</f>
        <v>#N/A</v>
      </c>
      <c r="Y817" s="16" t="e">
        <f>VLOOKUP($E817,relatedness!$T$2:$U$1000,2,FALSE)</f>
        <v>#N/A</v>
      </c>
      <c r="AE817" s="2"/>
      <c r="AF817" s="2"/>
    </row>
    <row r="818" spans="1:32" x14ac:dyDescent="0.2">
      <c r="A818" s="2">
        <v>4</v>
      </c>
      <c r="B818" s="2" t="s">
        <v>32</v>
      </c>
      <c r="C818" s="2">
        <v>10</v>
      </c>
      <c r="D818" s="2" t="s">
        <v>1498</v>
      </c>
      <c r="E818" s="2" t="s">
        <v>334</v>
      </c>
      <c r="F818" s="2" t="str">
        <f t="shared" si="65"/>
        <v>CA</v>
      </c>
      <c r="G818" s="2" t="str">
        <f t="shared" si="61"/>
        <v>3</v>
      </c>
      <c r="H818" s="15">
        <v>107</v>
      </c>
      <c r="I818" s="2">
        <f t="shared" si="62"/>
        <v>240</v>
      </c>
      <c r="J818" s="2" t="str">
        <f t="shared" si="63"/>
        <v>100</v>
      </c>
      <c r="K818">
        <f t="shared" si="64"/>
        <v>13</v>
      </c>
      <c r="L818" s="14">
        <f>VLOOKUP(E818,bam_cov!$A$2:$E$10000,5,FALSE)</f>
        <v>29.254018549399486</v>
      </c>
      <c r="M818" s="14">
        <f>VLOOKUP($E818,res_het!$A$2:$N$10000,12,FALSE)*100</f>
        <v>43.021745168486973</v>
      </c>
      <c r="N818" s="14">
        <f>VLOOKUP($E818,res_het!$A$2:$N$10000,13,FALSE)</f>
        <v>0.19418008333333334</v>
      </c>
      <c r="O818" s="10">
        <f>VLOOKUP($E818,seq_data!$A$2:$H$10000,6,FALSE())</f>
        <v>2018</v>
      </c>
      <c r="P818" s="10" t="str">
        <f>VLOOKUP($E818,seq_data!$A$2:$H$10000,4,FALSE())</f>
        <v>BGI</v>
      </c>
      <c r="Q818" s="10" t="str">
        <f>VLOOKUP($E818,seq_data!$A$2:$H$10000,5,FALSE())</f>
        <v>BGI</v>
      </c>
      <c r="R818" s="10">
        <f>VLOOKUP($E818,seq_data!$A$2:$H$10000,2,FALSE())</f>
        <v>100</v>
      </c>
      <c r="S818" s="10">
        <f>IF(ISNA(VLOOKUP(E818,lines!$A$2:$A$10000,1,FALSE)),0,1)</f>
        <v>0</v>
      </c>
      <c r="T818" s="10">
        <f>IF(ISNA(VLOOKUP(E818,lines!$J$2:$L$1000,2,FALSE)),0,1)</f>
        <v>1</v>
      </c>
      <c r="U818" s="13" t="e">
        <f>VLOOKUP($E818,phe_fertility!$A$2:$B$284,2,FALSE)</f>
        <v>#N/A</v>
      </c>
      <c r="V818" s="13" t="e">
        <f>VLOOKUP($E818,phe_fertility!$F$2:$G$284,2,FALSE)</f>
        <v>#N/A</v>
      </c>
      <c r="W818">
        <f>VLOOKUP($E818,phe_locomotion!$F$2:$G$851,2,FALSE)</f>
        <v>1868</v>
      </c>
      <c r="X818" t="e">
        <f>VLOOKUP($E818,phe_locomotion!$N$2:$O$507,2,FALSE)</f>
        <v>#N/A</v>
      </c>
      <c r="Y818" s="16" t="e">
        <f>VLOOKUP($E818,relatedness!$T$2:$U$1000,2,FALSE)</f>
        <v>#N/A</v>
      </c>
      <c r="AE818" s="2"/>
      <c r="AF818" s="2"/>
    </row>
    <row r="819" spans="1:32" x14ac:dyDescent="0.2">
      <c r="A819" s="2">
        <v>4</v>
      </c>
      <c r="B819" s="2" t="s">
        <v>19</v>
      </c>
      <c r="C819" s="2">
        <v>10</v>
      </c>
      <c r="D819" s="2" t="s">
        <v>1497</v>
      </c>
      <c r="E819" s="2" t="s">
        <v>322</v>
      </c>
      <c r="F819" s="2" t="str">
        <f t="shared" si="65"/>
        <v>CA</v>
      </c>
      <c r="G819" s="2" t="str">
        <f t="shared" si="61"/>
        <v>3</v>
      </c>
      <c r="H819" s="15">
        <v>108</v>
      </c>
      <c r="I819" s="2">
        <f t="shared" si="62"/>
        <v>240</v>
      </c>
      <c r="J819" s="2" t="str">
        <f t="shared" si="63"/>
        <v>100</v>
      </c>
      <c r="K819">
        <f t="shared" si="64"/>
        <v>13</v>
      </c>
      <c r="L819" s="14">
        <f>VLOOKUP(E819,bam_cov!$A$2:$E$10000,5,FALSE)</f>
        <v>28.650006183133161</v>
      </c>
      <c r="M819" s="14">
        <f>VLOOKUP($E819,res_het!$A$2:$N$10000,12,FALSE)*100</f>
        <v>31.805113868728981</v>
      </c>
      <c r="N819" s="14">
        <f>VLOOKUP($E819,res_het!$A$2:$N$10000,13,FALSE)</f>
        <v>7.4623208333333343E-2</v>
      </c>
      <c r="O819" s="10">
        <f>VLOOKUP($E819,seq_data!$A$2:$H$10000,6,FALSE())</f>
        <v>2018</v>
      </c>
      <c r="P819" s="10" t="str">
        <f>VLOOKUP($E819,seq_data!$A$2:$H$10000,4,FALSE())</f>
        <v>BGI</v>
      </c>
      <c r="Q819" s="10" t="str">
        <f>VLOOKUP($E819,seq_data!$A$2:$H$10000,5,FALSE())</f>
        <v>BGI</v>
      </c>
      <c r="R819" s="10">
        <f>VLOOKUP($E819,seq_data!$A$2:$H$10000,2,FALSE())</f>
        <v>100</v>
      </c>
      <c r="S819" s="10">
        <f>IF(ISNA(VLOOKUP(E819,lines!$A$2:$A$10000,1,FALSE)),0,1)</f>
        <v>0</v>
      </c>
      <c r="T819" s="10">
        <f>IF(ISNA(VLOOKUP(E819,lines!$J$2:$L$1000,2,FALSE)),0,1)</f>
        <v>1</v>
      </c>
      <c r="U819" s="13" t="e">
        <f>VLOOKUP($E819,phe_fertility!$A$2:$B$284,2,FALSE)</f>
        <v>#N/A</v>
      </c>
      <c r="V819" s="13" t="e">
        <f>VLOOKUP($E819,phe_fertility!$F$2:$G$284,2,FALSE)</f>
        <v>#N/A</v>
      </c>
      <c r="W819">
        <f>VLOOKUP($E819,phe_locomotion!$F$2:$G$851,2,FALSE)</f>
        <v>3652</v>
      </c>
      <c r="X819" t="e">
        <f>VLOOKUP($E819,phe_locomotion!$N$2:$O$507,2,FALSE)</f>
        <v>#N/A</v>
      </c>
      <c r="Y819" s="16" t="e">
        <f>VLOOKUP($E819,relatedness!$T$2:$U$1000,2,FALSE)</f>
        <v>#N/A</v>
      </c>
      <c r="AE819" s="2"/>
      <c r="AF819" s="2"/>
    </row>
    <row r="820" spans="1:32" x14ac:dyDescent="0.2">
      <c r="A820" s="2">
        <v>4</v>
      </c>
      <c r="B820" s="2" t="s">
        <v>6</v>
      </c>
      <c r="C820" s="2">
        <v>11</v>
      </c>
      <c r="D820" s="2" t="s">
        <v>1498</v>
      </c>
      <c r="E820" s="2" t="s">
        <v>311</v>
      </c>
      <c r="F820" s="2" t="str">
        <f t="shared" si="65"/>
        <v>CA</v>
      </c>
      <c r="G820" s="2" t="str">
        <f t="shared" si="61"/>
        <v>3</v>
      </c>
      <c r="H820" s="15">
        <v>109</v>
      </c>
      <c r="I820" s="2">
        <f t="shared" si="62"/>
        <v>240</v>
      </c>
      <c r="J820" s="2" t="str">
        <f t="shared" si="63"/>
        <v>100</v>
      </c>
      <c r="K820">
        <f t="shared" si="64"/>
        <v>13</v>
      </c>
      <c r="L820" s="14">
        <f>VLOOKUP(E820,bam_cov!$A$2:$E$10000,5,FALSE)</f>
        <v>28.451843735361901</v>
      </c>
      <c r="M820" s="14">
        <f>VLOOKUP($E820,res_het!$A$2:$N$10000,12,FALSE)*100</f>
        <v>35.598573949281253</v>
      </c>
      <c r="N820" s="14">
        <f>VLOOKUP($E820,res_het!$A$2:$N$10000,13,FALSE)</f>
        <v>0.11132448333333334</v>
      </c>
      <c r="O820" s="10">
        <f>VLOOKUP($E820,seq_data!$A$2:$H$10000,6,FALSE())</f>
        <v>2018</v>
      </c>
      <c r="P820" s="10" t="str">
        <f>VLOOKUP($E820,seq_data!$A$2:$H$10000,4,FALSE())</f>
        <v>BGI</v>
      </c>
      <c r="Q820" s="10" t="str">
        <f>VLOOKUP($E820,seq_data!$A$2:$H$10000,5,FALSE())</f>
        <v>BGI</v>
      </c>
      <c r="R820" s="10">
        <f>VLOOKUP($E820,seq_data!$A$2:$H$10000,2,FALSE())</f>
        <v>100</v>
      </c>
      <c r="S820" s="10">
        <f>IF(ISNA(VLOOKUP(E820,lines!$A$2:$A$10000,1,FALSE)),0,1)</f>
        <v>0</v>
      </c>
      <c r="T820" s="10">
        <f>IF(ISNA(VLOOKUP(E820,lines!$J$2:$L$1000,2,FALSE)),0,1)</f>
        <v>1</v>
      </c>
      <c r="U820" s="13" t="e">
        <f>VLOOKUP($E820,phe_fertility!$A$2:$B$284,2,FALSE)</f>
        <v>#N/A</v>
      </c>
      <c r="V820" s="13" t="e">
        <f>VLOOKUP($E820,phe_fertility!$F$2:$G$284,2,FALSE)</f>
        <v>#N/A</v>
      </c>
      <c r="W820">
        <f>VLOOKUP($E820,phe_locomotion!$F$2:$G$851,2,FALSE)</f>
        <v>1359</v>
      </c>
      <c r="X820" t="e">
        <f>VLOOKUP($E820,phe_locomotion!$N$2:$O$507,2,FALSE)</f>
        <v>#N/A</v>
      </c>
      <c r="Y820" s="16" t="e">
        <f>VLOOKUP($E820,relatedness!$T$2:$U$1000,2,FALSE)</f>
        <v>#N/A</v>
      </c>
      <c r="AE820" s="2"/>
      <c r="AF820" s="2"/>
    </row>
    <row r="821" spans="1:32" x14ac:dyDescent="0.2">
      <c r="A821" s="2">
        <v>4</v>
      </c>
      <c r="B821" s="2" t="s">
        <v>32</v>
      </c>
      <c r="C821" s="2">
        <v>8</v>
      </c>
      <c r="D821" s="2" t="s">
        <v>1500</v>
      </c>
      <c r="E821" s="2" t="s">
        <v>332</v>
      </c>
      <c r="F821" s="2" t="str">
        <f t="shared" si="65"/>
        <v>CA</v>
      </c>
      <c r="G821" s="2" t="str">
        <f t="shared" si="61"/>
        <v>3</v>
      </c>
      <c r="H821" s="15">
        <v>110</v>
      </c>
      <c r="I821" s="2">
        <f t="shared" si="62"/>
        <v>240</v>
      </c>
      <c r="J821" s="2" t="str">
        <f t="shared" si="63"/>
        <v>100</v>
      </c>
      <c r="K821">
        <f t="shared" si="64"/>
        <v>13</v>
      </c>
      <c r="L821" s="14">
        <f>VLOOKUP(E821,bam_cov!$A$2:$E$10000,5,FALSE)</f>
        <v>14.863642052800209</v>
      </c>
      <c r="M821" s="14">
        <f>VLOOKUP($E821,res_het!$A$2:$N$10000,12,FALSE)*100</f>
        <v>1.9646999372903335</v>
      </c>
      <c r="N821" s="14">
        <f>VLOOKUP($E821,res_het!$A$2:$N$10000,13,FALSE)</f>
        <v>0.15871801666666666</v>
      </c>
      <c r="O821" s="10">
        <f>VLOOKUP($E821,seq_data!$A$2:$H$10000,6,FALSE())</f>
        <v>2018</v>
      </c>
      <c r="P821" s="10" t="str">
        <f>VLOOKUP($E821,seq_data!$A$2:$H$10000,4,FALSE())</f>
        <v>BGI</v>
      </c>
      <c r="Q821" s="10" t="str">
        <f>VLOOKUP($E821,seq_data!$A$2:$H$10000,5,FALSE())</f>
        <v>BGI</v>
      </c>
      <c r="R821" s="10">
        <f>VLOOKUP($E821,seq_data!$A$2:$H$10000,2,FALSE())</f>
        <v>100</v>
      </c>
      <c r="S821" s="10">
        <f>IF(ISNA(VLOOKUP(E821,lines!$A$2:$A$10000,1,FALSE)),0,1)</f>
        <v>0</v>
      </c>
      <c r="T821" s="10">
        <f>IF(ISNA(VLOOKUP(E821,lines!$J$2:$L$1000,2,FALSE)),0,1)</f>
        <v>1</v>
      </c>
      <c r="U821" s="13" t="e">
        <f>VLOOKUP($E821,phe_fertility!$A$2:$B$284,2,FALSE)</f>
        <v>#N/A</v>
      </c>
      <c r="V821" s="13" t="e">
        <f>VLOOKUP($E821,phe_fertility!$F$2:$G$284,2,FALSE)</f>
        <v>#N/A</v>
      </c>
      <c r="W821">
        <f>VLOOKUP($E821,phe_locomotion!$F$2:$G$851,2,FALSE)</f>
        <v>1652</v>
      </c>
      <c r="X821" t="e">
        <f>VLOOKUP($E821,phe_locomotion!$N$2:$O$507,2,FALSE)</f>
        <v>#N/A</v>
      </c>
      <c r="Y821" s="16" t="e">
        <f>VLOOKUP($E821,relatedness!$T$2:$U$1000,2,FALSE)</f>
        <v>#N/A</v>
      </c>
      <c r="AE821" s="2"/>
      <c r="AF821" s="2"/>
    </row>
    <row r="822" spans="1:32" x14ac:dyDescent="0.2">
      <c r="A822" s="2">
        <v>4</v>
      </c>
      <c r="B822" s="2" t="s">
        <v>97</v>
      </c>
      <c r="C822" s="2">
        <v>10</v>
      </c>
      <c r="D822" s="2" t="s">
        <v>1497</v>
      </c>
      <c r="E822" s="2" t="s">
        <v>394</v>
      </c>
      <c r="F822" s="2" t="str">
        <f t="shared" si="65"/>
        <v>CA</v>
      </c>
      <c r="G822" s="2" t="str">
        <f t="shared" si="61"/>
        <v>3</v>
      </c>
      <c r="H822" s="15">
        <v>111</v>
      </c>
      <c r="I822" s="2">
        <f t="shared" si="62"/>
        <v>240</v>
      </c>
      <c r="J822" s="2" t="str">
        <f t="shared" si="63"/>
        <v>100</v>
      </c>
      <c r="K822">
        <f t="shared" si="64"/>
        <v>13</v>
      </c>
      <c r="L822" s="14">
        <f>VLOOKUP(E822,bam_cov!$A$2:$E$10000,5,FALSE)</f>
        <v>28.574217758707913</v>
      </c>
      <c r="M822" s="14">
        <f>VLOOKUP($E822,res_het!$A$2:$N$10000,12,FALSE)*100</f>
        <v>29.120702065056665</v>
      </c>
      <c r="N822" s="14">
        <f>VLOOKUP($E822,res_het!$A$2:$N$10000,13,FALSE)</f>
        <v>0.22353884999999996</v>
      </c>
      <c r="O822" s="10">
        <f>VLOOKUP($E822,seq_data!$A$2:$H$10000,6,FALSE())</f>
        <v>2018</v>
      </c>
      <c r="P822" s="10" t="str">
        <f>VLOOKUP($E822,seq_data!$A$2:$H$10000,4,FALSE())</f>
        <v>BGI</v>
      </c>
      <c r="Q822" s="10" t="str">
        <f>VLOOKUP($E822,seq_data!$A$2:$H$10000,5,FALSE())</f>
        <v>BGI</v>
      </c>
      <c r="R822" s="10">
        <f>VLOOKUP($E822,seq_data!$A$2:$H$10000,2,FALSE())</f>
        <v>100</v>
      </c>
      <c r="S822" s="10">
        <f>IF(ISNA(VLOOKUP(E822,lines!$A$2:$A$10000,1,FALSE)),0,1)</f>
        <v>0</v>
      </c>
      <c r="T822" s="10">
        <f>IF(ISNA(VLOOKUP(E822,lines!$J$2:$L$1000,2,FALSE)),0,1)</f>
        <v>1</v>
      </c>
      <c r="U822" s="13" t="e">
        <f>VLOOKUP($E822,phe_fertility!$A$2:$B$284,2,FALSE)</f>
        <v>#N/A</v>
      </c>
      <c r="V822" s="13" t="e">
        <f>VLOOKUP($E822,phe_fertility!$F$2:$G$284,2,FALSE)</f>
        <v>#N/A</v>
      </c>
      <c r="W822">
        <f>VLOOKUP($E822,phe_locomotion!$F$2:$G$851,2,FALSE)</f>
        <v>1733</v>
      </c>
      <c r="X822" t="e">
        <f>VLOOKUP($E822,phe_locomotion!$N$2:$O$507,2,FALSE)</f>
        <v>#N/A</v>
      </c>
      <c r="Y822" s="16" t="e">
        <f>VLOOKUP($E822,relatedness!$T$2:$U$1000,2,FALSE)</f>
        <v>#N/A</v>
      </c>
      <c r="AE822" s="2"/>
      <c r="AF822" s="2"/>
    </row>
    <row r="823" spans="1:32" x14ac:dyDescent="0.2">
      <c r="A823" s="2">
        <v>4</v>
      </c>
      <c r="B823" s="2" t="s">
        <v>45</v>
      </c>
      <c r="C823" s="2">
        <v>7</v>
      </c>
      <c r="D823" s="2" t="s">
        <v>1499</v>
      </c>
      <c r="E823" s="2" t="s">
        <v>343</v>
      </c>
      <c r="F823" s="2" t="str">
        <f t="shared" si="65"/>
        <v>CA</v>
      </c>
      <c r="G823" s="2" t="str">
        <f t="shared" si="61"/>
        <v>3</v>
      </c>
      <c r="H823" s="15">
        <v>112</v>
      </c>
      <c r="I823" s="2">
        <f t="shared" si="62"/>
        <v>240</v>
      </c>
      <c r="J823" s="2" t="str">
        <f t="shared" si="63"/>
        <v>100</v>
      </c>
      <c r="K823">
        <f t="shared" si="64"/>
        <v>13</v>
      </c>
      <c r="L823" s="14">
        <f>VLOOKUP(E823,bam_cov!$A$2:$E$10000,5,FALSE)</f>
        <v>16.932360870135465</v>
      </c>
      <c r="M823" s="14">
        <f>VLOOKUP($E823,res_het!$A$2:$N$10000,12,FALSE)*100</f>
        <v>20.897764223668862</v>
      </c>
      <c r="N823" s="14">
        <f>VLOOKUP($E823,res_het!$A$2:$N$10000,13,FALSE)</f>
        <v>0.10130018166666667</v>
      </c>
      <c r="O823" s="10">
        <f>VLOOKUP($E823,seq_data!$A$2:$H$10000,6,FALSE())</f>
        <v>2018</v>
      </c>
      <c r="P823" s="10" t="str">
        <f>VLOOKUP($E823,seq_data!$A$2:$H$10000,4,FALSE())</f>
        <v>BGI</v>
      </c>
      <c r="Q823" s="10" t="str">
        <f>VLOOKUP($E823,seq_data!$A$2:$H$10000,5,FALSE())</f>
        <v>BGI</v>
      </c>
      <c r="R823" s="10">
        <f>VLOOKUP($E823,seq_data!$A$2:$H$10000,2,FALSE())</f>
        <v>100</v>
      </c>
      <c r="S823" s="10">
        <f>IF(ISNA(VLOOKUP(E823,lines!$A$2:$A$10000,1,FALSE)),0,1)</f>
        <v>0</v>
      </c>
      <c r="T823" s="10">
        <f>IF(ISNA(VLOOKUP(E823,lines!$J$2:$L$1000,2,FALSE)),0,1)</f>
        <v>1</v>
      </c>
      <c r="U823" s="13" t="e">
        <f>VLOOKUP($E823,phe_fertility!$A$2:$B$284,2,FALSE)</f>
        <v>#N/A</v>
      </c>
      <c r="V823" s="13" t="e">
        <f>VLOOKUP($E823,phe_fertility!$F$2:$G$284,2,FALSE)</f>
        <v>#N/A</v>
      </c>
      <c r="W823">
        <f>VLOOKUP($E823,phe_locomotion!$F$2:$G$851,2,FALSE)</f>
        <v>1759</v>
      </c>
      <c r="X823" t="e">
        <f>VLOOKUP($E823,phe_locomotion!$N$2:$O$507,2,FALSE)</f>
        <v>#N/A</v>
      </c>
      <c r="Y823" s="16" t="e">
        <f>VLOOKUP($E823,relatedness!$T$2:$U$1000,2,FALSE)</f>
        <v>#N/A</v>
      </c>
      <c r="AE823" s="2"/>
      <c r="AF823" s="2"/>
    </row>
    <row r="824" spans="1:32" x14ac:dyDescent="0.2">
      <c r="A824" s="2">
        <v>3</v>
      </c>
      <c r="B824" s="2" t="s">
        <v>19</v>
      </c>
      <c r="C824" s="2">
        <v>8</v>
      </c>
      <c r="D824" s="2" t="s">
        <v>1499</v>
      </c>
      <c r="E824" s="2" t="s">
        <v>224</v>
      </c>
      <c r="F824" s="2" t="str">
        <f t="shared" si="65"/>
        <v>CA</v>
      </c>
      <c r="G824" s="2" t="str">
        <f t="shared" si="61"/>
        <v>3</v>
      </c>
      <c r="H824" s="15">
        <v>113</v>
      </c>
      <c r="I824" s="2">
        <f t="shared" si="62"/>
        <v>240</v>
      </c>
      <c r="J824" s="2" t="str">
        <f t="shared" si="63"/>
        <v>100</v>
      </c>
      <c r="K824">
        <f t="shared" si="64"/>
        <v>13</v>
      </c>
      <c r="L824" s="14" t="e">
        <f>VLOOKUP(E824,bam_cov!$A$2:$E$10000,5,FALSE)</f>
        <v>#N/A</v>
      </c>
      <c r="M824" s="14" t="e">
        <f>VLOOKUP($E824,res_het!$A$2:$N$10000,12,FALSE)*100</f>
        <v>#N/A</v>
      </c>
      <c r="N824" s="14" t="e">
        <f>VLOOKUP($E824,res_het!$A$2:$N$10000,13,FALSE)</f>
        <v>#N/A</v>
      </c>
      <c r="O824" s="10" t="e">
        <f>VLOOKUP($E824,seq_data!$A$2:$H$10000,6,FALSE())</f>
        <v>#N/A</v>
      </c>
      <c r="P824" s="10" t="e">
        <f>VLOOKUP($E824,seq_data!$A$2:$H$10000,4,FALSE())</f>
        <v>#N/A</v>
      </c>
      <c r="Q824" s="10" t="e">
        <f>VLOOKUP($E824,seq_data!$A$2:$H$10000,5,FALSE())</f>
        <v>#N/A</v>
      </c>
      <c r="R824" s="10" t="e">
        <f>VLOOKUP($E824,seq_data!$A$2:$H$10000,2,FALSE())</f>
        <v>#N/A</v>
      </c>
      <c r="S824" s="10">
        <f>IF(ISNA(VLOOKUP(E824,lines!$A$2:$A$10000,1,FALSE)),0,1)</f>
        <v>0</v>
      </c>
      <c r="T824" s="10">
        <f>IF(ISNA(VLOOKUP(E824,lines!$J$2:$L$1000,2,FALSE)),0,1)</f>
        <v>0</v>
      </c>
      <c r="U824" s="13" t="e">
        <f>VLOOKUP($E824,phe_fertility!$A$2:$B$284,2,FALSE)</f>
        <v>#N/A</v>
      </c>
      <c r="V824" s="13" t="e">
        <f>VLOOKUP($E824,phe_fertility!$F$2:$G$284,2,FALSE)</f>
        <v>#N/A</v>
      </c>
      <c r="W824" t="e">
        <f>VLOOKUP($E824,phe_locomotion!$F$2:$G$851,2,FALSE)</f>
        <v>#N/A</v>
      </c>
      <c r="X824" t="e">
        <f>VLOOKUP($E824,phe_locomotion!$N$2:$O$507,2,FALSE)</f>
        <v>#N/A</v>
      </c>
      <c r="Y824" s="16" t="e">
        <f>VLOOKUP($E824,relatedness!$T$2:$U$1000,2,FALSE)</f>
        <v>#N/A</v>
      </c>
      <c r="AE824" s="2"/>
      <c r="AF824" s="2"/>
    </row>
    <row r="825" spans="1:32" x14ac:dyDescent="0.2">
      <c r="A825" s="2">
        <v>3</v>
      </c>
      <c r="B825" s="2" t="s">
        <v>71</v>
      </c>
      <c r="C825" s="2">
        <v>7</v>
      </c>
      <c r="D825" s="2" t="s">
        <v>1501</v>
      </c>
      <c r="E825" s="2" t="s">
        <v>271</v>
      </c>
      <c r="F825" s="2" t="str">
        <f t="shared" si="65"/>
        <v>CA</v>
      </c>
      <c r="G825" s="2" t="str">
        <f t="shared" si="61"/>
        <v>3</v>
      </c>
      <c r="H825" s="15">
        <v>114</v>
      </c>
      <c r="I825" s="2">
        <f t="shared" si="62"/>
        <v>240</v>
      </c>
      <c r="J825" s="2" t="str">
        <f t="shared" si="63"/>
        <v>100</v>
      </c>
      <c r="K825">
        <f t="shared" si="64"/>
        <v>13</v>
      </c>
      <c r="L825" s="14" t="e">
        <f>VLOOKUP(E825,bam_cov!$A$2:$E$10000,5,FALSE)</f>
        <v>#N/A</v>
      </c>
      <c r="M825" s="14" t="e">
        <f>VLOOKUP($E825,res_het!$A$2:$N$10000,12,FALSE)*100</f>
        <v>#N/A</v>
      </c>
      <c r="N825" s="14" t="e">
        <f>VLOOKUP($E825,res_het!$A$2:$N$10000,13,FALSE)</f>
        <v>#N/A</v>
      </c>
      <c r="O825" s="10" t="e">
        <f>VLOOKUP($E825,seq_data!$A$2:$H$10000,6,FALSE())</f>
        <v>#N/A</v>
      </c>
      <c r="P825" s="10" t="e">
        <f>VLOOKUP($E825,seq_data!$A$2:$H$10000,4,FALSE())</f>
        <v>#N/A</v>
      </c>
      <c r="Q825" s="10" t="e">
        <f>VLOOKUP($E825,seq_data!$A$2:$H$10000,5,FALSE())</f>
        <v>#N/A</v>
      </c>
      <c r="R825" s="10" t="e">
        <f>VLOOKUP($E825,seq_data!$A$2:$H$10000,2,FALSE())</f>
        <v>#N/A</v>
      </c>
      <c r="S825" s="10">
        <f>IF(ISNA(VLOOKUP(E825,lines!$A$2:$A$10000,1,FALSE)),0,1)</f>
        <v>0</v>
      </c>
      <c r="T825" s="10">
        <f>IF(ISNA(VLOOKUP(E825,lines!$J$2:$L$1000,2,FALSE)),0,1)</f>
        <v>0</v>
      </c>
      <c r="U825" s="13" t="e">
        <f>VLOOKUP($E825,phe_fertility!$A$2:$B$284,2,FALSE)</f>
        <v>#N/A</v>
      </c>
      <c r="V825" s="13" t="e">
        <f>VLOOKUP($E825,phe_fertility!$F$2:$G$284,2,FALSE)</f>
        <v>#N/A</v>
      </c>
      <c r="W825" t="e">
        <f>VLOOKUP($E825,phe_locomotion!$F$2:$G$851,2,FALSE)</f>
        <v>#N/A</v>
      </c>
      <c r="X825" t="e">
        <f>VLOOKUP($E825,phe_locomotion!$N$2:$O$507,2,FALSE)</f>
        <v>#N/A</v>
      </c>
      <c r="Y825" s="16" t="e">
        <f>VLOOKUP($E825,relatedness!$T$2:$U$1000,2,FALSE)</f>
        <v>#N/A</v>
      </c>
      <c r="AE825" s="2"/>
      <c r="AF825" s="2"/>
    </row>
    <row r="826" spans="1:32" x14ac:dyDescent="0.2">
      <c r="A826" s="2">
        <v>4</v>
      </c>
      <c r="B826" s="2" t="s">
        <v>32</v>
      </c>
      <c r="C826" s="2">
        <v>11</v>
      </c>
      <c r="D826" s="2" t="s">
        <v>1500</v>
      </c>
      <c r="E826" s="2" t="s">
        <v>335</v>
      </c>
      <c r="F826" s="2" t="str">
        <f t="shared" si="65"/>
        <v>CA</v>
      </c>
      <c r="G826" s="2" t="str">
        <f t="shared" si="61"/>
        <v>3</v>
      </c>
      <c r="H826" s="15">
        <v>115</v>
      </c>
      <c r="I826" s="2">
        <f t="shared" si="62"/>
        <v>240</v>
      </c>
      <c r="J826" s="2" t="str">
        <f t="shared" si="63"/>
        <v>100</v>
      </c>
      <c r="K826">
        <f t="shared" si="64"/>
        <v>13</v>
      </c>
      <c r="L826" s="14">
        <f>VLOOKUP(E826,bam_cov!$A$2:$E$10000,5,FALSE)</f>
        <v>33.976791590938902</v>
      </c>
      <c r="M826" s="14">
        <f>VLOOKUP($E826,res_het!$A$2:$N$10000,12,FALSE)*100</f>
        <v>31.511421154888421</v>
      </c>
      <c r="N826" s="14">
        <f>VLOOKUP($E826,res_het!$A$2:$N$10000,13,FALSE)</f>
        <v>6.4747491666666671E-2</v>
      </c>
      <c r="O826" s="10">
        <f>VLOOKUP($E826,seq_data!$A$2:$H$10000,6,FALSE())</f>
        <v>2018</v>
      </c>
      <c r="P826" s="10" t="str">
        <f>VLOOKUP($E826,seq_data!$A$2:$H$10000,4,FALSE())</f>
        <v>BGI</v>
      </c>
      <c r="Q826" s="10" t="str">
        <f>VLOOKUP($E826,seq_data!$A$2:$H$10000,5,FALSE())</f>
        <v>BGI</v>
      </c>
      <c r="R826" s="10">
        <f>VLOOKUP($E826,seq_data!$A$2:$H$10000,2,FALSE())</f>
        <v>100</v>
      </c>
      <c r="S826" s="10">
        <f>IF(ISNA(VLOOKUP(E826,lines!$A$2:$A$10000,1,FALSE)),0,1)</f>
        <v>0</v>
      </c>
      <c r="T826" s="10">
        <f>IF(ISNA(VLOOKUP(E826,lines!$J$2:$L$1000,2,FALSE)),0,1)</f>
        <v>1</v>
      </c>
      <c r="U826" s="13" t="e">
        <f>VLOOKUP($E826,phe_fertility!$A$2:$B$284,2,FALSE)</f>
        <v>#N/A</v>
      </c>
      <c r="V826" s="13" t="e">
        <f>VLOOKUP($E826,phe_fertility!$F$2:$G$284,2,FALSE)</f>
        <v>#N/A</v>
      </c>
      <c r="W826">
        <f>VLOOKUP($E826,phe_locomotion!$F$2:$G$851,2,FALSE)</f>
        <v>1239</v>
      </c>
      <c r="X826" t="e">
        <f>VLOOKUP($E826,phe_locomotion!$N$2:$O$507,2,FALSE)</f>
        <v>#N/A</v>
      </c>
      <c r="Y826" s="16" t="e">
        <f>VLOOKUP($E826,relatedness!$T$2:$U$1000,2,FALSE)</f>
        <v>#N/A</v>
      </c>
      <c r="AE826" s="2"/>
      <c r="AF826" s="2"/>
    </row>
    <row r="827" spans="1:32" x14ac:dyDescent="0.2">
      <c r="A827" s="2">
        <v>3</v>
      </c>
      <c r="B827" s="2" t="s">
        <v>19</v>
      </c>
      <c r="C827" s="2">
        <v>7</v>
      </c>
      <c r="D827" s="2" t="s">
        <v>1497</v>
      </c>
      <c r="E827" s="2" t="s">
        <v>223</v>
      </c>
      <c r="F827" s="2" t="str">
        <f t="shared" si="65"/>
        <v>CA</v>
      </c>
      <c r="G827" s="2" t="str">
        <f t="shared" si="61"/>
        <v>3</v>
      </c>
      <c r="H827" s="15">
        <v>116</v>
      </c>
      <c r="I827" s="2">
        <f t="shared" si="62"/>
        <v>240</v>
      </c>
      <c r="J827" s="2" t="str">
        <f t="shared" si="63"/>
        <v>100</v>
      </c>
      <c r="K827">
        <f t="shared" si="64"/>
        <v>13</v>
      </c>
      <c r="L827" s="14" t="e">
        <f>VLOOKUP(E827,bam_cov!$A$2:$E$10000,5,FALSE)</f>
        <v>#N/A</v>
      </c>
      <c r="M827" s="14" t="e">
        <f>VLOOKUP($E827,res_het!$A$2:$N$10000,12,FALSE)*100</f>
        <v>#N/A</v>
      </c>
      <c r="N827" s="14" t="e">
        <f>VLOOKUP($E827,res_het!$A$2:$N$10000,13,FALSE)</f>
        <v>#N/A</v>
      </c>
      <c r="O827" s="10" t="e">
        <f>VLOOKUP($E827,seq_data!$A$2:$H$10000,6,FALSE())</f>
        <v>#N/A</v>
      </c>
      <c r="P827" s="10" t="e">
        <f>VLOOKUP($E827,seq_data!$A$2:$H$10000,4,FALSE())</f>
        <v>#N/A</v>
      </c>
      <c r="Q827" s="10" t="e">
        <f>VLOOKUP($E827,seq_data!$A$2:$H$10000,5,FALSE())</f>
        <v>#N/A</v>
      </c>
      <c r="R827" s="10" t="e">
        <f>VLOOKUP($E827,seq_data!$A$2:$H$10000,2,FALSE())</f>
        <v>#N/A</v>
      </c>
      <c r="S827" s="10">
        <f>IF(ISNA(VLOOKUP(E827,lines!$A$2:$A$10000,1,FALSE)),0,1)</f>
        <v>0</v>
      </c>
      <c r="T827" s="10">
        <f>IF(ISNA(VLOOKUP(E827,lines!$J$2:$L$1000,2,FALSE)),0,1)</f>
        <v>0</v>
      </c>
      <c r="U827" s="13" t="e">
        <f>VLOOKUP($E827,phe_fertility!$A$2:$B$284,2,FALSE)</f>
        <v>#N/A</v>
      </c>
      <c r="V827" s="13" t="e">
        <f>VLOOKUP($E827,phe_fertility!$F$2:$G$284,2,FALSE)</f>
        <v>#N/A</v>
      </c>
      <c r="W827">
        <f>VLOOKUP($E827,phe_locomotion!$F$2:$G$851,2,FALSE)</f>
        <v>790</v>
      </c>
      <c r="X827" t="e">
        <f>VLOOKUP($E827,phe_locomotion!$N$2:$O$507,2,FALSE)</f>
        <v>#N/A</v>
      </c>
      <c r="Y827" s="16" t="e">
        <f>VLOOKUP($E827,relatedness!$T$2:$U$1000,2,FALSE)</f>
        <v>#N/A</v>
      </c>
      <c r="AE827" s="2"/>
      <c r="AF827" s="2"/>
    </row>
    <row r="828" spans="1:32" x14ac:dyDescent="0.2">
      <c r="A828" s="2">
        <v>3</v>
      </c>
      <c r="B828" s="2" t="s">
        <v>19</v>
      </c>
      <c r="C828" s="2">
        <v>12</v>
      </c>
      <c r="D828" s="2" t="s">
        <v>1501</v>
      </c>
      <c r="E828" s="2" t="s">
        <v>228</v>
      </c>
      <c r="F828" s="2" t="str">
        <f t="shared" si="65"/>
        <v>CA</v>
      </c>
      <c r="G828" s="2" t="str">
        <f t="shared" si="61"/>
        <v>3</v>
      </c>
      <c r="H828" s="15">
        <v>117</v>
      </c>
      <c r="I828" s="2">
        <f t="shared" si="62"/>
        <v>240</v>
      </c>
      <c r="J828" s="2" t="str">
        <f t="shared" si="63"/>
        <v>100</v>
      </c>
      <c r="K828">
        <f t="shared" si="64"/>
        <v>13</v>
      </c>
      <c r="L828" s="14">
        <f>VLOOKUP(E828,bam_cov!$A$2:$E$10000,5,FALSE)</f>
        <v>23.378793726930354</v>
      </c>
      <c r="M828" s="14">
        <f>VLOOKUP($E828,res_het!$A$2:$N$10000,12,FALSE)*100</f>
        <v>4.1665541948970803</v>
      </c>
      <c r="N828" s="14">
        <f>VLOOKUP($E828,res_het!$A$2:$N$10000,13,FALSE)</f>
        <v>9.0589509999999998E-2</v>
      </c>
      <c r="O828" s="10">
        <f>VLOOKUP($E828,seq_data!$A$2:$H$10000,6,FALSE())</f>
        <v>2018</v>
      </c>
      <c r="P828" s="10" t="str">
        <f>VLOOKUP($E828,seq_data!$A$2:$H$10000,4,FALSE())</f>
        <v>BGI</v>
      </c>
      <c r="Q828" s="10" t="str">
        <f>VLOOKUP($E828,seq_data!$A$2:$H$10000,5,FALSE())</f>
        <v>BGI</v>
      </c>
      <c r="R828" s="10">
        <f>VLOOKUP($E828,seq_data!$A$2:$H$10000,2,FALSE())</f>
        <v>100</v>
      </c>
      <c r="S828" s="10">
        <f>IF(ISNA(VLOOKUP(E828,lines!$A$2:$A$10000,1,FALSE)),0,1)</f>
        <v>0</v>
      </c>
      <c r="T828" s="10">
        <f>IF(ISNA(VLOOKUP(E828,lines!$J$2:$L$1000,2,FALSE)),0,1)</f>
        <v>1</v>
      </c>
      <c r="U828" s="13" t="e">
        <f>VLOOKUP($E828,phe_fertility!$A$2:$B$284,2,FALSE)</f>
        <v>#N/A</v>
      </c>
      <c r="V828" s="13" t="e">
        <f>VLOOKUP($E828,phe_fertility!$F$2:$G$284,2,FALSE)</f>
        <v>#N/A</v>
      </c>
      <c r="W828">
        <f>VLOOKUP($E828,phe_locomotion!$F$2:$G$851,2,FALSE)</f>
        <v>1640</v>
      </c>
      <c r="X828" t="e">
        <f>VLOOKUP($E828,phe_locomotion!$N$2:$O$507,2,FALSE)</f>
        <v>#N/A</v>
      </c>
      <c r="Y828" s="16" t="e">
        <f>VLOOKUP($E828,relatedness!$T$2:$U$1000,2,FALSE)</f>
        <v>#N/A</v>
      </c>
      <c r="AE828" s="2"/>
      <c r="AF828" s="2"/>
    </row>
    <row r="829" spans="1:32" x14ac:dyDescent="0.2">
      <c r="A829" s="2">
        <v>4</v>
      </c>
      <c r="B829" s="2" t="s">
        <v>45</v>
      </c>
      <c r="C829" s="2">
        <v>10</v>
      </c>
      <c r="D829" s="2" t="s">
        <v>1499</v>
      </c>
      <c r="E829" s="2" t="s">
        <v>346</v>
      </c>
      <c r="F829" s="2" t="str">
        <f t="shared" si="65"/>
        <v>CA</v>
      </c>
      <c r="G829" s="2" t="str">
        <f t="shared" si="61"/>
        <v>3</v>
      </c>
      <c r="H829" s="15">
        <v>118</v>
      </c>
      <c r="I829" s="2">
        <f t="shared" si="62"/>
        <v>240</v>
      </c>
      <c r="J829" s="2" t="str">
        <f t="shared" si="63"/>
        <v>100</v>
      </c>
      <c r="K829">
        <f t="shared" si="64"/>
        <v>13</v>
      </c>
      <c r="L829" s="14">
        <f>VLOOKUP(E829,bam_cov!$A$2:$E$10000,5,FALSE)</f>
        <v>52.931065185212944</v>
      </c>
      <c r="M829" s="14">
        <f>VLOOKUP($E829,res_het!$A$2:$N$10000,12,FALSE)*100</f>
        <v>29.90820510266753</v>
      </c>
      <c r="N829" s="14">
        <f>VLOOKUP($E829,res_het!$A$2:$N$10000,13,FALSE)</f>
        <v>0.34040050000000005</v>
      </c>
      <c r="O829" s="10">
        <f>VLOOKUP($E829,seq_data!$A$2:$H$10000,6,FALSE())</f>
        <v>2018</v>
      </c>
      <c r="P829" s="10" t="str">
        <f>VLOOKUP($E829,seq_data!$A$2:$H$10000,4,FALSE())</f>
        <v>BGI</v>
      </c>
      <c r="Q829" s="10" t="str">
        <f>VLOOKUP($E829,seq_data!$A$2:$H$10000,5,FALSE())</f>
        <v>BGI</v>
      </c>
      <c r="R829" s="10">
        <f>VLOOKUP($E829,seq_data!$A$2:$H$10000,2,FALSE())</f>
        <v>100</v>
      </c>
      <c r="S829" s="10">
        <f>IF(ISNA(VLOOKUP(E829,lines!$A$2:$A$10000,1,FALSE)),0,1)</f>
        <v>0</v>
      </c>
      <c r="T829" s="10">
        <f>IF(ISNA(VLOOKUP(E829,lines!$J$2:$L$1000,2,FALSE)),0,1)</f>
        <v>1</v>
      </c>
      <c r="U829" s="13" t="e">
        <f>VLOOKUP($E829,phe_fertility!$A$2:$B$284,2,FALSE)</f>
        <v>#N/A</v>
      </c>
      <c r="V829" s="13" t="e">
        <f>VLOOKUP($E829,phe_fertility!$F$2:$G$284,2,FALSE)</f>
        <v>#N/A</v>
      </c>
      <c r="W829">
        <f>VLOOKUP($E829,phe_locomotion!$F$2:$G$851,2,FALSE)</f>
        <v>1425</v>
      </c>
      <c r="X829" t="e">
        <f>VLOOKUP($E829,phe_locomotion!$N$2:$O$507,2,FALSE)</f>
        <v>#N/A</v>
      </c>
      <c r="Y829" s="16" t="e">
        <f>VLOOKUP($E829,relatedness!$T$2:$U$1000,2,FALSE)</f>
        <v>#N/A</v>
      </c>
      <c r="AE829" s="2"/>
      <c r="AF829" s="2"/>
    </row>
    <row r="830" spans="1:32" x14ac:dyDescent="0.2">
      <c r="A830" s="2">
        <v>1</v>
      </c>
      <c r="B830" s="2" t="s">
        <v>71</v>
      </c>
      <c r="C830" s="2">
        <v>8</v>
      </c>
      <c r="D830" s="2" t="s">
        <v>1497</v>
      </c>
      <c r="E830" s="2" t="s">
        <v>79</v>
      </c>
      <c r="F830" s="2" t="str">
        <f t="shared" si="65"/>
        <v>CA</v>
      </c>
      <c r="G830" s="2" t="str">
        <f t="shared" si="61"/>
        <v>3</v>
      </c>
      <c r="H830" s="15">
        <v>119</v>
      </c>
      <c r="I830" s="2">
        <f t="shared" si="62"/>
        <v>240</v>
      </c>
      <c r="J830" s="2" t="str">
        <f t="shared" si="63"/>
        <v>100</v>
      </c>
      <c r="K830">
        <f t="shared" si="64"/>
        <v>13</v>
      </c>
      <c r="L830" s="14">
        <f>VLOOKUP(E830,bam_cov!$A$2:$E$10000,5,FALSE)</f>
        <v>28.276642671113525</v>
      </c>
      <c r="M830" s="14">
        <f>VLOOKUP($E830,res_het!$A$2:$N$10000,12,FALSE)*100</f>
        <v>2.5344112538861383</v>
      </c>
      <c r="N830" s="14">
        <f>VLOOKUP($E830,res_het!$A$2:$N$10000,13,FALSE)</f>
        <v>8.026925E-2</v>
      </c>
      <c r="O830" s="10">
        <f>VLOOKUP($E830,seq_data!$A$2:$H$10000,6,FALSE())</f>
        <v>2018</v>
      </c>
      <c r="P830" s="10" t="str">
        <f>VLOOKUP($E830,seq_data!$A$2:$H$10000,4,FALSE())</f>
        <v>BGI</v>
      </c>
      <c r="Q830" s="10" t="str">
        <f>VLOOKUP($E830,seq_data!$A$2:$H$10000,5,FALSE())</f>
        <v>BGI</v>
      </c>
      <c r="R830" s="10">
        <f>VLOOKUP($E830,seq_data!$A$2:$H$10000,2,FALSE())</f>
        <v>100</v>
      </c>
      <c r="S830" s="10">
        <f>IF(ISNA(VLOOKUP(E830,lines!$A$2:$A$10000,1,FALSE)),0,1)</f>
        <v>0</v>
      </c>
      <c r="T830" s="10">
        <f>IF(ISNA(VLOOKUP(E830,lines!$J$2:$L$1000,2,FALSE)),0,1)</f>
        <v>1</v>
      </c>
      <c r="U830" s="13" t="e">
        <f>VLOOKUP($E830,phe_fertility!$A$2:$B$284,2,FALSE)</f>
        <v>#N/A</v>
      </c>
      <c r="V830" s="13" t="e">
        <f>VLOOKUP($E830,phe_fertility!$F$2:$G$284,2,FALSE)</f>
        <v>#N/A</v>
      </c>
      <c r="W830">
        <f>VLOOKUP($E830,phe_locomotion!$F$2:$G$851,2,FALSE)</f>
        <v>2490</v>
      </c>
      <c r="X830" t="e">
        <f>VLOOKUP($E830,phe_locomotion!$N$2:$O$507,2,FALSE)</f>
        <v>#N/A</v>
      </c>
      <c r="Y830" s="16" t="e">
        <f>VLOOKUP($E830,relatedness!$T$2:$U$1000,2,FALSE)</f>
        <v>#N/A</v>
      </c>
      <c r="AE830" s="2"/>
      <c r="AF830" s="2"/>
    </row>
    <row r="831" spans="1:32" x14ac:dyDescent="0.2">
      <c r="A831" s="2">
        <v>1</v>
      </c>
      <c r="B831" s="2" t="s">
        <v>58</v>
      </c>
      <c r="C831" s="2">
        <v>10</v>
      </c>
      <c r="D831" s="2" t="s">
        <v>1500</v>
      </c>
      <c r="E831" s="2" t="s">
        <v>68</v>
      </c>
      <c r="F831" s="2" t="str">
        <f t="shared" si="65"/>
        <v>CA</v>
      </c>
      <c r="G831" s="2" t="str">
        <f t="shared" si="61"/>
        <v>3</v>
      </c>
      <c r="H831" s="15">
        <v>120</v>
      </c>
      <c r="I831" s="2">
        <f t="shared" si="62"/>
        <v>240</v>
      </c>
      <c r="J831" s="2" t="str">
        <f t="shared" si="63"/>
        <v>100</v>
      </c>
      <c r="K831">
        <f t="shared" si="64"/>
        <v>13</v>
      </c>
      <c r="L831" s="14">
        <f>VLOOKUP(E831,bam_cov!$A$2:$E$10000,5,FALSE)</f>
        <v>61.751759719697965</v>
      </c>
      <c r="M831" s="14">
        <f>VLOOKUP($E831,res_het!$A$2:$N$10000,12,FALSE)*100</f>
        <v>3.2322056271598711</v>
      </c>
      <c r="N831" s="14">
        <f>VLOOKUP($E831,res_het!$A$2:$N$10000,13,FALSE)</f>
        <v>8.0422138333333323E-2</v>
      </c>
      <c r="O831" s="10">
        <f>VLOOKUP($E831,seq_data!$A$2:$H$10000,6,FALSE())</f>
        <v>2018</v>
      </c>
      <c r="P831" s="10" t="str">
        <f>VLOOKUP($E831,seq_data!$A$2:$H$10000,4,FALSE())</f>
        <v>BGI</v>
      </c>
      <c r="Q831" s="10" t="str">
        <f>VLOOKUP($E831,seq_data!$A$2:$H$10000,5,FALSE())</f>
        <v>BGI</v>
      </c>
      <c r="R831" s="10">
        <f>VLOOKUP($E831,seq_data!$A$2:$H$10000,2,FALSE())</f>
        <v>100</v>
      </c>
      <c r="S831" s="10">
        <f>IF(ISNA(VLOOKUP(E831,lines!$A$2:$A$10000,1,FALSE)),0,1)</f>
        <v>0</v>
      </c>
      <c r="T831" s="10">
        <f>IF(ISNA(VLOOKUP(E831,lines!$J$2:$L$1000,2,FALSE)),0,1)</f>
        <v>1</v>
      </c>
      <c r="U831" s="13" t="e">
        <f>VLOOKUP($E831,phe_fertility!$A$2:$B$284,2,FALSE)</f>
        <v>#N/A</v>
      </c>
      <c r="V831" s="13" t="e">
        <f>VLOOKUP($E831,phe_fertility!$F$2:$G$284,2,FALSE)</f>
        <v>#N/A</v>
      </c>
      <c r="W831">
        <f>VLOOKUP($E831,phe_locomotion!$F$2:$G$851,2,FALSE)</f>
        <v>1873</v>
      </c>
      <c r="X831" t="e">
        <f>VLOOKUP($E831,phe_locomotion!$N$2:$O$507,2,FALSE)</f>
        <v>#N/A</v>
      </c>
      <c r="Y831" s="16" t="e">
        <f>VLOOKUP($E831,relatedness!$T$2:$U$1000,2,FALSE)</f>
        <v>#N/A</v>
      </c>
      <c r="AE831" s="2"/>
      <c r="AF831" s="2"/>
    </row>
    <row r="832" spans="1:32" x14ac:dyDescent="0.2">
      <c r="A832" s="2">
        <v>11</v>
      </c>
      <c r="B832" s="2" t="s">
        <v>97</v>
      </c>
      <c r="C832" s="2">
        <v>11</v>
      </c>
      <c r="D832" s="2" t="s">
        <v>1499</v>
      </c>
      <c r="E832" s="2" t="s">
        <v>1066</v>
      </c>
      <c r="F832" s="2" t="s">
        <v>1479</v>
      </c>
      <c r="G832" s="2">
        <v>0</v>
      </c>
      <c r="H832" s="15">
        <v>0</v>
      </c>
      <c r="I832" s="2"/>
      <c r="J832" s="2"/>
      <c r="K832">
        <f t="shared" si="64"/>
        <v>13</v>
      </c>
      <c r="L832" s="14">
        <f>VLOOKUP(E832,bam_cov!$A$2:$E$10000,5,FALSE)</f>
        <v>36.843176106874523</v>
      </c>
      <c r="M832" s="14">
        <f>VLOOKUP($E832,res_het!$A$2:$N$10000,12,FALSE)*100</f>
        <v>9.9410799322015659</v>
      </c>
      <c r="N832" s="14">
        <f>VLOOKUP($E832,res_het!$A$2:$N$10000,13,FALSE)</f>
        <v>6.3230331666666667E-2</v>
      </c>
      <c r="O832" s="10">
        <f>VLOOKUP($E832,seq_data!$A$2:$H$10000,6,FALSE())</f>
        <v>2012</v>
      </c>
      <c r="P832" s="10" t="str">
        <f>VLOOKUP($E832,seq_data!$A$2:$H$10000,4,FALSE())</f>
        <v>Illumina</v>
      </c>
      <c r="Q832" s="10" t="str">
        <f>VLOOKUP($E832,seq_data!$A$2:$H$10000,5,FALSE())</f>
        <v>NYU</v>
      </c>
      <c r="R832" s="10">
        <f>VLOOKUP($E832,seq_data!$A$2:$H$10000,2,FALSE())</f>
        <v>101</v>
      </c>
      <c r="S832" s="10">
        <f>IF(ISNA(VLOOKUP(E832,lines!$A$2:$A$10000,1,FALSE)),0,1)</f>
        <v>0</v>
      </c>
      <c r="T832" s="10">
        <f>IF(ISNA(VLOOKUP(E832,lines!$J$2:$L$1000,2,FALSE)),0,1)</f>
        <v>0</v>
      </c>
      <c r="U832" s="13" t="e">
        <f>VLOOKUP($E832,phe_fertility!$A$2:$B$284,2,FALSE)</f>
        <v>#N/A</v>
      </c>
      <c r="V832" s="13" t="e">
        <f>VLOOKUP($E832,phe_fertility!$F$2:$G$284,2,FALSE)</f>
        <v>#N/A</v>
      </c>
      <c r="W832">
        <f>VLOOKUP($E832,phe_locomotion!$F$2:$G$851,2,FALSE)</f>
        <v>991</v>
      </c>
      <c r="X832" t="e">
        <f>VLOOKUP($E832,phe_locomotion!$N$2:$O$507,2,FALSE)</f>
        <v>#N/A</v>
      </c>
      <c r="Y832" s="16" t="e">
        <f>VLOOKUP($E832,relatedness!$T$2:$U$1000,2,FALSE)</f>
        <v>#N/A</v>
      </c>
      <c r="AE832" s="2"/>
      <c r="AF832" s="2"/>
    </row>
    <row r="833" spans="1:32" x14ac:dyDescent="0.2">
      <c r="A833" s="2">
        <v>11</v>
      </c>
      <c r="B833" s="2" t="s">
        <v>84</v>
      </c>
      <c r="C833" s="2">
        <v>11</v>
      </c>
      <c r="D833" s="2" t="s">
        <v>1498</v>
      </c>
      <c r="E833" s="2" t="s">
        <v>1054</v>
      </c>
      <c r="F833" s="2" t="s">
        <v>1479</v>
      </c>
      <c r="G833" s="2">
        <v>0</v>
      </c>
      <c r="H833" s="15">
        <v>0</v>
      </c>
      <c r="I833" s="2"/>
      <c r="J833" s="2"/>
      <c r="K833">
        <f t="shared" si="64"/>
        <v>13</v>
      </c>
      <c r="L833" s="14">
        <f>VLOOKUP(E833,bam_cov!$A$2:$E$10000,5,FALSE)</f>
        <v>31.991196567424257</v>
      </c>
      <c r="M833" s="14">
        <f>VLOOKUP($E833,res_het!$A$2:$N$10000,12,FALSE)*100</f>
        <v>1.7568594343604897</v>
      </c>
      <c r="N833" s="14">
        <f>VLOOKUP($E833,res_het!$A$2:$N$10000,13,FALSE)</f>
        <v>3.6080511666666669E-2</v>
      </c>
      <c r="O833" s="10">
        <f>VLOOKUP($E833,seq_data!$A$2:$H$10000,6,FALSE())</f>
        <v>2011</v>
      </c>
      <c r="P833" s="10" t="str">
        <f>VLOOKUP($E833,seq_data!$A$2:$H$10000,4,FALSE())</f>
        <v>Illumina</v>
      </c>
      <c r="Q833" s="10" t="str">
        <f>VLOOKUP($E833,seq_data!$A$2:$H$10000,5,FALSE())</f>
        <v>NYU</v>
      </c>
      <c r="R833" s="10">
        <f>VLOOKUP($E833,seq_data!$A$2:$H$10000,2,FALSE())</f>
        <v>51</v>
      </c>
      <c r="S833" s="10">
        <f>IF(ISNA(VLOOKUP(E833,lines!$A$2:$A$10000,1,FALSE)),0,1)</f>
        <v>0</v>
      </c>
      <c r="T833" s="10">
        <f>IF(ISNA(VLOOKUP(E833,lines!$J$2:$L$1000,2,FALSE)),0,1)</f>
        <v>0</v>
      </c>
      <c r="U833" s="13" t="e">
        <f>VLOOKUP($E833,phe_fertility!$A$2:$B$284,2,FALSE)</f>
        <v>#N/A</v>
      </c>
      <c r="V833" s="13" t="e">
        <f>VLOOKUP($E833,phe_fertility!$F$2:$G$284,2,FALSE)</f>
        <v>#N/A</v>
      </c>
      <c r="W833">
        <f>VLOOKUP($E833,phe_locomotion!$F$2:$G$851,2,FALSE)</f>
        <v>1412</v>
      </c>
      <c r="X833" t="e">
        <f>VLOOKUP($E833,phe_locomotion!$N$2:$O$507,2,FALSE)</f>
        <v>#N/A</v>
      </c>
      <c r="Y833" s="16" t="e">
        <f>VLOOKUP($E833,relatedness!$T$2:$U$1000,2,FALSE)</f>
        <v>#N/A</v>
      </c>
      <c r="AE833" s="2"/>
      <c r="AF833" s="2"/>
    </row>
    <row r="834" spans="1:32" x14ac:dyDescent="0.2">
      <c r="A834" s="2">
        <v>11</v>
      </c>
      <c r="B834" s="2" t="s">
        <v>58</v>
      </c>
      <c r="C834" s="2">
        <v>12</v>
      </c>
      <c r="D834" s="2" t="s">
        <v>1498</v>
      </c>
      <c r="E834" s="2" t="s">
        <v>1031</v>
      </c>
      <c r="F834" s="2" t="s">
        <v>1479</v>
      </c>
      <c r="G834" s="2">
        <v>0</v>
      </c>
      <c r="H834" s="15">
        <v>0</v>
      </c>
      <c r="I834" s="2"/>
      <c r="J834" s="2"/>
      <c r="K834">
        <f t="shared" ref="K834:K897" si="66">IF(F834="A", 16, 13)</f>
        <v>13</v>
      </c>
      <c r="L834" s="14">
        <f>VLOOKUP(E834,bam_cov!$A$2:$E$10000,5,FALSE)</f>
        <v>36.567190871447039</v>
      </c>
      <c r="M834" s="14">
        <f>VLOOKUP($E834,res_het!$A$2:$N$10000,12,FALSE)*100</f>
        <v>4.8064686450774401</v>
      </c>
      <c r="N834" s="14">
        <f>VLOOKUP($E834,res_het!$A$2:$N$10000,13,FALSE)</f>
        <v>5.9206951666666674E-2</v>
      </c>
      <c r="O834" s="10">
        <f>VLOOKUP($E834,seq_data!$A$2:$H$10000,6,FALSE())</f>
        <v>2012</v>
      </c>
      <c r="P834" s="10" t="str">
        <f>VLOOKUP($E834,seq_data!$A$2:$H$10000,4,FALSE())</f>
        <v>Illumina</v>
      </c>
      <c r="Q834" s="10" t="str">
        <f>VLOOKUP($E834,seq_data!$A$2:$H$10000,5,FALSE())</f>
        <v>NYU</v>
      </c>
      <c r="R834" s="10">
        <f>VLOOKUP($E834,seq_data!$A$2:$H$10000,2,FALSE())</f>
        <v>101</v>
      </c>
      <c r="S834" s="10">
        <f>IF(ISNA(VLOOKUP(E834,lines!$A$2:$A$10000,1,FALSE)),0,1)</f>
        <v>0</v>
      </c>
      <c r="T834" s="10">
        <f>IF(ISNA(VLOOKUP(E834,lines!$J$2:$L$1000,2,FALSE)),0,1)</f>
        <v>0</v>
      </c>
      <c r="U834" s="13" t="e">
        <f>VLOOKUP($E834,phe_fertility!$A$2:$B$284,2,FALSE)</f>
        <v>#N/A</v>
      </c>
      <c r="V834" s="13" t="e">
        <f>VLOOKUP($E834,phe_fertility!$F$2:$G$284,2,FALSE)</f>
        <v>#N/A</v>
      </c>
      <c r="W834">
        <f>VLOOKUP($E834,phe_locomotion!$F$2:$G$851,2,FALSE)</f>
        <v>2887</v>
      </c>
      <c r="X834" t="e">
        <f>VLOOKUP($E834,phe_locomotion!$N$2:$O$507,2,FALSE)</f>
        <v>#N/A</v>
      </c>
      <c r="Y834" s="16" t="e">
        <f>VLOOKUP($E834,relatedness!$T$2:$U$1000,2,FALSE)</f>
        <v>#N/A</v>
      </c>
      <c r="AE834" s="2"/>
      <c r="AF834" s="2"/>
    </row>
    <row r="835" spans="1:32" x14ac:dyDescent="0.2">
      <c r="A835" s="2">
        <v>11</v>
      </c>
      <c r="B835" s="2" t="s">
        <v>84</v>
      </c>
      <c r="C835" s="2">
        <v>12</v>
      </c>
      <c r="D835" s="2" t="s">
        <v>1500</v>
      </c>
      <c r="E835" s="2" t="s">
        <v>1055</v>
      </c>
      <c r="F835" s="2" t="s">
        <v>1479</v>
      </c>
      <c r="G835" s="2">
        <v>0</v>
      </c>
      <c r="H835" s="15">
        <v>0</v>
      </c>
      <c r="I835" s="2"/>
      <c r="J835" s="2"/>
      <c r="K835">
        <f t="shared" si="66"/>
        <v>13</v>
      </c>
      <c r="L835" s="14">
        <f>VLOOKUP(E835,bam_cov!$A$2:$E$10000,5,FALSE)</f>
        <v>32.909195480691764</v>
      </c>
      <c r="M835" s="14">
        <f>VLOOKUP($E835,res_het!$A$2:$N$10000,12,FALSE)*100</f>
        <v>5.7078226103424692</v>
      </c>
      <c r="N835" s="14">
        <f>VLOOKUP($E835,res_het!$A$2:$N$10000,13,FALSE)</f>
        <v>7.9100218333333333E-2</v>
      </c>
      <c r="O835" s="10">
        <f>VLOOKUP($E835,seq_data!$A$2:$H$10000,6,FALSE())</f>
        <v>2012</v>
      </c>
      <c r="P835" s="10" t="str">
        <f>VLOOKUP($E835,seq_data!$A$2:$H$10000,4,FALSE())</f>
        <v>Illumina</v>
      </c>
      <c r="Q835" s="10" t="str">
        <f>VLOOKUP($E835,seq_data!$A$2:$H$10000,5,FALSE())</f>
        <v>NYU</v>
      </c>
      <c r="R835" s="10">
        <f>VLOOKUP($E835,seq_data!$A$2:$H$10000,2,FALSE())</f>
        <v>101</v>
      </c>
      <c r="S835" s="10">
        <f>IF(ISNA(VLOOKUP(E835,lines!$A$2:$A$10000,1,FALSE)),0,1)</f>
        <v>0</v>
      </c>
      <c r="T835" s="10">
        <f>IF(ISNA(VLOOKUP(E835,lines!$J$2:$L$1000,2,FALSE)),0,1)</f>
        <v>0</v>
      </c>
      <c r="U835" s="13" t="e">
        <f>VLOOKUP($E835,phe_fertility!$A$2:$B$284,2,FALSE)</f>
        <v>#N/A</v>
      </c>
      <c r="V835" s="13" t="e">
        <f>VLOOKUP($E835,phe_fertility!$F$2:$G$284,2,FALSE)</f>
        <v>#N/A</v>
      </c>
      <c r="W835">
        <f>VLOOKUP($E835,phe_locomotion!$F$2:$G$851,2,FALSE)</f>
        <v>1057</v>
      </c>
      <c r="X835" t="e">
        <f>VLOOKUP($E835,phe_locomotion!$N$2:$O$507,2,FALSE)</f>
        <v>#N/A</v>
      </c>
      <c r="Y835" s="16" t="e">
        <f>VLOOKUP($E835,relatedness!$T$2:$U$1000,2,FALSE)</f>
        <v>#N/A</v>
      </c>
      <c r="AE835" s="2"/>
      <c r="AF835" s="2"/>
    </row>
    <row r="836" spans="1:32" x14ac:dyDescent="0.2">
      <c r="A836" s="2">
        <v>11</v>
      </c>
      <c r="B836" s="2" t="s">
        <v>71</v>
      </c>
      <c r="C836" s="2">
        <v>12</v>
      </c>
      <c r="D836" s="2" t="s">
        <v>1499</v>
      </c>
      <c r="E836" t="s">
        <v>2588</v>
      </c>
      <c r="F836" s="2" t="s">
        <v>1479</v>
      </c>
      <c r="G836" s="2">
        <v>0</v>
      </c>
      <c r="H836" s="15">
        <v>0</v>
      </c>
      <c r="I836" s="2"/>
      <c r="J836" s="2"/>
      <c r="K836">
        <f t="shared" si="66"/>
        <v>13</v>
      </c>
      <c r="L836" s="14">
        <f>VLOOKUP(E836,bam_cov!$A$2:$E$10000,5,FALSE)</f>
        <v>55.688510989113936</v>
      </c>
      <c r="M836" s="14">
        <f>VLOOKUP($E836,res_het!$A$2:$N$10000,12,FALSE)*100</f>
        <v>8.3217900905700581</v>
      </c>
      <c r="N836" s="14">
        <f>VLOOKUP($E836,res_het!$A$2:$N$10000,13,FALSE)</f>
        <v>7.4532518333333339E-2</v>
      </c>
      <c r="O836" s="10">
        <f>VLOOKUP($E836,seq_data!$A$2:$H$10000,6,FALSE())</f>
        <v>2010</v>
      </c>
      <c r="P836" s="10" t="str">
        <f>VLOOKUP($E836,seq_data!$A$2:$H$10000,4,FALSE())</f>
        <v>Illumina</v>
      </c>
      <c r="Q836" s="10" t="str">
        <f>VLOOKUP($E836,seq_data!$A$2:$H$10000,5,FALSE())</f>
        <v>Ambry</v>
      </c>
      <c r="R836" s="10">
        <f>VLOOKUP($E836,seq_data!$A$2:$H$10000,2,FALSE())</f>
        <v>100</v>
      </c>
      <c r="S836" s="10">
        <f>IF(ISNA(VLOOKUP(E836,lines!$A$2:$A$10000,1,FALSE)),0,1)</f>
        <v>0</v>
      </c>
      <c r="T836" s="10">
        <f>IF(ISNA(VLOOKUP(E836,lines!$J$2:$L$1000,2,FALSE)),0,1)</f>
        <v>0</v>
      </c>
      <c r="U836" s="13" t="e">
        <f>VLOOKUP($E836,phe_fertility!$A$2:$B$284,2,FALSE)</f>
        <v>#N/A</v>
      </c>
      <c r="V836" s="13" t="e">
        <f>VLOOKUP($E836,phe_fertility!$F$2:$G$284,2,FALSE)</f>
        <v>#N/A</v>
      </c>
      <c r="W836" t="e">
        <f>VLOOKUP($E836,phe_locomotion!$F$2:$G$851,2,FALSE)</f>
        <v>#N/A</v>
      </c>
      <c r="X836" t="e">
        <f>VLOOKUP($E836,phe_locomotion!$N$2:$O$507,2,FALSE)</f>
        <v>#N/A</v>
      </c>
      <c r="Y836" s="16" t="e">
        <f>VLOOKUP($E836,relatedness!$T$2:$U$1000,2,FALSE)</f>
        <v>#N/A</v>
      </c>
      <c r="AE836" s="2"/>
      <c r="AF836" s="2"/>
    </row>
    <row r="837" spans="1:32" x14ac:dyDescent="0.2">
      <c r="A837" s="2">
        <v>11</v>
      </c>
      <c r="B837" s="2" t="s">
        <v>58</v>
      </c>
      <c r="C837" s="2">
        <v>11</v>
      </c>
      <c r="D837" s="2" t="s">
        <v>1496</v>
      </c>
      <c r="E837" s="2" t="s">
        <v>1030</v>
      </c>
      <c r="F837" s="2" t="s">
        <v>1479</v>
      </c>
      <c r="G837" s="2">
        <v>0</v>
      </c>
      <c r="H837" s="15">
        <v>0</v>
      </c>
      <c r="I837" s="2"/>
      <c r="J837" s="2"/>
      <c r="K837">
        <f t="shared" si="66"/>
        <v>13</v>
      </c>
      <c r="L837" s="14">
        <f>VLOOKUP(E837,bam_cov!$A$2:$E$10000,5,FALSE)</f>
        <v>31.598451293773774</v>
      </c>
      <c r="M837" s="14">
        <f>VLOOKUP($E837,res_het!$A$2:$N$10000,12,FALSE)*100</f>
        <v>4.1972116033280864</v>
      </c>
      <c r="N837" s="14">
        <f>VLOOKUP($E837,res_het!$A$2:$N$10000,13,FALSE)</f>
        <v>8.6362756666666665E-2</v>
      </c>
      <c r="O837" s="10">
        <f>VLOOKUP($E837,seq_data!$A$2:$H$10000,6,FALSE())</f>
        <v>2011</v>
      </c>
      <c r="P837" s="10" t="str">
        <f>VLOOKUP($E837,seq_data!$A$2:$H$10000,4,FALSE())</f>
        <v>Illumina</v>
      </c>
      <c r="Q837" s="10" t="str">
        <f>VLOOKUP($E837,seq_data!$A$2:$H$10000,5,FALSE())</f>
        <v>NYU</v>
      </c>
      <c r="R837" s="10">
        <f>VLOOKUP($E837,seq_data!$A$2:$H$10000,2,FALSE())</f>
        <v>51</v>
      </c>
      <c r="S837" s="10">
        <f>IF(ISNA(VLOOKUP(E837,lines!$A$2:$A$10000,1,FALSE)),0,1)</f>
        <v>0</v>
      </c>
      <c r="T837" s="10">
        <f>IF(ISNA(VLOOKUP(E837,lines!$J$2:$L$1000,2,FALSE)),0,1)</f>
        <v>0</v>
      </c>
      <c r="U837" s="13" t="e">
        <f>VLOOKUP($E837,phe_fertility!$A$2:$B$284,2,FALSE)</f>
        <v>#N/A</v>
      </c>
      <c r="V837" s="13" t="e">
        <f>VLOOKUP($E837,phe_fertility!$F$2:$G$284,2,FALSE)</f>
        <v>#N/A</v>
      </c>
      <c r="W837">
        <f>VLOOKUP($E837,phe_locomotion!$F$2:$G$851,2,FALSE)</f>
        <v>921</v>
      </c>
      <c r="X837" t="e">
        <f>VLOOKUP($E837,phe_locomotion!$N$2:$O$507,2,FALSE)</f>
        <v>#N/A</v>
      </c>
      <c r="Y837" s="16" t="e">
        <f>VLOOKUP($E837,relatedness!$T$2:$U$1000,2,FALSE)</f>
        <v>#N/A</v>
      </c>
      <c r="AE837" s="2"/>
      <c r="AF837" s="2"/>
    </row>
    <row r="838" spans="1:32" x14ac:dyDescent="0.2">
      <c r="A838" s="2">
        <v>11</v>
      </c>
      <c r="B838" s="2" t="s">
        <v>45</v>
      </c>
      <c r="C838" s="2">
        <v>12</v>
      </c>
      <c r="D838" s="2" t="s">
        <v>1497</v>
      </c>
      <c r="E838" s="2" t="s">
        <v>1019</v>
      </c>
      <c r="F838" s="2" t="s">
        <v>1479</v>
      </c>
      <c r="G838" s="2">
        <v>0</v>
      </c>
      <c r="H838" s="15">
        <v>0</v>
      </c>
      <c r="I838" s="2"/>
      <c r="J838" s="2"/>
      <c r="K838">
        <f t="shared" si="66"/>
        <v>13</v>
      </c>
      <c r="L838" s="14">
        <f>VLOOKUP(E838,bam_cov!$A$2:$E$10000,5,FALSE)</f>
        <v>78.708488430046273</v>
      </c>
      <c r="M838" s="14">
        <f>VLOOKUP($E838,res_het!$A$2:$N$10000,12,FALSE)*100</f>
        <v>4.1000212117765322</v>
      </c>
      <c r="N838" s="14">
        <f>VLOOKUP($E838,res_het!$A$2:$N$10000,13,FALSE)</f>
        <v>5.2734756666666667E-2</v>
      </c>
      <c r="O838" s="10">
        <f>VLOOKUP($E838,seq_data!$A$2:$H$10000,6,FALSE())</f>
        <v>2011</v>
      </c>
      <c r="P838" s="10" t="str">
        <f>VLOOKUP($E838,seq_data!$A$2:$H$10000,4,FALSE())</f>
        <v>Illumina</v>
      </c>
      <c r="Q838" s="10" t="str">
        <f>VLOOKUP($E838,seq_data!$A$2:$H$10000,5,FALSE())</f>
        <v>NYU</v>
      </c>
      <c r="R838" s="10">
        <f>VLOOKUP($E838,seq_data!$A$2:$H$10000,2,FALSE())</f>
        <v>51</v>
      </c>
      <c r="S838" s="10">
        <f>IF(ISNA(VLOOKUP(E838,lines!$A$2:$A$10000,1,FALSE)),0,1)</f>
        <v>0</v>
      </c>
      <c r="T838" s="10">
        <f>IF(ISNA(VLOOKUP(E838,lines!$J$2:$L$1000,2,FALSE)),0,1)</f>
        <v>0</v>
      </c>
      <c r="U838" s="13" t="e">
        <f>VLOOKUP($E838,phe_fertility!$A$2:$B$284,2,FALSE)</f>
        <v>#N/A</v>
      </c>
      <c r="V838" s="13" t="e">
        <f>VLOOKUP($E838,phe_fertility!$F$2:$G$284,2,FALSE)</f>
        <v>#N/A</v>
      </c>
      <c r="W838">
        <f>VLOOKUP($E838,phe_locomotion!$F$2:$G$851,2,FALSE)</f>
        <v>714</v>
      </c>
      <c r="X838" t="e">
        <f>VLOOKUP($E838,phe_locomotion!$N$2:$O$507,2,FALSE)</f>
        <v>#N/A</v>
      </c>
      <c r="Y838" s="16" t="e">
        <f>VLOOKUP($E838,relatedness!$T$2:$U$1000,2,FALSE)</f>
        <v>#N/A</v>
      </c>
      <c r="AE838" s="2"/>
      <c r="AF838" s="2"/>
    </row>
    <row r="839" spans="1:32" x14ac:dyDescent="0.2">
      <c r="A839" s="2">
        <v>11</v>
      </c>
      <c r="B839" s="2" t="s">
        <v>32</v>
      </c>
      <c r="C839" s="2">
        <v>11</v>
      </c>
      <c r="D839" s="2" t="s">
        <v>1500</v>
      </c>
      <c r="E839" s="2" t="s">
        <v>1006</v>
      </c>
      <c r="F839" s="2" t="s">
        <v>1479</v>
      </c>
      <c r="G839" s="2">
        <v>0</v>
      </c>
      <c r="H839" s="15">
        <v>0</v>
      </c>
      <c r="I839" s="2"/>
      <c r="J839" s="2"/>
      <c r="K839">
        <f t="shared" si="66"/>
        <v>13</v>
      </c>
      <c r="L839" s="14">
        <f>VLOOKUP(E839,bam_cov!$A$2:$E$10000,5,FALSE)</f>
        <v>34.125316145472262</v>
      </c>
      <c r="M839" s="14">
        <f>VLOOKUP($E839,res_het!$A$2:$N$10000,12,FALSE)*100</f>
        <v>5.0857225733565388</v>
      </c>
      <c r="N839" s="14">
        <f>VLOOKUP($E839,res_het!$A$2:$N$10000,13,FALSE)</f>
        <v>8.0405276666666678E-2</v>
      </c>
      <c r="O839" s="10">
        <f>VLOOKUP($E839,seq_data!$A$2:$H$10000,6,FALSE())</f>
        <v>2011</v>
      </c>
      <c r="P839" s="10" t="str">
        <f>VLOOKUP($E839,seq_data!$A$2:$H$10000,4,FALSE())</f>
        <v>Illumina</v>
      </c>
      <c r="Q839" s="10" t="str">
        <f>VLOOKUP($E839,seq_data!$A$2:$H$10000,5,FALSE())</f>
        <v>NYU</v>
      </c>
      <c r="R839" s="10">
        <f>VLOOKUP($E839,seq_data!$A$2:$H$10000,2,FALSE())</f>
        <v>51</v>
      </c>
      <c r="S839" s="10">
        <f>IF(ISNA(VLOOKUP(E839,lines!$A$2:$A$10000,1,FALSE)),0,1)</f>
        <v>0</v>
      </c>
      <c r="T839" s="10">
        <f>IF(ISNA(VLOOKUP(E839,lines!$J$2:$L$1000,2,FALSE)),0,1)</f>
        <v>0</v>
      </c>
      <c r="U839" s="13" t="e">
        <f>VLOOKUP($E839,phe_fertility!$A$2:$B$284,2,FALSE)</f>
        <v>#N/A</v>
      </c>
      <c r="V839" s="13" t="e">
        <f>VLOOKUP($E839,phe_fertility!$F$2:$G$284,2,FALSE)</f>
        <v>#N/A</v>
      </c>
      <c r="W839">
        <f>VLOOKUP($E839,phe_locomotion!$F$2:$G$851,2,FALSE)</f>
        <v>1662</v>
      </c>
      <c r="X839" t="e">
        <f>VLOOKUP($E839,phe_locomotion!$N$2:$O$507,2,FALSE)</f>
        <v>#N/A</v>
      </c>
      <c r="Y839" s="16" t="e">
        <f>VLOOKUP($E839,relatedness!$T$2:$U$1000,2,FALSE)</f>
        <v>#N/A</v>
      </c>
      <c r="AE839" s="2"/>
      <c r="AF839" s="2"/>
    </row>
    <row r="840" spans="1:32" x14ac:dyDescent="0.2">
      <c r="A840" s="2">
        <v>11</v>
      </c>
      <c r="B840" s="2" t="s">
        <v>58</v>
      </c>
      <c r="C840" s="2">
        <v>5</v>
      </c>
      <c r="D840" s="2" t="s">
        <v>1496</v>
      </c>
      <c r="E840" s="2" t="s">
        <v>1024</v>
      </c>
      <c r="F840" s="2" t="s">
        <v>1479</v>
      </c>
      <c r="G840" s="2">
        <v>0</v>
      </c>
      <c r="H840" s="15">
        <v>0</v>
      </c>
      <c r="I840" s="2"/>
      <c r="J840" s="2"/>
      <c r="K840">
        <f t="shared" si="66"/>
        <v>13</v>
      </c>
      <c r="L840" s="14">
        <f>VLOOKUP(E840,bam_cov!$A$2:$E$10000,5,FALSE)</f>
        <v>93.20007464728036</v>
      </c>
      <c r="M840" s="14">
        <f>VLOOKUP($E840,res_het!$A$2:$N$10000,12,FALSE)*100</f>
        <v>6.2634607915828129</v>
      </c>
      <c r="N840" s="14">
        <f>VLOOKUP($E840,res_het!$A$2:$N$10000,13,FALSE)</f>
        <v>2.3080363333333336E-2</v>
      </c>
      <c r="O840" s="10">
        <f>VLOOKUP($E840,seq_data!$A$2:$H$10000,6,FALSE())</f>
        <v>2011</v>
      </c>
      <c r="P840" s="10" t="str">
        <f>VLOOKUP($E840,seq_data!$A$2:$H$10000,4,FALSE())</f>
        <v>Illumina</v>
      </c>
      <c r="Q840" s="10" t="str">
        <f>VLOOKUP($E840,seq_data!$A$2:$H$10000,5,FALSE())</f>
        <v>NYU</v>
      </c>
      <c r="R840" s="10">
        <f>VLOOKUP($E840,seq_data!$A$2:$H$10000,2,FALSE())</f>
        <v>51</v>
      </c>
      <c r="S840" s="10">
        <f>IF(ISNA(VLOOKUP(E840,lines!$A$2:$A$10000,1,FALSE)),0,1)</f>
        <v>0</v>
      </c>
      <c r="T840" s="10">
        <f>IF(ISNA(VLOOKUP(E840,lines!$J$2:$L$1000,2,FALSE)),0,1)</f>
        <v>0</v>
      </c>
      <c r="U840" s="13" t="e">
        <f>VLOOKUP($E840,phe_fertility!$A$2:$B$284,2,FALSE)</f>
        <v>#N/A</v>
      </c>
      <c r="V840" s="13" t="e">
        <f>VLOOKUP($E840,phe_fertility!$F$2:$G$284,2,FALSE)</f>
        <v>#N/A</v>
      </c>
      <c r="W840">
        <f>VLOOKUP($E840,phe_locomotion!$F$2:$G$851,2,FALSE)</f>
        <v>2213</v>
      </c>
      <c r="X840" t="e">
        <f>VLOOKUP($E840,phe_locomotion!$N$2:$O$507,2,FALSE)</f>
        <v>#N/A</v>
      </c>
      <c r="Y840" s="16" t="e">
        <f>VLOOKUP($E840,relatedness!$T$2:$U$1000,2,FALSE)</f>
        <v>#N/A</v>
      </c>
      <c r="AE840" s="2"/>
      <c r="AF840" s="2"/>
    </row>
    <row r="841" spans="1:32" x14ac:dyDescent="0.2">
      <c r="A841" s="2">
        <v>11</v>
      </c>
      <c r="B841" s="2" t="s">
        <v>71</v>
      </c>
      <c r="C841" s="2">
        <v>5</v>
      </c>
      <c r="D841" s="2" t="s">
        <v>1497</v>
      </c>
      <c r="E841" s="2" t="s">
        <v>1036</v>
      </c>
      <c r="F841" s="2" t="s">
        <v>1479</v>
      </c>
      <c r="G841" s="2">
        <v>0</v>
      </c>
      <c r="H841" s="15">
        <v>0</v>
      </c>
      <c r="I841" s="2"/>
      <c r="J841" s="2"/>
      <c r="K841">
        <f t="shared" si="66"/>
        <v>13</v>
      </c>
      <c r="L841" s="14">
        <f>VLOOKUP(E841,bam_cov!$A$2:$E$10000,5,FALSE)</f>
        <v>61.172018362031814</v>
      </c>
      <c r="M841" s="14">
        <f>VLOOKUP($E841,res_het!$A$2:$N$10000,12,FALSE)*100</f>
        <v>6.406861188615129</v>
      </c>
      <c r="N841" s="14">
        <f>VLOOKUP($E841,res_het!$A$2:$N$10000,13,FALSE)</f>
        <v>5.6481433333333331E-2</v>
      </c>
      <c r="O841" s="10">
        <f>VLOOKUP($E841,seq_data!$A$2:$H$10000,6,FALSE())</f>
        <v>2011</v>
      </c>
      <c r="P841" s="10" t="str">
        <f>VLOOKUP($E841,seq_data!$A$2:$H$10000,4,FALSE())</f>
        <v>Illumina</v>
      </c>
      <c r="Q841" s="10" t="str">
        <f>VLOOKUP($E841,seq_data!$A$2:$H$10000,5,FALSE())</f>
        <v>NYU</v>
      </c>
      <c r="R841" s="10">
        <f>VLOOKUP($E841,seq_data!$A$2:$H$10000,2,FALSE())</f>
        <v>51</v>
      </c>
      <c r="S841" s="10">
        <f>IF(ISNA(VLOOKUP(E841,lines!$A$2:$A$10000,1,FALSE)),0,1)</f>
        <v>0</v>
      </c>
      <c r="T841" s="10">
        <f>IF(ISNA(VLOOKUP(E841,lines!$J$2:$L$1000,2,FALSE)),0,1)</f>
        <v>0</v>
      </c>
      <c r="U841" s="13" t="e">
        <f>VLOOKUP($E841,phe_fertility!$A$2:$B$284,2,FALSE)</f>
        <v>#N/A</v>
      </c>
      <c r="V841" s="13" t="e">
        <f>VLOOKUP($E841,phe_fertility!$F$2:$G$284,2,FALSE)</f>
        <v>#N/A</v>
      </c>
      <c r="W841">
        <f>VLOOKUP($E841,phe_locomotion!$F$2:$G$851,2,FALSE)</f>
        <v>1800</v>
      </c>
      <c r="X841" t="e">
        <f>VLOOKUP($E841,phe_locomotion!$N$2:$O$507,2,FALSE)</f>
        <v>#N/A</v>
      </c>
      <c r="Y841" s="16" t="e">
        <f>VLOOKUP($E841,relatedness!$T$2:$U$1000,2,FALSE)</f>
        <v>#N/A</v>
      </c>
      <c r="AE841" s="2"/>
      <c r="AF841" s="2"/>
    </row>
    <row r="842" spans="1:32" x14ac:dyDescent="0.2">
      <c r="A842" s="2">
        <v>11</v>
      </c>
      <c r="B842" s="2" t="s">
        <v>97</v>
      </c>
      <c r="C842" s="2">
        <v>12</v>
      </c>
      <c r="D842" s="2" t="s">
        <v>1501</v>
      </c>
      <c r="E842" s="2" t="s">
        <v>1067</v>
      </c>
      <c r="F842" s="2" t="s">
        <v>1479</v>
      </c>
      <c r="G842" s="2">
        <v>0</v>
      </c>
      <c r="H842" s="15">
        <v>0</v>
      </c>
      <c r="I842" s="2"/>
      <c r="J842" s="2"/>
      <c r="K842">
        <f t="shared" si="66"/>
        <v>13</v>
      </c>
      <c r="L842" s="14">
        <f>VLOOKUP(E842,bam_cov!$A$2:$E$10000,5,FALSE)</f>
        <v>95.69932360270559</v>
      </c>
      <c r="M842" s="14">
        <f>VLOOKUP($E842,res_het!$A$2:$N$10000,12,FALSE)*100</f>
        <v>10.630533455631969</v>
      </c>
      <c r="N842" s="14">
        <f>VLOOKUP($E842,res_het!$A$2:$N$10000,13,FALSE)</f>
        <v>4.3041841666666664E-2</v>
      </c>
      <c r="O842" s="10">
        <f>VLOOKUP($E842,seq_data!$A$2:$H$10000,6,FALSE())</f>
        <v>2012</v>
      </c>
      <c r="P842" s="10" t="str">
        <f>VLOOKUP($E842,seq_data!$A$2:$H$10000,4,FALSE())</f>
        <v>Illumina</v>
      </c>
      <c r="Q842" s="10" t="str">
        <f>VLOOKUP($E842,seq_data!$A$2:$H$10000,5,FALSE())</f>
        <v>NYU</v>
      </c>
      <c r="R842" s="10">
        <f>VLOOKUP($E842,seq_data!$A$2:$H$10000,2,FALSE())</f>
        <v>51</v>
      </c>
      <c r="S842" s="10">
        <f>IF(ISNA(VLOOKUP(E842,lines!$A$2:$A$10000,1,FALSE)),0,1)</f>
        <v>0</v>
      </c>
      <c r="T842" s="10">
        <f>IF(ISNA(VLOOKUP(E842,lines!$J$2:$L$1000,2,FALSE)),0,1)</f>
        <v>0</v>
      </c>
      <c r="U842" s="13" t="e">
        <f>VLOOKUP($E842,phe_fertility!$A$2:$B$284,2,FALSE)</f>
        <v>#N/A</v>
      </c>
      <c r="V842" s="13" t="e">
        <f>VLOOKUP($E842,phe_fertility!$F$2:$G$284,2,FALSE)</f>
        <v>#N/A</v>
      </c>
      <c r="W842">
        <f>VLOOKUP($E842,phe_locomotion!$F$2:$G$851,2,FALSE)</f>
        <v>943</v>
      </c>
      <c r="X842" t="e">
        <f>VLOOKUP($E842,phe_locomotion!$N$2:$O$507,2,FALSE)</f>
        <v>#N/A</v>
      </c>
      <c r="Y842" s="16" t="e">
        <f>VLOOKUP($E842,relatedness!$T$2:$U$1000,2,FALSE)</f>
        <v>#N/A</v>
      </c>
      <c r="AE842" s="2"/>
      <c r="AF842" s="2"/>
    </row>
    <row r="843" spans="1:32" x14ac:dyDescent="0.2">
      <c r="A843" s="2">
        <v>11</v>
      </c>
      <c r="B843" s="2" t="s">
        <v>71</v>
      </c>
      <c r="C843" s="2">
        <v>11</v>
      </c>
      <c r="D843" s="2" t="s">
        <v>1497</v>
      </c>
      <c r="E843" s="2" t="s">
        <v>2589</v>
      </c>
      <c r="F843" s="2" t="s">
        <v>1479</v>
      </c>
      <c r="G843" s="2">
        <v>0</v>
      </c>
      <c r="H843" s="15">
        <v>0</v>
      </c>
      <c r="I843" s="2"/>
      <c r="J843" s="2"/>
      <c r="K843">
        <f t="shared" si="66"/>
        <v>13</v>
      </c>
      <c r="L843" s="14">
        <f>VLOOKUP(E843,bam_cov!$A$2:$E$10000,5,FALSE)</f>
        <v>55.112193363437072</v>
      </c>
      <c r="M843" s="14">
        <f>VLOOKUP($E843,res_het!$A$2:$N$10000,12,FALSE)*100</f>
        <v>3.4586770995925482</v>
      </c>
      <c r="N843" s="14">
        <f>VLOOKUP($E843,res_het!$A$2:$N$10000,13,FALSE)</f>
        <v>2.3752121666666667E-2</v>
      </c>
      <c r="O843" s="10">
        <f>VLOOKUP($E843,seq_data!$A$2:$H$10000,6,FALSE())</f>
        <v>2012</v>
      </c>
      <c r="P843" s="10" t="str">
        <f>VLOOKUP($E843,seq_data!$A$2:$H$10000,4,FALSE())</f>
        <v>Illumina</v>
      </c>
      <c r="Q843" s="10" t="str">
        <f>VLOOKUP($E843,seq_data!$A$2:$H$10000,5,FALSE())</f>
        <v>NYU</v>
      </c>
      <c r="R843" s="10">
        <f>VLOOKUP($E843,seq_data!$A$2:$H$10000,2,FALSE())</f>
        <v>101</v>
      </c>
      <c r="S843" s="10">
        <f>IF(ISNA(VLOOKUP(E843,lines!$A$2:$A$10000,1,FALSE)),0,1)</f>
        <v>0</v>
      </c>
      <c r="T843" s="10">
        <f>IF(ISNA(VLOOKUP(E843,lines!$J$2:$L$1000,2,FALSE)),0,1)</f>
        <v>0</v>
      </c>
      <c r="U843" s="13" t="e">
        <f>VLOOKUP($E843,phe_fertility!$A$2:$B$284,2,FALSE)</f>
        <v>#N/A</v>
      </c>
      <c r="V843" s="13" t="e">
        <f>VLOOKUP($E843,phe_fertility!$F$2:$G$284,2,FALSE)</f>
        <v>#N/A</v>
      </c>
      <c r="W843" t="e">
        <f>VLOOKUP($E843,phe_locomotion!$F$2:$G$851,2,FALSE)</f>
        <v>#N/A</v>
      </c>
      <c r="X843" t="e">
        <f>VLOOKUP($E843,phe_locomotion!$N$2:$O$507,2,FALSE)</f>
        <v>#N/A</v>
      </c>
      <c r="Y843" s="16" t="e">
        <f>VLOOKUP($E843,relatedness!$T$2:$U$1000,2,FALSE)</f>
        <v>#N/A</v>
      </c>
      <c r="AE843" s="2"/>
      <c r="AF843" s="2"/>
    </row>
    <row r="844" spans="1:32" x14ac:dyDescent="0.2">
      <c r="A844" s="2">
        <v>11</v>
      </c>
      <c r="B844" s="2" t="s">
        <v>32</v>
      </c>
      <c r="C844" s="2">
        <v>12</v>
      </c>
      <c r="D844" s="2" t="s">
        <v>1496</v>
      </c>
      <c r="E844" s="2" t="s">
        <v>1007</v>
      </c>
      <c r="F844" s="2" t="s">
        <v>1479</v>
      </c>
      <c r="G844" s="2">
        <v>0</v>
      </c>
      <c r="H844" s="15">
        <v>0</v>
      </c>
      <c r="I844" s="2"/>
      <c r="J844" s="2"/>
      <c r="K844">
        <f t="shared" si="66"/>
        <v>13</v>
      </c>
      <c r="L844" s="14">
        <f>VLOOKUP(E844,bam_cov!$A$2:$E$10000,5,FALSE)</f>
        <v>44.110425062299754</v>
      </c>
      <c r="M844" s="14">
        <f>VLOOKUP($E844,res_het!$A$2:$N$10000,12,FALSE)*100</f>
        <v>3.8626716838546016</v>
      </c>
      <c r="N844" s="14">
        <f>VLOOKUP($E844,res_het!$A$2:$N$10000,13,FALSE)</f>
        <v>8.6585143333333336E-2</v>
      </c>
      <c r="O844" s="10">
        <f>VLOOKUP($E844,seq_data!$A$2:$H$10000,6,FALSE())</f>
        <v>2012</v>
      </c>
      <c r="P844" s="10" t="str">
        <f>VLOOKUP($E844,seq_data!$A$2:$H$10000,4,FALSE())</f>
        <v>Illumina</v>
      </c>
      <c r="Q844" s="10" t="str">
        <f>VLOOKUP($E844,seq_data!$A$2:$H$10000,5,FALSE())</f>
        <v>NYU,Princeton,BGI</v>
      </c>
      <c r="R844" s="10">
        <f>VLOOKUP($E844,seq_data!$A$2:$H$10000,2,FALSE())</f>
        <v>90</v>
      </c>
      <c r="S844" s="10">
        <f>IF(ISNA(VLOOKUP(E844,lines!$A$2:$A$10000,1,FALSE)),0,1)</f>
        <v>0</v>
      </c>
      <c r="T844" s="10">
        <f>IF(ISNA(VLOOKUP(E844,lines!$J$2:$L$1000,2,FALSE)),0,1)</f>
        <v>0</v>
      </c>
      <c r="U844" s="13" t="e">
        <f>VLOOKUP($E844,phe_fertility!$A$2:$B$284,2,FALSE)</f>
        <v>#N/A</v>
      </c>
      <c r="V844" s="13" t="e">
        <f>VLOOKUP($E844,phe_fertility!$F$2:$G$284,2,FALSE)</f>
        <v>#N/A</v>
      </c>
      <c r="W844">
        <f>VLOOKUP($E844,phe_locomotion!$F$2:$G$851,2,FALSE)</f>
        <v>644</v>
      </c>
      <c r="X844" t="e">
        <f>VLOOKUP($E844,phe_locomotion!$N$2:$O$507,2,FALSE)</f>
        <v>#N/A</v>
      </c>
      <c r="Y844" s="16" t="e">
        <f>VLOOKUP($E844,relatedness!$T$2:$U$1000,2,FALSE)</f>
        <v>#N/A</v>
      </c>
      <c r="AE844" s="2"/>
      <c r="AF844" s="2"/>
    </row>
    <row r="845" spans="1:32" x14ac:dyDescent="0.2">
      <c r="A845" s="2">
        <v>11</v>
      </c>
      <c r="B845" s="2" t="s">
        <v>19</v>
      </c>
      <c r="C845" s="2">
        <v>12</v>
      </c>
      <c r="D845" s="2" t="s">
        <v>1501</v>
      </c>
      <c r="E845" s="2" t="s">
        <v>995</v>
      </c>
      <c r="F845" s="13" t="s">
        <v>1479</v>
      </c>
      <c r="G845" s="2">
        <v>0</v>
      </c>
      <c r="H845" s="15">
        <v>0</v>
      </c>
      <c r="I845" s="2"/>
      <c r="J845" s="2"/>
      <c r="K845">
        <f t="shared" si="66"/>
        <v>13</v>
      </c>
      <c r="L845" s="14">
        <f>VLOOKUP(E845,bam_cov!$A$2:$E$10000,5,FALSE)</f>
        <v>31.449167375541023</v>
      </c>
      <c r="M845" s="14">
        <f>VLOOKUP($E845,res_het!$A$2:$N$10000,12,FALSE)*100</f>
        <v>3.7072028825300167</v>
      </c>
      <c r="N845" s="14">
        <f>VLOOKUP($E845,res_het!$A$2:$N$10000,13,FALSE)</f>
        <v>8.3797681666666679E-2</v>
      </c>
      <c r="O845" s="10">
        <f>VLOOKUP($E845,seq_data!$A$2:$H$10000,6,FALSE())</f>
        <v>2011</v>
      </c>
      <c r="P845" s="10" t="str">
        <f>VLOOKUP($E845,seq_data!$A$2:$H$10000,4,FALSE())</f>
        <v>Illumina</v>
      </c>
      <c r="Q845" s="10" t="str">
        <f>VLOOKUP($E845,seq_data!$A$2:$H$10000,5,FALSE())</f>
        <v>NYU</v>
      </c>
      <c r="R845" s="10">
        <f>VLOOKUP($E845,seq_data!$A$2:$H$10000,2,FALSE())</f>
        <v>51</v>
      </c>
      <c r="S845" s="10">
        <f>IF(ISNA(VLOOKUP(E845,lines!$A$2:$A$10000,1,FALSE)),0,1)</f>
        <v>0</v>
      </c>
      <c r="T845" s="10">
        <f>IF(ISNA(VLOOKUP(E845,lines!$J$2:$L$1000,2,FALSE)),0,1)</f>
        <v>0</v>
      </c>
      <c r="U845" s="13" t="e">
        <f>VLOOKUP($E845,phe_fertility!$A$2:$B$284,2,FALSE)</f>
        <v>#N/A</v>
      </c>
      <c r="V845" s="13" t="e">
        <f>VLOOKUP($E845,phe_fertility!$F$2:$G$284,2,FALSE)</f>
        <v>#N/A</v>
      </c>
      <c r="W845">
        <f>VLOOKUP($E845,phe_locomotion!$F$2:$G$851,2,FALSE)</f>
        <v>1700</v>
      </c>
      <c r="X845" t="e">
        <f>VLOOKUP($E845,phe_locomotion!$N$2:$O$507,2,FALSE)</f>
        <v>#N/A</v>
      </c>
      <c r="Y845" s="16" t="e">
        <f>VLOOKUP($E845,relatedness!$T$2:$U$1000,2,FALSE)</f>
        <v>#N/A</v>
      </c>
      <c r="AE845" s="2"/>
      <c r="AF845" s="2"/>
    </row>
    <row r="846" spans="1:32" x14ac:dyDescent="0.2">
      <c r="A846" s="2">
        <v>11</v>
      </c>
      <c r="B846" s="2" t="s">
        <v>6</v>
      </c>
      <c r="C846" s="2">
        <v>12</v>
      </c>
      <c r="D846" s="2" t="s">
        <v>1500</v>
      </c>
      <c r="E846" s="2" t="s">
        <v>983</v>
      </c>
      <c r="F846" s="13" t="s">
        <v>1479</v>
      </c>
      <c r="G846" s="2">
        <v>0</v>
      </c>
      <c r="H846" s="15">
        <v>0</v>
      </c>
      <c r="I846" s="2"/>
      <c r="J846" s="2"/>
      <c r="K846">
        <f t="shared" si="66"/>
        <v>13</v>
      </c>
      <c r="L846" s="14">
        <f>VLOOKUP(E846,bam_cov!$A$2:$E$10000,5,FALSE)</f>
        <v>39.693434711734838</v>
      </c>
      <c r="M846" s="14">
        <f>VLOOKUP($E846,res_het!$A$2:$N$10000,12,FALSE)*100</f>
        <v>4.2083238888985752</v>
      </c>
      <c r="N846" s="14">
        <f>VLOOKUP($E846,res_het!$A$2:$N$10000,13,FALSE)</f>
        <v>5.9165770000000006E-2</v>
      </c>
      <c r="O846" s="10">
        <f>VLOOKUP($E846,seq_data!$A$2:$H$10000,6,FALSE())</f>
        <v>2012</v>
      </c>
      <c r="P846" s="10" t="str">
        <f>VLOOKUP($E846,seq_data!$A$2:$H$10000,4,FALSE())</f>
        <v>Illumina</v>
      </c>
      <c r="Q846" s="10" t="str">
        <f>VLOOKUP($E846,seq_data!$A$2:$H$10000,5,FALSE())</f>
        <v>NYU</v>
      </c>
      <c r="R846" s="10">
        <f>VLOOKUP($E846,seq_data!$A$2:$H$10000,2,FALSE())</f>
        <v>101</v>
      </c>
      <c r="S846" s="10">
        <f>IF(ISNA(VLOOKUP(E846,lines!$A$2:$A$10000,1,FALSE)),0,1)</f>
        <v>0</v>
      </c>
      <c r="T846" s="10">
        <f>IF(ISNA(VLOOKUP(E846,lines!$J$2:$L$1000,2,FALSE)),0,1)</f>
        <v>0</v>
      </c>
      <c r="U846" s="13" t="e">
        <f>VLOOKUP($E846,phe_fertility!$A$2:$B$284,2,FALSE)</f>
        <v>#N/A</v>
      </c>
      <c r="V846" s="13" t="e">
        <f>VLOOKUP($E846,phe_fertility!$F$2:$G$284,2,FALSE)</f>
        <v>#N/A</v>
      </c>
      <c r="W846">
        <f>VLOOKUP($E846,phe_locomotion!$F$2:$G$851,2,FALSE)</f>
        <v>1423</v>
      </c>
      <c r="X846" t="e">
        <f>VLOOKUP($E846,phe_locomotion!$N$2:$O$507,2,FALSE)</f>
        <v>#N/A</v>
      </c>
      <c r="Y846" s="16" t="e">
        <f>VLOOKUP($E846,relatedness!$T$2:$U$1000,2,FALSE)</f>
        <v>#N/A</v>
      </c>
      <c r="AE846" s="2"/>
      <c r="AF846" s="2"/>
    </row>
    <row r="847" spans="1:32" x14ac:dyDescent="0.2">
      <c r="A847" s="2">
        <v>11</v>
      </c>
      <c r="B847" s="2" t="s">
        <v>19</v>
      </c>
      <c r="C847" s="2">
        <v>11</v>
      </c>
      <c r="D847" s="2" t="s">
        <v>1499</v>
      </c>
      <c r="E847" s="2" t="s">
        <v>994</v>
      </c>
      <c r="F847" s="13" t="s">
        <v>1479</v>
      </c>
      <c r="G847" s="2">
        <v>0</v>
      </c>
      <c r="H847" s="15">
        <v>0</v>
      </c>
      <c r="I847" s="2"/>
      <c r="J847" s="2"/>
      <c r="K847">
        <f t="shared" si="66"/>
        <v>13</v>
      </c>
      <c r="L847" s="14">
        <f>VLOOKUP(E847,bam_cov!$A$2:$E$10000,5,FALSE)</f>
        <v>80.580572520657284</v>
      </c>
      <c r="M847" s="14">
        <f>VLOOKUP($E847,res_het!$A$2:$N$10000,12,FALSE)*100</f>
        <v>5.7575167757395525</v>
      </c>
      <c r="N847" s="14">
        <f>VLOOKUP($E847,res_het!$A$2:$N$10000,13,FALSE)</f>
        <v>4.513601166666667E-2</v>
      </c>
      <c r="O847" s="10">
        <f>VLOOKUP($E847,seq_data!$A$2:$H$10000,6,FALSE())</f>
        <v>2011</v>
      </c>
      <c r="P847" s="10" t="str">
        <f>VLOOKUP($E847,seq_data!$A$2:$H$10000,4,FALSE())</f>
        <v>Illumina</v>
      </c>
      <c r="Q847" s="10" t="str">
        <f>VLOOKUP($E847,seq_data!$A$2:$H$10000,5,FALSE())</f>
        <v>NYU</v>
      </c>
      <c r="R847" s="10">
        <f>VLOOKUP($E847,seq_data!$A$2:$H$10000,2,FALSE())</f>
        <v>51</v>
      </c>
      <c r="S847" s="10">
        <f>IF(ISNA(VLOOKUP(E847,lines!$A$2:$A$10000,1,FALSE)),0,1)</f>
        <v>0</v>
      </c>
      <c r="T847" s="10">
        <f>IF(ISNA(VLOOKUP(E847,lines!$J$2:$L$1000,2,FALSE)),0,1)</f>
        <v>0</v>
      </c>
      <c r="U847" s="13" t="e">
        <f>VLOOKUP($E847,phe_fertility!$A$2:$B$284,2,FALSE)</f>
        <v>#N/A</v>
      </c>
      <c r="V847" s="13" t="e">
        <f>VLOOKUP($E847,phe_fertility!$F$2:$G$284,2,FALSE)</f>
        <v>#N/A</v>
      </c>
      <c r="W847">
        <f>VLOOKUP($E847,phe_locomotion!$F$2:$G$851,2,FALSE)</f>
        <v>1588</v>
      </c>
      <c r="X847" t="e">
        <f>VLOOKUP($E847,phe_locomotion!$N$2:$O$507,2,FALSE)</f>
        <v>#N/A</v>
      </c>
      <c r="Y847" s="16" t="e">
        <f>VLOOKUP($E847,relatedness!$T$2:$U$1000,2,FALSE)</f>
        <v>#N/A</v>
      </c>
      <c r="AE847" s="2"/>
      <c r="AF847" s="2"/>
    </row>
    <row r="848" spans="1:32" x14ac:dyDescent="0.2">
      <c r="A848" s="2">
        <v>7</v>
      </c>
      <c r="B848" s="2" t="s">
        <v>19</v>
      </c>
      <c r="C848" s="2">
        <v>2</v>
      </c>
      <c r="D848" s="2" t="s">
        <v>1501</v>
      </c>
      <c r="E848" s="2" t="s">
        <v>602</v>
      </c>
      <c r="F848" s="2" t="str">
        <f t="shared" ref="F848:F911" si="67">IF(MID(E848,1,1)="A",MID(E848,1,1),MID(E848,1,2))</f>
        <v>GA</v>
      </c>
      <c r="G848" s="2" t="str">
        <f t="shared" ref="G848:G911" si="68">IF(MID($E848,1,1)="A",6,MID($E848,3,1))</f>
        <v>1</v>
      </c>
      <c r="H848" s="15">
        <v>1</v>
      </c>
      <c r="I848" s="2">
        <f t="shared" ref="I848:I911" si="69">J848+140</f>
        <v>190</v>
      </c>
      <c r="J848" s="2" t="str">
        <f t="shared" ref="J848:J911" si="70">IF(MID($E848,1,1)="A",0,MID($E848,FIND(_xlfn.CONCAT($F848,$G848),$E848)+LEN(_xlfn.CONCAT($F848,$G848)),LEN($E848)-(LEN($F848)+LEN($G848)+LEN($H848)+1)))</f>
        <v>50</v>
      </c>
      <c r="K848">
        <f t="shared" si="66"/>
        <v>13</v>
      </c>
      <c r="L848" s="14">
        <f>VLOOKUP(E848,bam_cov!$A$2:$E$10000,5,FALSE)</f>
        <v>2.5868383953832605</v>
      </c>
      <c r="M848" s="14">
        <f>VLOOKUP($E848,res_het!$A$2:$N$10000,12,FALSE)*100</f>
        <v>1.1483683177779869</v>
      </c>
      <c r="N848" s="14">
        <f>VLOOKUP($E848,res_het!$A$2:$N$10000,13,FALSE)</f>
        <v>0.29853461666666664</v>
      </c>
      <c r="O848" s="10">
        <f>VLOOKUP($E848,seq_data!$A$2:$H$10000,6,FALSE())</f>
        <v>2013</v>
      </c>
      <c r="P848" s="10" t="str">
        <f>VLOOKUP($E848,seq_data!$A$2:$H$10000,4,FALSE())</f>
        <v>Illumina</v>
      </c>
      <c r="Q848" s="10" t="str">
        <f>VLOOKUP($E848,seq_data!$A$2:$H$10000,5,FALSE())</f>
        <v>NYU</v>
      </c>
      <c r="R848" s="10">
        <f>VLOOKUP($E848,seq_data!$A$2:$H$10000,2,FALSE())</f>
        <v>101</v>
      </c>
      <c r="S848" s="10">
        <f>IF(ISNA(VLOOKUP(E848,lines!$A$2:$A$10000,1,FALSE)),0,1)</f>
        <v>1</v>
      </c>
      <c r="T848" s="10">
        <f>IF(ISNA(VLOOKUP(E848,lines!$J$2:$L$1000,2,FALSE)),0,1)</f>
        <v>1</v>
      </c>
      <c r="U848" s="13">
        <f>VLOOKUP($E848,phe_fertility!$A$2:$B$284,2,FALSE)</f>
        <v>48</v>
      </c>
      <c r="V848" s="13">
        <f>VLOOKUP($E848,phe_fertility!$F$2:$G$284,2,FALSE)</f>
        <v>48</v>
      </c>
      <c r="W848">
        <f>VLOOKUP($E848,phe_locomotion!$F$2:$G$851,2,FALSE)</f>
        <v>978</v>
      </c>
      <c r="X848">
        <f>VLOOKUP($E848,phe_locomotion!$N$2:$O$507,2,FALSE)</f>
        <v>972</v>
      </c>
      <c r="Y848" s="16" t="e">
        <f>VLOOKUP($E848,relatedness!$T$2:$U$1000,2,FALSE)</f>
        <v>#N/A</v>
      </c>
      <c r="AE848" s="2"/>
      <c r="AF848" s="2"/>
    </row>
    <row r="849" spans="1:32" x14ac:dyDescent="0.2">
      <c r="A849" s="2">
        <v>7</v>
      </c>
      <c r="B849" s="2" t="s">
        <v>6</v>
      </c>
      <c r="C849" s="2">
        <v>5</v>
      </c>
      <c r="D849" s="2" t="s">
        <v>1498</v>
      </c>
      <c r="E849" s="2" t="s">
        <v>593</v>
      </c>
      <c r="F849" s="2" t="str">
        <f t="shared" si="67"/>
        <v>GA</v>
      </c>
      <c r="G849" s="2" t="str">
        <f t="shared" si="68"/>
        <v>1</v>
      </c>
      <c r="H849" s="15">
        <v>2</v>
      </c>
      <c r="I849" s="2">
        <f t="shared" si="69"/>
        <v>190</v>
      </c>
      <c r="J849" s="2" t="str">
        <f t="shared" si="70"/>
        <v>50</v>
      </c>
      <c r="K849">
        <f t="shared" si="66"/>
        <v>13</v>
      </c>
      <c r="L849" s="14">
        <f>VLOOKUP(E849,bam_cov!$A$2:$E$10000,5,FALSE)</f>
        <v>2.7300725862359707</v>
      </c>
      <c r="M849" s="14">
        <f>VLOOKUP($E849,res_het!$A$2:$N$10000,12,FALSE)*100</f>
        <v>0.9942763695829927</v>
      </c>
      <c r="N849" s="14">
        <f>VLOOKUP($E849,res_het!$A$2:$N$10000,13,FALSE)</f>
        <v>0.29616863333333338</v>
      </c>
      <c r="O849" s="10">
        <f>VLOOKUP($E849,seq_data!$A$2:$H$10000,6,FALSE())</f>
        <v>2013</v>
      </c>
      <c r="P849" s="10" t="str">
        <f>VLOOKUP($E849,seq_data!$A$2:$H$10000,4,FALSE())</f>
        <v>Illumina</v>
      </c>
      <c r="Q849" s="10" t="str">
        <f>VLOOKUP($E849,seq_data!$A$2:$H$10000,5,FALSE())</f>
        <v>NYU</v>
      </c>
      <c r="R849" s="10">
        <f>VLOOKUP($E849,seq_data!$A$2:$H$10000,2,FALSE())</f>
        <v>101</v>
      </c>
      <c r="S849" s="10">
        <f>IF(ISNA(VLOOKUP(E849,lines!$A$2:$A$10000,1,FALSE)),0,1)</f>
        <v>1</v>
      </c>
      <c r="T849" s="10">
        <f>IF(ISNA(VLOOKUP(E849,lines!$J$2:$L$1000,2,FALSE)),0,1)</f>
        <v>1</v>
      </c>
      <c r="U849" s="13" t="e">
        <f>VLOOKUP($E849,phe_fertility!$A$2:$B$284,2,FALSE)</f>
        <v>#N/A</v>
      </c>
      <c r="V849" s="13" t="e">
        <f>VLOOKUP($E849,phe_fertility!$F$2:$G$284,2,FALSE)</f>
        <v>#N/A</v>
      </c>
      <c r="W849">
        <f>VLOOKUP($E849,phe_locomotion!$F$2:$G$851,2,FALSE)</f>
        <v>1118</v>
      </c>
      <c r="X849">
        <f>VLOOKUP($E849,phe_locomotion!$N$2:$O$507,2,FALSE)</f>
        <v>2448</v>
      </c>
      <c r="Y849" s="16" t="e">
        <f>VLOOKUP($E849,relatedness!$T$2:$U$1000,2,FALSE)</f>
        <v>#N/A</v>
      </c>
      <c r="AE849" s="2"/>
      <c r="AF849" s="2"/>
    </row>
    <row r="850" spans="1:32" x14ac:dyDescent="0.2">
      <c r="A850" s="2">
        <v>12</v>
      </c>
      <c r="B850" s="2" t="s">
        <v>97</v>
      </c>
      <c r="C850" s="2">
        <v>5</v>
      </c>
      <c r="D850" s="2" t="s">
        <v>1499</v>
      </c>
      <c r="E850" s="2" t="s">
        <v>1121</v>
      </c>
      <c r="F850" s="2" t="str">
        <f t="shared" si="67"/>
        <v>GA</v>
      </c>
      <c r="G850" s="2" t="str">
        <f t="shared" si="68"/>
        <v>1</v>
      </c>
      <c r="H850" s="15">
        <v>3</v>
      </c>
      <c r="I850" s="2">
        <f t="shared" si="69"/>
        <v>190</v>
      </c>
      <c r="J850" s="2" t="str">
        <f t="shared" si="70"/>
        <v>50</v>
      </c>
      <c r="K850">
        <f t="shared" si="66"/>
        <v>13</v>
      </c>
      <c r="L850" s="14">
        <f>VLOOKUP(E850,bam_cov!$A$2:$E$10000,5,FALSE)</f>
        <v>2.2704030278615726</v>
      </c>
      <c r="M850" s="14">
        <f>VLOOKUP($E850,res_het!$A$2:$N$10000,12,FALSE)*100</f>
        <v>1.478104106136451</v>
      </c>
      <c r="N850" s="14">
        <f>VLOOKUP($E850,res_het!$A$2:$N$10000,13,FALSE)</f>
        <v>0.3077765833333333</v>
      </c>
      <c r="O850" s="10">
        <f>VLOOKUP($E850,seq_data!$A$2:$H$10000,6,FALSE())</f>
        <v>2013</v>
      </c>
      <c r="P850" s="10" t="str">
        <f>VLOOKUP($E850,seq_data!$A$2:$H$10000,4,FALSE())</f>
        <v>Illumina</v>
      </c>
      <c r="Q850" s="10" t="str">
        <f>VLOOKUP($E850,seq_data!$A$2:$H$10000,5,FALSE())</f>
        <v>NYU</v>
      </c>
      <c r="R850" s="10">
        <f>VLOOKUP($E850,seq_data!$A$2:$H$10000,2,FALSE())</f>
        <v>101</v>
      </c>
      <c r="S850" s="10">
        <f>IF(ISNA(VLOOKUP(E850,lines!$A$2:$A$10000,1,FALSE)),0,1)</f>
        <v>1</v>
      </c>
      <c r="T850" s="10">
        <f>IF(ISNA(VLOOKUP(E850,lines!$J$2:$L$1000,2,FALSE)),0,1)</f>
        <v>1</v>
      </c>
      <c r="U850" s="13">
        <f>VLOOKUP($E850,phe_fertility!$A$2:$B$284,2,FALSE)</f>
        <v>44</v>
      </c>
      <c r="V850" s="13">
        <f>VLOOKUP($E850,phe_fertility!$F$2:$G$284,2,FALSE)</f>
        <v>35</v>
      </c>
      <c r="W850">
        <f>VLOOKUP($E850,phe_locomotion!$F$2:$G$851,2,FALSE)</f>
        <v>1588</v>
      </c>
      <c r="X850">
        <f>VLOOKUP($E850,phe_locomotion!$N$2:$O$507,2,FALSE)</f>
        <v>1702</v>
      </c>
      <c r="Y850" s="16" t="e">
        <f>VLOOKUP($E850,relatedness!$T$2:$U$1000,2,FALSE)</f>
        <v>#N/A</v>
      </c>
      <c r="AE850" s="2"/>
      <c r="AF850" s="2"/>
    </row>
    <row r="851" spans="1:32" x14ac:dyDescent="0.2">
      <c r="A851" s="2">
        <v>12</v>
      </c>
      <c r="B851" s="2" t="s">
        <v>84</v>
      </c>
      <c r="C851" s="2">
        <v>6</v>
      </c>
      <c r="D851" s="2" t="s">
        <v>1500</v>
      </c>
      <c r="E851" s="2" t="s">
        <v>1115</v>
      </c>
      <c r="F851" s="2" t="str">
        <f t="shared" si="67"/>
        <v>GA</v>
      </c>
      <c r="G851" s="2" t="str">
        <f t="shared" si="68"/>
        <v>1</v>
      </c>
      <c r="H851" s="15">
        <v>4</v>
      </c>
      <c r="I851" s="2">
        <f t="shared" si="69"/>
        <v>190</v>
      </c>
      <c r="J851" s="2" t="str">
        <f t="shared" si="70"/>
        <v>50</v>
      </c>
      <c r="K851">
        <f t="shared" si="66"/>
        <v>13</v>
      </c>
      <c r="L851" s="14">
        <f>VLOOKUP(E851,bam_cov!$A$2:$E$10000,5,FALSE)</f>
        <v>3.1206812688538719</v>
      </c>
      <c r="M851" s="14">
        <f>VLOOKUP($E851,res_het!$A$2:$N$10000,12,FALSE)*100</f>
        <v>1.398165413012983</v>
      </c>
      <c r="N851" s="14">
        <f>VLOOKUP($E851,res_het!$A$2:$N$10000,13,FALSE)</f>
        <v>0.29517988333333339</v>
      </c>
      <c r="O851" s="10">
        <f>VLOOKUP($E851,seq_data!$A$2:$H$10000,6,FALSE())</f>
        <v>2013</v>
      </c>
      <c r="P851" s="10" t="str">
        <f>VLOOKUP($E851,seq_data!$A$2:$H$10000,4,FALSE())</f>
        <v>Illumina</v>
      </c>
      <c r="Q851" s="10" t="str">
        <f>VLOOKUP($E851,seq_data!$A$2:$H$10000,5,FALSE())</f>
        <v>NYU</v>
      </c>
      <c r="R851" s="10">
        <f>VLOOKUP($E851,seq_data!$A$2:$H$10000,2,FALSE())</f>
        <v>101</v>
      </c>
      <c r="S851" s="10">
        <f>IF(ISNA(VLOOKUP(E851,lines!$A$2:$A$10000,1,FALSE)),0,1)</f>
        <v>1</v>
      </c>
      <c r="T851" s="10">
        <f>IF(ISNA(VLOOKUP(E851,lines!$J$2:$L$1000,2,FALSE)),0,1)</f>
        <v>1</v>
      </c>
      <c r="U851" s="13" t="e">
        <f>VLOOKUP($E851,phe_fertility!$A$2:$B$284,2,FALSE)</f>
        <v>#N/A</v>
      </c>
      <c r="V851" s="13" t="e">
        <f>VLOOKUP($E851,phe_fertility!$F$2:$G$284,2,FALSE)</f>
        <v>#N/A</v>
      </c>
      <c r="W851">
        <f>VLOOKUP($E851,phe_locomotion!$F$2:$G$851,2,FALSE)</f>
        <v>1287</v>
      </c>
      <c r="X851">
        <f>VLOOKUP($E851,phe_locomotion!$N$2:$O$507,2,FALSE)</f>
        <v>1932</v>
      </c>
      <c r="Y851" s="16" t="e">
        <f>VLOOKUP($E851,relatedness!$T$2:$U$1000,2,FALSE)</f>
        <v>#N/A</v>
      </c>
      <c r="AE851" s="2"/>
      <c r="AF851" s="2"/>
    </row>
    <row r="852" spans="1:32" x14ac:dyDescent="0.2">
      <c r="A852" s="2">
        <v>12</v>
      </c>
      <c r="B852" s="2" t="s">
        <v>19</v>
      </c>
      <c r="C852" s="2">
        <v>5</v>
      </c>
      <c r="D852" s="2" t="s">
        <v>1499</v>
      </c>
      <c r="E852" s="2" t="s">
        <v>1079</v>
      </c>
      <c r="F852" s="2" t="str">
        <f t="shared" si="67"/>
        <v>GA</v>
      </c>
      <c r="G852" s="2" t="str">
        <f t="shared" si="68"/>
        <v>1</v>
      </c>
      <c r="H852" s="15">
        <v>5</v>
      </c>
      <c r="I852" s="2">
        <f t="shared" si="69"/>
        <v>190</v>
      </c>
      <c r="J852" s="2" t="str">
        <f t="shared" si="70"/>
        <v>50</v>
      </c>
      <c r="K852">
        <f t="shared" si="66"/>
        <v>13</v>
      </c>
      <c r="L852" s="14">
        <f>VLOOKUP(E852,bam_cov!$A$2:$E$10000,5,FALSE)</f>
        <v>2.3769145041314572</v>
      </c>
      <c r="M852" s="14">
        <f>VLOOKUP($E852,res_het!$A$2:$N$10000,12,FALSE)*100</f>
        <v>1.3182379708830474</v>
      </c>
      <c r="N852" s="14">
        <f>VLOOKUP($E852,res_het!$A$2:$N$10000,13,FALSE)</f>
        <v>0.30673348333333333</v>
      </c>
      <c r="O852" s="10">
        <f>VLOOKUP($E852,seq_data!$A$2:$H$10000,6,FALSE())</f>
        <v>2013</v>
      </c>
      <c r="P852" s="10" t="str">
        <f>VLOOKUP($E852,seq_data!$A$2:$H$10000,4,FALSE())</f>
        <v>Illumina</v>
      </c>
      <c r="Q852" s="10" t="str">
        <f>VLOOKUP($E852,seq_data!$A$2:$H$10000,5,FALSE())</f>
        <v>NYU</v>
      </c>
      <c r="R852" s="10">
        <f>VLOOKUP($E852,seq_data!$A$2:$H$10000,2,FALSE())</f>
        <v>101</v>
      </c>
      <c r="S852" s="10">
        <f>IF(ISNA(VLOOKUP(E852,lines!$A$2:$A$10000,1,FALSE)),0,1)</f>
        <v>1</v>
      </c>
      <c r="T852" s="10">
        <f>IF(ISNA(VLOOKUP(E852,lines!$J$2:$L$1000,2,FALSE)),0,1)</f>
        <v>1</v>
      </c>
      <c r="U852" s="13">
        <f>VLOOKUP($E852,phe_fertility!$A$2:$B$284,2,FALSE)</f>
        <v>40</v>
      </c>
      <c r="V852" s="13">
        <f>VLOOKUP($E852,phe_fertility!$F$2:$G$284,2,FALSE)</f>
        <v>40</v>
      </c>
      <c r="W852">
        <f>VLOOKUP($E852,phe_locomotion!$F$2:$G$851,2,FALSE)</f>
        <v>1244</v>
      </c>
      <c r="X852">
        <f>VLOOKUP($E852,phe_locomotion!$N$2:$O$507,2,FALSE)</f>
        <v>2208</v>
      </c>
      <c r="Y852" s="16" t="e">
        <f>VLOOKUP($E852,relatedness!$T$2:$U$1000,2,FALSE)</f>
        <v>#N/A</v>
      </c>
      <c r="AE852" s="2"/>
      <c r="AF852" s="2"/>
    </row>
    <row r="853" spans="1:32" x14ac:dyDescent="0.2">
      <c r="A853" s="2">
        <v>12</v>
      </c>
      <c r="B853" s="2" t="s">
        <v>45</v>
      </c>
      <c r="C853" s="2">
        <v>5</v>
      </c>
      <c r="D853" s="2" t="s">
        <v>1501</v>
      </c>
      <c r="E853" s="2" t="s">
        <v>1093</v>
      </c>
      <c r="F853" s="2" t="str">
        <f t="shared" si="67"/>
        <v>GA</v>
      </c>
      <c r="G853" s="2" t="str">
        <f t="shared" si="68"/>
        <v>1</v>
      </c>
      <c r="H853" s="15">
        <v>6</v>
      </c>
      <c r="I853" s="2">
        <f t="shared" si="69"/>
        <v>190</v>
      </c>
      <c r="J853" s="2" t="str">
        <f t="shared" si="70"/>
        <v>50</v>
      </c>
      <c r="K853">
        <f t="shared" si="66"/>
        <v>13</v>
      </c>
      <c r="L853" s="14">
        <f>VLOOKUP(E853,bam_cov!$A$2:$E$10000,5,FALSE)</f>
        <v>3.1334015851305015</v>
      </c>
      <c r="M853" s="14">
        <f>VLOOKUP($E853,res_het!$A$2:$N$10000,12,FALSE)*100</f>
        <v>1.23830601124472</v>
      </c>
      <c r="N853" s="14">
        <f>VLOOKUP($E853,res_het!$A$2:$N$10000,13,FALSE)</f>
        <v>0.29082384999999999</v>
      </c>
      <c r="O853" s="10">
        <f>VLOOKUP($E853,seq_data!$A$2:$H$10000,6,FALSE())</f>
        <v>2013</v>
      </c>
      <c r="P853" s="10" t="str">
        <f>VLOOKUP($E853,seq_data!$A$2:$H$10000,4,FALSE())</f>
        <v>Illumina</v>
      </c>
      <c r="Q853" s="10" t="str">
        <f>VLOOKUP($E853,seq_data!$A$2:$H$10000,5,FALSE())</f>
        <v>NYU</v>
      </c>
      <c r="R853" s="10">
        <f>VLOOKUP($E853,seq_data!$A$2:$H$10000,2,FALSE())</f>
        <v>101</v>
      </c>
      <c r="S853" s="10">
        <f>IF(ISNA(VLOOKUP(E853,lines!$A$2:$A$10000,1,FALSE)),0,1)</f>
        <v>1</v>
      </c>
      <c r="T853" s="10">
        <f>IF(ISNA(VLOOKUP(E853,lines!$J$2:$L$1000,2,FALSE)),0,1)</f>
        <v>1</v>
      </c>
      <c r="U853" s="13">
        <f>VLOOKUP($E853,phe_fertility!$A$2:$B$284,2,FALSE)</f>
        <v>44</v>
      </c>
      <c r="V853" s="13">
        <f>VLOOKUP($E853,phe_fertility!$F$2:$G$284,2,FALSE)</f>
        <v>46</v>
      </c>
      <c r="W853">
        <f>VLOOKUP($E853,phe_locomotion!$F$2:$G$851,2,FALSE)</f>
        <v>1316</v>
      </c>
      <c r="X853">
        <f>VLOOKUP($E853,phe_locomotion!$N$2:$O$507,2,FALSE)</f>
        <v>2724</v>
      </c>
      <c r="Y853" s="16" t="e">
        <f>VLOOKUP($E853,relatedness!$T$2:$U$1000,2,FALSE)</f>
        <v>#N/A</v>
      </c>
      <c r="AE853" s="2"/>
      <c r="AF853" s="2"/>
    </row>
    <row r="854" spans="1:32" x14ac:dyDescent="0.2">
      <c r="A854" s="2">
        <v>7</v>
      </c>
      <c r="B854" s="2" t="s">
        <v>6</v>
      </c>
      <c r="C854" s="2">
        <v>6</v>
      </c>
      <c r="D854" s="2" t="s">
        <v>1500</v>
      </c>
      <c r="E854" s="2" t="s">
        <v>594</v>
      </c>
      <c r="F854" s="2" t="str">
        <f t="shared" si="67"/>
        <v>GA</v>
      </c>
      <c r="G854" s="2" t="str">
        <f t="shared" si="68"/>
        <v>1</v>
      </c>
      <c r="H854" s="15">
        <v>7</v>
      </c>
      <c r="I854" s="2">
        <f t="shared" si="69"/>
        <v>190</v>
      </c>
      <c r="J854" s="2" t="str">
        <f t="shared" si="70"/>
        <v>50</v>
      </c>
      <c r="K854">
        <f t="shared" si="66"/>
        <v>13</v>
      </c>
      <c r="L854" s="14">
        <f>VLOOKUP(E854,bam_cov!$A$2:$E$10000,5,FALSE)</f>
        <v>3.1153967510445746</v>
      </c>
      <c r="M854" s="14">
        <f>VLOOKUP($E854,res_het!$A$2:$N$10000,12,FALSE)*100</f>
        <v>1.5505956200632374</v>
      </c>
      <c r="N854" s="14">
        <f>VLOOKUP($E854,res_het!$A$2:$N$10000,13,FALSE)</f>
        <v>0.30109483333333326</v>
      </c>
      <c r="O854" s="10">
        <f>VLOOKUP($E854,seq_data!$A$2:$H$10000,6,FALSE())</f>
        <v>2013</v>
      </c>
      <c r="P854" s="10" t="str">
        <f>VLOOKUP($E854,seq_data!$A$2:$H$10000,4,FALSE())</f>
        <v>Illumina</v>
      </c>
      <c r="Q854" s="10" t="str">
        <f>VLOOKUP($E854,seq_data!$A$2:$H$10000,5,FALSE())</f>
        <v>NYU</v>
      </c>
      <c r="R854" s="10">
        <f>VLOOKUP($E854,seq_data!$A$2:$H$10000,2,FALSE())</f>
        <v>101</v>
      </c>
      <c r="S854" s="10">
        <f>IF(ISNA(VLOOKUP(E854,lines!$A$2:$A$10000,1,FALSE)),0,1)</f>
        <v>1</v>
      </c>
      <c r="T854" s="10">
        <f>IF(ISNA(VLOOKUP(E854,lines!$J$2:$L$1000,2,FALSE)),0,1)</f>
        <v>1</v>
      </c>
      <c r="U854" s="13" t="e">
        <f>VLOOKUP($E854,phe_fertility!$A$2:$B$284,2,FALSE)</f>
        <v>#N/A</v>
      </c>
      <c r="V854" s="13" t="e">
        <f>VLOOKUP($E854,phe_fertility!$F$2:$G$284,2,FALSE)</f>
        <v>#N/A</v>
      </c>
      <c r="W854">
        <f>VLOOKUP($E854,phe_locomotion!$F$2:$G$851,2,FALSE)</f>
        <v>650</v>
      </c>
      <c r="X854">
        <f>VLOOKUP($E854,phe_locomotion!$N$2:$O$507,2,FALSE)</f>
        <v>993</v>
      </c>
      <c r="Y854" s="16" t="e">
        <f>VLOOKUP($E854,relatedness!$T$2:$U$1000,2,FALSE)</f>
        <v>#N/A</v>
      </c>
      <c r="AE854" s="2"/>
      <c r="AF854" s="2"/>
    </row>
    <row r="855" spans="1:32" x14ac:dyDescent="0.2">
      <c r="A855" s="2">
        <v>12</v>
      </c>
      <c r="B855" s="2" t="s">
        <v>45</v>
      </c>
      <c r="C855" s="2">
        <v>4</v>
      </c>
      <c r="D855" s="2" t="s">
        <v>1499</v>
      </c>
      <c r="E855" s="2" t="s">
        <v>1092</v>
      </c>
      <c r="F855" s="2" t="str">
        <f t="shared" si="67"/>
        <v>GA</v>
      </c>
      <c r="G855" s="2" t="str">
        <f t="shared" si="68"/>
        <v>1</v>
      </c>
      <c r="H855" s="15">
        <v>8</v>
      </c>
      <c r="I855" s="2">
        <f t="shared" si="69"/>
        <v>190</v>
      </c>
      <c r="J855" s="2" t="str">
        <f t="shared" si="70"/>
        <v>50</v>
      </c>
      <c r="K855">
        <f t="shared" si="66"/>
        <v>13</v>
      </c>
      <c r="L855" s="14">
        <f>VLOOKUP(E855,bam_cov!$A$2:$E$10000,5,FALSE)</f>
        <v>5.4758978471454531</v>
      </c>
      <c r="M855" s="14">
        <f>VLOOKUP($E855,res_het!$A$2:$N$10000,12,FALSE)*100</f>
        <v>1.1271707928918371</v>
      </c>
      <c r="N855" s="14">
        <f>VLOOKUP($E855,res_het!$A$2:$N$10000,13,FALSE)</f>
        <v>0.26881961666666665</v>
      </c>
      <c r="O855" s="10">
        <f>VLOOKUP($E855,seq_data!$A$2:$H$10000,6,FALSE())</f>
        <v>2013</v>
      </c>
      <c r="P855" s="10" t="str">
        <f>VLOOKUP($E855,seq_data!$A$2:$H$10000,4,FALSE())</f>
        <v>Illumina</v>
      </c>
      <c r="Q855" s="10" t="str">
        <f>VLOOKUP($E855,seq_data!$A$2:$H$10000,5,FALSE())</f>
        <v>NYU</v>
      </c>
      <c r="R855" s="10">
        <f>VLOOKUP($E855,seq_data!$A$2:$H$10000,2,FALSE())</f>
        <v>101</v>
      </c>
      <c r="S855" s="10">
        <f>IF(ISNA(VLOOKUP(E855,lines!$A$2:$A$10000,1,FALSE)),0,1)</f>
        <v>1</v>
      </c>
      <c r="T855" s="10">
        <f>IF(ISNA(VLOOKUP(E855,lines!$J$2:$L$1000,2,FALSE)),0,1)</f>
        <v>1</v>
      </c>
      <c r="U855" s="13">
        <f>VLOOKUP($E855,phe_fertility!$A$2:$B$284,2,FALSE)</f>
        <v>45</v>
      </c>
      <c r="V855" s="13">
        <f>VLOOKUP($E855,phe_fertility!$F$2:$G$284,2,FALSE)</f>
        <v>45</v>
      </c>
      <c r="W855">
        <f>VLOOKUP($E855,phe_locomotion!$F$2:$G$851,2,FALSE)</f>
        <v>2556</v>
      </c>
      <c r="X855">
        <f>VLOOKUP($E855,phe_locomotion!$N$2:$O$507,2,FALSE)</f>
        <v>2660</v>
      </c>
      <c r="Y855" s="16" t="e">
        <f>VLOOKUP($E855,relatedness!$T$2:$U$1000,2,FALSE)</f>
        <v>#N/A</v>
      </c>
      <c r="AE855" s="2"/>
      <c r="AF855" s="2"/>
    </row>
    <row r="856" spans="1:32" x14ac:dyDescent="0.2">
      <c r="A856" s="2">
        <v>7</v>
      </c>
      <c r="B856" s="2" t="s">
        <v>84</v>
      </c>
      <c r="C856" s="2">
        <v>6</v>
      </c>
      <c r="D856" s="2" t="s">
        <v>1500</v>
      </c>
      <c r="E856" s="2" t="s">
        <v>666</v>
      </c>
      <c r="F856" s="2" t="str">
        <f t="shared" si="67"/>
        <v>GA</v>
      </c>
      <c r="G856" s="2" t="str">
        <f t="shared" si="68"/>
        <v>1</v>
      </c>
      <c r="H856" s="15">
        <v>9</v>
      </c>
      <c r="I856" s="2">
        <f t="shared" si="69"/>
        <v>190</v>
      </c>
      <c r="J856" s="2" t="str">
        <f t="shared" si="70"/>
        <v>50</v>
      </c>
      <c r="K856">
        <f t="shared" si="66"/>
        <v>13</v>
      </c>
      <c r="L856" s="14">
        <f>VLOOKUP(E856,bam_cov!$A$2:$E$10000,5,FALSE)</f>
        <v>1.557996215173034</v>
      </c>
      <c r="M856" s="14">
        <f>VLOOKUP($E856,res_het!$A$2:$N$10000,12,FALSE)*100</f>
        <v>2.8412851212321759</v>
      </c>
      <c r="N856" s="14">
        <f>VLOOKUP($E856,res_het!$A$2:$N$10000,13,FALSE)</f>
        <v>0.28866890000000001</v>
      </c>
      <c r="O856" s="10">
        <f>VLOOKUP($E856,seq_data!$A$2:$H$10000,6,FALSE())</f>
        <v>2013</v>
      </c>
      <c r="P856" s="10" t="str">
        <f>VLOOKUP($E856,seq_data!$A$2:$H$10000,4,FALSE())</f>
        <v>Illumina</v>
      </c>
      <c r="Q856" s="10" t="str">
        <f>VLOOKUP($E856,seq_data!$A$2:$H$10000,5,FALSE())</f>
        <v>NYU</v>
      </c>
      <c r="R856" s="10">
        <f>VLOOKUP($E856,seq_data!$A$2:$H$10000,2,FALSE())</f>
        <v>101</v>
      </c>
      <c r="S856" s="10">
        <f>IF(ISNA(VLOOKUP(E856,lines!$A$2:$A$10000,1,FALSE)),0,1)</f>
        <v>0</v>
      </c>
      <c r="T856" s="10">
        <f>IF(ISNA(VLOOKUP(E856,lines!$J$2:$L$1000,2,FALSE)),0,1)</f>
        <v>0</v>
      </c>
      <c r="U856" s="13" t="e">
        <f>VLOOKUP($E856,phe_fertility!$A$2:$B$284,2,FALSE)</f>
        <v>#N/A</v>
      </c>
      <c r="V856" s="13" t="e">
        <f>VLOOKUP($E856,phe_fertility!$F$2:$G$284,2,FALSE)</f>
        <v>#N/A</v>
      </c>
      <c r="W856">
        <f>VLOOKUP($E856,phe_locomotion!$F$2:$G$851,2,FALSE)</f>
        <v>1068</v>
      </c>
      <c r="X856">
        <f>VLOOKUP($E856,phe_locomotion!$N$2:$O$507,2,FALSE)</f>
        <v>1378</v>
      </c>
      <c r="Y856" s="16" t="e">
        <f>VLOOKUP($E856,relatedness!$T$2:$U$1000,2,FALSE)</f>
        <v>#N/A</v>
      </c>
      <c r="AE856" s="2"/>
      <c r="AF856" s="2"/>
    </row>
    <row r="857" spans="1:32" x14ac:dyDescent="0.2">
      <c r="A857" s="2">
        <v>7</v>
      </c>
      <c r="B857" s="2" t="s">
        <v>58</v>
      </c>
      <c r="C857" s="2">
        <v>4</v>
      </c>
      <c r="D857" s="2" t="s">
        <v>1500</v>
      </c>
      <c r="E857" s="2" t="s">
        <v>640</v>
      </c>
      <c r="F857" s="2" t="str">
        <f t="shared" si="67"/>
        <v>GA</v>
      </c>
      <c r="G857" s="2" t="str">
        <f t="shared" si="68"/>
        <v>1</v>
      </c>
      <c r="H857" s="15">
        <v>10</v>
      </c>
      <c r="I857" s="2">
        <f t="shared" si="69"/>
        <v>190</v>
      </c>
      <c r="J857" s="2" t="str">
        <f t="shared" si="70"/>
        <v>50</v>
      </c>
      <c r="K857">
        <f t="shared" si="66"/>
        <v>13</v>
      </c>
      <c r="L857" s="14">
        <f>VLOOKUP(E857,bam_cov!$A$2:$E$10000,5,FALSE)</f>
        <v>2.3621989469936855</v>
      </c>
      <c r="M857" s="14">
        <f>VLOOKUP($E857,res_het!$A$2:$N$10000,12,FALSE)*100</f>
        <v>17.45720444651084</v>
      </c>
      <c r="N857" s="14">
        <f>VLOOKUP($E857,res_het!$A$2:$N$10000,13,FALSE)</f>
        <v>0.33450403333333334</v>
      </c>
      <c r="O857" s="10">
        <f>VLOOKUP($E857,seq_data!$A$2:$H$10000,6,FALSE())</f>
        <v>2013</v>
      </c>
      <c r="P857" s="10" t="str">
        <f>VLOOKUP($E857,seq_data!$A$2:$H$10000,4,FALSE())</f>
        <v>Illumina</v>
      </c>
      <c r="Q857" s="10" t="str">
        <f>VLOOKUP($E857,seq_data!$A$2:$H$10000,5,FALSE())</f>
        <v>NYU</v>
      </c>
      <c r="R857" s="10">
        <f>VLOOKUP($E857,seq_data!$A$2:$H$10000,2,FALSE())</f>
        <v>101</v>
      </c>
      <c r="S857" s="10">
        <f>IF(ISNA(VLOOKUP(E857,lines!$A$2:$A$10000,1,FALSE)),0,1)</f>
        <v>1</v>
      </c>
      <c r="T857" s="10">
        <f>IF(ISNA(VLOOKUP(E857,lines!$J$2:$L$1000,2,FALSE)),0,1)</f>
        <v>0</v>
      </c>
      <c r="U857" s="13" t="e">
        <f>VLOOKUP($E857,phe_fertility!$A$2:$B$284,2,FALSE)</f>
        <v>#N/A</v>
      </c>
      <c r="V857" s="13" t="e">
        <f>VLOOKUP($E857,phe_fertility!$F$2:$G$284,2,FALSE)</f>
        <v>#N/A</v>
      </c>
      <c r="W857">
        <f>VLOOKUP($E857,phe_locomotion!$F$2:$G$851,2,FALSE)</f>
        <v>954</v>
      </c>
      <c r="X857">
        <f>VLOOKUP($E857,phe_locomotion!$N$2:$O$507,2,FALSE)</f>
        <v>1177</v>
      </c>
      <c r="Y857" s="16" t="e">
        <f>VLOOKUP($E857,relatedness!$T$2:$U$1000,2,FALSE)</f>
        <v>#N/A</v>
      </c>
      <c r="AE857" s="2"/>
      <c r="AF857" s="2"/>
    </row>
    <row r="858" spans="1:32" x14ac:dyDescent="0.2">
      <c r="A858" s="2">
        <v>6</v>
      </c>
      <c r="B858" s="2" t="s">
        <v>32</v>
      </c>
      <c r="C858" s="2">
        <v>10</v>
      </c>
      <c r="D858" s="2" t="s">
        <v>1498</v>
      </c>
      <c r="E858" s="2" t="s">
        <v>526</v>
      </c>
      <c r="F858" s="2" t="str">
        <f t="shared" si="67"/>
        <v>GA</v>
      </c>
      <c r="G858" s="2" t="str">
        <f t="shared" si="68"/>
        <v>1</v>
      </c>
      <c r="H858" s="15">
        <v>11</v>
      </c>
      <c r="I858" s="2">
        <f t="shared" si="69"/>
        <v>190</v>
      </c>
      <c r="J858" s="2" t="str">
        <f t="shared" si="70"/>
        <v>50</v>
      </c>
      <c r="K858">
        <f t="shared" si="66"/>
        <v>13</v>
      </c>
      <c r="L858" s="14">
        <f>VLOOKUP(E858,bam_cov!$A$2:$E$10000,5,FALSE)</f>
        <v>2.2202565438159301</v>
      </c>
      <c r="M858" s="14">
        <f>VLOOKUP($E858,res_het!$A$2:$N$10000,12,FALSE)*100</f>
        <v>1.2519739310236522</v>
      </c>
      <c r="N858" s="14">
        <f>VLOOKUP($E858,res_het!$A$2:$N$10000,13,FALSE)</f>
        <v>0.30160326666666665</v>
      </c>
      <c r="O858" s="10">
        <f>VLOOKUP($E858,seq_data!$A$2:$H$10000,6,FALSE())</f>
        <v>2013</v>
      </c>
      <c r="P858" s="10" t="str">
        <f>VLOOKUP($E858,seq_data!$A$2:$H$10000,4,FALSE())</f>
        <v>Illumina</v>
      </c>
      <c r="Q858" s="10" t="str">
        <f>VLOOKUP($E858,seq_data!$A$2:$H$10000,5,FALSE())</f>
        <v>NYU</v>
      </c>
      <c r="R858" s="10">
        <f>VLOOKUP($E858,seq_data!$A$2:$H$10000,2,FALSE())</f>
        <v>101</v>
      </c>
      <c r="S858" s="10">
        <f>IF(ISNA(VLOOKUP(E858,lines!$A$2:$A$10000,1,FALSE)),0,1)</f>
        <v>1</v>
      </c>
      <c r="T858" s="10">
        <f>IF(ISNA(VLOOKUP(E858,lines!$J$2:$L$1000,2,FALSE)),0,1)</f>
        <v>1</v>
      </c>
      <c r="U858" s="13" t="e">
        <f>VLOOKUP($E858,phe_fertility!$A$2:$B$284,2,FALSE)</f>
        <v>#N/A</v>
      </c>
      <c r="V858" s="13" t="e">
        <f>VLOOKUP($E858,phe_fertility!$F$2:$G$284,2,FALSE)</f>
        <v>#N/A</v>
      </c>
      <c r="W858">
        <f>VLOOKUP($E858,phe_locomotion!$F$2:$G$851,2,FALSE)</f>
        <v>5139</v>
      </c>
      <c r="X858">
        <f>VLOOKUP($E858,phe_locomotion!$N$2:$O$507,2,FALSE)</f>
        <v>3340</v>
      </c>
      <c r="Y858" s="16" t="e">
        <f>VLOOKUP($E858,relatedness!$T$2:$U$1000,2,FALSE)</f>
        <v>#N/A</v>
      </c>
      <c r="AE858" s="2"/>
      <c r="AF858" s="2"/>
    </row>
    <row r="859" spans="1:32" x14ac:dyDescent="0.2">
      <c r="A859" s="2">
        <v>6</v>
      </c>
      <c r="B859" s="2" t="s">
        <v>58</v>
      </c>
      <c r="C859" s="2">
        <v>12</v>
      </c>
      <c r="D859" s="2" t="s">
        <v>1498</v>
      </c>
      <c r="E859" s="2" t="s">
        <v>552</v>
      </c>
      <c r="F859" s="2" t="str">
        <f t="shared" si="67"/>
        <v>GA</v>
      </c>
      <c r="G859" s="2" t="str">
        <f t="shared" si="68"/>
        <v>1</v>
      </c>
      <c r="H859" s="15">
        <v>12</v>
      </c>
      <c r="I859" s="2">
        <f t="shared" si="69"/>
        <v>190</v>
      </c>
      <c r="J859" s="2" t="str">
        <f t="shared" si="70"/>
        <v>50</v>
      </c>
      <c r="K859">
        <f t="shared" si="66"/>
        <v>13</v>
      </c>
      <c r="L859" s="14">
        <f>VLOOKUP(E859,bam_cov!$A$2:$E$10000,5,FALSE)</f>
        <v>2.6332977834404452</v>
      </c>
      <c r="M859" s="14">
        <f>VLOOKUP($E859,res_het!$A$2:$N$10000,12,FALSE)*100</f>
        <v>1.1473907792261879</v>
      </c>
      <c r="N859" s="14">
        <f>VLOOKUP($E859,res_het!$A$2:$N$10000,13,FALSE)</f>
        <v>0.30203996666666671</v>
      </c>
      <c r="O859" s="10">
        <f>VLOOKUP($E859,seq_data!$A$2:$H$10000,6,FALSE())</f>
        <v>2013</v>
      </c>
      <c r="P859" s="10" t="str">
        <f>VLOOKUP($E859,seq_data!$A$2:$H$10000,4,FALSE())</f>
        <v>Illumina</v>
      </c>
      <c r="Q859" s="10" t="str">
        <f>VLOOKUP($E859,seq_data!$A$2:$H$10000,5,FALSE())</f>
        <v>NYU</v>
      </c>
      <c r="R859" s="10">
        <f>VLOOKUP($E859,seq_data!$A$2:$H$10000,2,FALSE())</f>
        <v>101</v>
      </c>
      <c r="S859" s="10">
        <f>IF(ISNA(VLOOKUP(E859,lines!$A$2:$A$10000,1,FALSE)),0,1)</f>
        <v>1</v>
      </c>
      <c r="T859" s="10">
        <f>IF(ISNA(VLOOKUP(E859,lines!$J$2:$L$1000,2,FALSE)),0,1)</f>
        <v>1</v>
      </c>
      <c r="U859" s="13" t="e">
        <f>VLOOKUP($E859,phe_fertility!$A$2:$B$284,2,FALSE)</f>
        <v>#N/A</v>
      </c>
      <c r="V859" s="13" t="e">
        <f>VLOOKUP($E859,phe_fertility!$F$2:$G$284,2,FALSE)</f>
        <v>#N/A</v>
      </c>
      <c r="W859">
        <f>VLOOKUP($E859,phe_locomotion!$F$2:$G$851,2,FALSE)</f>
        <v>7199</v>
      </c>
      <c r="X859">
        <f>VLOOKUP($E859,phe_locomotion!$N$2:$O$507,2,FALSE)</f>
        <v>5463</v>
      </c>
      <c r="Y859" s="16" t="e">
        <f>VLOOKUP($E859,relatedness!$T$2:$U$1000,2,FALSE)</f>
        <v>#N/A</v>
      </c>
      <c r="AE859" s="2"/>
      <c r="AF859" s="2"/>
    </row>
    <row r="860" spans="1:32" x14ac:dyDescent="0.2">
      <c r="A860" s="2">
        <v>12</v>
      </c>
      <c r="B860" s="2" t="s">
        <v>84</v>
      </c>
      <c r="C860" s="2">
        <v>5</v>
      </c>
      <c r="D860" s="2" t="s">
        <v>1498</v>
      </c>
      <c r="E860" s="2" t="s">
        <v>1114</v>
      </c>
      <c r="F860" s="2" t="str">
        <f t="shared" si="67"/>
        <v>GA</v>
      </c>
      <c r="G860" s="2" t="str">
        <f t="shared" si="68"/>
        <v>1</v>
      </c>
      <c r="H860" s="15">
        <v>13</v>
      </c>
      <c r="I860" s="2">
        <f t="shared" si="69"/>
        <v>190</v>
      </c>
      <c r="J860" s="2" t="str">
        <f t="shared" si="70"/>
        <v>50</v>
      </c>
      <c r="K860">
        <f t="shared" si="66"/>
        <v>13</v>
      </c>
      <c r="L860" s="14">
        <f>VLOOKUP(E860,bam_cov!$A$2:$E$10000,5,FALSE)</f>
        <v>1.5597423319780406</v>
      </c>
      <c r="M860" s="14">
        <f>VLOOKUP($E860,res_het!$A$2:$N$10000,12,FALSE)*100</f>
        <v>2.3182044519853195</v>
      </c>
      <c r="N860" s="14">
        <f>VLOOKUP($E860,res_het!$A$2:$N$10000,13,FALSE)</f>
        <v>0.3026069666666667</v>
      </c>
      <c r="O860" s="10">
        <f>VLOOKUP($E860,seq_data!$A$2:$H$10000,6,FALSE())</f>
        <v>2013</v>
      </c>
      <c r="P860" s="10" t="str">
        <f>VLOOKUP($E860,seq_data!$A$2:$H$10000,4,FALSE())</f>
        <v>Illumina</v>
      </c>
      <c r="Q860" s="10" t="str">
        <f>VLOOKUP($E860,seq_data!$A$2:$H$10000,5,FALSE())</f>
        <v>NYU</v>
      </c>
      <c r="R860" s="10">
        <f>VLOOKUP($E860,seq_data!$A$2:$H$10000,2,FALSE())</f>
        <v>101</v>
      </c>
      <c r="S860" s="10">
        <f>IF(ISNA(VLOOKUP(E860,lines!$A$2:$A$10000,1,FALSE)),0,1)</f>
        <v>0</v>
      </c>
      <c r="T860" s="10">
        <f>IF(ISNA(VLOOKUP(E860,lines!$J$2:$L$1000,2,FALSE)),0,1)</f>
        <v>0</v>
      </c>
      <c r="U860" s="13">
        <f>VLOOKUP($E860,phe_fertility!$A$2:$B$284,2,FALSE)</f>
        <v>41</v>
      </c>
      <c r="V860" s="13">
        <f>VLOOKUP($E860,phe_fertility!$F$2:$G$284,2,FALSE)</f>
        <v>46</v>
      </c>
      <c r="W860">
        <f>VLOOKUP($E860,phe_locomotion!$F$2:$G$851,2,FALSE)</f>
        <v>1531</v>
      </c>
      <c r="X860">
        <f>VLOOKUP($E860,phe_locomotion!$N$2:$O$507,2,FALSE)</f>
        <v>1235</v>
      </c>
      <c r="Y860" s="16" t="e">
        <f>VLOOKUP($E860,relatedness!$T$2:$U$1000,2,FALSE)</f>
        <v>#N/A</v>
      </c>
      <c r="AE860" s="2"/>
      <c r="AF860" s="2"/>
    </row>
    <row r="861" spans="1:32" x14ac:dyDescent="0.2">
      <c r="A861" s="2">
        <v>12</v>
      </c>
      <c r="B861" s="2" t="s">
        <v>45</v>
      </c>
      <c r="C861" s="2">
        <v>6</v>
      </c>
      <c r="D861" s="2" t="s">
        <v>1497</v>
      </c>
      <c r="E861" s="2" t="s">
        <v>1094</v>
      </c>
      <c r="F861" s="2" t="str">
        <f t="shared" si="67"/>
        <v>GA</v>
      </c>
      <c r="G861" s="2" t="str">
        <f t="shared" si="68"/>
        <v>1</v>
      </c>
      <c r="H861" s="15">
        <v>14</v>
      </c>
      <c r="I861" s="2">
        <f t="shared" si="69"/>
        <v>190</v>
      </c>
      <c r="J861" s="2" t="str">
        <f t="shared" si="70"/>
        <v>50</v>
      </c>
      <c r="K861">
        <f t="shared" si="66"/>
        <v>13</v>
      </c>
      <c r="L861" s="14">
        <f>VLOOKUP(E861,bam_cov!$A$2:$E$10000,5,FALSE)</f>
        <v>4.2466663918607486</v>
      </c>
      <c r="M861" s="14">
        <f>VLOOKUP($E861,res_het!$A$2:$N$10000,12,FALSE)*100</f>
        <v>0.66725197541703252</v>
      </c>
      <c r="N861" s="14">
        <f>VLOOKUP($E861,res_het!$A$2:$N$10000,13,FALSE)</f>
        <v>0.27178183333333333</v>
      </c>
      <c r="O861" s="10">
        <f>VLOOKUP($E861,seq_data!$A$2:$H$10000,6,FALSE())</f>
        <v>2013</v>
      </c>
      <c r="P861" s="10" t="str">
        <f>VLOOKUP($E861,seq_data!$A$2:$H$10000,4,FALSE())</f>
        <v>Illumina</v>
      </c>
      <c r="Q861" s="10" t="str">
        <f>VLOOKUP($E861,seq_data!$A$2:$H$10000,5,FALSE())</f>
        <v>NYU</v>
      </c>
      <c r="R861" s="10">
        <f>VLOOKUP($E861,seq_data!$A$2:$H$10000,2,FALSE())</f>
        <v>101</v>
      </c>
      <c r="S861" s="10">
        <f>IF(ISNA(VLOOKUP(E861,lines!$A$2:$A$10000,1,FALSE)),0,1)</f>
        <v>1</v>
      </c>
      <c r="T861" s="10">
        <f>IF(ISNA(VLOOKUP(E861,lines!$J$2:$L$1000,2,FALSE)),0,1)</f>
        <v>1</v>
      </c>
      <c r="U861" s="13">
        <f>VLOOKUP($E861,phe_fertility!$A$2:$B$284,2,FALSE)</f>
        <v>40</v>
      </c>
      <c r="V861" s="13">
        <f>VLOOKUP($E861,phe_fertility!$F$2:$G$284,2,FALSE)</f>
        <v>43</v>
      </c>
      <c r="W861">
        <f>VLOOKUP($E861,phe_locomotion!$F$2:$G$851,2,FALSE)</f>
        <v>1132</v>
      </c>
      <c r="X861">
        <f>VLOOKUP($E861,phe_locomotion!$N$2:$O$507,2,FALSE)</f>
        <v>1393</v>
      </c>
      <c r="Y861" s="16" t="e">
        <f>VLOOKUP($E861,relatedness!$T$2:$U$1000,2,FALSE)</f>
        <v>#N/A</v>
      </c>
      <c r="AE861" s="2"/>
      <c r="AF861" s="2"/>
    </row>
    <row r="862" spans="1:32" x14ac:dyDescent="0.2">
      <c r="A862" s="2">
        <v>12</v>
      </c>
      <c r="B862" s="2" t="s">
        <v>71</v>
      </c>
      <c r="C862" s="2">
        <v>7</v>
      </c>
      <c r="D862" s="2" t="s">
        <v>1501</v>
      </c>
      <c r="E862" s="2" t="s">
        <v>1109</v>
      </c>
      <c r="F862" s="2" t="str">
        <f t="shared" si="67"/>
        <v>GA</v>
      </c>
      <c r="G862" s="2" t="str">
        <f t="shared" si="68"/>
        <v>1</v>
      </c>
      <c r="H862" s="15">
        <v>15</v>
      </c>
      <c r="I862" s="2">
        <f t="shared" si="69"/>
        <v>190</v>
      </c>
      <c r="J862" s="2" t="str">
        <f t="shared" si="70"/>
        <v>50</v>
      </c>
      <c r="K862">
        <f t="shared" si="66"/>
        <v>13</v>
      </c>
      <c r="L862" s="14">
        <f>VLOOKUP(E862,bam_cov!$A$2:$E$10000,5,FALSE)</f>
        <v>3.0116379307114349</v>
      </c>
      <c r="M862" s="14">
        <f>VLOOKUP($E862,res_het!$A$2:$N$10000,12,FALSE)*100</f>
        <v>0.80886231756637939</v>
      </c>
      <c r="N862" s="14">
        <f>VLOOKUP($E862,res_het!$A$2:$N$10000,13,FALSE)</f>
        <v>0.29558578333333335</v>
      </c>
      <c r="O862" s="10">
        <f>VLOOKUP($E862,seq_data!$A$2:$H$10000,6,FALSE())</f>
        <v>2013</v>
      </c>
      <c r="P862" s="10" t="str">
        <f>VLOOKUP($E862,seq_data!$A$2:$H$10000,4,FALSE())</f>
        <v>Illumina</v>
      </c>
      <c r="Q862" s="10" t="str">
        <f>VLOOKUP($E862,seq_data!$A$2:$H$10000,5,FALSE())</f>
        <v>NYU</v>
      </c>
      <c r="R862" s="10">
        <f>VLOOKUP($E862,seq_data!$A$2:$H$10000,2,FALSE())</f>
        <v>101</v>
      </c>
      <c r="S862" s="10">
        <f>IF(ISNA(VLOOKUP(E862,lines!$A$2:$A$10000,1,FALSE)),0,1)</f>
        <v>1</v>
      </c>
      <c r="T862" s="10">
        <f>IF(ISNA(VLOOKUP(E862,lines!$J$2:$L$1000,2,FALSE)),0,1)</f>
        <v>1</v>
      </c>
      <c r="U862" s="13">
        <f>VLOOKUP($E862,phe_fertility!$A$2:$B$284,2,FALSE)</f>
        <v>36</v>
      </c>
      <c r="V862" s="13">
        <f>VLOOKUP($E862,phe_fertility!$F$2:$G$284,2,FALSE)</f>
        <v>41</v>
      </c>
      <c r="W862">
        <f>VLOOKUP($E862,phe_locomotion!$F$2:$G$851,2,FALSE)</f>
        <v>1685</v>
      </c>
      <c r="X862">
        <f>VLOOKUP($E862,phe_locomotion!$N$2:$O$507,2,FALSE)</f>
        <v>1298</v>
      </c>
      <c r="Y862" s="16" t="e">
        <f>VLOOKUP($E862,relatedness!$T$2:$U$1000,2,FALSE)</f>
        <v>#N/A</v>
      </c>
      <c r="AE862" s="2"/>
      <c r="AF862" s="2"/>
    </row>
    <row r="863" spans="1:32" x14ac:dyDescent="0.2">
      <c r="A863" s="2">
        <v>7</v>
      </c>
      <c r="B863" s="2" t="s">
        <v>71</v>
      </c>
      <c r="C863" s="2">
        <v>2</v>
      </c>
      <c r="D863" s="2" t="s">
        <v>1500</v>
      </c>
      <c r="E863" s="2" t="s">
        <v>650</v>
      </c>
      <c r="F863" s="2" t="str">
        <f t="shared" si="67"/>
        <v>GA</v>
      </c>
      <c r="G863" s="2" t="str">
        <f t="shared" si="68"/>
        <v>1</v>
      </c>
      <c r="H863" s="15">
        <v>16</v>
      </c>
      <c r="I863" s="2">
        <f t="shared" si="69"/>
        <v>190</v>
      </c>
      <c r="J863" s="2" t="str">
        <f t="shared" si="70"/>
        <v>50</v>
      </c>
      <c r="K863">
        <f t="shared" si="66"/>
        <v>13</v>
      </c>
      <c r="L863" s="14">
        <f>VLOOKUP(E863,bam_cov!$A$2:$E$10000,5,FALSE)</f>
        <v>3.4173013808997394</v>
      </c>
      <c r="M863" s="14">
        <f>VLOOKUP($E863,res_het!$A$2:$N$10000,12,FALSE)*100</f>
        <v>1.0015741226581067</v>
      </c>
      <c r="N863" s="14">
        <f>VLOOKUP($E863,res_het!$A$2:$N$10000,13,FALSE)</f>
        <v>0.28226660000000003</v>
      </c>
      <c r="O863" s="10">
        <f>VLOOKUP($E863,seq_data!$A$2:$H$10000,6,FALSE())</f>
        <v>2013</v>
      </c>
      <c r="P863" s="10" t="str">
        <f>VLOOKUP($E863,seq_data!$A$2:$H$10000,4,FALSE())</f>
        <v>Illumina</v>
      </c>
      <c r="Q863" s="10" t="str">
        <f>VLOOKUP($E863,seq_data!$A$2:$H$10000,5,FALSE())</f>
        <v>NYU</v>
      </c>
      <c r="R863" s="10">
        <f>VLOOKUP($E863,seq_data!$A$2:$H$10000,2,FALSE())</f>
        <v>101</v>
      </c>
      <c r="S863" s="10">
        <f>IF(ISNA(VLOOKUP(E863,lines!$A$2:$A$10000,1,FALSE)),0,1)</f>
        <v>1</v>
      </c>
      <c r="T863" s="10">
        <f>IF(ISNA(VLOOKUP(E863,lines!$J$2:$L$1000,2,FALSE)),0,1)</f>
        <v>1</v>
      </c>
      <c r="U863" s="13">
        <f>VLOOKUP($E863,phe_fertility!$A$2:$B$284,2,FALSE)</f>
        <v>26</v>
      </c>
      <c r="V863" s="13">
        <f>VLOOKUP($E863,phe_fertility!$F$2:$G$284,2,FALSE)</f>
        <v>25</v>
      </c>
      <c r="W863">
        <f>VLOOKUP($E863,phe_locomotion!$F$2:$G$851,2,FALSE)</f>
        <v>723</v>
      </c>
      <c r="X863">
        <f>VLOOKUP($E863,phe_locomotion!$N$2:$O$507,2,FALSE)</f>
        <v>1356</v>
      </c>
      <c r="Y863" s="16" t="e">
        <f>VLOOKUP($E863,relatedness!$T$2:$U$1000,2,FALSE)</f>
        <v>#N/A</v>
      </c>
      <c r="AE863" s="2"/>
      <c r="AF863" s="2"/>
    </row>
    <row r="864" spans="1:32" x14ac:dyDescent="0.2">
      <c r="A864" s="2">
        <v>12</v>
      </c>
      <c r="B864" s="2" t="s">
        <v>6</v>
      </c>
      <c r="C864" s="2">
        <v>7</v>
      </c>
      <c r="D864" s="2" t="s">
        <v>1496</v>
      </c>
      <c r="E864" s="2" t="s">
        <v>1074</v>
      </c>
      <c r="F864" s="2" t="str">
        <f t="shared" si="67"/>
        <v>GA</v>
      </c>
      <c r="G864" s="2" t="str">
        <f t="shared" si="68"/>
        <v>1</v>
      </c>
      <c r="H864" s="15">
        <v>17</v>
      </c>
      <c r="I864" s="2">
        <f t="shared" si="69"/>
        <v>190</v>
      </c>
      <c r="J864" s="2" t="str">
        <f t="shared" si="70"/>
        <v>50</v>
      </c>
      <c r="K864">
        <f t="shared" si="66"/>
        <v>13</v>
      </c>
      <c r="L864" s="14">
        <f>VLOOKUP(E864,bam_cov!$A$2:$E$10000,5,FALSE)</f>
        <v>3.568379232167282</v>
      </c>
      <c r="M864" s="14">
        <f>VLOOKUP($E864,res_het!$A$2:$N$10000,12,FALSE)*100</f>
        <v>1.0488585811838265</v>
      </c>
      <c r="N864" s="14">
        <f>VLOOKUP($E864,res_het!$A$2:$N$10000,13,FALSE)</f>
        <v>0.28868665000000004</v>
      </c>
      <c r="O864" s="10">
        <f>VLOOKUP($E864,seq_data!$A$2:$H$10000,6,FALSE())</f>
        <v>2013</v>
      </c>
      <c r="P864" s="10" t="str">
        <f>VLOOKUP($E864,seq_data!$A$2:$H$10000,4,FALSE())</f>
        <v>Illumina</v>
      </c>
      <c r="Q864" s="10" t="str">
        <f>VLOOKUP($E864,seq_data!$A$2:$H$10000,5,FALSE())</f>
        <v>NYU</v>
      </c>
      <c r="R864" s="10">
        <f>VLOOKUP($E864,seq_data!$A$2:$H$10000,2,FALSE())</f>
        <v>101</v>
      </c>
      <c r="S864" s="10">
        <f>IF(ISNA(VLOOKUP(E864,lines!$A$2:$A$10000,1,FALSE)),0,1)</f>
        <v>1</v>
      </c>
      <c r="T864" s="10">
        <f>IF(ISNA(VLOOKUP(E864,lines!$J$2:$L$1000,2,FALSE)),0,1)</f>
        <v>1</v>
      </c>
      <c r="U864" s="13" t="e">
        <f>VLOOKUP($E864,phe_fertility!$A$2:$B$284,2,FALSE)</f>
        <v>#N/A</v>
      </c>
      <c r="V864" s="13" t="e">
        <f>VLOOKUP($E864,phe_fertility!$F$2:$G$284,2,FALSE)</f>
        <v>#N/A</v>
      </c>
      <c r="W864">
        <f>VLOOKUP($E864,phe_locomotion!$F$2:$G$851,2,FALSE)</f>
        <v>1357</v>
      </c>
      <c r="X864">
        <f>VLOOKUP($E864,phe_locomotion!$N$2:$O$507,2,FALSE)</f>
        <v>1811</v>
      </c>
      <c r="Y864" s="16" t="e">
        <f>VLOOKUP($E864,relatedness!$T$2:$U$1000,2,FALSE)</f>
        <v>#N/A</v>
      </c>
      <c r="AE864" s="2"/>
      <c r="AF864" s="2"/>
    </row>
    <row r="865" spans="1:32" x14ac:dyDescent="0.2">
      <c r="A865" s="2">
        <v>7</v>
      </c>
      <c r="B865" s="2" t="s">
        <v>58</v>
      </c>
      <c r="C865" s="2">
        <v>3</v>
      </c>
      <c r="D865" s="2" t="s">
        <v>1498</v>
      </c>
      <c r="E865" s="2" t="s">
        <v>639</v>
      </c>
      <c r="F865" s="2" t="str">
        <f t="shared" si="67"/>
        <v>GA</v>
      </c>
      <c r="G865" s="2" t="str">
        <f t="shared" si="68"/>
        <v>1</v>
      </c>
      <c r="H865" s="15">
        <v>18</v>
      </c>
      <c r="I865" s="2">
        <f t="shared" si="69"/>
        <v>190</v>
      </c>
      <c r="J865" s="2" t="str">
        <f t="shared" si="70"/>
        <v>50</v>
      </c>
      <c r="K865">
        <f t="shared" si="66"/>
        <v>13</v>
      </c>
      <c r="L865" s="14">
        <f>VLOOKUP(E865,bam_cov!$A$2:$E$10000,5,FALSE)</f>
        <v>3.3916460999419162</v>
      </c>
      <c r="M865" s="14">
        <f>VLOOKUP($E865,res_het!$A$2:$N$10000,12,FALSE)*100</f>
        <v>1.4546336141584337</v>
      </c>
      <c r="N865" s="14">
        <f>VLOOKUP($E865,res_het!$A$2:$N$10000,13,FALSE)</f>
        <v>0.28703506666666673</v>
      </c>
      <c r="O865" s="10">
        <f>VLOOKUP($E865,seq_data!$A$2:$H$10000,6,FALSE())</f>
        <v>2013</v>
      </c>
      <c r="P865" s="10" t="str">
        <f>VLOOKUP($E865,seq_data!$A$2:$H$10000,4,FALSE())</f>
        <v>Illumina</v>
      </c>
      <c r="Q865" s="10" t="str">
        <f>VLOOKUP($E865,seq_data!$A$2:$H$10000,5,FALSE())</f>
        <v>NYU</v>
      </c>
      <c r="R865" s="10">
        <f>VLOOKUP($E865,seq_data!$A$2:$H$10000,2,FALSE())</f>
        <v>101</v>
      </c>
      <c r="S865" s="10">
        <f>IF(ISNA(VLOOKUP(E865,lines!$A$2:$A$10000,1,FALSE)),0,1)</f>
        <v>1</v>
      </c>
      <c r="T865" s="10">
        <f>IF(ISNA(VLOOKUP(E865,lines!$J$2:$L$1000,2,FALSE)),0,1)</f>
        <v>1</v>
      </c>
      <c r="U865" s="13" t="e">
        <f>VLOOKUP($E865,phe_fertility!$A$2:$B$284,2,FALSE)</f>
        <v>#N/A</v>
      </c>
      <c r="V865" s="13" t="e">
        <f>VLOOKUP($E865,phe_fertility!$F$2:$G$284,2,FALSE)</f>
        <v>#N/A</v>
      </c>
      <c r="W865">
        <f>VLOOKUP($E865,phe_locomotion!$F$2:$G$851,2,FALSE)</f>
        <v>1349</v>
      </c>
      <c r="X865">
        <f>VLOOKUP($E865,phe_locomotion!$N$2:$O$507,2,FALSE)</f>
        <v>2487</v>
      </c>
      <c r="Y865" s="16" t="e">
        <f>VLOOKUP($E865,relatedness!$T$2:$U$1000,2,FALSE)</f>
        <v>#N/A</v>
      </c>
      <c r="AE865" s="2"/>
      <c r="AF865" s="2"/>
    </row>
    <row r="866" spans="1:32" x14ac:dyDescent="0.2">
      <c r="A866" s="2">
        <v>7</v>
      </c>
      <c r="B866" s="2" t="s">
        <v>6</v>
      </c>
      <c r="C866" s="2">
        <v>2</v>
      </c>
      <c r="D866" s="2" t="s">
        <v>1498</v>
      </c>
      <c r="E866" s="2" t="s">
        <v>590</v>
      </c>
      <c r="F866" s="2" t="str">
        <f t="shared" si="67"/>
        <v>GA</v>
      </c>
      <c r="G866" s="2" t="str">
        <f t="shared" si="68"/>
        <v>1</v>
      </c>
      <c r="H866" s="15">
        <v>19</v>
      </c>
      <c r="I866" s="2">
        <f t="shared" si="69"/>
        <v>190</v>
      </c>
      <c r="J866" s="2" t="str">
        <f t="shared" si="70"/>
        <v>50</v>
      </c>
      <c r="K866">
        <f t="shared" si="66"/>
        <v>13</v>
      </c>
      <c r="L866" s="14">
        <f>VLOOKUP(E866,bam_cov!$A$2:$E$10000,5,FALSE)</f>
        <v>3.0066418092222369</v>
      </c>
      <c r="M866" s="14">
        <f>VLOOKUP($E866,res_het!$A$2:$N$10000,12,FALSE)*100</f>
        <v>0.69466181888228073</v>
      </c>
      <c r="N866" s="14">
        <f>VLOOKUP($E866,res_het!$A$2:$N$10000,13,FALSE)</f>
        <v>0.28638496666666668</v>
      </c>
      <c r="O866" s="10">
        <f>VLOOKUP($E866,seq_data!$A$2:$H$10000,6,FALSE())</f>
        <v>2013</v>
      </c>
      <c r="P866" s="10" t="str">
        <f>VLOOKUP($E866,seq_data!$A$2:$H$10000,4,FALSE())</f>
        <v>Illumina</v>
      </c>
      <c r="Q866" s="10" t="str">
        <f>VLOOKUP($E866,seq_data!$A$2:$H$10000,5,FALSE())</f>
        <v>NYU</v>
      </c>
      <c r="R866" s="10">
        <f>VLOOKUP($E866,seq_data!$A$2:$H$10000,2,FALSE())</f>
        <v>101</v>
      </c>
      <c r="S866" s="10">
        <f>IF(ISNA(VLOOKUP(E866,lines!$A$2:$A$10000,1,FALSE)),0,1)</f>
        <v>1</v>
      </c>
      <c r="T866" s="10">
        <f>IF(ISNA(VLOOKUP(E866,lines!$J$2:$L$1000,2,FALSE)),0,1)</f>
        <v>1</v>
      </c>
      <c r="U866" s="13" t="e">
        <f>VLOOKUP($E866,phe_fertility!$A$2:$B$284,2,FALSE)</f>
        <v>#N/A</v>
      </c>
      <c r="V866" s="13" t="e">
        <f>VLOOKUP($E866,phe_fertility!$F$2:$G$284,2,FALSE)</f>
        <v>#N/A</v>
      </c>
      <c r="W866">
        <f>VLOOKUP($E866,phe_locomotion!$F$2:$G$851,2,FALSE)</f>
        <v>1692</v>
      </c>
      <c r="X866">
        <f>VLOOKUP($E866,phe_locomotion!$N$2:$O$507,2,FALSE)</f>
        <v>1317</v>
      </c>
      <c r="Y866" s="16" t="e">
        <f>VLOOKUP($E866,relatedness!$T$2:$U$1000,2,FALSE)</f>
        <v>#N/A</v>
      </c>
      <c r="AE866" s="2"/>
      <c r="AF866" s="2"/>
    </row>
    <row r="867" spans="1:32" x14ac:dyDescent="0.2">
      <c r="A867" s="2">
        <v>12</v>
      </c>
      <c r="B867" s="2" t="s">
        <v>58</v>
      </c>
      <c r="C867" s="2">
        <v>3</v>
      </c>
      <c r="D867" s="2" t="s">
        <v>1498</v>
      </c>
      <c r="E867" s="2" t="s">
        <v>1098</v>
      </c>
      <c r="F867" s="2" t="str">
        <f t="shared" si="67"/>
        <v>GA</v>
      </c>
      <c r="G867" s="2" t="str">
        <f t="shared" si="68"/>
        <v>1</v>
      </c>
      <c r="H867" s="15">
        <v>20</v>
      </c>
      <c r="I867" s="2">
        <f t="shared" si="69"/>
        <v>190</v>
      </c>
      <c r="J867" s="2" t="str">
        <f t="shared" si="70"/>
        <v>50</v>
      </c>
      <c r="K867">
        <f t="shared" si="66"/>
        <v>13</v>
      </c>
      <c r="L867" s="14">
        <f>VLOOKUP(E867,bam_cov!$A$2:$E$10000,5,FALSE)</f>
        <v>2.8031913960765209</v>
      </c>
      <c r="M867" s="14">
        <f>VLOOKUP($E867,res_het!$A$2:$N$10000,12,FALSE)*100</f>
        <v>1.5091505491613333</v>
      </c>
      <c r="N867" s="14">
        <f>VLOOKUP($E867,res_het!$A$2:$N$10000,13,FALSE)</f>
        <v>0.29839196666666667</v>
      </c>
      <c r="O867" s="10">
        <f>VLOOKUP($E867,seq_data!$A$2:$H$10000,6,FALSE())</f>
        <v>2013</v>
      </c>
      <c r="P867" s="10" t="str">
        <f>VLOOKUP($E867,seq_data!$A$2:$H$10000,4,FALSE())</f>
        <v>Illumina</v>
      </c>
      <c r="Q867" s="10" t="str">
        <f>VLOOKUP($E867,seq_data!$A$2:$H$10000,5,FALSE())</f>
        <v>NYU</v>
      </c>
      <c r="R867" s="10">
        <f>VLOOKUP($E867,seq_data!$A$2:$H$10000,2,FALSE())</f>
        <v>101</v>
      </c>
      <c r="S867" s="10">
        <f>IF(ISNA(VLOOKUP(E867,lines!$A$2:$A$10000,1,FALSE)),0,1)</f>
        <v>1</v>
      </c>
      <c r="T867" s="10">
        <f>IF(ISNA(VLOOKUP(E867,lines!$J$2:$L$1000,2,FALSE)),0,1)</f>
        <v>1</v>
      </c>
      <c r="U867" s="13" t="e">
        <f>VLOOKUP($E867,phe_fertility!$A$2:$B$284,2,FALSE)</f>
        <v>#N/A</v>
      </c>
      <c r="V867" s="13" t="e">
        <f>VLOOKUP($E867,phe_fertility!$F$2:$G$284,2,FALSE)</f>
        <v>#N/A</v>
      </c>
      <c r="W867">
        <f>VLOOKUP($E867,phe_locomotion!$F$2:$G$851,2,FALSE)</f>
        <v>1201</v>
      </c>
      <c r="X867">
        <f>VLOOKUP($E867,phe_locomotion!$N$2:$O$507,2,FALSE)</f>
        <v>460</v>
      </c>
      <c r="Y867" s="16" t="e">
        <f>VLOOKUP($E867,relatedness!$T$2:$U$1000,2,FALSE)</f>
        <v>#N/A</v>
      </c>
      <c r="AE867" s="2"/>
      <c r="AF867" s="2"/>
    </row>
    <row r="868" spans="1:32" x14ac:dyDescent="0.2">
      <c r="A868" s="2">
        <v>7</v>
      </c>
      <c r="B868" s="2" t="s">
        <v>97</v>
      </c>
      <c r="C868" s="2">
        <v>9</v>
      </c>
      <c r="D868" s="2" t="s">
        <v>1501</v>
      </c>
      <c r="E868" s="2" t="s">
        <v>681</v>
      </c>
      <c r="F868" s="2" t="str">
        <f t="shared" si="67"/>
        <v>GA</v>
      </c>
      <c r="G868" s="2" t="str">
        <f t="shared" si="68"/>
        <v>1</v>
      </c>
      <c r="H868" s="15">
        <v>21</v>
      </c>
      <c r="I868" s="2">
        <f t="shared" si="69"/>
        <v>190</v>
      </c>
      <c r="J868" s="2" t="str">
        <f t="shared" si="70"/>
        <v>50</v>
      </c>
      <c r="K868">
        <f t="shared" si="66"/>
        <v>13</v>
      </c>
      <c r="L868" s="14">
        <f>VLOOKUP(E868,bam_cov!$A$2:$E$10000,5,FALSE)</f>
        <v>5.2713373180191487</v>
      </c>
      <c r="M868" s="14">
        <f>VLOOKUP($E868,res_het!$A$2:$N$10000,12,FALSE)*100</f>
        <v>1.2164764454464327</v>
      </c>
      <c r="N868" s="14">
        <f>VLOOKUP($E868,res_het!$A$2:$N$10000,13,FALSE)</f>
        <v>0.26885490000000001</v>
      </c>
      <c r="O868" s="10">
        <f>VLOOKUP($E868,seq_data!$A$2:$H$10000,6,FALSE())</f>
        <v>2013</v>
      </c>
      <c r="P868" s="10" t="str">
        <f>VLOOKUP($E868,seq_data!$A$2:$H$10000,4,FALSE())</f>
        <v>Illumina</v>
      </c>
      <c r="Q868" s="10" t="str">
        <f>VLOOKUP($E868,seq_data!$A$2:$H$10000,5,FALSE())</f>
        <v>NYU</v>
      </c>
      <c r="R868" s="10">
        <f>VLOOKUP($E868,seq_data!$A$2:$H$10000,2,FALSE())</f>
        <v>101</v>
      </c>
      <c r="S868" s="10">
        <f>IF(ISNA(VLOOKUP(E868,lines!$A$2:$A$10000,1,FALSE)),0,1)</f>
        <v>0</v>
      </c>
      <c r="T868" s="10">
        <f>IF(ISNA(VLOOKUP(E868,lines!$J$2:$L$1000,2,FALSE)),0,1)</f>
        <v>1</v>
      </c>
      <c r="U868" s="13">
        <f>VLOOKUP($E868,phe_fertility!$A$2:$B$284,2,FALSE)</f>
        <v>27</v>
      </c>
      <c r="V868" s="13">
        <f>VLOOKUP($E868,phe_fertility!$F$2:$G$284,2,FALSE)</f>
        <v>39</v>
      </c>
      <c r="W868">
        <f>VLOOKUP($E868,phe_locomotion!$F$2:$G$851,2,FALSE)</f>
        <v>2298</v>
      </c>
      <c r="X868">
        <f>VLOOKUP($E868,phe_locomotion!$N$2:$O$507,2,FALSE)</f>
        <v>1846</v>
      </c>
      <c r="Y868" s="16" t="e">
        <f>VLOOKUP($E868,relatedness!$T$2:$U$1000,2,FALSE)</f>
        <v>#N/A</v>
      </c>
      <c r="AE868" s="2"/>
      <c r="AF868" s="2"/>
    </row>
    <row r="869" spans="1:32" x14ac:dyDescent="0.2">
      <c r="A869" s="2">
        <v>7</v>
      </c>
      <c r="B869" s="2" t="s">
        <v>97</v>
      </c>
      <c r="C869" s="2">
        <v>1</v>
      </c>
      <c r="D869" s="2" t="s">
        <v>1497</v>
      </c>
      <c r="E869" s="2" t="s">
        <v>673</v>
      </c>
      <c r="F869" s="2" t="str">
        <f t="shared" si="67"/>
        <v>GA</v>
      </c>
      <c r="G869" s="2" t="str">
        <f t="shared" si="68"/>
        <v>1</v>
      </c>
      <c r="H869" s="15">
        <v>23</v>
      </c>
      <c r="I869" s="2">
        <f t="shared" si="69"/>
        <v>190</v>
      </c>
      <c r="J869" s="2" t="str">
        <f t="shared" si="70"/>
        <v>50</v>
      </c>
      <c r="K869">
        <f t="shared" si="66"/>
        <v>13</v>
      </c>
      <c r="L869" s="14">
        <f>VLOOKUP(E869,bam_cov!$A$2:$E$10000,5,FALSE)</f>
        <v>2.91617650034663</v>
      </c>
      <c r="M869" s="14">
        <f>VLOOKUP($E869,res_het!$A$2:$N$10000,12,FALSE)*100</f>
        <v>1.008709106183405</v>
      </c>
      <c r="N869" s="14">
        <f>VLOOKUP($E869,res_het!$A$2:$N$10000,13,FALSE)</f>
        <v>0.28684513333333328</v>
      </c>
      <c r="O869" s="10">
        <f>VLOOKUP($E869,seq_data!$A$2:$H$10000,6,FALSE())</f>
        <v>2013</v>
      </c>
      <c r="P869" s="10" t="str">
        <f>VLOOKUP($E869,seq_data!$A$2:$H$10000,4,FALSE())</f>
        <v>Illumina</v>
      </c>
      <c r="Q869" s="10" t="str">
        <f>VLOOKUP($E869,seq_data!$A$2:$H$10000,5,FALSE())</f>
        <v>NYU</v>
      </c>
      <c r="R869" s="10">
        <f>VLOOKUP($E869,seq_data!$A$2:$H$10000,2,FALSE())</f>
        <v>101</v>
      </c>
      <c r="S869" s="10">
        <f>IF(ISNA(VLOOKUP(E869,lines!$A$2:$A$10000,1,FALSE)),0,1)</f>
        <v>1</v>
      </c>
      <c r="T869" s="10">
        <f>IF(ISNA(VLOOKUP(E869,lines!$J$2:$L$1000,2,FALSE)),0,1)</f>
        <v>1</v>
      </c>
      <c r="U869" s="13">
        <f>VLOOKUP($E869,phe_fertility!$A$2:$B$284,2,FALSE)</f>
        <v>48</v>
      </c>
      <c r="V869" s="13">
        <f>VLOOKUP($E869,phe_fertility!$F$2:$G$284,2,FALSE)</f>
        <v>47</v>
      </c>
      <c r="W869">
        <f>VLOOKUP($E869,phe_locomotion!$F$2:$G$851,2,FALSE)</f>
        <v>820</v>
      </c>
      <c r="X869">
        <f>VLOOKUP($E869,phe_locomotion!$N$2:$O$507,2,FALSE)</f>
        <v>1593</v>
      </c>
      <c r="Y869" s="16" t="e">
        <f>VLOOKUP($E869,relatedness!$T$2:$U$1000,2,FALSE)</f>
        <v>#N/A</v>
      </c>
      <c r="AE869" s="2"/>
      <c r="AF869" s="2"/>
    </row>
    <row r="870" spans="1:32" x14ac:dyDescent="0.2">
      <c r="A870" s="2">
        <v>12</v>
      </c>
      <c r="B870" s="2" t="s">
        <v>58</v>
      </c>
      <c r="C870" s="2">
        <v>1</v>
      </c>
      <c r="D870" s="2" t="s">
        <v>1500</v>
      </c>
      <c r="E870" s="2" t="s">
        <v>1096</v>
      </c>
      <c r="F870" s="2" t="str">
        <f t="shared" si="67"/>
        <v>GA</v>
      </c>
      <c r="G870" s="2" t="str">
        <f t="shared" si="68"/>
        <v>1</v>
      </c>
      <c r="H870" s="15">
        <v>24</v>
      </c>
      <c r="I870" s="2">
        <f t="shared" si="69"/>
        <v>190</v>
      </c>
      <c r="J870" s="2" t="str">
        <f t="shared" si="70"/>
        <v>50</v>
      </c>
      <c r="K870">
        <f t="shared" si="66"/>
        <v>13</v>
      </c>
      <c r="L870" s="14">
        <f>VLOOKUP(E870,bam_cov!$A$2:$E$10000,5,FALSE)</f>
        <v>9.8803849281444975</v>
      </c>
      <c r="M870" s="14">
        <f>VLOOKUP($E870,res_het!$A$2:$N$10000,12,FALSE)*100</f>
        <v>1.312250686494977</v>
      </c>
      <c r="N870" s="14">
        <f>VLOOKUP($E870,res_het!$A$2:$N$10000,13,FALSE)</f>
        <v>0.21253028333333335</v>
      </c>
      <c r="O870" s="10">
        <f>VLOOKUP($E870,seq_data!$A$2:$H$10000,6,FALSE())</f>
        <v>2013</v>
      </c>
      <c r="P870" s="10" t="str">
        <f>VLOOKUP($E870,seq_data!$A$2:$H$10000,4,FALSE())</f>
        <v>Illumina</v>
      </c>
      <c r="Q870" s="10" t="str">
        <f>VLOOKUP($E870,seq_data!$A$2:$H$10000,5,FALSE())</f>
        <v>NYU</v>
      </c>
      <c r="R870" s="10">
        <f>VLOOKUP($E870,seq_data!$A$2:$H$10000,2,FALSE())</f>
        <v>101</v>
      </c>
      <c r="S870" s="10">
        <f>IF(ISNA(VLOOKUP(E870,lines!$A$2:$A$10000,1,FALSE)),0,1)</f>
        <v>1</v>
      </c>
      <c r="T870" s="10">
        <f>IF(ISNA(VLOOKUP(E870,lines!$J$2:$L$1000,2,FALSE)),0,1)</f>
        <v>1</v>
      </c>
      <c r="U870" s="13">
        <f>VLOOKUP($E870,phe_fertility!$A$2:$B$284,2,FALSE)</f>
        <v>23</v>
      </c>
      <c r="V870" s="13">
        <f>VLOOKUP($E870,phe_fertility!$F$2:$G$284,2,FALSE)</f>
        <v>42</v>
      </c>
      <c r="W870">
        <f>VLOOKUP($E870,phe_locomotion!$F$2:$G$851,2,FALSE)</f>
        <v>1258</v>
      </c>
      <c r="X870">
        <f>VLOOKUP($E870,phe_locomotion!$N$2:$O$507,2,FALSE)</f>
        <v>1702</v>
      </c>
      <c r="Y870" s="16" t="e">
        <f>VLOOKUP($E870,relatedness!$T$2:$U$1000,2,FALSE)</f>
        <v>#N/A</v>
      </c>
      <c r="AE870" s="2"/>
      <c r="AF870" s="2"/>
    </row>
    <row r="871" spans="1:32" x14ac:dyDescent="0.2">
      <c r="A871" s="2">
        <v>12</v>
      </c>
      <c r="B871" s="2" t="s">
        <v>71</v>
      </c>
      <c r="C871" s="2">
        <v>2</v>
      </c>
      <c r="D871" s="2" t="s">
        <v>1497</v>
      </c>
      <c r="E871" s="2" t="s">
        <v>1104</v>
      </c>
      <c r="F871" s="2" t="str">
        <f t="shared" si="67"/>
        <v>GA</v>
      </c>
      <c r="G871" s="2" t="str">
        <f t="shared" si="68"/>
        <v>1</v>
      </c>
      <c r="H871" s="15">
        <v>25</v>
      </c>
      <c r="I871" s="2">
        <f t="shared" si="69"/>
        <v>190</v>
      </c>
      <c r="J871" s="2" t="str">
        <f t="shared" si="70"/>
        <v>50</v>
      </c>
      <c r="K871">
        <f t="shared" si="66"/>
        <v>13</v>
      </c>
      <c r="L871" s="14">
        <f>VLOOKUP(E871,bam_cov!$A$2:$E$10000,5,FALSE)</f>
        <v>2.792759813381799</v>
      </c>
      <c r="M871" s="14">
        <f>VLOOKUP($E871,res_het!$A$2:$N$10000,12,FALSE)*100</f>
        <v>0.6242603165520022</v>
      </c>
      <c r="N871" s="14">
        <f>VLOOKUP($E871,res_het!$A$2:$N$10000,13,FALSE)</f>
        <v>0.2944427</v>
      </c>
      <c r="O871" s="10">
        <f>VLOOKUP($E871,seq_data!$A$2:$H$10000,6,FALSE())</f>
        <v>2013</v>
      </c>
      <c r="P871" s="10" t="str">
        <f>VLOOKUP($E871,seq_data!$A$2:$H$10000,4,FALSE())</f>
        <v>Illumina</v>
      </c>
      <c r="Q871" s="10" t="str">
        <f>VLOOKUP($E871,seq_data!$A$2:$H$10000,5,FALSE())</f>
        <v>NYU</v>
      </c>
      <c r="R871" s="10">
        <f>VLOOKUP($E871,seq_data!$A$2:$H$10000,2,FALSE())</f>
        <v>101</v>
      </c>
      <c r="S871" s="10">
        <f>IF(ISNA(VLOOKUP(E871,lines!$A$2:$A$10000,1,FALSE)),0,1)</f>
        <v>1</v>
      </c>
      <c r="T871" s="10">
        <f>IF(ISNA(VLOOKUP(E871,lines!$J$2:$L$1000,2,FALSE)),0,1)</f>
        <v>1</v>
      </c>
      <c r="U871" s="13">
        <f>VLOOKUP($E871,phe_fertility!$A$2:$B$284,2,FALSE)</f>
        <v>46</v>
      </c>
      <c r="V871" s="13">
        <f>VLOOKUP($E871,phe_fertility!$F$2:$G$284,2,FALSE)</f>
        <v>46</v>
      </c>
      <c r="W871">
        <f>VLOOKUP($E871,phe_locomotion!$F$2:$G$851,2,FALSE)</f>
        <v>1598</v>
      </c>
      <c r="X871">
        <f>VLOOKUP($E871,phe_locomotion!$N$2:$O$507,2,FALSE)</f>
        <v>3667</v>
      </c>
      <c r="Y871" s="16" t="e">
        <f>VLOOKUP($E871,relatedness!$T$2:$U$1000,2,FALSE)</f>
        <v>#N/A</v>
      </c>
      <c r="AE871" s="2"/>
      <c r="AF871" s="2"/>
    </row>
    <row r="872" spans="1:32" x14ac:dyDescent="0.2">
      <c r="A872" s="2">
        <v>7</v>
      </c>
      <c r="B872" s="2" t="s">
        <v>97</v>
      </c>
      <c r="C872" s="2">
        <v>6</v>
      </c>
      <c r="D872" s="2" t="s">
        <v>1501</v>
      </c>
      <c r="E872" s="2" t="s">
        <v>678</v>
      </c>
      <c r="F872" s="2" t="str">
        <f t="shared" si="67"/>
        <v>GA</v>
      </c>
      <c r="G872" s="2" t="str">
        <f t="shared" si="68"/>
        <v>1</v>
      </c>
      <c r="H872" s="15">
        <v>26</v>
      </c>
      <c r="I872" s="2">
        <f t="shared" si="69"/>
        <v>190</v>
      </c>
      <c r="J872" s="2" t="str">
        <f t="shared" si="70"/>
        <v>50</v>
      </c>
      <c r="K872">
        <f t="shared" si="66"/>
        <v>13</v>
      </c>
      <c r="L872" s="14">
        <f>VLOOKUP(E872,bam_cov!$A$2:$E$10000,5,FALSE)</f>
        <v>3.3510069513406155</v>
      </c>
      <c r="M872" s="14">
        <f>VLOOKUP($E872,res_het!$A$2:$N$10000,12,FALSE)*100</f>
        <v>1.3836235732965718</v>
      </c>
      <c r="N872" s="14">
        <f>VLOOKUP($E872,res_het!$A$2:$N$10000,13,FALSE)</f>
        <v>0.29516508333333336</v>
      </c>
      <c r="O872" s="10">
        <f>VLOOKUP($E872,seq_data!$A$2:$H$10000,6,FALSE())</f>
        <v>2013</v>
      </c>
      <c r="P872" s="10" t="str">
        <f>VLOOKUP($E872,seq_data!$A$2:$H$10000,4,FALSE())</f>
        <v>Illumina</v>
      </c>
      <c r="Q872" s="10" t="str">
        <f>VLOOKUP($E872,seq_data!$A$2:$H$10000,5,FALSE())</f>
        <v>NYU</v>
      </c>
      <c r="R872" s="10">
        <f>VLOOKUP($E872,seq_data!$A$2:$H$10000,2,FALSE())</f>
        <v>101</v>
      </c>
      <c r="S872" s="10">
        <f>IF(ISNA(VLOOKUP(E872,lines!$A$2:$A$10000,1,FALSE)),0,1)</f>
        <v>1</v>
      </c>
      <c r="T872" s="10">
        <f>IF(ISNA(VLOOKUP(E872,lines!$J$2:$L$1000,2,FALSE)),0,1)</f>
        <v>1</v>
      </c>
      <c r="U872" s="13" t="e">
        <f>VLOOKUP($E872,phe_fertility!$A$2:$B$284,2,FALSE)</f>
        <v>#N/A</v>
      </c>
      <c r="V872" s="13" t="e">
        <f>VLOOKUP($E872,phe_fertility!$F$2:$G$284,2,FALSE)</f>
        <v>#N/A</v>
      </c>
      <c r="W872">
        <f>VLOOKUP($E872,phe_locomotion!$F$2:$G$851,2,FALSE)</f>
        <v>1617</v>
      </c>
      <c r="X872">
        <f>VLOOKUP($E872,phe_locomotion!$N$2:$O$507,2,FALSE)</f>
        <v>1705</v>
      </c>
      <c r="Y872" s="16" t="e">
        <f>VLOOKUP($E872,relatedness!$T$2:$U$1000,2,FALSE)</f>
        <v>#N/A</v>
      </c>
      <c r="AE872" s="2"/>
      <c r="AF872" s="2"/>
    </row>
    <row r="873" spans="1:32" x14ac:dyDescent="0.2">
      <c r="A873" s="2">
        <v>12</v>
      </c>
      <c r="B873" s="2" t="s">
        <v>19</v>
      </c>
      <c r="C873" s="2">
        <v>4</v>
      </c>
      <c r="D873" s="2" t="s">
        <v>1497</v>
      </c>
      <c r="E873" s="2" t="s">
        <v>1078</v>
      </c>
      <c r="F873" s="2" t="str">
        <f t="shared" si="67"/>
        <v>GA</v>
      </c>
      <c r="G873" s="2" t="str">
        <f t="shared" si="68"/>
        <v>1</v>
      </c>
      <c r="H873" s="15">
        <v>27</v>
      </c>
      <c r="I873" s="2">
        <f t="shared" si="69"/>
        <v>190</v>
      </c>
      <c r="J873" s="2" t="str">
        <f t="shared" si="70"/>
        <v>50</v>
      </c>
      <c r="K873">
        <f t="shared" si="66"/>
        <v>13</v>
      </c>
      <c r="L873" s="14">
        <f>VLOOKUP(E873,bam_cov!$A$2:$E$10000,5,FALSE)</f>
        <v>1.8775537276798262</v>
      </c>
      <c r="M873" s="14">
        <f>VLOOKUP($E873,res_het!$A$2:$N$10000,12,FALSE)*100</f>
        <v>0.72385047284703086</v>
      </c>
      <c r="N873" s="14">
        <f>VLOOKUP($E873,res_het!$A$2:$N$10000,13,FALSE)</f>
        <v>0.3020317833333333</v>
      </c>
      <c r="O873" s="10">
        <f>VLOOKUP($E873,seq_data!$A$2:$H$10000,6,FALSE())</f>
        <v>2013</v>
      </c>
      <c r="P873" s="10" t="str">
        <f>VLOOKUP($E873,seq_data!$A$2:$H$10000,4,FALSE())</f>
        <v>Illumina</v>
      </c>
      <c r="Q873" s="10" t="str">
        <f>VLOOKUP($E873,seq_data!$A$2:$H$10000,5,FALSE())</f>
        <v>NYU</v>
      </c>
      <c r="R873" s="10">
        <f>VLOOKUP($E873,seq_data!$A$2:$H$10000,2,FALSE())</f>
        <v>101</v>
      </c>
      <c r="S873" s="10">
        <f>IF(ISNA(VLOOKUP(E873,lines!$A$2:$A$10000,1,FALSE)),0,1)</f>
        <v>1</v>
      </c>
      <c r="T873" s="10">
        <f>IF(ISNA(VLOOKUP(E873,lines!$J$2:$L$1000,2,FALSE)),0,1)</f>
        <v>1</v>
      </c>
      <c r="U873" s="13">
        <f>VLOOKUP($E873,phe_fertility!$A$2:$B$284,2,FALSE)</f>
        <v>33</v>
      </c>
      <c r="V873" s="13">
        <f>VLOOKUP($E873,phe_fertility!$F$2:$G$284,2,FALSE)</f>
        <v>40</v>
      </c>
      <c r="W873">
        <f>VLOOKUP($E873,phe_locomotion!$F$2:$G$851,2,FALSE)</f>
        <v>4033</v>
      </c>
      <c r="X873">
        <f>VLOOKUP($E873,phe_locomotion!$N$2:$O$507,2,FALSE)</f>
        <v>1055</v>
      </c>
      <c r="Y873" s="16" t="e">
        <f>VLOOKUP($E873,relatedness!$T$2:$U$1000,2,FALSE)</f>
        <v>#N/A</v>
      </c>
      <c r="AE873" s="2"/>
      <c r="AF873" s="2"/>
    </row>
    <row r="874" spans="1:32" x14ac:dyDescent="0.2">
      <c r="A874" s="2">
        <v>7</v>
      </c>
      <c r="B874" s="2" t="s">
        <v>84</v>
      </c>
      <c r="C874" s="2">
        <v>5</v>
      </c>
      <c r="D874" s="2" t="s">
        <v>1498</v>
      </c>
      <c r="E874" s="2" t="s">
        <v>665</v>
      </c>
      <c r="F874" s="2" t="str">
        <f t="shared" si="67"/>
        <v>GA</v>
      </c>
      <c r="G874" s="2" t="str">
        <f t="shared" si="68"/>
        <v>1</v>
      </c>
      <c r="H874" s="15">
        <v>28</v>
      </c>
      <c r="I874" s="2">
        <f t="shared" si="69"/>
        <v>190</v>
      </c>
      <c r="J874" s="2" t="str">
        <f t="shared" si="70"/>
        <v>50</v>
      </c>
      <c r="K874">
        <f t="shared" si="66"/>
        <v>13</v>
      </c>
      <c r="L874" s="14">
        <f>VLOOKUP(E874,bam_cov!$A$2:$E$10000,5,FALSE)</f>
        <v>2.9076635626089073</v>
      </c>
      <c r="M874" s="14">
        <f>VLOOKUP($E874,res_het!$A$2:$N$10000,12,FALSE)*100</f>
        <v>1.5414336909194906</v>
      </c>
      <c r="N874" s="14">
        <f>VLOOKUP($E874,res_het!$A$2:$N$10000,13,FALSE)</f>
        <v>0.30133708333333331</v>
      </c>
      <c r="O874" s="10">
        <f>VLOOKUP($E874,seq_data!$A$2:$H$10000,6,FALSE())</f>
        <v>2013</v>
      </c>
      <c r="P874" s="10" t="str">
        <f>VLOOKUP($E874,seq_data!$A$2:$H$10000,4,FALSE())</f>
        <v>Illumina</v>
      </c>
      <c r="Q874" s="10" t="str">
        <f>VLOOKUP($E874,seq_data!$A$2:$H$10000,5,FALSE())</f>
        <v>NYU</v>
      </c>
      <c r="R874" s="10">
        <f>VLOOKUP($E874,seq_data!$A$2:$H$10000,2,FALSE())</f>
        <v>101</v>
      </c>
      <c r="S874" s="10">
        <f>IF(ISNA(VLOOKUP(E874,lines!$A$2:$A$10000,1,FALSE)),0,1)</f>
        <v>1</v>
      </c>
      <c r="T874" s="10">
        <f>IF(ISNA(VLOOKUP(E874,lines!$J$2:$L$1000,2,FALSE)),0,1)</f>
        <v>1</v>
      </c>
      <c r="U874" s="13">
        <f>VLOOKUP($E874,phe_fertility!$A$2:$B$284,2,FALSE)</f>
        <v>34</v>
      </c>
      <c r="V874" s="13">
        <f>VLOOKUP($E874,phe_fertility!$F$2:$G$284,2,FALSE)</f>
        <v>42</v>
      </c>
      <c r="W874">
        <f>VLOOKUP($E874,phe_locomotion!$F$2:$G$851,2,FALSE)</f>
        <v>2125</v>
      </c>
      <c r="X874">
        <f>VLOOKUP($E874,phe_locomotion!$N$2:$O$507,2,FALSE)</f>
        <v>1496</v>
      </c>
      <c r="Y874" s="16" t="e">
        <f>VLOOKUP($E874,relatedness!$T$2:$U$1000,2,FALSE)</f>
        <v>#N/A</v>
      </c>
      <c r="AE874" s="2"/>
      <c r="AF874" s="2"/>
    </row>
    <row r="875" spans="1:32" x14ac:dyDescent="0.2">
      <c r="A875" s="2">
        <v>7</v>
      </c>
      <c r="B875" s="2" t="s">
        <v>32</v>
      </c>
      <c r="C875" s="2">
        <v>5</v>
      </c>
      <c r="D875" s="2" t="s">
        <v>1500</v>
      </c>
      <c r="E875" s="2" t="s">
        <v>617</v>
      </c>
      <c r="F875" s="2" t="str">
        <f t="shared" si="67"/>
        <v>GA</v>
      </c>
      <c r="G875" s="2" t="str">
        <f t="shared" si="68"/>
        <v>1</v>
      </c>
      <c r="H875" s="15">
        <v>29</v>
      </c>
      <c r="I875" s="2">
        <f t="shared" si="69"/>
        <v>190</v>
      </c>
      <c r="J875" s="2" t="str">
        <f t="shared" si="70"/>
        <v>50</v>
      </c>
      <c r="K875">
        <f t="shared" si="66"/>
        <v>13</v>
      </c>
      <c r="L875" s="14">
        <f>VLOOKUP(E875,bam_cov!$A$2:$E$10000,5,FALSE)</f>
        <v>2.0545517228457402</v>
      </c>
      <c r="M875" s="14">
        <f>VLOOKUP($E875,res_het!$A$2:$N$10000,12,FALSE)*100</f>
        <v>2.5571080734297174</v>
      </c>
      <c r="N875" s="14">
        <f>VLOOKUP($E875,res_het!$A$2:$N$10000,13,FALSE)</f>
        <v>0.31507061666666669</v>
      </c>
      <c r="O875" s="10">
        <f>VLOOKUP($E875,seq_data!$A$2:$H$10000,6,FALSE())</f>
        <v>2013</v>
      </c>
      <c r="P875" s="10" t="str">
        <f>VLOOKUP($E875,seq_data!$A$2:$H$10000,4,FALSE())</f>
        <v>Illumina</v>
      </c>
      <c r="Q875" s="10" t="str">
        <f>VLOOKUP($E875,seq_data!$A$2:$H$10000,5,FALSE())</f>
        <v>NYU</v>
      </c>
      <c r="R875" s="10">
        <f>VLOOKUP($E875,seq_data!$A$2:$H$10000,2,FALSE())</f>
        <v>101</v>
      </c>
      <c r="S875" s="10">
        <f>IF(ISNA(VLOOKUP(E875,lines!$A$2:$A$10000,1,FALSE)),0,1)</f>
        <v>1</v>
      </c>
      <c r="T875" s="10">
        <f>IF(ISNA(VLOOKUP(E875,lines!$J$2:$L$1000,2,FALSE)),0,1)</f>
        <v>1</v>
      </c>
      <c r="U875" s="13">
        <f>VLOOKUP($E875,phe_fertility!$A$2:$B$284,2,FALSE)</f>
        <v>41</v>
      </c>
      <c r="V875" s="13">
        <f>VLOOKUP($E875,phe_fertility!$F$2:$G$284,2,FALSE)</f>
        <v>42</v>
      </c>
      <c r="W875">
        <f>VLOOKUP($E875,phe_locomotion!$F$2:$G$851,2,FALSE)</f>
        <v>2596</v>
      </c>
      <c r="X875">
        <f>VLOOKUP($E875,phe_locomotion!$N$2:$O$507,2,FALSE)</f>
        <v>3051</v>
      </c>
      <c r="Y875" s="16" t="e">
        <f>VLOOKUP($E875,relatedness!$T$2:$U$1000,2,FALSE)</f>
        <v>#N/A</v>
      </c>
      <c r="AE875" s="2"/>
      <c r="AF875" s="2"/>
    </row>
    <row r="876" spans="1:32" x14ac:dyDescent="0.2">
      <c r="A876" s="2">
        <v>12</v>
      </c>
      <c r="B876" s="2" t="s">
        <v>71</v>
      </c>
      <c r="C876" s="2">
        <v>5</v>
      </c>
      <c r="D876" s="2" t="s">
        <v>1497</v>
      </c>
      <c r="E876" s="2" t="s">
        <v>1107</v>
      </c>
      <c r="F876" s="2" t="str">
        <f t="shared" si="67"/>
        <v>GA</v>
      </c>
      <c r="G876" s="2" t="str">
        <f t="shared" si="68"/>
        <v>1</v>
      </c>
      <c r="H876" s="15">
        <v>30</v>
      </c>
      <c r="I876" s="2">
        <f t="shared" si="69"/>
        <v>190</v>
      </c>
      <c r="J876" s="2" t="str">
        <f t="shared" si="70"/>
        <v>50</v>
      </c>
      <c r="K876">
        <f t="shared" si="66"/>
        <v>13</v>
      </c>
      <c r="L876" s="14">
        <f>VLOOKUP(E876,bam_cov!$A$2:$E$10000,5,FALSE)</f>
        <v>3.077648460774578</v>
      </c>
      <c r="M876" s="14">
        <f>VLOOKUP($E876,res_het!$A$2:$N$10000,12,FALSE)*100</f>
        <v>1.2519109431025377</v>
      </c>
      <c r="N876" s="14">
        <f>VLOOKUP($E876,res_het!$A$2:$N$10000,13,FALSE)</f>
        <v>0.29185044999999998</v>
      </c>
      <c r="O876" s="10">
        <f>VLOOKUP($E876,seq_data!$A$2:$H$10000,6,FALSE())</f>
        <v>2013</v>
      </c>
      <c r="P876" s="10" t="str">
        <f>VLOOKUP($E876,seq_data!$A$2:$H$10000,4,FALSE())</f>
        <v>Illumina</v>
      </c>
      <c r="Q876" s="10" t="str">
        <f>VLOOKUP($E876,seq_data!$A$2:$H$10000,5,FALSE())</f>
        <v>NYU</v>
      </c>
      <c r="R876" s="10">
        <f>VLOOKUP($E876,seq_data!$A$2:$H$10000,2,FALSE())</f>
        <v>101</v>
      </c>
      <c r="S876" s="10">
        <f>IF(ISNA(VLOOKUP(E876,lines!$A$2:$A$10000,1,FALSE)),0,1)</f>
        <v>1</v>
      </c>
      <c r="T876" s="10">
        <f>IF(ISNA(VLOOKUP(E876,lines!$J$2:$L$1000,2,FALSE)),0,1)</f>
        <v>1</v>
      </c>
      <c r="U876" s="13">
        <f>VLOOKUP($E876,phe_fertility!$A$2:$B$284,2,FALSE)</f>
        <v>43</v>
      </c>
      <c r="V876" s="13">
        <f>VLOOKUP($E876,phe_fertility!$F$2:$G$284,2,FALSE)</f>
        <v>45</v>
      </c>
      <c r="W876">
        <f>VLOOKUP($E876,phe_locomotion!$F$2:$G$851,2,FALSE)</f>
        <v>504</v>
      </c>
      <c r="X876">
        <f>VLOOKUP($E876,phe_locomotion!$N$2:$O$507,2,FALSE)</f>
        <v>1585</v>
      </c>
      <c r="Y876" s="16" t="e">
        <f>VLOOKUP($E876,relatedness!$T$2:$U$1000,2,FALSE)</f>
        <v>#N/A</v>
      </c>
      <c r="AE876" s="2"/>
      <c r="AF876" s="2"/>
    </row>
    <row r="877" spans="1:32" x14ac:dyDescent="0.2">
      <c r="A877" s="2">
        <v>7</v>
      </c>
      <c r="B877" s="2" t="s">
        <v>97</v>
      </c>
      <c r="C877" s="2">
        <v>3</v>
      </c>
      <c r="D877" s="2" t="s">
        <v>1501</v>
      </c>
      <c r="E877" s="2" t="s">
        <v>675</v>
      </c>
      <c r="F877" s="2" t="str">
        <f t="shared" si="67"/>
        <v>GA</v>
      </c>
      <c r="G877" s="2" t="str">
        <f t="shared" si="68"/>
        <v>1</v>
      </c>
      <c r="H877" s="15">
        <v>31</v>
      </c>
      <c r="I877" s="2">
        <f t="shared" si="69"/>
        <v>190</v>
      </c>
      <c r="J877" s="2" t="str">
        <f t="shared" si="70"/>
        <v>50</v>
      </c>
      <c r="K877">
        <f t="shared" si="66"/>
        <v>13</v>
      </c>
      <c r="L877" s="14">
        <f>VLOOKUP(E877,bam_cov!$A$2:$E$10000,5,FALSE)</f>
        <v>3.9521200652039497</v>
      </c>
      <c r="M877" s="14">
        <f>VLOOKUP($E877,res_het!$A$2:$N$10000,12,FALSE)*100</f>
        <v>1.1060073853913357</v>
      </c>
      <c r="N877" s="14">
        <f>VLOOKUP($E877,res_het!$A$2:$N$10000,13,FALSE)</f>
        <v>0.28054928333333334</v>
      </c>
      <c r="O877" s="10">
        <f>VLOOKUP($E877,seq_data!$A$2:$H$10000,6,FALSE())</f>
        <v>2013</v>
      </c>
      <c r="P877" s="10" t="str">
        <f>VLOOKUP($E877,seq_data!$A$2:$H$10000,4,FALSE())</f>
        <v>Illumina</v>
      </c>
      <c r="Q877" s="10" t="str">
        <f>VLOOKUP($E877,seq_data!$A$2:$H$10000,5,FALSE())</f>
        <v>NYU</v>
      </c>
      <c r="R877" s="10">
        <f>VLOOKUP($E877,seq_data!$A$2:$H$10000,2,FALSE())</f>
        <v>101</v>
      </c>
      <c r="S877" s="10">
        <f>IF(ISNA(VLOOKUP(E877,lines!$A$2:$A$10000,1,FALSE)),0,1)</f>
        <v>1</v>
      </c>
      <c r="T877" s="10">
        <f>IF(ISNA(VLOOKUP(E877,lines!$J$2:$L$1000,2,FALSE)),0,1)</f>
        <v>1</v>
      </c>
      <c r="U877" s="13">
        <f>VLOOKUP($E877,phe_fertility!$A$2:$B$284,2,FALSE)</f>
        <v>44</v>
      </c>
      <c r="V877" s="13">
        <f>VLOOKUP($E877,phe_fertility!$F$2:$G$284,2,FALSE)</f>
        <v>37</v>
      </c>
      <c r="W877">
        <f>VLOOKUP($E877,phe_locomotion!$F$2:$G$851,2,FALSE)</f>
        <v>735</v>
      </c>
      <c r="X877">
        <f>VLOOKUP($E877,phe_locomotion!$N$2:$O$507,2,FALSE)</f>
        <v>1131</v>
      </c>
      <c r="Y877" s="16" t="e">
        <f>VLOOKUP($E877,relatedness!$T$2:$U$1000,2,FALSE)</f>
        <v>#N/A</v>
      </c>
      <c r="AE877" s="2"/>
      <c r="AF877" s="2"/>
    </row>
    <row r="878" spans="1:32" x14ac:dyDescent="0.2">
      <c r="A878" s="2">
        <v>12</v>
      </c>
      <c r="B878" s="2" t="s">
        <v>6</v>
      </c>
      <c r="C878" s="2">
        <v>5</v>
      </c>
      <c r="D878" s="2" t="s">
        <v>1498</v>
      </c>
      <c r="E878" s="2" t="s">
        <v>1072</v>
      </c>
      <c r="F878" s="2" t="str">
        <f t="shared" si="67"/>
        <v>GA</v>
      </c>
      <c r="G878" s="2" t="str">
        <f t="shared" si="68"/>
        <v>1</v>
      </c>
      <c r="H878" s="15">
        <v>33</v>
      </c>
      <c r="I878" s="2">
        <f t="shared" si="69"/>
        <v>190</v>
      </c>
      <c r="J878" s="2" t="str">
        <f t="shared" si="70"/>
        <v>50</v>
      </c>
      <c r="K878">
        <f t="shared" si="66"/>
        <v>13</v>
      </c>
      <c r="L878" s="14">
        <f>VLOOKUP(E878,bam_cov!$A$2:$E$10000,5,FALSE)</f>
        <v>2.1400466920237582</v>
      </c>
      <c r="M878" s="14">
        <f>VLOOKUP($E878,res_het!$A$2:$N$10000,12,FALSE)*100</f>
        <v>1.0723910765084594</v>
      </c>
      <c r="N878" s="14">
        <f>VLOOKUP($E878,res_het!$A$2:$N$10000,13,FALSE)</f>
        <v>0.29981300000000005</v>
      </c>
      <c r="O878" s="10">
        <f>VLOOKUP($E878,seq_data!$A$2:$H$10000,6,FALSE())</f>
        <v>2013</v>
      </c>
      <c r="P878" s="10" t="str">
        <f>VLOOKUP($E878,seq_data!$A$2:$H$10000,4,FALSE())</f>
        <v>Illumina</v>
      </c>
      <c r="Q878" s="10" t="str">
        <f>VLOOKUP($E878,seq_data!$A$2:$H$10000,5,FALSE())</f>
        <v>NYU</v>
      </c>
      <c r="R878" s="10">
        <f>VLOOKUP($E878,seq_data!$A$2:$H$10000,2,FALSE())</f>
        <v>101</v>
      </c>
      <c r="S878" s="10">
        <f>IF(ISNA(VLOOKUP(E878,lines!$A$2:$A$10000,1,FALSE)),0,1)</f>
        <v>1</v>
      </c>
      <c r="T878" s="10">
        <f>IF(ISNA(VLOOKUP(E878,lines!$J$2:$L$1000,2,FALSE)),0,1)</f>
        <v>1</v>
      </c>
      <c r="U878" s="13">
        <f>VLOOKUP($E878,phe_fertility!$A$2:$B$284,2,FALSE)</f>
        <v>44</v>
      </c>
      <c r="V878" s="13">
        <f>VLOOKUP($E878,phe_fertility!$F$2:$G$284,2,FALSE)</f>
        <v>35</v>
      </c>
      <c r="W878">
        <f>VLOOKUP($E878,phe_locomotion!$F$2:$G$851,2,FALSE)</f>
        <v>1426</v>
      </c>
      <c r="X878">
        <f>VLOOKUP($E878,phe_locomotion!$N$2:$O$507,2,FALSE)</f>
        <v>1655</v>
      </c>
      <c r="Y878" s="16" t="e">
        <f>VLOOKUP($E878,relatedness!$T$2:$U$1000,2,FALSE)</f>
        <v>#N/A</v>
      </c>
      <c r="AE878" s="2"/>
      <c r="AF878" s="2"/>
    </row>
    <row r="879" spans="1:32" x14ac:dyDescent="0.2">
      <c r="A879" s="2">
        <v>12</v>
      </c>
      <c r="B879" s="2" t="s">
        <v>71</v>
      </c>
      <c r="C879" s="2">
        <v>4</v>
      </c>
      <c r="D879" s="2" t="s">
        <v>1501</v>
      </c>
      <c r="E879" s="2" t="s">
        <v>1106</v>
      </c>
      <c r="F879" s="2" t="str">
        <f t="shared" si="67"/>
        <v>GA</v>
      </c>
      <c r="G879" s="2" t="str">
        <f t="shared" si="68"/>
        <v>1</v>
      </c>
      <c r="H879" s="15">
        <v>34</v>
      </c>
      <c r="I879" s="2">
        <f t="shared" si="69"/>
        <v>190</v>
      </c>
      <c r="J879" s="2" t="str">
        <f t="shared" si="70"/>
        <v>50</v>
      </c>
      <c r="K879">
        <f t="shared" si="66"/>
        <v>13</v>
      </c>
      <c r="L879" s="14">
        <f>VLOOKUP(E879,bam_cov!$A$2:$E$10000,5,FALSE)</f>
        <v>5.6105144741526294</v>
      </c>
      <c r="M879" s="14">
        <f>VLOOKUP($E879,res_het!$A$2:$N$10000,12,FALSE)*100</f>
        <v>2.4278984072598564</v>
      </c>
      <c r="N879" s="14">
        <f>VLOOKUP($E879,res_het!$A$2:$N$10000,13,FALSE)</f>
        <v>0.20371618333333333</v>
      </c>
      <c r="O879" s="10">
        <f>VLOOKUP($E879,seq_data!$A$2:$H$10000,6,FALSE())</f>
        <v>2014</v>
      </c>
      <c r="P879" s="10" t="str">
        <f>VLOOKUP($E879,seq_data!$A$2:$H$10000,4,FALSE())</f>
        <v>Illumina</v>
      </c>
      <c r="Q879" s="10" t="str">
        <f>VLOOKUP($E879,seq_data!$A$2:$H$10000,5,FALSE())</f>
        <v>NYU</v>
      </c>
      <c r="R879" s="10">
        <f>VLOOKUP($E879,seq_data!$A$2:$H$10000,2,FALSE())</f>
        <v>101</v>
      </c>
      <c r="S879" s="10">
        <f>IF(ISNA(VLOOKUP(E879,lines!$A$2:$A$10000,1,FALSE)),0,1)</f>
        <v>1</v>
      </c>
      <c r="T879" s="10">
        <f>IF(ISNA(VLOOKUP(E879,lines!$J$2:$L$1000,2,FALSE)),0,1)</f>
        <v>1</v>
      </c>
      <c r="U879" s="13">
        <f>VLOOKUP($E879,phe_fertility!$A$2:$B$284,2,FALSE)</f>
        <v>46</v>
      </c>
      <c r="V879" s="13">
        <f>VLOOKUP($E879,phe_fertility!$F$2:$G$284,2,FALSE)</f>
        <v>47</v>
      </c>
      <c r="W879">
        <f>VLOOKUP($E879,phe_locomotion!$F$2:$G$851,2,FALSE)</f>
        <v>1436</v>
      </c>
      <c r="X879">
        <f>VLOOKUP($E879,phe_locomotion!$N$2:$O$507,2,FALSE)</f>
        <v>1894</v>
      </c>
      <c r="Y879" s="16" t="e">
        <f>VLOOKUP($E879,relatedness!$T$2:$U$1000,2,FALSE)</f>
        <v>#N/A</v>
      </c>
      <c r="AE879" s="2"/>
      <c r="AF879" s="2"/>
    </row>
    <row r="880" spans="1:32" x14ac:dyDescent="0.2">
      <c r="A880" s="2">
        <v>12</v>
      </c>
      <c r="B880" s="2" t="s">
        <v>84</v>
      </c>
      <c r="C880" s="2">
        <v>7</v>
      </c>
      <c r="D880" s="2" t="s">
        <v>1496</v>
      </c>
      <c r="E880" s="2" t="s">
        <v>1116</v>
      </c>
      <c r="F880" s="2" t="str">
        <f t="shared" si="67"/>
        <v>GA</v>
      </c>
      <c r="G880" s="2" t="str">
        <f t="shared" si="68"/>
        <v>1</v>
      </c>
      <c r="H880" s="15">
        <v>35</v>
      </c>
      <c r="I880" s="2">
        <f t="shared" si="69"/>
        <v>190</v>
      </c>
      <c r="J880" s="2" t="str">
        <f t="shared" si="70"/>
        <v>50</v>
      </c>
      <c r="K880">
        <f t="shared" si="66"/>
        <v>13</v>
      </c>
      <c r="L880" s="14">
        <f>VLOOKUP(E880,bam_cov!$A$2:$E$10000,5,FALSE)</f>
        <v>3.6729194506379867</v>
      </c>
      <c r="M880" s="14">
        <f>VLOOKUP($E880,res_het!$A$2:$N$10000,12,FALSE)*100</f>
        <v>1.119269560276462</v>
      </c>
      <c r="N880" s="14">
        <f>VLOOKUP($E880,res_het!$A$2:$N$10000,13,FALSE)</f>
        <v>0.28903609999999996</v>
      </c>
      <c r="O880" s="10">
        <f>VLOOKUP($E880,seq_data!$A$2:$H$10000,6,FALSE())</f>
        <v>2013</v>
      </c>
      <c r="P880" s="10" t="str">
        <f>VLOOKUP($E880,seq_data!$A$2:$H$10000,4,FALSE())</f>
        <v>Illumina</v>
      </c>
      <c r="Q880" s="10" t="str">
        <f>VLOOKUP($E880,seq_data!$A$2:$H$10000,5,FALSE())</f>
        <v>NYU</v>
      </c>
      <c r="R880" s="10">
        <f>VLOOKUP($E880,seq_data!$A$2:$H$10000,2,FALSE())</f>
        <v>101</v>
      </c>
      <c r="S880" s="10">
        <f>IF(ISNA(VLOOKUP(E880,lines!$A$2:$A$10000,1,FALSE)),0,1)</f>
        <v>1</v>
      </c>
      <c r="T880" s="10">
        <f>IF(ISNA(VLOOKUP(E880,lines!$J$2:$L$1000,2,FALSE)),0,1)</f>
        <v>1</v>
      </c>
      <c r="U880" s="13" t="e">
        <f>VLOOKUP($E880,phe_fertility!$A$2:$B$284,2,FALSE)</f>
        <v>#N/A</v>
      </c>
      <c r="V880" s="13" t="e">
        <f>VLOOKUP($E880,phe_fertility!$F$2:$G$284,2,FALSE)</f>
        <v>#N/A</v>
      </c>
      <c r="W880">
        <f>VLOOKUP($E880,phe_locomotion!$F$2:$G$851,2,FALSE)</f>
        <v>1159</v>
      </c>
      <c r="X880">
        <f>VLOOKUP($E880,phe_locomotion!$N$2:$O$507,2,FALSE)</f>
        <v>1676</v>
      </c>
      <c r="Y880" s="16" t="e">
        <f>VLOOKUP($E880,relatedness!$T$2:$U$1000,2,FALSE)</f>
        <v>#N/A</v>
      </c>
      <c r="AE880" s="2"/>
      <c r="AF880" s="2"/>
    </row>
    <row r="881" spans="1:32" x14ac:dyDescent="0.2">
      <c r="A881" s="2">
        <v>7</v>
      </c>
      <c r="B881" s="2" t="s">
        <v>97</v>
      </c>
      <c r="C881" s="2">
        <v>5</v>
      </c>
      <c r="D881" s="2" t="s">
        <v>1499</v>
      </c>
      <c r="E881" s="2" t="s">
        <v>677</v>
      </c>
      <c r="F881" s="2" t="str">
        <f t="shared" si="67"/>
        <v>GA</v>
      </c>
      <c r="G881" s="2" t="str">
        <f t="shared" si="68"/>
        <v>1</v>
      </c>
      <c r="H881" s="15">
        <v>36</v>
      </c>
      <c r="I881" s="2">
        <f t="shared" si="69"/>
        <v>190</v>
      </c>
      <c r="J881" s="2" t="str">
        <f t="shared" si="70"/>
        <v>50</v>
      </c>
      <c r="K881">
        <f t="shared" si="66"/>
        <v>13</v>
      </c>
      <c r="L881" s="14">
        <f>VLOOKUP(E881,bam_cov!$A$2:$E$10000,5,FALSE)</f>
        <v>2.9949439208558957</v>
      </c>
      <c r="M881" s="14">
        <f>VLOOKUP($E881,res_het!$A$2:$N$10000,12,FALSE)*100</f>
        <v>0.73694520089818927</v>
      </c>
      <c r="N881" s="14">
        <f>VLOOKUP($E881,res_het!$A$2:$N$10000,13,FALSE)</f>
        <v>0.29929478333333331</v>
      </c>
      <c r="O881" s="10">
        <f>VLOOKUP($E881,seq_data!$A$2:$H$10000,6,FALSE())</f>
        <v>2013</v>
      </c>
      <c r="P881" s="10" t="str">
        <f>VLOOKUP($E881,seq_data!$A$2:$H$10000,4,FALSE())</f>
        <v>Illumina</v>
      </c>
      <c r="Q881" s="10" t="str">
        <f>VLOOKUP($E881,seq_data!$A$2:$H$10000,5,FALSE())</f>
        <v>NYU</v>
      </c>
      <c r="R881" s="10">
        <f>VLOOKUP($E881,seq_data!$A$2:$H$10000,2,FALSE())</f>
        <v>101</v>
      </c>
      <c r="S881" s="10">
        <f>IF(ISNA(VLOOKUP(E881,lines!$A$2:$A$10000,1,FALSE)),0,1)</f>
        <v>1</v>
      </c>
      <c r="T881" s="10">
        <f>IF(ISNA(VLOOKUP(E881,lines!$J$2:$L$1000,2,FALSE)),0,1)</f>
        <v>1</v>
      </c>
      <c r="U881" s="13">
        <f>VLOOKUP($E881,phe_fertility!$A$2:$B$284,2,FALSE)</f>
        <v>48</v>
      </c>
      <c r="V881" s="13">
        <f>VLOOKUP($E881,phe_fertility!$F$2:$G$284,2,FALSE)</f>
        <v>48</v>
      </c>
      <c r="W881">
        <f>VLOOKUP($E881,phe_locomotion!$F$2:$G$851,2,FALSE)</f>
        <v>1445</v>
      </c>
      <c r="X881">
        <f>VLOOKUP($E881,phe_locomotion!$N$2:$O$507,2,FALSE)</f>
        <v>1399</v>
      </c>
      <c r="Y881" s="16" t="e">
        <f>VLOOKUP($E881,relatedness!$T$2:$U$1000,2,FALSE)</f>
        <v>#N/A</v>
      </c>
      <c r="AE881" s="2"/>
      <c r="AF881" s="2"/>
    </row>
    <row r="882" spans="1:32" x14ac:dyDescent="0.2">
      <c r="A882" s="2">
        <v>12</v>
      </c>
      <c r="B882" s="2" t="s">
        <v>84</v>
      </c>
      <c r="C882" s="2">
        <v>2</v>
      </c>
      <c r="D882" s="2" t="s">
        <v>1498</v>
      </c>
      <c r="E882" s="2" t="s">
        <v>1111</v>
      </c>
      <c r="F882" s="2" t="str">
        <f t="shared" si="67"/>
        <v>GA</v>
      </c>
      <c r="G882" s="2" t="str">
        <f t="shared" si="68"/>
        <v>1</v>
      </c>
      <c r="H882" s="15">
        <v>37</v>
      </c>
      <c r="I882" s="2">
        <f t="shared" si="69"/>
        <v>190</v>
      </c>
      <c r="J882" s="2" t="str">
        <f t="shared" si="70"/>
        <v>50</v>
      </c>
      <c r="K882">
        <f t="shared" si="66"/>
        <v>13</v>
      </c>
      <c r="L882" s="14">
        <f>VLOOKUP(E882,bam_cov!$A$2:$E$10000,5,FALSE)</f>
        <v>2.1078597740345879</v>
      </c>
      <c r="M882" s="14">
        <f>VLOOKUP($E882,res_het!$A$2:$N$10000,12,FALSE)*100</f>
        <v>1.4153588872913416</v>
      </c>
      <c r="N882" s="14">
        <f>VLOOKUP($E882,res_het!$A$2:$N$10000,13,FALSE)</f>
        <v>0.31776196666666667</v>
      </c>
      <c r="O882" s="10">
        <f>VLOOKUP($E882,seq_data!$A$2:$H$10000,6,FALSE())</f>
        <v>2013</v>
      </c>
      <c r="P882" s="10" t="str">
        <f>VLOOKUP($E882,seq_data!$A$2:$H$10000,4,FALSE())</f>
        <v>Illumina</v>
      </c>
      <c r="Q882" s="10" t="str">
        <f>VLOOKUP($E882,seq_data!$A$2:$H$10000,5,FALSE())</f>
        <v>NYU</v>
      </c>
      <c r="R882" s="10">
        <f>VLOOKUP($E882,seq_data!$A$2:$H$10000,2,FALSE())</f>
        <v>101</v>
      </c>
      <c r="S882" s="10">
        <f>IF(ISNA(VLOOKUP(E882,lines!$A$2:$A$10000,1,FALSE)),0,1)</f>
        <v>1</v>
      </c>
      <c r="T882" s="10">
        <f>IF(ISNA(VLOOKUP(E882,lines!$J$2:$L$1000,2,FALSE)),0,1)</f>
        <v>1</v>
      </c>
      <c r="U882" s="13">
        <f>VLOOKUP($E882,phe_fertility!$A$2:$B$284,2,FALSE)</f>
        <v>48</v>
      </c>
      <c r="V882" s="13">
        <f>VLOOKUP($E882,phe_fertility!$F$2:$G$284,2,FALSE)</f>
        <v>48</v>
      </c>
      <c r="W882">
        <f>VLOOKUP($E882,phe_locomotion!$F$2:$G$851,2,FALSE)</f>
        <v>713</v>
      </c>
      <c r="X882">
        <f>VLOOKUP($E882,phe_locomotion!$N$2:$O$507,2,FALSE)</f>
        <v>870</v>
      </c>
      <c r="Y882" s="16" t="e">
        <f>VLOOKUP($E882,relatedness!$T$2:$U$1000,2,FALSE)</f>
        <v>#N/A</v>
      </c>
      <c r="AE882" s="2"/>
      <c r="AF882" s="2"/>
    </row>
    <row r="883" spans="1:32" x14ac:dyDescent="0.2">
      <c r="A883" s="2">
        <v>6</v>
      </c>
      <c r="B883" s="2" t="s">
        <v>6</v>
      </c>
      <c r="C883" s="2">
        <v>8</v>
      </c>
      <c r="D883" s="2" t="s">
        <v>1498</v>
      </c>
      <c r="E883" s="2" t="s">
        <v>500</v>
      </c>
      <c r="F883" s="2" t="str">
        <f t="shared" si="67"/>
        <v>GA</v>
      </c>
      <c r="G883" s="2" t="str">
        <f t="shared" si="68"/>
        <v>1</v>
      </c>
      <c r="H883" s="15">
        <v>39</v>
      </c>
      <c r="I883" s="2">
        <f t="shared" si="69"/>
        <v>190</v>
      </c>
      <c r="J883" s="2" t="str">
        <f t="shared" si="70"/>
        <v>50</v>
      </c>
      <c r="K883">
        <f t="shared" si="66"/>
        <v>13</v>
      </c>
      <c r="L883" s="14">
        <f>VLOOKUP(E883,bam_cov!$A$2:$E$10000,5,FALSE)</f>
        <v>2.5870939648872984</v>
      </c>
      <c r="M883" s="14">
        <f>VLOOKUP($E883,res_het!$A$2:$N$10000,12,FALSE)*100</f>
        <v>1.4028528108577569</v>
      </c>
      <c r="N883" s="14">
        <f>VLOOKUP($E883,res_het!$A$2:$N$10000,13,FALSE)</f>
        <v>0.31449420000000006</v>
      </c>
      <c r="O883" s="10">
        <f>VLOOKUP($E883,seq_data!$A$2:$H$10000,6,FALSE())</f>
        <v>2013</v>
      </c>
      <c r="P883" s="10" t="str">
        <f>VLOOKUP($E883,seq_data!$A$2:$H$10000,4,FALSE())</f>
        <v>Illumina</v>
      </c>
      <c r="Q883" s="10" t="str">
        <f>VLOOKUP($E883,seq_data!$A$2:$H$10000,5,FALSE())</f>
        <v>NYU</v>
      </c>
      <c r="R883" s="10">
        <f>VLOOKUP($E883,seq_data!$A$2:$H$10000,2,FALSE())</f>
        <v>101</v>
      </c>
      <c r="S883" s="10">
        <f>IF(ISNA(VLOOKUP(E883,lines!$A$2:$A$10000,1,FALSE)),0,1)</f>
        <v>0</v>
      </c>
      <c r="T883" s="10">
        <f>IF(ISNA(VLOOKUP(E883,lines!$J$2:$L$1000,2,FALSE)),0,1)</f>
        <v>1</v>
      </c>
      <c r="U883" s="13">
        <f>VLOOKUP($E883,phe_fertility!$A$2:$B$284,2,FALSE)</f>
        <v>46</v>
      </c>
      <c r="V883" s="13">
        <f>VLOOKUP($E883,phe_fertility!$F$2:$G$284,2,FALSE)</f>
        <v>45</v>
      </c>
      <c r="W883">
        <f>VLOOKUP($E883,phe_locomotion!$F$2:$G$851,2,FALSE)</f>
        <v>4269</v>
      </c>
      <c r="X883">
        <f>VLOOKUP($E883,phe_locomotion!$N$2:$O$507,2,FALSE)</f>
        <v>1337</v>
      </c>
      <c r="Y883" s="16" t="e">
        <f>VLOOKUP($E883,relatedness!$T$2:$U$1000,2,FALSE)</f>
        <v>#N/A</v>
      </c>
      <c r="AE883" s="2"/>
      <c r="AF883" s="2"/>
    </row>
    <row r="884" spans="1:32" x14ac:dyDescent="0.2">
      <c r="A884" s="2">
        <v>7</v>
      </c>
      <c r="B884" s="2" t="s">
        <v>45</v>
      </c>
      <c r="C884" s="2">
        <v>3</v>
      </c>
      <c r="D884" s="2" t="s">
        <v>1497</v>
      </c>
      <c r="E884" s="2" t="s">
        <v>627</v>
      </c>
      <c r="F884" s="2" t="str">
        <f t="shared" si="67"/>
        <v>GA</v>
      </c>
      <c r="G884" s="2" t="str">
        <f t="shared" si="68"/>
        <v>1</v>
      </c>
      <c r="H884" s="15">
        <v>40</v>
      </c>
      <c r="I884" s="2">
        <f t="shared" si="69"/>
        <v>190</v>
      </c>
      <c r="J884" s="2" t="str">
        <f t="shared" si="70"/>
        <v>50</v>
      </c>
      <c r="K884">
        <f t="shared" si="66"/>
        <v>13</v>
      </c>
      <c r="L884" s="14">
        <f>VLOOKUP(E884,bam_cov!$A$2:$E$10000,5,FALSE)</f>
        <v>2.0619860223717001</v>
      </c>
      <c r="M884" s="14">
        <f>VLOOKUP($E884,res_het!$A$2:$N$10000,12,FALSE)*100</f>
        <v>1.2918626693814506</v>
      </c>
      <c r="N884" s="14">
        <f>VLOOKUP($E884,res_het!$A$2:$N$10000,13,FALSE)</f>
        <v>0.30608421666666669</v>
      </c>
      <c r="O884" s="10">
        <f>VLOOKUP($E884,seq_data!$A$2:$H$10000,6,FALSE())</f>
        <v>2013</v>
      </c>
      <c r="P884" s="10" t="str">
        <f>VLOOKUP($E884,seq_data!$A$2:$H$10000,4,FALSE())</f>
        <v>Illumina</v>
      </c>
      <c r="Q884" s="10" t="str">
        <f>VLOOKUP($E884,seq_data!$A$2:$H$10000,5,FALSE())</f>
        <v>NYU</v>
      </c>
      <c r="R884" s="10">
        <f>VLOOKUP($E884,seq_data!$A$2:$H$10000,2,FALSE())</f>
        <v>101</v>
      </c>
      <c r="S884" s="10">
        <f>IF(ISNA(VLOOKUP(E884,lines!$A$2:$A$10000,1,FALSE)),0,1)</f>
        <v>1</v>
      </c>
      <c r="T884" s="10">
        <f>IF(ISNA(VLOOKUP(E884,lines!$J$2:$L$1000,2,FALSE)),0,1)</f>
        <v>1</v>
      </c>
      <c r="U884" s="13" t="e">
        <f>VLOOKUP($E884,phe_fertility!$A$2:$B$284,2,FALSE)</f>
        <v>#N/A</v>
      </c>
      <c r="V884" s="13" t="e">
        <f>VLOOKUP($E884,phe_fertility!$F$2:$G$284,2,FALSE)</f>
        <v>#N/A</v>
      </c>
      <c r="W884">
        <f>VLOOKUP($E884,phe_locomotion!$F$2:$G$851,2,FALSE)</f>
        <v>615</v>
      </c>
      <c r="X884">
        <f>VLOOKUP($E884,phe_locomotion!$N$2:$O$507,2,FALSE)</f>
        <v>1090</v>
      </c>
      <c r="Y884" s="16" t="e">
        <f>VLOOKUP($E884,relatedness!$T$2:$U$1000,2,FALSE)</f>
        <v>#N/A</v>
      </c>
      <c r="AE884" s="2"/>
      <c r="AF884" s="2"/>
    </row>
    <row r="885" spans="1:32" x14ac:dyDescent="0.2">
      <c r="A885" s="2">
        <v>6</v>
      </c>
      <c r="B885" s="2" t="s">
        <v>45</v>
      </c>
      <c r="C885" s="2">
        <v>10</v>
      </c>
      <c r="D885" s="2" t="s">
        <v>1499</v>
      </c>
      <c r="E885" s="2" t="s">
        <v>538</v>
      </c>
      <c r="F885" s="2" t="str">
        <f t="shared" si="67"/>
        <v>GA</v>
      </c>
      <c r="G885" s="2" t="str">
        <f t="shared" si="68"/>
        <v>1</v>
      </c>
      <c r="H885" s="15">
        <v>41</v>
      </c>
      <c r="I885" s="2">
        <f t="shared" si="69"/>
        <v>190</v>
      </c>
      <c r="J885" s="2" t="str">
        <f t="shared" si="70"/>
        <v>50</v>
      </c>
      <c r="K885">
        <f t="shared" si="66"/>
        <v>13</v>
      </c>
      <c r="L885" s="14">
        <f>VLOOKUP(E885,bam_cov!$A$2:$E$10000,5,FALSE)</f>
        <v>2.5298309568866988</v>
      </c>
      <c r="M885" s="14">
        <f>VLOOKUP($E885,res_het!$A$2:$N$10000,12,FALSE)*100</f>
        <v>0.9070771278225771</v>
      </c>
      <c r="N885" s="14">
        <f>VLOOKUP($E885,res_het!$A$2:$N$10000,13,FALSE)</f>
        <v>0.29119015000000004</v>
      </c>
      <c r="O885" s="10">
        <f>VLOOKUP($E885,seq_data!$A$2:$H$10000,6,FALSE())</f>
        <v>2013</v>
      </c>
      <c r="P885" s="10" t="str">
        <f>VLOOKUP($E885,seq_data!$A$2:$H$10000,4,FALSE())</f>
        <v>Illumina</v>
      </c>
      <c r="Q885" s="10" t="str">
        <f>VLOOKUP($E885,seq_data!$A$2:$H$10000,5,FALSE())</f>
        <v>NYU</v>
      </c>
      <c r="R885" s="10">
        <f>VLOOKUP($E885,seq_data!$A$2:$H$10000,2,FALSE())</f>
        <v>101</v>
      </c>
      <c r="S885" s="10">
        <f>IF(ISNA(VLOOKUP(E885,lines!$A$2:$A$10000,1,FALSE)),0,1)</f>
        <v>1</v>
      </c>
      <c r="T885" s="10">
        <f>IF(ISNA(VLOOKUP(E885,lines!$J$2:$L$1000,2,FALSE)),0,1)</f>
        <v>1</v>
      </c>
      <c r="U885" s="13" t="e">
        <f>VLOOKUP($E885,phe_fertility!$A$2:$B$284,2,FALSE)</f>
        <v>#N/A</v>
      </c>
      <c r="V885" s="13" t="e">
        <f>VLOOKUP($E885,phe_fertility!$F$2:$G$284,2,FALSE)</f>
        <v>#N/A</v>
      </c>
      <c r="W885">
        <f>VLOOKUP($E885,phe_locomotion!$F$2:$G$851,2,FALSE)</f>
        <v>5024</v>
      </c>
      <c r="X885">
        <f>VLOOKUP($E885,phe_locomotion!$N$2:$O$507,2,FALSE)</f>
        <v>3381</v>
      </c>
      <c r="Y885" s="16" t="e">
        <f>VLOOKUP($E885,relatedness!$T$2:$U$1000,2,FALSE)</f>
        <v>#N/A</v>
      </c>
      <c r="AE885" s="2"/>
      <c r="AF885" s="2"/>
    </row>
    <row r="886" spans="1:32" x14ac:dyDescent="0.2">
      <c r="A886" s="2">
        <v>12</v>
      </c>
      <c r="B886" s="2" t="s">
        <v>32</v>
      </c>
      <c r="C886" s="2">
        <v>7</v>
      </c>
      <c r="D886" s="2" t="s">
        <v>1498</v>
      </c>
      <c r="E886" s="2" t="s">
        <v>1088</v>
      </c>
      <c r="F886" s="2" t="str">
        <f t="shared" si="67"/>
        <v>GA</v>
      </c>
      <c r="G886" s="2" t="str">
        <f t="shared" si="68"/>
        <v>1</v>
      </c>
      <c r="H886" s="15">
        <v>42</v>
      </c>
      <c r="I886" s="2">
        <f t="shared" si="69"/>
        <v>190</v>
      </c>
      <c r="J886" s="2" t="str">
        <f t="shared" si="70"/>
        <v>50</v>
      </c>
      <c r="K886">
        <f t="shared" si="66"/>
        <v>13</v>
      </c>
      <c r="L886" s="14">
        <f>VLOOKUP(E886,bam_cov!$A$2:$E$10000,5,FALSE)</f>
        <v>3.9050924284723916</v>
      </c>
      <c r="M886" s="14">
        <f>VLOOKUP($E886,res_het!$A$2:$N$10000,12,FALSE)*100</f>
        <v>0.83948750349570678</v>
      </c>
      <c r="N886" s="14">
        <f>VLOOKUP($E886,res_het!$A$2:$N$10000,13,FALSE)</f>
        <v>0.28626344999999992</v>
      </c>
      <c r="O886" s="10">
        <f>VLOOKUP($E886,seq_data!$A$2:$H$10000,6,FALSE())</f>
        <v>2013</v>
      </c>
      <c r="P886" s="10" t="str">
        <f>VLOOKUP($E886,seq_data!$A$2:$H$10000,4,FALSE())</f>
        <v>Illumina</v>
      </c>
      <c r="Q886" s="10" t="str">
        <f>VLOOKUP($E886,seq_data!$A$2:$H$10000,5,FALSE())</f>
        <v>NYU</v>
      </c>
      <c r="R886" s="10">
        <f>VLOOKUP($E886,seq_data!$A$2:$H$10000,2,FALSE())</f>
        <v>101</v>
      </c>
      <c r="S886" s="10">
        <f>IF(ISNA(VLOOKUP(E886,lines!$A$2:$A$10000,1,FALSE)),0,1)</f>
        <v>1</v>
      </c>
      <c r="T886" s="10">
        <f>IF(ISNA(VLOOKUP(E886,lines!$J$2:$L$1000,2,FALSE)),0,1)</f>
        <v>1</v>
      </c>
      <c r="U886" s="13" t="e">
        <f>VLOOKUP($E886,phe_fertility!$A$2:$B$284,2,FALSE)</f>
        <v>#N/A</v>
      </c>
      <c r="V886" s="13" t="e">
        <f>VLOOKUP($E886,phe_fertility!$F$2:$G$284,2,FALSE)</f>
        <v>#N/A</v>
      </c>
      <c r="W886">
        <f>VLOOKUP($E886,phe_locomotion!$F$2:$G$851,2,FALSE)</f>
        <v>1230</v>
      </c>
      <c r="X886">
        <f>VLOOKUP($E886,phe_locomotion!$N$2:$O$507,2,FALSE)</f>
        <v>2282</v>
      </c>
      <c r="Y886" s="16" t="e">
        <f>VLOOKUP($E886,relatedness!$T$2:$U$1000,2,FALSE)</f>
        <v>#N/A</v>
      </c>
      <c r="AE886" s="2"/>
      <c r="AF886" s="2"/>
    </row>
    <row r="887" spans="1:32" x14ac:dyDescent="0.2">
      <c r="A887" s="2">
        <v>7</v>
      </c>
      <c r="B887" s="2" t="s">
        <v>32</v>
      </c>
      <c r="C887" s="2">
        <v>4</v>
      </c>
      <c r="D887" s="2" t="s">
        <v>1498</v>
      </c>
      <c r="E887" s="2" t="s">
        <v>616</v>
      </c>
      <c r="F887" s="2" t="str">
        <f t="shared" si="67"/>
        <v>GA</v>
      </c>
      <c r="G887" s="2" t="str">
        <f t="shared" si="68"/>
        <v>1</v>
      </c>
      <c r="H887" s="15">
        <v>43</v>
      </c>
      <c r="I887" s="2">
        <f t="shared" si="69"/>
        <v>190</v>
      </c>
      <c r="J887" s="2" t="str">
        <f t="shared" si="70"/>
        <v>50</v>
      </c>
      <c r="K887">
        <f t="shared" si="66"/>
        <v>13</v>
      </c>
      <c r="L887" s="14">
        <f>VLOOKUP(E887,bam_cov!$A$2:$E$10000,5,FALSE)</f>
        <v>2.9075327050270747</v>
      </c>
      <c r="M887" s="14">
        <f>VLOOKUP($E887,res_het!$A$2:$N$10000,12,FALSE)*100</f>
        <v>1.3360502632025812</v>
      </c>
      <c r="N887" s="14">
        <f>VLOOKUP($E887,res_het!$A$2:$N$10000,13,FALSE)</f>
        <v>0.29587411666666669</v>
      </c>
      <c r="O887" s="10">
        <f>VLOOKUP($E887,seq_data!$A$2:$H$10000,6,FALSE())</f>
        <v>2013</v>
      </c>
      <c r="P887" s="10" t="str">
        <f>VLOOKUP($E887,seq_data!$A$2:$H$10000,4,FALSE())</f>
        <v>Illumina</v>
      </c>
      <c r="Q887" s="10" t="str">
        <f>VLOOKUP($E887,seq_data!$A$2:$H$10000,5,FALSE())</f>
        <v>NYU</v>
      </c>
      <c r="R887" s="10">
        <f>VLOOKUP($E887,seq_data!$A$2:$H$10000,2,FALSE())</f>
        <v>101</v>
      </c>
      <c r="S887" s="10">
        <f>IF(ISNA(VLOOKUP(E887,lines!$A$2:$A$10000,1,FALSE)),0,1)</f>
        <v>1</v>
      </c>
      <c r="T887" s="10">
        <f>IF(ISNA(VLOOKUP(E887,lines!$J$2:$L$1000,2,FALSE)),0,1)</f>
        <v>1</v>
      </c>
      <c r="U887" s="13">
        <f>VLOOKUP($E887,phe_fertility!$A$2:$B$284,2,FALSE)</f>
        <v>46</v>
      </c>
      <c r="V887" s="13">
        <f>VLOOKUP($E887,phe_fertility!$F$2:$G$284,2,FALSE)</f>
        <v>43</v>
      </c>
      <c r="W887">
        <f>VLOOKUP($E887,phe_locomotion!$F$2:$G$851,2,FALSE)</f>
        <v>739</v>
      </c>
      <c r="X887">
        <f>VLOOKUP($E887,phe_locomotion!$N$2:$O$507,2,FALSE)</f>
        <v>1252</v>
      </c>
      <c r="Y887" s="16" t="e">
        <f>VLOOKUP($E887,relatedness!$T$2:$U$1000,2,FALSE)</f>
        <v>#N/A</v>
      </c>
      <c r="AE887" s="2"/>
      <c r="AF887" s="2"/>
    </row>
    <row r="888" spans="1:32" x14ac:dyDescent="0.2">
      <c r="A888" s="2">
        <v>12</v>
      </c>
      <c r="B888" s="2" t="s">
        <v>71</v>
      </c>
      <c r="C888" s="2">
        <v>6</v>
      </c>
      <c r="D888" s="2" t="s">
        <v>1499</v>
      </c>
      <c r="E888" s="2" t="s">
        <v>1108</v>
      </c>
      <c r="F888" s="2" t="str">
        <f t="shared" si="67"/>
        <v>GA</v>
      </c>
      <c r="G888" s="2" t="str">
        <f t="shared" si="68"/>
        <v>1</v>
      </c>
      <c r="H888" s="15">
        <v>44</v>
      </c>
      <c r="I888" s="2">
        <f t="shared" si="69"/>
        <v>190</v>
      </c>
      <c r="J888" s="2" t="str">
        <f t="shared" si="70"/>
        <v>50</v>
      </c>
      <c r="K888">
        <f t="shared" si="66"/>
        <v>13</v>
      </c>
      <c r="L888" s="14">
        <f>VLOOKUP(E888,bam_cov!$A$2:$E$10000,5,FALSE)</f>
        <v>2.051286129171273</v>
      </c>
      <c r="M888" s="14">
        <f>VLOOKUP($E888,res_het!$A$2:$N$10000,12,FALSE)*100</f>
        <v>2.0285610498115605</v>
      </c>
      <c r="N888" s="14">
        <f>VLOOKUP($E888,res_het!$A$2:$N$10000,13,FALSE)</f>
        <v>0.31368493333333336</v>
      </c>
      <c r="O888" s="10">
        <f>VLOOKUP($E888,seq_data!$A$2:$H$10000,6,FALSE())</f>
        <v>2013</v>
      </c>
      <c r="P888" s="10" t="str">
        <f>VLOOKUP($E888,seq_data!$A$2:$H$10000,4,FALSE())</f>
        <v>Illumina</v>
      </c>
      <c r="Q888" s="10" t="str">
        <f>VLOOKUP($E888,seq_data!$A$2:$H$10000,5,FALSE())</f>
        <v>NYU</v>
      </c>
      <c r="R888" s="10">
        <f>VLOOKUP($E888,seq_data!$A$2:$H$10000,2,FALSE())</f>
        <v>101</v>
      </c>
      <c r="S888" s="10">
        <f>IF(ISNA(VLOOKUP(E888,lines!$A$2:$A$10000,1,FALSE)),0,1)</f>
        <v>1</v>
      </c>
      <c r="T888" s="10">
        <f>IF(ISNA(VLOOKUP(E888,lines!$J$2:$L$1000,2,FALSE)),0,1)</f>
        <v>1</v>
      </c>
      <c r="U888" s="13">
        <f>VLOOKUP($E888,phe_fertility!$A$2:$B$284,2,FALSE)</f>
        <v>45</v>
      </c>
      <c r="V888" s="13">
        <f>VLOOKUP($E888,phe_fertility!$F$2:$G$284,2,FALSE)</f>
        <v>46</v>
      </c>
      <c r="W888">
        <f>VLOOKUP($E888,phe_locomotion!$F$2:$G$851,2,FALSE)</f>
        <v>816</v>
      </c>
      <c r="X888">
        <f>VLOOKUP($E888,phe_locomotion!$N$2:$O$507,2,FALSE)</f>
        <v>606</v>
      </c>
      <c r="Y888" s="16" t="e">
        <f>VLOOKUP($E888,relatedness!$T$2:$U$1000,2,FALSE)</f>
        <v>#N/A</v>
      </c>
      <c r="AE888" s="2"/>
      <c r="AF888" s="2"/>
    </row>
    <row r="889" spans="1:32" x14ac:dyDescent="0.2">
      <c r="A889" s="2">
        <v>12</v>
      </c>
      <c r="B889" s="2" t="s">
        <v>6</v>
      </c>
      <c r="C889" s="2">
        <v>3</v>
      </c>
      <c r="D889" s="2" t="s">
        <v>1500</v>
      </c>
      <c r="E889" s="2" t="s">
        <v>1070</v>
      </c>
      <c r="F889" s="2" t="str">
        <f t="shared" si="67"/>
        <v>GA</v>
      </c>
      <c r="G889" s="2" t="str">
        <f t="shared" si="68"/>
        <v>1</v>
      </c>
      <c r="H889" s="15">
        <v>45</v>
      </c>
      <c r="I889" s="2">
        <f t="shared" si="69"/>
        <v>190</v>
      </c>
      <c r="J889" s="2" t="str">
        <f t="shared" si="70"/>
        <v>50</v>
      </c>
      <c r="K889">
        <f t="shared" si="66"/>
        <v>13</v>
      </c>
      <c r="L889" s="14">
        <f>VLOOKUP(E889,bam_cov!$A$2:$E$10000,5,FALSE)</f>
        <v>2.289506436079519</v>
      </c>
      <c r="M889" s="14">
        <f>VLOOKUP($E889,res_het!$A$2:$N$10000,12,FALSE)*100</f>
        <v>1.4747560019640442</v>
      </c>
      <c r="N889" s="14">
        <f>VLOOKUP($E889,res_het!$A$2:$N$10000,13,FALSE)</f>
        <v>0.31573606666666665</v>
      </c>
      <c r="O889" s="10">
        <f>VLOOKUP($E889,seq_data!$A$2:$H$10000,6,FALSE())</f>
        <v>2013</v>
      </c>
      <c r="P889" s="10" t="str">
        <f>VLOOKUP($E889,seq_data!$A$2:$H$10000,4,FALSE())</f>
        <v>Illumina</v>
      </c>
      <c r="Q889" s="10" t="str">
        <f>VLOOKUP($E889,seq_data!$A$2:$H$10000,5,FALSE())</f>
        <v>NYU</v>
      </c>
      <c r="R889" s="10">
        <f>VLOOKUP($E889,seq_data!$A$2:$H$10000,2,FALSE())</f>
        <v>101</v>
      </c>
      <c r="S889" s="10">
        <f>IF(ISNA(VLOOKUP(E889,lines!$A$2:$A$10000,1,FALSE)),0,1)</f>
        <v>0</v>
      </c>
      <c r="T889" s="10">
        <f>IF(ISNA(VLOOKUP(E889,lines!$J$2:$L$1000,2,FALSE)),0,1)</f>
        <v>1</v>
      </c>
      <c r="U889" s="13">
        <f>VLOOKUP($E889,phe_fertility!$A$2:$B$284,2,FALSE)</f>
        <v>45</v>
      </c>
      <c r="V889" s="13">
        <f>VLOOKUP($E889,phe_fertility!$F$2:$G$284,2,FALSE)</f>
        <v>36</v>
      </c>
      <c r="W889">
        <f>VLOOKUP($E889,phe_locomotion!$F$2:$G$851,2,FALSE)</f>
        <v>761</v>
      </c>
      <c r="X889">
        <f>VLOOKUP($E889,phe_locomotion!$N$2:$O$507,2,FALSE)</f>
        <v>751</v>
      </c>
      <c r="Y889" s="16" t="e">
        <f>VLOOKUP($E889,relatedness!$T$2:$U$1000,2,FALSE)</f>
        <v>#N/A</v>
      </c>
      <c r="AE889" s="2"/>
      <c r="AF889" s="2"/>
    </row>
    <row r="890" spans="1:32" x14ac:dyDescent="0.2">
      <c r="A890" s="2">
        <v>7</v>
      </c>
      <c r="B890" s="2" t="s">
        <v>45</v>
      </c>
      <c r="C890" s="2">
        <v>1</v>
      </c>
      <c r="D890" s="2" t="s">
        <v>1499</v>
      </c>
      <c r="E890" s="2" t="s">
        <v>625</v>
      </c>
      <c r="F890" s="2" t="str">
        <f t="shared" si="67"/>
        <v>GA</v>
      </c>
      <c r="G890" s="2" t="str">
        <f t="shared" si="68"/>
        <v>1</v>
      </c>
      <c r="H890" s="15">
        <v>46</v>
      </c>
      <c r="I890" s="2">
        <f t="shared" si="69"/>
        <v>190</v>
      </c>
      <c r="J890" s="2" t="str">
        <f t="shared" si="70"/>
        <v>50</v>
      </c>
      <c r="K890">
        <f t="shared" si="66"/>
        <v>13</v>
      </c>
      <c r="L890" s="14">
        <f>VLOOKUP(E890,bam_cov!$A$2:$E$10000,5,FALSE)</f>
        <v>2.6404369414101292</v>
      </c>
      <c r="M890" s="14">
        <f>VLOOKUP($E890,res_het!$A$2:$N$10000,12,FALSE)*100</f>
        <v>1.2113389664737291</v>
      </c>
      <c r="N890" s="14">
        <f>VLOOKUP($E890,res_het!$A$2:$N$10000,13,FALSE)</f>
        <v>0.29846096666666666</v>
      </c>
      <c r="O890" s="10">
        <f>VLOOKUP($E890,seq_data!$A$2:$H$10000,6,FALSE())</f>
        <v>2013</v>
      </c>
      <c r="P890" s="10" t="str">
        <f>VLOOKUP($E890,seq_data!$A$2:$H$10000,4,FALSE())</f>
        <v>Illumina</v>
      </c>
      <c r="Q890" s="10" t="str">
        <f>VLOOKUP($E890,seq_data!$A$2:$H$10000,5,FALSE())</f>
        <v>NYU</v>
      </c>
      <c r="R890" s="10">
        <f>VLOOKUP($E890,seq_data!$A$2:$H$10000,2,FALSE())</f>
        <v>101</v>
      </c>
      <c r="S890" s="10">
        <f>IF(ISNA(VLOOKUP(E890,lines!$A$2:$A$10000,1,FALSE)),0,1)</f>
        <v>1</v>
      </c>
      <c r="T890" s="10">
        <f>IF(ISNA(VLOOKUP(E890,lines!$J$2:$L$1000,2,FALSE)),0,1)</f>
        <v>1</v>
      </c>
      <c r="U890" s="13">
        <f>VLOOKUP($E890,phe_fertility!$A$2:$B$284,2,FALSE)</f>
        <v>47</v>
      </c>
      <c r="V890" s="13">
        <f>VLOOKUP($E890,phe_fertility!$F$2:$G$284,2,FALSE)</f>
        <v>44</v>
      </c>
      <c r="W890">
        <f>VLOOKUP($E890,phe_locomotion!$F$2:$G$851,2,FALSE)</f>
        <v>745</v>
      </c>
      <c r="X890">
        <f>VLOOKUP($E890,phe_locomotion!$N$2:$O$507,2,FALSE)</f>
        <v>540</v>
      </c>
      <c r="Y890" s="16" t="e">
        <f>VLOOKUP($E890,relatedness!$T$2:$U$1000,2,FALSE)</f>
        <v>#N/A</v>
      </c>
      <c r="AE890" s="2"/>
      <c r="AF890" s="2"/>
    </row>
    <row r="891" spans="1:32" x14ac:dyDescent="0.2">
      <c r="A891" s="2">
        <v>7</v>
      </c>
      <c r="B891" s="2" t="s">
        <v>58</v>
      </c>
      <c r="C891" s="2">
        <v>5</v>
      </c>
      <c r="D891" s="2" t="s">
        <v>1496</v>
      </c>
      <c r="E891" s="2" t="s">
        <v>641</v>
      </c>
      <c r="F891" s="2" t="str">
        <f t="shared" si="67"/>
        <v>GA</v>
      </c>
      <c r="G891" s="2" t="str">
        <f t="shared" si="68"/>
        <v>1</v>
      </c>
      <c r="H891" s="15">
        <v>47</v>
      </c>
      <c r="I891" s="2">
        <f t="shared" si="69"/>
        <v>190</v>
      </c>
      <c r="J891" s="2" t="str">
        <f t="shared" si="70"/>
        <v>50</v>
      </c>
      <c r="K891">
        <f t="shared" si="66"/>
        <v>13</v>
      </c>
      <c r="L891" s="14">
        <f>VLOOKUP(E891,bam_cov!$A$2:$E$10000,5,FALSE)</f>
        <v>2.6375561259860225</v>
      </c>
      <c r="M891" s="14">
        <f>VLOOKUP($E891,res_het!$A$2:$N$10000,12,FALSE)*100</f>
        <v>1.2316701152339438</v>
      </c>
      <c r="N891" s="14">
        <f>VLOOKUP($E891,res_het!$A$2:$N$10000,13,FALSE)</f>
        <v>0.31194293333333328</v>
      </c>
      <c r="O891" s="10">
        <f>VLOOKUP($E891,seq_data!$A$2:$H$10000,6,FALSE())</f>
        <v>2013</v>
      </c>
      <c r="P891" s="10" t="str">
        <f>VLOOKUP($E891,seq_data!$A$2:$H$10000,4,FALSE())</f>
        <v>Illumina</v>
      </c>
      <c r="Q891" s="10" t="str">
        <f>VLOOKUP($E891,seq_data!$A$2:$H$10000,5,FALSE())</f>
        <v>NYU</v>
      </c>
      <c r="R891" s="10">
        <f>VLOOKUP($E891,seq_data!$A$2:$H$10000,2,FALSE())</f>
        <v>101</v>
      </c>
      <c r="S891" s="10">
        <f>IF(ISNA(VLOOKUP(E891,lines!$A$2:$A$10000,1,FALSE)),0,1)</f>
        <v>1</v>
      </c>
      <c r="T891" s="10">
        <f>IF(ISNA(VLOOKUP(E891,lines!$J$2:$L$1000,2,FALSE)),0,1)</f>
        <v>1</v>
      </c>
      <c r="U891" s="13" t="e">
        <f>VLOOKUP($E891,phe_fertility!$A$2:$B$284,2,FALSE)</f>
        <v>#N/A</v>
      </c>
      <c r="V891" s="13" t="e">
        <f>VLOOKUP($E891,phe_fertility!$F$2:$G$284,2,FALSE)</f>
        <v>#N/A</v>
      </c>
      <c r="W891">
        <f>VLOOKUP($E891,phe_locomotion!$F$2:$G$851,2,FALSE)</f>
        <v>1888</v>
      </c>
      <c r="X891">
        <f>VLOOKUP($E891,phe_locomotion!$N$2:$O$507,2,FALSE)</f>
        <v>2543</v>
      </c>
      <c r="Y891" s="16" t="e">
        <f>VLOOKUP($E891,relatedness!$T$2:$U$1000,2,FALSE)</f>
        <v>#N/A</v>
      </c>
      <c r="AE891" s="2"/>
      <c r="AF891" s="2"/>
    </row>
    <row r="892" spans="1:32" x14ac:dyDescent="0.2">
      <c r="A892" s="2">
        <v>7</v>
      </c>
      <c r="B892" s="2" t="s">
        <v>97</v>
      </c>
      <c r="C892" s="2">
        <v>4</v>
      </c>
      <c r="D892" s="2" t="s">
        <v>1497</v>
      </c>
      <c r="E892" s="2" t="s">
        <v>676</v>
      </c>
      <c r="F892" s="2" t="str">
        <f t="shared" si="67"/>
        <v>GA</v>
      </c>
      <c r="G892" s="2" t="str">
        <f t="shared" si="68"/>
        <v>1</v>
      </c>
      <c r="H892" s="15">
        <v>48</v>
      </c>
      <c r="I892" s="2">
        <f t="shared" si="69"/>
        <v>190</v>
      </c>
      <c r="J892" s="2" t="str">
        <f t="shared" si="70"/>
        <v>50</v>
      </c>
      <c r="K892">
        <f t="shared" si="66"/>
        <v>13</v>
      </c>
      <c r="L892" s="14">
        <f>VLOOKUP(E892,bam_cov!$A$2:$E$10000,5,FALSE)</f>
        <v>2.1089643439320978</v>
      </c>
      <c r="M892" s="14">
        <f>VLOOKUP($E892,res_het!$A$2:$N$10000,12,FALSE)*100</f>
        <v>1.526284287218014</v>
      </c>
      <c r="N892" s="14">
        <f>VLOOKUP($E892,res_het!$A$2:$N$10000,13,FALSE)</f>
        <v>0.30402463333333335</v>
      </c>
      <c r="O892" s="10">
        <f>VLOOKUP($E892,seq_data!$A$2:$H$10000,6,FALSE())</f>
        <v>2013</v>
      </c>
      <c r="P892" s="10" t="str">
        <f>VLOOKUP($E892,seq_data!$A$2:$H$10000,4,FALSE())</f>
        <v>Illumina</v>
      </c>
      <c r="Q892" s="10" t="str">
        <f>VLOOKUP($E892,seq_data!$A$2:$H$10000,5,FALSE())</f>
        <v>NYU</v>
      </c>
      <c r="R892" s="10">
        <f>VLOOKUP($E892,seq_data!$A$2:$H$10000,2,FALSE())</f>
        <v>101</v>
      </c>
      <c r="S892" s="10">
        <f>IF(ISNA(VLOOKUP(E892,lines!$A$2:$A$10000,1,FALSE)),0,1)</f>
        <v>1</v>
      </c>
      <c r="T892" s="10">
        <f>IF(ISNA(VLOOKUP(E892,lines!$J$2:$L$1000,2,FALSE)),0,1)</f>
        <v>1</v>
      </c>
      <c r="U892" s="13" t="e">
        <f>VLOOKUP($E892,phe_fertility!$A$2:$B$284,2,FALSE)</f>
        <v>#N/A</v>
      </c>
      <c r="V892" s="13" t="e">
        <f>VLOOKUP($E892,phe_fertility!$F$2:$G$284,2,FALSE)</f>
        <v>#N/A</v>
      </c>
      <c r="W892">
        <f>VLOOKUP($E892,phe_locomotion!$F$2:$G$851,2,FALSE)</f>
        <v>665</v>
      </c>
      <c r="X892">
        <f>VLOOKUP($E892,phe_locomotion!$N$2:$O$507,2,FALSE)</f>
        <v>536</v>
      </c>
      <c r="Y892" s="16" t="e">
        <f>VLOOKUP($E892,relatedness!$T$2:$U$1000,2,FALSE)</f>
        <v>#N/A</v>
      </c>
      <c r="AE892" s="2"/>
      <c r="AF892" s="2"/>
    </row>
    <row r="893" spans="1:32" x14ac:dyDescent="0.2">
      <c r="A893" s="2">
        <v>7</v>
      </c>
      <c r="B893" s="2" t="s">
        <v>84</v>
      </c>
      <c r="C893" s="2">
        <v>1</v>
      </c>
      <c r="D893" s="2" t="s">
        <v>1496</v>
      </c>
      <c r="E893" s="2" t="s">
        <v>661</v>
      </c>
      <c r="F893" s="2" t="str">
        <f t="shared" si="67"/>
        <v>GA</v>
      </c>
      <c r="G893" s="2" t="str">
        <f t="shared" si="68"/>
        <v>1</v>
      </c>
      <c r="H893" s="15">
        <v>49</v>
      </c>
      <c r="I893" s="2">
        <f t="shared" si="69"/>
        <v>190</v>
      </c>
      <c r="J893" s="2" t="str">
        <f t="shared" si="70"/>
        <v>50</v>
      </c>
      <c r="K893">
        <f t="shared" si="66"/>
        <v>13</v>
      </c>
      <c r="L893" s="14">
        <f>VLOOKUP(E893,bam_cov!$A$2:$E$10000,5,FALSE)</f>
        <v>2.1346424087987859</v>
      </c>
      <c r="M893" s="14">
        <f>VLOOKUP($E893,res_het!$A$2:$N$10000,12,FALSE)*100</f>
        <v>1.3875300186782888</v>
      </c>
      <c r="N893" s="14">
        <f>VLOOKUP($E893,res_het!$A$2:$N$10000,13,FALSE)</f>
        <v>0.31015100000000001</v>
      </c>
      <c r="O893" s="10">
        <f>VLOOKUP($E893,seq_data!$A$2:$H$10000,6,FALSE())</f>
        <v>2013</v>
      </c>
      <c r="P893" s="10" t="str">
        <f>VLOOKUP($E893,seq_data!$A$2:$H$10000,4,FALSE())</f>
        <v>Illumina</v>
      </c>
      <c r="Q893" s="10" t="str">
        <f>VLOOKUP($E893,seq_data!$A$2:$H$10000,5,FALSE())</f>
        <v>NYU</v>
      </c>
      <c r="R893" s="10">
        <f>VLOOKUP($E893,seq_data!$A$2:$H$10000,2,FALSE())</f>
        <v>101</v>
      </c>
      <c r="S893" s="10">
        <f>IF(ISNA(VLOOKUP(E893,lines!$A$2:$A$10000,1,FALSE)),0,1)</f>
        <v>1</v>
      </c>
      <c r="T893" s="10">
        <f>IF(ISNA(VLOOKUP(E893,lines!$J$2:$L$1000,2,FALSE)),0,1)</f>
        <v>1</v>
      </c>
      <c r="U893" s="13" t="e">
        <f>VLOOKUP($E893,phe_fertility!$A$2:$B$284,2,FALSE)</f>
        <v>#N/A</v>
      </c>
      <c r="V893" s="13" t="e">
        <f>VLOOKUP($E893,phe_fertility!$F$2:$G$284,2,FALSE)</f>
        <v>#N/A</v>
      </c>
      <c r="W893">
        <f>VLOOKUP($E893,phe_locomotion!$F$2:$G$851,2,FALSE)</f>
        <v>1434</v>
      </c>
      <c r="X893">
        <f>VLOOKUP($E893,phe_locomotion!$N$2:$O$507,2,FALSE)</f>
        <v>1981</v>
      </c>
      <c r="Y893" s="16" t="e">
        <f>VLOOKUP($E893,relatedness!$T$2:$U$1000,2,FALSE)</f>
        <v>#N/A</v>
      </c>
      <c r="AE893" s="2"/>
      <c r="AF893" s="2"/>
    </row>
    <row r="894" spans="1:32" x14ac:dyDescent="0.2">
      <c r="A894" s="2">
        <v>7</v>
      </c>
      <c r="B894" s="2" t="s">
        <v>58</v>
      </c>
      <c r="C894" s="2">
        <v>1</v>
      </c>
      <c r="D894" s="2" t="s">
        <v>1500</v>
      </c>
      <c r="E894" s="2" t="s">
        <v>637</v>
      </c>
      <c r="F894" s="2" t="str">
        <f t="shared" si="67"/>
        <v>GA</v>
      </c>
      <c r="G894" s="2" t="str">
        <f t="shared" si="68"/>
        <v>1</v>
      </c>
      <c r="H894" s="15">
        <v>50</v>
      </c>
      <c r="I894" s="2">
        <f t="shared" si="69"/>
        <v>190</v>
      </c>
      <c r="J894" s="2" t="str">
        <f t="shared" si="70"/>
        <v>50</v>
      </c>
      <c r="K894">
        <f t="shared" si="66"/>
        <v>13</v>
      </c>
      <c r="L894" s="14">
        <f>VLOOKUP(E894,bam_cov!$A$2:$E$10000,5,FALSE)</f>
        <v>2.1077941204024659</v>
      </c>
      <c r="M894" s="14">
        <f>VLOOKUP($E894,res_het!$A$2:$N$10000,12,FALSE)*100</f>
        <v>2.2982804232804233</v>
      </c>
      <c r="N894" s="14">
        <f>VLOOKUP($E894,res_het!$A$2:$N$10000,13,FALSE)</f>
        <v>0.30808704999999997</v>
      </c>
      <c r="O894" s="10">
        <f>VLOOKUP($E894,seq_data!$A$2:$H$10000,6,FALSE())</f>
        <v>2013</v>
      </c>
      <c r="P894" s="10" t="str">
        <f>VLOOKUP($E894,seq_data!$A$2:$H$10000,4,FALSE())</f>
        <v>Illumina</v>
      </c>
      <c r="Q894" s="10" t="str">
        <f>VLOOKUP($E894,seq_data!$A$2:$H$10000,5,FALSE())</f>
        <v>NYU</v>
      </c>
      <c r="R894" s="10">
        <f>VLOOKUP($E894,seq_data!$A$2:$H$10000,2,FALSE())</f>
        <v>101</v>
      </c>
      <c r="S894" s="10">
        <f>IF(ISNA(VLOOKUP(E894,lines!$A$2:$A$10000,1,FALSE)),0,1)</f>
        <v>0</v>
      </c>
      <c r="T894" s="10">
        <f>IF(ISNA(VLOOKUP(E894,lines!$J$2:$L$1000,2,FALSE)),0,1)</f>
        <v>1</v>
      </c>
      <c r="U894" s="13" t="e">
        <f>VLOOKUP($E894,phe_fertility!$A$2:$B$284,2,FALSE)</f>
        <v>#N/A</v>
      </c>
      <c r="V894" s="13" t="e">
        <f>VLOOKUP($E894,phe_fertility!$F$2:$G$284,2,FALSE)</f>
        <v>#N/A</v>
      </c>
      <c r="W894">
        <f>VLOOKUP($E894,phe_locomotion!$F$2:$G$851,2,FALSE)</f>
        <v>159</v>
      </c>
      <c r="X894">
        <f>VLOOKUP($E894,phe_locomotion!$N$2:$O$507,2,FALSE)</f>
        <v>287</v>
      </c>
      <c r="Y894" s="16" t="e">
        <f>VLOOKUP($E894,relatedness!$T$2:$U$1000,2,FALSE)</f>
        <v>#N/A</v>
      </c>
      <c r="AE894" s="2"/>
      <c r="AF894" s="2"/>
    </row>
    <row r="895" spans="1:32" x14ac:dyDescent="0.2">
      <c r="A895" s="2">
        <v>12</v>
      </c>
      <c r="B895" s="2" t="s">
        <v>58</v>
      </c>
      <c r="C895" s="2">
        <v>2</v>
      </c>
      <c r="D895" s="2" t="s">
        <v>1496</v>
      </c>
      <c r="E895" s="2" t="s">
        <v>1097</v>
      </c>
      <c r="F895" s="2" t="str">
        <f t="shared" si="67"/>
        <v>GA</v>
      </c>
      <c r="G895" s="2" t="str">
        <f t="shared" si="68"/>
        <v>1</v>
      </c>
      <c r="H895" s="15">
        <v>51</v>
      </c>
      <c r="I895" s="2">
        <f t="shared" si="69"/>
        <v>190</v>
      </c>
      <c r="J895" s="2" t="str">
        <f t="shared" si="70"/>
        <v>50</v>
      </c>
      <c r="K895">
        <f t="shared" si="66"/>
        <v>13</v>
      </c>
      <c r="L895" s="14">
        <f>VLOOKUP(E895,bam_cov!$A$2:$E$10000,5,FALSE)</f>
        <v>5.952659833992243</v>
      </c>
      <c r="M895" s="14">
        <f>VLOOKUP($E895,res_het!$A$2:$N$10000,12,FALSE)*100</f>
        <v>1.1575761592329954</v>
      </c>
      <c r="N895" s="14">
        <f>VLOOKUP($E895,res_het!$A$2:$N$10000,13,FALSE)</f>
        <v>0.23428171666666667</v>
      </c>
      <c r="O895" s="10">
        <f>VLOOKUP($E895,seq_data!$A$2:$H$10000,6,FALSE())</f>
        <v>2017</v>
      </c>
      <c r="P895" s="10" t="str">
        <f>VLOOKUP($E895,seq_data!$A$2:$H$10000,4,FALSE())</f>
        <v>Illumina</v>
      </c>
      <c r="Q895" s="10" t="str">
        <f>VLOOKUP($E895,seq_data!$A$2:$H$10000,5,FALSE())</f>
        <v>BGI</v>
      </c>
      <c r="R895" s="10">
        <f>VLOOKUP($E895,seq_data!$A$2:$H$10000,2,FALSE())</f>
        <v>150</v>
      </c>
      <c r="S895" s="10">
        <f>IF(ISNA(VLOOKUP(E895,lines!$A$2:$A$10000,1,FALSE)),0,1)</f>
        <v>1</v>
      </c>
      <c r="T895" s="10">
        <f>IF(ISNA(VLOOKUP(E895,lines!$J$2:$L$1000,2,FALSE)),0,1)</f>
        <v>1</v>
      </c>
      <c r="U895" s="13" t="e">
        <f>VLOOKUP($E895,phe_fertility!$A$2:$B$284,2,FALSE)</f>
        <v>#N/A</v>
      </c>
      <c r="V895" s="13" t="e">
        <f>VLOOKUP($E895,phe_fertility!$F$2:$G$284,2,FALSE)</f>
        <v>#N/A</v>
      </c>
      <c r="W895">
        <f>VLOOKUP($E895,phe_locomotion!$F$2:$G$851,2,FALSE)</f>
        <v>568</v>
      </c>
      <c r="X895">
        <f>VLOOKUP($E895,phe_locomotion!$N$2:$O$507,2,FALSE)</f>
        <v>630</v>
      </c>
      <c r="Y895" s="16" t="e">
        <f>VLOOKUP($E895,relatedness!$T$2:$U$1000,2,FALSE)</f>
        <v>#N/A</v>
      </c>
      <c r="AE895" s="2"/>
      <c r="AF895" s="2"/>
    </row>
    <row r="896" spans="1:32" x14ac:dyDescent="0.2">
      <c r="A896" s="2">
        <v>12</v>
      </c>
      <c r="B896" s="2" t="s">
        <v>58</v>
      </c>
      <c r="C896" s="2">
        <v>4</v>
      </c>
      <c r="D896" s="2" t="s">
        <v>1500</v>
      </c>
      <c r="E896" s="2" t="s">
        <v>1099</v>
      </c>
      <c r="F896" s="2" t="str">
        <f t="shared" si="67"/>
        <v>GA</v>
      </c>
      <c r="G896" s="2" t="str">
        <f t="shared" si="68"/>
        <v>1</v>
      </c>
      <c r="H896" s="15">
        <v>52</v>
      </c>
      <c r="I896" s="2">
        <f t="shared" si="69"/>
        <v>190</v>
      </c>
      <c r="J896" s="2" t="str">
        <f t="shared" si="70"/>
        <v>50</v>
      </c>
      <c r="K896">
        <f t="shared" si="66"/>
        <v>13</v>
      </c>
      <c r="L896" s="14">
        <f>VLOOKUP(E896,bam_cov!$A$2:$E$10000,5,FALSE)</f>
        <v>6.7497454422813892</v>
      </c>
      <c r="M896" s="14">
        <f>VLOOKUP($E896,res_het!$A$2:$N$10000,12,FALSE)*100</f>
        <v>1.0028556803793205</v>
      </c>
      <c r="N896" s="14">
        <f>VLOOKUP($E896,res_het!$A$2:$N$10000,13,FALSE)</f>
        <v>0.24145781666666666</v>
      </c>
      <c r="O896" s="10">
        <f>VLOOKUP($E896,seq_data!$A$2:$H$10000,6,FALSE())</f>
        <v>2017</v>
      </c>
      <c r="P896" s="10" t="str">
        <f>VLOOKUP($E896,seq_data!$A$2:$H$10000,4,FALSE())</f>
        <v>Illumina</v>
      </c>
      <c r="Q896" s="10" t="str">
        <f>VLOOKUP($E896,seq_data!$A$2:$H$10000,5,FALSE())</f>
        <v>BGI</v>
      </c>
      <c r="R896" s="10">
        <f>VLOOKUP($E896,seq_data!$A$2:$H$10000,2,FALSE())</f>
        <v>150</v>
      </c>
      <c r="S896" s="10">
        <f>IF(ISNA(VLOOKUP(E896,lines!$A$2:$A$10000,1,FALSE)),0,1)</f>
        <v>1</v>
      </c>
      <c r="T896" s="10">
        <f>IF(ISNA(VLOOKUP(E896,lines!$J$2:$L$1000,2,FALSE)),0,1)</f>
        <v>1</v>
      </c>
      <c r="U896" s="13" t="e">
        <f>VLOOKUP($E896,phe_fertility!$A$2:$B$284,2,FALSE)</f>
        <v>#N/A</v>
      </c>
      <c r="V896" s="13" t="e">
        <f>VLOOKUP($E896,phe_fertility!$F$2:$G$284,2,FALSE)</f>
        <v>#N/A</v>
      </c>
      <c r="W896">
        <f>VLOOKUP($E896,phe_locomotion!$F$2:$G$851,2,FALSE)</f>
        <v>745</v>
      </c>
      <c r="X896">
        <f>VLOOKUP($E896,phe_locomotion!$N$2:$O$507,2,FALSE)</f>
        <v>575</v>
      </c>
      <c r="Y896" s="16" t="e">
        <f>VLOOKUP($E896,relatedness!$T$2:$U$1000,2,FALSE)</f>
        <v>#N/A</v>
      </c>
      <c r="AE896" s="2"/>
      <c r="AF896" s="2"/>
    </row>
    <row r="897" spans="1:32" x14ac:dyDescent="0.2">
      <c r="A897" s="2">
        <v>12</v>
      </c>
      <c r="B897" s="2" t="s">
        <v>32</v>
      </c>
      <c r="C897" s="2">
        <v>6</v>
      </c>
      <c r="D897" s="2" t="s">
        <v>1496</v>
      </c>
      <c r="E897" s="2" t="s">
        <v>1087</v>
      </c>
      <c r="F897" s="2" t="str">
        <f t="shared" si="67"/>
        <v>GA</v>
      </c>
      <c r="G897" s="2" t="str">
        <f t="shared" si="68"/>
        <v>1</v>
      </c>
      <c r="H897" s="15">
        <v>53</v>
      </c>
      <c r="I897" s="2">
        <f t="shared" si="69"/>
        <v>190</v>
      </c>
      <c r="J897" s="2" t="str">
        <f t="shared" si="70"/>
        <v>50</v>
      </c>
      <c r="K897">
        <f t="shared" si="66"/>
        <v>13</v>
      </c>
      <c r="L897" s="14">
        <f>VLOOKUP(E897,bam_cov!$A$2:$E$10000,5,FALSE)</f>
        <v>0.51309737497892116</v>
      </c>
      <c r="M897" s="14">
        <f>VLOOKUP($E897,res_het!$A$2:$N$10000,12,FALSE)*100</f>
        <v>2.073394495412844</v>
      </c>
      <c r="N897" s="14">
        <f>VLOOKUP($E897,res_het!$A$2:$N$10000,13,FALSE)</f>
        <v>0.32704263333333333</v>
      </c>
      <c r="O897" s="10">
        <f>VLOOKUP($E897,seq_data!$A$2:$H$10000,6,FALSE())</f>
        <v>2017</v>
      </c>
      <c r="P897" s="10" t="str">
        <f>VLOOKUP($E897,seq_data!$A$2:$H$10000,4,FALSE())</f>
        <v>Illumina</v>
      </c>
      <c r="Q897" s="10" t="str">
        <f>VLOOKUP($E897,seq_data!$A$2:$H$10000,5,FALSE())</f>
        <v>BGI</v>
      </c>
      <c r="R897" s="10">
        <f>VLOOKUP($E897,seq_data!$A$2:$H$10000,2,FALSE())</f>
        <v>150</v>
      </c>
      <c r="S897" s="10">
        <f>IF(ISNA(VLOOKUP(E897,lines!$A$2:$A$10000,1,FALSE)),0,1)</f>
        <v>1</v>
      </c>
      <c r="T897" s="10">
        <f>IF(ISNA(VLOOKUP(E897,lines!$J$2:$L$1000,2,FALSE)),0,1)</f>
        <v>1</v>
      </c>
      <c r="U897" s="13" t="e">
        <f>VLOOKUP($E897,phe_fertility!$A$2:$B$284,2,FALSE)</f>
        <v>#N/A</v>
      </c>
      <c r="V897" s="13" t="e">
        <f>VLOOKUP($E897,phe_fertility!$F$2:$G$284,2,FALSE)</f>
        <v>#N/A</v>
      </c>
      <c r="W897">
        <f>VLOOKUP($E897,phe_locomotion!$F$2:$G$851,2,FALSE)</f>
        <v>871</v>
      </c>
      <c r="X897">
        <f>VLOOKUP($E897,phe_locomotion!$N$2:$O$507,2,FALSE)</f>
        <v>1698</v>
      </c>
      <c r="Y897" s="16" t="e">
        <f>VLOOKUP($E897,relatedness!$T$2:$U$1000,2,FALSE)</f>
        <v>#N/A</v>
      </c>
      <c r="AE897" s="2"/>
      <c r="AF897" s="2"/>
    </row>
    <row r="898" spans="1:32" x14ac:dyDescent="0.2">
      <c r="A898" s="2">
        <v>12</v>
      </c>
      <c r="B898" s="2" t="s">
        <v>19</v>
      </c>
      <c r="C898" s="2">
        <v>1</v>
      </c>
      <c r="D898" s="2" t="s">
        <v>1497</v>
      </c>
      <c r="E898" s="2" t="s">
        <v>1075</v>
      </c>
      <c r="F898" s="2" t="str">
        <f t="shared" si="67"/>
        <v>GA</v>
      </c>
      <c r="G898" s="2" t="str">
        <f t="shared" si="68"/>
        <v>1</v>
      </c>
      <c r="H898" s="15">
        <v>54</v>
      </c>
      <c r="I898" s="2">
        <f t="shared" si="69"/>
        <v>190</v>
      </c>
      <c r="J898" s="2" t="str">
        <f t="shared" si="70"/>
        <v>50</v>
      </c>
      <c r="K898">
        <f t="shared" ref="K898:K961" si="71">IF(F898="A", 16, 13)</f>
        <v>13</v>
      </c>
      <c r="L898" s="14">
        <f>VLOOKUP(E898,bam_cov!$A$2:$E$10000,5,FALSE)</f>
        <v>7.1152375634707985</v>
      </c>
      <c r="M898" s="14">
        <f>VLOOKUP($E898,res_het!$A$2:$N$10000,12,FALSE)*100</f>
        <v>1.4509786048207518</v>
      </c>
      <c r="N898" s="14">
        <f>VLOOKUP($E898,res_het!$A$2:$N$10000,13,FALSE)</f>
        <v>0.22859833333333335</v>
      </c>
      <c r="O898" s="10">
        <f>VLOOKUP($E898,seq_data!$A$2:$H$10000,6,FALSE())</f>
        <v>2017</v>
      </c>
      <c r="P898" s="10" t="str">
        <f>VLOOKUP($E898,seq_data!$A$2:$H$10000,4,FALSE())</f>
        <v>Illumina</v>
      </c>
      <c r="Q898" s="10" t="str">
        <f>VLOOKUP($E898,seq_data!$A$2:$H$10000,5,FALSE())</f>
        <v>BGI</v>
      </c>
      <c r="R898" s="10">
        <f>VLOOKUP($E898,seq_data!$A$2:$H$10000,2,FALSE())</f>
        <v>150</v>
      </c>
      <c r="S898" s="10">
        <f>IF(ISNA(VLOOKUP(E898,lines!$A$2:$A$10000,1,FALSE)),0,1)</f>
        <v>1</v>
      </c>
      <c r="T898" s="10">
        <f>IF(ISNA(VLOOKUP(E898,lines!$J$2:$L$1000,2,FALSE)),0,1)</f>
        <v>1</v>
      </c>
      <c r="U898" s="13" t="e">
        <f>VLOOKUP($E898,phe_fertility!$A$2:$B$284,2,FALSE)</f>
        <v>#N/A</v>
      </c>
      <c r="V898" s="13" t="e">
        <f>VLOOKUP($E898,phe_fertility!$F$2:$G$284,2,FALSE)</f>
        <v>#N/A</v>
      </c>
      <c r="W898">
        <f>VLOOKUP($E898,phe_locomotion!$F$2:$G$851,2,FALSE)</f>
        <v>1578</v>
      </c>
      <c r="X898">
        <f>VLOOKUP($E898,phe_locomotion!$N$2:$O$507,2,FALSE)</f>
        <v>2007</v>
      </c>
      <c r="Y898" s="16" t="e">
        <f>VLOOKUP($E898,relatedness!$T$2:$U$1000,2,FALSE)</f>
        <v>#N/A</v>
      </c>
      <c r="AE898" s="2"/>
      <c r="AF898" s="2"/>
    </row>
    <row r="899" spans="1:32" x14ac:dyDescent="0.2">
      <c r="A899" s="2">
        <v>12</v>
      </c>
      <c r="B899" s="2" t="s">
        <v>32</v>
      </c>
      <c r="C899" s="2">
        <v>4</v>
      </c>
      <c r="D899" s="2" t="s">
        <v>1498</v>
      </c>
      <c r="E899" s="2" t="s">
        <v>1085</v>
      </c>
      <c r="F899" s="2" t="str">
        <f t="shared" si="67"/>
        <v>GA</v>
      </c>
      <c r="G899" s="2" t="str">
        <f t="shared" si="68"/>
        <v>1</v>
      </c>
      <c r="H899" s="15">
        <v>55</v>
      </c>
      <c r="I899" s="2">
        <f t="shared" si="69"/>
        <v>190</v>
      </c>
      <c r="J899" s="2" t="str">
        <f t="shared" si="70"/>
        <v>50</v>
      </c>
      <c r="K899">
        <f t="shared" si="71"/>
        <v>13</v>
      </c>
      <c r="L899" s="14">
        <f>VLOOKUP(E899,bam_cov!$A$2:$E$10000,5,FALSE)</f>
        <v>6.4508890596016562</v>
      </c>
      <c r="M899" s="14">
        <f>VLOOKUP($E899,res_het!$A$2:$N$10000,12,FALSE)*100</f>
        <v>1.1657049795259089</v>
      </c>
      <c r="N899" s="14">
        <f>VLOOKUP($E899,res_het!$A$2:$N$10000,13,FALSE)</f>
        <v>0.23593966666666666</v>
      </c>
      <c r="O899" s="10">
        <f>VLOOKUP($E899,seq_data!$A$2:$H$10000,6,FALSE())</f>
        <v>2017</v>
      </c>
      <c r="P899" s="10" t="str">
        <f>VLOOKUP($E899,seq_data!$A$2:$H$10000,4,FALSE())</f>
        <v>Illumina</v>
      </c>
      <c r="Q899" s="10" t="str">
        <f>VLOOKUP($E899,seq_data!$A$2:$H$10000,5,FALSE())</f>
        <v>BGI</v>
      </c>
      <c r="R899" s="10">
        <f>VLOOKUP($E899,seq_data!$A$2:$H$10000,2,FALSE())</f>
        <v>150</v>
      </c>
      <c r="S899" s="10">
        <f>IF(ISNA(VLOOKUP(E899,lines!$A$2:$A$10000,1,FALSE)),0,1)</f>
        <v>1</v>
      </c>
      <c r="T899" s="10">
        <f>IF(ISNA(VLOOKUP(E899,lines!$J$2:$L$1000,2,FALSE)),0,1)</f>
        <v>1</v>
      </c>
      <c r="U899" s="13" t="e">
        <f>VLOOKUP($E899,phe_fertility!$A$2:$B$284,2,FALSE)</f>
        <v>#N/A</v>
      </c>
      <c r="V899" s="13" t="e">
        <f>VLOOKUP($E899,phe_fertility!$F$2:$G$284,2,FALSE)</f>
        <v>#N/A</v>
      </c>
      <c r="W899">
        <f>VLOOKUP($E899,phe_locomotion!$F$2:$G$851,2,FALSE)</f>
        <v>746</v>
      </c>
      <c r="X899">
        <f>VLOOKUP($E899,phe_locomotion!$N$2:$O$507,2,FALSE)</f>
        <v>1477</v>
      </c>
      <c r="Y899" s="16" t="e">
        <f>VLOOKUP($E899,relatedness!$T$2:$U$1000,2,FALSE)</f>
        <v>#N/A</v>
      </c>
      <c r="AE899" s="2"/>
      <c r="AF899" s="2"/>
    </row>
    <row r="900" spans="1:32" x14ac:dyDescent="0.2">
      <c r="A900" s="2">
        <v>6</v>
      </c>
      <c r="B900" s="2" t="s">
        <v>58</v>
      </c>
      <c r="C900" s="2">
        <v>5</v>
      </c>
      <c r="D900" s="2" t="s">
        <v>1496</v>
      </c>
      <c r="E900" s="2" t="s">
        <v>545</v>
      </c>
      <c r="F900" s="2" t="str">
        <f t="shared" si="67"/>
        <v>GA</v>
      </c>
      <c r="G900" s="2" t="str">
        <f t="shared" si="68"/>
        <v>1</v>
      </c>
      <c r="H900" s="15">
        <v>56</v>
      </c>
      <c r="I900" s="2">
        <f t="shared" si="69"/>
        <v>190</v>
      </c>
      <c r="J900" s="2" t="str">
        <f t="shared" si="70"/>
        <v>50</v>
      </c>
      <c r="K900">
        <f t="shared" si="71"/>
        <v>13</v>
      </c>
      <c r="L900" s="14">
        <f>VLOOKUP(E900,bam_cov!$A$2:$E$10000,5,FALSE)</f>
        <v>22.516420528002097</v>
      </c>
      <c r="M900" s="14">
        <f>VLOOKUP($E900,res_het!$A$2:$N$10000,12,FALSE)*100</f>
        <v>2.8766981841783075</v>
      </c>
      <c r="N900" s="14">
        <f>VLOOKUP($E900,res_het!$A$2:$N$10000,13,FALSE)</f>
        <v>0.15928456833333335</v>
      </c>
      <c r="O900" s="10">
        <f>VLOOKUP($E900,seq_data!$A$2:$H$10000,6,FALSE())</f>
        <v>2018</v>
      </c>
      <c r="P900" s="10" t="str">
        <f>VLOOKUP($E900,seq_data!$A$2:$H$10000,4,FALSE())</f>
        <v>BGI</v>
      </c>
      <c r="Q900" s="10" t="str">
        <f>VLOOKUP($E900,seq_data!$A$2:$H$10000,5,FALSE())</f>
        <v>BGI</v>
      </c>
      <c r="R900" s="10">
        <f>VLOOKUP($E900,seq_data!$A$2:$H$10000,2,FALSE())</f>
        <v>100</v>
      </c>
      <c r="S900" s="10">
        <f>IF(ISNA(VLOOKUP(E900,lines!$A$2:$A$10000,1,FALSE)),0,1)</f>
        <v>0</v>
      </c>
      <c r="T900" s="10">
        <f>IF(ISNA(VLOOKUP(E900,lines!$J$2:$L$1000,2,FALSE)),0,1)</f>
        <v>1</v>
      </c>
      <c r="U900" s="13" t="e">
        <f>VLOOKUP($E900,phe_fertility!$A$2:$B$284,2,FALSE)</f>
        <v>#N/A</v>
      </c>
      <c r="V900" s="13" t="e">
        <f>VLOOKUP($E900,phe_fertility!$F$2:$G$284,2,FALSE)</f>
        <v>#N/A</v>
      </c>
      <c r="W900">
        <f>VLOOKUP($E900,phe_locomotion!$F$2:$G$851,2,FALSE)</f>
        <v>3572</v>
      </c>
      <c r="X900">
        <f>VLOOKUP($E900,phe_locomotion!$N$2:$O$507,2,FALSE)</f>
        <v>1218</v>
      </c>
      <c r="Y900" s="16" t="e">
        <f>VLOOKUP($E900,relatedness!$T$2:$U$1000,2,FALSE)</f>
        <v>#N/A</v>
      </c>
      <c r="AE900" s="2"/>
      <c r="AF900" s="2"/>
    </row>
    <row r="901" spans="1:32" x14ac:dyDescent="0.2">
      <c r="A901" s="2">
        <v>12</v>
      </c>
      <c r="B901" s="2" t="s">
        <v>45</v>
      </c>
      <c r="C901" s="2">
        <v>1</v>
      </c>
      <c r="D901" s="2" t="s">
        <v>1499</v>
      </c>
      <c r="E901" s="2" t="s">
        <v>1089</v>
      </c>
      <c r="F901" s="2" t="str">
        <f t="shared" si="67"/>
        <v>GA</v>
      </c>
      <c r="G901" s="2" t="str">
        <f t="shared" si="68"/>
        <v>1</v>
      </c>
      <c r="H901" s="15">
        <v>57</v>
      </c>
      <c r="I901" s="2">
        <f t="shared" si="69"/>
        <v>190</v>
      </c>
      <c r="J901" s="2" t="str">
        <f t="shared" si="70"/>
        <v>50</v>
      </c>
      <c r="K901">
        <f t="shared" si="71"/>
        <v>13</v>
      </c>
      <c r="L901" s="14">
        <f>VLOOKUP(E901,bam_cov!$A$2:$E$10000,5,FALSE)</f>
        <v>7.7315373517453301</v>
      </c>
      <c r="M901" s="14">
        <f>VLOOKUP($E901,res_het!$A$2:$N$10000,12,FALSE)*100</f>
        <v>1.2305402930402931</v>
      </c>
      <c r="N901" s="14">
        <f>VLOOKUP($E901,res_het!$A$2:$N$10000,13,FALSE)</f>
        <v>0.21408746666666667</v>
      </c>
      <c r="O901" s="10">
        <f>VLOOKUP($E901,seq_data!$A$2:$H$10000,6,FALSE())</f>
        <v>2017</v>
      </c>
      <c r="P901" s="10" t="str">
        <f>VLOOKUP($E901,seq_data!$A$2:$H$10000,4,FALSE())</f>
        <v>Illumina</v>
      </c>
      <c r="Q901" s="10" t="str">
        <f>VLOOKUP($E901,seq_data!$A$2:$H$10000,5,FALSE())</f>
        <v>BGI</v>
      </c>
      <c r="R901" s="10">
        <f>VLOOKUP($E901,seq_data!$A$2:$H$10000,2,FALSE())</f>
        <v>150</v>
      </c>
      <c r="S901" s="10">
        <f>IF(ISNA(VLOOKUP(E901,lines!$A$2:$A$10000,1,FALSE)),0,1)</f>
        <v>1</v>
      </c>
      <c r="T901" s="10">
        <f>IF(ISNA(VLOOKUP(E901,lines!$J$2:$L$1000,2,FALSE)),0,1)</f>
        <v>1</v>
      </c>
      <c r="U901" s="13" t="e">
        <f>VLOOKUP($E901,phe_fertility!$A$2:$B$284,2,FALSE)</f>
        <v>#N/A</v>
      </c>
      <c r="V901" s="13" t="e">
        <f>VLOOKUP($E901,phe_fertility!$F$2:$G$284,2,FALSE)</f>
        <v>#N/A</v>
      </c>
      <c r="W901">
        <f>VLOOKUP($E901,phe_locomotion!$F$2:$G$851,2,FALSE)</f>
        <v>1302</v>
      </c>
      <c r="X901">
        <f>VLOOKUP($E901,phe_locomotion!$N$2:$O$507,2,FALSE)</f>
        <v>1326</v>
      </c>
      <c r="Y901" s="16" t="e">
        <f>VLOOKUP($E901,relatedness!$T$2:$U$1000,2,FALSE)</f>
        <v>#N/A</v>
      </c>
      <c r="AE901" s="2"/>
      <c r="AF901" s="2"/>
    </row>
    <row r="902" spans="1:32" x14ac:dyDescent="0.2">
      <c r="A902" s="2">
        <v>12</v>
      </c>
      <c r="B902" s="2" t="s">
        <v>97</v>
      </c>
      <c r="C902" s="2">
        <v>3</v>
      </c>
      <c r="D902" s="2" t="s">
        <v>1501</v>
      </c>
      <c r="E902" s="2" t="s">
        <v>1119</v>
      </c>
      <c r="F902" s="2" t="str">
        <f t="shared" si="67"/>
        <v>GA</v>
      </c>
      <c r="G902" s="2" t="str">
        <f t="shared" si="68"/>
        <v>1</v>
      </c>
      <c r="H902" s="15">
        <v>58</v>
      </c>
      <c r="I902" s="2">
        <f t="shared" si="69"/>
        <v>190</v>
      </c>
      <c r="J902" s="2" t="str">
        <f t="shared" si="70"/>
        <v>50</v>
      </c>
      <c r="K902">
        <f t="shared" si="71"/>
        <v>13</v>
      </c>
      <c r="L902" s="14">
        <f>VLOOKUP(E902,bam_cov!$A$2:$E$10000,5,FALSE)</f>
        <v>5.7096901313447379</v>
      </c>
      <c r="M902" s="14">
        <f>VLOOKUP($E902,res_het!$A$2:$N$10000,12,FALSE)*100</f>
        <v>1.4051194211436255</v>
      </c>
      <c r="N902" s="14">
        <f>VLOOKUP($E902,res_het!$A$2:$N$10000,13,FALSE)</f>
        <v>0.20643909999999999</v>
      </c>
      <c r="O902" s="10">
        <f>VLOOKUP($E902,seq_data!$A$2:$H$10000,6,FALSE())</f>
        <v>2017</v>
      </c>
      <c r="P902" s="10" t="str">
        <f>VLOOKUP($E902,seq_data!$A$2:$H$10000,4,FALSE())</f>
        <v>Illumina</v>
      </c>
      <c r="Q902" s="10" t="str">
        <f>VLOOKUP($E902,seq_data!$A$2:$H$10000,5,FALSE())</f>
        <v>BGI</v>
      </c>
      <c r="R902" s="10">
        <f>VLOOKUP($E902,seq_data!$A$2:$H$10000,2,FALSE())</f>
        <v>150</v>
      </c>
      <c r="S902" s="10">
        <f>IF(ISNA(VLOOKUP(E902,lines!$A$2:$A$10000,1,FALSE)),0,1)</f>
        <v>1</v>
      </c>
      <c r="T902" s="10">
        <f>IF(ISNA(VLOOKUP(E902,lines!$J$2:$L$1000,2,FALSE)),0,1)</f>
        <v>0</v>
      </c>
      <c r="U902" s="13" t="e">
        <f>VLOOKUP($E902,phe_fertility!$A$2:$B$284,2,FALSE)</f>
        <v>#N/A</v>
      </c>
      <c r="V902" s="13" t="e">
        <f>VLOOKUP($E902,phe_fertility!$F$2:$G$284,2,FALSE)</f>
        <v>#N/A</v>
      </c>
      <c r="W902">
        <f>VLOOKUP($E902,phe_locomotion!$F$2:$G$851,2,FALSE)</f>
        <v>716</v>
      </c>
      <c r="X902">
        <f>VLOOKUP($E902,phe_locomotion!$N$2:$O$507,2,FALSE)</f>
        <v>1254</v>
      </c>
      <c r="Y902" s="16" t="e">
        <f>VLOOKUP($E902,relatedness!$T$2:$U$1000,2,FALSE)</f>
        <v>#N/A</v>
      </c>
      <c r="AE902" s="2"/>
      <c r="AF902" s="2"/>
    </row>
    <row r="903" spans="1:32" x14ac:dyDescent="0.2">
      <c r="A903" s="2">
        <v>12</v>
      </c>
      <c r="B903" s="2" t="s">
        <v>84</v>
      </c>
      <c r="C903" s="2">
        <v>3</v>
      </c>
      <c r="D903" s="2" t="s">
        <v>1500</v>
      </c>
      <c r="E903" s="2" t="s">
        <v>1112</v>
      </c>
      <c r="F903" s="2" t="str">
        <f t="shared" si="67"/>
        <v>GA</v>
      </c>
      <c r="G903" s="2" t="str">
        <f t="shared" si="68"/>
        <v>1</v>
      </c>
      <c r="H903" s="15">
        <v>59</v>
      </c>
      <c r="I903" s="2">
        <f t="shared" si="69"/>
        <v>190</v>
      </c>
      <c r="J903" s="2" t="str">
        <f t="shared" si="70"/>
        <v>50</v>
      </c>
      <c r="K903">
        <f t="shared" si="71"/>
        <v>13</v>
      </c>
      <c r="L903" s="14">
        <f>VLOOKUP(E903,bam_cov!$A$2:$E$10000,5,FALSE)</f>
        <v>6.703008150493714</v>
      </c>
      <c r="M903" s="14">
        <f>VLOOKUP($E903,res_het!$A$2:$N$10000,12,FALSE)*100</f>
        <v>1.4026472306751823</v>
      </c>
      <c r="N903" s="14">
        <f>VLOOKUP($E903,res_het!$A$2:$N$10000,13,FALSE)</f>
        <v>0.22644238333333333</v>
      </c>
      <c r="O903" s="10">
        <f>VLOOKUP($E903,seq_data!$A$2:$H$10000,6,FALSE())</f>
        <v>2017</v>
      </c>
      <c r="P903" s="10" t="str">
        <f>VLOOKUP($E903,seq_data!$A$2:$H$10000,4,FALSE())</f>
        <v>Illumina</v>
      </c>
      <c r="Q903" s="10" t="str">
        <f>VLOOKUP($E903,seq_data!$A$2:$H$10000,5,FALSE())</f>
        <v>BGI</v>
      </c>
      <c r="R903" s="10">
        <f>VLOOKUP($E903,seq_data!$A$2:$H$10000,2,FALSE())</f>
        <v>150</v>
      </c>
      <c r="S903" s="10">
        <f>IF(ISNA(VLOOKUP(E903,lines!$A$2:$A$10000,1,FALSE)),0,1)</f>
        <v>1</v>
      </c>
      <c r="T903" s="10">
        <f>IF(ISNA(VLOOKUP(E903,lines!$J$2:$L$1000,2,FALSE)),0,1)</f>
        <v>1</v>
      </c>
      <c r="U903" s="13" t="e">
        <f>VLOOKUP($E903,phe_fertility!$A$2:$B$284,2,FALSE)</f>
        <v>#N/A</v>
      </c>
      <c r="V903" s="13" t="e">
        <f>VLOOKUP($E903,phe_fertility!$F$2:$G$284,2,FALSE)</f>
        <v>#N/A</v>
      </c>
      <c r="W903">
        <f>VLOOKUP($E903,phe_locomotion!$F$2:$G$851,2,FALSE)</f>
        <v>955</v>
      </c>
      <c r="X903">
        <f>VLOOKUP($E903,phe_locomotion!$N$2:$O$507,2,FALSE)</f>
        <v>1471</v>
      </c>
      <c r="Y903" s="16" t="e">
        <f>VLOOKUP($E903,relatedness!$T$2:$U$1000,2,FALSE)</f>
        <v>#N/A</v>
      </c>
      <c r="AE903" s="2"/>
      <c r="AF903" s="2"/>
    </row>
    <row r="904" spans="1:32" x14ac:dyDescent="0.2">
      <c r="A904" s="2">
        <v>12</v>
      </c>
      <c r="B904" s="2" t="s">
        <v>45</v>
      </c>
      <c r="C904" s="2">
        <v>3</v>
      </c>
      <c r="D904" s="2" t="s">
        <v>1497</v>
      </c>
      <c r="E904" s="2" t="s">
        <v>1091</v>
      </c>
      <c r="F904" s="2" t="str">
        <f t="shared" si="67"/>
        <v>GA</v>
      </c>
      <c r="G904" s="2" t="str">
        <f t="shared" si="68"/>
        <v>1</v>
      </c>
      <c r="H904" s="15">
        <v>60</v>
      </c>
      <c r="I904" s="2">
        <f t="shared" si="69"/>
        <v>190</v>
      </c>
      <c r="J904" s="2" t="str">
        <f t="shared" si="70"/>
        <v>50</v>
      </c>
      <c r="K904">
        <f t="shared" si="71"/>
        <v>13</v>
      </c>
      <c r="L904" s="14">
        <f>VLOOKUP(E904,bam_cov!$A$2:$E$10000,5,FALSE)</f>
        <v>7.1312179273388168</v>
      </c>
      <c r="M904" s="14">
        <f>VLOOKUP($E904,res_het!$A$2:$N$10000,12,FALSE)*100</f>
        <v>1.6343748957881747</v>
      </c>
      <c r="N904" s="14">
        <f>VLOOKUP($E904,res_het!$A$2:$N$10000,13,FALSE)</f>
        <v>0.21981178333333332</v>
      </c>
      <c r="O904" s="10">
        <f>VLOOKUP($E904,seq_data!$A$2:$H$10000,6,FALSE())</f>
        <v>2017</v>
      </c>
      <c r="P904" s="10" t="str">
        <f>VLOOKUP($E904,seq_data!$A$2:$H$10000,4,FALSE())</f>
        <v>Illumina</v>
      </c>
      <c r="Q904" s="10" t="str">
        <f>VLOOKUP($E904,seq_data!$A$2:$H$10000,5,FALSE())</f>
        <v>BGI</v>
      </c>
      <c r="R904" s="10">
        <f>VLOOKUP($E904,seq_data!$A$2:$H$10000,2,FALSE())</f>
        <v>150</v>
      </c>
      <c r="S904" s="10">
        <f>IF(ISNA(VLOOKUP(E904,lines!$A$2:$A$10000,1,FALSE)),0,1)</f>
        <v>1</v>
      </c>
      <c r="T904" s="10">
        <f>IF(ISNA(VLOOKUP(E904,lines!$J$2:$L$1000,2,FALSE)),0,1)</f>
        <v>1</v>
      </c>
      <c r="U904" s="13" t="e">
        <f>VLOOKUP($E904,phe_fertility!$A$2:$B$284,2,FALSE)</f>
        <v>#N/A</v>
      </c>
      <c r="V904" s="13" t="e">
        <f>VLOOKUP($E904,phe_fertility!$F$2:$G$284,2,FALSE)</f>
        <v>#N/A</v>
      </c>
      <c r="W904">
        <f>VLOOKUP($E904,phe_locomotion!$F$2:$G$851,2,FALSE)</f>
        <v>1148</v>
      </c>
      <c r="X904">
        <f>VLOOKUP($E904,phe_locomotion!$N$2:$O$507,2,FALSE)</f>
        <v>1670</v>
      </c>
      <c r="Y904" s="16" t="e">
        <f>VLOOKUP($E904,relatedness!$T$2:$U$1000,2,FALSE)</f>
        <v>#N/A</v>
      </c>
      <c r="AE904" s="2"/>
      <c r="AF904" s="2"/>
    </row>
    <row r="905" spans="1:32" x14ac:dyDescent="0.2">
      <c r="A905" s="2">
        <v>10</v>
      </c>
      <c r="B905" s="2" t="s">
        <v>32</v>
      </c>
      <c r="C905" s="2">
        <v>2</v>
      </c>
      <c r="D905" s="2" t="s">
        <v>1500</v>
      </c>
      <c r="E905" s="2" t="s">
        <v>901</v>
      </c>
      <c r="F905" s="2" t="str">
        <f t="shared" si="67"/>
        <v>GA</v>
      </c>
      <c r="G905" s="2" t="str">
        <f t="shared" si="68"/>
        <v>2</v>
      </c>
      <c r="H905" s="15">
        <v>1</v>
      </c>
      <c r="I905" s="2">
        <f t="shared" si="69"/>
        <v>190</v>
      </c>
      <c r="J905" s="2" t="str">
        <f t="shared" si="70"/>
        <v>50</v>
      </c>
      <c r="K905">
        <f t="shared" si="71"/>
        <v>13</v>
      </c>
      <c r="L905" s="14">
        <f>VLOOKUP(E905,bam_cov!$A$2:$E$10000,5,FALSE)</f>
        <v>2.3989167150699817</v>
      </c>
      <c r="M905" s="14">
        <f>VLOOKUP($E905,res_het!$A$2:$N$10000,12,FALSE)*100</f>
        <v>1.0638128833381002</v>
      </c>
      <c r="N905" s="14">
        <f>VLOOKUP($E905,res_het!$A$2:$N$10000,13,FALSE)</f>
        <v>0.30957806666666665</v>
      </c>
      <c r="O905" s="10">
        <f>VLOOKUP($E905,seq_data!$A$2:$H$10000,6,FALSE())</f>
        <v>2013</v>
      </c>
      <c r="P905" s="10" t="str">
        <f>VLOOKUP($E905,seq_data!$A$2:$H$10000,4,FALSE())</f>
        <v>Illumina</v>
      </c>
      <c r="Q905" s="10" t="str">
        <f>VLOOKUP($E905,seq_data!$A$2:$H$10000,5,FALSE())</f>
        <v>NYU</v>
      </c>
      <c r="R905" s="10">
        <f>VLOOKUP($E905,seq_data!$A$2:$H$10000,2,FALSE())</f>
        <v>101</v>
      </c>
      <c r="S905" s="10">
        <f>IF(ISNA(VLOOKUP(E905,lines!$A$2:$A$10000,1,FALSE)),0,1)</f>
        <v>1</v>
      </c>
      <c r="T905" s="10">
        <f>IF(ISNA(VLOOKUP(E905,lines!$J$2:$L$1000,2,FALSE)),0,1)</f>
        <v>1</v>
      </c>
      <c r="U905" s="13">
        <f>VLOOKUP($E905,phe_fertility!$A$2:$B$284,2,FALSE)</f>
        <v>41</v>
      </c>
      <c r="V905" s="13">
        <f>VLOOKUP($E905,phe_fertility!$F$2:$G$284,2,FALSE)</f>
        <v>43</v>
      </c>
      <c r="W905">
        <f>VLOOKUP($E905,phe_locomotion!$F$2:$G$851,2,FALSE)</f>
        <v>1314</v>
      </c>
      <c r="X905">
        <f>VLOOKUP($E905,phe_locomotion!$N$2:$O$507,2,FALSE)</f>
        <v>2580</v>
      </c>
      <c r="Y905" s="16" t="e">
        <f>VLOOKUP($E905,relatedness!$T$2:$U$1000,2,FALSE)</f>
        <v>#N/A</v>
      </c>
      <c r="AE905" s="2"/>
      <c r="AF905" s="2"/>
    </row>
    <row r="906" spans="1:32" x14ac:dyDescent="0.2">
      <c r="A906" s="2">
        <v>6</v>
      </c>
      <c r="B906" s="2" t="s">
        <v>19</v>
      </c>
      <c r="C906" s="2">
        <v>6</v>
      </c>
      <c r="D906" s="2" t="s">
        <v>1501</v>
      </c>
      <c r="E906" s="2" t="s">
        <v>510</v>
      </c>
      <c r="F906" s="2" t="str">
        <f t="shared" si="67"/>
        <v>GA</v>
      </c>
      <c r="G906" s="2" t="str">
        <f t="shared" si="68"/>
        <v>2</v>
      </c>
      <c r="H906" s="15">
        <v>2</v>
      </c>
      <c r="I906" s="2">
        <f t="shared" si="69"/>
        <v>190</v>
      </c>
      <c r="J906" s="2" t="str">
        <f t="shared" si="70"/>
        <v>50</v>
      </c>
      <c r="K906">
        <f t="shared" si="71"/>
        <v>13</v>
      </c>
      <c r="L906" s="14">
        <f>VLOOKUP(E906,bam_cov!$A$2:$E$10000,5,FALSE)</f>
        <v>2.5624452230612129</v>
      </c>
      <c r="M906" s="14">
        <f>VLOOKUP($E906,res_het!$A$2:$N$10000,12,FALSE)*100</f>
        <v>0.60013037070626907</v>
      </c>
      <c r="N906" s="14">
        <f>VLOOKUP($E906,res_het!$A$2:$N$10000,13,FALSE)</f>
        <v>0.30472306666666665</v>
      </c>
      <c r="O906" s="10">
        <f>VLOOKUP($E906,seq_data!$A$2:$H$10000,6,FALSE())</f>
        <v>2013</v>
      </c>
      <c r="P906" s="10" t="str">
        <f>VLOOKUP($E906,seq_data!$A$2:$H$10000,4,FALSE())</f>
        <v>Illumina</v>
      </c>
      <c r="Q906" s="10" t="str">
        <f>VLOOKUP($E906,seq_data!$A$2:$H$10000,5,FALSE())</f>
        <v>NYU</v>
      </c>
      <c r="R906" s="10">
        <f>VLOOKUP($E906,seq_data!$A$2:$H$10000,2,FALSE())</f>
        <v>101</v>
      </c>
      <c r="S906" s="10">
        <f>IF(ISNA(VLOOKUP(E906,lines!$A$2:$A$10000,1,FALSE)),0,1)</f>
        <v>1</v>
      </c>
      <c r="T906" s="10">
        <f>IF(ISNA(VLOOKUP(E906,lines!$J$2:$L$1000,2,FALSE)),0,1)</f>
        <v>1</v>
      </c>
      <c r="U906" s="13" t="e">
        <f>VLOOKUP($E906,phe_fertility!$A$2:$B$284,2,FALSE)</f>
        <v>#N/A</v>
      </c>
      <c r="V906" s="13" t="e">
        <f>VLOOKUP($E906,phe_fertility!$F$2:$G$284,2,FALSE)</f>
        <v>#N/A</v>
      </c>
      <c r="W906">
        <f>VLOOKUP($E906,phe_locomotion!$F$2:$G$851,2,FALSE)</f>
        <v>5184</v>
      </c>
      <c r="X906">
        <f>VLOOKUP($E906,phe_locomotion!$N$2:$O$507,2,FALSE)</f>
        <v>4754</v>
      </c>
      <c r="Y906" s="16" t="e">
        <f>VLOOKUP($E906,relatedness!$T$2:$U$1000,2,FALSE)</f>
        <v>#N/A</v>
      </c>
      <c r="AE906" s="2"/>
      <c r="AF906" s="2"/>
    </row>
    <row r="907" spans="1:32" x14ac:dyDescent="0.2">
      <c r="A907" s="2">
        <v>10</v>
      </c>
      <c r="B907" s="2" t="s">
        <v>19</v>
      </c>
      <c r="C907" s="2">
        <v>2</v>
      </c>
      <c r="D907" s="2" t="s">
        <v>1499</v>
      </c>
      <c r="E907" s="2" t="s">
        <v>889</v>
      </c>
      <c r="F907" s="2" t="str">
        <f t="shared" si="67"/>
        <v>GA</v>
      </c>
      <c r="G907" s="2" t="str">
        <f t="shared" si="68"/>
        <v>2</v>
      </c>
      <c r="H907" s="15">
        <v>3</v>
      </c>
      <c r="I907" s="2">
        <f t="shared" si="69"/>
        <v>190</v>
      </c>
      <c r="J907" s="2" t="str">
        <f t="shared" si="70"/>
        <v>50</v>
      </c>
      <c r="K907">
        <f t="shared" si="71"/>
        <v>13</v>
      </c>
      <c r="L907" s="14">
        <f>VLOOKUP(E907,bam_cov!$A$2:$E$10000,5,FALSE)</f>
        <v>3.828235108954301</v>
      </c>
      <c r="M907" s="14">
        <f>VLOOKUP($E907,res_het!$A$2:$N$10000,12,FALSE)*100</f>
        <v>1.4824334352996544</v>
      </c>
      <c r="N907" s="14">
        <f>VLOOKUP($E907,res_het!$A$2:$N$10000,13,FALSE)</f>
        <v>0.25373496666666667</v>
      </c>
      <c r="O907" s="10">
        <f>VLOOKUP($E907,seq_data!$A$2:$H$10000,6,FALSE())</f>
        <v>2013</v>
      </c>
      <c r="P907" s="10" t="str">
        <f>VLOOKUP($E907,seq_data!$A$2:$H$10000,4,FALSE())</f>
        <v>Illumina</v>
      </c>
      <c r="Q907" s="10" t="str">
        <f>VLOOKUP($E907,seq_data!$A$2:$H$10000,5,FALSE())</f>
        <v>NYU</v>
      </c>
      <c r="R907" s="10">
        <f>VLOOKUP($E907,seq_data!$A$2:$H$10000,2,FALSE())</f>
        <v>101</v>
      </c>
      <c r="S907" s="10">
        <f>IF(ISNA(VLOOKUP(E907,lines!$A$2:$A$10000,1,FALSE)),0,1)</f>
        <v>1</v>
      </c>
      <c r="T907" s="10">
        <f>IF(ISNA(VLOOKUP(E907,lines!$J$2:$L$1000,2,FALSE)),0,1)</f>
        <v>1</v>
      </c>
      <c r="U907" s="13" t="e">
        <f>VLOOKUP($E907,phe_fertility!$A$2:$B$284,2,FALSE)</f>
        <v>#N/A</v>
      </c>
      <c r="V907" s="13" t="e">
        <f>VLOOKUP($E907,phe_fertility!$F$2:$G$284,2,FALSE)</f>
        <v>#N/A</v>
      </c>
      <c r="W907">
        <f>VLOOKUP($E907,phe_locomotion!$F$2:$G$851,2,FALSE)</f>
        <v>1435</v>
      </c>
      <c r="X907">
        <f>VLOOKUP($E907,phe_locomotion!$N$2:$O$507,2,FALSE)</f>
        <v>2185</v>
      </c>
      <c r="Y907" s="16" t="e">
        <f>VLOOKUP($E907,relatedness!$T$2:$U$1000,2,FALSE)</f>
        <v>#N/A</v>
      </c>
      <c r="AE907" s="2"/>
      <c r="AF907" s="2"/>
    </row>
    <row r="908" spans="1:32" x14ac:dyDescent="0.2">
      <c r="A908" s="2">
        <v>10</v>
      </c>
      <c r="B908" s="2" t="s">
        <v>58</v>
      </c>
      <c r="C908" s="2">
        <v>11</v>
      </c>
      <c r="D908" s="2" t="s">
        <v>1496</v>
      </c>
      <c r="E908" s="2" t="s">
        <v>934</v>
      </c>
      <c r="F908" s="2" t="str">
        <f t="shared" si="67"/>
        <v>GA</v>
      </c>
      <c r="G908" s="2" t="str">
        <f t="shared" si="68"/>
        <v>2</v>
      </c>
      <c r="H908" s="15">
        <v>4</v>
      </c>
      <c r="I908" s="2">
        <f t="shared" si="69"/>
        <v>190</v>
      </c>
      <c r="J908" s="2" t="str">
        <f t="shared" si="70"/>
        <v>50</v>
      </c>
      <c r="K908">
        <f t="shared" si="71"/>
        <v>13</v>
      </c>
      <c r="L908" s="14">
        <f>VLOOKUP(E908,bam_cov!$A$2:$E$10000,5,FALSE)</f>
        <v>3.078216859343089</v>
      </c>
      <c r="M908" s="14">
        <f>VLOOKUP($E908,res_het!$A$2:$N$10000,12,FALSE)*100</f>
        <v>1.3028342964809687</v>
      </c>
      <c r="N908" s="14">
        <f>VLOOKUP($E908,res_het!$A$2:$N$10000,13,FALSE)</f>
        <v>0.30058308333333333</v>
      </c>
      <c r="O908" s="10">
        <f>VLOOKUP($E908,seq_data!$A$2:$H$10000,6,FALSE())</f>
        <v>2013</v>
      </c>
      <c r="P908" s="10" t="str">
        <f>VLOOKUP($E908,seq_data!$A$2:$H$10000,4,FALSE())</f>
        <v>Illumina</v>
      </c>
      <c r="Q908" s="10" t="str">
        <f>VLOOKUP($E908,seq_data!$A$2:$H$10000,5,FALSE())</f>
        <v>NYU</v>
      </c>
      <c r="R908" s="10">
        <f>VLOOKUP($E908,seq_data!$A$2:$H$10000,2,FALSE())</f>
        <v>101</v>
      </c>
      <c r="S908" s="10">
        <f>IF(ISNA(VLOOKUP(E908,lines!$A$2:$A$10000,1,FALSE)),0,1)</f>
        <v>1</v>
      </c>
      <c r="T908" s="10">
        <f>IF(ISNA(VLOOKUP(E908,lines!$J$2:$L$1000,2,FALSE)),0,1)</f>
        <v>1</v>
      </c>
      <c r="U908" s="13">
        <f>VLOOKUP($E908,phe_fertility!$A$2:$B$284,2,FALSE)</f>
        <v>46</v>
      </c>
      <c r="V908" s="13">
        <f>VLOOKUP($E908,phe_fertility!$F$2:$G$284,2,FALSE)</f>
        <v>42</v>
      </c>
      <c r="W908">
        <f>VLOOKUP($E908,phe_locomotion!$F$2:$G$851,2,FALSE)</f>
        <v>1515</v>
      </c>
      <c r="X908">
        <f>VLOOKUP($E908,phe_locomotion!$N$2:$O$507,2,FALSE)</f>
        <v>3285</v>
      </c>
      <c r="Y908" s="16" t="e">
        <f>VLOOKUP($E908,relatedness!$T$2:$U$1000,2,FALSE)</f>
        <v>#N/A</v>
      </c>
      <c r="AE908" s="2"/>
      <c r="AF908" s="2"/>
    </row>
    <row r="909" spans="1:32" x14ac:dyDescent="0.2">
      <c r="A909" s="2">
        <v>10</v>
      </c>
      <c r="B909" s="2" t="s">
        <v>84</v>
      </c>
      <c r="C909" s="2">
        <v>12</v>
      </c>
      <c r="D909" s="2" t="s">
        <v>1500</v>
      </c>
      <c r="E909" s="2" t="s">
        <v>959</v>
      </c>
      <c r="F909" s="2" t="str">
        <f t="shared" si="67"/>
        <v>GA</v>
      </c>
      <c r="G909" s="2" t="str">
        <f t="shared" si="68"/>
        <v>2</v>
      </c>
      <c r="H909" s="15">
        <v>5</v>
      </c>
      <c r="I909" s="2">
        <f t="shared" si="69"/>
        <v>190</v>
      </c>
      <c r="J909" s="2" t="str">
        <f t="shared" si="70"/>
        <v>50</v>
      </c>
      <c r="K909">
        <f t="shared" si="71"/>
        <v>13</v>
      </c>
      <c r="L909" s="14">
        <f>VLOOKUP(E909,bam_cov!$A$2:$E$10000,5,FALSE)</f>
        <v>2.9303411965299508</v>
      </c>
      <c r="M909" s="14">
        <f>VLOOKUP($E909,res_het!$A$2:$N$10000,12,FALSE)*100</f>
        <v>1.1223414536815917</v>
      </c>
      <c r="N909" s="14">
        <f>VLOOKUP($E909,res_het!$A$2:$N$10000,13,FALSE)</f>
        <v>0.30290050000000002</v>
      </c>
      <c r="O909" s="10">
        <f>VLOOKUP($E909,seq_data!$A$2:$H$10000,6,FALSE())</f>
        <v>2013</v>
      </c>
      <c r="P909" s="10" t="str">
        <f>VLOOKUP($E909,seq_data!$A$2:$H$10000,4,FALSE())</f>
        <v>Illumina</v>
      </c>
      <c r="Q909" s="10" t="str">
        <f>VLOOKUP($E909,seq_data!$A$2:$H$10000,5,FALSE())</f>
        <v>NYU</v>
      </c>
      <c r="R909" s="10">
        <f>VLOOKUP($E909,seq_data!$A$2:$H$10000,2,FALSE())</f>
        <v>101</v>
      </c>
      <c r="S909" s="10">
        <f>IF(ISNA(VLOOKUP(E909,lines!$A$2:$A$10000,1,FALSE)),0,1)</f>
        <v>1</v>
      </c>
      <c r="T909" s="10">
        <f>IF(ISNA(VLOOKUP(E909,lines!$J$2:$L$1000,2,FALSE)),0,1)</f>
        <v>1</v>
      </c>
      <c r="U909" s="13">
        <f>VLOOKUP($E909,phe_fertility!$A$2:$B$284,2,FALSE)</f>
        <v>37</v>
      </c>
      <c r="V909" s="13">
        <f>VLOOKUP($E909,phe_fertility!$F$2:$G$284,2,FALSE)</f>
        <v>35</v>
      </c>
      <c r="W909">
        <f>VLOOKUP($E909,phe_locomotion!$F$2:$G$851,2,FALSE)</f>
        <v>1383</v>
      </c>
      <c r="X909">
        <f>VLOOKUP($E909,phe_locomotion!$N$2:$O$507,2,FALSE)</f>
        <v>2261</v>
      </c>
      <c r="Y909" s="16" t="e">
        <f>VLOOKUP($E909,relatedness!$T$2:$U$1000,2,FALSE)</f>
        <v>#N/A</v>
      </c>
      <c r="AE909" s="2"/>
      <c r="AF909" s="2"/>
    </row>
    <row r="910" spans="1:32" x14ac:dyDescent="0.2">
      <c r="A910" s="2">
        <v>9</v>
      </c>
      <c r="B910" s="2" t="s">
        <v>97</v>
      </c>
      <c r="C910" s="2">
        <v>3</v>
      </c>
      <c r="D910" s="2" t="s">
        <v>1501</v>
      </c>
      <c r="E910" s="2" t="s">
        <v>866</v>
      </c>
      <c r="F910" s="2" t="str">
        <f t="shared" si="67"/>
        <v>GA</v>
      </c>
      <c r="G910" s="2" t="str">
        <f t="shared" si="68"/>
        <v>2</v>
      </c>
      <c r="H910" s="15">
        <v>6</v>
      </c>
      <c r="I910" s="2">
        <f t="shared" si="69"/>
        <v>190</v>
      </c>
      <c r="J910" s="2" t="str">
        <f t="shared" si="70"/>
        <v>50</v>
      </c>
      <c r="K910">
        <f t="shared" si="71"/>
        <v>13</v>
      </c>
      <c r="L910" s="14">
        <f>VLOOKUP(E910,bam_cov!$A$2:$E$10000,5,FALSE)</f>
        <v>0.91031893725056678</v>
      </c>
      <c r="M910" s="14">
        <f>VLOOKUP($E910,res_het!$A$2:$N$10000,12,FALSE)*100</f>
        <v>1.1501322344547635</v>
      </c>
      <c r="N910" s="14">
        <f>VLOOKUP($E910,res_het!$A$2:$N$10000,13,FALSE)</f>
        <v>0.3333333</v>
      </c>
      <c r="O910" s="10">
        <f>VLOOKUP($E910,seq_data!$A$2:$H$10000,6,FALSE())</f>
        <v>2013</v>
      </c>
      <c r="P910" s="10" t="str">
        <f>VLOOKUP($E910,seq_data!$A$2:$H$10000,4,FALSE())</f>
        <v>Illumina</v>
      </c>
      <c r="Q910" s="10" t="str">
        <f>VLOOKUP($E910,seq_data!$A$2:$H$10000,5,FALSE())</f>
        <v>NYU</v>
      </c>
      <c r="R910" s="10">
        <f>VLOOKUP($E910,seq_data!$A$2:$H$10000,2,FALSE())</f>
        <v>101</v>
      </c>
      <c r="S910" s="10">
        <f>IF(ISNA(VLOOKUP(E910,lines!$A$2:$A$10000,1,FALSE)),0,1)</f>
        <v>0</v>
      </c>
      <c r="T910" s="10">
        <f>IF(ISNA(VLOOKUP(E910,lines!$J$2:$L$1000,2,FALSE)),0,1)</f>
        <v>0</v>
      </c>
      <c r="U910" s="13">
        <f>VLOOKUP($E910,phe_fertility!$A$2:$B$284,2,FALSE)</f>
        <v>47</v>
      </c>
      <c r="V910" s="13">
        <f>VLOOKUP($E910,phe_fertility!$F$2:$G$284,2,FALSE)</f>
        <v>43</v>
      </c>
      <c r="W910">
        <f>VLOOKUP($E910,phe_locomotion!$F$2:$G$851,2,FALSE)</f>
        <v>2617</v>
      </c>
      <c r="X910">
        <f>VLOOKUP($E910,phe_locomotion!$N$2:$O$507,2,FALSE)</f>
        <v>2299</v>
      </c>
      <c r="Y910" s="16" t="e">
        <f>VLOOKUP($E910,relatedness!$T$2:$U$1000,2,FALSE)</f>
        <v>#N/A</v>
      </c>
      <c r="AE910" s="2"/>
      <c r="AF910" s="2"/>
    </row>
    <row r="911" spans="1:32" x14ac:dyDescent="0.2">
      <c r="A911" s="2">
        <v>9</v>
      </c>
      <c r="B911" s="2" t="s">
        <v>19</v>
      </c>
      <c r="C911" s="2">
        <v>8</v>
      </c>
      <c r="D911" s="2" t="s">
        <v>1499</v>
      </c>
      <c r="E911" s="2" t="s">
        <v>800</v>
      </c>
      <c r="F911" s="2" t="str">
        <f t="shared" si="67"/>
        <v>GA</v>
      </c>
      <c r="G911" s="2" t="str">
        <f t="shared" si="68"/>
        <v>2</v>
      </c>
      <c r="H911" s="15">
        <v>7</v>
      </c>
      <c r="I911" s="2">
        <f t="shared" si="69"/>
        <v>190</v>
      </c>
      <c r="J911" s="2" t="str">
        <f t="shared" si="70"/>
        <v>50</v>
      </c>
      <c r="K911">
        <f t="shared" si="71"/>
        <v>13</v>
      </c>
      <c r="L911" s="14">
        <f>VLOOKUP(E911,bam_cov!$A$2:$E$10000,5,FALSE)</f>
        <v>3.5469157407580898</v>
      </c>
      <c r="M911" s="14">
        <f>VLOOKUP($E911,res_het!$A$2:$N$10000,12,FALSE)*100</f>
        <v>1.3462225944045327</v>
      </c>
      <c r="N911" s="14">
        <f>VLOOKUP($E911,res_het!$A$2:$N$10000,13,FALSE)</f>
        <v>0.28827531666666667</v>
      </c>
      <c r="O911" s="10">
        <f>VLOOKUP($E911,seq_data!$A$2:$H$10000,6,FALSE())</f>
        <v>2013</v>
      </c>
      <c r="P911" s="10" t="str">
        <f>VLOOKUP($E911,seq_data!$A$2:$H$10000,4,FALSE())</f>
        <v>Illumina</v>
      </c>
      <c r="Q911" s="10" t="str">
        <f>VLOOKUP($E911,seq_data!$A$2:$H$10000,5,FALSE())</f>
        <v>NYU</v>
      </c>
      <c r="R911" s="10">
        <f>VLOOKUP($E911,seq_data!$A$2:$H$10000,2,FALSE())</f>
        <v>101</v>
      </c>
      <c r="S911" s="10">
        <f>IF(ISNA(VLOOKUP(E911,lines!$A$2:$A$10000,1,FALSE)),0,1)</f>
        <v>1</v>
      </c>
      <c r="T911" s="10">
        <f>IF(ISNA(VLOOKUP(E911,lines!$J$2:$L$1000,2,FALSE)),0,1)</f>
        <v>1</v>
      </c>
      <c r="U911" s="13">
        <f>VLOOKUP($E911,phe_fertility!$A$2:$B$284,2,FALSE)</f>
        <v>43</v>
      </c>
      <c r="V911" s="13">
        <f>VLOOKUP($E911,phe_fertility!$F$2:$G$284,2,FALSE)</f>
        <v>43</v>
      </c>
      <c r="W911">
        <f>VLOOKUP($E911,phe_locomotion!$F$2:$G$851,2,FALSE)</f>
        <v>2014</v>
      </c>
      <c r="X911">
        <f>VLOOKUP($E911,phe_locomotion!$N$2:$O$507,2,FALSE)</f>
        <v>2814</v>
      </c>
      <c r="Y911" s="16" t="e">
        <f>VLOOKUP($E911,relatedness!$T$2:$U$1000,2,FALSE)</f>
        <v>#N/A</v>
      </c>
      <c r="AE911" s="2"/>
      <c r="AF911" s="2"/>
    </row>
    <row r="912" spans="1:32" x14ac:dyDescent="0.2">
      <c r="A912" s="2">
        <v>9</v>
      </c>
      <c r="B912" s="2" t="s">
        <v>84</v>
      </c>
      <c r="C912" s="2">
        <v>7</v>
      </c>
      <c r="D912" s="2" t="s">
        <v>1496</v>
      </c>
      <c r="E912" s="2" t="s">
        <v>858</v>
      </c>
      <c r="F912" s="2" t="str">
        <f t="shared" ref="F912:F975" si="72">IF(MID(E912,1,1)="A",MID(E912,1,1),MID(E912,1,2))</f>
        <v>GA</v>
      </c>
      <c r="G912" s="2" t="str">
        <f t="shared" ref="G912:G975" si="73">IF(MID($E912,1,1)="A",6,MID($E912,3,1))</f>
        <v>2</v>
      </c>
      <c r="H912" s="15">
        <v>8</v>
      </c>
      <c r="I912" s="2">
        <f t="shared" ref="I912:I975" si="74">J912+140</f>
        <v>190</v>
      </c>
      <c r="J912" s="2" t="str">
        <f t="shared" ref="J912:J975" si="75">IF(MID($E912,1,1)="A",0,MID($E912,FIND(_xlfn.CONCAT($F912,$G912),$E912)+LEN(_xlfn.CONCAT($F912,$G912)),LEN($E912)-(LEN($F912)+LEN($G912)+LEN($H912)+1)))</f>
        <v>50</v>
      </c>
      <c r="K912">
        <f t="shared" si="71"/>
        <v>13</v>
      </c>
      <c r="L912" s="14">
        <f>VLOOKUP(E912,bam_cov!$A$2:$E$10000,5,FALSE)</f>
        <v>2.4223547619493733</v>
      </c>
      <c r="M912" s="14">
        <f>VLOOKUP($E912,res_het!$A$2:$N$10000,12,FALSE)*100</f>
        <v>1.0878521852121827</v>
      </c>
      <c r="N912" s="14">
        <f>VLOOKUP($E912,res_het!$A$2:$N$10000,13,FALSE)</f>
        <v>0.30101231666666667</v>
      </c>
      <c r="O912" s="10">
        <f>VLOOKUP($E912,seq_data!$A$2:$H$10000,6,FALSE())</f>
        <v>2013</v>
      </c>
      <c r="P912" s="10" t="str">
        <f>VLOOKUP($E912,seq_data!$A$2:$H$10000,4,FALSE())</f>
        <v>Illumina</v>
      </c>
      <c r="Q912" s="10" t="str">
        <f>VLOOKUP($E912,seq_data!$A$2:$H$10000,5,FALSE())</f>
        <v>NYU</v>
      </c>
      <c r="R912" s="10">
        <f>VLOOKUP($E912,seq_data!$A$2:$H$10000,2,FALSE())</f>
        <v>101</v>
      </c>
      <c r="S912" s="10">
        <f>IF(ISNA(VLOOKUP(E912,lines!$A$2:$A$10000,1,FALSE)),0,1)</f>
        <v>0</v>
      </c>
      <c r="T912" s="10">
        <f>IF(ISNA(VLOOKUP(E912,lines!$J$2:$L$1000,2,FALSE)),0,1)</f>
        <v>1</v>
      </c>
      <c r="U912" s="13" t="e">
        <f>VLOOKUP($E912,phe_fertility!$A$2:$B$284,2,FALSE)</f>
        <v>#N/A</v>
      </c>
      <c r="V912" s="13" t="e">
        <f>VLOOKUP($E912,phe_fertility!$F$2:$G$284,2,FALSE)</f>
        <v>#N/A</v>
      </c>
      <c r="W912">
        <f>VLOOKUP($E912,phe_locomotion!$F$2:$G$851,2,FALSE)</f>
        <v>1528</v>
      </c>
      <c r="X912">
        <f>VLOOKUP($E912,phe_locomotion!$N$2:$O$507,2,FALSE)</f>
        <v>2826</v>
      </c>
      <c r="Y912" s="16" t="e">
        <f>VLOOKUP($E912,relatedness!$T$2:$U$1000,2,FALSE)</f>
        <v>#N/A</v>
      </c>
      <c r="AE912" s="2"/>
      <c r="AF912" s="2"/>
    </row>
    <row r="913" spans="1:32" x14ac:dyDescent="0.2">
      <c r="A913" s="2">
        <v>10</v>
      </c>
      <c r="B913" s="2" t="s">
        <v>84</v>
      </c>
      <c r="C913" s="2">
        <v>2</v>
      </c>
      <c r="D913" s="2" t="s">
        <v>1498</v>
      </c>
      <c r="E913" s="2" t="s">
        <v>949</v>
      </c>
      <c r="F913" s="2" t="str">
        <f t="shared" si="72"/>
        <v>GA</v>
      </c>
      <c r="G913" s="2" t="str">
        <f t="shared" si="73"/>
        <v>2</v>
      </c>
      <c r="H913" s="15">
        <v>9</v>
      </c>
      <c r="I913" s="2">
        <f t="shared" si="74"/>
        <v>190</v>
      </c>
      <c r="J913" s="2" t="str">
        <f t="shared" si="75"/>
        <v>50</v>
      </c>
      <c r="K913">
        <f t="shared" si="71"/>
        <v>13</v>
      </c>
      <c r="L913" s="14">
        <f>VLOOKUP(E913,bam_cov!$A$2:$E$10000,5,FALSE)</f>
        <v>2.2759563058589869</v>
      </c>
      <c r="M913" s="14">
        <f>VLOOKUP($E913,res_het!$A$2:$N$10000,12,FALSE)*100</f>
        <v>1.3178832983128632</v>
      </c>
      <c r="N913" s="14">
        <f>VLOOKUP($E913,res_het!$A$2:$N$10000,13,FALSE)</f>
        <v>0.31441906666666664</v>
      </c>
      <c r="O913" s="10">
        <f>VLOOKUP($E913,seq_data!$A$2:$H$10000,6,FALSE())</f>
        <v>2013</v>
      </c>
      <c r="P913" s="10" t="str">
        <f>VLOOKUP($E913,seq_data!$A$2:$H$10000,4,FALSE())</f>
        <v>Illumina</v>
      </c>
      <c r="Q913" s="10" t="str">
        <f>VLOOKUP($E913,seq_data!$A$2:$H$10000,5,FALSE())</f>
        <v>NYU</v>
      </c>
      <c r="R913" s="10">
        <f>VLOOKUP($E913,seq_data!$A$2:$H$10000,2,FALSE())</f>
        <v>101</v>
      </c>
      <c r="S913" s="10">
        <f>IF(ISNA(VLOOKUP(E913,lines!$A$2:$A$10000,1,FALSE)),0,1)</f>
        <v>1</v>
      </c>
      <c r="T913" s="10">
        <f>IF(ISNA(VLOOKUP(E913,lines!$J$2:$L$1000,2,FALSE)),0,1)</f>
        <v>1</v>
      </c>
      <c r="U913" s="13">
        <f>VLOOKUP($E913,phe_fertility!$A$2:$B$284,2,FALSE)</f>
        <v>47</v>
      </c>
      <c r="V913" s="13">
        <f>VLOOKUP($E913,phe_fertility!$F$2:$G$284,2,FALSE)</f>
        <v>43</v>
      </c>
      <c r="W913">
        <f>VLOOKUP($E913,phe_locomotion!$F$2:$G$851,2,FALSE)</f>
        <v>2348</v>
      </c>
      <c r="X913">
        <f>VLOOKUP($E913,phe_locomotion!$N$2:$O$507,2,FALSE)</f>
        <v>2121</v>
      </c>
      <c r="Y913" s="16" t="e">
        <f>VLOOKUP($E913,relatedness!$T$2:$U$1000,2,FALSE)</f>
        <v>#N/A</v>
      </c>
      <c r="AE913" s="2"/>
      <c r="AF913" s="2"/>
    </row>
    <row r="914" spans="1:32" x14ac:dyDescent="0.2">
      <c r="A914" s="2">
        <v>10</v>
      </c>
      <c r="B914" s="2" t="s">
        <v>84</v>
      </c>
      <c r="C914" s="2">
        <v>8</v>
      </c>
      <c r="D914" s="2" t="s">
        <v>1498</v>
      </c>
      <c r="E914" s="2" t="s">
        <v>955</v>
      </c>
      <c r="F914" s="2" t="str">
        <f t="shared" si="72"/>
        <v>GA</v>
      </c>
      <c r="G914" s="2" t="str">
        <f t="shared" si="73"/>
        <v>2</v>
      </c>
      <c r="H914" s="15">
        <v>10</v>
      </c>
      <c r="I914" s="2">
        <f t="shared" si="74"/>
        <v>190</v>
      </c>
      <c r="J914" s="2" t="str">
        <f t="shared" si="75"/>
        <v>50</v>
      </c>
      <c r="K914">
        <f t="shared" si="71"/>
        <v>13</v>
      </c>
      <c r="L914" s="14">
        <f>VLOOKUP(E914,bam_cov!$A$2:$E$10000,5,FALSE)</f>
        <v>2.3194257555601356</v>
      </c>
      <c r="M914" s="14">
        <f>VLOOKUP($E914,res_het!$A$2:$N$10000,12,FALSE)*100</f>
        <v>1.4237849151813602</v>
      </c>
      <c r="N914" s="14">
        <f>VLOOKUP($E914,res_het!$A$2:$N$10000,13,FALSE)</f>
        <v>0.31767398333333335</v>
      </c>
      <c r="O914" s="10">
        <f>VLOOKUP($E914,seq_data!$A$2:$H$10000,6,FALSE())</f>
        <v>2013</v>
      </c>
      <c r="P914" s="10" t="str">
        <f>VLOOKUP($E914,seq_data!$A$2:$H$10000,4,FALSE())</f>
        <v>Illumina</v>
      </c>
      <c r="Q914" s="10" t="str">
        <f>VLOOKUP($E914,seq_data!$A$2:$H$10000,5,FALSE())</f>
        <v>NYU</v>
      </c>
      <c r="R914" s="10">
        <f>VLOOKUP($E914,seq_data!$A$2:$H$10000,2,FALSE())</f>
        <v>101</v>
      </c>
      <c r="S914" s="10">
        <f>IF(ISNA(VLOOKUP(E914,lines!$A$2:$A$10000,1,FALSE)),0,1)</f>
        <v>0</v>
      </c>
      <c r="T914" s="10">
        <f>IF(ISNA(VLOOKUP(E914,lines!$J$2:$L$1000,2,FALSE)),0,1)</f>
        <v>0</v>
      </c>
      <c r="U914" s="13" t="e">
        <f>VLOOKUP($E914,phe_fertility!$A$2:$B$284,2,FALSE)</f>
        <v>#N/A</v>
      </c>
      <c r="V914" s="13" t="e">
        <f>VLOOKUP($E914,phe_fertility!$F$2:$G$284,2,FALSE)</f>
        <v>#N/A</v>
      </c>
      <c r="W914">
        <f>VLOOKUP($E914,phe_locomotion!$F$2:$G$851,2,FALSE)</f>
        <v>4752</v>
      </c>
      <c r="X914">
        <f>VLOOKUP($E914,phe_locomotion!$N$2:$O$507,2,FALSE)</f>
        <v>2580</v>
      </c>
      <c r="Y914" s="16" t="e">
        <f>VLOOKUP($E914,relatedness!$T$2:$U$1000,2,FALSE)</f>
        <v>#N/A</v>
      </c>
      <c r="AE914" s="2"/>
      <c r="AF914" s="2"/>
    </row>
    <row r="915" spans="1:32" x14ac:dyDescent="0.2">
      <c r="A915" s="2">
        <v>10</v>
      </c>
      <c r="B915" s="2" t="s">
        <v>71</v>
      </c>
      <c r="C915" s="2">
        <v>9</v>
      </c>
      <c r="D915" s="2" t="s">
        <v>1499</v>
      </c>
      <c r="E915" s="2" t="s">
        <v>944</v>
      </c>
      <c r="F915" s="2" t="str">
        <f t="shared" si="72"/>
        <v>GA</v>
      </c>
      <c r="G915" s="2" t="str">
        <f t="shared" si="73"/>
        <v>2</v>
      </c>
      <c r="H915" s="15">
        <v>11</v>
      </c>
      <c r="I915" s="2">
        <f t="shared" si="74"/>
        <v>190</v>
      </c>
      <c r="J915" s="2" t="str">
        <f t="shared" si="75"/>
        <v>50</v>
      </c>
      <c r="K915">
        <f t="shared" si="71"/>
        <v>13</v>
      </c>
      <c r="L915" s="14">
        <f>VLOOKUP(E915,bam_cov!$A$2:$E$10000,5,FALSE)</f>
        <v>2.8339195443218226</v>
      </c>
      <c r="M915" s="14">
        <f>VLOOKUP($E915,res_het!$A$2:$N$10000,12,FALSE)*100</f>
        <v>1.3818809318377911</v>
      </c>
      <c r="N915" s="14">
        <f>VLOOKUP($E915,res_het!$A$2:$N$10000,13,FALSE)</f>
        <v>0.3013135833333333</v>
      </c>
      <c r="O915" s="10">
        <f>VLOOKUP($E915,seq_data!$A$2:$H$10000,6,FALSE())</f>
        <v>2013</v>
      </c>
      <c r="P915" s="10" t="str">
        <f>VLOOKUP($E915,seq_data!$A$2:$H$10000,4,FALSE())</f>
        <v>Illumina</v>
      </c>
      <c r="Q915" s="10" t="str">
        <f>VLOOKUP($E915,seq_data!$A$2:$H$10000,5,FALSE())</f>
        <v>NYU</v>
      </c>
      <c r="R915" s="10">
        <f>VLOOKUP($E915,seq_data!$A$2:$H$10000,2,FALSE())</f>
        <v>101</v>
      </c>
      <c r="S915" s="10">
        <f>IF(ISNA(VLOOKUP(E915,lines!$A$2:$A$10000,1,FALSE)),0,1)</f>
        <v>0</v>
      </c>
      <c r="T915" s="10">
        <f>IF(ISNA(VLOOKUP(E915,lines!$J$2:$L$1000,2,FALSE)),0,1)</f>
        <v>0</v>
      </c>
      <c r="U915" s="13" t="e">
        <f>VLOOKUP($E915,phe_fertility!$A$2:$B$284,2,FALSE)</f>
        <v>#N/A</v>
      </c>
      <c r="V915" s="13" t="e">
        <f>VLOOKUP($E915,phe_fertility!$F$2:$G$284,2,FALSE)</f>
        <v>#N/A</v>
      </c>
      <c r="W915">
        <f>VLOOKUP($E915,phe_locomotion!$F$2:$G$851,2,FALSE)</f>
        <v>939</v>
      </c>
      <c r="X915">
        <f>VLOOKUP($E915,phe_locomotion!$N$2:$O$507,2,FALSE)</f>
        <v>2363</v>
      </c>
      <c r="Y915" s="16" t="e">
        <f>VLOOKUP($E915,relatedness!$T$2:$U$1000,2,FALSE)</f>
        <v>#N/A</v>
      </c>
      <c r="AE915" s="2"/>
      <c r="AF915" s="2"/>
    </row>
    <row r="916" spans="1:32" x14ac:dyDescent="0.2">
      <c r="A916" s="2">
        <v>10</v>
      </c>
      <c r="B916" s="2" t="s">
        <v>71</v>
      </c>
      <c r="C916" s="2">
        <v>5</v>
      </c>
      <c r="D916" s="2" t="s">
        <v>1497</v>
      </c>
      <c r="E916" s="2" t="s">
        <v>940</v>
      </c>
      <c r="F916" s="2" t="str">
        <f t="shared" si="72"/>
        <v>GA</v>
      </c>
      <c r="G916" s="2" t="str">
        <f t="shared" si="73"/>
        <v>2</v>
      </c>
      <c r="H916" s="15">
        <v>12</v>
      </c>
      <c r="I916" s="2">
        <f t="shared" si="74"/>
        <v>190</v>
      </c>
      <c r="J916" s="2" t="str">
        <f t="shared" si="75"/>
        <v>50</v>
      </c>
      <c r="K916">
        <f t="shared" si="71"/>
        <v>13</v>
      </c>
      <c r="L916" s="14">
        <f>VLOOKUP(E916,bam_cov!$A$2:$E$10000,5,FALSE)</f>
        <v>3.8521250866575483</v>
      </c>
      <c r="M916" s="14">
        <f>VLOOKUP($E916,res_het!$A$2:$N$10000,12,FALSE)*100</f>
        <v>1.3834718877062129</v>
      </c>
      <c r="N916" s="14">
        <f>VLOOKUP($E916,res_het!$A$2:$N$10000,13,FALSE)</f>
        <v>0.28743601666666668</v>
      </c>
      <c r="O916" s="10">
        <f>VLOOKUP($E916,seq_data!$A$2:$H$10000,6,FALSE())</f>
        <v>2013</v>
      </c>
      <c r="P916" s="10" t="str">
        <f>VLOOKUP($E916,seq_data!$A$2:$H$10000,4,FALSE())</f>
        <v>Illumina</v>
      </c>
      <c r="Q916" s="10" t="str">
        <f>VLOOKUP($E916,seq_data!$A$2:$H$10000,5,FALSE())</f>
        <v>NYU</v>
      </c>
      <c r="R916" s="10">
        <f>VLOOKUP($E916,seq_data!$A$2:$H$10000,2,FALSE())</f>
        <v>101</v>
      </c>
      <c r="S916" s="10">
        <f>IF(ISNA(VLOOKUP(E916,lines!$A$2:$A$10000,1,FALSE)),0,1)</f>
        <v>1</v>
      </c>
      <c r="T916" s="10">
        <f>IF(ISNA(VLOOKUP(E916,lines!$J$2:$L$1000,2,FALSE)),0,1)</f>
        <v>1</v>
      </c>
      <c r="U916" s="13" t="e">
        <f>VLOOKUP($E916,phe_fertility!$A$2:$B$284,2,FALSE)</f>
        <v>#N/A</v>
      </c>
      <c r="V916" s="13" t="e">
        <f>VLOOKUP($E916,phe_fertility!$F$2:$G$284,2,FALSE)</f>
        <v>#N/A</v>
      </c>
      <c r="W916">
        <f>VLOOKUP($E916,phe_locomotion!$F$2:$G$851,2,FALSE)</f>
        <v>3053</v>
      </c>
      <c r="X916">
        <f>VLOOKUP($E916,phe_locomotion!$N$2:$O$507,2,FALSE)</f>
        <v>2813</v>
      </c>
      <c r="Y916" s="16" t="e">
        <f>VLOOKUP($E916,relatedness!$T$2:$U$1000,2,FALSE)</f>
        <v>#N/A</v>
      </c>
      <c r="AE916" s="2"/>
      <c r="AF916" s="2"/>
    </row>
    <row r="917" spans="1:32" x14ac:dyDescent="0.2">
      <c r="A917" s="2">
        <v>10</v>
      </c>
      <c r="B917" s="2" t="s">
        <v>32</v>
      </c>
      <c r="C917" s="2">
        <v>4</v>
      </c>
      <c r="D917" s="2" t="s">
        <v>1498</v>
      </c>
      <c r="E917" s="2" t="s">
        <v>903</v>
      </c>
      <c r="F917" s="2" t="str">
        <f t="shared" si="72"/>
        <v>GA</v>
      </c>
      <c r="G917" s="2" t="str">
        <f t="shared" si="73"/>
        <v>2</v>
      </c>
      <c r="H917" s="15">
        <v>13</v>
      </c>
      <c r="I917" s="2">
        <f t="shared" si="74"/>
        <v>190</v>
      </c>
      <c r="J917" s="2" t="str">
        <f t="shared" si="75"/>
        <v>50</v>
      </c>
      <c r="K917">
        <f t="shared" si="71"/>
        <v>13</v>
      </c>
      <c r="L917" s="14">
        <f>VLOOKUP(E917,bam_cov!$A$2:$E$10000,5,FALSE)</f>
        <v>1.0571982537333009</v>
      </c>
      <c r="M917" s="14">
        <f>VLOOKUP($E917,res_het!$A$2:$N$10000,12,FALSE)*100</f>
        <v>1.9387479241493841</v>
      </c>
      <c r="N917" s="14">
        <f>VLOOKUP($E917,res_het!$A$2:$N$10000,13,FALSE)</f>
        <v>0.34003128333333338</v>
      </c>
      <c r="O917" s="10">
        <f>VLOOKUP($E917,seq_data!$A$2:$H$10000,6,FALSE())</f>
        <v>2013</v>
      </c>
      <c r="P917" s="10" t="str">
        <f>VLOOKUP($E917,seq_data!$A$2:$H$10000,4,FALSE())</f>
        <v>Illumina</v>
      </c>
      <c r="Q917" s="10" t="str">
        <f>VLOOKUP($E917,seq_data!$A$2:$H$10000,5,FALSE())</f>
        <v>NYU</v>
      </c>
      <c r="R917" s="10">
        <f>VLOOKUP($E917,seq_data!$A$2:$H$10000,2,FALSE())</f>
        <v>101</v>
      </c>
      <c r="S917" s="10">
        <f>IF(ISNA(VLOOKUP(E917,lines!$A$2:$A$10000,1,FALSE)),0,1)</f>
        <v>1</v>
      </c>
      <c r="T917" s="10">
        <f>IF(ISNA(VLOOKUP(E917,lines!$J$2:$L$1000,2,FALSE)),0,1)</f>
        <v>1</v>
      </c>
      <c r="U917" s="13">
        <f>VLOOKUP($E917,phe_fertility!$A$2:$B$284,2,FALSE)</f>
        <v>29</v>
      </c>
      <c r="V917" s="13">
        <f>VLOOKUP($E917,phe_fertility!$F$2:$G$284,2,FALSE)</f>
        <v>39</v>
      </c>
      <c r="W917">
        <f>VLOOKUP($E917,phe_locomotion!$F$2:$G$851,2,FALSE)</f>
        <v>1566</v>
      </c>
      <c r="X917">
        <f>VLOOKUP($E917,phe_locomotion!$N$2:$O$507,2,FALSE)</f>
        <v>3412</v>
      </c>
      <c r="Y917" s="16" t="e">
        <f>VLOOKUP($E917,relatedness!$T$2:$U$1000,2,FALSE)</f>
        <v>#N/A</v>
      </c>
      <c r="AE917" s="2"/>
      <c r="AF917" s="2"/>
    </row>
    <row r="918" spans="1:32" x14ac:dyDescent="0.2">
      <c r="A918" s="2">
        <v>10</v>
      </c>
      <c r="B918" s="2" t="s">
        <v>71</v>
      </c>
      <c r="C918" s="2">
        <v>11</v>
      </c>
      <c r="D918" s="2" t="s">
        <v>1497</v>
      </c>
      <c r="E918" s="2" t="s">
        <v>946</v>
      </c>
      <c r="F918" s="2" t="str">
        <f t="shared" si="72"/>
        <v>GA</v>
      </c>
      <c r="G918" s="2" t="str">
        <f t="shared" si="73"/>
        <v>2</v>
      </c>
      <c r="H918" s="15">
        <v>14</v>
      </c>
      <c r="I918" s="2">
        <f t="shared" si="74"/>
        <v>190</v>
      </c>
      <c r="J918" s="2" t="str">
        <f t="shared" si="75"/>
        <v>50</v>
      </c>
      <c r="K918">
        <f t="shared" si="71"/>
        <v>13</v>
      </c>
      <c r="L918" s="14">
        <f>VLOOKUP(E918,bam_cov!$A$2:$E$10000,5,FALSE)</f>
        <v>2.749519252028255</v>
      </c>
      <c r="M918" s="14">
        <f>VLOOKUP($E918,res_het!$A$2:$N$10000,12,FALSE)*100</f>
        <v>1.0066332157892284</v>
      </c>
      <c r="N918" s="14">
        <f>VLOOKUP($E918,res_het!$A$2:$N$10000,13,FALSE)</f>
        <v>0.2923554166666667</v>
      </c>
      <c r="O918" s="10">
        <f>VLOOKUP($E918,seq_data!$A$2:$H$10000,6,FALSE())</f>
        <v>2013</v>
      </c>
      <c r="P918" s="10" t="str">
        <f>VLOOKUP($E918,seq_data!$A$2:$H$10000,4,FALSE())</f>
        <v>Illumina</v>
      </c>
      <c r="Q918" s="10" t="str">
        <f>VLOOKUP($E918,seq_data!$A$2:$H$10000,5,FALSE())</f>
        <v>NYU</v>
      </c>
      <c r="R918" s="10">
        <f>VLOOKUP($E918,seq_data!$A$2:$H$10000,2,FALSE())</f>
        <v>101</v>
      </c>
      <c r="S918" s="10">
        <f>IF(ISNA(VLOOKUP(E918,lines!$A$2:$A$10000,1,FALSE)),0,1)</f>
        <v>1</v>
      </c>
      <c r="T918" s="10">
        <f>IF(ISNA(VLOOKUP(E918,lines!$J$2:$L$1000,2,FALSE)),0,1)</f>
        <v>1</v>
      </c>
      <c r="U918" s="13">
        <f>VLOOKUP($E918,phe_fertility!$A$2:$B$284,2,FALSE)</f>
        <v>27</v>
      </c>
      <c r="V918" s="13">
        <f>VLOOKUP($E918,phe_fertility!$F$2:$G$284,2,FALSE)</f>
        <v>28</v>
      </c>
      <c r="W918">
        <f>VLOOKUP($E918,phe_locomotion!$F$2:$G$851,2,FALSE)</f>
        <v>1432</v>
      </c>
      <c r="X918">
        <f>VLOOKUP($E918,phe_locomotion!$N$2:$O$507,2,FALSE)</f>
        <v>1316</v>
      </c>
      <c r="Y918" s="16" t="e">
        <f>VLOOKUP($E918,relatedness!$T$2:$U$1000,2,FALSE)</f>
        <v>#N/A</v>
      </c>
      <c r="AE918" s="2"/>
      <c r="AF918" s="2"/>
    </row>
    <row r="919" spans="1:32" x14ac:dyDescent="0.2">
      <c r="A919" s="2">
        <v>10</v>
      </c>
      <c r="B919" s="2" t="s">
        <v>97</v>
      </c>
      <c r="C919" s="2">
        <v>11</v>
      </c>
      <c r="D919" s="2" t="s">
        <v>1499</v>
      </c>
      <c r="E919" s="2" t="s">
        <v>970</v>
      </c>
      <c r="F919" s="2" t="str">
        <f t="shared" si="72"/>
        <v>GA</v>
      </c>
      <c r="G919" s="2" t="str">
        <f t="shared" si="73"/>
        <v>2</v>
      </c>
      <c r="H919" s="15">
        <v>15</v>
      </c>
      <c r="I919" s="2">
        <f t="shared" si="74"/>
        <v>190</v>
      </c>
      <c r="J919" s="2" t="str">
        <f t="shared" si="75"/>
        <v>50</v>
      </c>
      <c r="K919">
        <f t="shared" si="71"/>
        <v>13</v>
      </c>
      <c r="L919" s="14">
        <f>VLOOKUP(E919,bam_cov!$A$2:$E$10000,5,FALSE)</f>
        <v>1.8515431976166832</v>
      </c>
      <c r="M919" s="14">
        <f>VLOOKUP($E919,res_het!$A$2:$N$10000,12,FALSE)*100</f>
        <v>4.4492883703038855</v>
      </c>
      <c r="N919" s="14">
        <f>VLOOKUP($E919,res_het!$A$2:$N$10000,13,FALSE)</f>
        <v>0.29433545</v>
      </c>
      <c r="O919" s="10">
        <f>VLOOKUP($E919,seq_data!$A$2:$H$10000,6,FALSE())</f>
        <v>2013</v>
      </c>
      <c r="P919" s="10" t="str">
        <f>VLOOKUP($E919,seq_data!$A$2:$H$10000,4,FALSE())</f>
        <v>Illumina</v>
      </c>
      <c r="Q919" s="10" t="str">
        <f>VLOOKUP($E919,seq_data!$A$2:$H$10000,5,FALSE())</f>
        <v>NYU</v>
      </c>
      <c r="R919" s="10">
        <f>VLOOKUP($E919,seq_data!$A$2:$H$10000,2,FALSE())</f>
        <v>101</v>
      </c>
      <c r="S919" s="10">
        <f>IF(ISNA(VLOOKUP(E919,lines!$A$2:$A$10000,1,FALSE)),0,1)</f>
        <v>1</v>
      </c>
      <c r="T919" s="10">
        <f>IF(ISNA(VLOOKUP(E919,lines!$J$2:$L$1000,2,FALSE)),0,1)</f>
        <v>0</v>
      </c>
      <c r="U919" s="13">
        <f>VLOOKUP($E919,phe_fertility!$A$2:$B$284,2,FALSE)</f>
        <v>25</v>
      </c>
      <c r="V919" s="13">
        <f>VLOOKUP($E919,phe_fertility!$F$2:$G$284,2,FALSE)</f>
        <v>38</v>
      </c>
      <c r="W919">
        <f>VLOOKUP($E919,phe_locomotion!$F$2:$G$851,2,FALSE)</f>
        <v>1051</v>
      </c>
      <c r="X919">
        <f>VLOOKUP($E919,phe_locomotion!$N$2:$O$507,2,FALSE)</f>
        <v>3184</v>
      </c>
      <c r="Y919" s="16" t="e">
        <f>VLOOKUP($E919,relatedness!$T$2:$U$1000,2,FALSE)</f>
        <v>#N/A</v>
      </c>
      <c r="AE919" s="2"/>
      <c r="AF919" s="2"/>
    </row>
    <row r="920" spans="1:32" x14ac:dyDescent="0.2">
      <c r="A920" s="2">
        <v>9</v>
      </c>
      <c r="B920" s="2" t="s">
        <v>32</v>
      </c>
      <c r="C920" s="2">
        <v>11</v>
      </c>
      <c r="D920" s="2" t="s">
        <v>1500</v>
      </c>
      <c r="E920" s="2" t="s">
        <v>815</v>
      </c>
      <c r="F920" s="2" t="str">
        <f t="shared" si="72"/>
        <v>GA</v>
      </c>
      <c r="G920" s="2" t="str">
        <f t="shared" si="73"/>
        <v>2</v>
      </c>
      <c r="H920" s="15">
        <v>16</v>
      </c>
      <c r="I920" s="2">
        <f t="shared" si="74"/>
        <v>190</v>
      </c>
      <c r="J920" s="2" t="str">
        <f t="shared" si="75"/>
        <v>50</v>
      </c>
      <c r="K920">
        <f t="shared" si="71"/>
        <v>13</v>
      </c>
      <c r="L920" s="14">
        <f>VLOOKUP(E920,bam_cov!$A$2:$E$10000,5,FALSE)</f>
        <v>9.6406129171272781</v>
      </c>
      <c r="M920" s="14">
        <f>VLOOKUP($E920,res_het!$A$2:$N$10000,12,FALSE)*100</f>
        <v>3.5377749090183319</v>
      </c>
      <c r="N920" s="14">
        <f>VLOOKUP($E920,res_het!$A$2:$N$10000,13,FALSE)</f>
        <v>0.15765766666666667</v>
      </c>
      <c r="O920" s="10">
        <f>VLOOKUP($E920,seq_data!$A$2:$H$10000,6,FALSE())</f>
        <v>2013</v>
      </c>
      <c r="P920" s="10" t="str">
        <f>VLOOKUP($E920,seq_data!$A$2:$H$10000,4,FALSE())</f>
        <v>Illumina</v>
      </c>
      <c r="Q920" s="10" t="str">
        <f>VLOOKUP($E920,seq_data!$A$2:$H$10000,5,FALSE())</f>
        <v>NYU</v>
      </c>
      <c r="R920" s="10">
        <f>VLOOKUP($E920,seq_data!$A$2:$H$10000,2,FALSE())</f>
        <v>101</v>
      </c>
      <c r="S920" s="10">
        <f>IF(ISNA(VLOOKUP(E920,lines!$A$2:$A$10000,1,FALSE)),0,1)</f>
        <v>1</v>
      </c>
      <c r="T920" s="10">
        <f>IF(ISNA(VLOOKUP(E920,lines!$J$2:$L$1000,2,FALSE)),0,1)</f>
        <v>1</v>
      </c>
      <c r="U920" s="13">
        <f>VLOOKUP($E920,phe_fertility!$A$2:$B$284,2,FALSE)</f>
        <v>24</v>
      </c>
      <c r="V920" s="13">
        <f>VLOOKUP($E920,phe_fertility!$F$2:$G$284,2,FALSE)</f>
        <v>35</v>
      </c>
      <c r="W920">
        <f>VLOOKUP($E920,phe_locomotion!$F$2:$G$851,2,FALSE)</f>
        <v>1057</v>
      </c>
      <c r="X920">
        <f>VLOOKUP($E920,phe_locomotion!$N$2:$O$507,2,FALSE)</f>
        <v>1830</v>
      </c>
      <c r="Y920" s="16" t="e">
        <f>VLOOKUP($E920,relatedness!$T$2:$U$1000,2,FALSE)</f>
        <v>#N/A</v>
      </c>
      <c r="AE920" s="2"/>
      <c r="AF920" s="2"/>
    </row>
    <row r="921" spans="1:32" x14ac:dyDescent="0.2">
      <c r="A921" s="2">
        <v>9</v>
      </c>
      <c r="B921" s="2" t="s">
        <v>71</v>
      </c>
      <c r="C921" s="2">
        <v>5</v>
      </c>
      <c r="D921" s="2" t="s">
        <v>1497</v>
      </c>
      <c r="E921" s="2" t="s">
        <v>844</v>
      </c>
      <c r="F921" s="2" t="str">
        <f t="shared" si="72"/>
        <v>GA</v>
      </c>
      <c r="G921" s="2" t="str">
        <f t="shared" si="73"/>
        <v>2</v>
      </c>
      <c r="H921" s="15">
        <v>17</v>
      </c>
      <c r="I921" s="2">
        <f t="shared" si="74"/>
        <v>190</v>
      </c>
      <c r="J921" s="2" t="str">
        <f t="shared" si="75"/>
        <v>50</v>
      </c>
      <c r="K921">
        <f t="shared" si="71"/>
        <v>13</v>
      </c>
      <c r="L921" s="14">
        <f>VLOOKUP(E921,bam_cov!$A$2:$E$10000,5,FALSE)</f>
        <v>10.389355117947948</v>
      </c>
      <c r="M921" s="14">
        <f>VLOOKUP($E921,res_het!$A$2:$N$10000,12,FALSE)*100</f>
        <v>2.8177744028090124</v>
      </c>
      <c r="N921" s="14">
        <f>VLOOKUP($E921,res_het!$A$2:$N$10000,13,FALSE)</f>
        <v>0.15544316666666666</v>
      </c>
      <c r="O921" s="10">
        <f>VLOOKUP($E921,seq_data!$A$2:$H$10000,6,FALSE())</f>
        <v>2013</v>
      </c>
      <c r="P921" s="10" t="str">
        <f>VLOOKUP($E921,seq_data!$A$2:$H$10000,4,FALSE())</f>
        <v>Illumina</v>
      </c>
      <c r="Q921" s="10" t="str">
        <f>VLOOKUP($E921,seq_data!$A$2:$H$10000,5,FALSE())</f>
        <v>NYU</v>
      </c>
      <c r="R921" s="10">
        <f>VLOOKUP($E921,seq_data!$A$2:$H$10000,2,FALSE())</f>
        <v>101</v>
      </c>
      <c r="S921" s="10">
        <f>IF(ISNA(VLOOKUP(E921,lines!$A$2:$A$10000,1,FALSE)),0,1)</f>
        <v>1</v>
      </c>
      <c r="T921" s="10">
        <f>IF(ISNA(VLOOKUP(E921,lines!$J$2:$L$1000,2,FALSE)),0,1)</f>
        <v>1</v>
      </c>
      <c r="U921" s="13" t="e">
        <f>VLOOKUP($E921,phe_fertility!$A$2:$B$284,2,FALSE)</f>
        <v>#N/A</v>
      </c>
      <c r="V921" s="13" t="e">
        <f>VLOOKUP($E921,phe_fertility!$F$2:$G$284,2,FALSE)</f>
        <v>#N/A</v>
      </c>
      <c r="W921">
        <f>VLOOKUP($E921,phe_locomotion!$F$2:$G$851,2,FALSE)</f>
        <v>1417</v>
      </c>
      <c r="X921">
        <f>VLOOKUP($E921,phe_locomotion!$N$2:$O$507,2,FALSE)</f>
        <v>1412</v>
      </c>
      <c r="Y921" s="16" t="e">
        <f>VLOOKUP($E921,relatedness!$T$2:$U$1000,2,FALSE)</f>
        <v>#N/A</v>
      </c>
      <c r="AE921" s="2"/>
      <c r="AF921" s="2"/>
    </row>
    <row r="922" spans="1:32" x14ac:dyDescent="0.2">
      <c r="A922" s="2">
        <v>9</v>
      </c>
      <c r="B922" s="2" t="s">
        <v>58</v>
      </c>
      <c r="C922" s="2">
        <v>3</v>
      </c>
      <c r="D922" s="2" t="s">
        <v>1498</v>
      </c>
      <c r="E922" s="2" t="s">
        <v>830</v>
      </c>
      <c r="F922" s="2" t="str">
        <f t="shared" si="72"/>
        <v>GA</v>
      </c>
      <c r="G922" s="2" t="str">
        <f t="shared" si="73"/>
        <v>2</v>
      </c>
      <c r="H922" s="15">
        <v>18</v>
      </c>
      <c r="I922" s="2">
        <f t="shared" si="74"/>
        <v>190</v>
      </c>
      <c r="J922" s="2" t="str">
        <f t="shared" si="75"/>
        <v>50</v>
      </c>
      <c r="K922">
        <f t="shared" si="71"/>
        <v>13</v>
      </c>
      <c r="L922" s="14">
        <f>VLOOKUP(E922,bam_cov!$A$2:$E$10000,5,FALSE)</f>
        <v>3.6308158363156022</v>
      </c>
      <c r="M922" s="14">
        <f>VLOOKUP($E922,res_het!$A$2:$N$10000,12,FALSE)*100</f>
        <v>1.1895358906768934</v>
      </c>
      <c r="N922" s="14">
        <f>VLOOKUP($E922,res_het!$A$2:$N$10000,13,FALSE)</f>
        <v>0.28615000000000002</v>
      </c>
      <c r="O922" s="10">
        <f>VLOOKUP($E922,seq_data!$A$2:$H$10000,6,FALSE())</f>
        <v>2013</v>
      </c>
      <c r="P922" s="10" t="str">
        <f>VLOOKUP($E922,seq_data!$A$2:$H$10000,4,FALSE())</f>
        <v>Illumina</v>
      </c>
      <c r="Q922" s="10" t="str">
        <f>VLOOKUP($E922,seq_data!$A$2:$H$10000,5,FALSE())</f>
        <v>NYU</v>
      </c>
      <c r="R922" s="10">
        <f>VLOOKUP($E922,seq_data!$A$2:$H$10000,2,FALSE())</f>
        <v>101</v>
      </c>
      <c r="S922" s="10">
        <f>IF(ISNA(VLOOKUP(E922,lines!$A$2:$A$10000,1,FALSE)),0,1)</f>
        <v>1</v>
      </c>
      <c r="T922" s="10">
        <f>IF(ISNA(VLOOKUP(E922,lines!$J$2:$L$1000,2,FALSE)),0,1)</f>
        <v>1</v>
      </c>
      <c r="U922" s="13" t="e">
        <f>VLOOKUP($E922,phe_fertility!$A$2:$B$284,2,FALSE)</f>
        <v>#N/A</v>
      </c>
      <c r="V922" s="13" t="e">
        <f>VLOOKUP($E922,phe_fertility!$F$2:$G$284,2,FALSE)</f>
        <v>#N/A</v>
      </c>
      <c r="W922">
        <f>VLOOKUP($E922,phe_locomotion!$F$2:$G$851,2,FALSE)</f>
        <v>1527</v>
      </c>
      <c r="X922">
        <f>VLOOKUP($E922,phe_locomotion!$N$2:$O$507,2,FALSE)</f>
        <v>1541</v>
      </c>
      <c r="Y922" s="16" t="e">
        <f>VLOOKUP($E922,relatedness!$T$2:$U$1000,2,FALSE)</f>
        <v>#N/A</v>
      </c>
      <c r="AE922" s="2"/>
      <c r="AF922" s="2"/>
    </row>
    <row r="923" spans="1:32" x14ac:dyDescent="0.2">
      <c r="A923" s="2">
        <v>10</v>
      </c>
      <c r="B923" s="2" t="s">
        <v>45</v>
      </c>
      <c r="C923" s="2">
        <v>1</v>
      </c>
      <c r="D923" s="2" t="s">
        <v>1499</v>
      </c>
      <c r="E923" s="2" t="s">
        <v>912</v>
      </c>
      <c r="F923" s="2" t="str">
        <f t="shared" si="72"/>
        <v>GA</v>
      </c>
      <c r="G923" s="2" t="str">
        <f t="shared" si="73"/>
        <v>2</v>
      </c>
      <c r="H923" s="15">
        <v>19</v>
      </c>
      <c r="I923" s="2">
        <f t="shared" si="74"/>
        <v>190</v>
      </c>
      <c r="J923" s="2" t="str">
        <f t="shared" si="75"/>
        <v>50</v>
      </c>
      <c r="K923">
        <f t="shared" si="71"/>
        <v>13</v>
      </c>
      <c r="L923" s="14">
        <f>VLOOKUP(E923,bam_cov!$A$2:$E$10000,5,FALSE)</f>
        <v>1.1257345000093684</v>
      </c>
      <c r="M923" s="14">
        <f>VLOOKUP($E923,res_het!$A$2:$N$10000,12,FALSE)*100</f>
        <v>1.2967323634721462</v>
      </c>
      <c r="N923" s="14">
        <f>VLOOKUP($E923,res_het!$A$2:$N$10000,13,FALSE)</f>
        <v>0.3311639666666667</v>
      </c>
      <c r="O923" s="10">
        <f>VLOOKUP($E923,seq_data!$A$2:$H$10000,6,FALSE())</f>
        <v>2013</v>
      </c>
      <c r="P923" s="10" t="str">
        <f>VLOOKUP($E923,seq_data!$A$2:$H$10000,4,FALSE())</f>
        <v>Illumina</v>
      </c>
      <c r="Q923" s="10" t="str">
        <f>VLOOKUP($E923,seq_data!$A$2:$H$10000,5,FALSE())</f>
        <v>NYU</v>
      </c>
      <c r="R923" s="10">
        <f>VLOOKUP($E923,seq_data!$A$2:$H$10000,2,FALSE())</f>
        <v>101</v>
      </c>
      <c r="S923" s="10">
        <f>IF(ISNA(VLOOKUP(E923,lines!$A$2:$A$10000,1,FALSE)),0,1)</f>
        <v>1</v>
      </c>
      <c r="T923" s="10">
        <f>IF(ISNA(VLOOKUP(E923,lines!$J$2:$L$1000,2,FALSE)),0,1)</f>
        <v>1</v>
      </c>
      <c r="U923" s="13" t="e">
        <f>VLOOKUP($E923,phe_fertility!$A$2:$B$284,2,FALSE)</f>
        <v>#N/A</v>
      </c>
      <c r="V923" s="13" t="e">
        <f>VLOOKUP($E923,phe_fertility!$F$2:$G$284,2,FALSE)</f>
        <v>#N/A</v>
      </c>
      <c r="W923">
        <f>VLOOKUP($E923,phe_locomotion!$F$2:$G$851,2,FALSE)</f>
        <v>2000</v>
      </c>
      <c r="X923">
        <f>VLOOKUP($E923,phe_locomotion!$N$2:$O$507,2,FALSE)</f>
        <v>1570</v>
      </c>
      <c r="Y923" s="16" t="e">
        <f>VLOOKUP($E923,relatedness!$T$2:$U$1000,2,FALSE)</f>
        <v>#N/A</v>
      </c>
      <c r="AE923" s="2"/>
      <c r="AF923" s="2"/>
    </row>
    <row r="924" spans="1:32" x14ac:dyDescent="0.2">
      <c r="A924" s="2">
        <v>10</v>
      </c>
      <c r="B924" s="2" t="s">
        <v>71</v>
      </c>
      <c r="C924" s="2">
        <v>8</v>
      </c>
      <c r="D924" s="2" t="s">
        <v>1497</v>
      </c>
      <c r="E924" s="2" t="s">
        <v>943</v>
      </c>
      <c r="F924" s="2" t="str">
        <f t="shared" si="72"/>
        <v>GA</v>
      </c>
      <c r="G924" s="2" t="str">
        <f t="shared" si="73"/>
        <v>2</v>
      </c>
      <c r="H924" s="15">
        <v>20</v>
      </c>
      <c r="I924" s="2">
        <f t="shared" si="74"/>
        <v>190</v>
      </c>
      <c r="J924" s="2" t="str">
        <f t="shared" si="75"/>
        <v>50</v>
      </c>
      <c r="K924">
        <f t="shared" si="71"/>
        <v>13</v>
      </c>
      <c r="L924" s="14">
        <f>VLOOKUP(E924,bam_cov!$A$2:$E$10000,5,FALSE)</f>
        <v>1.9740976935039629</v>
      </c>
      <c r="M924" s="14">
        <f>VLOOKUP($E924,res_het!$A$2:$N$10000,12,FALSE)*100</f>
        <v>1.6504580995906344</v>
      </c>
      <c r="N924" s="14">
        <f>VLOOKUP($E924,res_het!$A$2:$N$10000,13,FALSE)</f>
        <v>0.31633025000000004</v>
      </c>
      <c r="O924" s="10">
        <f>VLOOKUP($E924,seq_data!$A$2:$H$10000,6,FALSE())</f>
        <v>2013</v>
      </c>
      <c r="P924" s="10" t="str">
        <f>VLOOKUP($E924,seq_data!$A$2:$H$10000,4,FALSE())</f>
        <v>Illumina</v>
      </c>
      <c r="Q924" s="10" t="str">
        <f>VLOOKUP($E924,seq_data!$A$2:$H$10000,5,FALSE())</f>
        <v>NYU</v>
      </c>
      <c r="R924" s="10">
        <f>VLOOKUP($E924,seq_data!$A$2:$H$10000,2,FALSE())</f>
        <v>101</v>
      </c>
      <c r="S924" s="10">
        <f>IF(ISNA(VLOOKUP(E924,lines!$A$2:$A$10000,1,FALSE)),0,1)</f>
        <v>0</v>
      </c>
      <c r="T924" s="10">
        <f>IF(ISNA(VLOOKUP(E924,lines!$J$2:$L$1000,2,FALSE)),0,1)</f>
        <v>1</v>
      </c>
      <c r="U924" s="13" t="e">
        <f>VLOOKUP($E924,phe_fertility!$A$2:$B$284,2,FALSE)</f>
        <v>#N/A</v>
      </c>
      <c r="V924" s="13" t="e">
        <f>VLOOKUP($E924,phe_fertility!$F$2:$G$284,2,FALSE)</f>
        <v>#N/A</v>
      </c>
      <c r="W924">
        <f>VLOOKUP($E924,phe_locomotion!$F$2:$G$851,2,FALSE)</f>
        <v>2438</v>
      </c>
      <c r="X924">
        <f>VLOOKUP($E924,phe_locomotion!$N$2:$O$507,2,FALSE)</f>
        <v>4221</v>
      </c>
      <c r="Y924" s="16" t="e">
        <f>VLOOKUP($E924,relatedness!$T$2:$U$1000,2,FALSE)</f>
        <v>#N/A</v>
      </c>
      <c r="AE924" s="2"/>
      <c r="AF924" s="2"/>
    </row>
    <row r="925" spans="1:32" x14ac:dyDescent="0.2">
      <c r="A925" s="2">
        <v>10</v>
      </c>
      <c r="B925" s="2" t="s">
        <v>19</v>
      </c>
      <c r="C925" s="2">
        <v>6</v>
      </c>
      <c r="D925" s="2" t="s">
        <v>1501</v>
      </c>
      <c r="E925" s="2" t="s">
        <v>893</v>
      </c>
      <c r="F925" s="2" t="str">
        <f t="shared" si="72"/>
        <v>GA</v>
      </c>
      <c r="G925" s="2" t="str">
        <f t="shared" si="73"/>
        <v>2</v>
      </c>
      <c r="H925" s="15">
        <v>21</v>
      </c>
      <c r="I925" s="2">
        <f t="shared" si="74"/>
        <v>190</v>
      </c>
      <c r="J925" s="2" t="str">
        <f t="shared" si="75"/>
        <v>50</v>
      </c>
      <c r="K925">
        <f t="shared" si="71"/>
        <v>13</v>
      </c>
      <c r="L925" s="14">
        <f>VLOOKUP(E925,bam_cov!$A$2:$E$10000,5,FALSE)</f>
        <v>12.160794139139233</v>
      </c>
      <c r="M925" s="14">
        <f>VLOOKUP($E925,res_het!$A$2:$N$10000,12,FALSE)*100</f>
        <v>2.9634517727995027</v>
      </c>
      <c r="N925" s="14">
        <f>VLOOKUP($E925,res_het!$A$2:$N$10000,13,FALSE)</f>
        <v>0.15625039999999998</v>
      </c>
      <c r="O925" s="10">
        <f>VLOOKUP($E925,seq_data!$A$2:$H$10000,6,FALSE())</f>
        <v>2013</v>
      </c>
      <c r="P925" s="10" t="str">
        <f>VLOOKUP($E925,seq_data!$A$2:$H$10000,4,FALSE())</f>
        <v>Illumina</v>
      </c>
      <c r="Q925" s="10" t="str">
        <f>VLOOKUP($E925,seq_data!$A$2:$H$10000,5,FALSE())</f>
        <v>NYU</v>
      </c>
      <c r="R925" s="10">
        <f>VLOOKUP($E925,seq_data!$A$2:$H$10000,2,FALSE())</f>
        <v>101</v>
      </c>
      <c r="S925" s="10">
        <f>IF(ISNA(VLOOKUP(E925,lines!$A$2:$A$10000,1,FALSE)),0,1)</f>
        <v>1</v>
      </c>
      <c r="T925" s="10">
        <f>IF(ISNA(VLOOKUP(E925,lines!$J$2:$L$1000,2,FALSE)),0,1)</f>
        <v>1</v>
      </c>
      <c r="U925" s="13">
        <f>VLOOKUP($E925,phe_fertility!$A$2:$B$284,2,FALSE)</f>
        <v>22</v>
      </c>
      <c r="V925" s="13">
        <f>VLOOKUP($E925,phe_fertility!$F$2:$G$284,2,FALSE)</f>
        <v>34</v>
      </c>
      <c r="W925">
        <f>VLOOKUP($E925,phe_locomotion!$F$2:$G$851,2,FALSE)</f>
        <v>712</v>
      </c>
      <c r="X925">
        <f>VLOOKUP($E925,phe_locomotion!$N$2:$O$507,2,FALSE)</f>
        <v>1640</v>
      </c>
      <c r="Y925" s="16" t="e">
        <f>VLOOKUP($E925,relatedness!$T$2:$U$1000,2,FALSE)</f>
        <v>#N/A</v>
      </c>
      <c r="AE925" s="2"/>
      <c r="AF925" s="2"/>
    </row>
    <row r="926" spans="1:32" x14ac:dyDescent="0.2">
      <c r="A926" s="2">
        <v>10</v>
      </c>
      <c r="B926" s="2" t="s">
        <v>71</v>
      </c>
      <c r="C926" s="2">
        <v>6</v>
      </c>
      <c r="D926" s="2" t="s">
        <v>1499</v>
      </c>
      <c r="E926" s="2" t="s">
        <v>941</v>
      </c>
      <c r="F926" s="2" t="str">
        <f t="shared" si="72"/>
        <v>GA</v>
      </c>
      <c r="G926" s="2" t="str">
        <f t="shared" si="73"/>
        <v>2</v>
      </c>
      <c r="H926" s="15">
        <v>22</v>
      </c>
      <c r="I926" s="2">
        <f t="shared" si="74"/>
        <v>190</v>
      </c>
      <c r="J926" s="2" t="str">
        <f t="shared" si="75"/>
        <v>50</v>
      </c>
      <c r="K926">
        <f t="shared" si="71"/>
        <v>13</v>
      </c>
      <c r="L926" s="14">
        <f>VLOOKUP(E926,bam_cov!$A$2:$E$10000,5,FALSE)</f>
        <v>0.13771883607202412</v>
      </c>
      <c r="M926" s="14">
        <f>VLOOKUP($E926,res_het!$A$2:$N$10000,12,FALSE)*100</f>
        <v>0</v>
      </c>
      <c r="N926" s="14">
        <f>VLOOKUP($E926,res_het!$A$2:$N$10000,13,FALSE)</f>
        <v>0</v>
      </c>
      <c r="O926" s="10">
        <f>VLOOKUP($E926,seq_data!$A$2:$H$10000,6,FALSE())</f>
        <v>2013</v>
      </c>
      <c r="P926" s="10" t="str">
        <f>VLOOKUP($E926,seq_data!$A$2:$H$10000,4,FALSE())</f>
        <v>Illumina</v>
      </c>
      <c r="Q926" s="10" t="str">
        <f>VLOOKUP($E926,seq_data!$A$2:$H$10000,5,FALSE())</f>
        <v>NYU</v>
      </c>
      <c r="R926" s="10">
        <f>VLOOKUP($E926,seq_data!$A$2:$H$10000,2,FALSE())</f>
        <v>101</v>
      </c>
      <c r="S926" s="10">
        <f>IF(ISNA(VLOOKUP(E926,lines!$A$2:$A$10000,1,FALSE)),0,1)</f>
        <v>0</v>
      </c>
      <c r="T926" s="10">
        <f>IF(ISNA(VLOOKUP(E926,lines!$J$2:$L$1000,2,FALSE)),0,1)</f>
        <v>1</v>
      </c>
      <c r="U926" s="13">
        <f>VLOOKUP($E926,phe_fertility!$A$2:$B$284,2,FALSE)</f>
        <v>28</v>
      </c>
      <c r="V926" s="13">
        <f>VLOOKUP($E926,phe_fertility!$F$2:$G$284,2,FALSE)</f>
        <v>45</v>
      </c>
      <c r="W926">
        <f>VLOOKUP($E926,phe_locomotion!$F$2:$G$851,2,FALSE)</f>
        <v>3165</v>
      </c>
      <c r="X926">
        <f>VLOOKUP($E926,phe_locomotion!$N$2:$O$507,2,FALSE)</f>
        <v>2518</v>
      </c>
      <c r="Y926" s="16" t="e">
        <f>VLOOKUP($E926,relatedness!$T$2:$U$1000,2,FALSE)</f>
        <v>#N/A</v>
      </c>
      <c r="AE926" s="2"/>
      <c r="AF926" s="2"/>
    </row>
    <row r="927" spans="1:32" x14ac:dyDescent="0.2">
      <c r="A927" s="2">
        <v>10</v>
      </c>
      <c r="B927" s="2" t="s">
        <v>45</v>
      </c>
      <c r="C927" s="2">
        <v>2</v>
      </c>
      <c r="D927" s="2" t="s">
        <v>1501</v>
      </c>
      <c r="E927" s="2" t="s">
        <v>913</v>
      </c>
      <c r="F927" s="2" t="str">
        <f t="shared" si="72"/>
        <v>GA</v>
      </c>
      <c r="G927" s="2" t="str">
        <f t="shared" si="73"/>
        <v>2</v>
      </c>
      <c r="H927" s="15">
        <v>23</v>
      </c>
      <c r="I927" s="2">
        <f t="shared" si="74"/>
        <v>190</v>
      </c>
      <c r="J927" s="2" t="str">
        <f t="shared" si="75"/>
        <v>50</v>
      </c>
      <c r="K927">
        <f t="shared" si="71"/>
        <v>13</v>
      </c>
      <c r="L927" s="14">
        <f>VLOOKUP(E927,bam_cov!$A$2:$E$10000,5,FALSE)</f>
        <v>2.8987577523374117</v>
      </c>
      <c r="M927" s="14">
        <f>VLOOKUP($E927,res_het!$A$2:$N$10000,12,FALSE)*100</f>
        <v>1.8445447762137825</v>
      </c>
      <c r="N927" s="14">
        <f>VLOOKUP($E927,res_het!$A$2:$N$10000,13,FALSE)</f>
        <v>0.28536528333333333</v>
      </c>
      <c r="O927" s="10">
        <f>VLOOKUP($E927,seq_data!$A$2:$H$10000,6,FALSE())</f>
        <v>2013</v>
      </c>
      <c r="P927" s="10" t="str">
        <f>VLOOKUP($E927,seq_data!$A$2:$H$10000,4,FALSE())</f>
        <v>Illumina</v>
      </c>
      <c r="Q927" s="10" t="str">
        <f>VLOOKUP($E927,seq_data!$A$2:$H$10000,5,FALSE())</f>
        <v>NYU</v>
      </c>
      <c r="R927" s="10">
        <f>VLOOKUP($E927,seq_data!$A$2:$H$10000,2,FALSE())</f>
        <v>101</v>
      </c>
      <c r="S927" s="10">
        <f>IF(ISNA(VLOOKUP(E927,lines!$A$2:$A$10000,1,FALSE)),0,1)</f>
        <v>1</v>
      </c>
      <c r="T927" s="10">
        <f>IF(ISNA(VLOOKUP(E927,lines!$J$2:$L$1000,2,FALSE)),0,1)</f>
        <v>1</v>
      </c>
      <c r="U927" s="13">
        <f>VLOOKUP($E927,phe_fertility!$A$2:$B$284,2,FALSE)</f>
        <v>29</v>
      </c>
      <c r="V927" s="13">
        <f>VLOOKUP($E927,phe_fertility!$F$2:$G$284,2,FALSE)</f>
        <v>29</v>
      </c>
      <c r="W927">
        <f>VLOOKUP($E927,phe_locomotion!$F$2:$G$851,2,FALSE)</f>
        <v>1974</v>
      </c>
      <c r="X927">
        <f>VLOOKUP($E927,phe_locomotion!$N$2:$O$507,2,FALSE)</f>
        <v>1197</v>
      </c>
      <c r="Y927" s="16" t="e">
        <f>VLOOKUP($E927,relatedness!$T$2:$U$1000,2,FALSE)</f>
        <v>#N/A</v>
      </c>
      <c r="AE927" s="2"/>
      <c r="AF927" s="2"/>
    </row>
    <row r="928" spans="1:32" x14ac:dyDescent="0.2">
      <c r="A928" s="2">
        <v>6</v>
      </c>
      <c r="B928" s="2" t="s">
        <v>84</v>
      </c>
      <c r="C928" s="2">
        <v>10</v>
      </c>
      <c r="D928" s="2" t="s">
        <v>1496</v>
      </c>
      <c r="E928" s="2" t="s">
        <v>574</v>
      </c>
      <c r="F928" s="2" t="str">
        <f t="shared" si="72"/>
        <v>GA</v>
      </c>
      <c r="G928" s="2" t="str">
        <f t="shared" si="73"/>
        <v>2</v>
      </c>
      <c r="H928" s="15">
        <v>24</v>
      </c>
      <c r="I928" s="2">
        <f t="shared" si="74"/>
        <v>190</v>
      </c>
      <c r="J928" s="2" t="str">
        <f t="shared" si="75"/>
        <v>50</v>
      </c>
      <c r="K928">
        <f t="shared" si="71"/>
        <v>13</v>
      </c>
      <c r="L928" s="14">
        <f>VLOOKUP(E928,bam_cov!$A$2:$E$10000,5,FALSE)</f>
        <v>4.0912811826647433</v>
      </c>
      <c r="M928" s="14">
        <f>VLOOKUP($E928,res_het!$A$2:$N$10000,12,FALSE)*100</f>
        <v>0.93681570954298221</v>
      </c>
      <c r="N928" s="14">
        <f>VLOOKUP($E928,res_het!$A$2:$N$10000,13,FALSE)</f>
        <v>0.27395935000000005</v>
      </c>
      <c r="O928" s="10">
        <f>VLOOKUP($E928,seq_data!$A$2:$H$10000,6,FALSE())</f>
        <v>2013</v>
      </c>
      <c r="P928" s="10" t="str">
        <f>VLOOKUP($E928,seq_data!$A$2:$H$10000,4,FALSE())</f>
        <v>Illumina</v>
      </c>
      <c r="Q928" s="10" t="str">
        <f>VLOOKUP($E928,seq_data!$A$2:$H$10000,5,FALSE())</f>
        <v>NYU</v>
      </c>
      <c r="R928" s="10">
        <f>VLOOKUP($E928,seq_data!$A$2:$H$10000,2,FALSE())</f>
        <v>101</v>
      </c>
      <c r="S928" s="10">
        <f>IF(ISNA(VLOOKUP(E928,lines!$A$2:$A$10000,1,FALSE)),0,1)</f>
        <v>1</v>
      </c>
      <c r="T928" s="10">
        <f>IF(ISNA(VLOOKUP(E928,lines!$J$2:$L$1000,2,FALSE)),0,1)</f>
        <v>1</v>
      </c>
      <c r="U928" s="13" t="e">
        <f>VLOOKUP($E928,phe_fertility!$A$2:$B$284,2,FALSE)</f>
        <v>#N/A</v>
      </c>
      <c r="V928" s="13" t="e">
        <f>VLOOKUP($E928,phe_fertility!$F$2:$G$284,2,FALSE)</f>
        <v>#N/A</v>
      </c>
      <c r="W928">
        <f>VLOOKUP($E928,phe_locomotion!$F$2:$G$851,2,FALSE)</f>
        <v>6135</v>
      </c>
      <c r="X928">
        <f>VLOOKUP($E928,phe_locomotion!$N$2:$O$507,2,FALSE)</f>
        <v>7208</v>
      </c>
      <c r="Y928" s="16" t="e">
        <f>VLOOKUP($E928,relatedness!$T$2:$U$1000,2,FALSE)</f>
        <v>#N/A</v>
      </c>
      <c r="AE928" s="2"/>
      <c r="AF928" s="2"/>
    </row>
    <row r="929" spans="1:32" x14ac:dyDescent="0.2">
      <c r="A929" s="2">
        <v>10</v>
      </c>
      <c r="B929" s="2" t="s">
        <v>97</v>
      </c>
      <c r="C929" s="2">
        <v>12</v>
      </c>
      <c r="D929" s="2" t="s">
        <v>1501</v>
      </c>
      <c r="E929" s="2" t="s">
        <v>971</v>
      </c>
      <c r="F929" s="2" t="str">
        <f t="shared" si="72"/>
        <v>GA</v>
      </c>
      <c r="G929" s="2" t="str">
        <f t="shared" si="73"/>
        <v>2</v>
      </c>
      <c r="H929" s="15">
        <v>25</v>
      </c>
      <c r="I929" s="2">
        <f t="shared" si="74"/>
        <v>190</v>
      </c>
      <c r="J929" s="2" t="str">
        <f t="shared" si="75"/>
        <v>50</v>
      </c>
      <c r="K929">
        <f t="shared" si="71"/>
        <v>13</v>
      </c>
      <c r="L929" s="14">
        <f>VLOOKUP(E929,bam_cov!$A$2:$E$10000,5,FALSE)</f>
        <v>2.9060379606902624</v>
      </c>
      <c r="M929" s="14">
        <f>VLOOKUP($E929,res_het!$A$2:$N$10000,12,FALSE)*100</f>
        <v>1.1207190806690182</v>
      </c>
      <c r="N929" s="14">
        <f>VLOOKUP($E929,res_het!$A$2:$N$10000,13,FALSE)</f>
        <v>0.28868394999999997</v>
      </c>
      <c r="O929" s="10">
        <f>VLOOKUP($E929,seq_data!$A$2:$H$10000,6,FALSE())</f>
        <v>2013</v>
      </c>
      <c r="P929" s="10" t="str">
        <f>VLOOKUP($E929,seq_data!$A$2:$H$10000,4,FALSE())</f>
        <v>Illumina</v>
      </c>
      <c r="Q929" s="10" t="str">
        <f>VLOOKUP($E929,seq_data!$A$2:$H$10000,5,FALSE())</f>
        <v>NYU</v>
      </c>
      <c r="R929" s="10">
        <f>VLOOKUP($E929,seq_data!$A$2:$H$10000,2,FALSE())</f>
        <v>101</v>
      </c>
      <c r="S929" s="10">
        <f>IF(ISNA(VLOOKUP(E929,lines!$A$2:$A$10000,1,FALSE)),0,1)</f>
        <v>1</v>
      </c>
      <c r="T929" s="10">
        <f>IF(ISNA(VLOOKUP(E929,lines!$J$2:$L$1000,2,FALSE)),0,1)</f>
        <v>1</v>
      </c>
      <c r="U929" s="13" t="e">
        <f>VLOOKUP($E929,phe_fertility!$A$2:$B$284,2,FALSE)</f>
        <v>#N/A</v>
      </c>
      <c r="V929" s="13" t="e">
        <f>VLOOKUP($E929,phe_fertility!$F$2:$G$284,2,FALSE)</f>
        <v>#N/A</v>
      </c>
      <c r="W929">
        <f>VLOOKUP($E929,phe_locomotion!$F$2:$G$851,2,FALSE)</f>
        <v>2015</v>
      </c>
      <c r="X929">
        <f>VLOOKUP($E929,phe_locomotion!$N$2:$O$507,2,FALSE)</f>
        <v>2850</v>
      </c>
      <c r="Y929" s="16" t="e">
        <f>VLOOKUP($E929,relatedness!$T$2:$U$1000,2,FALSE)</f>
        <v>#N/A</v>
      </c>
      <c r="AE929" s="2"/>
      <c r="AF929" s="2"/>
    </row>
    <row r="930" spans="1:32" x14ac:dyDescent="0.2">
      <c r="A930" s="2">
        <v>10</v>
      </c>
      <c r="B930" s="2" t="s">
        <v>71</v>
      </c>
      <c r="C930" s="2">
        <v>12</v>
      </c>
      <c r="D930" s="2" t="s">
        <v>1499</v>
      </c>
      <c r="E930" s="2" t="s">
        <v>947</v>
      </c>
      <c r="F930" s="2" t="str">
        <f t="shared" si="72"/>
        <v>GA</v>
      </c>
      <c r="G930" s="2" t="str">
        <f t="shared" si="73"/>
        <v>2</v>
      </c>
      <c r="H930" s="15">
        <v>26</v>
      </c>
      <c r="I930" s="2">
        <f t="shared" si="74"/>
        <v>190</v>
      </c>
      <c r="J930" s="2" t="str">
        <f t="shared" si="75"/>
        <v>50</v>
      </c>
      <c r="K930">
        <f t="shared" si="71"/>
        <v>13</v>
      </c>
      <c r="L930" s="14">
        <f>VLOOKUP(E930,bam_cov!$A$2:$E$10000,5,FALSE)</f>
        <v>2.4394068688988404</v>
      </c>
      <c r="M930" s="14">
        <f>VLOOKUP($E930,res_het!$A$2:$N$10000,12,FALSE)*100</f>
        <v>3.9712126325372599</v>
      </c>
      <c r="N930" s="14">
        <f>VLOOKUP($E930,res_het!$A$2:$N$10000,13,FALSE)</f>
        <v>0.26856869999999999</v>
      </c>
      <c r="O930" s="10">
        <f>VLOOKUP($E930,seq_data!$A$2:$H$10000,6,FALSE())</f>
        <v>2013</v>
      </c>
      <c r="P930" s="10" t="str">
        <f>VLOOKUP($E930,seq_data!$A$2:$H$10000,4,FALSE())</f>
        <v>Illumina</v>
      </c>
      <c r="Q930" s="10" t="str">
        <f>VLOOKUP($E930,seq_data!$A$2:$H$10000,5,FALSE())</f>
        <v>NYU</v>
      </c>
      <c r="R930" s="10">
        <f>VLOOKUP($E930,seq_data!$A$2:$H$10000,2,FALSE())</f>
        <v>101</v>
      </c>
      <c r="S930" s="10">
        <f>IF(ISNA(VLOOKUP(E930,lines!$A$2:$A$10000,1,FALSE)),0,1)</f>
        <v>1</v>
      </c>
      <c r="T930" s="10">
        <f>IF(ISNA(VLOOKUP(E930,lines!$J$2:$L$1000,2,FALSE)),0,1)</f>
        <v>1</v>
      </c>
      <c r="U930" s="13" t="e">
        <f>VLOOKUP($E930,phe_fertility!$A$2:$B$284,2,FALSE)</f>
        <v>#N/A</v>
      </c>
      <c r="V930" s="13" t="e">
        <f>VLOOKUP($E930,phe_fertility!$F$2:$G$284,2,FALSE)</f>
        <v>#N/A</v>
      </c>
      <c r="W930">
        <f>VLOOKUP($E930,phe_locomotion!$F$2:$G$851,2,FALSE)</f>
        <v>1147</v>
      </c>
      <c r="X930">
        <f>VLOOKUP($E930,phe_locomotion!$N$2:$O$507,2,FALSE)</f>
        <v>1583</v>
      </c>
      <c r="Y930" s="16" t="e">
        <f>VLOOKUP($E930,relatedness!$T$2:$U$1000,2,FALSE)</f>
        <v>#N/A</v>
      </c>
      <c r="AE930" s="2"/>
      <c r="AF930" s="2"/>
    </row>
    <row r="931" spans="1:32" x14ac:dyDescent="0.2">
      <c r="A931" s="2">
        <v>10</v>
      </c>
      <c r="B931" s="2" t="s">
        <v>32</v>
      </c>
      <c r="C931" s="2">
        <v>11</v>
      </c>
      <c r="D931" s="2" t="s">
        <v>1500</v>
      </c>
      <c r="E931" s="2" t="s">
        <v>910</v>
      </c>
      <c r="F931" s="2" t="str">
        <f t="shared" si="72"/>
        <v>GA</v>
      </c>
      <c r="G931" s="2" t="str">
        <f t="shared" si="73"/>
        <v>2</v>
      </c>
      <c r="H931" s="15">
        <v>27</v>
      </c>
      <c r="I931" s="2">
        <f t="shared" si="74"/>
        <v>190</v>
      </c>
      <c r="J931" s="2" t="str">
        <f t="shared" si="75"/>
        <v>50</v>
      </c>
      <c r="K931">
        <f t="shared" si="71"/>
        <v>13</v>
      </c>
      <c r="L931" s="14">
        <f>VLOOKUP(E931,bam_cov!$A$2:$E$10000,5,FALSE)</f>
        <v>2.6404603248955425</v>
      </c>
      <c r="M931" s="14">
        <f>VLOOKUP($E931,res_het!$A$2:$N$10000,12,FALSE)*100</f>
        <v>1.9176575242932714</v>
      </c>
      <c r="N931" s="14">
        <f>VLOOKUP($E931,res_het!$A$2:$N$10000,13,FALSE)</f>
        <v>0.29731273333333336</v>
      </c>
      <c r="O931" s="10">
        <f>VLOOKUP($E931,seq_data!$A$2:$H$10000,6,FALSE())</f>
        <v>2013</v>
      </c>
      <c r="P931" s="10" t="str">
        <f>VLOOKUP($E931,seq_data!$A$2:$H$10000,4,FALSE())</f>
        <v>Illumina</v>
      </c>
      <c r="Q931" s="10" t="str">
        <f>VLOOKUP($E931,seq_data!$A$2:$H$10000,5,FALSE())</f>
        <v>NYU</v>
      </c>
      <c r="R931" s="10">
        <f>VLOOKUP($E931,seq_data!$A$2:$H$10000,2,FALSE())</f>
        <v>101</v>
      </c>
      <c r="S931" s="10">
        <f>IF(ISNA(VLOOKUP(E931,lines!$A$2:$A$10000,1,FALSE)),0,1)</f>
        <v>0</v>
      </c>
      <c r="T931" s="10">
        <f>IF(ISNA(VLOOKUP(E931,lines!$J$2:$L$1000,2,FALSE)),0,1)</f>
        <v>1</v>
      </c>
      <c r="U931" s="13" t="e">
        <f>VLOOKUP($E931,phe_fertility!$A$2:$B$284,2,FALSE)</f>
        <v>#N/A</v>
      </c>
      <c r="V931" s="13" t="e">
        <f>VLOOKUP($E931,phe_fertility!$F$2:$G$284,2,FALSE)</f>
        <v>#N/A</v>
      </c>
      <c r="W931">
        <f>VLOOKUP($E931,phe_locomotion!$F$2:$G$851,2,FALSE)</f>
        <v>1566</v>
      </c>
      <c r="X931">
        <f>VLOOKUP($E931,phe_locomotion!$N$2:$O$507,2,FALSE)</f>
        <v>1304</v>
      </c>
      <c r="Y931" s="16" t="e">
        <f>VLOOKUP($E931,relatedness!$T$2:$U$1000,2,FALSE)</f>
        <v>#N/A</v>
      </c>
      <c r="AE931" s="2"/>
      <c r="AF931" s="2"/>
    </row>
    <row r="932" spans="1:32" x14ac:dyDescent="0.2">
      <c r="A932" s="2">
        <v>9</v>
      </c>
      <c r="B932" s="2" t="s">
        <v>71</v>
      </c>
      <c r="C932" s="2">
        <v>3</v>
      </c>
      <c r="D932" s="2" t="s">
        <v>1499</v>
      </c>
      <c r="E932" s="2" t="s">
        <v>842</v>
      </c>
      <c r="F932" s="2" t="str">
        <f t="shared" si="72"/>
        <v>GA</v>
      </c>
      <c r="G932" s="2" t="str">
        <f t="shared" si="73"/>
        <v>2</v>
      </c>
      <c r="H932" s="15">
        <v>28</v>
      </c>
      <c r="I932" s="2">
        <f t="shared" si="74"/>
        <v>190</v>
      </c>
      <c r="J932" s="2" t="str">
        <f t="shared" si="75"/>
        <v>50</v>
      </c>
      <c r="K932">
        <f t="shared" si="71"/>
        <v>13</v>
      </c>
      <c r="L932" s="14">
        <f>VLOOKUP(E932,bam_cov!$A$2:$E$10000,5,FALSE)</f>
        <v>3.6145049558749132</v>
      </c>
      <c r="M932" s="14">
        <f>VLOOKUP($E932,res_het!$A$2:$N$10000,12,FALSE)*100</f>
        <v>1.2978983218519913</v>
      </c>
      <c r="N932" s="14">
        <f>VLOOKUP($E932,res_het!$A$2:$N$10000,13,FALSE)</f>
        <v>0.29434236666666669</v>
      </c>
      <c r="O932" s="10">
        <f>VLOOKUP($E932,seq_data!$A$2:$H$10000,6,FALSE())</f>
        <v>2013</v>
      </c>
      <c r="P932" s="10" t="str">
        <f>VLOOKUP($E932,seq_data!$A$2:$H$10000,4,FALSE())</f>
        <v>Illumina</v>
      </c>
      <c r="Q932" s="10" t="str">
        <f>VLOOKUP($E932,seq_data!$A$2:$H$10000,5,FALSE())</f>
        <v>NYU</v>
      </c>
      <c r="R932" s="10">
        <f>VLOOKUP($E932,seq_data!$A$2:$H$10000,2,FALSE())</f>
        <v>101</v>
      </c>
      <c r="S932" s="10">
        <f>IF(ISNA(VLOOKUP(E932,lines!$A$2:$A$10000,1,FALSE)),0,1)</f>
        <v>0</v>
      </c>
      <c r="T932" s="10">
        <f>IF(ISNA(VLOOKUP(E932,lines!$J$2:$L$1000,2,FALSE)),0,1)</f>
        <v>0</v>
      </c>
      <c r="U932" s="13" t="e">
        <f>VLOOKUP($E932,phe_fertility!$A$2:$B$284,2,FALSE)</f>
        <v>#N/A</v>
      </c>
      <c r="V932" s="13" t="e">
        <f>VLOOKUP($E932,phe_fertility!$F$2:$G$284,2,FALSE)</f>
        <v>#N/A</v>
      </c>
      <c r="W932">
        <f>VLOOKUP($E932,phe_locomotion!$F$2:$G$851,2,FALSE)</f>
        <v>2492</v>
      </c>
      <c r="X932">
        <f>VLOOKUP($E932,phe_locomotion!$N$2:$O$507,2,FALSE)</f>
        <v>3083</v>
      </c>
      <c r="Y932" s="16" t="e">
        <f>VLOOKUP($E932,relatedness!$T$2:$U$1000,2,FALSE)</f>
        <v>#N/A</v>
      </c>
      <c r="AE932" s="2"/>
      <c r="AF932" s="2"/>
    </row>
    <row r="933" spans="1:32" x14ac:dyDescent="0.2">
      <c r="A933" s="2">
        <v>10</v>
      </c>
      <c r="B933" s="2" t="s">
        <v>97</v>
      </c>
      <c r="C933" s="2">
        <v>3</v>
      </c>
      <c r="D933" s="2" t="s">
        <v>1501</v>
      </c>
      <c r="E933" s="2" t="s">
        <v>962</v>
      </c>
      <c r="F933" s="2" t="str">
        <f t="shared" si="72"/>
        <v>GA</v>
      </c>
      <c r="G933" s="2" t="str">
        <f t="shared" si="73"/>
        <v>2</v>
      </c>
      <c r="H933" s="15">
        <v>29</v>
      </c>
      <c r="I933" s="2">
        <f t="shared" si="74"/>
        <v>190</v>
      </c>
      <c r="J933" s="2" t="str">
        <f t="shared" si="75"/>
        <v>50</v>
      </c>
      <c r="K933">
        <f t="shared" si="71"/>
        <v>13</v>
      </c>
      <c r="L933" s="14">
        <f>VLOOKUP(E933,bam_cov!$A$2:$E$10000,5,FALSE)</f>
        <v>4.5666449569991192</v>
      </c>
      <c r="M933" s="14">
        <f>VLOOKUP($E933,res_het!$A$2:$N$10000,12,FALSE)*100</f>
        <v>1.0110033772742129</v>
      </c>
      <c r="N933" s="14">
        <f>VLOOKUP($E933,res_het!$A$2:$N$10000,13,FALSE)</f>
        <v>0.27088576666666669</v>
      </c>
      <c r="O933" s="10">
        <f>VLOOKUP($E933,seq_data!$A$2:$H$10000,6,FALSE())</f>
        <v>2013</v>
      </c>
      <c r="P933" s="10" t="str">
        <f>VLOOKUP($E933,seq_data!$A$2:$H$10000,4,FALSE())</f>
        <v>Illumina</v>
      </c>
      <c r="Q933" s="10" t="str">
        <f>VLOOKUP($E933,seq_data!$A$2:$H$10000,5,FALSE())</f>
        <v>NYU</v>
      </c>
      <c r="R933" s="10">
        <f>VLOOKUP($E933,seq_data!$A$2:$H$10000,2,FALSE())</f>
        <v>101</v>
      </c>
      <c r="S933" s="10">
        <f>IF(ISNA(VLOOKUP(E933,lines!$A$2:$A$10000,1,FALSE)),0,1)</f>
        <v>1</v>
      </c>
      <c r="T933" s="10">
        <f>IF(ISNA(VLOOKUP(E933,lines!$J$2:$L$1000,2,FALSE)),0,1)</f>
        <v>0</v>
      </c>
      <c r="U933" s="13">
        <f>VLOOKUP($E933,phe_fertility!$A$2:$B$284,2,FALSE)</f>
        <v>47</v>
      </c>
      <c r="V933" s="13">
        <f>VLOOKUP($E933,phe_fertility!$F$2:$G$284,2,FALSE)</f>
        <v>45</v>
      </c>
      <c r="W933">
        <f>VLOOKUP($E933,phe_locomotion!$F$2:$G$851,2,FALSE)</f>
        <v>1952</v>
      </c>
      <c r="X933">
        <f>VLOOKUP($E933,phe_locomotion!$N$2:$O$507,2,FALSE)</f>
        <v>3107</v>
      </c>
      <c r="Y933" s="16" t="e">
        <f>VLOOKUP($E933,relatedness!$T$2:$U$1000,2,FALSE)</f>
        <v>#N/A</v>
      </c>
      <c r="AE933" s="2"/>
      <c r="AF933" s="2"/>
    </row>
    <row r="934" spans="1:32" x14ac:dyDescent="0.2">
      <c r="A934" s="2">
        <v>10</v>
      </c>
      <c r="B934" s="2" t="s">
        <v>84</v>
      </c>
      <c r="C934" s="2">
        <v>3</v>
      </c>
      <c r="D934" s="2" t="s">
        <v>1500</v>
      </c>
      <c r="E934" s="2" t="s">
        <v>950</v>
      </c>
      <c r="F934" s="2" t="str">
        <f t="shared" si="72"/>
        <v>GA</v>
      </c>
      <c r="G934" s="2" t="str">
        <f t="shared" si="73"/>
        <v>2</v>
      </c>
      <c r="H934" s="15">
        <v>30</v>
      </c>
      <c r="I934" s="2">
        <f t="shared" si="74"/>
        <v>190</v>
      </c>
      <c r="J934" s="2" t="str">
        <f t="shared" si="75"/>
        <v>50</v>
      </c>
      <c r="K934">
        <f t="shared" si="71"/>
        <v>13</v>
      </c>
      <c r="L934" s="14">
        <f>VLOOKUP(E934,bam_cov!$A$2:$E$10000,5,FALSE)</f>
        <v>7.4852930617751214</v>
      </c>
      <c r="M934" s="14">
        <f>VLOOKUP($E934,res_het!$A$2:$N$10000,12,FALSE)*100</f>
        <v>1.3801650828536107</v>
      </c>
      <c r="N934" s="14">
        <f>VLOOKUP($E934,res_het!$A$2:$N$10000,13,FALSE)</f>
        <v>0.24189326666666666</v>
      </c>
      <c r="O934" s="10">
        <f>VLOOKUP($E934,seq_data!$A$2:$H$10000,6,FALSE())</f>
        <v>2013</v>
      </c>
      <c r="P934" s="10" t="str">
        <f>VLOOKUP($E934,seq_data!$A$2:$H$10000,4,FALSE())</f>
        <v>Illumina</v>
      </c>
      <c r="Q934" s="10" t="str">
        <f>VLOOKUP($E934,seq_data!$A$2:$H$10000,5,FALSE())</f>
        <v>NYU</v>
      </c>
      <c r="R934" s="10">
        <f>VLOOKUP($E934,seq_data!$A$2:$H$10000,2,FALSE())</f>
        <v>101</v>
      </c>
      <c r="S934" s="10">
        <f>IF(ISNA(VLOOKUP(E934,lines!$A$2:$A$10000,1,FALSE)),0,1)</f>
        <v>1</v>
      </c>
      <c r="T934" s="10">
        <f>IF(ISNA(VLOOKUP(E934,lines!$J$2:$L$1000,2,FALSE)),0,1)</f>
        <v>1</v>
      </c>
      <c r="U934" s="13">
        <f>VLOOKUP($E934,phe_fertility!$A$2:$B$284,2,FALSE)</f>
        <v>46</v>
      </c>
      <c r="V934" s="13">
        <f>VLOOKUP($E934,phe_fertility!$F$2:$G$284,2,FALSE)</f>
        <v>40</v>
      </c>
      <c r="W934">
        <f>VLOOKUP($E934,phe_locomotion!$F$2:$G$851,2,FALSE)</f>
        <v>2159</v>
      </c>
      <c r="X934">
        <f>VLOOKUP($E934,phe_locomotion!$N$2:$O$507,2,FALSE)</f>
        <v>2534</v>
      </c>
      <c r="Y934" s="16" t="e">
        <f>VLOOKUP($E934,relatedness!$T$2:$U$1000,2,FALSE)</f>
        <v>#N/A</v>
      </c>
      <c r="AE934" s="2"/>
      <c r="AF934" s="2"/>
    </row>
    <row r="935" spans="1:32" x14ac:dyDescent="0.2">
      <c r="A935" s="2">
        <v>10</v>
      </c>
      <c r="B935" s="2" t="s">
        <v>58</v>
      </c>
      <c r="C935" s="2">
        <v>5</v>
      </c>
      <c r="D935" s="2" t="s">
        <v>1496</v>
      </c>
      <c r="E935" s="2" t="s">
        <v>928</v>
      </c>
      <c r="F935" s="2" t="str">
        <f t="shared" si="72"/>
        <v>GA</v>
      </c>
      <c r="G935" s="2" t="str">
        <f t="shared" si="73"/>
        <v>2</v>
      </c>
      <c r="H935" s="15">
        <v>31</v>
      </c>
      <c r="I935" s="2">
        <f t="shared" si="74"/>
        <v>190</v>
      </c>
      <c r="J935" s="2" t="str">
        <f t="shared" si="75"/>
        <v>50</v>
      </c>
      <c r="K935">
        <f t="shared" si="71"/>
        <v>13</v>
      </c>
      <c r="L935" s="14">
        <f>VLOOKUP(E935,bam_cov!$A$2:$E$10000,5,FALSE)</f>
        <v>5.1369693653856965</v>
      </c>
      <c r="M935" s="14">
        <f>VLOOKUP($E935,res_het!$A$2:$N$10000,12,FALSE)*100</f>
        <v>2.5629922441402315</v>
      </c>
      <c r="N935" s="14">
        <f>VLOOKUP($E935,res_het!$A$2:$N$10000,13,FALSE)</f>
        <v>0.21951106666666664</v>
      </c>
      <c r="O935" s="10">
        <f>VLOOKUP($E935,seq_data!$A$2:$H$10000,6,FALSE())</f>
        <v>2014</v>
      </c>
      <c r="P935" s="10" t="str">
        <f>VLOOKUP($E935,seq_data!$A$2:$H$10000,4,FALSE())</f>
        <v>Illumina</v>
      </c>
      <c r="Q935" s="10" t="str">
        <f>VLOOKUP($E935,seq_data!$A$2:$H$10000,5,FALSE())</f>
        <v>NYU</v>
      </c>
      <c r="R935" s="10">
        <f>VLOOKUP($E935,seq_data!$A$2:$H$10000,2,FALSE())</f>
        <v>101</v>
      </c>
      <c r="S935" s="10">
        <f>IF(ISNA(VLOOKUP(E935,lines!$A$2:$A$10000,1,FALSE)),0,1)</f>
        <v>1</v>
      </c>
      <c r="T935" s="10">
        <f>IF(ISNA(VLOOKUP(E935,lines!$J$2:$L$1000,2,FALSE)),0,1)</f>
        <v>1</v>
      </c>
      <c r="U935" s="13">
        <f>VLOOKUP($E935,phe_fertility!$A$2:$B$284,2,FALSE)</f>
        <v>46</v>
      </c>
      <c r="V935" s="13">
        <f>VLOOKUP($E935,phe_fertility!$F$2:$G$284,2,FALSE)</f>
        <v>43</v>
      </c>
      <c r="W935">
        <f>VLOOKUP($E935,phe_locomotion!$F$2:$G$851,2,FALSE)</f>
        <v>4355</v>
      </c>
      <c r="X935">
        <f>VLOOKUP($E935,phe_locomotion!$N$2:$O$507,2,FALSE)</f>
        <v>5440</v>
      </c>
      <c r="Y935" s="16" t="e">
        <f>VLOOKUP($E935,relatedness!$T$2:$U$1000,2,FALSE)</f>
        <v>#N/A</v>
      </c>
      <c r="AE935" s="2"/>
      <c r="AF935" s="2"/>
    </row>
    <row r="936" spans="1:32" x14ac:dyDescent="0.2">
      <c r="A936" s="2">
        <v>10</v>
      </c>
      <c r="B936" s="2" t="s">
        <v>58</v>
      </c>
      <c r="C936" s="2">
        <v>1</v>
      </c>
      <c r="D936" s="2" t="s">
        <v>1500</v>
      </c>
      <c r="E936" s="2" t="s">
        <v>924</v>
      </c>
      <c r="F936" s="2" t="str">
        <f t="shared" si="72"/>
        <v>GA</v>
      </c>
      <c r="G936" s="2" t="str">
        <f t="shared" si="73"/>
        <v>2</v>
      </c>
      <c r="H936" s="15">
        <v>32</v>
      </c>
      <c r="I936" s="2">
        <f t="shared" si="74"/>
        <v>190</v>
      </c>
      <c r="J936" s="2" t="str">
        <f t="shared" si="75"/>
        <v>50</v>
      </c>
      <c r="K936">
        <f t="shared" si="71"/>
        <v>13</v>
      </c>
      <c r="L936" s="14">
        <f>VLOOKUP(E936,bam_cov!$A$2:$E$10000,5,FALSE)</f>
        <v>3.2282333102246539</v>
      </c>
      <c r="M936" s="14">
        <f>VLOOKUP($E936,res_het!$A$2:$N$10000,12,FALSE)*100</f>
        <v>1.3186688265552617</v>
      </c>
      <c r="N936" s="14">
        <f>VLOOKUP($E936,res_het!$A$2:$N$10000,13,FALSE)</f>
        <v>0.28581258333333331</v>
      </c>
      <c r="O936" s="10">
        <f>VLOOKUP($E936,seq_data!$A$2:$H$10000,6,FALSE())</f>
        <v>2013</v>
      </c>
      <c r="P936" s="10" t="str">
        <f>VLOOKUP($E936,seq_data!$A$2:$H$10000,4,FALSE())</f>
        <v>Illumina</v>
      </c>
      <c r="Q936" s="10" t="str">
        <f>VLOOKUP($E936,seq_data!$A$2:$H$10000,5,FALSE())</f>
        <v>NYU</v>
      </c>
      <c r="R936" s="10">
        <f>VLOOKUP($E936,seq_data!$A$2:$H$10000,2,FALSE())</f>
        <v>101</v>
      </c>
      <c r="S936" s="10">
        <f>IF(ISNA(VLOOKUP(E936,lines!$A$2:$A$10000,1,FALSE)),0,1)</f>
        <v>1</v>
      </c>
      <c r="T936" s="10">
        <f>IF(ISNA(VLOOKUP(E936,lines!$J$2:$L$1000,2,FALSE)),0,1)</f>
        <v>1</v>
      </c>
      <c r="U936" s="13">
        <f>VLOOKUP($E936,phe_fertility!$A$2:$B$284,2,FALSE)</f>
        <v>45</v>
      </c>
      <c r="V936" s="13">
        <f>VLOOKUP($E936,phe_fertility!$F$2:$G$284,2,FALSE)</f>
        <v>44</v>
      </c>
      <c r="W936">
        <f>VLOOKUP($E936,phe_locomotion!$F$2:$G$851,2,FALSE)</f>
        <v>2392</v>
      </c>
      <c r="X936">
        <f>VLOOKUP($E936,phe_locomotion!$N$2:$O$507,2,FALSE)</f>
        <v>6089</v>
      </c>
      <c r="Y936" s="16" t="e">
        <f>VLOOKUP($E936,relatedness!$T$2:$U$1000,2,FALSE)</f>
        <v>#N/A</v>
      </c>
      <c r="AE936" s="2"/>
      <c r="AF936" s="2"/>
    </row>
    <row r="937" spans="1:32" x14ac:dyDescent="0.2">
      <c r="A937" s="2">
        <v>10</v>
      </c>
      <c r="B937" s="2" t="s">
        <v>45</v>
      </c>
      <c r="C937" s="2">
        <v>11</v>
      </c>
      <c r="D937" s="2" t="s">
        <v>1501</v>
      </c>
      <c r="E937" s="2" t="s">
        <v>922</v>
      </c>
      <c r="F937" s="2" t="str">
        <f t="shared" si="72"/>
        <v>GA</v>
      </c>
      <c r="G937" s="2" t="str">
        <f t="shared" si="73"/>
        <v>2</v>
      </c>
      <c r="H937" s="15">
        <v>33</v>
      </c>
      <c r="I937" s="2">
        <f t="shared" si="74"/>
        <v>190</v>
      </c>
      <c r="J937" s="2" t="str">
        <f t="shared" si="75"/>
        <v>50</v>
      </c>
      <c r="K937">
        <f t="shared" si="71"/>
        <v>13</v>
      </c>
      <c r="L937" s="14">
        <f>VLOOKUP(E937,bam_cov!$A$2:$E$10000,5,FALSE)</f>
        <v>3.2401893162953663</v>
      </c>
      <c r="M937" s="14">
        <f>VLOOKUP($E937,res_het!$A$2:$N$10000,12,FALSE)*100</f>
        <v>0.86787379501702</v>
      </c>
      <c r="N937" s="14">
        <f>VLOOKUP($E937,res_het!$A$2:$N$10000,13,FALSE)</f>
        <v>0.2942939</v>
      </c>
      <c r="O937" s="10">
        <f>VLOOKUP($E937,seq_data!$A$2:$H$10000,6,FALSE())</f>
        <v>2013</v>
      </c>
      <c r="P937" s="10" t="str">
        <f>VLOOKUP($E937,seq_data!$A$2:$H$10000,4,FALSE())</f>
        <v>Illumina</v>
      </c>
      <c r="Q937" s="10" t="str">
        <f>VLOOKUP($E937,seq_data!$A$2:$H$10000,5,FALSE())</f>
        <v>NYU</v>
      </c>
      <c r="R937" s="10">
        <f>VLOOKUP($E937,seq_data!$A$2:$H$10000,2,FALSE())</f>
        <v>101</v>
      </c>
      <c r="S937" s="10">
        <f>IF(ISNA(VLOOKUP(E937,lines!$A$2:$A$10000,1,FALSE)),0,1)</f>
        <v>1</v>
      </c>
      <c r="T937" s="10">
        <f>IF(ISNA(VLOOKUP(E937,lines!$J$2:$L$1000,2,FALSE)),0,1)</f>
        <v>1</v>
      </c>
      <c r="U937" s="13">
        <f>VLOOKUP($E937,phe_fertility!$A$2:$B$284,2,FALSE)</f>
        <v>45</v>
      </c>
      <c r="V937" s="13">
        <f>VLOOKUP($E937,phe_fertility!$F$2:$G$284,2,FALSE)</f>
        <v>41</v>
      </c>
      <c r="W937">
        <f>VLOOKUP($E937,phe_locomotion!$F$2:$G$851,2,FALSE)</f>
        <v>2137</v>
      </c>
      <c r="X937">
        <f>VLOOKUP($E937,phe_locomotion!$N$2:$O$507,2,FALSE)</f>
        <v>3144</v>
      </c>
      <c r="Y937" s="16" t="e">
        <f>VLOOKUP($E937,relatedness!$T$2:$U$1000,2,FALSE)</f>
        <v>#N/A</v>
      </c>
      <c r="AE937" s="2"/>
      <c r="AF937" s="2"/>
    </row>
    <row r="938" spans="1:32" x14ac:dyDescent="0.2">
      <c r="A938" s="2">
        <v>10</v>
      </c>
      <c r="B938" s="2" t="s">
        <v>45</v>
      </c>
      <c r="C938" s="2">
        <v>8</v>
      </c>
      <c r="D938" s="2" t="s">
        <v>1501</v>
      </c>
      <c r="E938" s="2" t="s">
        <v>919</v>
      </c>
      <c r="F938" s="2" t="str">
        <f t="shared" si="72"/>
        <v>GA</v>
      </c>
      <c r="G938" s="2" t="str">
        <f t="shared" si="73"/>
        <v>2</v>
      </c>
      <c r="H938" s="15">
        <v>34</v>
      </c>
      <c r="I938" s="2">
        <f t="shared" si="74"/>
        <v>190</v>
      </c>
      <c r="J938" s="2" t="str">
        <f t="shared" si="75"/>
        <v>50</v>
      </c>
      <c r="K938">
        <f t="shared" si="71"/>
        <v>13</v>
      </c>
      <c r="L938" s="14">
        <f>VLOOKUP(E938,bam_cov!$A$2:$E$10000,5,FALSE)</f>
        <v>2.5523081823462181</v>
      </c>
      <c r="M938" s="14">
        <f>VLOOKUP($E938,res_het!$A$2:$N$10000,12,FALSE)*100</f>
        <v>1.4755338149870467</v>
      </c>
      <c r="N938" s="14">
        <f>VLOOKUP($E938,res_het!$A$2:$N$10000,13,FALSE)</f>
        <v>0.29030861666666663</v>
      </c>
      <c r="O938" s="10">
        <f>VLOOKUP($E938,seq_data!$A$2:$H$10000,6,FALSE())</f>
        <v>2013</v>
      </c>
      <c r="P938" s="10" t="str">
        <f>VLOOKUP($E938,seq_data!$A$2:$H$10000,4,FALSE())</f>
        <v>Illumina</v>
      </c>
      <c r="Q938" s="10" t="str">
        <f>VLOOKUP($E938,seq_data!$A$2:$H$10000,5,FALSE())</f>
        <v>NYU</v>
      </c>
      <c r="R938" s="10">
        <f>VLOOKUP($E938,seq_data!$A$2:$H$10000,2,FALSE())</f>
        <v>101</v>
      </c>
      <c r="S938" s="10">
        <f>IF(ISNA(VLOOKUP(E938,lines!$A$2:$A$10000,1,FALSE)),0,1)</f>
        <v>0</v>
      </c>
      <c r="T938" s="10">
        <f>IF(ISNA(VLOOKUP(E938,lines!$J$2:$L$1000,2,FALSE)),0,1)</f>
        <v>0</v>
      </c>
      <c r="U938" s="13">
        <f>VLOOKUP($E938,phe_fertility!$A$2:$B$284,2,FALSE)</f>
        <v>46</v>
      </c>
      <c r="V938" s="13">
        <f>VLOOKUP($E938,phe_fertility!$F$2:$G$284,2,FALSE)</f>
        <v>44</v>
      </c>
      <c r="W938">
        <f>VLOOKUP($E938,phe_locomotion!$F$2:$G$851,2,FALSE)</f>
        <v>1563</v>
      </c>
      <c r="X938">
        <f>VLOOKUP($E938,phe_locomotion!$N$2:$O$507,2,FALSE)</f>
        <v>2022</v>
      </c>
      <c r="Y938" s="16" t="e">
        <f>VLOOKUP($E938,relatedness!$T$2:$U$1000,2,FALSE)</f>
        <v>#N/A</v>
      </c>
      <c r="AE938" s="2"/>
      <c r="AF938" s="2"/>
    </row>
    <row r="939" spans="1:32" x14ac:dyDescent="0.2">
      <c r="A939" s="2">
        <v>6</v>
      </c>
      <c r="B939" s="2" t="s">
        <v>6</v>
      </c>
      <c r="C939" s="2">
        <v>10</v>
      </c>
      <c r="D939" s="2" t="s">
        <v>1496</v>
      </c>
      <c r="E939" s="2" t="s">
        <v>502</v>
      </c>
      <c r="F939" s="2" t="str">
        <f t="shared" si="72"/>
        <v>GA</v>
      </c>
      <c r="G939" s="2" t="str">
        <f t="shared" si="73"/>
        <v>2</v>
      </c>
      <c r="H939" s="15">
        <v>35</v>
      </c>
      <c r="I939" s="2">
        <f t="shared" si="74"/>
        <v>190</v>
      </c>
      <c r="J939" s="2" t="str">
        <f t="shared" si="75"/>
        <v>50</v>
      </c>
      <c r="K939">
        <f t="shared" si="71"/>
        <v>13</v>
      </c>
      <c r="L939" s="14">
        <f>VLOOKUP(E939,bam_cov!$A$2:$E$10000,5,FALSE)</f>
        <v>2.8104371287778007</v>
      </c>
      <c r="M939" s="14">
        <f>VLOOKUP($E939,res_het!$A$2:$N$10000,12,FALSE)*100</f>
        <v>1.2409192973187162</v>
      </c>
      <c r="N939" s="14">
        <f>VLOOKUP($E939,res_het!$A$2:$N$10000,13,FALSE)</f>
        <v>0.29195789999999999</v>
      </c>
      <c r="O939" s="10">
        <f>VLOOKUP($E939,seq_data!$A$2:$H$10000,6,FALSE())</f>
        <v>2013</v>
      </c>
      <c r="P939" s="10" t="str">
        <f>VLOOKUP($E939,seq_data!$A$2:$H$10000,4,FALSE())</f>
        <v>Illumina</v>
      </c>
      <c r="Q939" s="10" t="str">
        <f>VLOOKUP($E939,seq_data!$A$2:$H$10000,5,FALSE())</f>
        <v>NYU</v>
      </c>
      <c r="R939" s="10">
        <f>VLOOKUP($E939,seq_data!$A$2:$H$10000,2,FALSE())</f>
        <v>101</v>
      </c>
      <c r="S939" s="10">
        <f>IF(ISNA(VLOOKUP(E939,lines!$A$2:$A$10000,1,FALSE)),0,1)</f>
        <v>0</v>
      </c>
      <c r="T939" s="10">
        <f>IF(ISNA(VLOOKUP(E939,lines!$J$2:$L$1000,2,FALSE)),0,1)</f>
        <v>1</v>
      </c>
      <c r="U939" s="13">
        <f>VLOOKUP($E939,phe_fertility!$A$2:$B$284,2,FALSE)</f>
        <v>24</v>
      </c>
      <c r="V939" s="13">
        <f>VLOOKUP($E939,phe_fertility!$F$2:$G$284,2,FALSE)</f>
        <v>23</v>
      </c>
      <c r="W939">
        <f>VLOOKUP($E939,phe_locomotion!$F$2:$G$851,2,FALSE)</f>
        <v>5895</v>
      </c>
      <c r="X939">
        <f>VLOOKUP($E939,phe_locomotion!$N$2:$O$507,2,FALSE)</f>
        <v>4576</v>
      </c>
      <c r="Y939" s="16" t="e">
        <f>VLOOKUP($E939,relatedness!$T$2:$U$1000,2,FALSE)</f>
        <v>#N/A</v>
      </c>
      <c r="AE939" s="2"/>
      <c r="AF939" s="2"/>
    </row>
    <row r="940" spans="1:32" x14ac:dyDescent="0.2">
      <c r="A940" s="2">
        <v>6</v>
      </c>
      <c r="B940" s="2" t="s">
        <v>45</v>
      </c>
      <c r="C940" s="2">
        <v>8</v>
      </c>
      <c r="D940" s="2" t="s">
        <v>1501</v>
      </c>
      <c r="E940" s="2" t="s">
        <v>536</v>
      </c>
      <c r="F940" s="2" t="str">
        <f t="shared" si="72"/>
        <v>GA</v>
      </c>
      <c r="G940" s="2" t="str">
        <f t="shared" si="73"/>
        <v>2</v>
      </c>
      <c r="H940" s="15">
        <v>36</v>
      </c>
      <c r="I940" s="2">
        <f t="shared" si="74"/>
        <v>190</v>
      </c>
      <c r="J940" s="2" t="str">
        <f t="shared" si="75"/>
        <v>50</v>
      </c>
      <c r="K940">
        <f t="shared" si="71"/>
        <v>13</v>
      </c>
      <c r="L940" s="14">
        <f>VLOOKUP(E940,bam_cov!$A$2:$E$10000,5,FALSE)</f>
        <v>4.8701751887729294</v>
      </c>
      <c r="M940" s="14">
        <f>VLOOKUP($E940,res_het!$A$2:$N$10000,12,FALSE)*100</f>
        <v>0.83682843221370451</v>
      </c>
      <c r="N940" s="14">
        <f>VLOOKUP($E940,res_het!$A$2:$N$10000,13,FALSE)</f>
        <v>0.26871378333333334</v>
      </c>
      <c r="O940" s="10">
        <f>VLOOKUP($E940,seq_data!$A$2:$H$10000,6,FALSE())</f>
        <v>2013</v>
      </c>
      <c r="P940" s="10" t="str">
        <f>VLOOKUP($E940,seq_data!$A$2:$H$10000,4,FALSE())</f>
        <v>Illumina</v>
      </c>
      <c r="Q940" s="10" t="str">
        <f>VLOOKUP($E940,seq_data!$A$2:$H$10000,5,FALSE())</f>
        <v>NYU</v>
      </c>
      <c r="R940" s="10">
        <f>VLOOKUP($E940,seq_data!$A$2:$H$10000,2,FALSE())</f>
        <v>101</v>
      </c>
      <c r="S940" s="10">
        <f>IF(ISNA(VLOOKUP(E940,lines!$A$2:$A$10000,1,FALSE)),0,1)</f>
        <v>1</v>
      </c>
      <c r="T940" s="10">
        <f>IF(ISNA(VLOOKUP(E940,lines!$J$2:$L$1000,2,FALSE)),0,1)</f>
        <v>1</v>
      </c>
      <c r="U940" s="13" t="e">
        <f>VLOOKUP($E940,phe_fertility!$A$2:$B$284,2,FALSE)</f>
        <v>#N/A</v>
      </c>
      <c r="V940" s="13" t="e">
        <f>VLOOKUP($E940,phe_fertility!$F$2:$G$284,2,FALSE)</f>
        <v>#N/A</v>
      </c>
      <c r="W940">
        <f>VLOOKUP($E940,phe_locomotion!$F$2:$G$851,2,FALSE)</f>
        <v>6023</v>
      </c>
      <c r="X940">
        <f>VLOOKUP($E940,phe_locomotion!$N$2:$O$507,2,FALSE)</f>
        <v>4578</v>
      </c>
      <c r="Y940" s="16" t="e">
        <f>VLOOKUP($E940,relatedness!$T$2:$U$1000,2,FALSE)</f>
        <v>#N/A</v>
      </c>
      <c r="AE940" s="2"/>
      <c r="AF940" s="2"/>
    </row>
    <row r="941" spans="1:32" x14ac:dyDescent="0.2">
      <c r="A941" s="2">
        <v>9</v>
      </c>
      <c r="B941" s="2" t="s">
        <v>58</v>
      </c>
      <c r="C941" s="2">
        <v>6</v>
      </c>
      <c r="D941" s="2" t="s">
        <v>1498</v>
      </c>
      <c r="E941" s="2" t="s">
        <v>833</v>
      </c>
      <c r="F941" s="2" t="str">
        <f t="shared" si="72"/>
        <v>GA</v>
      </c>
      <c r="G941" s="2" t="str">
        <f t="shared" si="73"/>
        <v>2</v>
      </c>
      <c r="H941" s="15">
        <v>37</v>
      </c>
      <c r="I941" s="2">
        <f t="shared" si="74"/>
        <v>190</v>
      </c>
      <c r="J941" s="2" t="str">
        <f t="shared" si="75"/>
        <v>50</v>
      </c>
      <c r="K941">
        <f t="shared" si="71"/>
        <v>13</v>
      </c>
      <c r="L941" s="14">
        <f>VLOOKUP(E941,bam_cov!$A$2:$E$10000,5,FALSE)</f>
        <v>2.9884226265200202</v>
      </c>
      <c r="M941" s="14">
        <f>VLOOKUP($E941,res_het!$A$2:$N$10000,12,FALSE)*100</f>
        <v>1.1574611633279148</v>
      </c>
      <c r="N941" s="14">
        <f>VLOOKUP($E941,res_het!$A$2:$N$10000,13,FALSE)</f>
        <v>0.2948080666666667</v>
      </c>
      <c r="O941" s="10">
        <f>VLOOKUP($E941,seq_data!$A$2:$H$10000,6,FALSE())</f>
        <v>2013</v>
      </c>
      <c r="P941" s="10" t="str">
        <f>VLOOKUP($E941,seq_data!$A$2:$H$10000,4,FALSE())</f>
        <v>Illumina</v>
      </c>
      <c r="Q941" s="10" t="str">
        <f>VLOOKUP($E941,seq_data!$A$2:$H$10000,5,FALSE())</f>
        <v>NYU</v>
      </c>
      <c r="R941" s="10">
        <f>VLOOKUP($E941,seq_data!$A$2:$H$10000,2,FALSE())</f>
        <v>101</v>
      </c>
      <c r="S941" s="10">
        <f>IF(ISNA(VLOOKUP(E941,lines!$A$2:$A$10000,1,FALSE)),0,1)</f>
        <v>1</v>
      </c>
      <c r="T941" s="10">
        <f>IF(ISNA(VLOOKUP(E941,lines!$J$2:$L$1000,2,FALSE)),0,1)</f>
        <v>1</v>
      </c>
      <c r="U941" s="13" t="e">
        <f>VLOOKUP($E941,phe_fertility!$A$2:$B$284,2,FALSE)</f>
        <v>#N/A</v>
      </c>
      <c r="V941" s="13" t="e">
        <f>VLOOKUP($E941,phe_fertility!$F$2:$G$284,2,FALSE)</f>
        <v>#N/A</v>
      </c>
      <c r="W941">
        <f>VLOOKUP($E941,phe_locomotion!$F$2:$G$851,2,FALSE)</f>
        <v>1808</v>
      </c>
      <c r="X941">
        <f>VLOOKUP($E941,phe_locomotion!$N$2:$O$507,2,FALSE)</f>
        <v>4414</v>
      </c>
      <c r="Y941" s="16" t="e">
        <f>VLOOKUP($E941,relatedness!$T$2:$U$1000,2,FALSE)</f>
        <v>#N/A</v>
      </c>
      <c r="AE941" s="2"/>
      <c r="AF941" s="2"/>
    </row>
    <row r="942" spans="1:32" x14ac:dyDescent="0.2">
      <c r="A942" s="2">
        <v>10</v>
      </c>
      <c r="B942" s="2" t="s">
        <v>45</v>
      </c>
      <c r="C942" s="2">
        <v>4</v>
      </c>
      <c r="D942" s="2" t="s">
        <v>1499</v>
      </c>
      <c r="E942" s="2" t="s">
        <v>915</v>
      </c>
      <c r="F942" s="2" t="str">
        <f t="shared" si="72"/>
        <v>GA</v>
      </c>
      <c r="G942" s="2" t="str">
        <f t="shared" si="73"/>
        <v>2</v>
      </c>
      <c r="H942" s="15">
        <v>38</v>
      </c>
      <c r="I942" s="2">
        <f t="shared" si="74"/>
        <v>190</v>
      </c>
      <c r="J942" s="2" t="str">
        <f t="shared" si="75"/>
        <v>50</v>
      </c>
      <c r="K942">
        <f t="shared" si="71"/>
        <v>13</v>
      </c>
      <c r="L942" s="14">
        <f>VLOOKUP(E942,bam_cov!$A$2:$E$10000,5,FALSE)</f>
        <v>3.7541415375391129</v>
      </c>
      <c r="M942" s="14">
        <f>VLOOKUP($E942,res_het!$A$2:$N$10000,12,FALSE)*100</f>
        <v>1.1643218518261833</v>
      </c>
      <c r="N942" s="14">
        <f>VLOOKUP($E942,res_het!$A$2:$N$10000,13,FALSE)</f>
        <v>0.27560341666666666</v>
      </c>
      <c r="O942" s="10">
        <f>VLOOKUP($E942,seq_data!$A$2:$H$10000,6,FALSE())</f>
        <v>2013</v>
      </c>
      <c r="P942" s="10" t="str">
        <f>VLOOKUP($E942,seq_data!$A$2:$H$10000,4,FALSE())</f>
        <v>Illumina</v>
      </c>
      <c r="Q942" s="10" t="str">
        <f>VLOOKUP($E942,seq_data!$A$2:$H$10000,5,FALSE())</f>
        <v>NYU</v>
      </c>
      <c r="R942" s="10">
        <f>VLOOKUP($E942,seq_data!$A$2:$H$10000,2,FALSE())</f>
        <v>101</v>
      </c>
      <c r="S942" s="10">
        <f>IF(ISNA(VLOOKUP(E942,lines!$A$2:$A$10000,1,FALSE)),0,1)</f>
        <v>1</v>
      </c>
      <c r="T942" s="10">
        <f>IF(ISNA(VLOOKUP(E942,lines!$J$2:$L$1000,2,FALSE)),0,1)</f>
        <v>1</v>
      </c>
      <c r="U942" s="13" t="e">
        <f>VLOOKUP($E942,phe_fertility!$A$2:$B$284,2,FALSE)</f>
        <v>#N/A</v>
      </c>
      <c r="V942" s="13" t="e">
        <f>VLOOKUP($E942,phe_fertility!$F$2:$G$284,2,FALSE)</f>
        <v>#N/A</v>
      </c>
      <c r="W942">
        <f>VLOOKUP($E942,phe_locomotion!$F$2:$G$851,2,FALSE)</f>
        <v>1226</v>
      </c>
      <c r="X942">
        <f>VLOOKUP($E942,phe_locomotion!$N$2:$O$507,2,FALSE)</f>
        <v>2559</v>
      </c>
      <c r="Y942" s="16" t="e">
        <f>VLOOKUP($E942,relatedness!$T$2:$U$1000,2,FALSE)</f>
        <v>#N/A</v>
      </c>
      <c r="AE942" s="2"/>
      <c r="AF942" s="2"/>
    </row>
    <row r="943" spans="1:32" x14ac:dyDescent="0.2">
      <c r="A943" s="2">
        <v>10</v>
      </c>
      <c r="B943" s="2" t="s">
        <v>32</v>
      </c>
      <c r="C943" s="2">
        <v>8</v>
      </c>
      <c r="D943" s="2" t="s">
        <v>1500</v>
      </c>
      <c r="E943" s="2" t="s">
        <v>907</v>
      </c>
      <c r="F943" s="2" t="str">
        <f t="shared" si="72"/>
        <v>GA</v>
      </c>
      <c r="G943" s="2" t="str">
        <f t="shared" si="73"/>
        <v>2</v>
      </c>
      <c r="H943" s="15">
        <v>39</v>
      </c>
      <c r="I943" s="2">
        <f t="shared" si="74"/>
        <v>190</v>
      </c>
      <c r="J943" s="2" t="str">
        <f t="shared" si="75"/>
        <v>50</v>
      </c>
      <c r="K943">
        <f t="shared" si="71"/>
        <v>13</v>
      </c>
      <c r="L943" s="14">
        <f>VLOOKUP(E943,bam_cov!$A$2:$E$10000,5,FALSE)</f>
        <v>3.903252627831594</v>
      </c>
      <c r="M943" s="14">
        <f>VLOOKUP($E943,res_het!$A$2:$N$10000,12,FALSE)*100</f>
        <v>1.1405239253108226</v>
      </c>
      <c r="N943" s="14">
        <f>VLOOKUP($E943,res_het!$A$2:$N$10000,13,FALSE)</f>
        <v>0.28735288333333331</v>
      </c>
      <c r="O943" s="10">
        <f>VLOOKUP($E943,seq_data!$A$2:$H$10000,6,FALSE())</f>
        <v>2013</v>
      </c>
      <c r="P943" s="10" t="str">
        <f>VLOOKUP($E943,seq_data!$A$2:$H$10000,4,FALSE())</f>
        <v>Illumina</v>
      </c>
      <c r="Q943" s="10" t="str">
        <f>VLOOKUP($E943,seq_data!$A$2:$H$10000,5,FALSE())</f>
        <v>NYU</v>
      </c>
      <c r="R943" s="10">
        <f>VLOOKUP($E943,seq_data!$A$2:$H$10000,2,FALSE())</f>
        <v>101</v>
      </c>
      <c r="S943" s="10">
        <f>IF(ISNA(VLOOKUP(E943,lines!$A$2:$A$10000,1,FALSE)),0,1)</f>
        <v>0</v>
      </c>
      <c r="T943" s="10">
        <f>IF(ISNA(VLOOKUP(E943,lines!$J$2:$L$1000,2,FALSE)),0,1)</f>
        <v>1</v>
      </c>
      <c r="U943" s="13" t="e">
        <f>VLOOKUP($E943,phe_fertility!$A$2:$B$284,2,FALSE)</f>
        <v>#N/A</v>
      </c>
      <c r="V943" s="13" t="e">
        <f>VLOOKUP($E943,phe_fertility!$F$2:$G$284,2,FALSE)</f>
        <v>#N/A</v>
      </c>
      <c r="W943">
        <f>VLOOKUP($E943,phe_locomotion!$F$2:$G$851,2,FALSE)</f>
        <v>1455</v>
      </c>
      <c r="X943">
        <f>VLOOKUP($E943,phe_locomotion!$N$2:$O$507,2,FALSE)</f>
        <v>4057</v>
      </c>
      <c r="Y943" s="16" t="e">
        <f>VLOOKUP($E943,relatedness!$T$2:$U$1000,2,FALSE)</f>
        <v>#N/A</v>
      </c>
      <c r="AE943" s="2"/>
      <c r="AF943" s="2"/>
    </row>
    <row r="944" spans="1:32" x14ac:dyDescent="0.2">
      <c r="A944" s="2">
        <v>10</v>
      </c>
      <c r="B944" s="2" t="s">
        <v>58</v>
      </c>
      <c r="C944" s="2">
        <v>9</v>
      </c>
      <c r="D944" s="2" t="s">
        <v>1498</v>
      </c>
      <c r="E944" s="2" t="s">
        <v>932</v>
      </c>
      <c r="F944" s="2" t="str">
        <f t="shared" si="72"/>
        <v>GA</v>
      </c>
      <c r="G944" s="2" t="str">
        <f t="shared" si="73"/>
        <v>2</v>
      </c>
      <c r="H944" s="15">
        <v>40</v>
      </c>
      <c r="I944" s="2">
        <f t="shared" si="74"/>
        <v>190</v>
      </c>
      <c r="J944" s="2" t="str">
        <f t="shared" si="75"/>
        <v>50</v>
      </c>
      <c r="K944">
        <f t="shared" si="71"/>
        <v>13</v>
      </c>
      <c r="L944" s="14">
        <f>VLOOKUP(E944,bam_cov!$A$2:$E$10000,5,FALSE)</f>
        <v>3.8596836484233012</v>
      </c>
      <c r="M944" s="14">
        <f>VLOOKUP($E944,res_het!$A$2:$N$10000,12,FALSE)*100</f>
        <v>1.137469167952359</v>
      </c>
      <c r="N944" s="14">
        <f>VLOOKUP($E944,res_het!$A$2:$N$10000,13,FALSE)</f>
        <v>0.28919208333333335</v>
      </c>
      <c r="O944" s="10">
        <f>VLOOKUP($E944,seq_data!$A$2:$H$10000,6,FALSE())</f>
        <v>2013</v>
      </c>
      <c r="P944" s="10" t="str">
        <f>VLOOKUP($E944,seq_data!$A$2:$H$10000,4,FALSE())</f>
        <v>Illumina</v>
      </c>
      <c r="Q944" s="10" t="str">
        <f>VLOOKUP($E944,seq_data!$A$2:$H$10000,5,FALSE())</f>
        <v>NYU</v>
      </c>
      <c r="R944" s="10">
        <f>VLOOKUP($E944,seq_data!$A$2:$H$10000,2,FALSE())</f>
        <v>101</v>
      </c>
      <c r="S944" s="10">
        <f>IF(ISNA(VLOOKUP(E944,lines!$A$2:$A$10000,1,FALSE)),0,1)</f>
        <v>0</v>
      </c>
      <c r="T944" s="10">
        <f>IF(ISNA(VLOOKUP(E944,lines!$J$2:$L$1000,2,FALSE)),0,1)</f>
        <v>1</v>
      </c>
      <c r="U944" s="13" t="e">
        <f>VLOOKUP($E944,phe_fertility!$A$2:$B$284,2,FALSE)</f>
        <v>#N/A</v>
      </c>
      <c r="V944" s="13" t="e">
        <f>VLOOKUP($E944,phe_fertility!$F$2:$G$284,2,FALSE)</f>
        <v>#N/A</v>
      </c>
      <c r="W944">
        <f>VLOOKUP($E944,phe_locomotion!$F$2:$G$851,2,FALSE)</f>
        <v>1344</v>
      </c>
      <c r="X944">
        <f>VLOOKUP($E944,phe_locomotion!$N$2:$O$507,2,FALSE)</f>
        <v>3586</v>
      </c>
      <c r="Y944" s="16" t="e">
        <f>VLOOKUP($E944,relatedness!$T$2:$U$1000,2,FALSE)</f>
        <v>#N/A</v>
      </c>
      <c r="AE944" s="2"/>
      <c r="AF944" s="2"/>
    </row>
    <row r="945" spans="1:32" x14ac:dyDescent="0.2">
      <c r="A945" s="2">
        <v>10</v>
      </c>
      <c r="B945" s="2" t="s">
        <v>19</v>
      </c>
      <c r="C945" s="2">
        <v>8</v>
      </c>
      <c r="D945" s="2" t="s">
        <v>1499</v>
      </c>
      <c r="E945" s="2" t="s">
        <v>895</v>
      </c>
      <c r="F945" s="2" t="str">
        <f t="shared" si="72"/>
        <v>GA</v>
      </c>
      <c r="G945" s="2" t="str">
        <f t="shared" si="73"/>
        <v>2</v>
      </c>
      <c r="H945" s="15">
        <v>41</v>
      </c>
      <c r="I945" s="2">
        <f t="shared" si="74"/>
        <v>190</v>
      </c>
      <c r="J945" s="2" t="str">
        <f t="shared" si="75"/>
        <v>50</v>
      </c>
      <c r="K945">
        <f t="shared" si="71"/>
        <v>13</v>
      </c>
      <c r="L945" s="14">
        <f>VLOOKUP(E945,bam_cov!$A$2:$E$10000,5,FALSE)</f>
        <v>2.2790777013734052</v>
      </c>
      <c r="M945" s="14">
        <f>VLOOKUP($E945,res_het!$A$2:$N$10000,12,FALSE)*100</f>
        <v>1.6287551855667233</v>
      </c>
      <c r="N945" s="14">
        <f>VLOOKUP($E945,res_het!$A$2:$N$10000,13,FALSE)</f>
        <v>0.31588618333333335</v>
      </c>
      <c r="O945" s="10">
        <f>VLOOKUP($E945,seq_data!$A$2:$H$10000,6,FALSE())</f>
        <v>2013</v>
      </c>
      <c r="P945" s="10" t="str">
        <f>VLOOKUP($E945,seq_data!$A$2:$H$10000,4,FALSE())</f>
        <v>Illumina</v>
      </c>
      <c r="Q945" s="10" t="str">
        <f>VLOOKUP($E945,seq_data!$A$2:$H$10000,5,FALSE())</f>
        <v>NYU</v>
      </c>
      <c r="R945" s="10">
        <f>VLOOKUP($E945,seq_data!$A$2:$H$10000,2,FALSE())</f>
        <v>101</v>
      </c>
      <c r="S945" s="10">
        <f>IF(ISNA(VLOOKUP(E945,lines!$A$2:$A$10000,1,FALSE)),0,1)</f>
        <v>0</v>
      </c>
      <c r="T945" s="10">
        <f>IF(ISNA(VLOOKUP(E945,lines!$J$2:$L$1000,2,FALSE)),0,1)</f>
        <v>0</v>
      </c>
      <c r="U945" s="13">
        <f>VLOOKUP($E945,phe_fertility!$A$2:$B$284,2,FALSE)</f>
        <v>21</v>
      </c>
      <c r="V945" s="13">
        <f>VLOOKUP($E945,phe_fertility!$F$2:$G$284,2,FALSE)</f>
        <v>22</v>
      </c>
      <c r="W945">
        <f>VLOOKUP($E945,phe_locomotion!$F$2:$G$851,2,FALSE)</f>
        <v>912</v>
      </c>
      <c r="X945">
        <f>VLOOKUP($E945,phe_locomotion!$N$2:$O$507,2,FALSE)</f>
        <v>1766</v>
      </c>
      <c r="Y945" s="16" t="e">
        <f>VLOOKUP($E945,relatedness!$T$2:$U$1000,2,FALSE)</f>
        <v>#N/A</v>
      </c>
      <c r="AE945" s="2"/>
      <c r="AF945" s="2"/>
    </row>
    <row r="946" spans="1:32" x14ac:dyDescent="0.2">
      <c r="A946" s="2">
        <v>10</v>
      </c>
      <c r="B946" s="2" t="s">
        <v>97</v>
      </c>
      <c r="C946" s="2">
        <v>7</v>
      </c>
      <c r="D946" s="2" t="s">
        <v>1497</v>
      </c>
      <c r="E946" s="2" t="s">
        <v>966</v>
      </c>
      <c r="F946" s="2" t="str">
        <f t="shared" si="72"/>
        <v>GA</v>
      </c>
      <c r="G946" s="2" t="str">
        <f t="shared" si="73"/>
        <v>2</v>
      </c>
      <c r="H946" s="15">
        <v>42</v>
      </c>
      <c r="I946" s="2">
        <f t="shared" si="74"/>
        <v>190</v>
      </c>
      <c r="J946" s="2" t="str">
        <f t="shared" si="75"/>
        <v>50</v>
      </c>
      <c r="K946">
        <f t="shared" si="71"/>
        <v>13</v>
      </c>
      <c r="L946" s="14">
        <f>VLOOKUP(E946,bam_cov!$A$2:$E$10000,5,FALSE)</f>
        <v>3.319245432913005</v>
      </c>
      <c r="M946" s="14">
        <f>VLOOKUP($E946,res_het!$A$2:$N$10000,12,FALSE)*100</f>
        <v>1.1553491843948276</v>
      </c>
      <c r="N946" s="14">
        <f>VLOOKUP($E946,res_het!$A$2:$N$10000,13,FALSE)</f>
        <v>0.28852939999999999</v>
      </c>
      <c r="O946" s="10">
        <f>VLOOKUP($E946,seq_data!$A$2:$H$10000,6,FALSE())</f>
        <v>2013</v>
      </c>
      <c r="P946" s="10" t="str">
        <f>VLOOKUP($E946,seq_data!$A$2:$H$10000,4,FALSE())</f>
        <v>Illumina</v>
      </c>
      <c r="Q946" s="10" t="str">
        <f>VLOOKUP($E946,seq_data!$A$2:$H$10000,5,FALSE())</f>
        <v>NYU</v>
      </c>
      <c r="R946" s="10">
        <f>VLOOKUP($E946,seq_data!$A$2:$H$10000,2,FALSE())</f>
        <v>101</v>
      </c>
      <c r="S946" s="10">
        <f>IF(ISNA(VLOOKUP(E946,lines!$A$2:$A$10000,1,FALSE)),0,1)</f>
        <v>0</v>
      </c>
      <c r="T946" s="10">
        <f>IF(ISNA(VLOOKUP(E946,lines!$J$2:$L$1000,2,FALSE)),0,1)</f>
        <v>1</v>
      </c>
      <c r="U946" s="13" t="e">
        <f>VLOOKUP($E946,phe_fertility!$A$2:$B$284,2,FALSE)</f>
        <v>#N/A</v>
      </c>
      <c r="V946" s="13" t="e">
        <f>VLOOKUP($E946,phe_fertility!$F$2:$G$284,2,FALSE)</f>
        <v>#N/A</v>
      </c>
      <c r="W946">
        <f>VLOOKUP($E946,phe_locomotion!$F$2:$G$851,2,FALSE)</f>
        <v>2825</v>
      </c>
      <c r="X946">
        <f>VLOOKUP($E946,phe_locomotion!$N$2:$O$507,2,FALSE)</f>
        <v>4242</v>
      </c>
      <c r="Y946" s="16" t="e">
        <f>VLOOKUP($E946,relatedness!$T$2:$U$1000,2,FALSE)</f>
        <v>#N/A</v>
      </c>
      <c r="AE946" s="2"/>
      <c r="AF946" s="2"/>
    </row>
    <row r="947" spans="1:32" x14ac:dyDescent="0.2">
      <c r="A947" s="2">
        <v>10</v>
      </c>
      <c r="B947" s="2" t="s">
        <v>84</v>
      </c>
      <c r="C947" s="2">
        <v>1</v>
      </c>
      <c r="D947" s="2" t="s">
        <v>1496</v>
      </c>
      <c r="E947" s="2" t="s">
        <v>948</v>
      </c>
      <c r="F947" s="2" t="str">
        <f t="shared" si="72"/>
        <v>GA</v>
      </c>
      <c r="G947" s="2" t="str">
        <f t="shared" si="73"/>
        <v>2</v>
      </c>
      <c r="H947" s="15">
        <v>43</v>
      </c>
      <c r="I947" s="2">
        <f t="shared" si="74"/>
        <v>190</v>
      </c>
      <c r="J947" s="2" t="str">
        <f t="shared" si="75"/>
        <v>50</v>
      </c>
      <c r="K947">
        <f t="shared" si="71"/>
        <v>13</v>
      </c>
      <c r="L947" s="14">
        <f>VLOOKUP(E947,bam_cov!$A$2:$E$10000,5,FALSE)</f>
        <v>0.11982177587079125</v>
      </c>
      <c r="M947" s="14">
        <f>VLOOKUP($E947,res_het!$A$2:$N$10000,12,FALSE)*100</f>
        <v>0</v>
      </c>
      <c r="N947" s="14">
        <f>VLOOKUP($E947,res_het!$A$2:$N$10000,13,FALSE)</f>
        <v>0</v>
      </c>
      <c r="O947" s="10">
        <f>VLOOKUP($E947,seq_data!$A$2:$H$10000,6,FALSE())</f>
        <v>2014</v>
      </c>
      <c r="P947" s="10" t="str">
        <f>VLOOKUP($E947,seq_data!$A$2:$H$10000,4,FALSE())</f>
        <v>Illumina</v>
      </c>
      <c r="Q947" s="10" t="str">
        <f>VLOOKUP($E947,seq_data!$A$2:$H$10000,5,FALSE())</f>
        <v>NYU</v>
      </c>
      <c r="R947" s="10">
        <f>VLOOKUP($E947,seq_data!$A$2:$H$10000,2,FALSE())</f>
        <v>101</v>
      </c>
      <c r="S947" s="10">
        <f>IF(ISNA(VLOOKUP(E947,lines!$A$2:$A$10000,1,FALSE)),0,1)</f>
        <v>1</v>
      </c>
      <c r="T947" s="10">
        <f>IF(ISNA(VLOOKUP(E947,lines!$J$2:$L$1000,2,FALSE)),0,1)</f>
        <v>1</v>
      </c>
      <c r="U947" s="13">
        <f>VLOOKUP($E947,phe_fertility!$A$2:$B$284,2,FALSE)</f>
        <v>47</v>
      </c>
      <c r="V947" s="13">
        <f>VLOOKUP($E947,phe_fertility!$F$2:$G$284,2,FALSE)</f>
        <v>47</v>
      </c>
      <c r="W947">
        <f>VLOOKUP($E947,phe_locomotion!$F$2:$G$851,2,FALSE)</f>
        <v>1697</v>
      </c>
      <c r="X947">
        <f>VLOOKUP($E947,phe_locomotion!$N$2:$O$507,2,FALSE)</f>
        <v>2236</v>
      </c>
      <c r="Y947" s="16" t="e">
        <f>VLOOKUP($E947,relatedness!$T$2:$U$1000,2,FALSE)</f>
        <v>#N/A</v>
      </c>
      <c r="AE947" s="2"/>
      <c r="AF947" s="2"/>
    </row>
    <row r="948" spans="1:32" x14ac:dyDescent="0.2">
      <c r="A948" s="2">
        <v>10</v>
      </c>
      <c r="B948" s="2" t="s">
        <v>32</v>
      </c>
      <c r="C948" s="2">
        <v>1</v>
      </c>
      <c r="D948" s="2" t="s">
        <v>1498</v>
      </c>
      <c r="E948" s="2" t="s">
        <v>900</v>
      </c>
      <c r="F948" s="2" t="str">
        <f t="shared" si="72"/>
        <v>GA</v>
      </c>
      <c r="G948" s="2" t="str">
        <f t="shared" si="73"/>
        <v>2</v>
      </c>
      <c r="H948" s="15">
        <v>44</v>
      </c>
      <c r="I948" s="2">
        <f t="shared" si="74"/>
        <v>190</v>
      </c>
      <c r="J948" s="2" t="str">
        <f t="shared" si="75"/>
        <v>50</v>
      </c>
      <c r="K948">
        <f t="shared" si="71"/>
        <v>13</v>
      </c>
      <c r="L948" s="14">
        <f>VLOOKUP(E948,bam_cov!$A$2:$E$10000,5,FALSE)</f>
        <v>3.1245236551685371</v>
      </c>
      <c r="M948" s="14">
        <f>VLOOKUP($E948,res_het!$A$2:$N$10000,12,FALSE)*100</f>
        <v>0.87528706815973056</v>
      </c>
      <c r="N948" s="14">
        <f>VLOOKUP($E948,res_het!$A$2:$N$10000,13,FALSE)</f>
        <v>0.29225193333333332</v>
      </c>
      <c r="O948" s="10">
        <f>VLOOKUP($E948,seq_data!$A$2:$H$10000,6,FALSE())</f>
        <v>2013</v>
      </c>
      <c r="P948" s="10" t="str">
        <f>VLOOKUP($E948,seq_data!$A$2:$H$10000,4,FALSE())</f>
        <v>Illumina</v>
      </c>
      <c r="Q948" s="10" t="str">
        <f>VLOOKUP($E948,seq_data!$A$2:$H$10000,5,FALSE())</f>
        <v>NYU</v>
      </c>
      <c r="R948" s="10">
        <f>VLOOKUP($E948,seq_data!$A$2:$H$10000,2,FALSE())</f>
        <v>101</v>
      </c>
      <c r="S948" s="10">
        <f>IF(ISNA(VLOOKUP(E948,lines!$A$2:$A$10000,1,FALSE)),0,1)</f>
        <v>1</v>
      </c>
      <c r="T948" s="10">
        <f>IF(ISNA(VLOOKUP(E948,lines!$J$2:$L$1000,2,FALSE)),0,1)</f>
        <v>1</v>
      </c>
      <c r="U948" s="13">
        <f>VLOOKUP($E948,phe_fertility!$A$2:$B$284,2,FALSE)</f>
        <v>47</v>
      </c>
      <c r="V948" s="13">
        <f>VLOOKUP($E948,phe_fertility!$F$2:$G$284,2,FALSE)</f>
        <v>46</v>
      </c>
      <c r="W948">
        <f>VLOOKUP($E948,phe_locomotion!$F$2:$G$851,2,FALSE)</f>
        <v>2806</v>
      </c>
      <c r="X948">
        <f>VLOOKUP($E948,phe_locomotion!$N$2:$O$507,2,FALSE)</f>
        <v>4452</v>
      </c>
      <c r="Y948" s="16" t="e">
        <f>VLOOKUP($E948,relatedness!$T$2:$U$1000,2,FALSE)</f>
        <v>#N/A</v>
      </c>
      <c r="AE948" s="2"/>
      <c r="AF948" s="2"/>
    </row>
    <row r="949" spans="1:32" x14ac:dyDescent="0.2">
      <c r="A949" s="2">
        <v>10</v>
      </c>
      <c r="B949" s="2" t="s">
        <v>45</v>
      </c>
      <c r="C949" s="2">
        <v>12</v>
      </c>
      <c r="D949" s="2" t="s">
        <v>1497</v>
      </c>
      <c r="E949" s="2" t="s">
        <v>923</v>
      </c>
      <c r="F949" s="2" t="str">
        <f t="shared" si="72"/>
        <v>GA</v>
      </c>
      <c r="G949" s="2" t="str">
        <f t="shared" si="73"/>
        <v>2</v>
      </c>
      <c r="H949" s="15">
        <v>45</v>
      </c>
      <c r="I949" s="2">
        <f t="shared" si="74"/>
        <v>190</v>
      </c>
      <c r="J949" s="2" t="str">
        <f t="shared" si="75"/>
        <v>50</v>
      </c>
      <c r="K949">
        <f t="shared" si="71"/>
        <v>13</v>
      </c>
      <c r="L949" s="14">
        <f>VLOOKUP(E949,bam_cov!$A$2:$E$10000,5,FALSE)</f>
        <v>1.7626793577036217</v>
      </c>
      <c r="M949" s="14">
        <f>VLOOKUP($E949,res_het!$A$2:$N$10000,12,FALSE)*100</f>
        <v>1.4146890646757326</v>
      </c>
      <c r="N949" s="14">
        <f>VLOOKUP($E949,res_het!$A$2:$N$10000,13,FALSE)</f>
        <v>0.31039964999999997</v>
      </c>
      <c r="O949" s="10">
        <f>VLOOKUP($E949,seq_data!$A$2:$H$10000,6,FALSE())</f>
        <v>2013</v>
      </c>
      <c r="P949" s="10" t="str">
        <f>VLOOKUP($E949,seq_data!$A$2:$H$10000,4,FALSE())</f>
        <v>Illumina</v>
      </c>
      <c r="Q949" s="10" t="str">
        <f>VLOOKUP($E949,seq_data!$A$2:$H$10000,5,FALSE())</f>
        <v>NYU</v>
      </c>
      <c r="R949" s="10">
        <f>VLOOKUP($E949,seq_data!$A$2:$H$10000,2,FALSE())</f>
        <v>101</v>
      </c>
      <c r="S949" s="10">
        <f>IF(ISNA(VLOOKUP(E949,lines!$A$2:$A$10000,1,FALSE)),0,1)</f>
        <v>1</v>
      </c>
      <c r="T949" s="10">
        <f>IF(ISNA(VLOOKUP(E949,lines!$J$2:$L$1000,2,FALSE)),0,1)</f>
        <v>1</v>
      </c>
      <c r="U949" s="13">
        <f>VLOOKUP($E949,phe_fertility!$A$2:$B$284,2,FALSE)</f>
        <v>47</v>
      </c>
      <c r="V949" s="13">
        <f>VLOOKUP($E949,phe_fertility!$F$2:$G$284,2,FALSE)</f>
        <v>45</v>
      </c>
      <c r="W949">
        <f>VLOOKUP($E949,phe_locomotion!$F$2:$G$851,2,FALSE)</f>
        <v>1386</v>
      </c>
      <c r="X949">
        <f>VLOOKUP($E949,phe_locomotion!$N$2:$O$507,2,FALSE)</f>
        <v>3682</v>
      </c>
      <c r="Y949" s="16" t="e">
        <f>VLOOKUP($E949,relatedness!$T$2:$U$1000,2,FALSE)</f>
        <v>#N/A</v>
      </c>
      <c r="AE949" s="2"/>
      <c r="AF949" s="2"/>
    </row>
    <row r="950" spans="1:32" x14ac:dyDescent="0.2">
      <c r="A950" s="2">
        <v>10</v>
      </c>
      <c r="B950" s="2" t="s">
        <v>19</v>
      </c>
      <c r="C950" s="2">
        <v>5</v>
      </c>
      <c r="D950" s="2" t="s">
        <v>1499</v>
      </c>
      <c r="E950" s="2" t="s">
        <v>892</v>
      </c>
      <c r="F950" s="2" t="str">
        <f t="shared" si="72"/>
        <v>GA</v>
      </c>
      <c r="G950" s="2" t="str">
        <f t="shared" si="73"/>
        <v>2</v>
      </c>
      <c r="H950" s="15">
        <v>46</v>
      </c>
      <c r="I950" s="2">
        <f t="shared" si="74"/>
        <v>190</v>
      </c>
      <c r="J950" s="2" t="str">
        <f t="shared" si="75"/>
        <v>50</v>
      </c>
      <c r="K950">
        <f t="shared" si="71"/>
        <v>13</v>
      </c>
      <c r="L950" s="14">
        <f>VLOOKUP(E950,bam_cov!$A$2:$E$10000,5,FALSE)</f>
        <v>3.7080303535627963</v>
      </c>
      <c r="M950" s="14">
        <f>VLOOKUP($E950,res_het!$A$2:$N$10000,12,FALSE)*100</f>
        <v>1.3255475373302987</v>
      </c>
      <c r="N950" s="14">
        <f>VLOOKUP($E950,res_het!$A$2:$N$10000,13,FALSE)</f>
        <v>0.29382639999999999</v>
      </c>
      <c r="O950" s="10">
        <f>VLOOKUP($E950,seq_data!$A$2:$H$10000,6,FALSE())</f>
        <v>2013</v>
      </c>
      <c r="P950" s="10" t="str">
        <f>VLOOKUP($E950,seq_data!$A$2:$H$10000,4,FALSE())</f>
        <v>Illumina</v>
      </c>
      <c r="Q950" s="10" t="str">
        <f>VLOOKUP($E950,seq_data!$A$2:$H$10000,5,FALSE())</f>
        <v>NYU</v>
      </c>
      <c r="R950" s="10">
        <f>VLOOKUP($E950,seq_data!$A$2:$H$10000,2,FALSE())</f>
        <v>101</v>
      </c>
      <c r="S950" s="10">
        <f>IF(ISNA(VLOOKUP(E950,lines!$A$2:$A$10000,1,FALSE)),0,1)</f>
        <v>1</v>
      </c>
      <c r="T950" s="10">
        <f>IF(ISNA(VLOOKUP(E950,lines!$J$2:$L$1000,2,FALSE)),0,1)</f>
        <v>1</v>
      </c>
      <c r="U950" s="13">
        <f>VLOOKUP($E950,phe_fertility!$A$2:$B$284,2,FALSE)</f>
        <v>46</v>
      </c>
      <c r="V950" s="13">
        <f>VLOOKUP($E950,phe_fertility!$F$2:$G$284,2,FALSE)</f>
        <v>45</v>
      </c>
      <c r="W950">
        <f>VLOOKUP($E950,phe_locomotion!$F$2:$G$851,2,FALSE)</f>
        <v>1128</v>
      </c>
      <c r="X950">
        <f>VLOOKUP($E950,phe_locomotion!$N$2:$O$507,2,FALSE)</f>
        <v>2521</v>
      </c>
      <c r="Y950" s="16" t="e">
        <f>VLOOKUP($E950,relatedness!$T$2:$U$1000,2,FALSE)</f>
        <v>#N/A</v>
      </c>
      <c r="AE950" s="2"/>
      <c r="AF950" s="2"/>
    </row>
    <row r="951" spans="1:32" x14ac:dyDescent="0.2">
      <c r="A951" s="2">
        <v>9</v>
      </c>
      <c r="B951" s="2" t="s">
        <v>19</v>
      </c>
      <c r="C951" s="2">
        <v>1</v>
      </c>
      <c r="D951" s="2" t="s">
        <v>1497</v>
      </c>
      <c r="E951" s="2" t="s">
        <v>793</v>
      </c>
      <c r="F951" s="2" t="str">
        <f t="shared" si="72"/>
        <v>GA</v>
      </c>
      <c r="G951" s="2" t="str">
        <f t="shared" si="73"/>
        <v>2</v>
      </c>
      <c r="H951" s="15">
        <v>47</v>
      </c>
      <c r="I951" s="2">
        <f t="shared" si="74"/>
        <v>190</v>
      </c>
      <c r="J951" s="2" t="str">
        <f t="shared" si="75"/>
        <v>50</v>
      </c>
      <c r="K951">
        <f t="shared" si="71"/>
        <v>13</v>
      </c>
      <c r="L951" s="14">
        <f>VLOOKUP(E951,bam_cov!$A$2:$E$10000,5,FALSE)</f>
        <v>3.0301598995709282</v>
      </c>
      <c r="M951" s="14">
        <f>VLOOKUP($E951,res_het!$A$2:$N$10000,12,FALSE)*100</f>
        <v>1.2851044709054147</v>
      </c>
      <c r="N951" s="14">
        <f>VLOOKUP($E951,res_het!$A$2:$N$10000,13,FALSE)</f>
        <v>0.29801910000000004</v>
      </c>
      <c r="O951" s="10">
        <f>VLOOKUP($E951,seq_data!$A$2:$H$10000,6,FALSE())</f>
        <v>2013</v>
      </c>
      <c r="P951" s="10" t="str">
        <f>VLOOKUP($E951,seq_data!$A$2:$H$10000,4,FALSE())</f>
        <v>Illumina</v>
      </c>
      <c r="Q951" s="10" t="str">
        <f>VLOOKUP($E951,seq_data!$A$2:$H$10000,5,FALSE())</f>
        <v>NYU</v>
      </c>
      <c r="R951" s="10">
        <f>VLOOKUP($E951,seq_data!$A$2:$H$10000,2,FALSE())</f>
        <v>101</v>
      </c>
      <c r="S951" s="10">
        <f>IF(ISNA(VLOOKUP(E951,lines!$A$2:$A$10000,1,FALSE)),0,1)</f>
        <v>1</v>
      </c>
      <c r="T951" s="10">
        <f>IF(ISNA(VLOOKUP(E951,lines!$J$2:$L$1000,2,FALSE)),0,1)</f>
        <v>1</v>
      </c>
      <c r="U951" s="13" t="e">
        <f>VLOOKUP($E951,phe_fertility!$A$2:$B$284,2,FALSE)</f>
        <v>#N/A</v>
      </c>
      <c r="V951" s="13" t="e">
        <f>VLOOKUP($E951,phe_fertility!$F$2:$G$284,2,FALSE)</f>
        <v>#N/A</v>
      </c>
      <c r="W951">
        <f>VLOOKUP($E951,phe_locomotion!$F$2:$G$851,2,FALSE)</f>
        <v>1872</v>
      </c>
      <c r="X951">
        <f>VLOOKUP($E951,phe_locomotion!$N$2:$O$507,2,FALSE)</f>
        <v>2723</v>
      </c>
      <c r="Y951" s="16" t="e">
        <f>VLOOKUP($E951,relatedness!$T$2:$U$1000,2,FALSE)</f>
        <v>#N/A</v>
      </c>
      <c r="AE951" s="2"/>
      <c r="AF951" s="2"/>
    </row>
    <row r="952" spans="1:32" x14ac:dyDescent="0.2">
      <c r="A952" s="2">
        <v>10</v>
      </c>
      <c r="B952" s="2" t="s">
        <v>6</v>
      </c>
      <c r="C952" s="2">
        <v>5</v>
      </c>
      <c r="D952" s="2" t="s">
        <v>1498</v>
      </c>
      <c r="E952" s="2" t="s">
        <v>880</v>
      </c>
      <c r="F952" s="2" t="str">
        <f t="shared" si="72"/>
        <v>GA</v>
      </c>
      <c r="G952" s="2" t="str">
        <f t="shared" si="73"/>
        <v>2</v>
      </c>
      <c r="H952" s="15">
        <v>48</v>
      </c>
      <c r="I952" s="2">
        <f t="shared" si="74"/>
        <v>190</v>
      </c>
      <c r="J952" s="2" t="str">
        <f t="shared" si="75"/>
        <v>50</v>
      </c>
      <c r="K952">
        <f t="shared" si="71"/>
        <v>13</v>
      </c>
      <c r="L952" s="14">
        <f>VLOOKUP(E952,bam_cov!$A$2:$E$10000,5,FALSE)</f>
        <v>2.9151347360926345</v>
      </c>
      <c r="M952" s="14">
        <f>VLOOKUP($E952,res_het!$A$2:$N$10000,12,FALSE)*100</f>
        <v>0.72659224366006325</v>
      </c>
      <c r="N952" s="14">
        <f>VLOOKUP($E952,res_het!$A$2:$N$10000,13,FALSE)</f>
        <v>0.28932481666666665</v>
      </c>
      <c r="O952" s="10">
        <f>VLOOKUP($E952,seq_data!$A$2:$H$10000,6,FALSE())</f>
        <v>2013</v>
      </c>
      <c r="P952" s="10" t="str">
        <f>VLOOKUP($E952,seq_data!$A$2:$H$10000,4,FALSE())</f>
        <v>Illumina</v>
      </c>
      <c r="Q952" s="10" t="str">
        <f>VLOOKUP($E952,seq_data!$A$2:$H$10000,5,FALSE())</f>
        <v>NYU</v>
      </c>
      <c r="R952" s="10">
        <f>VLOOKUP($E952,seq_data!$A$2:$H$10000,2,FALSE())</f>
        <v>101</v>
      </c>
      <c r="S952" s="10">
        <f>IF(ISNA(VLOOKUP(E952,lines!$A$2:$A$10000,1,FALSE)),0,1)</f>
        <v>1</v>
      </c>
      <c r="T952" s="10">
        <f>IF(ISNA(VLOOKUP(E952,lines!$J$2:$L$1000,2,FALSE)),0,1)</f>
        <v>1</v>
      </c>
      <c r="U952" s="13" t="e">
        <f>VLOOKUP($E952,phe_fertility!$A$2:$B$284,2,FALSE)</f>
        <v>#N/A</v>
      </c>
      <c r="V952" s="13" t="e">
        <f>VLOOKUP($E952,phe_fertility!$F$2:$G$284,2,FALSE)</f>
        <v>#N/A</v>
      </c>
      <c r="W952">
        <f>VLOOKUP($E952,phe_locomotion!$F$2:$G$851,2,FALSE)</f>
        <v>731</v>
      </c>
      <c r="X952">
        <f>VLOOKUP($E952,phe_locomotion!$N$2:$O$507,2,FALSE)</f>
        <v>1934</v>
      </c>
      <c r="Y952" s="16" t="e">
        <f>VLOOKUP($E952,relatedness!$T$2:$U$1000,2,FALSE)</f>
        <v>#N/A</v>
      </c>
      <c r="AE952" s="2"/>
      <c r="AF952" s="2"/>
    </row>
    <row r="953" spans="1:32" x14ac:dyDescent="0.2">
      <c r="A953" s="2">
        <v>6</v>
      </c>
      <c r="B953" s="2" t="s">
        <v>97</v>
      </c>
      <c r="C953" s="2">
        <v>5</v>
      </c>
      <c r="D953" s="2" t="s">
        <v>1499</v>
      </c>
      <c r="E953" s="2" t="s">
        <v>581</v>
      </c>
      <c r="F953" s="2" t="str">
        <f t="shared" si="72"/>
        <v>GA</v>
      </c>
      <c r="G953" s="2" t="str">
        <f t="shared" si="73"/>
        <v>2</v>
      </c>
      <c r="H953" s="15">
        <v>49</v>
      </c>
      <c r="I953" s="2">
        <f t="shared" si="74"/>
        <v>190</v>
      </c>
      <c r="J953" s="2" t="str">
        <f t="shared" si="75"/>
        <v>50</v>
      </c>
      <c r="K953">
        <f t="shared" si="71"/>
        <v>13</v>
      </c>
      <c r="L953" s="14">
        <f>VLOOKUP(E953,bam_cov!$A$2:$E$10000,5,FALSE)</f>
        <v>3.6776271758070864</v>
      </c>
      <c r="M953" s="14">
        <f>VLOOKUP($E953,res_het!$A$2:$N$10000,12,FALSE)*100</f>
        <v>1.3694021062548367</v>
      </c>
      <c r="N953" s="14">
        <f>VLOOKUP($E953,res_het!$A$2:$N$10000,13,FALSE)</f>
        <v>0.29149425000000001</v>
      </c>
      <c r="O953" s="10">
        <f>VLOOKUP($E953,seq_data!$A$2:$H$10000,6,FALSE())</f>
        <v>2013</v>
      </c>
      <c r="P953" s="10" t="str">
        <f>VLOOKUP($E953,seq_data!$A$2:$H$10000,4,FALSE())</f>
        <v>Illumina</v>
      </c>
      <c r="Q953" s="10" t="str">
        <f>VLOOKUP($E953,seq_data!$A$2:$H$10000,5,FALSE())</f>
        <v>NYU</v>
      </c>
      <c r="R953" s="10">
        <f>VLOOKUP($E953,seq_data!$A$2:$H$10000,2,FALSE())</f>
        <v>101</v>
      </c>
      <c r="S953" s="10">
        <f>IF(ISNA(VLOOKUP(E953,lines!$A$2:$A$10000,1,FALSE)),0,1)</f>
        <v>1</v>
      </c>
      <c r="T953" s="10">
        <f>IF(ISNA(VLOOKUP(E953,lines!$J$2:$L$1000,2,FALSE)),0,1)</f>
        <v>1</v>
      </c>
      <c r="U953" s="13" t="e">
        <f>VLOOKUP($E953,phe_fertility!$A$2:$B$284,2,FALSE)</f>
        <v>#N/A</v>
      </c>
      <c r="V953" s="13" t="e">
        <f>VLOOKUP($E953,phe_fertility!$F$2:$G$284,2,FALSE)</f>
        <v>#N/A</v>
      </c>
      <c r="W953">
        <f>VLOOKUP($E953,phe_locomotion!$F$2:$G$851,2,FALSE)</f>
        <v>5776</v>
      </c>
      <c r="X953">
        <f>VLOOKUP($E953,phe_locomotion!$N$2:$O$507,2,FALSE)</f>
        <v>4034</v>
      </c>
      <c r="Y953" s="16" t="e">
        <f>VLOOKUP($E953,relatedness!$T$2:$U$1000,2,FALSE)</f>
        <v>#N/A</v>
      </c>
      <c r="AE953" s="2"/>
      <c r="AF953" s="2"/>
    </row>
    <row r="954" spans="1:32" x14ac:dyDescent="0.2">
      <c r="A954" s="2">
        <v>10</v>
      </c>
      <c r="B954" s="2" t="s">
        <v>6</v>
      </c>
      <c r="C954" s="2">
        <v>8</v>
      </c>
      <c r="D954" s="2" t="s">
        <v>1498</v>
      </c>
      <c r="E954" s="2" t="s">
        <v>883</v>
      </c>
      <c r="F954" s="2" t="str">
        <f t="shared" si="72"/>
        <v>GA</v>
      </c>
      <c r="G954" s="2" t="str">
        <f t="shared" si="73"/>
        <v>2</v>
      </c>
      <c r="H954" s="15">
        <v>50</v>
      </c>
      <c r="I954" s="2">
        <f t="shared" si="74"/>
        <v>190</v>
      </c>
      <c r="J954" s="2" t="str">
        <f t="shared" si="75"/>
        <v>50</v>
      </c>
      <c r="K954">
        <f t="shared" si="71"/>
        <v>13</v>
      </c>
      <c r="L954" s="14">
        <f>VLOOKUP(E954,bam_cov!$A$2:$E$10000,5,FALSE)</f>
        <v>3.8358362406550373</v>
      </c>
      <c r="M954" s="14">
        <f>VLOOKUP($E954,res_het!$A$2:$N$10000,12,FALSE)*100</f>
        <v>1.4774361269557101</v>
      </c>
      <c r="N954" s="14">
        <f>VLOOKUP($E954,res_het!$A$2:$N$10000,13,FALSE)</f>
        <v>0.29948979999999997</v>
      </c>
      <c r="O954" s="10">
        <f>VLOOKUP($E954,seq_data!$A$2:$H$10000,6,FALSE())</f>
        <v>2013</v>
      </c>
      <c r="P954" s="10" t="str">
        <f>VLOOKUP($E954,seq_data!$A$2:$H$10000,4,FALSE())</f>
        <v>Illumina</v>
      </c>
      <c r="Q954" s="10" t="str">
        <f>VLOOKUP($E954,seq_data!$A$2:$H$10000,5,FALSE())</f>
        <v>NYU</v>
      </c>
      <c r="R954" s="10">
        <f>VLOOKUP($E954,seq_data!$A$2:$H$10000,2,FALSE())</f>
        <v>101</v>
      </c>
      <c r="S954" s="10">
        <f>IF(ISNA(VLOOKUP(E954,lines!$A$2:$A$10000,1,FALSE)),0,1)</f>
        <v>0</v>
      </c>
      <c r="T954" s="10">
        <f>IF(ISNA(VLOOKUP(E954,lines!$J$2:$L$1000,2,FALSE)),0,1)</f>
        <v>0</v>
      </c>
      <c r="U954" s="13" t="e">
        <f>VLOOKUP($E954,phe_fertility!$A$2:$B$284,2,FALSE)</f>
        <v>#N/A</v>
      </c>
      <c r="V954" s="13" t="e">
        <f>VLOOKUP($E954,phe_fertility!$F$2:$G$284,2,FALSE)</f>
        <v>#N/A</v>
      </c>
      <c r="W954">
        <f>VLOOKUP($E954,phe_locomotion!$F$2:$G$851,2,FALSE)</f>
        <v>2357</v>
      </c>
      <c r="X954">
        <f>VLOOKUP($E954,phe_locomotion!$N$2:$O$507,2,FALSE)</f>
        <v>2846</v>
      </c>
      <c r="Y954" s="16" t="e">
        <f>VLOOKUP($E954,relatedness!$T$2:$U$1000,2,FALSE)</f>
        <v>#N/A</v>
      </c>
      <c r="AE954" s="2"/>
      <c r="AF954" s="2"/>
    </row>
    <row r="955" spans="1:32" x14ac:dyDescent="0.2">
      <c r="A955" s="2">
        <v>6</v>
      </c>
      <c r="B955" s="2" t="s">
        <v>71</v>
      </c>
      <c r="C955" s="2">
        <v>10</v>
      </c>
      <c r="D955" s="2" t="s">
        <v>1501</v>
      </c>
      <c r="E955" s="2" t="s">
        <v>562</v>
      </c>
      <c r="F955" s="2" t="str">
        <f t="shared" si="72"/>
        <v>GA</v>
      </c>
      <c r="G955" s="2" t="str">
        <f t="shared" si="73"/>
        <v>2</v>
      </c>
      <c r="H955" s="15">
        <v>51</v>
      </c>
      <c r="I955" s="2">
        <f t="shared" si="74"/>
        <v>190</v>
      </c>
      <c r="J955" s="2" t="str">
        <f t="shared" si="75"/>
        <v>50</v>
      </c>
      <c r="K955">
        <f t="shared" si="71"/>
        <v>13</v>
      </c>
      <c r="L955" s="14">
        <f>VLOOKUP(E955,bam_cov!$A$2:$E$10000,5,FALSE)</f>
        <v>6.7226534260178745</v>
      </c>
      <c r="M955" s="14">
        <f>VLOOKUP($E955,res_het!$A$2:$N$10000,12,FALSE)*100</f>
        <v>1.3609457184022775</v>
      </c>
      <c r="N955" s="14">
        <f>VLOOKUP($E955,res_het!$A$2:$N$10000,13,FALSE)</f>
        <v>0.2120006666666667</v>
      </c>
      <c r="O955" s="10">
        <f>VLOOKUP($E955,seq_data!$A$2:$H$10000,6,FALSE())</f>
        <v>2017</v>
      </c>
      <c r="P955" s="10" t="str">
        <f>VLOOKUP($E955,seq_data!$A$2:$H$10000,4,FALSE())</f>
        <v>Illumina</v>
      </c>
      <c r="Q955" s="10" t="str">
        <f>VLOOKUP($E955,seq_data!$A$2:$H$10000,5,FALSE())</f>
        <v>BGI</v>
      </c>
      <c r="R955" s="10">
        <f>VLOOKUP($E955,seq_data!$A$2:$H$10000,2,FALSE())</f>
        <v>150</v>
      </c>
      <c r="S955" s="10">
        <f>IF(ISNA(VLOOKUP(E955,lines!$A$2:$A$10000,1,FALSE)),0,1)</f>
        <v>1</v>
      </c>
      <c r="T955" s="10">
        <f>IF(ISNA(VLOOKUP(E955,lines!$J$2:$L$1000,2,FALSE)),0,1)</f>
        <v>1</v>
      </c>
      <c r="U955" s="13" t="e">
        <f>VLOOKUP($E955,phe_fertility!$A$2:$B$284,2,FALSE)</f>
        <v>#N/A</v>
      </c>
      <c r="V955" s="13" t="e">
        <f>VLOOKUP($E955,phe_fertility!$F$2:$G$284,2,FALSE)</f>
        <v>#N/A</v>
      </c>
      <c r="W955">
        <f>VLOOKUP($E955,phe_locomotion!$F$2:$G$851,2,FALSE)</f>
        <v>2964</v>
      </c>
      <c r="X955">
        <f>VLOOKUP($E955,phe_locomotion!$N$2:$O$507,2,FALSE)</f>
        <v>452</v>
      </c>
      <c r="Y955" s="16" t="e">
        <f>VLOOKUP($E955,relatedness!$T$2:$U$1000,2,FALSE)</f>
        <v>#N/A</v>
      </c>
      <c r="AE955" s="2"/>
      <c r="AF955" s="2"/>
    </row>
    <row r="956" spans="1:32" x14ac:dyDescent="0.2">
      <c r="A956" s="2">
        <v>12</v>
      </c>
      <c r="B956" s="2" t="s">
        <v>97</v>
      </c>
      <c r="C956" s="2">
        <v>6</v>
      </c>
      <c r="D956" s="2" t="s">
        <v>1501</v>
      </c>
      <c r="E956" s="2" t="s">
        <v>1122</v>
      </c>
      <c r="F956" s="2" t="str">
        <f t="shared" si="72"/>
        <v>GA</v>
      </c>
      <c r="G956" s="2" t="str">
        <f t="shared" si="73"/>
        <v>2</v>
      </c>
      <c r="H956" s="15">
        <v>52</v>
      </c>
      <c r="I956" s="2">
        <f t="shared" si="74"/>
        <v>190</v>
      </c>
      <c r="J956" s="2" t="str">
        <f t="shared" si="75"/>
        <v>50</v>
      </c>
      <c r="K956">
        <f t="shared" si="71"/>
        <v>13</v>
      </c>
      <c r="L956" s="14">
        <f>VLOOKUP(E956,bam_cov!$A$2:$E$10000,5,FALSE)</f>
        <v>4.5845979277135527</v>
      </c>
      <c r="M956" s="14">
        <f>VLOOKUP($E956,res_het!$A$2:$N$10000,12,FALSE)*100</f>
        <v>0.90811656979200484</v>
      </c>
      <c r="N956" s="14">
        <f>VLOOKUP($E956,res_het!$A$2:$N$10000,13,FALSE)</f>
        <v>0.24807708333333334</v>
      </c>
      <c r="O956" s="10">
        <f>VLOOKUP($E956,seq_data!$A$2:$H$10000,6,FALSE())</f>
        <v>2017</v>
      </c>
      <c r="P956" s="10" t="str">
        <f>VLOOKUP($E956,seq_data!$A$2:$H$10000,4,FALSE())</f>
        <v>Illumina</v>
      </c>
      <c r="Q956" s="10" t="str">
        <f>VLOOKUP($E956,seq_data!$A$2:$H$10000,5,FALSE())</f>
        <v>BGI</v>
      </c>
      <c r="R956" s="10">
        <f>VLOOKUP($E956,seq_data!$A$2:$H$10000,2,FALSE())</f>
        <v>150</v>
      </c>
      <c r="S956" s="10">
        <f>IF(ISNA(VLOOKUP(E956,lines!$A$2:$A$10000,1,FALSE)),0,1)</f>
        <v>1</v>
      </c>
      <c r="T956" s="10">
        <f>IF(ISNA(VLOOKUP(E956,lines!$J$2:$L$1000,2,FALSE)),0,1)</f>
        <v>0</v>
      </c>
      <c r="U956" s="13" t="e">
        <f>VLOOKUP($E956,phe_fertility!$A$2:$B$284,2,FALSE)</f>
        <v>#N/A</v>
      </c>
      <c r="V956" s="13" t="e">
        <f>VLOOKUP($E956,phe_fertility!$F$2:$G$284,2,FALSE)</f>
        <v>#N/A</v>
      </c>
      <c r="W956">
        <f>VLOOKUP($E956,phe_locomotion!$F$2:$G$851,2,FALSE)</f>
        <v>931</v>
      </c>
      <c r="X956">
        <f>VLOOKUP($E956,phe_locomotion!$N$2:$O$507,2,FALSE)</f>
        <v>1599</v>
      </c>
      <c r="Y956" s="16" t="e">
        <f>VLOOKUP($E956,relatedness!$T$2:$U$1000,2,FALSE)</f>
        <v>#N/A</v>
      </c>
      <c r="AE956" s="2"/>
      <c r="AF956" s="2"/>
    </row>
    <row r="957" spans="1:32" x14ac:dyDescent="0.2">
      <c r="A957" s="2">
        <v>12</v>
      </c>
      <c r="B957" s="2" t="s">
        <v>6</v>
      </c>
      <c r="C957" s="2">
        <v>6</v>
      </c>
      <c r="D957" s="2" t="s">
        <v>1500</v>
      </c>
      <c r="E957" s="2" t="s">
        <v>1073</v>
      </c>
      <c r="F957" s="2" t="str">
        <f t="shared" si="72"/>
        <v>GA</v>
      </c>
      <c r="G957" s="2" t="str">
        <f t="shared" si="73"/>
        <v>2</v>
      </c>
      <c r="H957" s="15">
        <v>53</v>
      </c>
      <c r="I957" s="2">
        <f t="shared" si="74"/>
        <v>190</v>
      </c>
      <c r="J957" s="2" t="str">
        <f t="shared" si="75"/>
        <v>50</v>
      </c>
      <c r="K957">
        <f t="shared" si="71"/>
        <v>13</v>
      </c>
      <c r="L957" s="14">
        <f>VLOOKUP(E957,bam_cov!$A$2:$E$10000,5,FALSE)</f>
        <v>5.0511065559948287</v>
      </c>
      <c r="M957" s="14">
        <f>VLOOKUP($E957,res_het!$A$2:$N$10000,12,FALSE)*100</f>
        <v>1.3555949510127043</v>
      </c>
      <c r="N957" s="14">
        <f>VLOOKUP($E957,res_het!$A$2:$N$10000,13,FALSE)</f>
        <v>0.26988428333333331</v>
      </c>
      <c r="O957" s="10">
        <f>VLOOKUP($E957,seq_data!$A$2:$H$10000,6,FALSE())</f>
        <v>2017</v>
      </c>
      <c r="P957" s="10" t="str">
        <f>VLOOKUP($E957,seq_data!$A$2:$H$10000,4,FALSE())</f>
        <v>Illumina</v>
      </c>
      <c r="Q957" s="10" t="str">
        <f>VLOOKUP($E957,seq_data!$A$2:$H$10000,5,FALSE())</f>
        <v>BGI</v>
      </c>
      <c r="R957" s="10">
        <f>VLOOKUP($E957,seq_data!$A$2:$H$10000,2,FALSE())</f>
        <v>150</v>
      </c>
      <c r="S957" s="10">
        <f>IF(ISNA(VLOOKUP(E957,lines!$A$2:$A$10000,1,FALSE)),0,1)</f>
        <v>1</v>
      </c>
      <c r="T957" s="10">
        <f>IF(ISNA(VLOOKUP(E957,lines!$J$2:$L$1000,2,FALSE)),0,1)</f>
        <v>1</v>
      </c>
      <c r="U957" s="13" t="e">
        <f>VLOOKUP($E957,phe_fertility!$A$2:$B$284,2,FALSE)</f>
        <v>#N/A</v>
      </c>
      <c r="V957" s="13" t="e">
        <f>VLOOKUP($E957,phe_fertility!$F$2:$G$284,2,FALSE)</f>
        <v>#N/A</v>
      </c>
      <c r="W957">
        <f>VLOOKUP($E957,phe_locomotion!$F$2:$G$851,2,FALSE)</f>
        <v>869</v>
      </c>
      <c r="X957">
        <f>VLOOKUP($E957,phe_locomotion!$N$2:$O$507,2,FALSE)</f>
        <v>1084</v>
      </c>
      <c r="Y957" s="16" t="e">
        <f>VLOOKUP($E957,relatedness!$T$2:$U$1000,2,FALSE)</f>
        <v>#N/A</v>
      </c>
      <c r="AE957" s="2"/>
      <c r="AF957" s="2"/>
    </row>
    <row r="958" spans="1:32" x14ac:dyDescent="0.2">
      <c r="A958" s="2">
        <v>12</v>
      </c>
      <c r="B958" s="2" t="s">
        <v>32</v>
      </c>
      <c r="C958" s="2">
        <v>5</v>
      </c>
      <c r="D958" s="2" t="s">
        <v>1500</v>
      </c>
      <c r="E958" s="2" t="s">
        <v>1086</v>
      </c>
      <c r="F958" s="2" t="str">
        <f t="shared" si="72"/>
        <v>GA</v>
      </c>
      <c r="G958" s="2" t="str">
        <f t="shared" si="73"/>
        <v>2</v>
      </c>
      <c r="H958" s="15">
        <v>54</v>
      </c>
      <c r="I958" s="2">
        <f t="shared" si="74"/>
        <v>190</v>
      </c>
      <c r="J958" s="2" t="str">
        <f t="shared" si="75"/>
        <v>50</v>
      </c>
      <c r="K958">
        <f t="shared" si="71"/>
        <v>13</v>
      </c>
      <c r="L958" s="14">
        <f>VLOOKUP(E958,bam_cov!$A$2:$E$10000,5,FALSE)</f>
        <v>7.2536201307826351</v>
      </c>
      <c r="M958" s="14">
        <f>VLOOKUP($E958,res_het!$A$2:$N$10000,12,FALSE)*100</f>
        <v>1.5044282518543715</v>
      </c>
      <c r="N958" s="14">
        <f>VLOOKUP($E958,res_het!$A$2:$N$10000,13,FALSE)</f>
        <v>0.20638216666666664</v>
      </c>
      <c r="O958" s="10">
        <f>VLOOKUP($E958,seq_data!$A$2:$H$10000,6,FALSE())</f>
        <v>2017</v>
      </c>
      <c r="P958" s="10" t="str">
        <f>VLOOKUP($E958,seq_data!$A$2:$H$10000,4,FALSE())</f>
        <v>Illumina</v>
      </c>
      <c r="Q958" s="10" t="str">
        <f>VLOOKUP($E958,seq_data!$A$2:$H$10000,5,FALSE())</f>
        <v>BGI</v>
      </c>
      <c r="R958" s="10">
        <f>VLOOKUP($E958,seq_data!$A$2:$H$10000,2,FALSE())</f>
        <v>150</v>
      </c>
      <c r="S958" s="10">
        <f>IF(ISNA(VLOOKUP(E958,lines!$A$2:$A$10000,1,FALSE)),0,1)</f>
        <v>1</v>
      </c>
      <c r="T958" s="10">
        <f>IF(ISNA(VLOOKUP(E958,lines!$J$2:$L$1000,2,FALSE)),0,1)</f>
        <v>1</v>
      </c>
      <c r="U958" s="13" t="e">
        <f>VLOOKUP($E958,phe_fertility!$A$2:$B$284,2,FALSE)</f>
        <v>#N/A</v>
      </c>
      <c r="V958" s="13" t="e">
        <f>VLOOKUP($E958,phe_fertility!$F$2:$G$284,2,FALSE)</f>
        <v>#N/A</v>
      </c>
      <c r="W958">
        <f>VLOOKUP($E958,phe_locomotion!$F$2:$G$851,2,FALSE)</f>
        <v>447</v>
      </c>
      <c r="X958">
        <f>VLOOKUP($E958,phe_locomotion!$N$2:$O$507,2,FALSE)</f>
        <v>1226</v>
      </c>
      <c r="Y958" s="16" t="e">
        <f>VLOOKUP($E958,relatedness!$T$2:$U$1000,2,FALSE)</f>
        <v>#N/A</v>
      </c>
      <c r="AE958" s="2"/>
      <c r="AF958" s="2"/>
    </row>
    <row r="959" spans="1:32" x14ac:dyDescent="0.2">
      <c r="A959" s="2">
        <v>11</v>
      </c>
      <c r="B959" s="2" t="s">
        <v>6</v>
      </c>
      <c r="C959" s="2">
        <v>10</v>
      </c>
      <c r="D959" s="2" t="s">
        <v>1496</v>
      </c>
      <c r="E959" s="2" t="s">
        <v>981</v>
      </c>
      <c r="F959" s="2" t="str">
        <f t="shared" si="72"/>
        <v>GA</v>
      </c>
      <c r="G959" s="2" t="str">
        <f t="shared" si="73"/>
        <v>2</v>
      </c>
      <c r="H959" s="15">
        <v>55</v>
      </c>
      <c r="I959" s="2">
        <f t="shared" si="74"/>
        <v>190</v>
      </c>
      <c r="J959" s="2" t="str">
        <f t="shared" si="75"/>
        <v>50</v>
      </c>
      <c r="K959">
        <f t="shared" si="71"/>
        <v>13</v>
      </c>
      <c r="L959" s="14">
        <f>VLOOKUP(E959,bam_cov!$A$2:$E$10000,5,FALSE)</f>
        <v>27.325371456408913</v>
      </c>
      <c r="M959" s="14">
        <f>VLOOKUP($E959,res_het!$A$2:$N$10000,12,FALSE)*100</f>
        <v>2.8284014356876108</v>
      </c>
      <c r="N959" s="14">
        <f>VLOOKUP($E959,res_het!$A$2:$N$10000,13,FALSE)</f>
        <v>0.11404025666666666</v>
      </c>
      <c r="O959" s="10">
        <f>VLOOKUP($E959,seq_data!$A$2:$H$10000,6,FALSE())</f>
        <v>2018</v>
      </c>
      <c r="P959" s="10" t="str">
        <f>VLOOKUP($E959,seq_data!$A$2:$H$10000,4,FALSE())</f>
        <v>BGI</v>
      </c>
      <c r="Q959" s="10" t="str">
        <f>VLOOKUP($E959,seq_data!$A$2:$H$10000,5,FALSE())</f>
        <v>BGI</v>
      </c>
      <c r="R959" s="10">
        <f>VLOOKUP($E959,seq_data!$A$2:$H$10000,2,FALSE())</f>
        <v>100</v>
      </c>
      <c r="S959" s="10">
        <f>IF(ISNA(VLOOKUP(E959,lines!$A$2:$A$10000,1,FALSE)),0,1)</f>
        <v>0</v>
      </c>
      <c r="T959" s="10">
        <f>IF(ISNA(VLOOKUP(E959,lines!$J$2:$L$1000,2,FALSE)),0,1)</f>
        <v>1</v>
      </c>
      <c r="U959" s="13" t="e">
        <f>VLOOKUP($E959,phe_fertility!$A$2:$B$284,2,FALSE)</f>
        <v>#N/A</v>
      </c>
      <c r="V959" s="13" t="e">
        <f>VLOOKUP($E959,phe_fertility!$F$2:$G$284,2,FALSE)</f>
        <v>#N/A</v>
      </c>
      <c r="W959">
        <f>VLOOKUP($E959,phe_locomotion!$F$2:$G$851,2,FALSE)</f>
        <v>1759</v>
      </c>
      <c r="X959">
        <f>VLOOKUP($E959,phe_locomotion!$N$2:$O$507,2,FALSE)</f>
        <v>3559</v>
      </c>
      <c r="Y959" s="16" t="e">
        <f>VLOOKUP($E959,relatedness!$T$2:$U$1000,2,FALSE)</f>
        <v>#N/A</v>
      </c>
      <c r="AE959" s="2"/>
      <c r="AF959" s="2"/>
    </row>
    <row r="960" spans="1:32" x14ac:dyDescent="0.2">
      <c r="A960" s="2">
        <v>12</v>
      </c>
      <c r="B960" s="2" t="s">
        <v>32</v>
      </c>
      <c r="C960" s="2">
        <v>3</v>
      </c>
      <c r="D960" s="2" t="s">
        <v>1496</v>
      </c>
      <c r="E960" s="2" t="s">
        <v>1084</v>
      </c>
      <c r="F960" s="2" t="str">
        <f t="shared" si="72"/>
        <v>GA</v>
      </c>
      <c r="G960" s="2" t="str">
        <f t="shared" si="73"/>
        <v>2</v>
      </c>
      <c r="H960" s="15">
        <v>56</v>
      </c>
      <c r="I960" s="2">
        <f t="shared" si="74"/>
        <v>190</v>
      </c>
      <c r="J960" s="2" t="str">
        <f t="shared" si="75"/>
        <v>50</v>
      </c>
      <c r="K960">
        <f t="shared" si="71"/>
        <v>13</v>
      </c>
      <c r="L960" s="14">
        <f>VLOOKUP(E960,bam_cov!$A$2:$E$10000,5,FALSE)</f>
        <v>7.0638839819377566</v>
      </c>
      <c r="M960" s="14">
        <f>VLOOKUP($E960,res_het!$A$2:$N$10000,12,FALSE)*100</f>
        <v>1.6218875004886186</v>
      </c>
      <c r="N960" s="14">
        <f>VLOOKUP($E960,res_het!$A$2:$N$10000,13,FALSE)</f>
        <v>0.21586811666666669</v>
      </c>
      <c r="O960" s="10">
        <f>VLOOKUP($E960,seq_data!$A$2:$H$10000,6,FALSE())</f>
        <v>2017</v>
      </c>
      <c r="P960" s="10" t="str">
        <f>VLOOKUP($E960,seq_data!$A$2:$H$10000,4,FALSE())</f>
        <v>Illumina</v>
      </c>
      <c r="Q960" s="10" t="str">
        <f>VLOOKUP($E960,seq_data!$A$2:$H$10000,5,FALSE())</f>
        <v>BGI</v>
      </c>
      <c r="R960" s="10">
        <f>VLOOKUP($E960,seq_data!$A$2:$H$10000,2,FALSE())</f>
        <v>150</v>
      </c>
      <c r="S960" s="10">
        <f>IF(ISNA(VLOOKUP(E960,lines!$A$2:$A$10000,1,FALSE)),0,1)</f>
        <v>1</v>
      </c>
      <c r="T960" s="10">
        <f>IF(ISNA(VLOOKUP(E960,lines!$J$2:$L$1000,2,FALSE)),0,1)</f>
        <v>1</v>
      </c>
      <c r="U960" s="13" t="e">
        <f>VLOOKUP($E960,phe_fertility!$A$2:$B$284,2,FALSE)</f>
        <v>#N/A</v>
      </c>
      <c r="V960" s="13" t="e">
        <f>VLOOKUP($E960,phe_fertility!$F$2:$G$284,2,FALSE)</f>
        <v>#N/A</v>
      </c>
      <c r="W960">
        <f>VLOOKUP($E960,phe_locomotion!$F$2:$G$851,2,FALSE)</f>
        <v>1441</v>
      </c>
      <c r="X960">
        <f>VLOOKUP($E960,phe_locomotion!$N$2:$O$507,2,FALSE)</f>
        <v>2441</v>
      </c>
      <c r="Y960" s="16" t="e">
        <f>VLOOKUP($E960,relatedness!$T$2:$U$1000,2,FALSE)</f>
        <v>#N/A</v>
      </c>
      <c r="AE960" s="2"/>
      <c r="AF960" s="2"/>
    </row>
    <row r="961" spans="1:32" x14ac:dyDescent="0.2">
      <c r="A961" s="2">
        <v>12</v>
      </c>
      <c r="B961" s="2" t="s">
        <v>19</v>
      </c>
      <c r="C961" s="2">
        <v>6</v>
      </c>
      <c r="D961" s="2" t="s">
        <v>1501</v>
      </c>
      <c r="E961" s="2" t="s">
        <v>1080</v>
      </c>
      <c r="F961" s="2" t="str">
        <f t="shared" si="72"/>
        <v>GA</v>
      </c>
      <c r="G961" s="2" t="str">
        <f t="shared" si="73"/>
        <v>2</v>
      </c>
      <c r="H961" s="15">
        <v>57</v>
      </c>
      <c r="I961" s="2">
        <f t="shared" si="74"/>
        <v>190</v>
      </c>
      <c r="J961" s="2" t="str">
        <f t="shared" si="75"/>
        <v>50</v>
      </c>
      <c r="K961">
        <f t="shared" si="71"/>
        <v>13</v>
      </c>
      <c r="L961" s="14">
        <f>VLOOKUP(E961,bam_cov!$A$2:$E$10000,5,FALSE)</f>
        <v>6.3902291506623445</v>
      </c>
      <c r="M961" s="14">
        <f>VLOOKUP($E961,res_het!$A$2:$N$10000,12,FALSE)*100</f>
        <v>1.3021990509109289</v>
      </c>
      <c r="N961" s="14">
        <f>VLOOKUP($E961,res_het!$A$2:$N$10000,13,FALSE)</f>
        <v>0.20397806666666671</v>
      </c>
      <c r="O961" s="10">
        <f>VLOOKUP($E961,seq_data!$A$2:$H$10000,6,FALSE())</f>
        <v>2017</v>
      </c>
      <c r="P961" s="10" t="str">
        <f>VLOOKUP($E961,seq_data!$A$2:$H$10000,4,FALSE())</f>
        <v>Illumina</v>
      </c>
      <c r="Q961" s="10" t="str">
        <f>VLOOKUP($E961,seq_data!$A$2:$H$10000,5,FALSE())</f>
        <v>BGI</v>
      </c>
      <c r="R961" s="10">
        <f>VLOOKUP($E961,seq_data!$A$2:$H$10000,2,FALSE())</f>
        <v>150</v>
      </c>
      <c r="S961" s="10">
        <f>IF(ISNA(VLOOKUP(E961,lines!$A$2:$A$10000,1,FALSE)),0,1)</f>
        <v>1</v>
      </c>
      <c r="T961" s="10">
        <f>IF(ISNA(VLOOKUP(E961,lines!$J$2:$L$1000,2,FALSE)),0,1)</f>
        <v>1</v>
      </c>
      <c r="U961" s="13" t="e">
        <f>VLOOKUP($E961,phe_fertility!$A$2:$B$284,2,FALSE)</f>
        <v>#N/A</v>
      </c>
      <c r="V961" s="13" t="e">
        <f>VLOOKUP($E961,phe_fertility!$F$2:$G$284,2,FALSE)</f>
        <v>#N/A</v>
      </c>
      <c r="W961">
        <f>VLOOKUP($E961,phe_locomotion!$F$2:$G$851,2,FALSE)</f>
        <v>1439</v>
      </c>
      <c r="X961">
        <f>VLOOKUP($E961,phe_locomotion!$N$2:$O$507,2,FALSE)</f>
        <v>2582</v>
      </c>
      <c r="Y961" s="16" t="e">
        <f>VLOOKUP($E961,relatedness!$T$2:$U$1000,2,FALSE)</f>
        <v>#N/A</v>
      </c>
      <c r="AE961" s="2"/>
      <c r="AF961" s="2"/>
    </row>
    <row r="962" spans="1:32" x14ac:dyDescent="0.2">
      <c r="A962" s="2">
        <v>10</v>
      </c>
      <c r="B962" s="2" t="s">
        <v>84</v>
      </c>
      <c r="C962" s="2">
        <v>6</v>
      </c>
      <c r="D962" s="2" t="s">
        <v>1500</v>
      </c>
      <c r="E962" s="2" t="s">
        <v>953</v>
      </c>
      <c r="F962" s="2" t="str">
        <f t="shared" si="72"/>
        <v>GA</v>
      </c>
      <c r="G962" s="2" t="str">
        <f t="shared" si="73"/>
        <v>2</v>
      </c>
      <c r="H962" s="15">
        <v>58</v>
      </c>
      <c r="I962" s="2">
        <f t="shared" si="74"/>
        <v>190</v>
      </c>
      <c r="J962" s="2" t="str">
        <f t="shared" si="75"/>
        <v>50</v>
      </c>
      <c r="K962">
        <f t="shared" ref="K962:K1025" si="76">IF(F962="A", 16, 13)</f>
        <v>13</v>
      </c>
      <c r="L962" s="14" t="e">
        <f>VLOOKUP(E962,bam_cov!$A$2:$E$10000,5,FALSE)</f>
        <v>#N/A</v>
      </c>
      <c r="M962" s="14" t="e">
        <f>VLOOKUP($E962,res_het!$A$2:$N$10000,12,FALSE)*100</f>
        <v>#N/A</v>
      </c>
      <c r="N962" s="14" t="e">
        <f>VLOOKUP($E962,res_het!$A$2:$N$10000,13,FALSE)</f>
        <v>#N/A</v>
      </c>
      <c r="O962" s="10" t="e">
        <f>VLOOKUP($E962,seq_data!$A$2:$H$10000,6,FALSE())</f>
        <v>#N/A</v>
      </c>
      <c r="P962" s="10" t="e">
        <f>VLOOKUP($E962,seq_data!$A$2:$H$10000,4,FALSE())</f>
        <v>#N/A</v>
      </c>
      <c r="Q962" s="10" t="e">
        <f>VLOOKUP($E962,seq_data!$A$2:$H$10000,5,FALSE())</f>
        <v>#N/A</v>
      </c>
      <c r="R962" s="10" t="e">
        <f>VLOOKUP($E962,seq_data!$A$2:$H$10000,2,FALSE())</f>
        <v>#N/A</v>
      </c>
      <c r="S962" s="10">
        <f>IF(ISNA(VLOOKUP(E962,lines!$A$2:$A$10000,1,FALSE)),0,1)</f>
        <v>0</v>
      </c>
      <c r="T962" s="10">
        <f>IF(ISNA(VLOOKUP(E962,lines!$J$2:$L$1000,2,FALSE)),0,1)</f>
        <v>0</v>
      </c>
      <c r="U962" s="13">
        <f>VLOOKUP($E962,phe_fertility!$A$2:$B$284,2,FALSE)</f>
        <v>46</v>
      </c>
      <c r="V962" s="13">
        <f>VLOOKUP($E962,phe_fertility!$F$2:$G$284,2,FALSE)</f>
        <v>46</v>
      </c>
      <c r="W962">
        <f>VLOOKUP($E962,phe_locomotion!$F$2:$G$851,2,FALSE)</f>
        <v>2249</v>
      </c>
      <c r="X962">
        <f>VLOOKUP($E962,phe_locomotion!$N$2:$O$507,2,FALSE)</f>
        <v>2426</v>
      </c>
      <c r="Y962" s="16" t="e">
        <f>VLOOKUP($E962,relatedness!$T$2:$U$1000,2,FALSE)</f>
        <v>#N/A</v>
      </c>
      <c r="AE962" s="2"/>
      <c r="AF962" s="2"/>
    </row>
    <row r="963" spans="1:32" x14ac:dyDescent="0.2">
      <c r="A963" s="2">
        <v>11</v>
      </c>
      <c r="B963" s="2" t="s">
        <v>71</v>
      </c>
      <c r="C963" s="2">
        <v>1</v>
      </c>
      <c r="D963" s="2" t="s">
        <v>1501</v>
      </c>
      <c r="E963" s="2" t="s">
        <v>1032</v>
      </c>
      <c r="F963" s="2" t="str">
        <f t="shared" si="72"/>
        <v>GA</v>
      </c>
      <c r="G963" s="2" t="str">
        <f t="shared" si="73"/>
        <v>2</v>
      </c>
      <c r="H963" s="15">
        <v>59</v>
      </c>
      <c r="I963" s="2">
        <f t="shared" si="74"/>
        <v>190</v>
      </c>
      <c r="J963" s="2" t="str">
        <f t="shared" si="75"/>
        <v>50</v>
      </c>
      <c r="K963">
        <f t="shared" si="76"/>
        <v>13</v>
      </c>
      <c r="L963" s="14">
        <f>VLOOKUP(E963,bam_cov!$A$2:$E$10000,5,FALSE)</f>
        <v>8.0344994847389035</v>
      </c>
      <c r="M963" s="14">
        <f>VLOOKUP($E963,res_het!$A$2:$N$10000,12,FALSE)*100</f>
        <v>1.4833387562922273</v>
      </c>
      <c r="N963" s="14">
        <f>VLOOKUP($E963,res_het!$A$2:$N$10000,13,FALSE)</f>
        <v>0.20140536666666667</v>
      </c>
      <c r="O963" s="10">
        <f>VLOOKUP($E963,seq_data!$A$2:$H$10000,6,FALSE())</f>
        <v>2017</v>
      </c>
      <c r="P963" s="10" t="str">
        <f>VLOOKUP($E963,seq_data!$A$2:$H$10000,4,FALSE())</f>
        <v>Illumina</v>
      </c>
      <c r="Q963" s="10" t="str">
        <f>VLOOKUP($E963,seq_data!$A$2:$H$10000,5,FALSE())</f>
        <v>BGI</v>
      </c>
      <c r="R963" s="10">
        <f>VLOOKUP($E963,seq_data!$A$2:$H$10000,2,FALSE())</f>
        <v>150</v>
      </c>
      <c r="S963" s="10">
        <f>IF(ISNA(VLOOKUP(E963,lines!$A$2:$A$10000,1,FALSE)),0,1)</f>
        <v>1</v>
      </c>
      <c r="T963" s="10">
        <f>IF(ISNA(VLOOKUP(E963,lines!$J$2:$L$1000,2,FALSE)),0,1)</f>
        <v>1</v>
      </c>
      <c r="U963" s="13" t="e">
        <f>VLOOKUP($E963,phe_fertility!$A$2:$B$284,2,FALSE)</f>
        <v>#N/A</v>
      </c>
      <c r="V963" s="13" t="e">
        <f>VLOOKUP($E963,phe_fertility!$F$2:$G$284,2,FALSE)</f>
        <v>#N/A</v>
      </c>
      <c r="W963">
        <f>VLOOKUP($E963,phe_locomotion!$F$2:$G$851,2,FALSE)</f>
        <v>1260</v>
      </c>
      <c r="X963">
        <f>VLOOKUP($E963,phe_locomotion!$N$2:$O$507,2,FALSE)</f>
        <v>3050</v>
      </c>
      <c r="Y963" s="16" t="e">
        <f>VLOOKUP($E963,relatedness!$T$2:$U$1000,2,FALSE)</f>
        <v>#N/A</v>
      </c>
      <c r="AE963" s="2"/>
      <c r="AF963" s="2"/>
    </row>
    <row r="964" spans="1:32" x14ac:dyDescent="0.2">
      <c r="A964" s="2">
        <v>11</v>
      </c>
      <c r="B964" s="2" t="s">
        <v>32</v>
      </c>
      <c r="C964" s="2">
        <v>4</v>
      </c>
      <c r="D964" s="2" t="s">
        <v>1498</v>
      </c>
      <c r="E964" s="2" t="s">
        <v>999</v>
      </c>
      <c r="F964" s="2" t="str">
        <f t="shared" si="72"/>
        <v>GA</v>
      </c>
      <c r="G964" s="2" t="str">
        <f t="shared" si="73"/>
        <v>2</v>
      </c>
      <c r="H964" s="15">
        <v>60</v>
      </c>
      <c r="I964" s="2">
        <f t="shared" si="74"/>
        <v>190</v>
      </c>
      <c r="J964" s="2" t="str">
        <f t="shared" si="75"/>
        <v>50</v>
      </c>
      <c r="K964">
        <f t="shared" si="76"/>
        <v>13</v>
      </c>
      <c r="L964" s="14">
        <f>VLOOKUP(E964,bam_cov!$A$2:$E$10000,5,FALSE)</f>
        <v>6.8747588015963723</v>
      </c>
      <c r="M964" s="14">
        <f>VLOOKUP($E964,res_het!$A$2:$N$10000,12,FALSE)*100</f>
        <v>0.98836391932230205</v>
      </c>
      <c r="N964" s="14">
        <f>VLOOKUP($E964,res_het!$A$2:$N$10000,13,FALSE)</f>
        <v>0.19059283333333332</v>
      </c>
      <c r="O964" s="10">
        <f>VLOOKUP($E964,seq_data!$A$2:$H$10000,6,FALSE())</f>
        <v>2017</v>
      </c>
      <c r="P964" s="10" t="str">
        <f>VLOOKUP($E964,seq_data!$A$2:$H$10000,4,FALSE())</f>
        <v>Illumina</v>
      </c>
      <c r="Q964" s="10" t="str">
        <f>VLOOKUP($E964,seq_data!$A$2:$H$10000,5,FALSE())</f>
        <v>BGI</v>
      </c>
      <c r="R964" s="10">
        <f>VLOOKUP($E964,seq_data!$A$2:$H$10000,2,FALSE())</f>
        <v>150</v>
      </c>
      <c r="S964" s="10">
        <f>IF(ISNA(VLOOKUP(E964,lines!$A$2:$A$10000,1,FALSE)),0,1)</f>
        <v>1</v>
      </c>
      <c r="T964" s="10">
        <f>IF(ISNA(VLOOKUP(E964,lines!$J$2:$L$1000,2,FALSE)),0,1)</f>
        <v>1</v>
      </c>
      <c r="U964" s="13" t="e">
        <f>VLOOKUP($E964,phe_fertility!$A$2:$B$284,2,FALSE)</f>
        <v>#N/A</v>
      </c>
      <c r="V964" s="13" t="e">
        <f>VLOOKUP($E964,phe_fertility!$F$2:$G$284,2,FALSE)</f>
        <v>#N/A</v>
      </c>
      <c r="W964">
        <f>VLOOKUP($E964,phe_locomotion!$F$2:$G$851,2,FALSE)</f>
        <v>741</v>
      </c>
      <c r="X964">
        <f>VLOOKUP($E964,phe_locomotion!$N$2:$O$507,2,FALSE)</f>
        <v>2327</v>
      </c>
      <c r="Y964" s="16" t="e">
        <f>VLOOKUP($E964,relatedness!$T$2:$U$1000,2,FALSE)</f>
        <v>#N/A</v>
      </c>
      <c r="AE964" s="2"/>
      <c r="AF964" s="2"/>
    </row>
    <row r="965" spans="1:32" x14ac:dyDescent="0.2">
      <c r="A965" s="2">
        <v>11</v>
      </c>
      <c r="B965" s="2" t="s">
        <v>19</v>
      </c>
      <c r="C965" s="2">
        <v>2</v>
      </c>
      <c r="D965" s="2" t="s">
        <v>1499</v>
      </c>
      <c r="E965" s="2" t="s">
        <v>985</v>
      </c>
      <c r="F965" s="2" t="str">
        <f t="shared" si="72"/>
        <v>GA</v>
      </c>
      <c r="G965" s="2" t="str">
        <f t="shared" si="73"/>
        <v>2</v>
      </c>
      <c r="H965" s="15">
        <v>61</v>
      </c>
      <c r="I965" s="2">
        <f t="shared" si="74"/>
        <v>190</v>
      </c>
      <c r="J965" s="2" t="str">
        <f t="shared" si="75"/>
        <v>50</v>
      </c>
      <c r="K965">
        <f t="shared" si="76"/>
        <v>13</v>
      </c>
      <c r="L965" s="14">
        <f>VLOOKUP(E965,bam_cov!$A$2:$E$10000,5,FALSE)</f>
        <v>7.1542563564482586</v>
      </c>
      <c r="M965" s="14">
        <f>VLOOKUP($E965,res_het!$A$2:$N$10000,12,FALSE)*100</f>
        <v>1.1704402350718857</v>
      </c>
      <c r="N965" s="14">
        <f>VLOOKUP($E965,res_het!$A$2:$N$10000,13,FALSE)</f>
        <v>0.18087458333333331</v>
      </c>
      <c r="O965" s="10">
        <f>VLOOKUP($E965,seq_data!$A$2:$H$10000,6,FALSE())</f>
        <v>2017</v>
      </c>
      <c r="P965" s="10" t="str">
        <f>VLOOKUP($E965,seq_data!$A$2:$H$10000,4,FALSE())</f>
        <v>Illumina</v>
      </c>
      <c r="Q965" s="10" t="str">
        <f>VLOOKUP($E965,seq_data!$A$2:$H$10000,5,FALSE())</f>
        <v>BGI</v>
      </c>
      <c r="R965" s="10">
        <f>VLOOKUP($E965,seq_data!$A$2:$H$10000,2,FALSE())</f>
        <v>150</v>
      </c>
      <c r="S965" s="10">
        <f>IF(ISNA(VLOOKUP(E965,lines!$A$2:$A$10000,1,FALSE)),0,1)</f>
        <v>1</v>
      </c>
      <c r="T965" s="10">
        <f>IF(ISNA(VLOOKUP(E965,lines!$J$2:$L$1000,2,FALSE)),0,1)</f>
        <v>1</v>
      </c>
      <c r="U965" s="13" t="e">
        <f>VLOOKUP($E965,phe_fertility!$A$2:$B$284,2,FALSE)</f>
        <v>#N/A</v>
      </c>
      <c r="V965" s="13" t="e">
        <f>VLOOKUP($E965,phe_fertility!$F$2:$G$284,2,FALSE)</f>
        <v>#N/A</v>
      </c>
      <c r="W965">
        <f>VLOOKUP($E965,phe_locomotion!$F$2:$G$851,2,FALSE)</f>
        <v>1016</v>
      </c>
      <c r="X965">
        <f>VLOOKUP($E965,phe_locomotion!$N$2:$O$507,2,FALSE)</f>
        <v>2004</v>
      </c>
      <c r="Y965" s="16" t="e">
        <f>VLOOKUP($E965,relatedness!$T$2:$U$1000,2,FALSE)</f>
        <v>#N/A</v>
      </c>
      <c r="AE965" s="2"/>
      <c r="AF965" s="2"/>
    </row>
    <row r="966" spans="1:32" x14ac:dyDescent="0.2">
      <c r="A966" s="2">
        <v>10</v>
      </c>
      <c r="B966" s="2" t="s">
        <v>45</v>
      </c>
      <c r="C966" s="2">
        <v>9</v>
      </c>
      <c r="D966" s="2" t="s">
        <v>1497</v>
      </c>
      <c r="E966" s="2" t="s">
        <v>920</v>
      </c>
      <c r="F966" s="2" t="str">
        <f t="shared" si="72"/>
        <v>GA</v>
      </c>
      <c r="G966" s="2" t="str">
        <f t="shared" si="73"/>
        <v>4</v>
      </c>
      <c r="H966" s="15">
        <v>1</v>
      </c>
      <c r="I966" s="2">
        <f t="shared" si="74"/>
        <v>190</v>
      </c>
      <c r="J966" s="2" t="str">
        <f t="shared" si="75"/>
        <v>50</v>
      </c>
      <c r="K966">
        <f t="shared" si="76"/>
        <v>13</v>
      </c>
      <c r="L966" s="14">
        <f>VLOOKUP(E966,bam_cov!$A$2:$E$10000,5,FALSE)</f>
        <v>5.6005528095782351</v>
      </c>
      <c r="M966" s="14">
        <f>VLOOKUP($E966,res_het!$A$2:$N$10000,12,FALSE)*100</f>
        <v>1.2080624814740775</v>
      </c>
      <c r="N966" s="14">
        <f>VLOOKUP($E966,res_het!$A$2:$N$10000,13,FALSE)</f>
        <v>0.27203091666666668</v>
      </c>
      <c r="O966" s="10">
        <f>VLOOKUP($E966,seq_data!$A$2:$H$10000,6,FALSE())</f>
        <v>2013</v>
      </c>
      <c r="P966" s="10" t="str">
        <f>VLOOKUP($E966,seq_data!$A$2:$H$10000,4,FALSE())</f>
        <v>Illumina</v>
      </c>
      <c r="Q966" s="10" t="str">
        <f>VLOOKUP($E966,seq_data!$A$2:$H$10000,5,FALSE())</f>
        <v>NYU</v>
      </c>
      <c r="R966" s="10">
        <f>VLOOKUP($E966,seq_data!$A$2:$H$10000,2,FALSE())</f>
        <v>101</v>
      </c>
      <c r="S966" s="10">
        <f>IF(ISNA(VLOOKUP(E966,lines!$A$2:$A$10000,1,FALSE)),0,1)</f>
        <v>0</v>
      </c>
      <c r="T966" s="10">
        <f>IF(ISNA(VLOOKUP(E966,lines!$J$2:$L$1000,2,FALSE)),0,1)</f>
        <v>1</v>
      </c>
      <c r="U966" s="13" t="e">
        <f>VLOOKUP($E966,phe_fertility!$A$2:$B$284,2,FALSE)</f>
        <v>#N/A</v>
      </c>
      <c r="V966" s="13" t="e">
        <f>VLOOKUP($E966,phe_fertility!$F$2:$G$284,2,FALSE)</f>
        <v>#N/A</v>
      </c>
      <c r="W966">
        <f>VLOOKUP($E966,phe_locomotion!$F$2:$G$851,2,FALSE)</f>
        <v>1226</v>
      </c>
      <c r="X966">
        <f>VLOOKUP($E966,phe_locomotion!$N$2:$O$507,2,FALSE)</f>
        <v>2431</v>
      </c>
      <c r="Y966" s="16" t="e">
        <f>VLOOKUP($E966,relatedness!$T$2:$U$1000,2,FALSE)</f>
        <v>#N/A</v>
      </c>
      <c r="AE966" s="2"/>
      <c r="AF966" s="2"/>
    </row>
    <row r="967" spans="1:32" x14ac:dyDescent="0.2">
      <c r="A967" s="2">
        <v>10</v>
      </c>
      <c r="B967" s="2" t="s">
        <v>32</v>
      </c>
      <c r="C967" s="2">
        <v>3</v>
      </c>
      <c r="D967" s="2" t="s">
        <v>1496</v>
      </c>
      <c r="E967" s="2" t="s">
        <v>902</v>
      </c>
      <c r="F967" s="2" t="str">
        <f t="shared" si="72"/>
        <v>GA</v>
      </c>
      <c r="G967" s="2" t="str">
        <f t="shared" si="73"/>
        <v>4</v>
      </c>
      <c r="H967" s="15">
        <v>2</v>
      </c>
      <c r="I967" s="2">
        <f t="shared" si="74"/>
        <v>190</v>
      </c>
      <c r="J967" s="2" t="str">
        <f t="shared" si="75"/>
        <v>50</v>
      </c>
      <c r="K967">
        <f t="shared" si="76"/>
        <v>13</v>
      </c>
      <c r="L967" s="14">
        <f>VLOOKUP(E967,bam_cov!$A$2:$E$10000,5,FALSE)</f>
        <v>3.9186023870641358</v>
      </c>
      <c r="M967" s="14">
        <f>VLOOKUP($E967,res_het!$A$2:$N$10000,12,FALSE)*100</f>
        <v>0.8044065957812756</v>
      </c>
      <c r="N967" s="14">
        <f>VLOOKUP($E967,res_het!$A$2:$N$10000,13,FALSE)</f>
        <v>0.26461109999999999</v>
      </c>
      <c r="O967" s="10">
        <f>VLOOKUP($E967,seq_data!$A$2:$H$10000,6,FALSE())</f>
        <v>2013</v>
      </c>
      <c r="P967" s="10" t="str">
        <f>VLOOKUP($E967,seq_data!$A$2:$H$10000,4,FALSE())</f>
        <v>Illumina</v>
      </c>
      <c r="Q967" s="10" t="str">
        <f>VLOOKUP($E967,seq_data!$A$2:$H$10000,5,FALSE())</f>
        <v>NYU</v>
      </c>
      <c r="R967" s="10">
        <f>VLOOKUP($E967,seq_data!$A$2:$H$10000,2,FALSE())</f>
        <v>101</v>
      </c>
      <c r="S967" s="10">
        <f>IF(ISNA(VLOOKUP(E967,lines!$A$2:$A$10000,1,FALSE)),0,1)</f>
        <v>1</v>
      </c>
      <c r="T967" s="10">
        <f>IF(ISNA(VLOOKUP(E967,lines!$J$2:$L$1000,2,FALSE)),0,1)</f>
        <v>1</v>
      </c>
      <c r="U967" s="13" t="e">
        <f>VLOOKUP($E967,phe_fertility!$A$2:$B$284,2,FALSE)</f>
        <v>#N/A</v>
      </c>
      <c r="V967" s="13" t="e">
        <f>VLOOKUP($E967,phe_fertility!$F$2:$G$284,2,FALSE)</f>
        <v>#N/A</v>
      </c>
      <c r="W967">
        <f>VLOOKUP($E967,phe_locomotion!$F$2:$G$851,2,FALSE)</f>
        <v>2560</v>
      </c>
      <c r="X967">
        <f>VLOOKUP($E967,phe_locomotion!$N$2:$O$507,2,FALSE)</f>
        <v>2893</v>
      </c>
      <c r="Y967" s="16" t="e">
        <f>VLOOKUP($E967,relatedness!$T$2:$U$1000,2,FALSE)</f>
        <v>#N/A</v>
      </c>
      <c r="AE967" s="2"/>
      <c r="AF967" s="2"/>
    </row>
    <row r="968" spans="1:32" x14ac:dyDescent="0.2">
      <c r="A968" s="2">
        <v>10</v>
      </c>
      <c r="B968" s="2" t="s">
        <v>6</v>
      </c>
      <c r="C968" s="2">
        <v>4</v>
      </c>
      <c r="D968" s="2" t="s">
        <v>1496</v>
      </c>
      <c r="E968" s="2" t="s">
        <v>879</v>
      </c>
      <c r="F968" s="2" t="str">
        <f t="shared" si="72"/>
        <v>GA</v>
      </c>
      <c r="G968" s="2" t="str">
        <f t="shared" si="73"/>
        <v>4</v>
      </c>
      <c r="H968" s="15">
        <v>3</v>
      </c>
      <c r="I968" s="2">
        <f t="shared" si="74"/>
        <v>190</v>
      </c>
      <c r="J968" s="2" t="str">
        <f t="shared" si="75"/>
        <v>50</v>
      </c>
      <c r="K968">
        <f t="shared" si="76"/>
        <v>13</v>
      </c>
      <c r="L968" s="14">
        <f>VLOOKUP(E968,bam_cov!$A$2:$E$10000,5,FALSE)</f>
        <v>3.5366091697738473</v>
      </c>
      <c r="M968" s="14">
        <f>VLOOKUP($E968,res_het!$A$2:$N$10000,12,FALSE)*100</f>
        <v>1.337356656140934</v>
      </c>
      <c r="N968" s="14">
        <f>VLOOKUP($E968,res_het!$A$2:$N$10000,13,FALSE)</f>
        <v>0.30103203333333334</v>
      </c>
      <c r="O968" s="10">
        <f>VLOOKUP($E968,seq_data!$A$2:$H$10000,6,FALSE())</f>
        <v>2013</v>
      </c>
      <c r="P968" s="10" t="str">
        <f>VLOOKUP($E968,seq_data!$A$2:$H$10000,4,FALSE())</f>
        <v>Illumina</v>
      </c>
      <c r="Q968" s="10" t="str">
        <f>VLOOKUP($E968,seq_data!$A$2:$H$10000,5,FALSE())</f>
        <v>NYU</v>
      </c>
      <c r="R968" s="10">
        <f>VLOOKUP($E968,seq_data!$A$2:$H$10000,2,FALSE())</f>
        <v>101</v>
      </c>
      <c r="S968" s="10">
        <f>IF(ISNA(VLOOKUP(E968,lines!$A$2:$A$10000,1,FALSE)),0,1)</f>
        <v>1</v>
      </c>
      <c r="T968" s="10">
        <f>IF(ISNA(VLOOKUP(E968,lines!$J$2:$L$1000,2,FALSE)),0,1)</f>
        <v>1</v>
      </c>
      <c r="U968" s="13" t="e">
        <f>VLOOKUP($E968,phe_fertility!$A$2:$B$284,2,FALSE)</f>
        <v>#N/A</v>
      </c>
      <c r="V968" s="13" t="e">
        <f>VLOOKUP($E968,phe_fertility!$F$2:$G$284,2,FALSE)</f>
        <v>#N/A</v>
      </c>
      <c r="W968">
        <f>VLOOKUP($E968,phe_locomotion!$F$2:$G$851,2,FALSE)</f>
        <v>1490</v>
      </c>
      <c r="X968">
        <f>VLOOKUP($E968,phe_locomotion!$N$2:$O$507,2,FALSE)</f>
        <v>2047</v>
      </c>
      <c r="Y968" s="16" t="e">
        <f>VLOOKUP($E968,relatedness!$T$2:$U$1000,2,FALSE)</f>
        <v>#N/A</v>
      </c>
      <c r="AE968" s="2"/>
      <c r="AF968" s="2"/>
    </row>
    <row r="969" spans="1:32" x14ac:dyDescent="0.2">
      <c r="A969" s="2">
        <v>6</v>
      </c>
      <c r="B969" s="2" t="s">
        <v>84</v>
      </c>
      <c r="C969" s="2">
        <v>5</v>
      </c>
      <c r="D969" s="2" t="s">
        <v>1498</v>
      </c>
      <c r="E969" s="2" t="s">
        <v>569</v>
      </c>
      <c r="F969" s="2" t="str">
        <f t="shared" si="72"/>
        <v>GA</v>
      </c>
      <c r="G969" s="2" t="str">
        <f t="shared" si="73"/>
        <v>4</v>
      </c>
      <c r="H969" s="15">
        <v>4</v>
      </c>
      <c r="I969" s="2">
        <f t="shared" si="74"/>
        <v>190</v>
      </c>
      <c r="J969" s="2" t="str">
        <f t="shared" si="75"/>
        <v>50</v>
      </c>
      <c r="K969">
        <f t="shared" si="76"/>
        <v>13</v>
      </c>
      <c r="L969" s="14">
        <f>VLOOKUP(E969,bam_cov!$A$2:$E$10000,5,FALSE)</f>
        <v>1.078636862715707</v>
      </c>
      <c r="M969" s="14">
        <f>VLOOKUP($E969,res_het!$A$2:$N$10000,12,FALSE)*100</f>
        <v>5.3307184881440541</v>
      </c>
      <c r="N969" s="14">
        <f>VLOOKUP($E969,res_het!$A$2:$N$10000,13,FALSE)</f>
        <v>0.3333333</v>
      </c>
      <c r="O969" s="10">
        <f>VLOOKUP($E969,seq_data!$A$2:$H$10000,6,FALSE())</f>
        <v>2014</v>
      </c>
      <c r="P969" s="10" t="str">
        <f>VLOOKUP($E969,seq_data!$A$2:$H$10000,4,FALSE())</f>
        <v>Illumina</v>
      </c>
      <c r="Q969" s="10" t="str">
        <f>VLOOKUP($E969,seq_data!$A$2:$H$10000,5,FALSE())</f>
        <v>NYU</v>
      </c>
      <c r="R969" s="10">
        <f>VLOOKUP($E969,seq_data!$A$2:$H$10000,2,FALSE())</f>
        <v>101</v>
      </c>
      <c r="S969" s="10">
        <f>IF(ISNA(VLOOKUP(E969,lines!$A$2:$A$10000,1,FALSE)),0,1)</f>
        <v>1</v>
      </c>
      <c r="T969" s="10">
        <f>IF(ISNA(VLOOKUP(E969,lines!$J$2:$L$1000,2,FALSE)),0,1)</f>
        <v>0</v>
      </c>
      <c r="U969" s="13" t="e">
        <f>VLOOKUP($E969,phe_fertility!$A$2:$B$284,2,FALSE)</f>
        <v>#N/A</v>
      </c>
      <c r="V969" s="13" t="e">
        <f>VLOOKUP($E969,phe_fertility!$F$2:$G$284,2,FALSE)</f>
        <v>#N/A</v>
      </c>
      <c r="W969">
        <f>VLOOKUP($E969,phe_locomotion!$F$2:$G$851,2,FALSE)</f>
        <v>3576</v>
      </c>
      <c r="X969">
        <f>VLOOKUP($E969,phe_locomotion!$N$2:$O$507,2,FALSE)</f>
        <v>2360</v>
      </c>
      <c r="Y969" s="16" t="e">
        <f>VLOOKUP($E969,relatedness!$T$2:$U$1000,2,FALSE)</f>
        <v>#N/A</v>
      </c>
      <c r="AE969" s="2"/>
      <c r="AF969" s="2"/>
    </row>
    <row r="970" spans="1:32" x14ac:dyDescent="0.2">
      <c r="A970" s="2">
        <v>10</v>
      </c>
      <c r="B970" s="2" t="s">
        <v>97</v>
      </c>
      <c r="C970" s="2">
        <v>6</v>
      </c>
      <c r="D970" s="2" t="s">
        <v>1501</v>
      </c>
      <c r="E970" s="2" t="s">
        <v>965</v>
      </c>
      <c r="F970" s="2" t="str">
        <f t="shared" si="72"/>
        <v>GA</v>
      </c>
      <c r="G970" s="2" t="str">
        <f t="shared" si="73"/>
        <v>4</v>
      </c>
      <c r="H970" s="15">
        <v>5</v>
      </c>
      <c r="I970" s="2">
        <f t="shared" si="74"/>
        <v>190</v>
      </c>
      <c r="J970" s="2" t="str">
        <f t="shared" si="75"/>
        <v>50</v>
      </c>
      <c r="K970">
        <f t="shared" si="76"/>
        <v>13</v>
      </c>
      <c r="L970" s="14">
        <f>VLOOKUP(E970,bam_cov!$A$2:$E$10000,5,FALSE)</f>
        <v>3.5339299619643625</v>
      </c>
      <c r="M970" s="14">
        <f>VLOOKUP($E970,res_het!$A$2:$N$10000,12,FALSE)*100</f>
        <v>1.0270197357098669</v>
      </c>
      <c r="N970" s="14">
        <f>VLOOKUP($E970,res_het!$A$2:$N$10000,13,FALSE)</f>
        <v>0.27710338333333334</v>
      </c>
      <c r="O970" s="10">
        <f>VLOOKUP($E970,seq_data!$A$2:$H$10000,6,FALSE())</f>
        <v>2013</v>
      </c>
      <c r="P970" s="10" t="str">
        <f>VLOOKUP($E970,seq_data!$A$2:$H$10000,4,FALSE())</f>
        <v>Illumina</v>
      </c>
      <c r="Q970" s="10" t="str">
        <f>VLOOKUP($E970,seq_data!$A$2:$H$10000,5,FALSE())</f>
        <v>NYU</v>
      </c>
      <c r="R970" s="10">
        <f>VLOOKUP($E970,seq_data!$A$2:$H$10000,2,FALSE())</f>
        <v>101</v>
      </c>
      <c r="S970" s="10">
        <f>IF(ISNA(VLOOKUP(E970,lines!$A$2:$A$10000,1,FALSE)),0,1)</f>
        <v>1</v>
      </c>
      <c r="T970" s="10">
        <f>IF(ISNA(VLOOKUP(E970,lines!$J$2:$L$1000,2,FALSE)),0,1)</f>
        <v>1</v>
      </c>
      <c r="U970" s="13" t="e">
        <f>VLOOKUP($E970,phe_fertility!$A$2:$B$284,2,FALSE)</f>
        <v>#N/A</v>
      </c>
      <c r="V970" s="13" t="e">
        <f>VLOOKUP($E970,phe_fertility!$F$2:$G$284,2,FALSE)</f>
        <v>#N/A</v>
      </c>
      <c r="W970">
        <f>VLOOKUP($E970,phe_locomotion!$F$2:$G$851,2,FALSE)</f>
        <v>1645</v>
      </c>
      <c r="X970">
        <f>VLOOKUP($E970,phe_locomotion!$N$2:$O$507,2,FALSE)</f>
        <v>2498</v>
      </c>
      <c r="Y970" s="16" t="e">
        <f>VLOOKUP($E970,relatedness!$T$2:$U$1000,2,FALSE)</f>
        <v>#N/A</v>
      </c>
      <c r="AE970" s="2"/>
      <c r="AF970" s="2"/>
    </row>
    <row r="971" spans="1:32" x14ac:dyDescent="0.2">
      <c r="A971" s="2">
        <v>10</v>
      </c>
      <c r="B971" s="2" t="s">
        <v>19</v>
      </c>
      <c r="C971" s="2">
        <v>4</v>
      </c>
      <c r="D971" s="2" t="s">
        <v>1497</v>
      </c>
      <c r="E971" s="2" t="s">
        <v>891</v>
      </c>
      <c r="F971" s="2" t="str">
        <f t="shared" si="72"/>
        <v>GA</v>
      </c>
      <c r="G971" s="2" t="str">
        <f t="shared" si="73"/>
        <v>4</v>
      </c>
      <c r="H971" s="15">
        <v>6</v>
      </c>
      <c r="I971" s="2">
        <f t="shared" si="74"/>
        <v>190</v>
      </c>
      <c r="J971" s="2" t="str">
        <f t="shared" si="75"/>
        <v>50</v>
      </c>
      <c r="K971">
        <f t="shared" si="76"/>
        <v>13</v>
      </c>
      <c r="L971" s="14">
        <f>VLOOKUP(E971,bam_cov!$A$2:$E$10000,5,FALSE)</f>
        <v>6.5926291056941038</v>
      </c>
      <c r="M971" s="14">
        <f>VLOOKUP($E971,res_het!$A$2:$N$10000,12,FALSE)*100</f>
        <v>2.4458466754567714</v>
      </c>
      <c r="N971" s="14">
        <f>VLOOKUP($E971,res_het!$A$2:$N$10000,13,FALSE)</f>
        <v>0.19842231666666665</v>
      </c>
      <c r="O971" s="10">
        <f>VLOOKUP($E971,seq_data!$A$2:$H$10000,6,FALSE())</f>
        <v>2013</v>
      </c>
      <c r="P971" s="10" t="str">
        <f>VLOOKUP($E971,seq_data!$A$2:$H$10000,4,FALSE())</f>
        <v>Illumina</v>
      </c>
      <c r="Q971" s="10" t="str">
        <f>VLOOKUP($E971,seq_data!$A$2:$H$10000,5,FALSE())</f>
        <v>NYU</v>
      </c>
      <c r="R971" s="10">
        <f>VLOOKUP($E971,seq_data!$A$2:$H$10000,2,FALSE())</f>
        <v>101</v>
      </c>
      <c r="S971" s="10">
        <f>IF(ISNA(VLOOKUP(E971,lines!$A$2:$A$10000,1,FALSE)),0,1)</f>
        <v>1</v>
      </c>
      <c r="T971" s="10">
        <f>IF(ISNA(VLOOKUP(E971,lines!$J$2:$L$1000,2,FALSE)),0,1)</f>
        <v>1</v>
      </c>
      <c r="U971" s="13" t="e">
        <f>VLOOKUP($E971,phe_fertility!$A$2:$B$284,2,FALSE)</f>
        <v>#N/A</v>
      </c>
      <c r="V971" s="13" t="e">
        <f>VLOOKUP($E971,phe_fertility!$F$2:$G$284,2,FALSE)</f>
        <v>#N/A</v>
      </c>
      <c r="W971">
        <f>VLOOKUP($E971,phe_locomotion!$F$2:$G$851,2,FALSE)</f>
        <v>1166</v>
      </c>
      <c r="X971">
        <f>VLOOKUP($E971,phe_locomotion!$N$2:$O$507,2,FALSE)</f>
        <v>1416</v>
      </c>
      <c r="Y971" s="16" t="e">
        <f>VLOOKUP($E971,relatedness!$T$2:$U$1000,2,FALSE)</f>
        <v>#N/A</v>
      </c>
      <c r="AE971" s="2"/>
      <c r="AF971" s="2"/>
    </row>
    <row r="972" spans="1:32" x14ac:dyDescent="0.2">
      <c r="A972" s="2">
        <v>10</v>
      </c>
      <c r="B972" s="2" t="s">
        <v>19</v>
      </c>
      <c r="C972" s="2">
        <v>12</v>
      </c>
      <c r="D972" s="2" t="s">
        <v>1501</v>
      </c>
      <c r="E972" s="2" t="s">
        <v>899</v>
      </c>
      <c r="F972" s="2" t="str">
        <f t="shared" si="72"/>
        <v>GA</v>
      </c>
      <c r="G972" s="2" t="str">
        <f t="shared" si="73"/>
        <v>4</v>
      </c>
      <c r="H972" s="15">
        <v>7</v>
      </c>
      <c r="I972" s="2">
        <f t="shared" si="74"/>
        <v>190</v>
      </c>
      <c r="J972" s="2" t="str">
        <f t="shared" si="75"/>
        <v>50</v>
      </c>
      <c r="K972">
        <f t="shared" si="76"/>
        <v>13</v>
      </c>
      <c r="L972" s="14">
        <f>VLOOKUP(E972,bam_cov!$A$2:$E$10000,5,FALSE)</f>
        <v>1.315741207772011</v>
      </c>
      <c r="M972" s="14">
        <f>VLOOKUP($E972,res_het!$A$2:$N$10000,12,FALSE)*100</f>
        <v>1.5229923582249631</v>
      </c>
      <c r="N972" s="14">
        <f>VLOOKUP($E972,res_het!$A$2:$N$10000,13,FALSE)</f>
        <v>0.3363622</v>
      </c>
      <c r="O972" s="10">
        <f>VLOOKUP($E972,seq_data!$A$2:$H$10000,6,FALSE())</f>
        <v>2013</v>
      </c>
      <c r="P972" s="10" t="str">
        <f>VLOOKUP($E972,seq_data!$A$2:$H$10000,4,FALSE())</f>
        <v>Illumina</v>
      </c>
      <c r="Q972" s="10" t="str">
        <f>VLOOKUP($E972,seq_data!$A$2:$H$10000,5,FALSE())</f>
        <v>NYU</v>
      </c>
      <c r="R972" s="10">
        <f>VLOOKUP($E972,seq_data!$A$2:$H$10000,2,FALSE())</f>
        <v>101</v>
      </c>
      <c r="S972" s="10">
        <f>IF(ISNA(VLOOKUP(E972,lines!$A$2:$A$10000,1,FALSE)),0,1)</f>
        <v>1</v>
      </c>
      <c r="T972" s="10">
        <f>IF(ISNA(VLOOKUP(E972,lines!$J$2:$L$1000,2,FALSE)),0,1)</f>
        <v>1</v>
      </c>
      <c r="U972" s="13" t="e">
        <f>VLOOKUP($E972,phe_fertility!$A$2:$B$284,2,FALSE)</f>
        <v>#N/A</v>
      </c>
      <c r="V972" s="13" t="e">
        <f>VLOOKUP($E972,phe_fertility!$F$2:$G$284,2,FALSE)</f>
        <v>#N/A</v>
      </c>
      <c r="W972">
        <f>VLOOKUP($E972,phe_locomotion!$F$2:$G$851,2,FALSE)</f>
        <v>1944</v>
      </c>
      <c r="X972">
        <f>VLOOKUP($E972,phe_locomotion!$N$2:$O$507,2,FALSE)</f>
        <v>2950</v>
      </c>
      <c r="Y972" s="16" t="e">
        <f>VLOOKUP($E972,relatedness!$T$2:$U$1000,2,FALSE)</f>
        <v>#N/A</v>
      </c>
      <c r="AE972" s="2"/>
      <c r="AF972" s="2"/>
    </row>
    <row r="973" spans="1:32" x14ac:dyDescent="0.2">
      <c r="A973" s="2">
        <v>10</v>
      </c>
      <c r="B973" s="2" t="s">
        <v>32</v>
      </c>
      <c r="C973" s="2">
        <v>6</v>
      </c>
      <c r="D973" s="2" t="s">
        <v>1496</v>
      </c>
      <c r="E973" s="2" t="s">
        <v>905</v>
      </c>
      <c r="F973" s="2" t="str">
        <f t="shared" si="72"/>
        <v>GA</v>
      </c>
      <c r="G973" s="2" t="str">
        <f t="shared" si="73"/>
        <v>4</v>
      </c>
      <c r="H973" s="15">
        <v>8</v>
      </c>
      <c r="I973" s="2">
        <f t="shared" si="74"/>
        <v>190</v>
      </c>
      <c r="J973" s="2" t="str">
        <f t="shared" si="75"/>
        <v>50</v>
      </c>
      <c r="K973">
        <f t="shared" si="76"/>
        <v>13</v>
      </c>
      <c r="L973" s="14">
        <f>VLOOKUP(E973,bam_cov!$A$2:$E$10000,5,FALSE)</f>
        <v>5.9956106499784525</v>
      </c>
      <c r="M973" s="14">
        <f>VLOOKUP($E973,res_het!$A$2:$N$10000,12,FALSE)*100</f>
        <v>0.89244772952811136</v>
      </c>
      <c r="N973" s="14">
        <f>VLOOKUP($E973,res_het!$A$2:$N$10000,13,FALSE)</f>
        <v>0.25666863333333334</v>
      </c>
      <c r="O973" s="10">
        <f>VLOOKUP($E973,seq_data!$A$2:$H$10000,6,FALSE())</f>
        <v>2013</v>
      </c>
      <c r="P973" s="10" t="str">
        <f>VLOOKUP($E973,seq_data!$A$2:$H$10000,4,FALSE())</f>
        <v>Illumina</v>
      </c>
      <c r="Q973" s="10" t="str">
        <f>VLOOKUP($E973,seq_data!$A$2:$H$10000,5,FALSE())</f>
        <v>NYU</v>
      </c>
      <c r="R973" s="10">
        <f>VLOOKUP($E973,seq_data!$A$2:$H$10000,2,FALSE())</f>
        <v>101</v>
      </c>
      <c r="S973" s="10">
        <f>IF(ISNA(VLOOKUP(E973,lines!$A$2:$A$10000,1,FALSE)),0,1)</f>
        <v>0</v>
      </c>
      <c r="T973" s="10">
        <f>IF(ISNA(VLOOKUP(E973,lines!$J$2:$L$1000,2,FALSE)),0,1)</f>
        <v>0</v>
      </c>
      <c r="U973" s="13" t="e">
        <f>VLOOKUP($E973,phe_fertility!$A$2:$B$284,2,FALSE)</f>
        <v>#N/A</v>
      </c>
      <c r="V973" s="13" t="e">
        <f>VLOOKUP($E973,phe_fertility!$F$2:$G$284,2,FALSE)</f>
        <v>#N/A</v>
      </c>
      <c r="W973">
        <f>VLOOKUP($E973,phe_locomotion!$F$2:$G$851,2,FALSE)</f>
        <v>2397</v>
      </c>
      <c r="X973">
        <f>VLOOKUP($E973,phe_locomotion!$N$2:$O$507,2,FALSE)</f>
        <v>1112</v>
      </c>
      <c r="Y973" s="16" t="e">
        <f>VLOOKUP($E973,relatedness!$T$2:$U$1000,2,FALSE)</f>
        <v>#N/A</v>
      </c>
      <c r="AE973" s="2"/>
      <c r="AF973" s="2"/>
    </row>
    <row r="974" spans="1:32" x14ac:dyDescent="0.2">
      <c r="A974" s="2">
        <v>10</v>
      </c>
      <c r="B974" s="2" t="s">
        <v>97</v>
      </c>
      <c r="C974" s="2">
        <v>1</v>
      </c>
      <c r="D974" s="2" t="s">
        <v>1497</v>
      </c>
      <c r="E974" s="2" t="s">
        <v>960</v>
      </c>
      <c r="F974" s="2" t="str">
        <f t="shared" si="72"/>
        <v>GA</v>
      </c>
      <c r="G974" s="2" t="str">
        <f t="shared" si="73"/>
        <v>4</v>
      </c>
      <c r="H974" s="15">
        <v>9</v>
      </c>
      <c r="I974" s="2">
        <f t="shared" si="74"/>
        <v>190</v>
      </c>
      <c r="J974" s="2" t="str">
        <f t="shared" si="75"/>
        <v>50</v>
      </c>
      <c r="K974">
        <f t="shared" si="76"/>
        <v>13</v>
      </c>
      <c r="L974" s="14">
        <f>VLOOKUP(E974,bam_cov!$A$2:$E$10000,5,FALSE)</f>
        <v>3.9007531430926909</v>
      </c>
      <c r="M974" s="14">
        <f>VLOOKUP($E974,res_het!$A$2:$N$10000,12,FALSE)*100</f>
        <v>1.0541476153706002</v>
      </c>
      <c r="N974" s="14">
        <f>VLOOKUP($E974,res_het!$A$2:$N$10000,13,FALSE)</f>
        <v>0.29964303333333336</v>
      </c>
      <c r="O974" s="10">
        <f>VLOOKUP($E974,seq_data!$A$2:$H$10000,6,FALSE())</f>
        <v>2013</v>
      </c>
      <c r="P974" s="10" t="str">
        <f>VLOOKUP($E974,seq_data!$A$2:$H$10000,4,FALSE())</f>
        <v>Illumina</v>
      </c>
      <c r="Q974" s="10" t="str">
        <f>VLOOKUP($E974,seq_data!$A$2:$H$10000,5,FALSE())</f>
        <v>NYU</v>
      </c>
      <c r="R974" s="10">
        <f>VLOOKUP($E974,seq_data!$A$2:$H$10000,2,FALSE())</f>
        <v>101</v>
      </c>
      <c r="S974" s="10">
        <f>IF(ISNA(VLOOKUP(E974,lines!$A$2:$A$10000,1,FALSE)),0,1)</f>
        <v>1</v>
      </c>
      <c r="T974" s="10">
        <f>IF(ISNA(VLOOKUP(E974,lines!$J$2:$L$1000,2,FALSE)),0,1)</f>
        <v>1</v>
      </c>
      <c r="U974" s="13" t="e">
        <f>VLOOKUP($E974,phe_fertility!$A$2:$B$284,2,FALSE)</f>
        <v>#N/A</v>
      </c>
      <c r="V974" s="13" t="e">
        <f>VLOOKUP($E974,phe_fertility!$F$2:$G$284,2,FALSE)</f>
        <v>#N/A</v>
      </c>
      <c r="W974">
        <f>VLOOKUP($E974,phe_locomotion!$F$2:$G$851,2,FALSE)</f>
        <v>2094</v>
      </c>
      <c r="X974">
        <f>VLOOKUP($E974,phe_locomotion!$N$2:$O$507,2,FALSE)</f>
        <v>2221</v>
      </c>
      <c r="Y974" s="16" t="e">
        <f>VLOOKUP($E974,relatedness!$T$2:$U$1000,2,FALSE)</f>
        <v>#N/A</v>
      </c>
      <c r="AE974" s="2"/>
      <c r="AF974" s="2"/>
    </row>
    <row r="975" spans="1:32" x14ac:dyDescent="0.2">
      <c r="A975" s="2">
        <v>6</v>
      </c>
      <c r="B975" s="2" t="s">
        <v>19</v>
      </c>
      <c r="C975" s="2">
        <v>8</v>
      </c>
      <c r="D975" s="2" t="s">
        <v>1499</v>
      </c>
      <c r="E975" s="2" t="s">
        <v>512</v>
      </c>
      <c r="F975" s="2" t="str">
        <f t="shared" si="72"/>
        <v>GA</v>
      </c>
      <c r="G975" s="2" t="str">
        <f t="shared" si="73"/>
        <v>4</v>
      </c>
      <c r="H975" s="15">
        <v>10</v>
      </c>
      <c r="I975" s="2">
        <f t="shared" si="74"/>
        <v>190</v>
      </c>
      <c r="J975" s="2" t="str">
        <f t="shared" si="75"/>
        <v>50</v>
      </c>
      <c r="K975">
        <f t="shared" si="76"/>
        <v>13</v>
      </c>
      <c r="L975" s="14">
        <f>VLOOKUP(E975,bam_cov!$A$2:$E$10000,5,FALSE)</f>
        <v>3.1393633246519648</v>
      </c>
      <c r="M975" s="14">
        <f>VLOOKUP($E975,res_het!$A$2:$N$10000,12,FALSE)*100</f>
        <v>1.8884799505842382</v>
      </c>
      <c r="N975" s="14">
        <f>VLOOKUP($E975,res_het!$A$2:$N$10000,13,FALSE)</f>
        <v>0.30273785000000003</v>
      </c>
      <c r="O975" s="10">
        <f>VLOOKUP($E975,seq_data!$A$2:$H$10000,6,FALSE())</f>
        <v>2013</v>
      </c>
      <c r="P975" s="10" t="str">
        <f>VLOOKUP($E975,seq_data!$A$2:$H$10000,4,FALSE())</f>
        <v>Illumina</v>
      </c>
      <c r="Q975" s="10" t="str">
        <f>VLOOKUP($E975,seq_data!$A$2:$H$10000,5,FALSE())</f>
        <v>NYU</v>
      </c>
      <c r="R975" s="10">
        <f>VLOOKUP($E975,seq_data!$A$2:$H$10000,2,FALSE())</f>
        <v>101</v>
      </c>
      <c r="S975" s="10">
        <f>IF(ISNA(VLOOKUP(E975,lines!$A$2:$A$10000,1,FALSE)),0,1)</f>
        <v>0</v>
      </c>
      <c r="T975" s="10">
        <f>IF(ISNA(VLOOKUP(E975,lines!$J$2:$L$1000,2,FALSE)),0,1)</f>
        <v>1</v>
      </c>
      <c r="U975" s="13" t="e">
        <f>VLOOKUP($E975,phe_fertility!$A$2:$B$284,2,FALSE)</f>
        <v>#N/A</v>
      </c>
      <c r="V975" s="13" t="e">
        <f>VLOOKUP($E975,phe_fertility!$F$2:$G$284,2,FALSE)</f>
        <v>#N/A</v>
      </c>
      <c r="W975">
        <f>VLOOKUP($E975,phe_locomotion!$F$2:$G$851,2,FALSE)</f>
        <v>7552</v>
      </c>
      <c r="X975">
        <f>VLOOKUP($E975,phe_locomotion!$N$2:$O$507,2,FALSE)</f>
        <v>2891</v>
      </c>
      <c r="Y975" s="16" t="e">
        <f>VLOOKUP($E975,relatedness!$T$2:$U$1000,2,FALSE)</f>
        <v>#N/A</v>
      </c>
      <c r="AE975" s="2"/>
      <c r="AF975" s="2"/>
    </row>
    <row r="976" spans="1:32" x14ac:dyDescent="0.2">
      <c r="A976" s="2">
        <v>10</v>
      </c>
      <c r="B976" s="2" t="s">
        <v>97</v>
      </c>
      <c r="C976" s="2">
        <v>4</v>
      </c>
      <c r="D976" s="2" t="s">
        <v>1497</v>
      </c>
      <c r="E976" s="2" t="s">
        <v>963</v>
      </c>
      <c r="F976" s="2" t="str">
        <f t="shared" ref="F976:F1039" si="77">IF(MID(E976,1,1)="A",MID(E976,1,1),MID(E976,1,2))</f>
        <v>GA</v>
      </c>
      <c r="G976" s="2" t="str">
        <f t="shared" ref="G976:G1039" si="78">IF(MID($E976,1,1)="A",6,MID($E976,3,1))</f>
        <v>4</v>
      </c>
      <c r="H976" s="15">
        <v>11</v>
      </c>
      <c r="I976" s="2">
        <f t="shared" ref="I976:I1039" si="79">J976+140</f>
        <v>190</v>
      </c>
      <c r="J976" s="2" t="str">
        <f t="shared" ref="J976:J1039" si="80">IF(MID($E976,1,1)="A",0,MID($E976,FIND(_xlfn.CONCAT($F976,$G976),$E976)+LEN(_xlfn.CONCAT($F976,$G976)),LEN($E976)-(LEN($F976)+LEN($G976)+LEN($H976)+1)))</f>
        <v>50</v>
      </c>
      <c r="K976">
        <f t="shared" si="76"/>
        <v>13</v>
      </c>
      <c r="L976" s="14">
        <f>VLOOKUP(E976,bam_cov!$A$2:$E$10000,5,FALSE)</f>
        <v>4.0080229338030016</v>
      </c>
      <c r="M976" s="14">
        <f>VLOOKUP($E976,res_het!$A$2:$N$10000,12,FALSE)*100</f>
        <v>1.2743997823573421</v>
      </c>
      <c r="N976" s="14">
        <f>VLOOKUP($E976,res_het!$A$2:$N$10000,13,FALSE)</f>
        <v>0.29456653333333332</v>
      </c>
      <c r="O976" s="10">
        <f>VLOOKUP($E976,seq_data!$A$2:$H$10000,6,FALSE())</f>
        <v>2013</v>
      </c>
      <c r="P976" s="10" t="str">
        <f>VLOOKUP($E976,seq_data!$A$2:$H$10000,4,FALSE())</f>
        <v>Illumina</v>
      </c>
      <c r="Q976" s="10" t="str">
        <f>VLOOKUP($E976,seq_data!$A$2:$H$10000,5,FALSE())</f>
        <v>NYU</v>
      </c>
      <c r="R976" s="10">
        <f>VLOOKUP($E976,seq_data!$A$2:$H$10000,2,FALSE())</f>
        <v>101</v>
      </c>
      <c r="S976" s="10">
        <f>IF(ISNA(VLOOKUP(E976,lines!$A$2:$A$10000,1,FALSE)),0,1)</f>
        <v>0</v>
      </c>
      <c r="T976" s="10">
        <f>IF(ISNA(VLOOKUP(E976,lines!$J$2:$L$1000,2,FALSE)),0,1)</f>
        <v>1</v>
      </c>
      <c r="U976" s="13" t="e">
        <f>VLOOKUP($E976,phe_fertility!$A$2:$B$284,2,FALSE)</f>
        <v>#N/A</v>
      </c>
      <c r="V976" s="13" t="e">
        <f>VLOOKUP($E976,phe_fertility!$F$2:$G$284,2,FALSE)</f>
        <v>#N/A</v>
      </c>
      <c r="W976">
        <f>VLOOKUP($E976,phe_locomotion!$F$2:$G$851,2,FALSE)</f>
        <v>2089</v>
      </c>
      <c r="X976">
        <f>VLOOKUP($E976,phe_locomotion!$N$2:$O$507,2,FALSE)</f>
        <v>2487</v>
      </c>
      <c r="Y976" s="16" t="e">
        <f>VLOOKUP($E976,relatedness!$T$2:$U$1000,2,FALSE)</f>
        <v>#N/A</v>
      </c>
      <c r="AE976" s="2"/>
      <c r="AF976" s="2"/>
    </row>
    <row r="977" spans="1:32" x14ac:dyDescent="0.2">
      <c r="A977" s="2">
        <v>10</v>
      </c>
      <c r="B977" s="2" t="s">
        <v>58</v>
      </c>
      <c r="C977" s="2">
        <v>2</v>
      </c>
      <c r="D977" s="2" t="s">
        <v>1496</v>
      </c>
      <c r="E977" s="2" t="s">
        <v>925</v>
      </c>
      <c r="F977" s="2" t="str">
        <f t="shared" si="77"/>
        <v>GA</v>
      </c>
      <c r="G977" s="2" t="str">
        <f t="shared" si="78"/>
        <v>4</v>
      </c>
      <c r="H977" s="15">
        <v>12</v>
      </c>
      <c r="I977" s="2">
        <f t="shared" si="79"/>
        <v>190</v>
      </c>
      <c r="J977" s="2" t="str">
        <f t="shared" si="80"/>
        <v>50</v>
      </c>
      <c r="K977">
        <f t="shared" si="76"/>
        <v>13</v>
      </c>
      <c r="L977" s="14">
        <f>VLOOKUP(E977,bam_cov!$A$2:$E$10000,5,FALSE)</f>
        <v>2.0372635326300799</v>
      </c>
      <c r="M977" s="14">
        <f>VLOOKUP($E977,res_het!$A$2:$N$10000,12,FALSE)*100</f>
        <v>1.0787811062878756</v>
      </c>
      <c r="N977" s="14">
        <f>VLOOKUP($E977,res_het!$A$2:$N$10000,13,FALSE)</f>
        <v>0.31462511666666665</v>
      </c>
      <c r="O977" s="10">
        <f>VLOOKUP($E977,seq_data!$A$2:$H$10000,6,FALSE())</f>
        <v>2013</v>
      </c>
      <c r="P977" s="10" t="str">
        <f>VLOOKUP($E977,seq_data!$A$2:$H$10000,4,FALSE())</f>
        <v>Illumina</v>
      </c>
      <c r="Q977" s="10" t="str">
        <f>VLOOKUP($E977,seq_data!$A$2:$H$10000,5,FALSE())</f>
        <v>NYU</v>
      </c>
      <c r="R977" s="10">
        <f>VLOOKUP($E977,seq_data!$A$2:$H$10000,2,FALSE())</f>
        <v>101</v>
      </c>
      <c r="S977" s="10">
        <f>IF(ISNA(VLOOKUP(E977,lines!$A$2:$A$10000,1,FALSE)),0,1)</f>
        <v>1</v>
      </c>
      <c r="T977" s="10">
        <f>IF(ISNA(VLOOKUP(E977,lines!$J$2:$L$1000,2,FALSE)),0,1)</f>
        <v>1</v>
      </c>
      <c r="U977" s="13" t="e">
        <f>VLOOKUP($E977,phe_fertility!$A$2:$B$284,2,FALSE)</f>
        <v>#N/A</v>
      </c>
      <c r="V977" s="13" t="e">
        <f>VLOOKUP($E977,phe_fertility!$F$2:$G$284,2,FALSE)</f>
        <v>#N/A</v>
      </c>
      <c r="W977">
        <f>VLOOKUP($E977,phe_locomotion!$F$2:$G$851,2,FALSE)</f>
        <v>2977</v>
      </c>
      <c r="X977">
        <f>VLOOKUP($E977,phe_locomotion!$N$2:$O$507,2,FALSE)</f>
        <v>3258</v>
      </c>
      <c r="Y977" s="16" t="e">
        <f>VLOOKUP($E977,relatedness!$T$2:$U$1000,2,FALSE)</f>
        <v>#N/A</v>
      </c>
      <c r="AE977" s="2"/>
      <c r="AF977" s="2"/>
    </row>
    <row r="978" spans="1:32" x14ac:dyDescent="0.2">
      <c r="A978" s="2">
        <v>10</v>
      </c>
      <c r="B978" s="2" t="s">
        <v>45</v>
      </c>
      <c r="C978" s="2">
        <v>7</v>
      </c>
      <c r="D978" s="2" t="s">
        <v>1499</v>
      </c>
      <c r="E978" s="2" t="s">
        <v>918</v>
      </c>
      <c r="F978" s="2" t="str">
        <f t="shared" si="77"/>
        <v>GA</v>
      </c>
      <c r="G978" s="2" t="str">
        <f t="shared" si="78"/>
        <v>4</v>
      </c>
      <c r="H978" s="15">
        <v>13</v>
      </c>
      <c r="I978" s="2">
        <f t="shared" si="79"/>
        <v>190</v>
      </c>
      <c r="J978" s="2" t="str">
        <f t="shared" si="80"/>
        <v>50</v>
      </c>
      <c r="K978">
        <f t="shared" si="76"/>
        <v>13</v>
      </c>
      <c r="L978" s="14">
        <f>VLOOKUP(E978,bam_cov!$A$2:$E$10000,5,FALSE)</f>
        <v>3.2972597103295795</v>
      </c>
      <c r="M978" s="14">
        <f>VLOOKUP($E978,res_het!$A$2:$N$10000,12,FALSE)*100</f>
        <v>1.238237003354302</v>
      </c>
      <c r="N978" s="14">
        <f>VLOOKUP($E978,res_het!$A$2:$N$10000,13,FALSE)</f>
        <v>0.29347023333333333</v>
      </c>
      <c r="O978" s="10">
        <f>VLOOKUP($E978,seq_data!$A$2:$H$10000,6,FALSE())</f>
        <v>2013</v>
      </c>
      <c r="P978" s="10" t="str">
        <f>VLOOKUP($E978,seq_data!$A$2:$H$10000,4,FALSE())</f>
        <v>Illumina</v>
      </c>
      <c r="Q978" s="10" t="str">
        <f>VLOOKUP($E978,seq_data!$A$2:$H$10000,5,FALSE())</f>
        <v>NYU</v>
      </c>
      <c r="R978" s="10">
        <f>VLOOKUP($E978,seq_data!$A$2:$H$10000,2,FALSE())</f>
        <v>101</v>
      </c>
      <c r="S978" s="10">
        <f>IF(ISNA(VLOOKUP(E978,lines!$A$2:$A$10000,1,FALSE)),0,1)</f>
        <v>0</v>
      </c>
      <c r="T978" s="10">
        <f>IF(ISNA(VLOOKUP(E978,lines!$J$2:$L$1000,2,FALSE)),0,1)</f>
        <v>0</v>
      </c>
      <c r="U978" s="13" t="e">
        <f>VLOOKUP($E978,phe_fertility!$A$2:$B$284,2,FALSE)</f>
        <v>#N/A</v>
      </c>
      <c r="V978" s="13" t="e">
        <f>VLOOKUP($E978,phe_fertility!$F$2:$G$284,2,FALSE)</f>
        <v>#N/A</v>
      </c>
      <c r="W978">
        <f>VLOOKUP($E978,phe_locomotion!$F$2:$G$851,2,FALSE)</f>
        <v>1006</v>
      </c>
      <c r="X978">
        <f>VLOOKUP($E978,phe_locomotion!$N$2:$O$507,2,FALSE)</f>
        <v>1767</v>
      </c>
      <c r="Y978" s="16" t="e">
        <f>VLOOKUP($E978,relatedness!$T$2:$U$1000,2,FALSE)</f>
        <v>#N/A</v>
      </c>
      <c r="AE978" s="2"/>
      <c r="AF978" s="2"/>
    </row>
    <row r="979" spans="1:32" x14ac:dyDescent="0.2">
      <c r="A979" s="2">
        <v>10</v>
      </c>
      <c r="B979" s="2" t="s">
        <v>58</v>
      </c>
      <c r="C979" s="2">
        <v>4</v>
      </c>
      <c r="D979" s="2" t="s">
        <v>1500</v>
      </c>
      <c r="E979" s="2" t="s">
        <v>927</v>
      </c>
      <c r="F979" s="2" t="str">
        <f t="shared" si="77"/>
        <v>GA</v>
      </c>
      <c r="G979" s="2" t="str">
        <f t="shared" si="78"/>
        <v>4</v>
      </c>
      <c r="H979" s="15">
        <v>14</v>
      </c>
      <c r="I979" s="2">
        <f t="shared" si="79"/>
        <v>190</v>
      </c>
      <c r="J979" s="2" t="str">
        <f t="shared" si="80"/>
        <v>50</v>
      </c>
      <c r="K979">
        <f t="shared" si="76"/>
        <v>13</v>
      </c>
      <c r="L979" s="14">
        <f>VLOOKUP(E979,bam_cov!$A$2:$E$10000,5,FALSE)</f>
        <v>4.6331775683423579</v>
      </c>
      <c r="M979" s="14">
        <f>VLOOKUP($E979,res_het!$A$2:$N$10000,12,FALSE)*100</f>
        <v>1.535547774122334</v>
      </c>
      <c r="N979" s="14">
        <f>VLOOKUP($E979,res_het!$A$2:$N$10000,13,FALSE)</f>
        <v>0.27027783333333333</v>
      </c>
      <c r="O979" s="10">
        <f>VLOOKUP($E979,seq_data!$A$2:$H$10000,6,FALSE())</f>
        <v>2013</v>
      </c>
      <c r="P979" s="10" t="str">
        <f>VLOOKUP($E979,seq_data!$A$2:$H$10000,4,FALSE())</f>
        <v>Illumina</v>
      </c>
      <c r="Q979" s="10" t="str">
        <f>VLOOKUP($E979,seq_data!$A$2:$H$10000,5,FALSE())</f>
        <v>NYU</v>
      </c>
      <c r="R979" s="10">
        <f>VLOOKUP($E979,seq_data!$A$2:$H$10000,2,FALSE())</f>
        <v>101</v>
      </c>
      <c r="S979" s="10">
        <f>IF(ISNA(VLOOKUP(E979,lines!$A$2:$A$10000,1,FALSE)),0,1)</f>
        <v>1</v>
      </c>
      <c r="T979" s="10">
        <f>IF(ISNA(VLOOKUP(E979,lines!$J$2:$L$1000,2,FALSE)),0,1)</f>
        <v>1</v>
      </c>
      <c r="U979" s="13" t="e">
        <f>VLOOKUP($E979,phe_fertility!$A$2:$B$284,2,FALSE)</f>
        <v>#N/A</v>
      </c>
      <c r="V979" s="13" t="e">
        <f>VLOOKUP($E979,phe_fertility!$F$2:$G$284,2,FALSE)</f>
        <v>#N/A</v>
      </c>
      <c r="W979">
        <f>VLOOKUP($E979,phe_locomotion!$F$2:$G$851,2,FALSE)</f>
        <v>1855</v>
      </c>
      <c r="X979">
        <f>VLOOKUP($E979,phe_locomotion!$N$2:$O$507,2,FALSE)</f>
        <v>3968</v>
      </c>
      <c r="Y979" s="16" t="e">
        <f>VLOOKUP($E979,relatedness!$T$2:$U$1000,2,FALSE)</f>
        <v>#N/A</v>
      </c>
      <c r="AE979" s="2"/>
      <c r="AF979" s="2"/>
    </row>
    <row r="980" spans="1:32" x14ac:dyDescent="0.2">
      <c r="A980" s="2">
        <v>10</v>
      </c>
      <c r="B980" s="2" t="s">
        <v>58</v>
      </c>
      <c r="C980" s="2">
        <v>6</v>
      </c>
      <c r="D980" s="2" t="s">
        <v>1498</v>
      </c>
      <c r="E980" s="2" t="s">
        <v>929</v>
      </c>
      <c r="F980" s="2" t="str">
        <f t="shared" si="77"/>
        <v>GA</v>
      </c>
      <c r="G980" s="2" t="str">
        <f t="shared" si="78"/>
        <v>4</v>
      </c>
      <c r="H980" s="15">
        <v>15</v>
      </c>
      <c r="I980" s="2">
        <f t="shared" si="79"/>
        <v>190</v>
      </c>
      <c r="J980" s="2" t="str">
        <f t="shared" si="80"/>
        <v>50</v>
      </c>
      <c r="K980">
        <f t="shared" si="76"/>
        <v>13</v>
      </c>
      <c r="L980" s="14">
        <f>VLOOKUP(E980,bam_cov!$A$2:$E$10000,5,FALSE)</f>
        <v>4.3620001873676717</v>
      </c>
      <c r="M980" s="14">
        <f>VLOOKUP($E980,res_het!$A$2:$N$10000,12,FALSE)*100</f>
        <v>1.2157990621099153</v>
      </c>
      <c r="N980" s="14">
        <f>VLOOKUP($E980,res_het!$A$2:$N$10000,13,FALSE)</f>
        <v>0.28224928333333338</v>
      </c>
      <c r="O980" s="10">
        <f>VLOOKUP($E980,seq_data!$A$2:$H$10000,6,FALSE())</f>
        <v>2013</v>
      </c>
      <c r="P980" s="10" t="str">
        <f>VLOOKUP($E980,seq_data!$A$2:$H$10000,4,FALSE())</f>
        <v>Illumina</v>
      </c>
      <c r="Q980" s="10" t="str">
        <f>VLOOKUP($E980,seq_data!$A$2:$H$10000,5,FALSE())</f>
        <v>NYU</v>
      </c>
      <c r="R980" s="10">
        <f>VLOOKUP($E980,seq_data!$A$2:$H$10000,2,FALSE())</f>
        <v>101</v>
      </c>
      <c r="S980" s="10">
        <f>IF(ISNA(VLOOKUP(E980,lines!$A$2:$A$10000,1,FALSE)),0,1)</f>
        <v>1</v>
      </c>
      <c r="T980" s="10">
        <f>IF(ISNA(VLOOKUP(E980,lines!$J$2:$L$1000,2,FALSE)),0,1)</f>
        <v>1</v>
      </c>
      <c r="U980" s="13" t="e">
        <f>VLOOKUP($E980,phe_fertility!$A$2:$B$284,2,FALSE)</f>
        <v>#N/A</v>
      </c>
      <c r="V980" s="13" t="e">
        <f>VLOOKUP($E980,phe_fertility!$F$2:$G$284,2,FALSE)</f>
        <v>#N/A</v>
      </c>
      <c r="W980">
        <f>VLOOKUP($E980,phe_locomotion!$F$2:$G$851,2,FALSE)</f>
        <v>2098</v>
      </c>
      <c r="X980">
        <f>VLOOKUP($E980,phe_locomotion!$N$2:$O$507,2,FALSE)</f>
        <v>4032</v>
      </c>
      <c r="Y980" s="16" t="e">
        <f>VLOOKUP($E980,relatedness!$T$2:$U$1000,2,FALSE)</f>
        <v>#N/A</v>
      </c>
      <c r="AE980" s="2"/>
      <c r="AF980" s="2"/>
    </row>
    <row r="981" spans="1:32" x14ac:dyDescent="0.2">
      <c r="A981" s="2">
        <v>6</v>
      </c>
      <c r="B981" s="2" t="s">
        <v>45</v>
      </c>
      <c r="C981" s="2">
        <v>11</v>
      </c>
      <c r="D981" s="2" t="s">
        <v>1501</v>
      </c>
      <c r="E981" s="2" t="s">
        <v>539</v>
      </c>
      <c r="F981" s="2" t="str">
        <f t="shared" si="77"/>
        <v>GA</v>
      </c>
      <c r="G981" s="2" t="str">
        <f t="shared" si="78"/>
        <v>4</v>
      </c>
      <c r="H981" s="15">
        <v>16</v>
      </c>
      <c r="I981" s="2">
        <f t="shared" si="79"/>
        <v>190</v>
      </c>
      <c r="J981" s="2" t="str">
        <f t="shared" si="80"/>
        <v>50</v>
      </c>
      <c r="K981">
        <f t="shared" si="76"/>
        <v>13</v>
      </c>
      <c r="L981" s="14">
        <f>VLOOKUP(E981,bam_cov!$A$2:$E$10000,5,FALSE)</f>
        <v>5.6343272563751849</v>
      </c>
      <c r="M981" s="14">
        <f>VLOOKUP($E981,res_het!$A$2:$N$10000,12,FALSE)*100</f>
        <v>0.95072877316428606</v>
      </c>
      <c r="N981" s="14">
        <f>VLOOKUP($E981,res_het!$A$2:$N$10000,13,FALSE)</f>
        <v>0.26136448333333334</v>
      </c>
      <c r="O981" s="10">
        <f>VLOOKUP($E981,seq_data!$A$2:$H$10000,6,FALSE())</f>
        <v>2013</v>
      </c>
      <c r="P981" s="10" t="str">
        <f>VLOOKUP($E981,seq_data!$A$2:$H$10000,4,FALSE())</f>
        <v>Illumina</v>
      </c>
      <c r="Q981" s="10" t="str">
        <f>VLOOKUP($E981,seq_data!$A$2:$H$10000,5,FALSE())</f>
        <v>NYU</v>
      </c>
      <c r="R981" s="10">
        <f>VLOOKUP($E981,seq_data!$A$2:$H$10000,2,FALSE())</f>
        <v>101</v>
      </c>
      <c r="S981" s="10">
        <f>IF(ISNA(VLOOKUP(E981,lines!$A$2:$A$10000,1,FALSE)),0,1)</f>
        <v>0</v>
      </c>
      <c r="T981" s="10">
        <f>IF(ISNA(VLOOKUP(E981,lines!$J$2:$L$1000,2,FALSE)),0,1)</f>
        <v>1</v>
      </c>
      <c r="U981" s="13" t="e">
        <f>VLOOKUP($E981,phe_fertility!$A$2:$B$284,2,FALSE)</f>
        <v>#N/A</v>
      </c>
      <c r="V981" s="13" t="e">
        <f>VLOOKUP($E981,phe_fertility!$F$2:$G$284,2,FALSE)</f>
        <v>#N/A</v>
      </c>
      <c r="W981">
        <f>VLOOKUP($E981,phe_locomotion!$F$2:$G$851,2,FALSE)</f>
        <v>6426</v>
      </c>
      <c r="X981">
        <f>VLOOKUP($E981,phe_locomotion!$N$2:$O$507,2,FALSE)</f>
        <v>2488</v>
      </c>
      <c r="Y981" s="16" t="e">
        <f>VLOOKUP($E981,relatedness!$T$2:$U$1000,2,FALSE)</f>
        <v>#N/A</v>
      </c>
      <c r="AE981" s="2"/>
      <c r="AF981" s="2"/>
    </row>
    <row r="982" spans="1:32" x14ac:dyDescent="0.2">
      <c r="A982" s="2">
        <v>10</v>
      </c>
      <c r="B982" s="2" t="s">
        <v>71</v>
      </c>
      <c r="C982" s="2">
        <v>1</v>
      </c>
      <c r="D982" s="2" t="s">
        <v>1501</v>
      </c>
      <c r="E982" s="2" t="s">
        <v>936</v>
      </c>
      <c r="F982" s="2" t="str">
        <f t="shared" si="77"/>
        <v>GA</v>
      </c>
      <c r="G982" s="2" t="str">
        <f t="shared" si="78"/>
        <v>4</v>
      </c>
      <c r="H982" s="15">
        <v>17</v>
      </c>
      <c r="I982" s="2">
        <f t="shared" si="79"/>
        <v>190</v>
      </c>
      <c r="J982" s="2" t="str">
        <f t="shared" si="80"/>
        <v>50</v>
      </c>
      <c r="K982">
        <f t="shared" si="76"/>
        <v>13</v>
      </c>
      <c r="L982" s="14">
        <f>VLOOKUP(E982,bam_cov!$A$2:$E$10000,5,FALSE)</f>
        <v>1.1565332483933222</v>
      </c>
      <c r="M982" s="14">
        <f>VLOOKUP($E982,res_het!$A$2:$N$10000,12,FALSE)*100</f>
        <v>1.4642637722711449</v>
      </c>
      <c r="N982" s="14">
        <f>VLOOKUP($E982,res_het!$A$2:$N$10000,13,FALSE)</f>
        <v>0.33397476666666664</v>
      </c>
      <c r="O982" s="10">
        <f>VLOOKUP($E982,seq_data!$A$2:$H$10000,6,FALSE())</f>
        <v>2013</v>
      </c>
      <c r="P982" s="10" t="str">
        <f>VLOOKUP($E982,seq_data!$A$2:$H$10000,4,FALSE())</f>
        <v>Illumina</v>
      </c>
      <c r="Q982" s="10" t="str">
        <f>VLOOKUP($E982,seq_data!$A$2:$H$10000,5,FALSE())</f>
        <v>NYU</v>
      </c>
      <c r="R982" s="10">
        <f>VLOOKUP($E982,seq_data!$A$2:$H$10000,2,FALSE())</f>
        <v>101</v>
      </c>
      <c r="S982" s="10">
        <f>IF(ISNA(VLOOKUP(E982,lines!$A$2:$A$10000,1,FALSE)),0,1)</f>
        <v>1</v>
      </c>
      <c r="T982" s="10">
        <f>IF(ISNA(VLOOKUP(E982,lines!$J$2:$L$1000,2,FALSE)),0,1)</f>
        <v>1</v>
      </c>
      <c r="U982" s="13" t="e">
        <f>VLOOKUP($E982,phe_fertility!$A$2:$B$284,2,FALSE)</f>
        <v>#N/A</v>
      </c>
      <c r="V982" s="13" t="e">
        <f>VLOOKUP($E982,phe_fertility!$F$2:$G$284,2,FALSE)</f>
        <v>#N/A</v>
      </c>
      <c r="W982">
        <f>VLOOKUP($E982,phe_locomotion!$F$2:$G$851,2,FALSE)</f>
        <v>1559</v>
      </c>
      <c r="X982">
        <f>VLOOKUP($E982,phe_locomotion!$N$2:$O$507,2,FALSE)</f>
        <v>2829</v>
      </c>
      <c r="Y982" s="16" t="e">
        <f>VLOOKUP($E982,relatedness!$T$2:$U$1000,2,FALSE)</f>
        <v>#N/A</v>
      </c>
      <c r="AE982" s="2"/>
      <c r="AF982" s="2"/>
    </row>
    <row r="983" spans="1:32" x14ac:dyDescent="0.2">
      <c r="A983" s="2">
        <v>10</v>
      </c>
      <c r="B983" s="2" t="s">
        <v>97</v>
      </c>
      <c r="C983" s="2">
        <v>2</v>
      </c>
      <c r="D983" s="2" t="s">
        <v>1499</v>
      </c>
      <c r="E983" s="2" t="s">
        <v>961</v>
      </c>
      <c r="F983" s="2" t="str">
        <f t="shared" si="77"/>
        <v>GA</v>
      </c>
      <c r="G983" s="2" t="str">
        <f t="shared" si="78"/>
        <v>4</v>
      </c>
      <c r="H983" s="15">
        <v>18</v>
      </c>
      <c r="I983" s="2">
        <f t="shared" si="79"/>
        <v>190</v>
      </c>
      <c r="J983" s="2" t="str">
        <f t="shared" si="80"/>
        <v>50</v>
      </c>
      <c r="K983">
        <f t="shared" si="76"/>
        <v>13</v>
      </c>
      <c r="L983" s="14">
        <f>VLOOKUP(E983,bam_cov!$A$2:$E$10000,5,FALSE)</f>
        <v>2.9277835528657885</v>
      </c>
      <c r="M983" s="14">
        <f>VLOOKUP($E983,res_het!$A$2:$N$10000,12,FALSE)*100</f>
        <v>1.0168464428554114</v>
      </c>
      <c r="N983" s="14">
        <f>VLOOKUP($E983,res_het!$A$2:$N$10000,13,FALSE)</f>
        <v>0.28206468333333334</v>
      </c>
      <c r="O983" s="10">
        <f>VLOOKUP($E983,seq_data!$A$2:$H$10000,6,FALSE())</f>
        <v>2013</v>
      </c>
      <c r="P983" s="10" t="str">
        <f>VLOOKUP($E983,seq_data!$A$2:$H$10000,4,FALSE())</f>
        <v>Illumina</v>
      </c>
      <c r="Q983" s="10" t="str">
        <f>VLOOKUP($E983,seq_data!$A$2:$H$10000,5,FALSE())</f>
        <v>NYU</v>
      </c>
      <c r="R983" s="10">
        <f>VLOOKUP($E983,seq_data!$A$2:$H$10000,2,FALSE())</f>
        <v>101</v>
      </c>
      <c r="S983" s="10">
        <f>IF(ISNA(VLOOKUP(E983,lines!$A$2:$A$10000,1,FALSE)),0,1)</f>
        <v>1</v>
      </c>
      <c r="T983" s="10">
        <f>IF(ISNA(VLOOKUP(E983,lines!$J$2:$L$1000,2,FALSE)),0,1)</f>
        <v>1</v>
      </c>
      <c r="U983" s="13" t="e">
        <f>VLOOKUP($E983,phe_fertility!$A$2:$B$284,2,FALSE)</f>
        <v>#N/A</v>
      </c>
      <c r="V983" s="13" t="e">
        <f>VLOOKUP($E983,phe_fertility!$F$2:$G$284,2,FALSE)</f>
        <v>#N/A</v>
      </c>
      <c r="W983">
        <f>VLOOKUP($E983,phe_locomotion!$F$2:$G$851,2,FALSE)</f>
        <v>1649</v>
      </c>
      <c r="X983">
        <f>VLOOKUP($E983,phe_locomotion!$N$2:$O$507,2,FALSE)</f>
        <v>1753</v>
      </c>
      <c r="Y983" s="16" t="e">
        <f>VLOOKUP($E983,relatedness!$T$2:$U$1000,2,FALSE)</f>
        <v>#N/A</v>
      </c>
      <c r="AE983" s="2"/>
      <c r="AF983" s="2"/>
    </row>
    <row r="984" spans="1:32" x14ac:dyDescent="0.2">
      <c r="A984" s="2">
        <v>10</v>
      </c>
      <c r="B984" s="2" t="s">
        <v>58</v>
      </c>
      <c r="C984" s="2">
        <v>12</v>
      </c>
      <c r="D984" s="2" t="s">
        <v>1498</v>
      </c>
      <c r="E984" s="2" t="s">
        <v>935</v>
      </c>
      <c r="F984" s="2" t="str">
        <f t="shared" si="77"/>
        <v>GA</v>
      </c>
      <c r="G984" s="2" t="str">
        <f t="shared" si="78"/>
        <v>4</v>
      </c>
      <c r="H984" s="15">
        <v>19</v>
      </c>
      <c r="I984" s="2">
        <f t="shared" si="79"/>
        <v>190</v>
      </c>
      <c r="J984" s="2" t="str">
        <f t="shared" si="80"/>
        <v>50</v>
      </c>
      <c r="K984">
        <f t="shared" si="76"/>
        <v>13</v>
      </c>
      <c r="L984" s="14">
        <f>VLOOKUP(E984,bam_cov!$A$2:$E$10000,5,FALSE)</f>
        <v>7.1870879691218077</v>
      </c>
      <c r="M984" s="14">
        <f>VLOOKUP($E984,res_het!$A$2:$N$10000,12,FALSE)*100</f>
        <v>1.0908137874524784</v>
      </c>
      <c r="N984" s="14">
        <f>VLOOKUP($E984,res_het!$A$2:$N$10000,13,FALSE)</f>
        <v>0.24659946666666666</v>
      </c>
      <c r="O984" s="10">
        <f>VLOOKUP($E984,seq_data!$A$2:$H$10000,6,FALSE())</f>
        <v>2013</v>
      </c>
      <c r="P984" s="10" t="str">
        <f>VLOOKUP($E984,seq_data!$A$2:$H$10000,4,FALSE())</f>
        <v>Illumina</v>
      </c>
      <c r="Q984" s="10" t="str">
        <f>VLOOKUP($E984,seq_data!$A$2:$H$10000,5,FALSE())</f>
        <v>NYU</v>
      </c>
      <c r="R984" s="10">
        <f>VLOOKUP($E984,seq_data!$A$2:$H$10000,2,FALSE())</f>
        <v>101</v>
      </c>
      <c r="S984" s="10">
        <f>IF(ISNA(VLOOKUP(E984,lines!$A$2:$A$10000,1,FALSE)),0,1)</f>
        <v>1</v>
      </c>
      <c r="T984" s="10">
        <f>IF(ISNA(VLOOKUP(E984,lines!$J$2:$L$1000,2,FALSE)),0,1)</f>
        <v>1</v>
      </c>
      <c r="U984" s="13" t="e">
        <f>VLOOKUP($E984,phe_fertility!$A$2:$B$284,2,FALSE)</f>
        <v>#N/A</v>
      </c>
      <c r="V984" s="13" t="e">
        <f>VLOOKUP($E984,phe_fertility!$F$2:$G$284,2,FALSE)</f>
        <v>#N/A</v>
      </c>
      <c r="W984">
        <f>VLOOKUP($E984,phe_locomotion!$F$2:$G$851,2,FALSE)</f>
        <v>1505</v>
      </c>
      <c r="X984">
        <f>VLOOKUP($E984,phe_locomotion!$N$2:$O$507,2,FALSE)</f>
        <v>2854</v>
      </c>
      <c r="Y984" s="16" t="e">
        <f>VLOOKUP($E984,relatedness!$T$2:$U$1000,2,FALSE)</f>
        <v>#N/A</v>
      </c>
      <c r="AE984" s="2"/>
      <c r="AF984" s="2"/>
    </row>
    <row r="985" spans="1:32" x14ac:dyDescent="0.2">
      <c r="A985" s="2">
        <v>10</v>
      </c>
      <c r="B985" s="2" t="s">
        <v>6</v>
      </c>
      <c r="C985" s="2">
        <v>12</v>
      </c>
      <c r="D985" s="2" t="s">
        <v>1500</v>
      </c>
      <c r="E985" s="2" t="s">
        <v>887</v>
      </c>
      <c r="F985" s="2" t="str">
        <f t="shared" si="77"/>
        <v>GA</v>
      </c>
      <c r="G985" s="2" t="str">
        <f t="shared" si="78"/>
        <v>4</v>
      </c>
      <c r="H985" s="15">
        <v>20</v>
      </c>
      <c r="I985" s="2">
        <f t="shared" si="79"/>
        <v>190</v>
      </c>
      <c r="J985" s="2" t="str">
        <f t="shared" si="80"/>
        <v>50</v>
      </c>
      <c r="K985">
        <f t="shared" si="76"/>
        <v>13</v>
      </c>
      <c r="L985" s="14">
        <f>VLOOKUP(E985,bam_cov!$A$2:$E$10000,5,FALSE)</f>
        <v>3.7698300575218751</v>
      </c>
      <c r="M985" s="14">
        <f>VLOOKUP($E985,res_het!$A$2:$N$10000,12,FALSE)*100</f>
        <v>1.1165616673721954</v>
      </c>
      <c r="N985" s="14">
        <f>VLOOKUP($E985,res_het!$A$2:$N$10000,13,FALSE)</f>
        <v>0.28737649999999998</v>
      </c>
      <c r="O985" s="10">
        <f>VLOOKUP($E985,seq_data!$A$2:$H$10000,6,FALSE())</f>
        <v>2013</v>
      </c>
      <c r="P985" s="10" t="str">
        <f>VLOOKUP($E985,seq_data!$A$2:$H$10000,4,FALSE())</f>
        <v>Illumina</v>
      </c>
      <c r="Q985" s="10" t="str">
        <f>VLOOKUP($E985,seq_data!$A$2:$H$10000,5,FALSE())</f>
        <v>NYU</v>
      </c>
      <c r="R985" s="10">
        <f>VLOOKUP($E985,seq_data!$A$2:$H$10000,2,FALSE())</f>
        <v>101</v>
      </c>
      <c r="S985" s="10">
        <f>IF(ISNA(VLOOKUP(E985,lines!$A$2:$A$10000,1,FALSE)),0,1)</f>
        <v>1</v>
      </c>
      <c r="T985" s="10">
        <f>IF(ISNA(VLOOKUP(E985,lines!$J$2:$L$1000,2,FALSE)),0,1)</f>
        <v>1</v>
      </c>
      <c r="U985" s="13" t="e">
        <f>VLOOKUP($E985,phe_fertility!$A$2:$B$284,2,FALSE)</f>
        <v>#N/A</v>
      </c>
      <c r="V985" s="13" t="e">
        <f>VLOOKUP($E985,phe_fertility!$F$2:$G$284,2,FALSE)</f>
        <v>#N/A</v>
      </c>
      <c r="W985">
        <f>VLOOKUP($E985,phe_locomotion!$F$2:$G$851,2,FALSE)</f>
        <v>2762</v>
      </c>
      <c r="X985">
        <f>VLOOKUP($E985,phe_locomotion!$N$2:$O$507,2,FALSE)</f>
        <v>1815</v>
      </c>
      <c r="Y985" s="16" t="e">
        <f>VLOOKUP($E985,relatedness!$T$2:$U$1000,2,FALSE)</f>
        <v>#N/A</v>
      </c>
      <c r="AE985" s="2"/>
      <c r="AF985" s="2"/>
    </row>
    <row r="986" spans="1:32" x14ac:dyDescent="0.2">
      <c r="A986" s="2">
        <v>10</v>
      </c>
      <c r="B986" s="2" t="s">
        <v>32</v>
      </c>
      <c r="C986" s="2">
        <v>10</v>
      </c>
      <c r="D986" s="2" t="s">
        <v>1498</v>
      </c>
      <c r="E986" s="2" t="s">
        <v>909</v>
      </c>
      <c r="F986" s="2" t="str">
        <f t="shared" si="77"/>
        <v>GA</v>
      </c>
      <c r="G986" s="2" t="str">
        <f t="shared" si="78"/>
        <v>4</v>
      </c>
      <c r="H986" s="15">
        <v>21</v>
      </c>
      <c r="I986" s="2">
        <f t="shared" si="79"/>
        <v>190</v>
      </c>
      <c r="J986" s="2" t="str">
        <f t="shared" si="80"/>
        <v>50</v>
      </c>
      <c r="K986">
        <f t="shared" si="76"/>
        <v>13</v>
      </c>
      <c r="L986" s="14">
        <f>VLOOKUP(E986,bam_cov!$A$2:$E$10000,5,FALSE)</f>
        <v>3.319321429240599</v>
      </c>
      <c r="M986" s="14">
        <f>VLOOKUP($E986,res_het!$A$2:$N$10000,12,FALSE)*100</f>
        <v>1.1742740627917259</v>
      </c>
      <c r="N986" s="14">
        <f>VLOOKUP($E986,res_het!$A$2:$N$10000,13,FALSE)</f>
        <v>0.34096203333333336</v>
      </c>
      <c r="O986" s="10">
        <f>VLOOKUP($E986,seq_data!$A$2:$H$10000,6,FALSE())</f>
        <v>2013</v>
      </c>
      <c r="P986" s="10" t="str">
        <f>VLOOKUP($E986,seq_data!$A$2:$H$10000,4,FALSE())</f>
        <v>Illumina</v>
      </c>
      <c r="Q986" s="10" t="str">
        <f>VLOOKUP($E986,seq_data!$A$2:$H$10000,5,FALSE())</f>
        <v>NYU</v>
      </c>
      <c r="R986" s="10">
        <f>VLOOKUP($E986,seq_data!$A$2:$H$10000,2,FALSE())</f>
        <v>101</v>
      </c>
      <c r="S986" s="10">
        <f>IF(ISNA(VLOOKUP(E986,lines!$A$2:$A$10000,1,FALSE)),0,1)</f>
        <v>0</v>
      </c>
      <c r="T986" s="10">
        <f>IF(ISNA(VLOOKUP(E986,lines!$J$2:$L$1000,2,FALSE)),0,1)</f>
        <v>0</v>
      </c>
      <c r="U986" s="13" t="e">
        <f>VLOOKUP($E986,phe_fertility!$A$2:$B$284,2,FALSE)</f>
        <v>#N/A</v>
      </c>
      <c r="V986" s="13" t="e">
        <f>VLOOKUP($E986,phe_fertility!$F$2:$G$284,2,FALSE)</f>
        <v>#N/A</v>
      </c>
      <c r="W986">
        <f>VLOOKUP($E986,phe_locomotion!$F$2:$G$851,2,FALSE)</f>
        <v>699</v>
      </c>
      <c r="X986">
        <f>VLOOKUP($E986,phe_locomotion!$N$2:$O$507,2,FALSE)</f>
        <v>2585</v>
      </c>
      <c r="Y986" s="16" t="e">
        <f>VLOOKUP($E986,relatedness!$T$2:$U$1000,2,FALSE)</f>
        <v>#N/A</v>
      </c>
      <c r="AE986" s="2"/>
      <c r="AF986" s="2"/>
    </row>
    <row r="987" spans="1:32" x14ac:dyDescent="0.2">
      <c r="A987" s="2">
        <v>10</v>
      </c>
      <c r="B987" s="2" t="s">
        <v>58</v>
      </c>
      <c r="C987" s="2">
        <v>7</v>
      </c>
      <c r="D987" s="2" t="s">
        <v>1500</v>
      </c>
      <c r="E987" s="2" t="s">
        <v>930</v>
      </c>
      <c r="F987" s="2" t="str">
        <f t="shared" si="77"/>
        <v>GA</v>
      </c>
      <c r="G987" s="2" t="str">
        <f t="shared" si="78"/>
        <v>4</v>
      </c>
      <c r="H987" s="15">
        <v>22</v>
      </c>
      <c r="I987" s="2">
        <f t="shared" si="79"/>
        <v>190</v>
      </c>
      <c r="J987" s="2" t="str">
        <f t="shared" si="80"/>
        <v>50</v>
      </c>
      <c r="K987">
        <f t="shared" si="76"/>
        <v>13</v>
      </c>
      <c r="L987" s="14">
        <f>VLOOKUP(E987,bam_cov!$A$2:$E$10000,5,FALSE)</f>
        <v>5.0730246763223477</v>
      </c>
      <c r="M987" s="14">
        <f>VLOOKUP($E987,res_het!$A$2:$N$10000,12,FALSE)*100</f>
        <v>1.3929906688868641</v>
      </c>
      <c r="N987" s="14">
        <f>VLOOKUP($E987,res_het!$A$2:$N$10000,13,FALSE)</f>
        <v>0.27754998333333331</v>
      </c>
      <c r="O987" s="10">
        <f>VLOOKUP($E987,seq_data!$A$2:$H$10000,6,FALSE())</f>
        <v>2013</v>
      </c>
      <c r="P987" s="10" t="str">
        <f>VLOOKUP($E987,seq_data!$A$2:$H$10000,4,FALSE())</f>
        <v>Illumina</v>
      </c>
      <c r="Q987" s="10" t="str">
        <f>VLOOKUP($E987,seq_data!$A$2:$H$10000,5,FALSE())</f>
        <v>NYU</v>
      </c>
      <c r="R987" s="10">
        <f>VLOOKUP($E987,seq_data!$A$2:$H$10000,2,FALSE())</f>
        <v>101</v>
      </c>
      <c r="S987" s="10">
        <f>IF(ISNA(VLOOKUP(E987,lines!$A$2:$A$10000,1,FALSE)),0,1)</f>
        <v>0</v>
      </c>
      <c r="T987" s="10">
        <f>IF(ISNA(VLOOKUP(E987,lines!$J$2:$L$1000,2,FALSE)),0,1)</f>
        <v>0</v>
      </c>
      <c r="U987" s="13" t="e">
        <f>VLOOKUP($E987,phe_fertility!$A$2:$B$284,2,FALSE)</f>
        <v>#N/A</v>
      </c>
      <c r="V987" s="13" t="e">
        <f>VLOOKUP($E987,phe_fertility!$F$2:$G$284,2,FALSE)</f>
        <v>#N/A</v>
      </c>
      <c r="W987">
        <f>VLOOKUP($E987,phe_locomotion!$F$2:$G$851,2,FALSE)</f>
        <v>2159</v>
      </c>
      <c r="X987">
        <f>VLOOKUP($E987,phe_locomotion!$N$2:$O$507,2,FALSE)</f>
        <v>1814</v>
      </c>
      <c r="Y987" s="16" t="e">
        <f>VLOOKUP($E987,relatedness!$T$2:$U$1000,2,FALSE)</f>
        <v>#N/A</v>
      </c>
      <c r="AE987" s="2"/>
      <c r="AF987" s="2"/>
    </row>
    <row r="988" spans="1:32" x14ac:dyDescent="0.2">
      <c r="A988" s="2">
        <v>10</v>
      </c>
      <c r="B988" s="2" t="s">
        <v>19</v>
      </c>
      <c r="C988" s="2">
        <v>3</v>
      </c>
      <c r="D988" s="2" t="s">
        <v>1501</v>
      </c>
      <c r="E988" s="2" t="s">
        <v>890</v>
      </c>
      <c r="F988" s="2" t="str">
        <f t="shared" si="77"/>
        <v>GA</v>
      </c>
      <c r="G988" s="2" t="str">
        <f t="shared" si="78"/>
        <v>4</v>
      </c>
      <c r="H988" s="15">
        <v>23</v>
      </c>
      <c r="I988" s="2">
        <f t="shared" si="79"/>
        <v>190</v>
      </c>
      <c r="J988" s="2" t="str">
        <f t="shared" si="80"/>
        <v>50</v>
      </c>
      <c r="K988">
        <f t="shared" si="76"/>
        <v>13</v>
      </c>
      <c r="L988" s="14">
        <f>VLOOKUP(E988,bam_cov!$A$2:$E$10000,5,FALSE)</f>
        <v>3.2605151112027131</v>
      </c>
      <c r="M988" s="14">
        <f>VLOOKUP($E988,res_het!$A$2:$N$10000,12,FALSE)*100</f>
        <v>0.89689356304239709</v>
      </c>
      <c r="N988" s="14">
        <f>VLOOKUP($E988,res_het!$A$2:$N$10000,13,FALSE)</f>
        <v>0.28957978333333334</v>
      </c>
      <c r="O988" s="10">
        <f>VLOOKUP($E988,seq_data!$A$2:$H$10000,6,FALSE())</f>
        <v>2013</v>
      </c>
      <c r="P988" s="10" t="str">
        <f>VLOOKUP($E988,seq_data!$A$2:$H$10000,4,FALSE())</f>
        <v>Illumina</v>
      </c>
      <c r="Q988" s="10" t="str">
        <f>VLOOKUP($E988,seq_data!$A$2:$H$10000,5,FALSE())</f>
        <v>NYU</v>
      </c>
      <c r="R988" s="10">
        <f>VLOOKUP($E988,seq_data!$A$2:$H$10000,2,FALSE())</f>
        <v>101</v>
      </c>
      <c r="S988" s="10">
        <f>IF(ISNA(VLOOKUP(E988,lines!$A$2:$A$10000,1,FALSE)),0,1)</f>
        <v>1</v>
      </c>
      <c r="T988" s="10">
        <f>IF(ISNA(VLOOKUP(E988,lines!$J$2:$L$1000,2,FALSE)),0,1)</f>
        <v>1</v>
      </c>
      <c r="U988" s="13" t="e">
        <f>VLOOKUP($E988,phe_fertility!$A$2:$B$284,2,FALSE)</f>
        <v>#N/A</v>
      </c>
      <c r="V988" s="13" t="e">
        <f>VLOOKUP($E988,phe_fertility!$F$2:$G$284,2,FALSE)</f>
        <v>#N/A</v>
      </c>
      <c r="W988">
        <f>VLOOKUP($E988,phe_locomotion!$F$2:$G$851,2,FALSE)</f>
        <v>2492</v>
      </c>
      <c r="X988">
        <f>VLOOKUP($E988,phe_locomotion!$N$2:$O$507,2,FALSE)</f>
        <v>1277</v>
      </c>
      <c r="Y988" s="16" t="e">
        <f>VLOOKUP($E988,relatedness!$T$2:$U$1000,2,FALSE)</f>
        <v>#N/A</v>
      </c>
      <c r="AE988" s="2"/>
      <c r="AF988" s="2"/>
    </row>
    <row r="989" spans="1:32" x14ac:dyDescent="0.2">
      <c r="A989" s="2">
        <v>10</v>
      </c>
      <c r="B989" s="2" t="s">
        <v>45</v>
      </c>
      <c r="C989" s="2">
        <v>6</v>
      </c>
      <c r="D989" s="2" t="s">
        <v>1497</v>
      </c>
      <c r="E989" s="2" t="s">
        <v>917</v>
      </c>
      <c r="F989" s="2" t="str">
        <f t="shared" si="77"/>
        <v>GA</v>
      </c>
      <c r="G989" s="2" t="str">
        <f t="shared" si="78"/>
        <v>4</v>
      </c>
      <c r="H989" s="15">
        <v>24</v>
      </c>
      <c r="I989" s="2">
        <f t="shared" si="79"/>
        <v>190</v>
      </c>
      <c r="J989" s="2" t="str">
        <f t="shared" si="80"/>
        <v>50</v>
      </c>
      <c r="K989">
        <f t="shared" si="76"/>
        <v>13</v>
      </c>
      <c r="L989" s="14">
        <f>VLOOKUP(E989,bam_cov!$A$2:$E$10000,5,FALSE)</f>
        <v>2.9103378239118625</v>
      </c>
      <c r="M989" s="14">
        <f>VLOOKUP($E989,res_het!$A$2:$N$10000,12,FALSE)*100</f>
        <v>1.8133187980504129</v>
      </c>
      <c r="N989" s="14">
        <f>VLOOKUP($E989,res_het!$A$2:$N$10000,13,FALSE)</f>
        <v>0.2955175333333333</v>
      </c>
      <c r="O989" s="10">
        <f>VLOOKUP($E989,seq_data!$A$2:$H$10000,6,FALSE())</f>
        <v>2013</v>
      </c>
      <c r="P989" s="10" t="str">
        <f>VLOOKUP($E989,seq_data!$A$2:$H$10000,4,FALSE())</f>
        <v>Illumina</v>
      </c>
      <c r="Q989" s="10" t="str">
        <f>VLOOKUP($E989,seq_data!$A$2:$H$10000,5,FALSE())</f>
        <v>NYU</v>
      </c>
      <c r="R989" s="10">
        <f>VLOOKUP($E989,seq_data!$A$2:$H$10000,2,FALSE())</f>
        <v>101</v>
      </c>
      <c r="S989" s="10">
        <f>IF(ISNA(VLOOKUP(E989,lines!$A$2:$A$10000,1,FALSE)),0,1)</f>
        <v>1</v>
      </c>
      <c r="T989" s="10">
        <f>IF(ISNA(VLOOKUP(E989,lines!$J$2:$L$1000,2,FALSE)),0,1)</f>
        <v>1</v>
      </c>
      <c r="U989" s="13" t="e">
        <f>VLOOKUP($E989,phe_fertility!$A$2:$B$284,2,FALSE)</f>
        <v>#N/A</v>
      </c>
      <c r="V989" s="13" t="e">
        <f>VLOOKUP($E989,phe_fertility!$F$2:$G$284,2,FALSE)</f>
        <v>#N/A</v>
      </c>
      <c r="W989">
        <f>VLOOKUP($E989,phe_locomotion!$F$2:$G$851,2,FALSE)</f>
        <v>998</v>
      </c>
      <c r="X989">
        <f>VLOOKUP($E989,phe_locomotion!$N$2:$O$507,2,FALSE)</f>
        <v>933</v>
      </c>
      <c r="Y989" s="16" t="e">
        <f>VLOOKUP($E989,relatedness!$T$2:$U$1000,2,FALSE)</f>
        <v>#N/A</v>
      </c>
      <c r="AE989" s="2"/>
      <c r="AF989" s="2"/>
    </row>
    <row r="990" spans="1:32" x14ac:dyDescent="0.2">
      <c r="A990" s="2">
        <v>10</v>
      </c>
      <c r="B990" s="2" t="s">
        <v>84</v>
      </c>
      <c r="C990" s="2">
        <v>5</v>
      </c>
      <c r="D990" s="2" t="s">
        <v>1498</v>
      </c>
      <c r="E990" s="2" t="s">
        <v>952</v>
      </c>
      <c r="F990" s="2" t="str">
        <f t="shared" si="77"/>
        <v>GA</v>
      </c>
      <c r="G990" s="2" t="str">
        <f t="shared" si="78"/>
        <v>4</v>
      </c>
      <c r="H990" s="15">
        <v>25</v>
      </c>
      <c r="I990" s="2">
        <f t="shared" si="79"/>
        <v>190</v>
      </c>
      <c r="J990" s="2" t="str">
        <f t="shared" si="80"/>
        <v>50</v>
      </c>
      <c r="K990">
        <f t="shared" si="76"/>
        <v>13</v>
      </c>
      <c r="L990" s="14">
        <f>VLOOKUP(E990,bam_cov!$A$2:$E$10000,5,FALSE)</f>
        <v>3.7783476419778532</v>
      </c>
      <c r="M990" s="14">
        <f>VLOOKUP($E990,res_het!$A$2:$N$10000,12,FALSE)*100</f>
        <v>1.6553626853661341</v>
      </c>
      <c r="N990" s="14">
        <f>VLOOKUP($E990,res_het!$A$2:$N$10000,13,FALSE)</f>
        <v>0.28464400000000001</v>
      </c>
      <c r="O990" s="10">
        <f>VLOOKUP($E990,seq_data!$A$2:$H$10000,6,FALSE())</f>
        <v>2013</v>
      </c>
      <c r="P990" s="10" t="str">
        <f>VLOOKUP($E990,seq_data!$A$2:$H$10000,4,FALSE())</f>
        <v>Illumina</v>
      </c>
      <c r="Q990" s="10" t="str">
        <f>VLOOKUP($E990,seq_data!$A$2:$H$10000,5,FALSE())</f>
        <v>NYU</v>
      </c>
      <c r="R990" s="10">
        <f>VLOOKUP($E990,seq_data!$A$2:$H$10000,2,FALSE())</f>
        <v>101</v>
      </c>
      <c r="S990" s="10">
        <f>IF(ISNA(VLOOKUP(E990,lines!$A$2:$A$10000,1,FALSE)),0,1)</f>
        <v>1</v>
      </c>
      <c r="T990" s="10">
        <f>IF(ISNA(VLOOKUP(E990,lines!$J$2:$L$1000,2,FALSE)),0,1)</f>
        <v>1</v>
      </c>
      <c r="U990" s="13" t="e">
        <f>VLOOKUP($E990,phe_fertility!$A$2:$B$284,2,FALSE)</f>
        <v>#N/A</v>
      </c>
      <c r="V990" s="13" t="e">
        <f>VLOOKUP($E990,phe_fertility!$F$2:$G$284,2,FALSE)</f>
        <v>#N/A</v>
      </c>
      <c r="W990">
        <f>VLOOKUP($E990,phe_locomotion!$F$2:$G$851,2,FALSE)</f>
        <v>3060</v>
      </c>
      <c r="X990">
        <f>VLOOKUP($E990,phe_locomotion!$N$2:$O$507,2,FALSE)</f>
        <v>2974</v>
      </c>
      <c r="Y990" s="16" t="e">
        <f>VLOOKUP($E990,relatedness!$T$2:$U$1000,2,FALSE)</f>
        <v>#N/A</v>
      </c>
      <c r="AE990" s="2"/>
      <c r="AF990" s="2"/>
    </row>
    <row r="991" spans="1:32" x14ac:dyDescent="0.2">
      <c r="A991" s="2">
        <v>10</v>
      </c>
      <c r="B991" s="2" t="s">
        <v>32</v>
      </c>
      <c r="C991" s="2">
        <v>9</v>
      </c>
      <c r="D991" s="2" t="s">
        <v>1496</v>
      </c>
      <c r="E991" s="2" t="s">
        <v>908</v>
      </c>
      <c r="F991" s="2" t="str">
        <f t="shared" si="77"/>
        <v>GA</v>
      </c>
      <c r="G991" s="2" t="str">
        <f t="shared" si="78"/>
        <v>4</v>
      </c>
      <c r="H991" s="15">
        <v>26</v>
      </c>
      <c r="I991" s="2">
        <f t="shared" si="79"/>
        <v>190</v>
      </c>
      <c r="J991" s="2" t="str">
        <f t="shared" si="80"/>
        <v>50</v>
      </c>
      <c r="K991">
        <f t="shared" si="76"/>
        <v>13</v>
      </c>
      <c r="L991" s="14">
        <f>VLOOKUP(E991,bam_cov!$A$2:$E$10000,5,FALSE)</f>
        <v>4.408304584886924</v>
      </c>
      <c r="M991" s="14">
        <f>VLOOKUP($E991,res_het!$A$2:$N$10000,12,FALSE)*100</f>
        <v>1.4730351955417662</v>
      </c>
      <c r="N991" s="14">
        <f>VLOOKUP($E991,res_het!$A$2:$N$10000,13,FALSE)</f>
        <v>0.28310596666666665</v>
      </c>
      <c r="O991" s="10">
        <f>VLOOKUP($E991,seq_data!$A$2:$H$10000,6,FALSE())</f>
        <v>2013</v>
      </c>
      <c r="P991" s="10" t="str">
        <f>VLOOKUP($E991,seq_data!$A$2:$H$10000,4,FALSE())</f>
        <v>Illumina</v>
      </c>
      <c r="Q991" s="10" t="str">
        <f>VLOOKUP($E991,seq_data!$A$2:$H$10000,5,FALSE())</f>
        <v>NYU</v>
      </c>
      <c r="R991" s="10">
        <f>VLOOKUP($E991,seq_data!$A$2:$H$10000,2,FALSE())</f>
        <v>101</v>
      </c>
      <c r="S991" s="10">
        <f>IF(ISNA(VLOOKUP(E991,lines!$A$2:$A$10000,1,FALSE)),0,1)</f>
        <v>0</v>
      </c>
      <c r="T991" s="10">
        <f>IF(ISNA(VLOOKUP(E991,lines!$J$2:$L$1000,2,FALSE)),0,1)</f>
        <v>0</v>
      </c>
      <c r="U991" s="13" t="e">
        <f>VLOOKUP($E991,phe_fertility!$A$2:$B$284,2,FALSE)</f>
        <v>#N/A</v>
      </c>
      <c r="V991" s="13" t="e">
        <f>VLOOKUP($E991,phe_fertility!$F$2:$G$284,2,FALSE)</f>
        <v>#N/A</v>
      </c>
      <c r="W991">
        <f>VLOOKUP($E991,phe_locomotion!$F$2:$G$851,2,FALSE)</f>
        <v>2586</v>
      </c>
      <c r="X991">
        <f>VLOOKUP($E991,phe_locomotion!$N$2:$O$507,2,FALSE)</f>
        <v>2674</v>
      </c>
      <c r="Y991" s="16" t="e">
        <f>VLOOKUP($E991,relatedness!$T$2:$U$1000,2,FALSE)</f>
        <v>#N/A</v>
      </c>
      <c r="AE991" s="2"/>
      <c r="AF991" s="2"/>
    </row>
    <row r="992" spans="1:32" x14ac:dyDescent="0.2">
      <c r="A992" s="2">
        <v>10</v>
      </c>
      <c r="B992" s="2" t="s">
        <v>32</v>
      </c>
      <c r="C992" s="2">
        <v>5</v>
      </c>
      <c r="D992" s="2" t="s">
        <v>1500</v>
      </c>
      <c r="E992" s="2" t="s">
        <v>904</v>
      </c>
      <c r="F992" s="2" t="str">
        <f t="shared" si="77"/>
        <v>GA</v>
      </c>
      <c r="G992" s="2" t="str">
        <f t="shared" si="78"/>
        <v>4</v>
      </c>
      <c r="H992" s="15">
        <v>27</v>
      </c>
      <c r="I992" s="2">
        <f t="shared" si="79"/>
        <v>190</v>
      </c>
      <c r="J992" s="2" t="str">
        <f t="shared" si="80"/>
        <v>50</v>
      </c>
      <c r="K992">
        <f t="shared" si="76"/>
        <v>13</v>
      </c>
      <c r="L992" s="14">
        <f>VLOOKUP(E992,bam_cov!$A$2:$E$10000,5,FALSE)</f>
        <v>4.2934525491371716</v>
      </c>
      <c r="M992" s="14">
        <f>VLOOKUP($E992,res_het!$A$2:$N$10000,12,FALSE)*100</f>
        <v>1.1565005714884</v>
      </c>
      <c r="N992" s="14">
        <f>VLOOKUP($E992,res_het!$A$2:$N$10000,13,FALSE)</f>
        <v>0.27213710000000008</v>
      </c>
      <c r="O992" s="10">
        <f>VLOOKUP($E992,seq_data!$A$2:$H$10000,6,FALSE())</f>
        <v>2013</v>
      </c>
      <c r="P992" s="10" t="str">
        <f>VLOOKUP($E992,seq_data!$A$2:$H$10000,4,FALSE())</f>
        <v>Illumina</v>
      </c>
      <c r="Q992" s="10" t="str">
        <f>VLOOKUP($E992,seq_data!$A$2:$H$10000,5,FALSE())</f>
        <v>NYU</v>
      </c>
      <c r="R992" s="10">
        <f>VLOOKUP($E992,seq_data!$A$2:$H$10000,2,FALSE())</f>
        <v>101</v>
      </c>
      <c r="S992" s="10">
        <f>IF(ISNA(VLOOKUP(E992,lines!$A$2:$A$10000,1,FALSE)),0,1)</f>
        <v>1</v>
      </c>
      <c r="T992" s="10">
        <f>IF(ISNA(VLOOKUP(E992,lines!$J$2:$L$1000,2,FALSE)),0,1)</f>
        <v>1</v>
      </c>
      <c r="U992" s="13" t="e">
        <f>VLOOKUP($E992,phe_fertility!$A$2:$B$284,2,FALSE)</f>
        <v>#N/A</v>
      </c>
      <c r="V992" s="13" t="e">
        <f>VLOOKUP($E992,phe_fertility!$F$2:$G$284,2,FALSE)</f>
        <v>#N/A</v>
      </c>
      <c r="W992">
        <f>VLOOKUP($E992,phe_locomotion!$F$2:$G$851,2,FALSE)</f>
        <v>860</v>
      </c>
      <c r="X992">
        <f>VLOOKUP($E992,phe_locomotion!$N$2:$O$507,2,FALSE)</f>
        <v>1521</v>
      </c>
      <c r="Y992" s="16" t="e">
        <f>VLOOKUP($E992,relatedness!$T$2:$U$1000,2,FALSE)</f>
        <v>#N/A</v>
      </c>
      <c r="AE992" s="2"/>
      <c r="AF992" s="2"/>
    </row>
    <row r="993" spans="1:32" x14ac:dyDescent="0.2">
      <c r="A993" s="2">
        <v>10</v>
      </c>
      <c r="B993" s="2" t="s">
        <v>84</v>
      </c>
      <c r="C993" s="2">
        <v>9</v>
      </c>
      <c r="D993" s="2" t="s">
        <v>1500</v>
      </c>
      <c r="E993" s="2" t="s">
        <v>956</v>
      </c>
      <c r="F993" s="2" t="str">
        <f t="shared" si="77"/>
        <v>GA</v>
      </c>
      <c r="G993" s="2" t="str">
        <f t="shared" si="78"/>
        <v>4</v>
      </c>
      <c r="H993" s="15">
        <v>28</v>
      </c>
      <c r="I993" s="2">
        <f t="shared" si="79"/>
        <v>190</v>
      </c>
      <c r="J993" s="2" t="str">
        <f t="shared" si="80"/>
        <v>50</v>
      </c>
      <c r="K993">
        <f t="shared" si="76"/>
        <v>13</v>
      </c>
      <c r="L993" s="14">
        <f>VLOOKUP(E993,bam_cov!$A$2:$E$10000,5,FALSE)</f>
        <v>3.3218176163084823</v>
      </c>
      <c r="M993" s="14">
        <f>VLOOKUP($E993,res_het!$A$2:$N$10000,12,FALSE)*100</f>
        <v>0.99510543938737017</v>
      </c>
      <c r="N993" s="14">
        <f>VLOOKUP($E993,res_het!$A$2:$N$10000,13,FALSE)</f>
        <v>0.28497991666666667</v>
      </c>
      <c r="O993" s="10">
        <f>VLOOKUP($E993,seq_data!$A$2:$H$10000,6,FALSE())</f>
        <v>2013</v>
      </c>
      <c r="P993" s="10" t="str">
        <f>VLOOKUP($E993,seq_data!$A$2:$H$10000,4,FALSE())</f>
        <v>Illumina</v>
      </c>
      <c r="Q993" s="10" t="str">
        <f>VLOOKUP($E993,seq_data!$A$2:$H$10000,5,FALSE())</f>
        <v>NYU</v>
      </c>
      <c r="R993" s="10">
        <f>VLOOKUP($E993,seq_data!$A$2:$H$10000,2,FALSE())</f>
        <v>101</v>
      </c>
      <c r="S993" s="10">
        <f>IF(ISNA(VLOOKUP(E993,lines!$A$2:$A$10000,1,FALSE)),0,1)</f>
        <v>0</v>
      </c>
      <c r="T993" s="10">
        <f>IF(ISNA(VLOOKUP(E993,lines!$J$2:$L$1000,2,FALSE)),0,1)</f>
        <v>0</v>
      </c>
      <c r="U993" s="13" t="e">
        <f>VLOOKUP($E993,phe_fertility!$A$2:$B$284,2,FALSE)</f>
        <v>#N/A</v>
      </c>
      <c r="V993" s="13" t="e">
        <f>VLOOKUP($E993,phe_fertility!$F$2:$G$284,2,FALSE)</f>
        <v>#N/A</v>
      </c>
      <c r="W993">
        <f>VLOOKUP($E993,phe_locomotion!$F$2:$G$851,2,FALSE)</f>
        <v>4877</v>
      </c>
      <c r="X993">
        <f>VLOOKUP($E993,phe_locomotion!$N$2:$O$507,2,FALSE)</f>
        <v>2072</v>
      </c>
      <c r="Y993" s="16" t="e">
        <f>VLOOKUP($E993,relatedness!$T$2:$U$1000,2,FALSE)</f>
        <v>#N/A</v>
      </c>
      <c r="AE993" s="2"/>
      <c r="AF993" s="2"/>
    </row>
    <row r="994" spans="1:32" x14ac:dyDescent="0.2">
      <c r="A994" s="2">
        <v>10</v>
      </c>
      <c r="B994" s="2" t="s">
        <v>32</v>
      </c>
      <c r="C994" s="2">
        <v>12</v>
      </c>
      <c r="D994" s="2" t="s">
        <v>1496</v>
      </c>
      <c r="E994" s="2" t="s">
        <v>911</v>
      </c>
      <c r="F994" s="2" t="str">
        <f t="shared" si="77"/>
        <v>GA</v>
      </c>
      <c r="G994" s="2" t="str">
        <f t="shared" si="78"/>
        <v>4</v>
      </c>
      <c r="H994" s="15">
        <v>29</v>
      </c>
      <c r="I994" s="2">
        <f t="shared" si="79"/>
        <v>190</v>
      </c>
      <c r="J994" s="2" t="str">
        <f t="shared" si="80"/>
        <v>50</v>
      </c>
      <c r="K994">
        <f t="shared" si="76"/>
        <v>13</v>
      </c>
      <c r="L994" s="14">
        <f>VLOOKUP(E994,bam_cov!$A$2:$E$10000,5,FALSE)</f>
        <v>3.8042724325944803</v>
      </c>
      <c r="M994" s="14">
        <f>VLOOKUP($E994,res_het!$A$2:$N$10000,12,FALSE)*100</f>
        <v>1.1026060281584165</v>
      </c>
      <c r="N994" s="14">
        <f>VLOOKUP($E994,res_het!$A$2:$N$10000,13,FALSE)</f>
        <v>0.28148458333333332</v>
      </c>
      <c r="O994" s="10">
        <f>VLOOKUP($E994,seq_data!$A$2:$H$10000,6,FALSE())</f>
        <v>2013</v>
      </c>
      <c r="P994" s="10" t="str">
        <f>VLOOKUP($E994,seq_data!$A$2:$H$10000,4,FALSE())</f>
        <v>Illumina</v>
      </c>
      <c r="Q994" s="10" t="str">
        <f>VLOOKUP($E994,seq_data!$A$2:$H$10000,5,FALSE())</f>
        <v>NYU</v>
      </c>
      <c r="R994" s="10">
        <f>VLOOKUP($E994,seq_data!$A$2:$H$10000,2,FALSE())</f>
        <v>101</v>
      </c>
      <c r="S994" s="10">
        <f>IF(ISNA(VLOOKUP(E994,lines!$A$2:$A$10000,1,FALSE)),0,1)</f>
        <v>1</v>
      </c>
      <c r="T994" s="10">
        <f>IF(ISNA(VLOOKUP(E994,lines!$J$2:$L$1000,2,FALSE)),0,1)</f>
        <v>1</v>
      </c>
      <c r="U994" s="13" t="e">
        <f>VLOOKUP($E994,phe_fertility!$A$2:$B$284,2,FALSE)</f>
        <v>#N/A</v>
      </c>
      <c r="V994" s="13" t="e">
        <f>VLOOKUP($E994,phe_fertility!$F$2:$G$284,2,FALSE)</f>
        <v>#N/A</v>
      </c>
      <c r="W994">
        <f>VLOOKUP($E994,phe_locomotion!$F$2:$G$851,2,FALSE)</f>
        <v>1328</v>
      </c>
      <c r="X994">
        <f>VLOOKUP($E994,phe_locomotion!$N$2:$O$507,2,FALSE)</f>
        <v>2870</v>
      </c>
      <c r="Y994" s="16" t="e">
        <f>VLOOKUP($E994,relatedness!$T$2:$U$1000,2,FALSE)</f>
        <v>#N/A</v>
      </c>
      <c r="AE994" s="2"/>
      <c r="AF994" s="2"/>
    </row>
    <row r="995" spans="1:32" x14ac:dyDescent="0.2">
      <c r="A995" s="2">
        <v>12</v>
      </c>
      <c r="B995" s="2" t="s">
        <v>6</v>
      </c>
      <c r="C995" s="2">
        <v>4</v>
      </c>
      <c r="D995" s="2" t="s">
        <v>1496</v>
      </c>
      <c r="E995" s="2" t="s">
        <v>1071</v>
      </c>
      <c r="F995" s="2" t="str">
        <f t="shared" si="77"/>
        <v>GA</v>
      </c>
      <c r="G995" s="2" t="str">
        <f t="shared" si="78"/>
        <v>4</v>
      </c>
      <c r="H995" s="15">
        <v>30</v>
      </c>
      <c r="I995" s="2">
        <f t="shared" si="79"/>
        <v>190</v>
      </c>
      <c r="J995" s="2" t="str">
        <f t="shared" si="80"/>
        <v>50</v>
      </c>
      <c r="K995">
        <f t="shared" si="76"/>
        <v>13</v>
      </c>
      <c r="L995" s="14">
        <f>VLOOKUP(E995,bam_cov!$A$2:$E$10000,5,FALSE)</f>
        <v>2.464287946637687</v>
      </c>
      <c r="M995" s="14">
        <f>VLOOKUP($E995,res_het!$A$2:$N$10000,12,FALSE)*100</f>
        <v>1.7357415758726562</v>
      </c>
      <c r="N995" s="14">
        <f>VLOOKUP($E995,res_het!$A$2:$N$10000,13,FALSE)</f>
        <v>0.30549599999999999</v>
      </c>
      <c r="O995" s="10">
        <f>VLOOKUP($E995,seq_data!$A$2:$H$10000,6,FALSE())</f>
        <v>2013</v>
      </c>
      <c r="P995" s="10" t="str">
        <f>VLOOKUP($E995,seq_data!$A$2:$H$10000,4,FALSE())</f>
        <v>Illumina</v>
      </c>
      <c r="Q995" s="10" t="str">
        <f>VLOOKUP($E995,seq_data!$A$2:$H$10000,5,FALSE())</f>
        <v>NYU</v>
      </c>
      <c r="R995" s="10">
        <f>VLOOKUP($E995,seq_data!$A$2:$H$10000,2,FALSE())</f>
        <v>101</v>
      </c>
      <c r="S995" s="10">
        <f>IF(ISNA(VLOOKUP(E995,lines!$A$2:$A$10000,1,FALSE)),0,1)</f>
        <v>0</v>
      </c>
      <c r="T995" s="10">
        <f>IF(ISNA(VLOOKUP(E995,lines!$J$2:$L$1000,2,FALSE)),0,1)</f>
        <v>1</v>
      </c>
      <c r="U995" s="13" t="e">
        <f>VLOOKUP($E995,phe_fertility!$A$2:$B$284,2,FALSE)</f>
        <v>#N/A</v>
      </c>
      <c r="V995" s="13" t="e">
        <f>VLOOKUP($E995,phe_fertility!$F$2:$G$284,2,FALSE)</f>
        <v>#N/A</v>
      </c>
      <c r="W995">
        <f>VLOOKUP($E995,phe_locomotion!$F$2:$G$851,2,FALSE)</f>
        <v>2823</v>
      </c>
      <c r="X995">
        <f>VLOOKUP($E995,phe_locomotion!$N$2:$O$507,2,FALSE)</f>
        <v>5749</v>
      </c>
      <c r="Y995" s="16" t="e">
        <f>VLOOKUP($E995,relatedness!$T$2:$U$1000,2,FALSE)</f>
        <v>#N/A</v>
      </c>
      <c r="AE995" s="2"/>
      <c r="AF995" s="2"/>
    </row>
    <row r="996" spans="1:32" x14ac:dyDescent="0.2">
      <c r="A996" s="2">
        <v>11</v>
      </c>
      <c r="B996" s="2" t="s">
        <v>6</v>
      </c>
      <c r="C996" s="2">
        <v>3</v>
      </c>
      <c r="D996" s="2" t="s">
        <v>1500</v>
      </c>
      <c r="E996" s="2" t="s">
        <v>974</v>
      </c>
      <c r="F996" s="2" t="str">
        <f t="shared" si="77"/>
        <v>GA</v>
      </c>
      <c r="G996" s="2" t="str">
        <f t="shared" si="78"/>
        <v>4</v>
      </c>
      <c r="H996" s="15">
        <v>31</v>
      </c>
      <c r="I996" s="2">
        <f t="shared" si="79"/>
        <v>190</v>
      </c>
      <c r="J996" s="2" t="str">
        <f t="shared" si="80"/>
        <v>50</v>
      </c>
      <c r="K996">
        <f t="shared" si="76"/>
        <v>13</v>
      </c>
      <c r="L996" s="14">
        <f>VLOOKUP(E996,bam_cov!$A$2:$E$10000,5,FALSE)</f>
        <v>7.0296417155384008</v>
      </c>
      <c r="M996" s="14">
        <f>VLOOKUP($E996,res_het!$A$2:$N$10000,12,FALSE)*100</f>
        <v>1.6028572093657405</v>
      </c>
      <c r="N996" s="14">
        <f>VLOOKUP($E996,res_het!$A$2:$N$10000,13,FALSE)</f>
        <v>0.21471664999999998</v>
      </c>
      <c r="O996" s="10">
        <f>VLOOKUP($E996,seq_data!$A$2:$H$10000,6,FALSE())</f>
        <v>2017</v>
      </c>
      <c r="P996" s="10" t="str">
        <f>VLOOKUP($E996,seq_data!$A$2:$H$10000,4,FALSE())</f>
        <v>Illumina</v>
      </c>
      <c r="Q996" s="10" t="str">
        <f>VLOOKUP($E996,seq_data!$A$2:$H$10000,5,FALSE())</f>
        <v>BGI</v>
      </c>
      <c r="R996" s="10">
        <f>VLOOKUP($E996,seq_data!$A$2:$H$10000,2,FALSE())</f>
        <v>150</v>
      </c>
      <c r="S996" s="10">
        <f>IF(ISNA(VLOOKUP(E996,lines!$A$2:$A$10000,1,FALSE)),0,1)</f>
        <v>1</v>
      </c>
      <c r="T996" s="10">
        <f>IF(ISNA(VLOOKUP(E996,lines!$J$2:$L$1000,2,FALSE)),0,1)</f>
        <v>0</v>
      </c>
      <c r="U996" s="13" t="e">
        <f>VLOOKUP($E996,phe_fertility!$A$2:$B$284,2,FALSE)</f>
        <v>#N/A</v>
      </c>
      <c r="V996" s="13" t="e">
        <f>VLOOKUP($E996,phe_fertility!$F$2:$G$284,2,FALSE)</f>
        <v>#N/A</v>
      </c>
      <c r="W996">
        <f>VLOOKUP($E996,phe_locomotion!$F$2:$G$851,2,FALSE)</f>
        <v>2948</v>
      </c>
      <c r="X996">
        <f>VLOOKUP($E996,phe_locomotion!$N$2:$O$507,2,FALSE)</f>
        <v>3690</v>
      </c>
      <c r="Y996" s="16" t="e">
        <f>VLOOKUP($E996,relatedness!$T$2:$U$1000,2,FALSE)</f>
        <v>#N/A</v>
      </c>
      <c r="AE996" s="2"/>
      <c r="AF996" s="2"/>
    </row>
    <row r="997" spans="1:32" x14ac:dyDescent="0.2">
      <c r="A997" s="2">
        <v>11</v>
      </c>
      <c r="B997" s="2" t="s">
        <v>45</v>
      </c>
      <c r="C997" s="2">
        <v>1</v>
      </c>
      <c r="D997" s="2" t="s">
        <v>1499</v>
      </c>
      <c r="E997" s="2" t="s">
        <v>1008</v>
      </c>
      <c r="F997" s="2" t="str">
        <f t="shared" si="77"/>
        <v>GA</v>
      </c>
      <c r="G997" s="2" t="str">
        <f t="shared" si="78"/>
        <v>4</v>
      </c>
      <c r="H997" s="15">
        <v>32</v>
      </c>
      <c r="I997" s="2">
        <f t="shared" si="79"/>
        <v>190</v>
      </c>
      <c r="J997" s="2" t="str">
        <f t="shared" si="80"/>
        <v>50</v>
      </c>
      <c r="K997">
        <f t="shared" si="76"/>
        <v>13</v>
      </c>
      <c r="L997" s="14">
        <f>VLOOKUP(E997,bam_cov!$A$2:$E$10000,5,FALSE)</f>
        <v>5.7684603248955426</v>
      </c>
      <c r="M997" s="14">
        <f>VLOOKUP($E997,res_het!$A$2:$N$10000,12,FALSE)*100</f>
        <v>1.4709705372616984</v>
      </c>
      <c r="N997" s="14">
        <f>VLOOKUP($E997,res_het!$A$2:$N$10000,13,FALSE)</f>
        <v>0.22107785000000002</v>
      </c>
      <c r="O997" s="10">
        <f>VLOOKUP($E997,seq_data!$A$2:$H$10000,6,FALSE())</f>
        <v>2017</v>
      </c>
      <c r="P997" s="10" t="str">
        <f>VLOOKUP($E997,seq_data!$A$2:$H$10000,4,FALSE())</f>
        <v>Illumina</v>
      </c>
      <c r="Q997" s="10" t="str">
        <f>VLOOKUP($E997,seq_data!$A$2:$H$10000,5,FALSE())</f>
        <v>BGI</v>
      </c>
      <c r="R997" s="10">
        <f>VLOOKUP($E997,seq_data!$A$2:$H$10000,2,FALSE())</f>
        <v>150</v>
      </c>
      <c r="S997" s="10">
        <f>IF(ISNA(VLOOKUP(E997,lines!$A$2:$A$10000,1,FALSE)),0,1)</f>
        <v>0</v>
      </c>
      <c r="T997" s="10">
        <f>IF(ISNA(VLOOKUP(E997,lines!$J$2:$L$1000,2,FALSE)),0,1)</f>
        <v>0</v>
      </c>
      <c r="U997" s="13" t="e">
        <f>VLOOKUP($E997,phe_fertility!$A$2:$B$284,2,FALSE)</f>
        <v>#N/A</v>
      </c>
      <c r="V997" s="13" t="e">
        <f>VLOOKUP($E997,phe_fertility!$F$2:$G$284,2,FALSE)</f>
        <v>#N/A</v>
      </c>
      <c r="W997">
        <f>VLOOKUP($E997,phe_locomotion!$F$2:$G$851,2,FALSE)</f>
        <v>2037</v>
      </c>
      <c r="X997">
        <f>VLOOKUP($E997,phe_locomotion!$N$2:$O$507,2,FALSE)</f>
        <v>1017</v>
      </c>
      <c r="Y997" s="16" t="e">
        <f>VLOOKUP($E997,relatedness!$T$2:$U$1000,2,FALSE)</f>
        <v>#N/A</v>
      </c>
      <c r="AE997" s="2"/>
      <c r="AF997" s="2"/>
    </row>
    <row r="998" spans="1:32" x14ac:dyDescent="0.2">
      <c r="A998" s="2">
        <v>11</v>
      </c>
      <c r="B998" s="2" t="s">
        <v>97</v>
      </c>
      <c r="C998" s="2">
        <v>5</v>
      </c>
      <c r="D998" s="2" t="s">
        <v>1499</v>
      </c>
      <c r="E998" s="2" t="s">
        <v>1060</v>
      </c>
      <c r="F998" s="2" t="str">
        <f t="shared" si="77"/>
        <v>GA</v>
      </c>
      <c r="G998" s="2" t="str">
        <f t="shared" si="78"/>
        <v>4</v>
      </c>
      <c r="H998" s="15">
        <v>33</v>
      </c>
      <c r="I998" s="2">
        <f t="shared" si="79"/>
        <v>190</v>
      </c>
      <c r="J998" s="2" t="str">
        <f t="shared" si="80"/>
        <v>50</v>
      </c>
      <c r="K998">
        <f t="shared" si="76"/>
        <v>13</v>
      </c>
      <c r="L998" s="14">
        <f>VLOOKUP(E998,bam_cov!$A$2:$E$10000,5,FALSE)</f>
        <v>5.8604097356242155</v>
      </c>
      <c r="M998" s="14">
        <f>VLOOKUP($E998,res_het!$A$2:$N$10000,12,FALSE)*100</f>
        <v>1.4125184715316932</v>
      </c>
      <c r="N998" s="14">
        <f>VLOOKUP($E998,res_het!$A$2:$N$10000,13,FALSE)</f>
        <v>0.2188797166666667</v>
      </c>
      <c r="O998" s="10">
        <f>VLOOKUP($E998,seq_data!$A$2:$H$10000,6,FALSE())</f>
        <v>2017</v>
      </c>
      <c r="P998" s="10" t="str">
        <f>VLOOKUP($E998,seq_data!$A$2:$H$10000,4,FALSE())</f>
        <v>Illumina</v>
      </c>
      <c r="Q998" s="10" t="str">
        <f>VLOOKUP($E998,seq_data!$A$2:$H$10000,5,FALSE())</f>
        <v>BGI</v>
      </c>
      <c r="R998" s="10">
        <f>VLOOKUP($E998,seq_data!$A$2:$H$10000,2,FALSE())</f>
        <v>150</v>
      </c>
      <c r="S998" s="10">
        <f>IF(ISNA(VLOOKUP(E998,lines!$A$2:$A$10000,1,FALSE)),0,1)</f>
        <v>1</v>
      </c>
      <c r="T998" s="10">
        <f>IF(ISNA(VLOOKUP(E998,lines!$J$2:$L$1000,2,FALSE)),0,1)</f>
        <v>0</v>
      </c>
      <c r="U998" s="13" t="e">
        <f>VLOOKUP($E998,phe_fertility!$A$2:$B$284,2,FALSE)</f>
        <v>#N/A</v>
      </c>
      <c r="V998" s="13" t="e">
        <f>VLOOKUP($E998,phe_fertility!$F$2:$G$284,2,FALSE)</f>
        <v>#N/A</v>
      </c>
      <c r="W998">
        <f>VLOOKUP($E998,phe_locomotion!$F$2:$G$851,2,FALSE)</f>
        <v>375</v>
      </c>
      <c r="X998">
        <f>VLOOKUP($E998,phe_locomotion!$N$2:$O$507,2,FALSE)</f>
        <v>2946</v>
      </c>
      <c r="Y998" s="16" t="e">
        <f>VLOOKUP($E998,relatedness!$T$2:$U$1000,2,FALSE)</f>
        <v>#N/A</v>
      </c>
      <c r="AE998" s="2"/>
      <c r="AF998" s="2"/>
    </row>
    <row r="999" spans="1:32" x14ac:dyDescent="0.2">
      <c r="A999" s="2">
        <v>11</v>
      </c>
      <c r="B999" s="2" t="s">
        <v>58</v>
      </c>
      <c r="C999" s="2">
        <v>2</v>
      </c>
      <c r="D999" s="2" t="s">
        <v>1496</v>
      </c>
      <c r="E999" s="2" t="s">
        <v>1021</v>
      </c>
      <c r="F999" s="2" t="str">
        <f t="shared" si="77"/>
        <v>GA</v>
      </c>
      <c r="G999" s="2" t="str">
        <f t="shared" si="78"/>
        <v>4</v>
      </c>
      <c r="H999" s="15">
        <v>34</v>
      </c>
      <c r="I999" s="2">
        <f t="shared" si="79"/>
        <v>190</v>
      </c>
      <c r="J999" s="2" t="str">
        <f t="shared" si="80"/>
        <v>50</v>
      </c>
      <c r="K999">
        <f t="shared" si="76"/>
        <v>13</v>
      </c>
      <c r="L999" s="14">
        <f>VLOOKUP(E999,bam_cov!$A$2:$E$10000,5,FALSE)</f>
        <v>7.8851545595922881</v>
      </c>
      <c r="M999" s="14">
        <f>VLOOKUP($E999,res_het!$A$2:$N$10000,12,FALSE)*100</f>
        <v>1.2750842656227528</v>
      </c>
      <c r="N999" s="14">
        <f>VLOOKUP($E999,res_het!$A$2:$N$10000,13,FALSE)</f>
        <v>0.18299983333333336</v>
      </c>
      <c r="O999" s="10">
        <f>VLOOKUP($E999,seq_data!$A$2:$H$10000,6,FALSE())</f>
        <v>2017</v>
      </c>
      <c r="P999" s="10" t="str">
        <f>VLOOKUP($E999,seq_data!$A$2:$H$10000,4,FALSE())</f>
        <v>Illumina</v>
      </c>
      <c r="Q999" s="10" t="str">
        <f>VLOOKUP($E999,seq_data!$A$2:$H$10000,5,FALSE())</f>
        <v>BGI</v>
      </c>
      <c r="R999" s="10">
        <f>VLOOKUP($E999,seq_data!$A$2:$H$10000,2,FALSE())</f>
        <v>150</v>
      </c>
      <c r="S999" s="10">
        <f>IF(ISNA(VLOOKUP(E999,lines!$A$2:$A$10000,1,FALSE)),0,1)</f>
        <v>1</v>
      </c>
      <c r="T999" s="10">
        <f>IF(ISNA(VLOOKUP(E999,lines!$J$2:$L$1000,2,FALSE)),0,1)</f>
        <v>1</v>
      </c>
      <c r="U999" s="13" t="e">
        <f>VLOOKUP($E999,phe_fertility!$A$2:$B$284,2,FALSE)</f>
        <v>#N/A</v>
      </c>
      <c r="V999" s="13" t="e">
        <f>VLOOKUP($E999,phe_fertility!$F$2:$G$284,2,FALSE)</f>
        <v>#N/A</v>
      </c>
      <c r="W999">
        <f>VLOOKUP($E999,phe_locomotion!$F$2:$G$851,2,FALSE)</f>
        <v>1155</v>
      </c>
      <c r="X999">
        <f>VLOOKUP($E999,phe_locomotion!$N$2:$O$507,2,FALSE)</f>
        <v>1748</v>
      </c>
      <c r="Y999" s="16" t="e">
        <f>VLOOKUP($E999,relatedness!$T$2:$U$1000,2,FALSE)</f>
        <v>#N/A</v>
      </c>
      <c r="AE999" s="2"/>
      <c r="AF999" s="2"/>
    </row>
    <row r="1000" spans="1:32" x14ac:dyDescent="0.2">
      <c r="A1000" s="2">
        <v>11</v>
      </c>
      <c r="B1000" s="2" t="s">
        <v>32</v>
      </c>
      <c r="C1000" s="2">
        <v>1</v>
      </c>
      <c r="D1000" s="2" t="s">
        <v>1498</v>
      </c>
      <c r="E1000" s="2" t="s">
        <v>996</v>
      </c>
      <c r="F1000" s="2" t="str">
        <f t="shared" si="77"/>
        <v>GA</v>
      </c>
      <c r="G1000" s="2" t="str">
        <f t="shared" si="78"/>
        <v>4</v>
      </c>
      <c r="H1000" s="15">
        <v>35</v>
      </c>
      <c r="I1000" s="2">
        <f t="shared" si="79"/>
        <v>190</v>
      </c>
      <c r="J1000" s="2" t="str">
        <f t="shared" si="80"/>
        <v>50</v>
      </c>
      <c r="K1000">
        <f t="shared" si="76"/>
        <v>13</v>
      </c>
      <c r="L1000" s="14">
        <f>VLOOKUP(E1000,bam_cov!$A$2:$E$10000,5,FALSE)</f>
        <v>31.130557493770024</v>
      </c>
      <c r="M1000" s="14">
        <f>VLOOKUP($E1000,res_het!$A$2:$N$10000,12,FALSE)*100</f>
        <v>2.2874885346686828</v>
      </c>
      <c r="N1000" s="14">
        <f>VLOOKUP($E1000,res_het!$A$2:$N$10000,13,FALSE)</f>
        <v>0.16930981666666667</v>
      </c>
      <c r="O1000" s="10">
        <f>VLOOKUP($E1000,seq_data!$A$2:$H$10000,6,FALSE())</f>
        <v>2018</v>
      </c>
      <c r="P1000" s="10" t="str">
        <f>VLOOKUP($E1000,seq_data!$A$2:$H$10000,4,FALSE())</f>
        <v>BGI</v>
      </c>
      <c r="Q1000" s="10" t="str">
        <f>VLOOKUP($E1000,seq_data!$A$2:$H$10000,5,FALSE())</f>
        <v>BGI</v>
      </c>
      <c r="R1000" s="10">
        <f>VLOOKUP($E1000,seq_data!$A$2:$H$10000,2,FALSE())</f>
        <v>100</v>
      </c>
      <c r="S1000" s="10">
        <f>IF(ISNA(VLOOKUP(E1000,lines!$A$2:$A$10000,1,FALSE)),0,1)</f>
        <v>0</v>
      </c>
      <c r="T1000" s="10">
        <f>IF(ISNA(VLOOKUP(E1000,lines!$J$2:$L$1000,2,FALSE)),0,1)</f>
        <v>1</v>
      </c>
      <c r="U1000" s="13" t="e">
        <f>VLOOKUP($E1000,phe_fertility!$A$2:$B$284,2,FALSE)</f>
        <v>#N/A</v>
      </c>
      <c r="V1000" s="13" t="e">
        <f>VLOOKUP($E1000,phe_fertility!$F$2:$G$284,2,FALSE)</f>
        <v>#N/A</v>
      </c>
      <c r="W1000">
        <f>VLOOKUP($E1000,phe_locomotion!$F$2:$G$851,2,FALSE)</f>
        <v>1632</v>
      </c>
      <c r="X1000">
        <f>VLOOKUP($E1000,phe_locomotion!$N$2:$O$507,2,FALSE)</f>
        <v>2084</v>
      </c>
      <c r="Y1000" s="16" t="e">
        <f>VLOOKUP($E1000,relatedness!$T$2:$U$1000,2,FALSE)</f>
        <v>#N/A</v>
      </c>
      <c r="AE1000" s="2"/>
      <c r="AF1000" s="2"/>
    </row>
    <row r="1001" spans="1:32" x14ac:dyDescent="0.2">
      <c r="A1001" s="2">
        <v>11</v>
      </c>
      <c r="B1001" s="2" t="s">
        <v>71</v>
      </c>
      <c r="C1001" s="2">
        <v>4</v>
      </c>
      <c r="D1001" s="2" t="s">
        <v>1501</v>
      </c>
      <c r="E1001" s="2" t="s">
        <v>1035</v>
      </c>
      <c r="F1001" s="2" t="str">
        <f t="shared" si="77"/>
        <v>GA</v>
      </c>
      <c r="G1001" s="2" t="str">
        <f t="shared" si="78"/>
        <v>4</v>
      </c>
      <c r="H1001" s="15">
        <v>36</v>
      </c>
      <c r="I1001" s="2">
        <f t="shared" si="79"/>
        <v>190</v>
      </c>
      <c r="J1001" s="2" t="str">
        <f t="shared" si="80"/>
        <v>50</v>
      </c>
      <c r="K1001">
        <f t="shared" si="76"/>
        <v>13</v>
      </c>
      <c r="L1001" s="14">
        <f>VLOOKUP(E1001,bam_cov!$A$2:$E$10000,5,FALSE)</f>
        <v>7.199063761218639</v>
      </c>
      <c r="M1001" s="14">
        <f>VLOOKUP($E1001,res_het!$A$2:$N$10000,12,FALSE)*100</f>
        <v>1.5595806018735514</v>
      </c>
      <c r="N1001" s="14">
        <f>VLOOKUP($E1001,res_het!$A$2:$N$10000,13,FALSE)</f>
        <v>0.19101446666666666</v>
      </c>
      <c r="O1001" s="10">
        <f>VLOOKUP($E1001,seq_data!$A$2:$H$10000,6,FALSE())</f>
        <v>2017</v>
      </c>
      <c r="P1001" s="10" t="str">
        <f>VLOOKUP($E1001,seq_data!$A$2:$H$10000,4,FALSE())</f>
        <v>Illumina</v>
      </c>
      <c r="Q1001" s="10" t="str">
        <f>VLOOKUP($E1001,seq_data!$A$2:$H$10000,5,FALSE())</f>
        <v>BGI</v>
      </c>
      <c r="R1001" s="10">
        <f>VLOOKUP($E1001,seq_data!$A$2:$H$10000,2,FALSE())</f>
        <v>150</v>
      </c>
      <c r="S1001" s="10">
        <f>IF(ISNA(VLOOKUP(E1001,lines!$A$2:$A$10000,1,FALSE)),0,1)</f>
        <v>1</v>
      </c>
      <c r="T1001" s="10">
        <f>IF(ISNA(VLOOKUP(E1001,lines!$J$2:$L$1000,2,FALSE)),0,1)</f>
        <v>1</v>
      </c>
      <c r="U1001" s="13" t="e">
        <f>VLOOKUP($E1001,phe_fertility!$A$2:$B$284,2,FALSE)</f>
        <v>#N/A</v>
      </c>
      <c r="V1001" s="13" t="e">
        <f>VLOOKUP($E1001,phe_fertility!$F$2:$G$284,2,FALSE)</f>
        <v>#N/A</v>
      </c>
      <c r="W1001">
        <f>VLOOKUP($E1001,phe_locomotion!$F$2:$G$851,2,FALSE)</f>
        <v>2132</v>
      </c>
      <c r="X1001">
        <f>VLOOKUP($E1001,phe_locomotion!$N$2:$O$507,2,FALSE)</f>
        <v>3475</v>
      </c>
      <c r="Y1001" s="16" t="e">
        <f>VLOOKUP($E1001,relatedness!$T$2:$U$1000,2,FALSE)</f>
        <v>#N/A</v>
      </c>
      <c r="AE1001" s="2"/>
      <c r="AF1001" s="2"/>
    </row>
    <row r="1002" spans="1:32" x14ac:dyDescent="0.2">
      <c r="A1002" s="2">
        <v>11</v>
      </c>
      <c r="B1002" s="2" t="s">
        <v>6</v>
      </c>
      <c r="C1002" s="2">
        <v>1</v>
      </c>
      <c r="D1002" s="2" t="s">
        <v>1496</v>
      </c>
      <c r="E1002" s="2" t="s">
        <v>972</v>
      </c>
      <c r="F1002" s="2" t="str">
        <f t="shared" si="77"/>
        <v>GA</v>
      </c>
      <c r="G1002" s="2" t="str">
        <f t="shared" si="78"/>
        <v>4</v>
      </c>
      <c r="H1002" s="15">
        <v>37</v>
      </c>
      <c r="I1002" s="2">
        <f t="shared" si="79"/>
        <v>190</v>
      </c>
      <c r="J1002" s="2" t="str">
        <f t="shared" si="80"/>
        <v>50</v>
      </c>
      <c r="K1002">
        <f t="shared" si="76"/>
        <v>13</v>
      </c>
      <c r="L1002" s="14">
        <f>VLOOKUP(E1002,bam_cov!$A$2:$E$10000,5,FALSE)</f>
        <v>8.2303805437409832</v>
      </c>
      <c r="M1002" s="14">
        <f>VLOOKUP($E1002,res_het!$A$2:$N$10000,12,FALSE)*100</f>
        <v>1.3886308749767788</v>
      </c>
      <c r="N1002" s="14">
        <f>VLOOKUP($E1002,res_het!$A$2:$N$10000,13,FALSE)</f>
        <v>0.19950266666666663</v>
      </c>
      <c r="O1002" s="10">
        <f>VLOOKUP($E1002,seq_data!$A$2:$H$10000,6,FALSE())</f>
        <v>2017</v>
      </c>
      <c r="P1002" s="10" t="str">
        <f>VLOOKUP($E1002,seq_data!$A$2:$H$10000,4,FALSE())</f>
        <v>Illumina</v>
      </c>
      <c r="Q1002" s="10" t="str">
        <f>VLOOKUP($E1002,seq_data!$A$2:$H$10000,5,FALSE())</f>
        <v>BGI</v>
      </c>
      <c r="R1002" s="10">
        <f>VLOOKUP($E1002,seq_data!$A$2:$H$10000,2,FALSE())</f>
        <v>150</v>
      </c>
      <c r="S1002" s="10">
        <f>IF(ISNA(VLOOKUP(E1002,lines!$A$2:$A$10000,1,FALSE)),0,1)</f>
        <v>1</v>
      </c>
      <c r="T1002" s="10">
        <f>IF(ISNA(VLOOKUP(E1002,lines!$J$2:$L$1000,2,FALSE)),0,1)</f>
        <v>1</v>
      </c>
      <c r="U1002" s="13" t="e">
        <f>VLOOKUP($E1002,phe_fertility!$A$2:$B$284,2,FALSE)</f>
        <v>#N/A</v>
      </c>
      <c r="V1002" s="13" t="e">
        <f>VLOOKUP($E1002,phe_fertility!$F$2:$G$284,2,FALSE)</f>
        <v>#N/A</v>
      </c>
      <c r="W1002">
        <f>VLOOKUP($E1002,phe_locomotion!$F$2:$G$851,2,FALSE)</f>
        <v>2615</v>
      </c>
      <c r="X1002">
        <f>VLOOKUP($E1002,phe_locomotion!$N$2:$O$507,2,FALSE)</f>
        <v>2419</v>
      </c>
      <c r="Y1002" s="16" t="e">
        <f>VLOOKUP($E1002,relatedness!$T$2:$U$1000,2,FALSE)</f>
        <v>#N/A</v>
      </c>
      <c r="AE1002" s="2"/>
      <c r="AF1002" s="2"/>
    </row>
    <row r="1003" spans="1:32" x14ac:dyDescent="0.2">
      <c r="A1003" s="2">
        <v>6</v>
      </c>
      <c r="B1003" s="2" t="s">
        <v>6</v>
      </c>
      <c r="C1003" s="2">
        <v>11</v>
      </c>
      <c r="D1003" s="2" t="s">
        <v>1498</v>
      </c>
      <c r="E1003" s="2" t="s">
        <v>503</v>
      </c>
      <c r="F1003" s="2" t="str">
        <f t="shared" si="77"/>
        <v>GA</v>
      </c>
      <c r="G1003" s="2" t="str">
        <f t="shared" si="78"/>
        <v>4</v>
      </c>
      <c r="H1003" s="15">
        <v>38</v>
      </c>
      <c r="I1003" s="2">
        <f t="shared" si="79"/>
        <v>190</v>
      </c>
      <c r="J1003" s="2" t="str">
        <f t="shared" si="80"/>
        <v>50</v>
      </c>
      <c r="K1003">
        <f t="shared" si="76"/>
        <v>13</v>
      </c>
      <c r="L1003" s="14">
        <f>VLOOKUP(E1003,bam_cov!$A$2:$E$10000,5,FALSE)</f>
        <v>9.9355264844203788</v>
      </c>
      <c r="M1003" s="14">
        <f>VLOOKUP($E1003,res_het!$A$2:$N$10000,12,FALSE)*100</f>
        <v>1.4093291558080292</v>
      </c>
      <c r="N1003" s="14">
        <f>VLOOKUP($E1003,res_het!$A$2:$N$10000,13,FALSE)</f>
        <v>0.17225631666666666</v>
      </c>
      <c r="O1003" s="10">
        <f>VLOOKUP($E1003,seq_data!$A$2:$H$10000,6,FALSE())</f>
        <v>2017</v>
      </c>
      <c r="P1003" s="10" t="str">
        <f>VLOOKUP($E1003,seq_data!$A$2:$H$10000,4,FALSE())</f>
        <v>Illumina</v>
      </c>
      <c r="Q1003" s="10" t="str">
        <f>VLOOKUP($E1003,seq_data!$A$2:$H$10000,5,FALSE())</f>
        <v>BGI</v>
      </c>
      <c r="R1003" s="10">
        <f>VLOOKUP($E1003,seq_data!$A$2:$H$10000,2,FALSE())</f>
        <v>150</v>
      </c>
      <c r="S1003" s="10">
        <f>IF(ISNA(VLOOKUP(E1003,lines!$A$2:$A$10000,1,FALSE)),0,1)</f>
        <v>1</v>
      </c>
      <c r="T1003" s="10">
        <f>IF(ISNA(VLOOKUP(E1003,lines!$J$2:$L$1000,2,FALSE)),0,1)</f>
        <v>0</v>
      </c>
      <c r="U1003" s="13" t="e">
        <f>VLOOKUP($E1003,phe_fertility!$A$2:$B$284,2,FALSE)</f>
        <v>#N/A</v>
      </c>
      <c r="V1003" s="13" t="e">
        <f>VLOOKUP($E1003,phe_fertility!$F$2:$G$284,2,FALSE)</f>
        <v>#N/A</v>
      </c>
      <c r="W1003">
        <f>VLOOKUP($E1003,phe_locomotion!$F$2:$G$851,2,FALSE)</f>
        <v>3919</v>
      </c>
      <c r="X1003">
        <f>VLOOKUP($E1003,phe_locomotion!$N$2:$O$507,2,FALSE)</f>
        <v>1425</v>
      </c>
      <c r="Y1003" s="16" t="e">
        <f>VLOOKUP($E1003,relatedness!$T$2:$U$1000,2,FALSE)</f>
        <v>#N/A</v>
      </c>
      <c r="AE1003" s="2"/>
      <c r="AF1003" s="2"/>
    </row>
    <row r="1004" spans="1:32" x14ac:dyDescent="0.2">
      <c r="A1004" s="2">
        <v>12</v>
      </c>
      <c r="B1004" s="2" t="s">
        <v>19</v>
      </c>
      <c r="C1004" s="2">
        <v>7</v>
      </c>
      <c r="D1004" s="2" t="s">
        <v>1497</v>
      </c>
      <c r="E1004" s="2" t="s">
        <v>1081</v>
      </c>
      <c r="F1004" s="2" t="str">
        <f t="shared" si="77"/>
        <v>GA</v>
      </c>
      <c r="G1004" s="2" t="str">
        <f t="shared" si="78"/>
        <v>4</v>
      </c>
      <c r="H1004" s="15">
        <v>39</v>
      </c>
      <c r="I1004" s="2">
        <f t="shared" si="79"/>
        <v>190</v>
      </c>
      <c r="J1004" s="2" t="str">
        <f t="shared" si="80"/>
        <v>50</v>
      </c>
      <c r="K1004">
        <f t="shared" si="76"/>
        <v>13</v>
      </c>
      <c r="L1004" s="14">
        <f>VLOOKUP(E1004,bam_cov!$A$2:$E$10000,5,FALSE)</f>
        <v>6.7241595623091195</v>
      </c>
      <c r="M1004" s="14">
        <f>VLOOKUP($E1004,res_het!$A$2:$N$10000,12,FALSE)*100</f>
        <v>1.6901174752770958</v>
      </c>
      <c r="N1004" s="14">
        <f>VLOOKUP($E1004,res_het!$A$2:$N$10000,13,FALSE)</f>
        <v>0.22479805000000005</v>
      </c>
      <c r="O1004" s="10">
        <f>VLOOKUP($E1004,seq_data!$A$2:$H$10000,6,FALSE())</f>
        <v>2017</v>
      </c>
      <c r="P1004" s="10" t="str">
        <f>VLOOKUP($E1004,seq_data!$A$2:$H$10000,4,FALSE())</f>
        <v>Illumina</v>
      </c>
      <c r="Q1004" s="10" t="str">
        <f>VLOOKUP($E1004,seq_data!$A$2:$H$10000,5,FALSE())</f>
        <v>BGI</v>
      </c>
      <c r="R1004" s="10">
        <f>VLOOKUP($E1004,seq_data!$A$2:$H$10000,2,FALSE())</f>
        <v>150</v>
      </c>
      <c r="S1004" s="10">
        <f>IF(ISNA(VLOOKUP(E1004,lines!$A$2:$A$10000,1,FALSE)),0,1)</f>
        <v>1</v>
      </c>
      <c r="T1004" s="10">
        <f>IF(ISNA(VLOOKUP(E1004,lines!$J$2:$L$1000,2,FALSE)),0,1)</f>
        <v>1</v>
      </c>
      <c r="U1004" s="13" t="e">
        <f>VLOOKUP($E1004,phe_fertility!$A$2:$B$284,2,FALSE)</f>
        <v>#N/A</v>
      </c>
      <c r="V1004" s="13" t="e">
        <f>VLOOKUP($E1004,phe_fertility!$F$2:$G$284,2,FALSE)</f>
        <v>#N/A</v>
      </c>
      <c r="W1004">
        <f>VLOOKUP($E1004,phe_locomotion!$F$2:$G$851,2,FALSE)</f>
        <v>1152</v>
      </c>
      <c r="X1004">
        <f>VLOOKUP($E1004,phe_locomotion!$N$2:$O$507,2,FALSE)</f>
        <v>1394</v>
      </c>
      <c r="Y1004" s="16" t="e">
        <f>VLOOKUP($E1004,relatedness!$T$2:$U$1000,2,FALSE)</f>
        <v>#N/A</v>
      </c>
      <c r="AE1004" s="2"/>
      <c r="AF1004" s="2"/>
    </row>
    <row r="1005" spans="1:32" x14ac:dyDescent="0.2">
      <c r="A1005" s="2">
        <v>11</v>
      </c>
      <c r="B1005" s="2" t="s">
        <v>97</v>
      </c>
      <c r="C1005" s="2">
        <v>6</v>
      </c>
      <c r="D1005" s="2" t="s">
        <v>1501</v>
      </c>
      <c r="E1005" s="2" t="s">
        <v>1061</v>
      </c>
      <c r="F1005" s="2" t="str">
        <f t="shared" si="77"/>
        <v>GA</v>
      </c>
      <c r="G1005" s="2" t="str">
        <f t="shared" si="78"/>
        <v>4</v>
      </c>
      <c r="H1005" s="15">
        <v>40</v>
      </c>
      <c r="I1005" s="2">
        <f t="shared" si="79"/>
        <v>190</v>
      </c>
      <c r="J1005" s="2" t="str">
        <f t="shared" si="80"/>
        <v>50</v>
      </c>
      <c r="K1005">
        <f t="shared" si="76"/>
        <v>13</v>
      </c>
      <c r="L1005" s="14">
        <f>VLOOKUP(E1005,bam_cov!$A$2:$E$10000,5,FALSE)</f>
        <v>5.7937629049483803</v>
      </c>
      <c r="M1005" s="14">
        <f>VLOOKUP($E1005,res_het!$A$2:$N$10000,12,FALSE)*100</f>
        <v>1.3091254408971691</v>
      </c>
      <c r="N1005" s="14">
        <f>VLOOKUP($E1005,res_het!$A$2:$N$10000,13,FALSE)</f>
        <v>0.27730795000000003</v>
      </c>
      <c r="O1005" s="10">
        <f>VLOOKUP($E1005,seq_data!$A$2:$H$10000,6,FALSE())</f>
        <v>2017</v>
      </c>
      <c r="P1005" s="10" t="str">
        <f>VLOOKUP($E1005,seq_data!$A$2:$H$10000,4,FALSE())</f>
        <v>Illumina</v>
      </c>
      <c r="Q1005" s="10" t="str">
        <f>VLOOKUP($E1005,seq_data!$A$2:$H$10000,5,FALSE())</f>
        <v>BGI</v>
      </c>
      <c r="R1005" s="10">
        <f>VLOOKUP($E1005,seq_data!$A$2:$H$10000,2,FALSE())</f>
        <v>150</v>
      </c>
      <c r="S1005" s="10">
        <f>IF(ISNA(VLOOKUP(E1005,lines!$A$2:$A$10000,1,FALSE)),0,1)</f>
        <v>1</v>
      </c>
      <c r="T1005" s="10">
        <f>IF(ISNA(VLOOKUP(E1005,lines!$J$2:$L$1000,2,FALSE)),0,1)</f>
        <v>1</v>
      </c>
      <c r="U1005" s="13" t="e">
        <f>VLOOKUP($E1005,phe_fertility!$A$2:$B$284,2,FALSE)</f>
        <v>#N/A</v>
      </c>
      <c r="V1005" s="13" t="e">
        <f>VLOOKUP($E1005,phe_fertility!$F$2:$G$284,2,FALSE)</f>
        <v>#N/A</v>
      </c>
      <c r="W1005">
        <f>VLOOKUP($E1005,phe_locomotion!$F$2:$G$851,2,FALSE)</f>
        <v>783</v>
      </c>
      <c r="X1005">
        <f>VLOOKUP($E1005,phe_locomotion!$N$2:$O$507,2,FALSE)</f>
        <v>2000</v>
      </c>
      <c r="Y1005" s="16" t="e">
        <f>VLOOKUP($E1005,relatedness!$T$2:$U$1000,2,FALSE)</f>
        <v>#N/A</v>
      </c>
      <c r="AE1005" s="2"/>
      <c r="AF1005" s="2"/>
    </row>
    <row r="1006" spans="1:32" x14ac:dyDescent="0.2">
      <c r="A1006" s="2">
        <v>11</v>
      </c>
      <c r="B1006" s="2" t="s">
        <v>84</v>
      </c>
      <c r="C1006" s="2">
        <v>7</v>
      </c>
      <c r="D1006" s="2" t="s">
        <v>1496</v>
      </c>
      <c r="E1006" s="2" t="s">
        <v>1050</v>
      </c>
      <c r="F1006" s="2" t="str">
        <f t="shared" si="77"/>
        <v>GA</v>
      </c>
      <c r="G1006" s="2" t="str">
        <f t="shared" si="78"/>
        <v>4</v>
      </c>
      <c r="H1006" s="15">
        <v>41</v>
      </c>
      <c r="I1006" s="2">
        <f t="shared" si="79"/>
        <v>190</v>
      </c>
      <c r="J1006" s="2" t="str">
        <f t="shared" si="80"/>
        <v>50</v>
      </c>
      <c r="K1006">
        <f t="shared" si="76"/>
        <v>13</v>
      </c>
      <c r="L1006" s="14">
        <f>VLOOKUP(E1006,bam_cov!$A$2:$E$10000,5,FALSE)</f>
        <v>4.8355259597908979</v>
      </c>
      <c r="M1006" s="14">
        <f>VLOOKUP($E1006,res_het!$A$2:$N$10000,12,FALSE)*100</f>
        <v>0.93652781705789667</v>
      </c>
      <c r="N1006" s="14">
        <f>VLOOKUP($E1006,res_het!$A$2:$N$10000,13,FALSE)</f>
        <v>0.27096911666666668</v>
      </c>
      <c r="O1006" s="10">
        <f>VLOOKUP($E1006,seq_data!$A$2:$H$10000,6,FALSE())</f>
        <v>2017</v>
      </c>
      <c r="P1006" s="10" t="str">
        <f>VLOOKUP($E1006,seq_data!$A$2:$H$10000,4,FALSE())</f>
        <v>Illumina</v>
      </c>
      <c r="Q1006" s="10" t="str">
        <f>VLOOKUP($E1006,seq_data!$A$2:$H$10000,5,FALSE())</f>
        <v>BGI</v>
      </c>
      <c r="R1006" s="10">
        <f>VLOOKUP($E1006,seq_data!$A$2:$H$10000,2,FALSE())</f>
        <v>150</v>
      </c>
      <c r="S1006" s="10">
        <f>IF(ISNA(VLOOKUP(E1006,lines!$A$2:$A$10000,1,FALSE)),0,1)</f>
        <v>1</v>
      </c>
      <c r="T1006" s="10">
        <f>IF(ISNA(VLOOKUP(E1006,lines!$J$2:$L$1000,2,FALSE)),0,1)</f>
        <v>1</v>
      </c>
      <c r="U1006" s="13" t="e">
        <f>VLOOKUP($E1006,phe_fertility!$A$2:$B$284,2,FALSE)</f>
        <v>#N/A</v>
      </c>
      <c r="V1006" s="13" t="e">
        <f>VLOOKUP($E1006,phe_fertility!$F$2:$G$284,2,FALSE)</f>
        <v>#N/A</v>
      </c>
      <c r="W1006">
        <f>VLOOKUP($E1006,phe_locomotion!$F$2:$G$851,2,FALSE)</f>
        <v>512</v>
      </c>
      <c r="X1006">
        <f>VLOOKUP($E1006,phe_locomotion!$N$2:$O$507,2,FALSE)</f>
        <v>138</v>
      </c>
      <c r="Y1006" s="16" t="e">
        <f>VLOOKUP($E1006,relatedness!$T$2:$U$1000,2,FALSE)</f>
        <v>#N/A</v>
      </c>
      <c r="AE1006" s="2"/>
      <c r="AF1006" s="2"/>
    </row>
    <row r="1007" spans="1:32" x14ac:dyDescent="0.2">
      <c r="A1007" s="2">
        <v>11</v>
      </c>
      <c r="B1007" s="2" t="s">
        <v>32</v>
      </c>
      <c r="C1007" s="2">
        <v>6</v>
      </c>
      <c r="D1007" s="2" t="s">
        <v>1496</v>
      </c>
      <c r="E1007" s="2" t="s">
        <v>1001</v>
      </c>
      <c r="F1007" s="2" t="str">
        <f t="shared" si="77"/>
        <v>GA</v>
      </c>
      <c r="G1007" s="2" t="str">
        <f t="shared" si="78"/>
        <v>4</v>
      </c>
      <c r="H1007" s="15">
        <v>42</v>
      </c>
      <c r="I1007" s="2">
        <f t="shared" si="79"/>
        <v>190</v>
      </c>
      <c r="J1007" s="2" t="str">
        <f t="shared" si="80"/>
        <v>50</v>
      </c>
      <c r="K1007">
        <f t="shared" si="76"/>
        <v>13</v>
      </c>
      <c r="L1007" s="14">
        <f>VLOOKUP(E1007,bam_cov!$A$2:$E$10000,5,FALSE)</f>
        <v>7.3814727848457027</v>
      </c>
      <c r="M1007" s="14">
        <f>VLOOKUP($E1007,res_het!$A$2:$N$10000,12,FALSE)*100</f>
        <v>1.296788253821803</v>
      </c>
      <c r="N1007" s="14">
        <f>VLOOKUP($E1007,res_het!$A$2:$N$10000,13,FALSE)</f>
        <v>0.20328833333333332</v>
      </c>
      <c r="O1007" s="10">
        <f>VLOOKUP($E1007,seq_data!$A$2:$H$10000,6,FALSE())</f>
        <v>2017</v>
      </c>
      <c r="P1007" s="10" t="str">
        <f>VLOOKUP($E1007,seq_data!$A$2:$H$10000,4,FALSE())</f>
        <v>Illumina</v>
      </c>
      <c r="Q1007" s="10" t="str">
        <f>VLOOKUP($E1007,seq_data!$A$2:$H$10000,5,FALSE())</f>
        <v>BGI</v>
      </c>
      <c r="R1007" s="10">
        <f>VLOOKUP($E1007,seq_data!$A$2:$H$10000,2,FALSE())</f>
        <v>150</v>
      </c>
      <c r="S1007" s="10">
        <f>IF(ISNA(VLOOKUP(E1007,lines!$A$2:$A$10000,1,FALSE)),0,1)</f>
        <v>1</v>
      </c>
      <c r="T1007" s="10">
        <f>IF(ISNA(VLOOKUP(E1007,lines!$J$2:$L$1000,2,FALSE)),0,1)</f>
        <v>0</v>
      </c>
      <c r="U1007" s="13" t="e">
        <f>VLOOKUP($E1007,phe_fertility!$A$2:$B$284,2,FALSE)</f>
        <v>#N/A</v>
      </c>
      <c r="V1007" s="13" t="e">
        <f>VLOOKUP($E1007,phe_fertility!$F$2:$G$284,2,FALSE)</f>
        <v>#N/A</v>
      </c>
      <c r="W1007">
        <f>VLOOKUP($E1007,phe_locomotion!$F$2:$G$851,2,FALSE)</f>
        <v>757</v>
      </c>
      <c r="X1007">
        <f>VLOOKUP($E1007,phe_locomotion!$N$2:$O$507,2,FALSE)</f>
        <v>1671</v>
      </c>
      <c r="Y1007" s="16" t="e">
        <f>VLOOKUP($E1007,relatedness!$T$2:$U$1000,2,FALSE)</f>
        <v>#N/A</v>
      </c>
      <c r="AE1007" s="2"/>
      <c r="AF1007" s="2"/>
    </row>
    <row r="1008" spans="1:32" x14ac:dyDescent="0.2">
      <c r="A1008" s="2">
        <v>10</v>
      </c>
      <c r="B1008" s="2" t="s">
        <v>45</v>
      </c>
      <c r="C1008" s="2">
        <v>10</v>
      </c>
      <c r="D1008" s="2" t="s">
        <v>1499</v>
      </c>
      <c r="E1008" s="2" t="s">
        <v>921</v>
      </c>
      <c r="F1008" s="2" t="str">
        <f t="shared" si="77"/>
        <v>GA</v>
      </c>
      <c r="G1008" s="2" t="str">
        <f t="shared" si="78"/>
        <v>4</v>
      </c>
      <c r="H1008" s="15">
        <v>43</v>
      </c>
      <c r="I1008" s="2">
        <f t="shared" si="79"/>
        <v>190</v>
      </c>
      <c r="J1008" s="2" t="str">
        <f t="shared" si="80"/>
        <v>50</v>
      </c>
      <c r="K1008">
        <f t="shared" si="76"/>
        <v>13</v>
      </c>
      <c r="L1008" s="14" t="e">
        <f>VLOOKUP(E1008,bam_cov!$A$2:$E$10000,5,FALSE)</f>
        <v>#N/A</v>
      </c>
      <c r="M1008" s="14" t="e">
        <f>VLOOKUP($E1008,res_het!$A$2:$N$10000,12,FALSE)*100</f>
        <v>#N/A</v>
      </c>
      <c r="N1008" s="14" t="e">
        <f>VLOOKUP($E1008,res_het!$A$2:$N$10000,13,FALSE)</f>
        <v>#N/A</v>
      </c>
      <c r="O1008" s="10" t="e">
        <f>VLOOKUP($E1008,seq_data!$A$2:$H$10000,6,FALSE())</f>
        <v>#N/A</v>
      </c>
      <c r="P1008" s="10" t="e">
        <f>VLOOKUP($E1008,seq_data!$A$2:$H$10000,4,FALSE())</f>
        <v>#N/A</v>
      </c>
      <c r="Q1008" s="10" t="e">
        <f>VLOOKUP($E1008,seq_data!$A$2:$H$10000,5,FALSE())</f>
        <v>#N/A</v>
      </c>
      <c r="R1008" s="10" t="e">
        <f>VLOOKUP($E1008,seq_data!$A$2:$H$10000,2,FALSE())</f>
        <v>#N/A</v>
      </c>
      <c r="S1008" s="10">
        <f>IF(ISNA(VLOOKUP(E1008,lines!$A$2:$A$10000,1,FALSE)),0,1)</f>
        <v>0</v>
      </c>
      <c r="T1008" s="10">
        <f>IF(ISNA(VLOOKUP(E1008,lines!$J$2:$L$1000,2,FALSE)),0,1)</f>
        <v>0</v>
      </c>
      <c r="U1008" s="13" t="e">
        <f>VLOOKUP($E1008,phe_fertility!$A$2:$B$284,2,FALSE)</f>
        <v>#N/A</v>
      </c>
      <c r="V1008" s="13" t="e">
        <f>VLOOKUP($E1008,phe_fertility!$F$2:$G$284,2,FALSE)</f>
        <v>#N/A</v>
      </c>
      <c r="W1008" t="e">
        <f>VLOOKUP($E1008,phe_locomotion!$F$2:$G$851,2,FALSE)</f>
        <v>#N/A</v>
      </c>
      <c r="X1008" t="e">
        <f>VLOOKUP($E1008,phe_locomotion!$N$2:$O$507,2,FALSE)</f>
        <v>#N/A</v>
      </c>
      <c r="Y1008" s="16" t="e">
        <f>VLOOKUP($E1008,relatedness!$T$2:$U$1000,2,FALSE)</f>
        <v>#N/A</v>
      </c>
      <c r="AE1008" s="2"/>
      <c r="AF1008" s="2"/>
    </row>
    <row r="1009" spans="1:32" x14ac:dyDescent="0.2">
      <c r="A1009" s="2">
        <v>10</v>
      </c>
      <c r="B1009" s="2" t="s">
        <v>19</v>
      </c>
      <c r="C1009" s="2">
        <v>7</v>
      </c>
      <c r="D1009" s="2" t="s">
        <v>1497</v>
      </c>
      <c r="E1009" s="2" t="s">
        <v>894</v>
      </c>
      <c r="F1009" s="2" t="str">
        <f t="shared" si="77"/>
        <v>GA</v>
      </c>
      <c r="G1009" s="2" t="str">
        <f t="shared" si="78"/>
        <v>4</v>
      </c>
      <c r="H1009" s="15">
        <v>44</v>
      </c>
      <c r="I1009" s="2">
        <f t="shared" si="79"/>
        <v>190</v>
      </c>
      <c r="J1009" s="2" t="str">
        <f t="shared" si="80"/>
        <v>50</v>
      </c>
      <c r="K1009">
        <f t="shared" si="76"/>
        <v>13</v>
      </c>
      <c r="L1009" s="14" t="e">
        <f>VLOOKUP(E1009,bam_cov!$A$2:$E$10000,5,FALSE)</f>
        <v>#N/A</v>
      </c>
      <c r="M1009" s="14" t="e">
        <f>VLOOKUP($E1009,res_het!$A$2:$N$10000,12,FALSE)*100</f>
        <v>#N/A</v>
      </c>
      <c r="N1009" s="14" t="e">
        <f>VLOOKUP($E1009,res_het!$A$2:$N$10000,13,FALSE)</f>
        <v>#N/A</v>
      </c>
      <c r="O1009" s="10" t="e">
        <f>VLOOKUP($E1009,seq_data!$A$2:$H$10000,6,FALSE())</f>
        <v>#N/A</v>
      </c>
      <c r="P1009" s="10" t="e">
        <f>VLOOKUP($E1009,seq_data!$A$2:$H$10000,4,FALSE())</f>
        <v>#N/A</v>
      </c>
      <c r="Q1009" s="10" t="e">
        <f>VLOOKUP($E1009,seq_data!$A$2:$H$10000,5,FALSE())</f>
        <v>#N/A</v>
      </c>
      <c r="R1009" s="10" t="e">
        <f>VLOOKUP($E1009,seq_data!$A$2:$H$10000,2,FALSE())</f>
        <v>#N/A</v>
      </c>
      <c r="S1009" s="10">
        <f>IF(ISNA(VLOOKUP(E1009,lines!$A$2:$A$10000,1,FALSE)),0,1)</f>
        <v>0</v>
      </c>
      <c r="T1009" s="10">
        <f>IF(ISNA(VLOOKUP(E1009,lines!$J$2:$L$1000,2,FALSE)),0,1)</f>
        <v>0</v>
      </c>
      <c r="U1009" s="13" t="e">
        <f>VLOOKUP($E1009,phe_fertility!$A$2:$B$284,2,FALSE)</f>
        <v>#N/A</v>
      </c>
      <c r="V1009" s="13" t="e">
        <f>VLOOKUP($E1009,phe_fertility!$F$2:$G$284,2,FALSE)</f>
        <v>#N/A</v>
      </c>
      <c r="W1009" t="e">
        <f>VLOOKUP($E1009,phe_locomotion!$F$2:$G$851,2,FALSE)</f>
        <v>#N/A</v>
      </c>
      <c r="X1009" t="e">
        <f>VLOOKUP($E1009,phe_locomotion!$N$2:$O$507,2,FALSE)</f>
        <v>#N/A</v>
      </c>
      <c r="Y1009" s="16" t="e">
        <f>VLOOKUP($E1009,relatedness!$T$2:$U$1000,2,FALSE)</f>
        <v>#N/A</v>
      </c>
      <c r="AE1009" s="2"/>
      <c r="AF1009" s="2"/>
    </row>
    <row r="1010" spans="1:32" x14ac:dyDescent="0.2">
      <c r="A1010" s="2">
        <v>10</v>
      </c>
      <c r="B1010" s="2" t="s">
        <v>6</v>
      </c>
      <c r="C1010" s="2">
        <v>7</v>
      </c>
      <c r="D1010" s="2" t="s">
        <v>1496</v>
      </c>
      <c r="E1010" s="2" t="s">
        <v>882</v>
      </c>
      <c r="F1010" s="2" t="str">
        <f t="shared" si="77"/>
        <v>GA</v>
      </c>
      <c r="G1010" s="2" t="str">
        <f t="shared" si="78"/>
        <v>4</v>
      </c>
      <c r="H1010" s="15">
        <v>45</v>
      </c>
      <c r="I1010" s="2">
        <f t="shared" si="79"/>
        <v>190</v>
      </c>
      <c r="J1010" s="2" t="str">
        <f t="shared" si="80"/>
        <v>50</v>
      </c>
      <c r="K1010">
        <f t="shared" si="76"/>
        <v>13</v>
      </c>
      <c r="L1010" s="14" t="e">
        <f>VLOOKUP(E1010,bam_cov!$A$2:$E$10000,5,FALSE)</f>
        <v>#N/A</v>
      </c>
      <c r="M1010" s="14" t="e">
        <f>VLOOKUP($E1010,res_het!$A$2:$N$10000,12,FALSE)*100</f>
        <v>#N/A</v>
      </c>
      <c r="N1010" s="14" t="e">
        <f>VLOOKUP($E1010,res_het!$A$2:$N$10000,13,FALSE)</f>
        <v>#N/A</v>
      </c>
      <c r="O1010" s="10" t="e">
        <f>VLOOKUP($E1010,seq_data!$A$2:$H$10000,6,FALSE())</f>
        <v>#N/A</v>
      </c>
      <c r="P1010" s="10" t="e">
        <f>VLOOKUP($E1010,seq_data!$A$2:$H$10000,4,FALSE())</f>
        <v>#N/A</v>
      </c>
      <c r="Q1010" s="10" t="e">
        <f>VLOOKUP($E1010,seq_data!$A$2:$H$10000,5,FALSE())</f>
        <v>#N/A</v>
      </c>
      <c r="R1010" s="10" t="e">
        <f>VLOOKUP($E1010,seq_data!$A$2:$H$10000,2,FALSE())</f>
        <v>#N/A</v>
      </c>
      <c r="S1010" s="10">
        <f>IF(ISNA(VLOOKUP(E1010,lines!$A$2:$A$10000,1,FALSE)),0,1)</f>
        <v>0</v>
      </c>
      <c r="T1010" s="10">
        <f>IF(ISNA(VLOOKUP(E1010,lines!$J$2:$L$1000,2,FALSE)),0,1)</f>
        <v>0</v>
      </c>
      <c r="U1010" s="13" t="e">
        <f>VLOOKUP($E1010,phe_fertility!$A$2:$B$284,2,FALSE)</f>
        <v>#N/A</v>
      </c>
      <c r="V1010" s="13" t="e">
        <f>VLOOKUP($E1010,phe_fertility!$F$2:$G$284,2,FALSE)</f>
        <v>#N/A</v>
      </c>
      <c r="W1010" t="e">
        <f>VLOOKUP($E1010,phe_locomotion!$F$2:$G$851,2,FALSE)</f>
        <v>#N/A</v>
      </c>
      <c r="X1010" t="e">
        <f>VLOOKUP($E1010,phe_locomotion!$N$2:$O$507,2,FALSE)</f>
        <v>#N/A</v>
      </c>
      <c r="Y1010" s="16" t="e">
        <f>VLOOKUP($E1010,relatedness!$T$2:$U$1000,2,FALSE)</f>
        <v>#N/A</v>
      </c>
      <c r="AE1010" s="2"/>
      <c r="AF1010" s="2"/>
    </row>
    <row r="1011" spans="1:32" x14ac:dyDescent="0.2">
      <c r="A1011" s="2">
        <v>10</v>
      </c>
      <c r="B1011" s="2" t="s">
        <v>6</v>
      </c>
      <c r="C1011" s="2">
        <v>9</v>
      </c>
      <c r="D1011" s="2" t="s">
        <v>1500</v>
      </c>
      <c r="E1011" s="2" t="s">
        <v>884</v>
      </c>
      <c r="F1011" s="2" t="str">
        <f t="shared" si="77"/>
        <v>GA</v>
      </c>
      <c r="G1011" s="2" t="str">
        <f t="shared" si="78"/>
        <v>4</v>
      </c>
      <c r="H1011" s="15">
        <v>46</v>
      </c>
      <c r="I1011" s="2">
        <f t="shared" si="79"/>
        <v>190</v>
      </c>
      <c r="J1011" s="2" t="str">
        <f t="shared" si="80"/>
        <v>50</v>
      </c>
      <c r="K1011">
        <f t="shared" si="76"/>
        <v>13</v>
      </c>
      <c r="L1011" s="14" t="e">
        <f>VLOOKUP(E1011,bam_cov!$A$2:$E$10000,5,FALSE)</f>
        <v>#N/A</v>
      </c>
      <c r="M1011" s="14" t="e">
        <f>VLOOKUP($E1011,res_het!$A$2:$N$10000,12,FALSE)*100</f>
        <v>#N/A</v>
      </c>
      <c r="N1011" s="14" t="e">
        <f>VLOOKUP($E1011,res_het!$A$2:$N$10000,13,FALSE)</f>
        <v>#N/A</v>
      </c>
      <c r="O1011" s="10" t="e">
        <f>VLOOKUP($E1011,seq_data!$A$2:$H$10000,6,FALSE())</f>
        <v>#N/A</v>
      </c>
      <c r="P1011" s="10" t="e">
        <f>VLOOKUP($E1011,seq_data!$A$2:$H$10000,4,FALSE())</f>
        <v>#N/A</v>
      </c>
      <c r="Q1011" s="10" t="e">
        <f>VLOOKUP($E1011,seq_data!$A$2:$H$10000,5,FALSE())</f>
        <v>#N/A</v>
      </c>
      <c r="R1011" s="10" t="e">
        <f>VLOOKUP($E1011,seq_data!$A$2:$H$10000,2,FALSE())</f>
        <v>#N/A</v>
      </c>
      <c r="S1011" s="10">
        <f>IF(ISNA(VLOOKUP(E1011,lines!$A$2:$A$10000,1,FALSE)),0,1)</f>
        <v>0</v>
      </c>
      <c r="T1011" s="10">
        <f>IF(ISNA(VLOOKUP(E1011,lines!$J$2:$L$1000,2,FALSE)),0,1)</f>
        <v>0</v>
      </c>
      <c r="U1011" s="13" t="e">
        <f>VLOOKUP($E1011,phe_fertility!$A$2:$B$284,2,FALSE)</f>
        <v>#N/A</v>
      </c>
      <c r="V1011" s="13" t="e">
        <f>VLOOKUP($E1011,phe_fertility!$F$2:$G$284,2,FALSE)</f>
        <v>#N/A</v>
      </c>
      <c r="W1011" t="e">
        <f>VLOOKUP($E1011,phe_locomotion!$F$2:$G$851,2,FALSE)</f>
        <v>#N/A</v>
      </c>
      <c r="X1011" t="e">
        <f>VLOOKUP($E1011,phe_locomotion!$N$2:$O$507,2,FALSE)</f>
        <v>#N/A</v>
      </c>
      <c r="Y1011" s="16" t="e">
        <f>VLOOKUP($E1011,relatedness!$T$2:$U$1000,2,FALSE)</f>
        <v>#N/A</v>
      </c>
      <c r="AE1011" s="2"/>
      <c r="AF1011" s="2"/>
    </row>
    <row r="1012" spans="1:32" x14ac:dyDescent="0.2">
      <c r="A1012" s="2">
        <v>10</v>
      </c>
      <c r="B1012" s="2" t="s">
        <v>19</v>
      </c>
      <c r="C1012" s="2">
        <v>9</v>
      </c>
      <c r="D1012" s="2" t="s">
        <v>1501</v>
      </c>
      <c r="E1012" s="2" t="s">
        <v>896</v>
      </c>
      <c r="F1012" s="2" t="str">
        <f t="shared" si="77"/>
        <v>GA</v>
      </c>
      <c r="G1012" s="2" t="str">
        <f t="shared" si="78"/>
        <v>4</v>
      </c>
      <c r="H1012" s="15">
        <v>47</v>
      </c>
      <c r="I1012" s="2">
        <f t="shared" si="79"/>
        <v>190</v>
      </c>
      <c r="J1012" s="2" t="str">
        <f t="shared" si="80"/>
        <v>50</v>
      </c>
      <c r="K1012">
        <f t="shared" si="76"/>
        <v>13</v>
      </c>
      <c r="L1012" s="14" t="e">
        <f>VLOOKUP(E1012,bam_cov!$A$2:$E$10000,5,FALSE)</f>
        <v>#N/A</v>
      </c>
      <c r="M1012" s="14" t="e">
        <f>VLOOKUP($E1012,res_het!$A$2:$N$10000,12,FALSE)*100</f>
        <v>#N/A</v>
      </c>
      <c r="N1012" s="14" t="e">
        <f>VLOOKUP($E1012,res_het!$A$2:$N$10000,13,FALSE)</f>
        <v>#N/A</v>
      </c>
      <c r="O1012" s="10" t="e">
        <f>VLOOKUP($E1012,seq_data!$A$2:$H$10000,6,FALSE())</f>
        <v>#N/A</v>
      </c>
      <c r="P1012" s="10" t="e">
        <f>VLOOKUP($E1012,seq_data!$A$2:$H$10000,4,FALSE())</f>
        <v>#N/A</v>
      </c>
      <c r="Q1012" s="10" t="e">
        <f>VLOOKUP($E1012,seq_data!$A$2:$H$10000,5,FALSE())</f>
        <v>#N/A</v>
      </c>
      <c r="R1012" s="10" t="e">
        <f>VLOOKUP($E1012,seq_data!$A$2:$H$10000,2,FALSE())</f>
        <v>#N/A</v>
      </c>
      <c r="S1012" s="10">
        <f>IF(ISNA(VLOOKUP(E1012,lines!$A$2:$A$10000,1,FALSE)),0,1)</f>
        <v>0</v>
      </c>
      <c r="T1012" s="10">
        <f>IF(ISNA(VLOOKUP(E1012,lines!$J$2:$L$1000,2,FALSE)),0,1)</f>
        <v>0</v>
      </c>
      <c r="U1012" s="13" t="e">
        <f>VLOOKUP($E1012,phe_fertility!$A$2:$B$284,2,FALSE)</f>
        <v>#N/A</v>
      </c>
      <c r="V1012" s="13" t="e">
        <f>VLOOKUP($E1012,phe_fertility!$F$2:$G$284,2,FALSE)</f>
        <v>#N/A</v>
      </c>
      <c r="W1012" t="e">
        <f>VLOOKUP($E1012,phe_locomotion!$F$2:$G$851,2,FALSE)</f>
        <v>#N/A</v>
      </c>
      <c r="X1012" t="e">
        <f>VLOOKUP($E1012,phe_locomotion!$N$2:$O$507,2,FALSE)</f>
        <v>#N/A</v>
      </c>
      <c r="Y1012" s="16" t="e">
        <f>VLOOKUP($E1012,relatedness!$T$2:$U$1000,2,FALSE)</f>
        <v>#N/A</v>
      </c>
      <c r="AE1012" s="2"/>
      <c r="AF1012" s="2"/>
    </row>
    <row r="1013" spans="1:32" x14ac:dyDescent="0.2">
      <c r="A1013" s="2">
        <v>10</v>
      </c>
      <c r="B1013" s="2" t="s">
        <v>32</v>
      </c>
      <c r="C1013" s="2">
        <v>7</v>
      </c>
      <c r="D1013" s="2" t="s">
        <v>1498</v>
      </c>
      <c r="E1013" s="2" t="s">
        <v>906</v>
      </c>
      <c r="F1013" s="2" t="str">
        <f t="shared" si="77"/>
        <v>GA</v>
      </c>
      <c r="G1013" s="2" t="str">
        <f t="shared" si="78"/>
        <v>4</v>
      </c>
      <c r="H1013" s="15">
        <v>48</v>
      </c>
      <c r="I1013" s="2">
        <f t="shared" si="79"/>
        <v>190</v>
      </c>
      <c r="J1013" s="2" t="str">
        <f t="shared" si="80"/>
        <v>50</v>
      </c>
      <c r="K1013">
        <f t="shared" si="76"/>
        <v>13</v>
      </c>
      <c r="L1013" s="14" t="e">
        <f>VLOOKUP(E1013,bam_cov!$A$2:$E$10000,5,FALSE)</f>
        <v>#N/A</v>
      </c>
      <c r="M1013" s="14" t="e">
        <f>VLOOKUP($E1013,res_het!$A$2:$N$10000,12,FALSE)*100</f>
        <v>#N/A</v>
      </c>
      <c r="N1013" s="14" t="e">
        <f>VLOOKUP($E1013,res_het!$A$2:$N$10000,13,FALSE)</f>
        <v>#N/A</v>
      </c>
      <c r="O1013" s="10" t="e">
        <f>VLOOKUP($E1013,seq_data!$A$2:$H$10000,6,FALSE())</f>
        <v>#N/A</v>
      </c>
      <c r="P1013" s="10" t="e">
        <f>VLOOKUP($E1013,seq_data!$A$2:$H$10000,4,FALSE())</f>
        <v>#N/A</v>
      </c>
      <c r="Q1013" s="10" t="e">
        <f>VLOOKUP($E1013,seq_data!$A$2:$H$10000,5,FALSE())</f>
        <v>#N/A</v>
      </c>
      <c r="R1013" s="10" t="e">
        <f>VLOOKUP($E1013,seq_data!$A$2:$H$10000,2,FALSE())</f>
        <v>#N/A</v>
      </c>
      <c r="S1013" s="10">
        <f>IF(ISNA(VLOOKUP(E1013,lines!$A$2:$A$10000,1,FALSE)),0,1)</f>
        <v>0</v>
      </c>
      <c r="T1013" s="10">
        <f>IF(ISNA(VLOOKUP(E1013,lines!$J$2:$L$1000,2,FALSE)),0,1)</f>
        <v>0</v>
      </c>
      <c r="U1013" s="13" t="e">
        <f>VLOOKUP($E1013,phe_fertility!$A$2:$B$284,2,FALSE)</f>
        <v>#N/A</v>
      </c>
      <c r="V1013" s="13" t="e">
        <f>VLOOKUP($E1013,phe_fertility!$F$2:$G$284,2,FALSE)</f>
        <v>#N/A</v>
      </c>
      <c r="W1013" t="e">
        <f>VLOOKUP($E1013,phe_locomotion!$F$2:$G$851,2,FALSE)</f>
        <v>#N/A</v>
      </c>
      <c r="X1013" t="e">
        <f>VLOOKUP($E1013,phe_locomotion!$N$2:$O$507,2,FALSE)</f>
        <v>#N/A</v>
      </c>
      <c r="Y1013" s="16" t="e">
        <f>VLOOKUP($E1013,relatedness!$T$2:$U$1000,2,FALSE)</f>
        <v>#N/A</v>
      </c>
      <c r="AE1013" s="2"/>
      <c r="AF1013" s="2"/>
    </row>
    <row r="1014" spans="1:32" x14ac:dyDescent="0.2">
      <c r="A1014" s="2">
        <v>10</v>
      </c>
      <c r="B1014" s="2" t="s">
        <v>84</v>
      </c>
      <c r="C1014" s="2">
        <v>10</v>
      </c>
      <c r="D1014" s="2" t="s">
        <v>1496</v>
      </c>
      <c r="E1014" s="2" t="s">
        <v>957</v>
      </c>
      <c r="F1014" s="2" t="str">
        <f t="shared" si="77"/>
        <v>GA</v>
      </c>
      <c r="G1014" s="2" t="str">
        <f t="shared" si="78"/>
        <v>4</v>
      </c>
      <c r="H1014" s="15">
        <v>49</v>
      </c>
      <c r="I1014" s="2">
        <f t="shared" si="79"/>
        <v>190</v>
      </c>
      <c r="J1014" s="2" t="str">
        <f t="shared" si="80"/>
        <v>50</v>
      </c>
      <c r="K1014">
        <f t="shared" si="76"/>
        <v>13</v>
      </c>
      <c r="L1014" s="14" t="e">
        <f>VLOOKUP(E1014,bam_cov!$A$2:$E$10000,5,FALSE)</f>
        <v>#N/A</v>
      </c>
      <c r="M1014" s="14" t="e">
        <f>VLOOKUP($E1014,res_het!$A$2:$N$10000,12,FALSE)*100</f>
        <v>#N/A</v>
      </c>
      <c r="N1014" s="14" t="e">
        <f>VLOOKUP($E1014,res_het!$A$2:$N$10000,13,FALSE)</f>
        <v>#N/A</v>
      </c>
      <c r="O1014" s="10" t="e">
        <f>VLOOKUP($E1014,seq_data!$A$2:$H$10000,6,FALSE())</f>
        <v>#N/A</v>
      </c>
      <c r="P1014" s="10" t="e">
        <f>VLOOKUP($E1014,seq_data!$A$2:$H$10000,4,FALSE())</f>
        <v>#N/A</v>
      </c>
      <c r="Q1014" s="10" t="e">
        <f>VLOOKUP($E1014,seq_data!$A$2:$H$10000,5,FALSE())</f>
        <v>#N/A</v>
      </c>
      <c r="R1014" s="10" t="e">
        <f>VLOOKUP($E1014,seq_data!$A$2:$H$10000,2,FALSE())</f>
        <v>#N/A</v>
      </c>
      <c r="S1014" s="10">
        <f>IF(ISNA(VLOOKUP(E1014,lines!$A$2:$A$10000,1,FALSE)),0,1)</f>
        <v>0</v>
      </c>
      <c r="T1014" s="10">
        <f>IF(ISNA(VLOOKUP(E1014,lines!$J$2:$L$1000,2,FALSE)),0,1)</f>
        <v>0</v>
      </c>
      <c r="U1014" s="13" t="e">
        <f>VLOOKUP($E1014,phe_fertility!$A$2:$B$284,2,FALSE)</f>
        <v>#N/A</v>
      </c>
      <c r="V1014" s="13" t="e">
        <f>VLOOKUP($E1014,phe_fertility!$F$2:$G$284,2,FALSE)</f>
        <v>#N/A</v>
      </c>
      <c r="W1014" t="e">
        <f>VLOOKUP($E1014,phe_locomotion!$F$2:$G$851,2,FALSE)</f>
        <v>#N/A</v>
      </c>
      <c r="X1014" t="e">
        <f>VLOOKUP($E1014,phe_locomotion!$N$2:$O$507,2,FALSE)</f>
        <v>#N/A</v>
      </c>
      <c r="Y1014" s="16" t="e">
        <f>VLOOKUP($E1014,relatedness!$T$2:$U$1000,2,FALSE)</f>
        <v>#N/A</v>
      </c>
      <c r="AE1014" s="2"/>
      <c r="AF1014" s="2"/>
    </row>
    <row r="1015" spans="1:32" x14ac:dyDescent="0.2">
      <c r="A1015" s="2">
        <v>10</v>
      </c>
      <c r="B1015" s="2" t="s">
        <v>19</v>
      </c>
      <c r="C1015" s="2">
        <v>11</v>
      </c>
      <c r="D1015" s="2" t="s">
        <v>1499</v>
      </c>
      <c r="E1015" s="2" t="s">
        <v>898</v>
      </c>
      <c r="F1015" s="2" t="str">
        <f t="shared" si="77"/>
        <v>GA</v>
      </c>
      <c r="G1015" s="2" t="str">
        <f t="shared" si="78"/>
        <v>4</v>
      </c>
      <c r="H1015" s="15">
        <v>50</v>
      </c>
      <c r="I1015" s="2">
        <f t="shared" si="79"/>
        <v>190</v>
      </c>
      <c r="J1015" s="2" t="str">
        <f t="shared" si="80"/>
        <v>50</v>
      </c>
      <c r="K1015">
        <f t="shared" si="76"/>
        <v>13</v>
      </c>
      <c r="L1015" s="14" t="e">
        <f>VLOOKUP(E1015,bam_cov!$A$2:$E$10000,5,FALSE)</f>
        <v>#N/A</v>
      </c>
      <c r="M1015" s="14" t="e">
        <f>VLOOKUP($E1015,res_het!$A$2:$N$10000,12,FALSE)*100</f>
        <v>#N/A</v>
      </c>
      <c r="N1015" s="14" t="e">
        <f>VLOOKUP($E1015,res_het!$A$2:$N$10000,13,FALSE)</f>
        <v>#N/A</v>
      </c>
      <c r="O1015" s="10" t="e">
        <f>VLOOKUP($E1015,seq_data!$A$2:$H$10000,6,FALSE())</f>
        <v>#N/A</v>
      </c>
      <c r="P1015" s="10" t="e">
        <f>VLOOKUP($E1015,seq_data!$A$2:$H$10000,4,FALSE())</f>
        <v>#N/A</v>
      </c>
      <c r="Q1015" s="10" t="e">
        <f>VLOOKUP($E1015,seq_data!$A$2:$H$10000,5,FALSE())</f>
        <v>#N/A</v>
      </c>
      <c r="R1015" s="10" t="e">
        <f>VLOOKUP($E1015,seq_data!$A$2:$H$10000,2,FALSE())</f>
        <v>#N/A</v>
      </c>
      <c r="S1015" s="10">
        <f>IF(ISNA(VLOOKUP(E1015,lines!$A$2:$A$10000,1,FALSE)),0,1)</f>
        <v>0</v>
      </c>
      <c r="T1015" s="10">
        <f>IF(ISNA(VLOOKUP(E1015,lines!$J$2:$L$1000,2,FALSE)),0,1)</f>
        <v>0</v>
      </c>
      <c r="U1015" s="13" t="e">
        <f>VLOOKUP($E1015,phe_fertility!$A$2:$B$284,2,FALSE)</f>
        <v>#N/A</v>
      </c>
      <c r="V1015" s="13" t="e">
        <f>VLOOKUP($E1015,phe_fertility!$F$2:$G$284,2,FALSE)</f>
        <v>#N/A</v>
      </c>
      <c r="W1015" t="e">
        <f>VLOOKUP($E1015,phe_locomotion!$F$2:$G$851,2,FALSE)</f>
        <v>#N/A</v>
      </c>
      <c r="X1015" t="e">
        <f>VLOOKUP($E1015,phe_locomotion!$N$2:$O$507,2,FALSE)</f>
        <v>#N/A</v>
      </c>
      <c r="Y1015" s="16" t="e">
        <f>VLOOKUP($E1015,relatedness!$T$2:$U$1000,2,FALSE)</f>
        <v>#N/A</v>
      </c>
      <c r="AE1015" s="2"/>
      <c r="AF1015" s="2"/>
    </row>
    <row r="1016" spans="1:32" x14ac:dyDescent="0.2">
      <c r="A1016" s="2">
        <v>10</v>
      </c>
      <c r="B1016" s="2" t="s">
        <v>6</v>
      </c>
      <c r="C1016" s="2">
        <v>11</v>
      </c>
      <c r="D1016" s="2" t="s">
        <v>1498</v>
      </c>
      <c r="E1016" s="2" t="s">
        <v>886</v>
      </c>
      <c r="F1016" s="2" t="str">
        <f t="shared" si="77"/>
        <v>GA</v>
      </c>
      <c r="G1016" s="2" t="str">
        <f t="shared" si="78"/>
        <v>4</v>
      </c>
      <c r="H1016" s="15">
        <v>51</v>
      </c>
      <c r="I1016" s="2">
        <f t="shared" si="79"/>
        <v>190</v>
      </c>
      <c r="J1016" s="2" t="str">
        <f t="shared" si="80"/>
        <v>50</v>
      </c>
      <c r="K1016">
        <f t="shared" si="76"/>
        <v>13</v>
      </c>
      <c r="L1016" s="14" t="e">
        <f>VLOOKUP(E1016,bam_cov!$A$2:$E$10000,5,FALSE)</f>
        <v>#N/A</v>
      </c>
      <c r="M1016" s="14" t="e">
        <f>VLOOKUP($E1016,res_het!$A$2:$N$10000,12,FALSE)*100</f>
        <v>#N/A</v>
      </c>
      <c r="N1016" s="14" t="e">
        <f>VLOOKUP($E1016,res_het!$A$2:$N$10000,13,FALSE)</f>
        <v>#N/A</v>
      </c>
      <c r="O1016" s="10" t="e">
        <f>VLOOKUP($E1016,seq_data!$A$2:$H$10000,6,FALSE())</f>
        <v>#N/A</v>
      </c>
      <c r="P1016" s="10" t="e">
        <f>VLOOKUP($E1016,seq_data!$A$2:$H$10000,4,FALSE())</f>
        <v>#N/A</v>
      </c>
      <c r="Q1016" s="10" t="e">
        <f>VLOOKUP($E1016,seq_data!$A$2:$H$10000,5,FALSE())</f>
        <v>#N/A</v>
      </c>
      <c r="R1016" s="10" t="e">
        <f>VLOOKUP($E1016,seq_data!$A$2:$H$10000,2,FALSE())</f>
        <v>#N/A</v>
      </c>
      <c r="S1016" s="10">
        <f>IF(ISNA(VLOOKUP(E1016,lines!$A$2:$A$10000,1,FALSE)),0,1)</f>
        <v>0</v>
      </c>
      <c r="T1016" s="10">
        <f>IF(ISNA(VLOOKUP(E1016,lines!$J$2:$L$1000,2,FALSE)),0,1)</f>
        <v>0</v>
      </c>
      <c r="U1016" s="13" t="e">
        <f>VLOOKUP($E1016,phe_fertility!$A$2:$B$284,2,FALSE)</f>
        <v>#N/A</v>
      </c>
      <c r="V1016" s="13" t="e">
        <f>VLOOKUP($E1016,phe_fertility!$F$2:$G$284,2,FALSE)</f>
        <v>#N/A</v>
      </c>
      <c r="W1016" t="e">
        <f>VLOOKUP($E1016,phe_locomotion!$F$2:$G$851,2,FALSE)</f>
        <v>#N/A</v>
      </c>
      <c r="X1016" t="e">
        <f>VLOOKUP($E1016,phe_locomotion!$N$2:$O$507,2,FALSE)</f>
        <v>#N/A</v>
      </c>
      <c r="Y1016" s="16" t="e">
        <f>VLOOKUP($E1016,relatedness!$T$2:$U$1000,2,FALSE)</f>
        <v>#N/A</v>
      </c>
      <c r="AE1016" s="2"/>
      <c r="AF1016" s="2"/>
    </row>
    <row r="1017" spans="1:32" x14ac:dyDescent="0.2">
      <c r="A1017" s="2">
        <v>10</v>
      </c>
      <c r="B1017" s="2" t="s">
        <v>6</v>
      </c>
      <c r="C1017" s="2">
        <v>10</v>
      </c>
      <c r="D1017" s="2" t="s">
        <v>1496</v>
      </c>
      <c r="E1017" s="2" t="s">
        <v>885</v>
      </c>
      <c r="F1017" s="2" t="str">
        <f t="shared" si="77"/>
        <v>GA</v>
      </c>
      <c r="G1017" s="2" t="str">
        <f t="shared" si="78"/>
        <v>4</v>
      </c>
      <c r="H1017" s="15">
        <v>52</v>
      </c>
      <c r="I1017" s="2">
        <f t="shared" si="79"/>
        <v>190</v>
      </c>
      <c r="J1017" s="2" t="str">
        <f t="shared" si="80"/>
        <v>50</v>
      </c>
      <c r="K1017">
        <f t="shared" si="76"/>
        <v>13</v>
      </c>
      <c r="L1017" s="14" t="e">
        <f>VLOOKUP(E1017,bam_cov!$A$2:$E$10000,5,FALSE)</f>
        <v>#N/A</v>
      </c>
      <c r="M1017" s="14" t="e">
        <f>VLOOKUP($E1017,res_het!$A$2:$N$10000,12,FALSE)*100</f>
        <v>#N/A</v>
      </c>
      <c r="N1017" s="14" t="e">
        <f>VLOOKUP($E1017,res_het!$A$2:$N$10000,13,FALSE)</f>
        <v>#N/A</v>
      </c>
      <c r="O1017" s="10" t="e">
        <f>VLOOKUP($E1017,seq_data!$A$2:$H$10000,6,FALSE())</f>
        <v>#N/A</v>
      </c>
      <c r="P1017" s="10" t="e">
        <f>VLOOKUP($E1017,seq_data!$A$2:$H$10000,4,FALSE())</f>
        <v>#N/A</v>
      </c>
      <c r="Q1017" s="10" t="e">
        <f>VLOOKUP($E1017,seq_data!$A$2:$H$10000,5,FALSE())</f>
        <v>#N/A</v>
      </c>
      <c r="R1017" s="10" t="e">
        <f>VLOOKUP($E1017,seq_data!$A$2:$H$10000,2,FALSE())</f>
        <v>#N/A</v>
      </c>
      <c r="S1017" s="10">
        <f>IF(ISNA(VLOOKUP(E1017,lines!$A$2:$A$10000,1,FALSE)),0,1)</f>
        <v>0</v>
      </c>
      <c r="T1017" s="10">
        <f>IF(ISNA(VLOOKUP(E1017,lines!$J$2:$L$1000,2,FALSE)),0,1)</f>
        <v>0</v>
      </c>
      <c r="U1017" s="13" t="e">
        <f>VLOOKUP($E1017,phe_fertility!$A$2:$B$284,2,FALSE)</f>
        <v>#N/A</v>
      </c>
      <c r="V1017" s="13" t="e">
        <f>VLOOKUP($E1017,phe_fertility!$F$2:$G$284,2,FALSE)</f>
        <v>#N/A</v>
      </c>
      <c r="W1017" t="e">
        <f>VLOOKUP($E1017,phe_locomotion!$F$2:$G$851,2,FALSE)</f>
        <v>#N/A</v>
      </c>
      <c r="X1017" t="e">
        <f>VLOOKUP($E1017,phe_locomotion!$N$2:$O$507,2,FALSE)</f>
        <v>#N/A</v>
      </c>
      <c r="Y1017" s="16" t="e">
        <f>VLOOKUP($E1017,relatedness!$T$2:$U$1000,2,FALSE)</f>
        <v>#N/A</v>
      </c>
      <c r="AE1017" s="2"/>
      <c r="AF1017" s="2"/>
    </row>
    <row r="1018" spans="1:32" x14ac:dyDescent="0.2">
      <c r="A1018" s="2">
        <v>10</v>
      </c>
      <c r="B1018" s="2" t="s">
        <v>58</v>
      </c>
      <c r="C1018" s="2">
        <v>10</v>
      </c>
      <c r="D1018" s="2" t="s">
        <v>1500</v>
      </c>
      <c r="E1018" s="2" t="s">
        <v>933</v>
      </c>
      <c r="F1018" s="2" t="str">
        <f t="shared" si="77"/>
        <v>GA</v>
      </c>
      <c r="G1018" s="2" t="str">
        <f t="shared" si="78"/>
        <v>4</v>
      </c>
      <c r="H1018" s="15">
        <v>53</v>
      </c>
      <c r="I1018" s="2">
        <f t="shared" si="79"/>
        <v>190</v>
      </c>
      <c r="J1018" s="2" t="str">
        <f t="shared" si="80"/>
        <v>50</v>
      </c>
      <c r="K1018">
        <f t="shared" si="76"/>
        <v>13</v>
      </c>
      <c r="L1018" s="14" t="e">
        <f>VLOOKUP(E1018,bam_cov!$A$2:$E$10000,5,FALSE)</f>
        <v>#N/A</v>
      </c>
      <c r="M1018" s="14" t="e">
        <f>VLOOKUP($E1018,res_het!$A$2:$N$10000,12,FALSE)*100</f>
        <v>#N/A</v>
      </c>
      <c r="N1018" s="14" t="e">
        <f>VLOOKUP($E1018,res_het!$A$2:$N$10000,13,FALSE)</f>
        <v>#N/A</v>
      </c>
      <c r="O1018" s="10" t="e">
        <f>VLOOKUP($E1018,seq_data!$A$2:$H$10000,6,FALSE())</f>
        <v>#N/A</v>
      </c>
      <c r="P1018" s="10" t="e">
        <f>VLOOKUP($E1018,seq_data!$A$2:$H$10000,4,FALSE())</f>
        <v>#N/A</v>
      </c>
      <c r="Q1018" s="10" t="e">
        <f>VLOOKUP($E1018,seq_data!$A$2:$H$10000,5,FALSE())</f>
        <v>#N/A</v>
      </c>
      <c r="R1018" s="10" t="e">
        <f>VLOOKUP($E1018,seq_data!$A$2:$H$10000,2,FALSE())</f>
        <v>#N/A</v>
      </c>
      <c r="S1018" s="10">
        <f>IF(ISNA(VLOOKUP(E1018,lines!$A$2:$A$10000,1,FALSE)),0,1)</f>
        <v>0</v>
      </c>
      <c r="T1018" s="10">
        <f>IF(ISNA(VLOOKUP(E1018,lines!$J$2:$L$1000,2,FALSE)),0,1)</f>
        <v>0</v>
      </c>
      <c r="U1018" s="13" t="e">
        <f>VLOOKUP($E1018,phe_fertility!$A$2:$B$284,2,FALSE)</f>
        <v>#N/A</v>
      </c>
      <c r="V1018" s="13" t="e">
        <f>VLOOKUP($E1018,phe_fertility!$F$2:$G$284,2,FALSE)</f>
        <v>#N/A</v>
      </c>
      <c r="W1018" t="e">
        <f>VLOOKUP($E1018,phe_locomotion!$F$2:$G$851,2,FALSE)</f>
        <v>#N/A</v>
      </c>
      <c r="X1018" t="e">
        <f>VLOOKUP($E1018,phe_locomotion!$N$2:$O$507,2,FALSE)</f>
        <v>#N/A</v>
      </c>
      <c r="Y1018" s="16" t="e">
        <f>VLOOKUP($E1018,relatedness!$T$2:$U$1000,2,FALSE)</f>
        <v>#N/A</v>
      </c>
      <c r="AE1018" s="2"/>
      <c r="AF1018" s="2"/>
    </row>
    <row r="1019" spans="1:32" x14ac:dyDescent="0.2">
      <c r="A1019" s="2">
        <v>10</v>
      </c>
      <c r="B1019" s="2" t="s">
        <v>71</v>
      </c>
      <c r="C1019" s="2">
        <v>7</v>
      </c>
      <c r="D1019" s="2" t="s">
        <v>1501</v>
      </c>
      <c r="E1019" s="2" t="s">
        <v>942</v>
      </c>
      <c r="F1019" s="2" t="str">
        <f t="shared" si="77"/>
        <v>GA</v>
      </c>
      <c r="G1019" s="2" t="str">
        <f t="shared" si="78"/>
        <v>4</v>
      </c>
      <c r="H1019" s="15">
        <v>54</v>
      </c>
      <c r="I1019" s="2">
        <f t="shared" si="79"/>
        <v>190</v>
      </c>
      <c r="J1019" s="2" t="str">
        <f t="shared" si="80"/>
        <v>50</v>
      </c>
      <c r="K1019">
        <f t="shared" si="76"/>
        <v>13</v>
      </c>
      <c r="L1019" s="14" t="e">
        <f>VLOOKUP(E1019,bam_cov!$A$2:$E$10000,5,FALSE)</f>
        <v>#N/A</v>
      </c>
      <c r="M1019" s="14" t="e">
        <f>VLOOKUP($E1019,res_het!$A$2:$N$10000,12,FALSE)*100</f>
        <v>#N/A</v>
      </c>
      <c r="N1019" s="14" t="e">
        <f>VLOOKUP($E1019,res_het!$A$2:$N$10000,13,FALSE)</f>
        <v>#N/A</v>
      </c>
      <c r="O1019" s="10" t="e">
        <f>VLOOKUP($E1019,seq_data!$A$2:$H$10000,6,FALSE())</f>
        <v>#N/A</v>
      </c>
      <c r="P1019" s="10" t="e">
        <f>VLOOKUP($E1019,seq_data!$A$2:$H$10000,4,FALSE())</f>
        <v>#N/A</v>
      </c>
      <c r="Q1019" s="10" t="e">
        <f>VLOOKUP($E1019,seq_data!$A$2:$H$10000,5,FALSE())</f>
        <v>#N/A</v>
      </c>
      <c r="R1019" s="10" t="e">
        <f>VLOOKUP($E1019,seq_data!$A$2:$H$10000,2,FALSE())</f>
        <v>#N/A</v>
      </c>
      <c r="S1019" s="10">
        <f>IF(ISNA(VLOOKUP(E1019,lines!$A$2:$A$10000,1,FALSE)),0,1)</f>
        <v>0</v>
      </c>
      <c r="T1019" s="10">
        <f>IF(ISNA(VLOOKUP(E1019,lines!$J$2:$L$1000,2,FALSE)),0,1)</f>
        <v>0</v>
      </c>
      <c r="U1019" s="13" t="e">
        <f>VLOOKUP($E1019,phe_fertility!$A$2:$B$284,2,FALSE)</f>
        <v>#N/A</v>
      </c>
      <c r="V1019" s="13" t="e">
        <f>VLOOKUP($E1019,phe_fertility!$F$2:$G$284,2,FALSE)</f>
        <v>#N/A</v>
      </c>
      <c r="W1019" t="e">
        <f>VLOOKUP($E1019,phe_locomotion!$F$2:$G$851,2,FALSE)</f>
        <v>#N/A</v>
      </c>
      <c r="X1019" t="e">
        <f>VLOOKUP($E1019,phe_locomotion!$N$2:$O$507,2,FALSE)</f>
        <v>#N/A</v>
      </c>
      <c r="Y1019" s="16" t="e">
        <f>VLOOKUP($E1019,relatedness!$T$2:$U$1000,2,FALSE)</f>
        <v>#N/A</v>
      </c>
      <c r="AE1019" s="2"/>
      <c r="AF1019" s="2"/>
    </row>
    <row r="1020" spans="1:32" x14ac:dyDescent="0.2">
      <c r="A1020" s="2">
        <v>10</v>
      </c>
      <c r="B1020" s="2" t="s">
        <v>97</v>
      </c>
      <c r="C1020" s="2">
        <v>9</v>
      </c>
      <c r="D1020" s="2" t="s">
        <v>1501</v>
      </c>
      <c r="E1020" s="2" t="s">
        <v>968</v>
      </c>
      <c r="F1020" s="2" t="str">
        <f t="shared" si="77"/>
        <v>GA</v>
      </c>
      <c r="G1020" s="2" t="str">
        <f t="shared" si="78"/>
        <v>4</v>
      </c>
      <c r="H1020" s="15">
        <v>55</v>
      </c>
      <c r="I1020" s="2">
        <f t="shared" si="79"/>
        <v>190</v>
      </c>
      <c r="J1020" s="2" t="str">
        <f t="shared" si="80"/>
        <v>50</v>
      </c>
      <c r="K1020">
        <f t="shared" si="76"/>
        <v>13</v>
      </c>
      <c r="L1020" s="14" t="e">
        <f>VLOOKUP(E1020,bam_cov!$A$2:$E$10000,5,FALSE)</f>
        <v>#N/A</v>
      </c>
      <c r="M1020" s="14" t="e">
        <f>VLOOKUP($E1020,res_het!$A$2:$N$10000,12,FALSE)*100</f>
        <v>#N/A</v>
      </c>
      <c r="N1020" s="14" t="e">
        <f>VLOOKUP($E1020,res_het!$A$2:$N$10000,13,FALSE)</f>
        <v>#N/A</v>
      </c>
      <c r="O1020" s="10" t="e">
        <f>VLOOKUP($E1020,seq_data!$A$2:$H$10000,6,FALSE())</f>
        <v>#N/A</v>
      </c>
      <c r="P1020" s="10" t="e">
        <f>VLOOKUP($E1020,seq_data!$A$2:$H$10000,4,FALSE())</f>
        <v>#N/A</v>
      </c>
      <c r="Q1020" s="10" t="e">
        <f>VLOOKUP($E1020,seq_data!$A$2:$H$10000,5,FALSE())</f>
        <v>#N/A</v>
      </c>
      <c r="R1020" s="10" t="e">
        <f>VLOOKUP($E1020,seq_data!$A$2:$H$10000,2,FALSE())</f>
        <v>#N/A</v>
      </c>
      <c r="S1020" s="10">
        <f>IF(ISNA(VLOOKUP(E1020,lines!$A$2:$A$10000,1,FALSE)),0,1)</f>
        <v>0</v>
      </c>
      <c r="T1020" s="10">
        <f>IF(ISNA(VLOOKUP(E1020,lines!$J$2:$L$1000,2,FALSE)),0,1)</f>
        <v>0</v>
      </c>
      <c r="U1020" s="13" t="e">
        <f>VLOOKUP($E1020,phe_fertility!$A$2:$B$284,2,FALSE)</f>
        <v>#N/A</v>
      </c>
      <c r="V1020" s="13" t="e">
        <f>VLOOKUP($E1020,phe_fertility!$F$2:$G$284,2,FALSE)</f>
        <v>#N/A</v>
      </c>
      <c r="W1020" t="e">
        <f>VLOOKUP($E1020,phe_locomotion!$F$2:$G$851,2,FALSE)</f>
        <v>#N/A</v>
      </c>
      <c r="X1020" t="e">
        <f>VLOOKUP($E1020,phe_locomotion!$N$2:$O$507,2,FALSE)</f>
        <v>#N/A</v>
      </c>
      <c r="Y1020" s="16" t="e">
        <f>VLOOKUP($E1020,relatedness!$T$2:$U$1000,2,FALSE)</f>
        <v>#N/A</v>
      </c>
      <c r="AE1020" s="2"/>
      <c r="AF1020" s="2"/>
    </row>
    <row r="1021" spans="1:32" x14ac:dyDescent="0.2">
      <c r="A1021" s="2">
        <v>10</v>
      </c>
      <c r="B1021" s="2" t="s">
        <v>84</v>
      </c>
      <c r="C1021" s="2">
        <v>7</v>
      </c>
      <c r="D1021" s="2" t="s">
        <v>1496</v>
      </c>
      <c r="E1021" s="2" t="s">
        <v>954</v>
      </c>
      <c r="F1021" s="2" t="str">
        <f t="shared" si="77"/>
        <v>GA</v>
      </c>
      <c r="G1021" s="2" t="str">
        <f t="shared" si="78"/>
        <v>4</v>
      </c>
      <c r="H1021" s="15">
        <v>56</v>
      </c>
      <c r="I1021" s="2">
        <f t="shared" si="79"/>
        <v>190</v>
      </c>
      <c r="J1021" s="2" t="str">
        <f t="shared" si="80"/>
        <v>50</v>
      </c>
      <c r="K1021">
        <f t="shared" si="76"/>
        <v>13</v>
      </c>
      <c r="L1021" s="14" t="e">
        <f>VLOOKUP(E1021,bam_cov!$A$2:$E$10000,5,FALSE)</f>
        <v>#N/A</v>
      </c>
      <c r="M1021" s="14" t="e">
        <f>VLOOKUP($E1021,res_het!$A$2:$N$10000,12,FALSE)*100</f>
        <v>#N/A</v>
      </c>
      <c r="N1021" s="14" t="e">
        <f>VLOOKUP($E1021,res_het!$A$2:$N$10000,13,FALSE)</f>
        <v>#N/A</v>
      </c>
      <c r="O1021" s="10" t="e">
        <f>VLOOKUP($E1021,seq_data!$A$2:$H$10000,6,FALSE())</f>
        <v>#N/A</v>
      </c>
      <c r="P1021" s="10" t="e">
        <f>VLOOKUP($E1021,seq_data!$A$2:$H$10000,4,FALSE())</f>
        <v>#N/A</v>
      </c>
      <c r="Q1021" s="10" t="e">
        <f>VLOOKUP($E1021,seq_data!$A$2:$H$10000,5,FALSE())</f>
        <v>#N/A</v>
      </c>
      <c r="R1021" s="10" t="e">
        <f>VLOOKUP($E1021,seq_data!$A$2:$H$10000,2,FALSE())</f>
        <v>#N/A</v>
      </c>
      <c r="S1021" s="10">
        <f>IF(ISNA(VLOOKUP(E1021,lines!$A$2:$A$10000,1,FALSE)),0,1)</f>
        <v>0</v>
      </c>
      <c r="T1021" s="10">
        <f>IF(ISNA(VLOOKUP(E1021,lines!$J$2:$L$1000,2,FALSE)),0,1)</f>
        <v>0</v>
      </c>
      <c r="U1021" s="13" t="e">
        <f>VLOOKUP($E1021,phe_fertility!$A$2:$B$284,2,FALSE)</f>
        <v>#N/A</v>
      </c>
      <c r="V1021" s="13" t="e">
        <f>VLOOKUP($E1021,phe_fertility!$F$2:$G$284,2,FALSE)</f>
        <v>#N/A</v>
      </c>
      <c r="W1021" t="e">
        <f>VLOOKUP($E1021,phe_locomotion!$F$2:$G$851,2,FALSE)</f>
        <v>#N/A</v>
      </c>
      <c r="X1021" t="e">
        <f>VLOOKUP($E1021,phe_locomotion!$N$2:$O$507,2,FALSE)</f>
        <v>#N/A</v>
      </c>
      <c r="Y1021" s="16" t="e">
        <f>VLOOKUP($E1021,relatedness!$T$2:$U$1000,2,FALSE)</f>
        <v>#N/A</v>
      </c>
      <c r="AE1021" s="2"/>
      <c r="AF1021" s="2"/>
    </row>
    <row r="1022" spans="1:32" x14ac:dyDescent="0.2">
      <c r="A1022" s="2">
        <v>10</v>
      </c>
      <c r="B1022" s="2" t="s">
        <v>58</v>
      </c>
      <c r="C1022" s="2">
        <v>8</v>
      </c>
      <c r="D1022" s="2" t="s">
        <v>1496</v>
      </c>
      <c r="E1022" s="2" t="s">
        <v>931</v>
      </c>
      <c r="F1022" s="2" t="str">
        <f t="shared" si="77"/>
        <v>GA</v>
      </c>
      <c r="G1022" s="2" t="str">
        <f t="shared" si="78"/>
        <v>4</v>
      </c>
      <c r="H1022" s="15">
        <v>57</v>
      </c>
      <c r="I1022" s="2">
        <f t="shared" si="79"/>
        <v>190</v>
      </c>
      <c r="J1022" s="2" t="str">
        <f t="shared" si="80"/>
        <v>50</v>
      </c>
      <c r="K1022">
        <f t="shared" si="76"/>
        <v>13</v>
      </c>
      <c r="L1022" s="14" t="e">
        <f>VLOOKUP(E1022,bam_cov!$A$2:$E$10000,5,FALSE)</f>
        <v>#N/A</v>
      </c>
      <c r="M1022" s="14" t="e">
        <f>VLOOKUP($E1022,res_het!$A$2:$N$10000,12,FALSE)*100</f>
        <v>#N/A</v>
      </c>
      <c r="N1022" s="14" t="e">
        <f>VLOOKUP($E1022,res_het!$A$2:$N$10000,13,FALSE)</f>
        <v>#N/A</v>
      </c>
      <c r="O1022" s="10" t="e">
        <f>VLOOKUP($E1022,seq_data!$A$2:$H$10000,6,FALSE())</f>
        <v>#N/A</v>
      </c>
      <c r="P1022" s="10" t="e">
        <f>VLOOKUP($E1022,seq_data!$A$2:$H$10000,4,FALSE())</f>
        <v>#N/A</v>
      </c>
      <c r="Q1022" s="10" t="e">
        <f>VLOOKUP($E1022,seq_data!$A$2:$H$10000,5,FALSE())</f>
        <v>#N/A</v>
      </c>
      <c r="R1022" s="10" t="e">
        <f>VLOOKUP($E1022,seq_data!$A$2:$H$10000,2,FALSE())</f>
        <v>#N/A</v>
      </c>
      <c r="S1022" s="10">
        <f>IF(ISNA(VLOOKUP(E1022,lines!$A$2:$A$10000,1,FALSE)),0,1)</f>
        <v>0</v>
      </c>
      <c r="T1022" s="10">
        <f>IF(ISNA(VLOOKUP(E1022,lines!$J$2:$L$1000,2,FALSE)),0,1)</f>
        <v>0</v>
      </c>
      <c r="U1022" s="13" t="e">
        <f>VLOOKUP($E1022,phe_fertility!$A$2:$B$284,2,FALSE)</f>
        <v>#N/A</v>
      </c>
      <c r="V1022" s="13" t="e">
        <f>VLOOKUP($E1022,phe_fertility!$F$2:$G$284,2,FALSE)</f>
        <v>#N/A</v>
      </c>
      <c r="W1022" t="e">
        <f>VLOOKUP($E1022,phe_locomotion!$F$2:$G$851,2,FALSE)</f>
        <v>#N/A</v>
      </c>
      <c r="X1022" t="e">
        <f>VLOOKUP($E1022,phe_locomotion!$N$2:$O$507,2,FALSE)</f>
        <v>#N/A</v>
      </c>
      <c r="Y1022" s="16" t="e">
        <f>VLOOKUP($E1022,relatedness!$T$2:$U$1000,2,FALSE)</f>
        <v>#N/A</v>
      </c>
      <c r="AE1022" s="2"/>
      <c r="AF1022" s="2"/>
    </row>
    <row r="1023" spans="1:32" x14ac:dyDescent="0.2">
      <c r="A1023" s="2">
        <v>10</v>
      </c>
      <c r="B1023" s="2" t="s">
        <v>97</v>
      </c>
      <c r="C1023" s="2">
        <v>8</v>
      </c>
      <c r="D1023" s="2" t="s">
        <v>1499</v>
      </c>
      <c r="E1023" s="2" t="s">
        <v>967</v>
      </c>
      <c r="F1023" s="2" t="str">
        <f t="shared" si="77"/>
        <v>GA</v>
      </c>
      <c r="G1023" s="2" t="str">
        <f t="shared" si="78"/>
        <v>4</v>
      </c>
      <c r="H1023" s="15">
        <v>58</v>
      </c>
      <c r="I1023" s="2">
        <f t="shared" si="79"/>
        <v>190</v>
      </c>
      <c r="J1023" s="2" t="str">
        <f t="shared" si="80"/>
        <v>50</v>
      </c>
      <c r="K1023">
        <f t="shared" si="76"/>
        <v>13</v>
      </c>
      <c r="L1023" s="14" t="e">
        <f>VLOOKUP(E1023,bam_cov!$A$2:$E$10000,5,FALSE)</f>
        <v>#N/A</v>
      </c>
      <c r="M1023" s="14" t="e">
        <f>VLOOKUP($E1023,res_het!$A$2:$N$10000,12,FALSE)*100</f>
        <v>#N/A</v>
      </c>
      <c r="N1023" s="14" t="e">
        <f>VLOOKUP($E1023,res_het!$A$2:$N$10000,13,FALSE)</f>
        <v>#N/A</v>
      </c>
      <c r="O1023" s="10" t="e">
        <f>VLOOKUP($E1023,seq_data!$A$2:$H$10000,6,FALSE())</f>
        <v>#N/A</v>
      </c>
      <c r="P1023" s="10" t="e">
        <f>VLOOKUP($E1023,seq_data!$A$2:$H$10000,4,FALSE())</f>
        <v>#N/A</v>
      </c>
      <c r="Q1023" s="10" t="e">
        <f>VLOOKUP($E1023,seq_data!$A$2:$H$10000,5,FALSE())</f>
        <v>#N/A</v>
      </c>
      <c r="R1023" s="10" t="e">
        <f>VLOOKUP($E1023,seq_data!$A$2:$H$10000,2,FALSE())</f>
        <v>#N/A</v>
      </c>
      <c r="S1023" s="10">
        <f>IF(ISNA(VLOOKUP(E1023,lines!$A$2:$A$10000,1,FALSE)),0,1)</f>
        <v>0</v>
      </c>
      <c r="T1023" s="10">
        <f>IF(ISNA(VLOOKUP(E1023,lines!$J$2:$L$1000,2,FALSE)),0,1)</f>
        <v>0</v>
      </c>
      <c r="U1023" s="13" t="e">
        <f>VLOOKUP($E1023,phe_fertility!$A$2:$B$284,2,FALSE)</f>
        <v>#N/A</v>
      </c>
      <c r="V1023" s="13" t="e">
        <f>VLOOKUP($E1023,phe_fertility!$F$2:$G$284,2,FALSE)</f>
        <v>#N/A</v>
      </c>
      <c r="W1023" t="e">
        <f>VLOOKUP($E1023,phe_locomotion!$F$2:$G$851,2,FALSE)</f>
        <v>#N/A</v>
      </c>
      <c r="X1023" t="e">
        <f>VLOOKUP($E1023,phe_locomotion!$N$2:$O$507,2,FALSE)</f>
        <v>#N/A</v>
      </c>
      <c r="Y1023" s="16" t="e">
        <f>VLOOKUP($E1023,relatedness!$T$2:$U$1000,2,FALSE)</f>
        <v>#N/A</v>
      </c>
      <c r="AE1023" s="2"/>
      <c r="AF1023" s="2"/>
    </row>
    <row r="1024" spans="1:32" x14ac:dyDescent="0.2">
      <c r="A1024" s="2">
        <v>10</v>
      </c>
      <c r="B1024" s="2" t="s">
        <v>97</v>
      </c>
      <c r="C1024" s="2">
        <v>5</v>
      </c>
      <c r="D1024" s="2" t="s">
        <v>1499</v>
      </c>
      <c r="E1024" s="2" t="s">
        <v>964</v>
      </c>
      <c r="F1024" s="2" t="str">
        <f t="shared" si="77"/>
        <v>GA</v>
      </c>
      <c r="G1024" s="2" t="str">
        <f t="shared" si="78"/>
        <v>4</v>
      </c>
      <c r="H1024" s="15">
        <v>59</v>
      </c>
      <c r="I1024" s="2">
        <f t="shared" si="79"/>
        <v>190</v>
      </c>
      <c r="J1024" s="2" t="str">
        <f t="shared" si="80"/>
        <v>50</v>
      </c>
      <c r="K1024">
        <f t="shared" si="76"/>
        <v>13</v>
      </c>
      <c r="L1024" s="14" t="e">
        <f>VLOOKUP(E1024,bam_cov!$A$2:$E$10000,5,FALSE)</f>
        <v>#N/A</v>
      </c>
      <c r="M1024" s="14" t="e">
        <f>VLOOKUP($E1024,res_het!$A$2:$N$10000,12,FALSE)*100</f>
        <v>#N/A</v>
      </c>
      <c r="N1024" s="14" t="e">
        <f>VLOOKUP($E1024,res_het!$A$2:$N$10000,13,FALSE)</f>
        <v>#N/A</v>
      </c>
      <c r="O1024" s="10" t="e">
        <f>VLOOKUP($E1024,seq_data!$A$2:$H$10000,6,FALSE())</f>
        <v>#N/A</v>
      </c>
      <c r="P1024" s="10" t="e">
        <f>VLOOKUP($E1024,seq_data!$A$2:$H$10000,4,FALSE())</f>
        <v>#N/A</v>
      </c>
      <c r="Q1024" s="10" t="e">
        <f>VLOOKUP($E1024,seq_data!$A$2:$H$10000,5,FALSE())</f>
        <v>#N/A</v>
      </c>
      <c r="R1024" s="10" t="e">
        <f>VLOOKUP($E1024,seq_data!$A$2:$H$10000,2,FALSE())</f>
        <v>#N/A</v>
      </c>
      <c r="S1024" s="10">
        <f>IF(ISNA(VLOOKUP(E1024,lines!$A$2:$A$10000,1,FALSE)),0,1)</f>
        <v>0</v>
      </c>
      <c r="T1024" s="10">
        <f>IF(ISNA(VLOOKUP(E1024,lines!$J$2:$L$1000,2,FALSE)),0,1)</f>
        <v>0</v>
      </c>
      <c r="U1024" s="13" t="e">
        <f>VLOOKUP($E1024,phe_fertility!$A$2:$B$284,2,FALSE)</f>
        <v>#N/A</v>
      </c>
      <c r="V1024" s="13" t="e">
        <f>VLOOKUP($E1024,phe_fertility!$F$2:$G$284,2,FALSE)</f>
        <v>#N/A</v>
      </c>
      <c r="W1024" t="e">
        <f>VLOOKUP($E1024,phe_locomotion!$F$2:$G$851,2,FALSE)</f>
        <v>#N/A</v>
      </c>
      <c r="X1024" t="e">
        <f>VLOOKUP($E1024,phe_locomotion!$N$2:$O$507,2,FALSE)</f>
        <v>#N/A</v>
      </c>
      <c r="Y1024" s="16" t="e">
        <f>VLOOKUP($E1024,relatedness!$T$2:$U$1000,2,FALSE)</f>
        <v>#N/A</v>
      </c>
      <c r="AE1024" s="2"/>
      <c r="AF1024" s="2"/>
    </row>
    <row r="1025" spans="1:32" x14ac:dyDescent="0.2">
      <c r="A1025" s="2">
        <v>10</v>
      </c>
      <c r="B1025" s="2" t="s">
        <v>71</v>
      </c>
      <c r="C1025" s="2">
        <v>10</v>
      </c>
      <c r="D1025" s="2" t="s">
        <v>1501</v>
      </c>
      <c r="E1025" s="2" t="s">
        <v>945</v>
      </c>
      <c r="F1025" s="2" t="str">
        <f t="shared" si="77"/>
        <v>GA</v>
      </c>
      <c r="G1025" s="2" t="str">
        <f t="shared" si="78"/>
        <v>4</v>
      </c>
      <c r="H1025" s="15">
        <v>60</v>
      </c>
      <c r="I1025" s="2">
        <f t="shared" si="79"/>
        <v>190</v>
      </c>
      <c r="J1025" s="2" t="str">
        <f t="shared" si="80"/>
        <v>50</v>
      </c>
      <c r="K1025">
        <f t="shared" si="76"/>
        <v>13</v>
      </c>
      <c r="L1025" s="14" t="e">
        <f>VLOOKUP(E1025,bam_cov!$A$2:$E$10000,5,FALSE)</f>
        <v>#N/A</v>
      </c>
      <c r="M1025" s="14" t="e">
        <f>VLOOKUP($E1025,res_het!$A$2:$N$10000,12,FALSE)*100</f>
        <v>#N/A</v>
      </c>
      <c r="N1025" s="14" t="e">
        <f>VLOOKUP($E1025,res_het!$A$2:$N$10000,13,FALSE)</f>
        <v>#N/A</v>
      </c>
      <c r="O1025" s="10" t="e">
        <f>VLOOKUP($E1025,seq_data!$A$2:$H$10000,6,FALSE())</f>
        <v>#N/A</v>
      </c>
      <c r="P1025" s="10" t="e">
        <f>VLOOKUP($E1025,seq_data!$A$2:$H$10000,4,FALSE())</f>
        <v>#N/A</v>
      </c>
      <c r="Q1025" s="10" t="e">
        <f>VLOOKUP($E1025,seq_data!$A$2:$H$10000,5,FALSE())</f>
        <v>#N/A</v>
      </c>
      <c r="R1025" s="10" t="e">
        <f>VLOOKUP($E1025,seq_data!$A$2:$H$10000,2,FALSE())</f>
        <v>#N/A</v>
      </c>
      <c r="S1025" s="10">
        <f>IF(ISNA(VLOOKUP(E1025,lines!$A$2:$A$10000,1,FALSE)),0,1)</f>
        <v>0</v>
      </c>
      <c r="T1025" s="10">
        <f>IF(ISNA(VLOOKUP(E1025,lines!$J$2:$L$1000,2,FALSE)),0,1)</f>
        <v>0</v>
      </c>
      <c r="U1025" s="13" t="e">
        <f>VLOOKUP($E1025,phe_fertility!$A$2:$B$284,2,FALSE)</f>
        <v>#N/A</v>
      </c>
      <c r="V1025" s="13" t="e">
        <f>VLOOKUP($E1025,phe_fertility!$F$2:$G$284,2,FALSE)</f>
        <v>#N/A</v>
      </c>
      <c r="W1025" t="e">
        <f>VLOOKUP($E1025,phe_locomotion!$F$2:$G$851,2,FALSE)</f>
        <v>#N/A</v>
      </c>
      <c r="X1025" t="e">
        <f>VLOOKUP($E1025,phe_locomotion!$N$2:$O$507,2,FALSE)</f>
        <v>#N/A</v>
      </c>
      <c r="Y1025" s="16" t="e">
        <f>VLOOKUP($E1025,relatedness!$T$2:$U$1000,2,FALSE)</f>
        <v>#N/A</v>
      </c>
      <c r="AE1025" s="2"/>
      <c r="AF1025" s="2"/>
    </row>
    <row r="1026" spans="1:32" x14ac:dyDescent="0.2">
      <c r="A1026" s="2">
        <v>10</v>
      </c>
      <c r="B1026" s="2" t="s">
        <v>97</v>
      </c>
      <c r="C1026" s="2">
        <v>10</v>
      </c>
      <c r="D1026" s="2" t="s">
        <v>1497</v>
      </c>
      <c r="E1026" s="2" t="s">
        <v>969</v>
      </c>
      <c r="F1026" s="2" t="str">
        <f t="shared" si="77"/>
        <v>GA</v>
      </c>
      <c r="G1026" s="2" t="str">
        <f t="shared" si="78"/>
        <v>4</v>
      </c>
      <c r="H1026" s="15">
        <v>61</v>
      </c>
      <c r="I1026" s="2">
        <f t="shared" si="79"/>
        <v>190</v>
      </c>
      <c r="J1026" s="2" t="str">
        <f t="shared" si="80"/>
        <v>50</v>
      </c>
      <c r="K1026">
        <f t="shared" ref="K1026:K1089" si="81">IF(F1026="A", 16, 13)</f>
        <v>13</v>
      </c>
      <c r="L1026" s="14" t="e">
        <f>VLOOKUP(E1026,bam_cov!$A$2:$E$10000,5,FALSE)</f>
        <v>#N/A</v>
      </c>
      <c r="M1026" s="14" t="e">
        <f>VLOOKUP($E1026,res_het!$A$2:$N$10000,12,FALSE)*100</f>
        <v>#N/A</v>
      </c>
      <c r="N1026" s="14" t="e">
        <f>VLOOKUP($E1026,res_het!$A$2:$N$10000,13,FALSE)</f>
        <v>#N/A</v>
      </c>
      <c r="O1026" s="10" t="e">
        <f>VLOOKUP($E1026,seq_data!$A$2:$H$10000,6,FALSE())</f>
        <v>#N/A</v>
      </c>
      <c r="P1026" s="10" t="e">
        <f>VLOOKUP($E1026,seq_data!$A$2:$H$10000,4,FALSE())</f>
        <v>#N/A</v>
      </c>
      <c r="Q1026" s="10" t="e">
        <f>VLOOKUP($E1026,seq_data!$A$2:$H$10000,5,FALSE())</f>
        <v>#N/A</v>
      </c>
      <c r="R1026" s="10" t="e">
        <f>VLOOKUP($E1026,seq_data!$A$2:$H$10000,2,FALSE())</f>
        <v>#N/A</v>
      </c>
      <c r="S1026" s="10">
        <f>IF(ISNA(VLOOKUP(E1026,lines!$A$2:$A$10000,1,FALSE)),0,1)</f>
        <v>0</v>
      </c>
      <c r="T1026" s="10">
        <f>IF(ISNA(VLOOKUP(E1026,lines!$J$2:$L$1000,2,FALSE)),0,1)</f>
        <v>0</v>
      </c>
      <c r="U1026" s="13" t="e">
        <f>VLOOKUP($E1026,phe_fertility!$A$2:$B$284,2,FALSE)</f>
        <v>#N/A</v>
      </c>
      <c r="V1026" s="13" t="e">
        <f>VLOOKUP($E1026,phe_fertility!$F$2:$G$284,2,FALSE)</f>
        <v>#N/A</v>
      </c>
      <c r="W1026" t="e">
        <f>VLOOKUP($E1026,phe_locomotion!$F$2:$G$851,2,FALSE)</f>
        <v>#N/A</v>
      </c>
      <c r="X1026" t="e">
        <f>VLOOKUP($E1026,phe_locomotion!$N$2:$O$507,2,FALSE)</f>
        <v>#N/A</v>
      </c>
      <c r="Y1026" s="16" t="e">
        <f>VLOOKUP($E1026,relatedness!$T$2:$U$1000,2,FALSE)</f>
        <v>#N/A</v>
      </c>
      <c r="AE1026" s="2"/>
      <c r="AF1026" s="2"/>
    </row>
    <row r="1027" spans="1:32" x14ac:dyDescent="0.2">
      <c r="A1027" s="2">
        <v>10</v>
      </c>
      <c r="B1027" s="2" t="s">
        <v>19</v>
      </c>
      <c r="C1027" s="2">
        <v>10</v>
      </c>
      <c r="D1027" s="2" t="s">
        <v>1497</v>
      </c>
      <c r="E1027" s="2" t="s">
        <v>897</v>
      </c>
      <c r="F1027" s="2" t="str">
        <f t="shared" si="77"/>
        <v>GA</v>
      </c>
      <c r="G1027" s="2" t="str">
        <f t="shared" si="78"/>
        <v>4</v>
      </c>
      <c r="H1027" s="15">
        <v>62</v>
      </c>
      <c r="I1027" s="2">
        <f t="shared" si="79"/>
        <v>190</v>
      </c>
      <c r="J1027" s="2" t="str">
        <f t="shared" si="80"/>
        <v>50</v>
      </c>
      <c r="K1027">
        <f t="shared" si="81"/>
        <v>13</v>
      </c>
      <c r="L1027" s="14" t="e">
        <f>VLOOKUP(E1027,bam_cov!$A$2:$E$10000,5,FALSE)</f>
        <v>#N/A</v>
      </c>
      <c r="M1027" s="14" t="e">
        <f>VLOOKUP($E1027,res_het!$A$2:$N$10000,12,FALSE)*100</f>
        <v>#N/A</v>
      </c>
      <c r="N1027" s="14" t="e">
        <f>VLOOKUP($E1027,res_het!$A$2:$N$10000,13,FALSE)</f>
        <v>#N/A</v>
      </c>
      <c r="O1027" s="10" t="e">
        <f>VLOOKUP($E1027,seq_data!$A$2:$H$10000,6,FALSE())</f>
        <v>#N/A</v>
      </c>
      <c r="P1027" s="10" t="e">
        <f>VLOOKUP($E1027,seq_data!$A$2:$H$10000,4,FALSE())</f>
        <v>#N/A</v>
      </c>
      <c r="Q1027" s="10" t="e">
        <f>VLOOKUP($E1027,seq_data!$A$2:$H$10000,5,FALSE())</f>
        <v>#N/A</v>
      </c>
      <c r="R1027" s="10" t="e">
        <f>VLOOKUP($E1027,seq_data!$A$2:$H$10000,2,FALSE())</f>
        <v>#N/A</v>
      </c>
      <c r="S1027" s="10">
        <f>IF(ISNA(VLOOKUP(E1027,lines!$A$2:$A$10000,1,FALSE)),0,1)</f>
        <v>0</v>
      </c>
      <c r="T1027" s="10">
        <f>IF(ISNA(VLOOKUP(E1027,lines!$J$2:$L$1000,2,FALSE)),0,1)</f>
        <v>0</v>
      </c>
      <c r="U1027" s="13" t="e">
        <f>VLOOKUP($E1027,phe_fertility!$A$2:$B$284,2,FALSE)</f>
        <v>#N/A</v>
      </c>
      <c r="V1027" s="13" t="e">
        <f>VLOOKUP($E1027,phe_fertility!$F$2:$G$284,2,FALSE)</f>
        <v>#N/A</v>
      </c>
      <c r="W1027" t="e">
        <f>VLOOKUP($E1027,phe_locomotion!$F$2:$G$851,2,FALSE)</f>
        <v>#N/A</v>
      </c>
      <c r="X1027" t="e">
        <f>VLOOKUP($E1027,phe_locomotion!$N$2:$O$507,2,FALSE)</f>
        <v>#N/A</v>
      </c>
      <c r="Y1027" s="16" t="e">
        <f>VLOOKUP($E1027,relatedness!$T$2:$U$1000,2,FALSE)</f>
        <v>#N/A</v>
      </c>
      <c r="AE1027" s="2"/>
      <c r="AF1027" s="2"/>
    </row>
    <row r="1028" spans="1:32" x14ac:dyDescent="0.2">
      <c r="A1028" s="2">
        <v>12</v>
      </c>
      <c r="B1028" s="2" t="s">
        <v>84</v>
      </c>
      <c r="C1028" s="2">
        <v>1</v>
      </c>
      <c r="D1028" s="2" t="s">
        <v>1496</v>
      </c>
      <c r="E1028" s="2" t="s">
        <v>1110</v>
      </c>
      <c r="F1028" s="2" t="str">
        <f t="shared" si="77"/>
        <v>GM</v>
      </c>
      <c r="G1028" s="2" t="str">
        <f t="shared" si="78"/>
        <v>1</v>
      </c>
      <c r="H1028" s="15">
        <v>16</v>
      </c>
      <c r="I1028" s="2">
        <f t="shared" si="79"/>
        <v>190</v>
      </c>
      <c r="J1028" s="2" t="str">
        <f t="shared" si="80"/>
        <v>50</v>
      </c>
      <c r="K1028">
        <f t="shared" si="81"/>
        <v>13</v>
      </c>
      <c r="L1028" s="14">
        <f>VLOOKUP(E1028,bam_cov!$A$2:$E$10000,5,FALSE)</f>
        <v>8.3206971576324218</v>
      </c>
      <c r="M1028" s="14">
        <f>VLOOKUP($E1028,res_het!$A$2:$N$10000,12,FALSE)*100</f>
        <v>0.79333610066477911</v>
      </c>
      <c r="N1028" s="14">
        <f>VLOOKUP($E1028,res_het!$A$2:$N$10000,13,FALSE)</f>
        <v>0.24855274999999999</v>
      </c>
      <c r="O1028" s="10">
        <f>VLOOKUP($E1028,seq_data!$A$2:$H$10000,6,FALSE())</f>
        <v>2013</v>
      </c>
      <c r="P1028" s="10" t="str">
        <f>VLOOKUP($E1028,seq_data!$A$2:$H$10000,4,FALSE())</f>
        <v>Illumina</v>
      </c>
      <c r="Q1028" s="10" t="str">
        <f>VLOOKUP($E1028,seq_data!$A$2:$H$10000,5,FALSE())</f>
        <v>NYU</v>
      </c>
      <c r="R1028" s="10">
        <f>VLOOKUP($E1028,seq_data!$A$2:$H$10000,2,FALSE())</f>
        <v>101</v>
      </c>
      <c r="S1028" s="10">
        <f>IF(ISNA(VLOOKUP(E1028,lines!$A$2:$A$10000,1,FALSE)),0,1)</f>
        <v>1</v>
      </c>
      <c r="T1028" s="10">
        <f>IF(ISNA(VLOOKUP(E1028,lines!$J$2:$L$1000,2,FALSE)),0,1)</f>
        <v>1</v>
      </c>
      <c r="U1028" s="13" t="e">
        <f>VLOOKUP($E1028,phe_fertility!$A$2:$B$284,2,FALSE)</f>
        <v>#N/A</v>
      </c>
      <c r="V1028" s="13" t="e">
        <f>VLOOKUP($E1028,phe_fertility!$F$2:$G$284,2,FALSE)</f>
        <v>#N/A</v>
      </c>
      <c r="W1028" t="e">
        <f>VLOOKUP($E1028,phe_locomotion!$F$2:$G$851,2,FALSE)</f>
        <v>#N/A</v>
      </c>
      <c r="X1028" t="e">
        <f>VLOOKUP($E1028,phe_locomotion!$N$2:$O$507,2,FALSE)</f>
        <v>#N/A</v>
      </c>
      <c r="Y1028" s="16" t="e">
        <f>VLOOKUP($E1028,relatedness!$T$2:$U$1000,2,FALSE)</f>
        <v>#N/A</v>
      </c>
      <c r="AE1028" s="2"/>
      <c r="AF1028" s="2"/>
    </row>
    <row r="1029" spans="1:32" x14ac:dyDescent="0.2">
      <c r="A1029" s="2">
        <v>12</v>
      </c>
      <c r="B1029" s="2" t="s">
        <v>32</v>
      </c>
      <c r="C1029" s="2">
        <v>2</v>
      </c>
      <c r="D1029" s="2" t="s">
        <v>1500</v>
      </c>
      <c r="E1029" s="2" t="s">
        <v>1083</v>
      </c>
      <c r="F1029" s="2" t="str">
        <f t="shared" si="77"/>
        <v>GM</v>
      </c>
      <c r="G1029" s="2" t="str">
        <f t="shared" si="78"/>
        <v>1</v>
      </c>
      <c r="H1029" s="15">
        <v>17</v>
      </c>
      <c r="I1029" s="2">
        <f t="shared" si="79"/>
        <v>190</v>
      </c>
      <c r="J1029" s="2" t="str">
        <f t="shared" si="80"/>
        <v>50</v>
      </c>
      <c r="K1029">
        <f t="shared" si="81"/>
        <v>13</v>
      </c>
      <c r="L1029" s="14">
        <f>VLOOKUP(E1029,bam_cov!$A$2:$E$10000,5,FALSE)</f>
        <v>3.8754258305072042</v>
      </c>
      <c r="M1029" s="14">
        <f>VLOOKUP($E1029,res_het!$A$2:$N$10000,12,FALSE)*100</f>
        <v>0.7408060243736444</v>
      </c>
      <c r="N1029" s="14">
        <f>VLOOKUP($E1029,res_het!$A$2:$N$10000,13,FALSE)</f>
        <v>0.28835363333333336</v>
      </c>
      <c r="O1029" s="10">
        <f>VLOOKUP($E1029,seq_data!$A$2:$H$10000,6,FALSE())</f>
        <v>2013</v>
      </c>
      <c r="P1029" s="10" t="str">
        <f>VLOOKUP($E1029,seq_data!$A$2:$H$10000,4,FALSE())</f>
        <v>Illumina</v>
      </c>
      <c r="Q1029" s="10" t="str">
        <f>VLOOKUP($E1029,seq_data!$A$2:$H$10000,5,FALSE())</f>
        <v>NYU</v>
      </c>
      <c r="R1029" s="10">
        <f>VLOOKUP($E1029,seq_data!$A$2:$H$10000,2,FALSE())</f>
        <v>101</v>
      </c>
      <c r="S1029" s="10">
        <f>IF(ISNA(VLOOKUP(E1029,lines!$A$2:$A$10000,1,FALSE)),0,1)</f>
        <v>1</v>
      </c>
      <c r="T1029" s="10">
        <f>IF(ISNA(VLOOKUP(E1029,lines!$J$2:$L$1000,2,FALSE)),0,1)</f>
        <v>1</v>
      </c>
      <c r="U1029" s="13" t="e">
        <f>VLOOKUP($E1029,phe_fertility!$A$2:$B$284,2,FALSE)</f>
        <v>#N/A</v>
      </c>
      <c r="V1029" s="13" t="e">
        <f>VLOOKUP($E1029,phe_fertility!$F$2:$G$284,2,FALSE)</f>
        <v>#N/A</v>
      </c>
      <c r="W1029" t="e">
        <f>VLOOKUP($E1029,phe_locomotion!$F$2:$G$851,2,FALSE)</f>
        <v>#N/A</v>
      </c>
      <c r="X1029" t="e">
        <f>VLOOKUP($E1029,phe_locomotion!$N$2:$O$507,2,FALSE)</f>
        <v>#N/A</v>
      </c>
      <c r="Y1029" s="16" t="e">
        <f>VLOOKUP($E1029,relatedness!$T$2:$U$1000,2,FALSE)</f>
        <v>#N/A</v>
      </c>
      <c r="AE1029" s="2"/>
      <c r="AF1029" s="2"/>
    </row>
    <row r="1030" spans="1:32" x14ac:dyDescent="0.2">
      <c r="A1030" s="2">
        <v>12</v>
      </c>
      <c r="B1030" s="2" t="s">
        <v>71</v>
      </c>
      <c r="C1030" s="2">
        <v>1</v>
      </c>
      <c r="D1030" s="2" t="s">
        <v>1501</v>
      </c>
      <c r="E1030" s="2" t="s">
        <v>1103</v>
      </c>
      <c r="F1030" s="2" t="str">
        <f t="shared" si="77"/>
        <v>GM</v>
      </c>
      <c r="G1030" s="2" t="str">
        <f t="shared" si="78"/>
        <v>1</v>
      </c>
      <c r="H1030" s="15">
        <v>32</v>
      </c>
      <c r="I1030" s="2">
        <f t="shared" si="79"/>
        <v>190</v>
      </c>
      <c r="J1030" s="2" t="str">
        <f t="shared" si="80"/>
        <v>50</v>
      </c>
      <c r="K1030">
        <f t="shared" si="81"/>
        <v>13</v>
      </c>
      <c r="L1030" s="14">
        <f>VLOOKUP(E1030,bam_cov!$A$2:$E$10000,5,FALSE)</f>
        <v>4.2417644038897526</v>
      </c>
      <c r="M1030" s="14">
        <f>VLOOKUP($E1030,res_het!$A$2:$N$10000,12,FALSE)*100</f>
        <v>0.86882523868825234</v>
      </c>
      <c r="N1030" s="14">
        <f>VLOOKUP($E1030,res_het!$A$2:$N$10000,13,FALSE)</f>
        <v>0.28475048333333336</v>
      </c>
      <c r="O1030" s="10">
        <f>VLOOKUP($E1030,seq_data!$A$2:$H$10000,6,FALSE())</f>
        <v>2013</v>
      </c>
      <c r="P1030" s="10" t="str">
        <f>VLOOKUP($E1030,seq_data!$A$2:$H$10000,4,FALSE())</f>
        <v>Illumina</v>
      </c>
      <c r="Q1030" s="10" t="str">
        <f>VLOOKUP($E1030,seq_data!$A$2:$H$10000,5,FALSE())</f>
        <v>NYU</v>
      </c>
      <c r="R1030" s="10">
        <f>VLOOKUP($E1030,seq_data!$A$2:$H$10000,2,FALSE())</f>
        <v>101</v>
      </c>
      <c r="S1030" s="10">
        <f>IF(ISNA(VLOOKUP(E1030,lines!$A$2:$A$10000,1,FALSE)),0,1)</f>
        <v>1</v>
      </c>
      <c r="T1030" s="10">
        <f>IF(ISNA(VLOOKUP(E1030,lines!$J$2:$L$1000,2,FALSE)),0,1)</f>
        <v>1</v>
      </c>
      <c r="U1030" s="13" t="e">
        <f>VLOOKUP($E1030,phe_fertility!$A$2:$B$284,2,FALSE)</f>
        <v>#N/A</v>
      </c>
      <c r="V1030" s="13" t="e">
        <f>VLOOKUP($E1030,phe_fertility!$F$2:$G$284,2,FALSE)</f>
        <v>#N/A</v>
      </c>
      <c r="W1030" t="e">
        <f>VLOOKUP($E1030,phe_locomotion!$F$2:$G$851,2,FALSE)</f>
        <v>#N/A</v>
      </c>
      <c r="X1030" t="e">
        <f>VLOOKUP($E1030,phe_locomotion!$N$2:$O$507,2,FALSE)</f>
        <v>#N/A</v>
      </c>
      <c r="Y1030" s="16" t="e">
        <f>VLOOKUP($E1030,relatedness!$T$2:$U$1000,2,FALSE)</f>
        <v>#N/A</v>
      </c>
      <c r="AE1030" s="2"/>
      <c r="AF1030" s="2"/>
    </row>
    <row r="1031" spans="1:32" x14ac:dyDescent="0.2">
      <c r="A1031" s="2">
        <v>12</v>
      </c>
      <c r="B1031" s="2" t="s">
        <v>19</v>
      </c>
      <c r="C1031" s="2">
        <v>2</v>
      </c>
      <c r="D1031" s="2" t="s">
        <v>1499</v>
      </c>
      <c r="E1031" s="2" t="s">
        <v>1076</v>
      </c>
      <c r="F1031" s="2" t="str">
        <f t="shared" si="77"/>
        <v>GM</v>
      </c>
      <c r="G1031" s="2" t="str">
        <f t="shared" si="78"/>
        <v>1</v>
      </c>
      <c r="H1031" s="15">
        <v>40</v>
      </c>
      <c r="I1031" s="2">
        <f t="shared" si="79"/>
        <v>190</v>
      </c>
      <c r="J1031" s="2" t="str">
        <f t="shared" si="80"/>
        <v>50</v>
      </c>
      <c r="K1031">
        <f t="shared" si="81"/>
        <v>13</v>
      </c>
      <c r="L1031" s="14">
        <f>VLOOKUP(E1031,bam_cov!$A$2:$E$10000,5,FALSE)</f>
        <v>3.4895142305746565</v>
      </c>
      <c r="M1031" s="14">
        <f>VLOOKUP($E1031,res_het!$A$2:$N$10000,12,FALSE)*100</f>
        <v>1.4388062154967329</v>
      </c>
      <c r="N1031" s="14">
        <f>VLOOKUP($E1031,res_het!$A$2:$N$10000,13,FALSE)</f>
        <v>0.29539698333333336</v>
      </c>
      <c r="O1031" s="10">
        <f>VLOOKUP($E1031,seq_data!$A$2:$H$10000,6,FALSE())</f>
        <v>2013</v>
      </c>
      <c r="P1031" s="10" t="str">
        <f>VLOOKUP($E1031,seq_data!$A$2:$H$10000,4,FALSE())</f>
        <v>Illumina</v>
      </c>
      <c r="Q1031" s="10" t="str">
        <f>VLOOKUP($E1031,seq_data!$A$2:$H$10000,5,FALSE())</f>
        <v>NYU</v>
      </c>
      <c r="R1031" s="10">
        <f>VLOOKUP($E1031,seq_data!$A$2:$H$10000,2,FALSE())</f>
        <v>101</v>
      </c>
      <c r="S1031" s="10">
        <f>IF(ISNA(VLOOKUP(E1031,lines!$A$2:$A$10000,1,FALSE)),0,1)</f>
        <v>1</v>
      </c>
      <c r="T1031" s="10">
        <f>IF(ISNA(VLOOKUP(E1031,lines!$J$2:$L$1000,2,FALSE)),0,1)</f>
        <v>1</v>
      </c>
      <c r="U1031" s="13" t="e">
        <f>VLOOKUP($E1031,phe_fertility!$A$2:$B$284,2,FALSE)</f>
        <v>#N/A</v>
      </c>
      <c r="V1031" s="13" t="e">
        <f>VLOOKUP($E1031,phe_fertility!$F$2:$G$284,2,FALSE)</f>
        <v>#N/A</v>
      </c>
      <c r="W1031" t="e">
        <f>VLOOKUP($E1031,phe_locomotion!$F$2:$G$851,2,FALSE)</f>
        <v>#N/A</v>
      </c>
      <c r="X1031" t="e">
        <f>VLOOKUP($E1031,phe_locomotion!$N$2:$O$507,2,FALSE)</f>
        <v>#N/A</v>
      </c>
      <c r="Y1031" s="16" t="e">
        <f>VLOOKUP($E1031,relatedness!$T$2:$U$1000,2,FALSE)</f>
        <v>#N/A</v>
      </c>
      <c r="AE1031" s="2"/>
      <c r="AF1031" s="2"/>
    </row>
    <row r="1032" spans="1:32" x14ac:dyDescent="0.2">
      <c r="A1032" s="2">
        <v>12</v>
      </c>
      <c r="B1032" s="2" t="s">
        <v>6</v>
      </c>
      <c r="C1032" s="2">
        <v>2</v>
      </c>
      <c r="D1032" s="2" t="s">
        <v>1498</v>
      </c>
      <c r="E1032" s="2" t="s">
        <v>1069</v>
      </c>
      <c r="F1032" s="2" t="str">
        <f t="shared" si="77"/>
        <v>GM</v>
      </c>
      <c r="G1032" s="2" t="str">
        <f t="shared" si="78"/>
        <v>1</v>
      </c>
      <c r="H1032" s="15">
        <v>47</v>
      </c>
      <c r="I1032" s="2">
        <f t="shared" si="79"/>
        <v>190</v>
      </c>
      <c r="J1032" s="2" t="str">
        <f t="shared" si="80"/>
        <v>50</v>
      </c>
      <c r="K1032">
        <f t="shared" si="81"/>
        <v>13</v>
      </c>
      <c r="L1032" s="14">
        <f>VLOOKUP(E1032,bam_cov!$A$2:$E$10000,5,FALSE)</f>
        <v>3.6658856682468008</v>
      </c>
      <c r="M1032" s="14">
        <f>VLOOKUP($E1032,res_het!$A$2:$N$10000,12,FALSE)*100</f>
        <v>0.91887981157682941</v>
      </c>
      <c r="N1032" s="14">
        <f>VLOOKUP($E1032,res_het!$A$2:$N$10000,13,FALSE)</f>
        <v>0.29101888333333331</v>
      </c>
      <c r="O1032" s="10">
        <f>VLOOKUP($E1032,seq_data!$A$2:$H$10000,6,FALSE())</f>
        <v>2013</v>
      </c>
      <c r="P1032" s="10" t="str">
        <f>VLOOKUP($E1032,seq_data!$A$2:$H$10000,4,FALSE())</f>
        <v>Illumina</v>
      </c>
      <c r="Q1032" s="10" t="str">
        <f>VLOOKUP($E1032,seq_data!$A$2:$H$10000,5,FALSE())</f>
        <v>NYU</v>
      </c>
      <c r="R1032" s="10">
        <f>VLOOKUP($E1032,seq_data!$A$2:$H$10000,2,FALSE())</f>
        <v>101</v>
      </c>
      <c r="S1032" s="10">
        <f>IF(ISNA(VLOOKUP(E1032,lines!$A$2:$A$10000,1,FALSE)),0,1)</f>
        <v>0</v>
      </c>
      <c r="T1032" s="10">
        <f>IF(ISNA(VLOOKUP(E1032,lines!$J$2:$L$1000,2,FALSE)),0,1)</f>
        <v>0</v>
      </c>
      <c r="U1032" s="13" t="e">
        <f>VLOOKUP($E1032,phe_fertility!$A$2:$B$284,2,FALSE)</f>
        <v>#N/A</v>
      </c>
      <c r="V1032" s="13" t="e">
        <f>VLOOKUP($E1032,phe_fertility!$F$2:$G$284,2,FALSE)</f>
        <v>#N/A</v>
      </c>
      <c r="W1032" t="e">
        <f>VLOOKUP($E1032,phe_locomotion!$F$2:$G$851,2,FALSE)</f>
        <v>#N/A</v>
      </c>
      <c r="X1032" t="e">
        <f>VLOOKUP($E1032,phe_locomotion!$N$2:$O$507,2,FALSE)</f>
        <v>#N/A</v>
      </c>
      <c r="Y1032" s="16" t="e">
        <f>VLOOKUP($E1032,relatedness!$T$2:$U$1000,2,FALSE)</f>
        <v>#N/A</v>
      </c>
      <c r="AE1032" s="2"/>
      <c r="AF1032" s="2"/>
    </row>
    <row r="1033" spans="1:32" x14ac:dyDescent="0.2">
      <c r="A1033" s="2">
        <v>12</v>
      </c>
      <c r="B1033" s="2" t="s">
        <v>58</v>
      </c>
      <c r="C1033" s="2">
        <v>5</v>
      </c>
      <c r="D1033" s="2" t="s">
        <v>1496</v>
      </c>
      <c r="E1033" s="2" t="s">
        <v>1100</v>
      </c>
      <c r="F1033" s="2" t="str">
        <f t="shared" si="77"/>
        <v>GM</v>
      </c>
      <c r="G1033" s="2" t="str">
        <f t="shared" si="78"/>
        <v>3</v>
      </c>
      <c r="H1033" s="15">
        <v>11</v>
      </c>
      <c r="I1033" s="2">
        <f t="shared" si="79"/>
        <v>190</v>
      </c>
      <c r="J1033" s="2" t="str">
        <f t="shared" si="80"/>
        <v>50</v>
      </c>
      <c r="K1033">
        <f t="shared" si="81"/>
        <v>13</v>
      </c>
      <c r="L1033" s="14">
        <f>VLOOKUP(E1033,bam_cov!$A$2:$E$10000,5,FALSE)</f>
        <v>8.3490967004553038</v>
      </c>
      <c r="M1033" s="14">
        <f>VLOOKUP($E1033,res_het!$A$2:$N$10000,12,FALSE)*100</f>
        <v>2.2289360070829418</v>
      </c>
      <c r="N1033" s="14">
        <f>VLOOKUP($E1033,res_het!$A$2:$N$10000,13,FALSE)</f>
        <v>0.20832139999999999</v>
      </c>
      <c r="O1033" s="10">
        <f>VLOOKUP($E1033,seq_data!$A$2:$H$10000,6,FALSE())</f>
        <v>2013</v>
      </c>
      <c r="P1033" s="10" t="str">
        <f>VLOOKUP($E1033,seq_data!$A$2:$H$10000,4,FALSE())</f>
        <v>Illumina</v>
      </c>
      <c r="Q1033" s="10" t="str">
        <f>VLOOKUP($E1033,seq_data!$A$2:$H$10000,5,FALSE())</f>
        <v>NYU</v>
      </c>
      <c r="R1033" s="10">
        <f>VLOOKUP($E1033,seq_data!$A$2:$H$10000,2,FALSE())</f>
        <v>101</v>
      </c>
      <c r="S1033" s="10">
        <f>IF(ISNA(VLOOKUP(E1033,lines!$A$2:$A$10000,1,FALSE)),0,1)</f>
        <v>0</v>
      </c>
      <c r="T1033" s="10">
        <f>IF(ISNA(VLOOKUP(E1033,lines!$J$2:$L$1000,2,FALSE)),0,1)</f>
        <v>1</v>
      </c>
      <c r="U1033" s="13" t="e">
        <f>VLOOKUP($E1033,phe_fertility!$A$2:$B$284,2,FALSE)</f>
        <v>#N/A</v>
      </c>
      <c r="V1033" s="13" t="e">
        <f>VLOOKUP($E1033,phe_fertility!$F$2:$G$284,2,FALSE)</f>
        <v>#N/A</v>
      </c>
      <c r="W1033" t="e">
        <f>VLOOKUP($E1033,phe_locomotion!$F$2:$G$851,2,FALSE)</f>
        <v>#N/A</v>
      </c>
      <c r="X1033" t="e">
        <f>VLOOKUP($E1033,phe_locomotion!$N$2:$O$507,2,FALSE)</f>
        <v>#N/A</v>
      </c>
      <c r="Y1033" s="16" t="e">
        <f>VLOOKUP($E1033,relatedness!$T$2:$U$1000,2,FALSE)</f>
        <v>#N/A</v>
      </c>
      <c r="AE1033" s="2"/>
      <c r="AF1033" s="2"/>
    </row>
    <row r="1034" spans="1:32" x14ac:dyDescent="0.2">
      <c r="A1034" s="2">
        <v>12</v>
      </c>
      <c r="B1034" s="2" t="s">
        <v>97</v>
      </c>
      <c r="C1034" s="2">
        <v>4</v>
      </c>
      <c r="D1034" s="2" t="s">
        <v>1497</v>
      </c>
      <c r="E1034" s="2" t="s">
        <v>1120</v>
      </c>
      <c r="F1034" s="2" t="str">
        <f t="shared" si="77"/>
        <v>GM</v>
      </c>
      <c r="G1034" s="2" t="str">
        <f t="shared" si="78"/>
        <v>3</v>
      </c>
      <c r="H1034" s="15">
        <v>28</v>
      </c>
      <c r="I1034" s="2">
        <f t="shared" si="79"/>
        <v>190</v>
      </c>
      <c r="J1034" s="2" t="str">
        <f t="shared" si="80"/>
        <v>50</v>
      </c>
      <c r="K1034">
        <f t="shared" si="81"/>
        <v>13</v>
      </c>
      <c r="L1034" s="14">
        <f>VLOOKUP(E1034,bam_cov!$A$2:$E$10000,5,FALSE)</f>
        <v>4.0209565494369599</v>
      </c>
      <c r="M1034" s="14">
        <f>VLOOKUP($E1034,res_het!$A$2:$N$10000,12,FALSE)*100</f>
        <v>1.3907919095255072</v>
      </c>
      <c r="N1034" s="14">
        <f>VLOOKUP($E1034,res_het!$A$2:$N$10000,13,FALSE)</f>
        <v>0.29556868333333336</v>
      </c>
      <c r="O1034" s="10">
        <f>VLOOKUP($E1034,seq_data!$A$2:$H$10000,6,FALSE())</f>
        <v>2013</v>
      </c>
      <c r="P1034" s="10" t="str">
        <f>VLOOKUP($E1034,seq_data!$A$2:$H$10000,4,FALSE())</f>
        <v>Illumina</v>
      </c>
      <c r="Q1034" s="10" t="str">
        <f>VLOOKUP($E1034,seq_data!$A$2:$H$10000,5,FALSE())</f>
        <v>NYU</v>
      </c>
      <c r="R1034" s="10">
        <f>VLOOKUP($E1034,seq_data!$A$2:$H$10000,2,FALSE())</f>
        <v>101</v>
      </c>
      <c r="S1034" s="10">
        <f>IF(ISNA(VLOOKUP(E1034,lines!$A$2:$A$10000,1,FALSE)),0,1)</f>
        <v>0</v>
      </c>
      <c r="T1034" s="10">
        <f>IF(ISNA(VLOOKUP(E1034,lines!$J$2:$L$1000,2,FALSE)),0,1)</f>
        <v>0</v>
      </c>
      <c r="U1034" s="13" t="e">
        <f>VLOOKUP($E1034,phe_fertility!$A$2:$B$284,2,FALSE)</f>
        <v>#N/A</v>
      </c>
      <c r="V1034" s="13" t="e">
        <f>VLOOKUP($E1034,phe_fertility!$F$2:$G$284,2,FALSE)</f>
        <v>#N/A</v>
      </c>
      <c r="W1034" t="e">
        <f>VLOOKUP($E1034,phe_locomotion!$F$2:$G$851,2,FALSE)</f>
        <v>#N/A</v>
      </c>
      <c r="X1034" t="e">
        <f>VLOOKUP($E1034,phe_locomotion!$N$2:$O$507,2,FALSE)</f>
        <v>#N/A</v>
      </c>
      <c r="Y1034" s="16" t="e">
        <f>VLOOKUP($E1034,relatedness!$T$2:$U$1000,2,FALSE)</f>
        <v>#N/A</v>
      </c>
      <c r="AE1034" s="2"/>
      <c r="AF1034" s="2"/>
    </row>
    <row r="1035" spans="1:32" x14ac:dyDescent="0.2">
      <c r="A1035" s="2">
        <v>11</v>
      </c>
      <c r="B1035" s="2" t="s">
        <v>84</v>
      </c>
      <c r="C1035" s="2">
        <v>2</v>
      </c>
      <c r="D1035" s="2" t="s">
        <v>1498</v>
      </c>
      <c r="E1035" s="2" t="s">
        <v>1045</v>
      </c>
      <c r="F1035" s="2" t="str">
        <f t="shared" si="77"/>
        <v>GT</v>
      </c>
      <c r="G1035" s="2" t="str">
        <f t="shared" si="78"/>
        <v>1</v>
      </c>
      <c r="H1035" s="15">
        <v>1</v>
      </c>
      <c r="I1035" s="2">
        <f t="shared" si="79"/>
        <v>190</v>
      </c>
      <c r="J1035" s="2" t="str">
        <f t="shared" si="80"/>
        <v>50</v>
      </c>
      <c r="K1035">
        <f t="shared" si="81"/>
        <v>13</v>
      </c>
      <c r="L1035" s="14">
        <f>VLOOKUP(E1035,bam_cov!$A$2:$E$10000,5,FALSE)</f>
        <v>2.8721936632253473</v>
      </c>
      <c r="M1035" s="14">
        <f>VLOOKUP($E1035,res_het!$A$2:$N$10000,12,FALSE)*100</f>
        <v>1.0957105058165362</v>
      </c>
      <c r="N1035" s="14">
        <f>VLOOKUP($E1035,res_het!$A$2:$N$10000,13,FALSE)</f>
        <v>0.29763480000000003</v>
      </c>
      <c r="O1035" s="10">
        <f>VLOOKUP($E1035,seq_data!$A$2:$H$10000,6,FALSE())</f>
        <v>2013</v>
      </c>
      <c r="P1035" s="10" t="str">
        <f>VLOOKUP($E1035,seq_data!$A$2:$H$10000,4,FALSE())</f>
        <v>Illumina</v>
      </c>
      <c r="Q1035" s="10" t="str">
        <f>VLOOKUP($E1035,seq_data!$A$2:$H$10000,5,FALSE())</f>
        <v>NYU</v>
      </c>
      <c r="R1035" s="10">
        <f>VLOOKUP($E1035,seq_data!$A$2:$H$10000,2,FALSE())</f>
        <v>101</v>
      </c>
      <c r="S1035" s="10">
        <f>IF(ISNA(VLOOKUP(E1035,lines!$A$2:$A$10000,1,FALSE)),0,1)</f>
        <v>1</v>
      </c>
      <c r="T1035" s="10">
        <f>IF(ISNA(VLOOKUP(E1035,lines!$J$2:$L$1000,2,FALSE)),0,1)</f>
        <v>1</v>
      </c>
      <c r="U1035" s="13" t="e">
        <f>VLOOKUP($E1035,phe_fertility!$A$2:$B$284,2,FALSE)</f>
        <v>#N/A</v>
      </c>
      <c r="V1035" s="13" t="e">
        <f>VLOOKUP($E1035,phe_fertility!$F$2:$G$284,2,FALSE)</f>
        <v>#N/A</v>
      </c>
      <c r="W1035" t="e">
        <f>VLOOKUP($E1035,phe_locomotion!$F$2:$G$851,2,FALSE)</f>
        <v>#N/A</v>
      </c>
      <c r="X1035" t="e">
        <f>VLOOKUP($E1035,phe_locomotion!$N$2:$O$507,2,FALSE)</f>
        <v>#N/A</v>
      </c>
      <c r="Y1035" s="16" t="e">
        <f>VLOOKUP($E1035,relatedness!$T$2:$U$1000,2,FALSE)</f>
        <v>#N/A</v>
      </c>
      <c r="AE1035" s="2"/>
      <c r="AF1035" s="2"/>
    </row>
    <row r="1036" spans="1:32" x14ac:dyDescent="0.2">
      <c r="A1036" s="2">
        <v>11</v>
      </c>
      <c r="B1036" s="2" t="s">
        <v>97</v>
      </c>
      <c r="C1036" s="2">
        <v>3</v>
      </c>
      <c r="D1036" s="2" t="s">
        <v>1501</v>
      </c>
      <c r="E1036" s="2" t="s">
        <v>1058</v>
      </c>
      <c r="F1036" s="2" t="str">
        <f t="shared" si="77"/>
        <v>GT</v>
      </c>
      <c r="G1036" s="2" t="str">
        <f t="shared" si="78"/>
        <v>1</v>
      </c>
      <c r="H1036" s="15">
        <v>2</v>
      </c>
      <c r="I1036" s="2">
        <f t="shared" si="79"/>
        <v>190</v>
      </c>
      <c r="J1036" s="2" t="str">
        <f t="shared" si="80"/>
        <v>50</v>
      </c>
      <c r="K1036">
        <f t="shared" si="81"/>
        <v>13</v>
      </c>
      <c r="L1036" s="14">
        <f>VLOOKUP(E1036,bam_cov!$A$2:$E$10000,5,FALSE)</f>
        <v>3.6439294748084166</v>
      </c>
      <c r="M1036" s="14">
        <f>VLOOKUP($E1036,res_het!$A$2:$N$10000,12,FALSE)*100</f>
        <v>0.95017839985708696</v>
      </c>
      <c r="N1036" s="14">
        <f>VLOOKUP($E1036,res_het!$A$2:$N$10000,13,FALSE)</f>
        <v>0.27737209999999995</v>
      </c>
      <c r="O1036" s="10">
        <f>VLOOKUP($E1036,seq_data!$A$2:$H$10000,6,FALSE())</f>
        <v>2013</v>
      </c>
      <c r="P1036" s="10" t="str">
        <f>VLOOKUP($E1036,seq_data!$A$2:$H$10000,4,FALSE())</f>
        <v>Illumina</v>
      </c>
      <c r="Q1036" s="10" t="str">
        <f>VLOOKUP($E1036,seq_data!$A$2:$H$10000,5,FALSE())</f>
        <v>NYU</v>
      </c>
      <c r="R1036" s="10">
        <f>VLOOKUP($E1036,seq_data!$A$2:$H$10000,2,FALSE())</f>
        <v>101</v>
      </c>
      <c r="S1036" s="10">
        <f>IF(ISNA(VLOOKUP(E1036,lines!$A$2:$A$10000,1,FALSE)),0,1)</f>
        <v>1</v>
      </c>
      <c r="T1036" s="10">
        <f>IF(ISNA(VLOOKUP(E1036,lines!$J$2:$L$1000,2,FALSE)),0,1)</f>
        <v>1</v>
      </c>
      <c r="U1036" s="13" t="e">
        <f>VLOOKUP($E1036,phe_fertility!$A$2:$B$284,2,FALSE)</f>
        <v>#N/A</v>
      </c>
      <c r="V1036" s="13" t="e">
        <f>VLOOKUP($E1036,phe_fertility!$F$2:$G$284,2,FALSE)</f>
        <v>#N/A</v>
      </c>
      <c r="W1036" t="e">
        <f>VLOOKUP($E1036,phe_locomotion!$F$2:$G$851,2,FALSE)</f>
        <v>#N/A</v>
      </c>
      <c r="X1036" t="e">
        <f>VLOOKUP($E1036,phe_locomotion!$N$2:$O$507,2,FALSE)</f>
        <v>#N/A</v>
      </c>
      <c r="Y1036" s="16" t="e">
        <f>VLOOKUP($E1036,relatedness!$T$2:$U$1000,2,FALSE)</f>
        <v>#N/A</v>
      </c>
      <c r="AE1036" s="2"/>
      <c r="AF1036" s="2"/>
    </row>
    <row r="1037" spans="1:32" x14ac:dyDescent="0.2">
      <c r="A1037" s="2">
        <v>11</v>
      </c>
      <c r="B1037" s="2" t="s">
        <v>71</v>
      </c>
      <c r="C1037" s="2">
        <v>6</v>
      </c>
      <c r="D1037" s="2" t="s">
        <v>1499</v>
      </c>
      <c r="E1037" s="2" t="s">
        <v>1037</v>
      </c>
      <c r="F1037" s="2" t="str">
        <f t="shared" si="77"/>
        <v>GT</v>
      </c>
      <c r="G1037" s="2" t="str">
        <f t="shared" si="78"/>
        <v>1</v>
      </c>
      <c r="H1037" s="15">
        <v>3</v>
      </c>
      <c r="I1037" s="2">
        <f t="shared" si="79"/>
        <v>190</v>
      </c>
      <c r="J1037" s="2" t="str">
        <f t="shared" si="80"/>
        <v>50</v>
      </c>
      <c r="K1037">
        <f t="shared" si="81"/>
        <v>13</v>
      </c>
      <c r="L1037" s="14">
        <f>VLOOKUP(E1037,bam_cov!$A$2:$E$10000,5,FALSE)</f>
        <v>2.7484347679451386</v>
      </c>
      <c r="M1037" s="14">
        <f>VLOOKUP($E1037,res_het!$A$2:$N$10000,12,FALSE)*100</f>
        <v>1.2377285726383813</v>
      </c>
      <c r="N1037" s="14">
        <f>VLOOKUP($E1037,res_het!$A$2:$N$10000,13,FALSE)</f>
        <v>0.28846296666666665</v>
      </c>
      <c r="O1037" s="10">
        <f>VLOOKUP($E1037,seq_data!$A$2:$H$10000,6,FALSE())</f>
        <v>2013</v>
      </c>
      <c r="P1037" s="10" t="str">
        <f>VLOOKUP($E1037,seq_data!$A$2:$H$10000,4,FALSE())</f>
        <v>Illumina</v>
      </c>
      <c r="Q1037" s="10" t="str">
        <f>VLOOKUP($E1037,seq_data!$A$2:$H$10000,5,FALSE())</f>
        <v>NYU</v>
      </c>
      <c r="R1037" s="10">
        <f>VLOOKUP($E1037,seq_data!$A$2:$H$10000,2,FALSE())</f>
        <v>101</v>
      </c>
      <c r="S1037" s="10">
        <f>IF(ISNA(VLOOKUP(E1037,lines!$A$2:$A$10000,1,FALSE)),0,1)</f>
        <v>1</v>
      </c>
      <c r="T1037" s="10">
        <f>IF(ISNA(VLOOKUP(E1037,lines!$J$2:$L$1000,2,FALSE)),0,1)</f>
        <v>1</v>
      </c>
      <c r="U1037" s="13" t="e">
        <f>VLOOKUP($E1037,phe_fertility!$A$2:$B$284,2,FALSE)</f>
        <v>#N/A</v>
      </c>
      <c r="V1037" s="13" t="e">
        <f>VLOOKUP($E1037,phe_fertility!$F$2:$G$284,2,FALSE)</f>
        <v>#N/A</v>
      </c>
      <c r="W1037" t="e">
        <f>VLOOKUP($E1037,phe_locomotion!$F$2:$G$851,2,FALSE)</f>
        <v>#N/A</v>
      </c>
      <c r="X1037" t="e">
        <f>VLOOKUP($E1037,phe_locomotion!$N$2:$O$507,2,FALSE)</f>
        <v>#N/A</v>
      </c>
      <c r="Y1037" s="16" t="e">
        <f>VLOOKUP($E1037,relatedness!$T$2:$U$1000,2,FALSE)</f>
        <v>#N/A</v>
      </c>
      <c r="AE1037" s="2"/>
      <c r="AF1037" s="2"/>
    </row>
    <row r="1038" spans="1:32" x14ac:dyDescent="0.2">
      <c r="A1038" s="2">
        <v>11</v>
      </c>
      <c r="B1038" s="2" t="s">
        <v>84</v>
      </c>
      <c r="C1038" s="2">
        <v>4</v>
      </c>
      <c r="D1038" s="2" t="s">
        <v>1496</v>
      </c>
      <c r="E1038" s="2" t="s">
        <v>1047</v>
      </c>
      <c r="F1038" s="2" t="str">
        <f t="shared" si="77"/>
        <v>GT</v>
      </c>
      <c r="G1038" s="2" t="str">
        <f t="shared" si="78"/>
        <v>1</v>
      </c>
      <c r="H1038" s="15">
        <v>4</v>
      </c>
      <c r="I1038" s="2">
        <f t="shared" si="79"/>
        <v>190</v>
      </c>
      <c r="J1038" s="2" t="str">
        <f t="shared" si="80"/>
        <v>50</v>
      </c>
      <c r="K1038">
        <f t="shared" si="81"/>
        <v>13</v>
      </c>
      <c r="L1038" s="14">
        <f>VLOOKUP(E1038,bam_cov!$A$2:$E$10000,5,FALSE)</f>
        <v>5.1267342939049296</v>
      </c>
      <c r="M1038" s="14">
        <f>VLOOKUP($E1038,res_het!$A$2:$N$10000,12,FALSE)*100</f>
        <v>0.72039374192306638</v>
      </c>
      <c r="N1038" s="14">
        <f>VLOOKUP($E1038,res_het!$A$2:$N$10000,13,FALSE)</f>
        <v>0.26523248333333332</v>
      </c>
      <c r="O1038" s="10">
        <f>VLOOKUP($E1038,seq_data!$A$2:$H$10000,6,FALSE())</f>
        <v>2013</v>
      </c>
      <c r="P1038" s="10" t="str">
        <f>VLOOKUP($E1038,seq_data!$A$2:$H$10000,4,FALSE())</f>
        <v>Illumina</v>
      </c>
      <c r="Q1038" s="10" t="str">
        <f>VLOOKUP($E1038,seq_data!$A$2:$H$10000,5,FALSE())</f>
        <v>NYU</v>
      </c>
      <c r="R1038" s="10">
        <f>VLOOKUP($E1038,seq_data!$A$2:$H$10000,2,FALSE())</f>
        <v>101</v>
      </c>
      <c r="S1038" s="10">
        <f>IF(ISNA(VLOOKUP(E1038,lines!$A$2:$A$10000,1,FALSE)),0,1)</f>
        <v>1</v>
      </c>
      <c r="T1038" s="10">
        <f>IF(ISNA(VLOOKUP(E1038,lines!$J$2:$L$1000,2,FALSE)),0,1)</f>
        <v>1</v>
      </c>
      <c r="U1038" s="13" t="e">
        <f>VLOOKUP($E1038,phe_fertility!$A$2:$B$284,2,FALSE)</f>
        <v>#N/A</v>
      </c>
      <c r="V1038" s="13" t="e">
        <f>VLOOKUP($E1038,phe_fertility!$F$2:$G$284,2,FALSE)</f>
        <v>#N/A</v>
      </c>
      <c r="W1038" t="e">
        <f>VLOOKUP($E1038,phe_locomotion!$F$2:$G$851,2,FALSE)</f>
        <v>#N/A</v>
      </c>
      <c r="X1038" t="e">
        <f>VLOOKUP($E1038,phe_locomotion!$N$2:$O$507,2,FALSE)</f>
        <v>#N/A</v>
      </c>
      <c r="Y1038" s="16" t="e">
        <f>VLOOKUP($E1038,relatedness!$T$2:$U$1000,2,FALSE)</f>
        <v>#N/A</v>
      </c>
      <c r="AE1038" s="2"/>
      <c r="AF1038" s="2"/>
    </row>
    <row r="1039" spans="1:32" x14ac:dyDescent="0.2">
      <c r="A1039" s="2">
        <v>11</v>
      </c>
      <c r="B1039" s="2" t="s">
        <v>45</v>
      </c>
      <c r="C1039" s="2">
        <v>10</v>
      </c>
      <c r="D1039" s="2" t="s">
        <v>1499</v>
      </c>
      <c r="E1039" s="2" t="s">
        <v>1017</v>
      </c>
      <c r="F1039" s="2" t="str">
        <f t="shared" si="77"/>
        <v>GT</v>
      </c>
      <c r="G1039" s="2" t="str">
        <f t="shared" si="78"/>
        <v>1</v>
      </c>
      <c r="H1039" s="15">
        <v>6</v>
      </c>
      <c r="I1039" s="2">
        <f t="shared" si="79"/>
        <v>190</v>
      </c>
      <c r="J1039" s="2" t="str">
        <f t="shared" si="80"/>
        <v>50</v>
      </c>
      <c r="K1039">
        <f t="shared" si="81"/>
        <v>13</v>
      </c>
      <c r="L1039" s="14">
        <f>VLOOKUP(E1039,bam_cov!$A$2:$E$10000,5,FALSE)</f>
        <v>6.1214571209083584</v>
      </c>
      <c r="M1039" s="14">
        <f>VLOOKUP($E1039,res_het!$A$2:$N$10000,12,FALSE)*100</f>
        <v>0.74339236884976467</v>
      </c>
      <c r="N1039" s="14">
        <f>VLOOKUP($E1039,res_het!$A$2:$N$10000,13,FALSE)</f>
        <v>0.25889463333333329</v>
      </c>
      <c r="O1039" s="10">
        <f>VLOOKUP($E1039,seq_data!$A$2:$H$10000,6,FALSE())</f>
        <v>2013</v>
      </c>
      <c r="P1039" s="10" t="str">
        <f>VLOOKUP($E1039,seq_data!$A$2:$H$10000,4,FALSE())</f>
        <v>Illumina</v>
      </c>
      <c r="Q1039" s="10" t="str">
        <f>VLOOKUP($E1039,seq_data!$A$2:$H$10000,5,FALSE())</f>
        <v>NYU</v>
      </c>
      <c r="R1039" s="10">
        <f>VLOOKUP($E1039,seq_data!$A$2:$H$10000,2,FALSE())</f>
        <v>101</v>
      </c>
      <c r="S1039" s="10">
        <f>IF(ISNA(VLOOKUP(E1039,lines!$A$2:$A$10000,1,FALSE)),0,1)</f>
        <v>1</v>
      </c>
      <c r="T1039" s="10">
        <f>IF(ISNA(VLOOKUP(E1039,lines!$J$2:$L$1000,2,FALSE)),0,1)</f>
        <v>1</v>
      </c>
      <c r="U1039" s="13" t="e">
        <f>VLOOKUP($E1039,phe_fertility!$A$2:$B$284,2,FALSE)</f>
        <v>#N/A</v>
      </c>
      <c r="V1039" s="13" t="e">
        <f>VLOOKUP($E1039,phe_fertility!$F$2:$G$284,2,FALSE)</f>
        <v>#N/A</v>
      </c>
      <c r="W1039" t="e">
        <f>VLOOKUP($E1039,phe_locomotion!$F$2:$G$851,2,FALSE)</f>
        <v>#N/A</v>
      </c>
      <c r="X1039" t="e">
        <f>VLOOKUP($E1039,phe_locomotion!$N$2:$O$507,2,FALSE)</f>
        <v>#N/A</v>
      </c>
      <c r="Y1039" s="16" t="e">
        <f>VLOOKUP($E1039,relatedness!$T$2:$U$1000,2,FALSE)</f>
        <v>#N/A</v>
      </c>
      <c r="AE1039" s="2"/>
      <c r="AF1039" s="2"/>
    </row>
    <row r="1040" spans="1:32" x14ac:dyDescent="0.2">
      <c r="A1040" s="2">
        <v>11</v>
      </c>
      <c r="B1040" s="2" t="s">
        <v>32</v>
      </c>
      <c r="C1040" s="2">
        <v>9</v>
      </c>
      <c r="D1040" s="2" t="s">
        <v>1496</v>
      </c>
      <c r="E1040" s="2" t="s">
        <v>1004</v>
      </c>
      <c r="F1040" s="2" t="str">
        <f t="shared" ref="F1040:F1103" si="82">IF(MID(E1040,1,1)="A",MID(E1040,1,1),MID(E1040,1,2))</f>
        <v>GT</v>
      </c>
      <c r="G1040" s="2" t="str">
        <f t="shared" ref="G1040:G1103" si="83">IF(MID($E1040,1,1)="A",6,MID($E1040,3,1))</f>
        <v>1</v>
      </c>
      <c r="H1040" s="15">
        <v>7</v>
      </c>
      <c r="I1040" s="2">
        <f t="shared" ref="I1040:I1103" si="84">J1040+140</f>
        <v>190</v>
      </c>
      <c r="J1040" s="2" t="str">
        <f t="shared" ref="J1040:J1103" si="85">IF(MID($E1040,1,1)="A",0,MID($E1040,FIND(_xlfn.CONCAT($F1040,$G1040),$E1040)+LEN(_xlfn.CONCAT($F1040,$G1040)),LEN($E1040)-(LEN($F1040)+LEN($G1040)+LEN($H1040)+1)))</f>
        <v>50</v>
      </c>
      <c r="K1040">
        <f t="shared" si="81"/>
        <v>13</v>
      </c>
      <c r="L1040" s="14">
        <f>VLOOKUP(E1040,bam_cov!$A$2:$E$10000,5,FALSE)</f>
        <v>3.448119765415675</v>
      </c>
      <c r="M1040" s="14">
        <f>VLOOKUP($E1040,res_het!$A$2:$N$10000,12,FALSE)*100</f>
        <v>1.3075286670471644</v>
      </c>
      <c r="N1040" s="14">
        <f>VLOOKUP($E1040,res_het!$A$2:$N$10000,13,FALSE)</f>
        <v>0.28757885</v>
      </c>
      <c r="O1040" s="10">
        <f>VLOOKUP($E1040,seq_data!$A$2:$H$10000,6,FALSE())</f>
        <v>2013</v>
      </c>
      <c r="P1040" s="10" t="str">
        <f>VLOOKUP($E1040,seq_data!$A$2:$H$10000,4,FALSE())</f>
        <v>Illumina</v>
      </c>
      <c r="Q1040" s="10" t="str">
        <f>VLOOKUP($E1040,seq_data!$A$2:$H$10000,5,FALSE())</f>
        <v>NYU</v>
      </c>
      <c r="R1040" s="10">
        <f>VLOOKUP($E1040,seq_data!$A$2:$H$10000,2,FALSE())</f>
        <v>101</v>
      </c>
      <c r="S1040" s="10">
        <f>IF(ISNA(VLOOKUP(E1040,lines!$A$2:$A$10000,1,FALSE)),0,1)</f>
        <v>1</v>
      </c>
      <c r="T1040" s="10">
        <f>IF(ISNA(VLOOKUP(E1040,lines!$J$2:$L$1000,2,FALSE)),0,1)</f>
        <v>1</v>
      </c>
      <c r="U1040" s="13" t="e">
        <f>VLOOKUP($E1040,phe_fertility!$A$2:$B$284,2,FALSE)</f>
        <v>#N/A</v>
      </c>
      <c r="V1040" s="13" t="e">
        <f>VLOOKUP($E1040,phe_fertility!$F$2:$G$284,2,FALSE)</f>
        <v>#N/A</v>
      </c>
      <c r="W1040" t="e">
        <f>VLOOKUP($E1040,phe_locomotion!$F$2:$G$851,2,FALSE)</f>
        <v>#N/A</v>
      </c>
      <c r="X1040" t="e">
        <f>VLOOKUP($E1040,phe_locomotion!$N$2:$O$507,2,FALSE)</f>
        <v>#N/A</v>
      </c>
      <c r="Y1040" s="16" t="e">
        <f>VLOOKUP($E1040,relatedness!$T$2:$U$1000,2,FALSE)</f>
        <v>#N/A</v>
      </c>
      <c r="AE1040" s="2"/>
      <c r="AF1040" s="2"/>
    </row>
    <row r="1041" spans="1:32" x14ac:dyDescent="0.2">
      <c r="A1041" s="2">
        <v>11</v>
      </c>
      <c r="B1041" s="2" t="s">
        <v>97</v>
      </c>
      <c r="C1041" s="2">
        <v>8</v>
      </c>
      <c r="D1041" s="2" t="s">
        <v>1499</v>
      </c>
      <c r="E1041" s="2" t="s">
        <v>1063</v>
      </c>
      <c r="F1041" s="2" t="str">
        <f t="shared" si="82"/>
        <v>GT</v>
      </c>
      <c r="G1041" s="2" t="str">
        <f t="shared" si="83"/>
        <v>1</v>
      </c>
      <c r="H1041" s="15">
        <v>8</v>
      </c>
      <c r="I1041" s="2">
        <f t="shared" si="84"/>
        <v>190</v>
      </c>
      <c r="J1041" s="2" t="str">
        <f t="shared" si="85"/>
        <v>50</v>
      </c>
      <c r="K1041">
        <f t="shared" si="81"/>
        <v>13</v>
      </c>
      <c r="L1041" s="14">
        <f>VLOOKUP(E1041,bam_cov!$A$2:$E$10000,5,FALSE)</f>
        <v>3.834827902793652</v>
      </c>
      <c r="M1041" s="14">
        <f>VLOOKUP($E1041,res_het!$A$2:$N$10000,12,FALSE)*100</f>
        <v>0.7200805768662214</v>
      </c>
      <c r="N1041" s="14">
        <f>VLOOKUP($E1041,res_het!$A$2:$N$10000,13,FALSE)</f>
        <v>0.25877773333333337</v>
      </c>
      <c r="O1041" s="10">
        <f>VLOOKUP($E1041,seq_data!$A$2:$H$10000,6,FALSE())</f>
        <v>2013</v>
      </c>
      <c r="P1041" s="10" t="str">
        <f>VLOOKUP($E1041,seq_data!$A$2:$H$10000,4,FALSE())</f>
        <v>Illumina</v>
      </c>
      <c r="Q1041" s="10" t="str">
        <f>VLOOKUP($E1041,seq_data!$A$2:$H$10000,5,FALSE())</f>
        <v>NYU</v>
      </c>
      <c r="R1041" s="10">
        <f>VLOOKUP($E1041,seq_data!$A$2:$H$10000,2,FALSE())</f>
        <v>101</v>
      </c>
      <c r="S1041" s="10">
        <f>IF(ISNA(VLOOKUP(E1041,lines!$A$2:$A$10000,1,FALSE)),0,1)</f>
        <v>1</v>
      </c>
      <c r="T1041" s="10">
        <f>IF(ISNA(VLOOKUP(E1041,lines!$J$2:$L$1000,2,FALSE)),0,1)</f>
        <v>1</v>
      </c>
      <c r="U1041" s="13">
        <f>VLOOKUP($E1041,phe_fertility!$A$2:$B$284,2,FALSE)</f>
        <v>44</v>
      </c>
      <c r="V1041" s="13">
        <f>VLOOKUP($E1041,phe_fertility!$F$2:$G$284,2,FALSE)</f>
        <v>44</v>
      </c>
      <c r="W1041" t="e">
        <f>VLOOKUP($E1041,phe_locomotion!$F$2:$G$851,2,FALSE)</f>
        <v>#N/A</v>
      </c>
      <c r="X1041" t="e">
        <f>VLOOKUP($E1041,phe_locomotion!$N$2:$O$507,2,FALSE)</f>
        <v>#N/A</v>
      </c>
      <c r="Y1041" s="16" t="e">
        <f>VLOOKUP($E1041,relatedness!$T$2:$U$1000,2,FALSE)</f>
        <v>#N/A</v>
      </c>
      <c r="AE1041" s="2"/>
      <c r="AF1041" s="2"/>
    </row>
    <row r="1042" spans="1:32" x14ac:dyDescent="0.2">
      <c r="A1042" s="2">
        <v>11</v>
      </c>
      <c r="B1042" s="2" t="s">
        <v>71</v>
      </c>
      <c r="C1042" s="2">
        <v>3</v>
      </c>
      <c r="D1042" s="2" t="s">
        <v>1499</v>
      </c>
      <c r="E1042" s="2" t="s">
        <v>1034</v>
      </c>
      <c r="F1042" s="2" t="str">
        <f t="shared" si="82"/>
        <v>GT</v>
      </c>
      <c r="G1042" s="2" t="str">
        <f t="shared" si="83"/>
        <v>1</v>
      </c>
      <c r="H1042" s="15">
        <v>9</v>
      </c>
      <c r="I1042" s="2">
        <f t="shared" si="84"/>
        <v>190</v>
      </c>
      <c r="J1042" s="2" t="str">
        <f t="shared" si="85"/>
        <v>50</v>
      </c>
      <c r="K1042">
        <f t="shared" si="81"/>
        <v>13</v>
      </c>
      <c r="L1042" s="14">
        <f>VLOOKUP(E1042,bam_cov!$A$2:$E$10000,5,FALSE)</f>
        <v>5.5621151561709539</v>
      </c>
      <c r="M1042" s="14">
        <f>VLOOKUP($E1042,res_het!$A$2:$N$10000,12,FALSE)*100</f>
        <v>1.1011686878150735</v>
      </c>
      <c r="N1042" s="14">
        <f>VLOOKUP($E1042,res_het!$A$2:$N$10000,13,FALSE)</f>
        <v>0.26269713333333333</v>
      </c>
      <c r="O1042" s="10">
        <f>VLOOKUP($E1042,seq_data!$A$2:$H$10000,6,FALSE())</f>
        <v>2013</v>
      </c>
      <c r="P1042" s="10" t="str">
        <f>VLOOKUP($E1042,seq_data!$A$2:$H$10000,4,FALSE())</f>
        <v>Illumina</v>
      </c>
      <c r="Q1042" s="10" t="str">
        <f>VLOOKUP($E1042,seq_data!$A$2:$H$10000,5,FALSE())</f>
        <v>NYU</v>
      </c>
      <c r="R1042" s="10">
        <f>VLOOKUP($E1042,seq_data!$A$2:$H$10000,2,FALSE())</f>
        <v>101</v>
      </c>
      <c r="S1042" s="10">
        <f>IF(ISNA(VLOOKUP(E1042,lines!$A$2:$A$10000,1,FALSE)),0,1)</f>
        <v>1</v>
      </c>
      <c r="T1042" s="10">
        <f>IF(ISNA(VLOOKUP(E1042,lines!$J$2:$L$1000,2,FALSE)),0,1)</f>
        <v>1</v>
      </c>
      <c r="U1042" s="13">
        <f>VLOOKUP($E1042,phe_fertility!$A$2:$B$284,2,FALSE)</f>
        <v>48</v>
      </c>
      <c r="V1042" s="13">
        <f>VLOOKUP($E1042,phe_fertility!$F$2:$G$284,2,FALSE)</f>
        <v>42</v>
      </c>
      <c r="W1042" t="e">
        <f>VLOOKUP($E1042,phe_locomotion!$F$2:$G$851,2,FALSE)</f>
        <v>#N/A</v>
      </c>
      <c r="X1042" t="e">
        <f>VLOOKUP($E1042,phe_locomotion!$N$2:$O$507,2,FALSE)</f>
        <v>#N/A</v>
      </c>
      <c r="Y1042" s="16" t="e">
        <f>VLOOKUP($E1042,relatedness!$T$2:$U$1000,2,FALSE)</f>
        <v>#N/A</v>
      </c>
      <c r="AE1042" s="2"/>
      <c r="AF1042" s="2"/>
    </row>
    <row r="1043" spans="1:32" x14ac:dyDescent="0.2">
      <c r="A1043" s="2">
        <v>11</v>
      </c>
      <c r="B1043" s="2" t="s">
        <v>58</v>
      </c>
      <c r="C1043" s="2">
        <v>4</v>
      </c>
      <c r="D1043" s="2" t="s">
        <v>1500</v>
      </c>
      <c r="E1043" s="2" t="s">
        <v>1023</v>
      </c>
      <c r="F1043" s="2" t="str">
        <f t="shared" si="82"/>
        <v>GT</v>
      </c>
      <c r="G1043" s="2" t="str">
        <f t="shared" si="83"/>
        <v>1</v>
      </c>
      <c r="H1043" s="15">
        <v>10</v>
      </c>
      <c r="I1043" s="2">
        <f t="shared" si="84"/>
        <v>190</v>
      </c>
      <c r="J1043" s="2" t="str">
        <f t="shared" si="85"/>
        <v>50</v>
      </c>
      <c r="K1043">
        <f t="shared" si="81"/>
        <v>13</v>
      </c>
      <c r="L1043" s="14">
        <f>VLOOKUP(E1043,bam_cov!$A$2:$E$10000,5,FALSE)</f>
        <v>3.4786717880496898</v>
      </c>
      <c r="M1043" s="14">
        <f>VLOOKUP($E1043,res_het!$A$2:$N$10000,12,FALSE)*100</f>
        <v>0.74211968247915139</v>
      </c>
      <c r="N1043" s="14">
        <f>VLOOKUP($E1043,res_het!$A$2:$N$10000,13,FALSE)</f>
        <v>0.27940686666666664</v>
      </c>
      <c r="O1043" s="10">
        <f>VLOOKUP($E1043,seq_data!$A$2:$H$10000,6,FALSE())</f>
        <v>2013</v>
      </c>
      <c r="P1043" s="10" t="str">
        <f>VLOOKUP($E1043,seq_data!$A$2:$H$10000,4,FALSE())</f>
        <v>Illumina</v>
      </c>
      <c r="Q1043" s="10" t="str">
        <f>VLOOKUP($E1043,seq_data!$A$2:$H$10000,5,FALSE())</f>
        <v>NYU</v>
      </c>
      <c r="R1043" s="10">
        <f>VLOOKUP($E1043,seq_data!$A$2:$H$10000,2,FALSE())</f>
        <v>101</v>
      </c>
      <c r="S1043" s="10">
        <f>IF(ISNA(VLOOKUP(E1043,lines!$A$2:$A$10000,1,FALSE)),0,1)</f>
        <v>1</v>
      </c>
      <c r="T1043" s="10">
        <f>IF(ISNA(VLOOKUP(E1043,lines!$J$2:$L$1000,2,FALSE)),0,1)</f>
        <v>1</v>
      </c>
      <c r="U1043" s="13">
        <f>VLOOKUP($E1043,phe_fertility!$A$2:$B$284,2,FALSE)</f>
        <v>44</v>
      </c>
      <c r="V1043" s="13">
        <f>VLOOKUP($E1043,phe_fertility!$F$2:$G$284,2,FALSE)</f>
        <v>46</v>
      </c>
      <c r="W1043" t="e">
        <f>VLOOKUP($E1043,phe_locomotion!$F$2:$G$851,2,FALSE)</f>
        <v>#N/A</v>
      </c>
      <c r="X1043" t="e">
        <f>VLOOKUP($E1043,phe_locomotion!$N$2:$O$507,2,FALSE)</f>
        <v>#N/A</v>
      </c>
      <c r="Y1043" s="16" t="e">
        <f>VLOOKUP($E1043,relatedness!$T$2:$U$1000,2,FALSE)</f>
        <v>#N/A</v>
      </c>
      <c r="AE1043" s="2"/>
      <c r="AF1043" s="2"/>
    </row>
    <row r="1044" spans="1:32" x14ac:dyDescent="0.2">
      <c r="A1044" s="2">
        <v>11</v>
      </c>
      <c r="B1044" s="2" t="s">
        <v>6</v>
      </c>
      <c r="C1044" s="2">
        <v>9</v>
      </c>
      <c r="D1044" s="2" t="s">
        <v>1500</v>
      </c>
      <c r="E1044" s="2" t="s">
        <v>980</v>
      </c>
      <c r="F1044" s="2" t="str">
        <f t="shared" si="82"/>
        <v>GT</v>
      </c>
      <c r="G1044" s="2" t="str">
        <f t="shared" si="83"/>
        <v>1</v>
      </c>
      <c r="H1044" s="15">
        <v>12</v>
      </c>
      <c r="I1044" s="2">
        <f t="shared" si="84"/>
        <v>190</v>
      </c>
      <c r="J1044" s="2" t="str">
        <f t="shared" si="85"/>
        <v>50</v>
      </c>
      <c r="K1044">
        <f t="shared" si="81"/>
        <v>13</v>
      </c>
      <c r="L1044" s="14">
        <f>VLOOKUP(E1044,bam_cov!$A$2:$E$10000,5,FALSE)</f>
        <v>3.4026700642671113</v>
      </c>
      <c r="M1044" s="14">
        <f>VLOOKUP($E1044,res_het!$A$2:$N$10000,12,FALSE)*100</f>
        <v>0.77273346320782088</v>
      </c>
      <c r="N1044" s="14">
        <f>VLOOKUP($E1044,res_het!$A$2:$N$10000,13,FALSE)</f>
        <v>0.26937023333333338</v>
      </c>
      <c r="O1044" s="10">
        <f>VLOOKUP($E1044,seq_data!$A$2:$H$10000,6,FALSE())</f>
        <v>2013</v>
      </c>
      <c r="P1044" s="10" t="str">
        <f>VLOOKUP($E1044,seq_data!$A$2:$H$10000,4,FALSE())</f>
        <v>Illumina</v>
      </c>
      <c r="Q1044" s="10" t="str">
        <f>VLOOKUP($E1044,seq_data!$A$2:$H$10000,5,FALSE())</f>
        <v>NYU</v>
      </c>
      <c r="R1044" s="10">
        <f>VLOOKUP($E1044,seq_data!$A$2:$H$10000,2,FALSE())</f>
        <v>101</v>
      </c>
      <c r="S1044" s="10">
        <f>IF(ISNA(VLOOKUP(E1044,lines!$A$2:$A$10000,1,FALSE)),0,1)</f>
        <v>1</v>
      </c>
      <c r="T1044" s="10">
        <f>IF(ISNA(VLOOKUP(E1044,lines!$J$2:$L$1000,2,FALSE)),0,1)</f>
        <v>1</v>
      </c>
      <c r="U1044" s="13" t="e">
        <f>VLOOKUP($E1044,phe_fertility!$A$2:$B$284,2,FALSE)</f>
        <v>#N/A</v>
      </c>
      <c r="V1044" s="13" t="e">
        <f>VLOOKUP($E1044,phe_fertility!$F$2:$G$284,2,FALSE)</f>
        <v>#N/A</v>
      </c>
      <c r="W1044" t="e">
        <f>VLOOKUP($E1044,phe_locomotion!$F$2:$G$851,2,FALSE)</f>
        <v>#N/A</v>
      </c>
      <c r="X1044" t="e">
        <f>VLOOKUP($E1044,phe_locomotion!$N$2:$O$507,2,FALSE)</f>
        <v>#N/A</v>
      </c>
      <c r="Y1044" s="16" t="e">
        <f>VLOOKUP($E1044,relatedness!$T$2:$U$1000,2,FALSE)</f>
        <v>#N/A</v>
      </c>
      <c r="AE1044" s="2"/>
      <c r="AF1044" s="2"/>
    </row>
    <row r="1045" spans="1:32" x14ac:dyDescent="0.2">
      <c r="A1045" s="2">
        <v>11</v>
      </c>
      <c r="B1045" s="2" t="s">
        <v>6</v>
      </c>
      <c r="C1045" s="2">
        <v>5</v>
      </c>
      <c r="D1045" s="2" t="s">
        <v>1498</v>
      </c>
      <c r="E1045" s="2" t="s">
        <v>976</v>
      </c>
      <c r="F1045" s="2" t="str">
        <f t="shared" si="82"/>
        <v>GT</v>
      </c>
      <c r="G1045" s="2" t="str">
        <f t="shared" si="83"/>
        <v>1</v>
      </c>
      <c r="H1045" s="15">
        <v>13</v>
      </c>
      <c r="I1045" s="2">
        <f t="shared" si="84"/>
        <v>190</v>
      </c>
      <c r="J1045" s="2" t="str">
        <f t="shared" si="85"/>
        <v>50</v>
      </c>
      <c r="K1045">
        <f t="shared" si="81"/>
        <v>13</v>
      </c>
      <c r="L1045" s="14">
        <f>VLOOKUP(E1045,bam_cov!$A$2:$E$10000,5,FALSE)</f>
        <v>3.4586412845927565</v>
      </c>
      <c r="M1045" s="14">
        <f>VLOOKUP($E1045,res_het!$A$2:$N$10000,12,FALSE)*100</f>
        <v>0.65935811884334283</v>
      </c>
      <c r="N1045" s="14">
        <f>VLOOKUP($E1045,res_het!$A$2:$N$10000,13,FALSE)</f>
        <v>0.28395584999999995</v>
      </c>
      <c r="O1045" s="10">
        <f>VLOOKUP($E1045,seq_data!$A$2:$H$10000,6,FALSE())</f>
        <v>2013</v>
      </c>
      <c r="P1045" s="10" t="str">
        <f>VLOOKUP($E1045,seq_data!$A$2:$H$10000,4,FALSE())</f>
        <v>Illumina</v>
      </c>
      <c r="Q1045" s="10" t="str">
        <f>VLOOKUP($E1045,seq_data!$A$2:$H$10000,5,FALSE())</f>
        <v>NYU</v>
      </c>
      <c r="R1045" s="10">
        <f>VLOOKUP($E1045,seq_data!$A$2:$H$10000,2,FALSE())</f>
        <v>101</v>
      </c>
      <c r="S1045" s="10">
        <f>IF(ISNA(VLOOKUP(E1045,lines!$A$2:$A$10000,1,FALSE)),0,1)</f>
        <v>1</v>
      </c>
      <c r="T1045" s="10">
        <f>IF(ISNA(VLOOKUP(E1045,lines!$J$2:$L$1000,2,FALSE)),0,1)</f>
        <v>1</v>
      </c>
      <c r="U1045" s="13" t="e">
        <f>VLOOKUP($E1045,phe_fertility!$A$2:$B$284,2,FALSE)</f>
        <v>#N/A</v>
      </c>
      <c r="V1045" s="13" t="e">
        <f>VLOOKUP($E1045,phe_fertility!$F$2:$G$284,2,FALSE)</f>
        <v>#N/A</v>
      </c>
      <c r="W1045" t="e">
        <f>VLOOKUP($E1045,phe_locomotion!$F$2:$G$851,2,FALSE)</f>
        <v>#N/A</v>
      </c>
      <c r="X1045" t="e">
        <f>VLOOKUP($E1045,phe_locomotion!$N$2:$O$507,2,FALSE)</f>
        <v>#N/A</v>
      </c>
      <c r="Y1045" s="16" t="e">
        <f>VLOOKUP($E1045,relatedness!$T$2:$U$1000,2,FALSE)</f>
        <v>#N/A</v>
      </c>
      <c r="AE1045" s="2"/>
      <c r="AF1045" s="2"/>
    </row>
    <row r="1046" spans="1:32" x14ac:dyDescent="0.2">
      <c r="A1046" s="2">
        <v>11</v>
      </c>
      <c r="B1046" s="2" t="s">
        <v>19</v>
      </c>
      <c r="C1046" s="2">
        <v>3</v>
      </c>
      <c r="D1046" s="2" t="s">
        <v>1501</v>
      </c>
      <c r="E1046" s="2" t="s">
        <v>986</v>
      </c>
      <c r="F1046" s="2" t="str">
        <f t="shared" si="82"/>
        <v>GT</v>
      </c>
      <c r="G1046" s="2" t="str">
        <f t="shared" si="83"/>
        <v>1</v>
      </c>
      <c r="H1046" s="15">
        <v>14</v>
      </c>
      <c r="I1046" s="2">
        <f t="shared" si="84"/>
        <v>190</v>
      </c>
      <c r="J1046" s="2" t="str">
        <f t="shared" si="85"/>
        <v>50</v>
      </c>
      <c r="K1046">
        <f t="shared" si="81"/>
        <v>13</v>
      </c>
      <c r="L1046" s="14">
        <f>VLOOKUP(E1046,bam_cov!$A$2:$E$10000,5,FALSE)</f>
        <v>6.5957893237900729</v>
      </c>
      <c r="M1046" s="14">
        <f>VLOOKUP($E1046,res_het!$A$2:$N$10000,12,FALSE)*100</f>
        <v>1.0248344631257766</v>
      </c>
      <c r="N1046" s="14">
        <f>VLOOKUP($E1046,res_het!$A$2:$N$10000,13,FALSE)</f>
        <v>0.26053859999999995</v>
      </c>
      <c r="O1046" s="10">
        <f>VLOOKUP($E1046,seq_data!$A$2:$H$10000,6,FALSE())</f>
        <v>2013</v>
      </c>
      <c r="P1046" s="10" t="str">
        <f>VLOOKUP($E1046,seq_data!$A$2:$H$10000,4,FALSE())</f>
        <v>Illumina</v>
      </c>
      <c r="Q1046" s="10" t="str">
        <f>VLOOKUP($E1046,seq_data!$A$2:$H$10000,5,FALSE())</f>
        <v>NYU</v>
      </c>
      <c r="R1046" s="10">
        <f>VLOOKUP($E1046,seq_data!$A$2:$H$10000,2,FALSE())</f>
        <v>101</v>
      </c>
      <c r="S1046" s="10">
        <f>IF(ISNA(VLOOKUP(E1046,lines!$A$2:$A$10000,1,FALSE)),0,1)</f>
        <v>1</v>
      </c>
      <c r="T1046" s="10">
        <f>IF(ISNA(VLOOKUP(E1046,lines!$J$2:$L$1000,2,FALSE)),0,1)</f>
        <v>1</v>
      </c>
      <c r="U1046" s="13" t="e">
        <f>VLOOKUP($E1046,phe_fertility!$A$2:$B$284,2,FALSE)</f>
        <v>#N/A</v>
      </c>
      <c r="V1046" s="13" t="e">
        <f>VLOOKUP($E1046,phe_fertility!$F$2:$G$284,2,FALSE)</f>
        <v>#N/A</v>
      </c>
      <c r="W1046" t="e">
        <f>VLOOKUP($E1046,phe_locomotion!$F$2:$G$851,2,FALSE)</f>
        <v>#N/A</v>
      </c>
      <c r="X1046" t="e">
        <f>VLOOKUP($E1046,phe_locomotion!$N$2:$O$507,2,FALSE)</f>
        <v>#N/A</v>
      </c>
      <c r="Y1046" s="16" t="e">
        <f>VLOOKUP($E1046,relatedness!$T$2:$U$1000,2,FALSE)</f>
        <v>#N/A</v>
      </c>
      <c r="AE1046" s="2"/>
      <c r="AF1046" s="2"/>
    </row>
    <row r="1047" spans="1:32" x14ac:dyDescent="0.2">
      <c r="A1047" s="2">
        <v>11</v>
      </c>
      <c r="B1047" s="2" t="s">
        <v>19</v>
      </c>
      <c r="C1047" s="2">
        <v>4</v>
      </c>
      <c r="D1047" s="2" t="s">
        <v>1497</v>
      </c>
      <c r="E1047" s="2" t="s">
        <v>987</v>
      </c>
      <c r="F1047" s="2" t="str">
        <f t="shared" si="82"/>
        <v>GT</v>
      </c>
      <c r="G1047" s="2" t="str">
        <f t="shared" si="83"/>
        <v>1</v>
      </c>
      <c r="H1047" s="15">
        <v>15</v>
      </c>
      <c r="I1047" s="2">
        <f t="shared" si="84"/>
        <v>190</v>
      </c>
      <c r="J1047" s="2" t="str">
        <f t="shared" si="85"/>
        <v>50</v>
      </c>
      <c r="K1047">
        <f t="shared" si="81"/>
        <v>13</v>
      </c>
      <c r="L1047" s="14">
        <f>VLOOKUP(E1047,bam_cov!$A$2:$E$10000,5,FALSE)</f>
        <v>4.2709726255831821</v>
      </c>
      <c r="M1047" s="14">
        <f>VLOOKUP($E1047,res_het!$A$2:$N$10000,12,FALSE)*100</f>
        <v>1.1183035910606074</v>
      </c>
      <c r="N1047" s="14">
        <f>VLOOKUP($E1047,res_het!$A$2:$N$10000,13,FALSE)</f>
        <v>0.26775681666666667</v>
      </c>
      <c r="O1047" s="10">
        <f>VLOOKUP($E1047,seq_data!$A$2:$H$10000,6,FALSE())</f>
        <v>2013</v>
      </c>
      <c r="P1047" s="10" t="str">
        <f>VLOOKUP($E1047,seq_data!$A$2:$H$10000,4,FALSE())</f>
        <v>Illumina</v>
      </c>
      <c r="Q1047" s="10" t="str">
        <f>VLOOKUP($E1047,seq_data!$A$2:$H$10000,5,FALSE())</f>
        <v>NYU</v>
      </c>
      <c r="R1047" s="10">
        <f>VLOOKUP($E1047,seq_data!$A$2:$H$10000,2,FALSE())</f>
        <v>101</v>
      </c>
      <c r="S1047" s="10">
        <f>IF(ISNA(VLOOKUP(E1047,lines!$A$2:$A$10000,1,FALSE)),0,1)</f>
        <v>1</v>
      </c>
      <c r="T1047" s="10">
        <f>IF(ISNA(VLOOKUP(E1047,lines!$J$2:$L$1000,2,FALSE)),0,1)</f>
        <v>1</v>
      </c>
      <c r="U1047" s="13" t="e">
        <f>VLOOKUP($E1047,phe_fertility!$A$2:$B$284,2,FALSE)</f>
        <v>#N/A</v>
      </c>
      <c r="V1047" s="13" t="e">
        <f>VLOOKUP($E1047,phe_fertility!$F$2:$G$284,2,FALSE)</f>
        <v>#N/A</v>
      </c>
      <c r="W1047" t="e">
        <f>VLOOKUP($E1047,phe_locomotion!$F$2:$G$851,2,FALSE)</f>
        <v>#N/A</v>
      </c>
      <c r="X1047" t="e">
        <f>VLOOKUP($E1047,phe_locomotion!$N$2:$O$507,2,FALSE)</f>
        <v>#N/A</v>
      </c>
      <c r="Y1047" s="16" t="e">
        <f>VLOOKUP($E1047,relatedness!$T$2:$U$1000,2,FALSE)</f>
        <v>#N/A</v>
      </c>
      <c r="AE1047" s="2"/>
      <c r="AF1047" s="2"/>
    </row>
    <row r="1048" spans="1:32" x14ac:dyDescent="0.2">
      <c r="A1048" s="2">
        <v>11</v>
      </c>
      <c r="B1048" s="2" t="s">
        <v>32</v>
      </c>
      <c r="C1048" s="2">
        <v>5</v>
      </c>
      <c r="D1048" s="2" t="s">
        <v>1500</v>
      </c>
      <c r="E1048" s="2" t="s">
        <v>1000</v>
      </c>
      <c r="F1048" s="2" t="str">
        <f t="shared" si="82"/>
        <v>GT</v>
      </c>
      <c r="G1048" s="2" t="str">
        <f t="shared" si="83"/>
        <v>1</v>
      </c>
      <c r="H1048" s="15">
        <v>16</v>
      </c>
      <c r="I1048" s="2">
        <f t="shared" si="84"/>
        <v>190</v>
      </c>
      <c r="J1048" s="2" t="str">
        <f t="shared" si="85"/>
        <v>50</v>
      </c>
      <c r="K1048">
        <f t="shared" si="81"/>
        <v>13</v>
      </c>
      <c r="L1048" s="14">
        <f>VLOOKUP(E1048,bam_cov!$A$2:$E$10000,5,FALSE)</f>
        <v>2.8249318918513802</v>
      </c>
      <c r="M1048" s="14">
        <f>VLOOKUP($E1048,res_het!$A$2:$N$10000,12,FALSE)*100</f>
        <v>0.624464766810229</v>
      </c>
      <c r="N1048" s="14">
        <f>VLOOKUP($E1048,res_het!$A$2:$N$10000,13,FALSE)</f>
        <v>0.28609844999999995</v>
      </c>
      <c r="O1048" s="10">
        <f>VLOOKUP($E1048,seq_data!$A$2:$H$10000,6,FALSE())</f>
        <v>2013</v>
      </c>
      <c r="P1048" s="10" t="str">
        <f>VLOOKUP($E1048,seq_data!$A$2:$H$10000,4,FALSE())</f>
        <v>Illumina</v>
      </c>
      <c r="Q1048" s="10" t="str">
        <f>VLOOKUP($E1048,seq_data!$A$2:$H$10000,5,FALSE())</f>
        <v>NYU</v>
      </c>
      <c r="R1048" s="10">
        <f>VLOOKUP($E1048,seq_data!$A$2:$H$10000,2,FALSE())</f>
        <v>101</v>
      </c>
      <c r="S1048" s="10">
        <f>IF(ISNA(VLOOKUP(E1048,lines!$A$2:$A$10000,1,FALSE)),0,1)</f>
        <v>1</v>
      </c>
      <c r="T1048" s="10">
        <f>IF(ISNA(VLOOKUP(E1048,lines!$J$2:$L$1000,2,FALSE)),0,1)</f>
        <v>1</v>
      </c>
      <c r="U1048" s="13" t="e">
        <f>VLOOKUP($E1048,phe_fertility!$A$2:$B$284,2,FALSE)</f>
        <v>#N/A</v>
      </c>
      <c r="V1048" s="13" t="e">
        <f>VLOOKUP($E1048,phe_fertility!$F$2:$G$284,2,FALSE)</f>
        <v>#N/A</v>
      </c>
      <c r="W1048" t="e">
        <f>VLOOKUP($E1048,phe_locomotion!$F$2:$G$851,2,FALSE)</f>
        <v>#N/A</v>
      </c>
      <c r="X1048" t="e">
        <f>VLOOKUP($E1048,phe_locomotion!$N$2:$O$507,2,FALSE)</f>
        <v>#N/A</v>
      </c>
      <c r="Y1048" s="16" t="e">
        <f>VLOOKUP($E1048,relatedness!$T$2:$U$1000,2,FALSE)</f>
        <v>#N/A</v>
      </c>
      <c r="AE1048" s="2"/>
      <c r="AF1048" s="2"/>
    </row>
    <row r="1049" spans="1:32" x14ac:dyDescent="0.2">
      <c r="A1049" s="2">
        <v>11</v>
      </c>
      <c r="B1049" s="2" t="s">
        <v>6</v>
      </c>
      <c r="C1049" s="2">
        <v>4</v>
      </c>
      <c r="D1049" s="2" t="s">
        <v>1496</v>
      </c>
      <c r="E1049" s="2" t="s">
        <v>975</v>
      </c>
      <c r="F1049" s="2" t="str">
        <f t="shared" si="82"/>
        <v>GT</v>
      </c>
      <c r="G1049" s="2" t="str">
        <f t="shared" si="83"/>
        <v>1</v>
      </c>
      <c r="H1049" s="15">
        <v>17</v>
      </c>
      <c r="I1049" s="2">
        <f t="shared" si="84"/>
        <v>190</v>
      </c>
      <c r="J1049" s="2" t="str">
        <f t="shared" si="85"/>
        <v>50</v>
      </c>
      <c r="K1049">
        <f t="shared" si="81"/>
        <v>13</v>
      </c>
      <c r="L1049" s="14">
        <f>VLOOKUP(E1049,bam_cov!$A$2:$E$10000,5,FALSE)</f>
        <v>2.6638695921005788</v>
      </c>
      <c r="M1049" s="14">
        <f>VLOOKUP($E1049,res_het!$A$2:$N$10000,12,FALSE)*100</f>
        <v>1.0008267989544994</v>
      </c>
      <c r="N1049" s="14">
        <f>VLOOKUP($E1049,res_het!$A$2:$N$10000,13,FALSE)</f>
        <v>0.29429901666666664</v>
      </c>
      <c r="O1049" s="10">
        <f>VLOOKUP($E1049,seq_data!$A$2:$H$10000,6,FALSE())</f>
        <v>2013</v>
      </c>
      <c r="P1049" s="10" t="str">
        <f>VLOOKUP($E1049,seq_data!$A$2:$H$10000,4,FALSE())</f>
        <v>Illumina</v>
      </c>
      <c r="Q1049" s="10" t="str">
        <f>VLOOKUP($E1049,seq_data!$A$2:$H$10000,5,FALSE())</f>
        <v>NYU</v>
      </c>
      <c r="R1049" s="10">
        <f>VLOOKUP($E1049,seq_data!$A$2:$H$10000,2,FALSE())</f>
        <v>101</v>
      </c>
      <c r="S1049" s="10">
        <f>IF(ISNA(VLOOKUP(E1049,lines!$A$2:$A$10000,1,FALSE)),0,1)</f>
        <v>1</v>
      </c>
      <c r="T1049" s="10">
        <f>IF(ISNA(VLOOKUP(E1049,lines!$J$2:$L$1000,2,FALSE)),0,1)</f>
        <v>1</v>
      </c>
      <c r="U1049" s="13" t="e">
        <f>VLOOKUP($E1049,phe_fertility!$A$2:$B$284,2,FALSE)</f>
        <v>#N/A</v>
      </c>
      <c r="V1049" s="13" t="e">
        <f>VLOOKUP($E1049,phe_fertility!$F$2:$G$284,2,FALSE)</f>
        <v>#N/A</v>
      </c>
      <c r="W1049" t="e">
        <f>VLOOKUP($E1049,phe_locomotion!$F$2:$G$851,2,FALSE)</f>
        <v>#N/A</v>
      </c>
      <c r="X1049" t="e">
        <f>VLOOKUP($E1049,phe_locomotion!$N$2:$O$507,2,FALSE)</f>
        <v>#N/A</v>
      </c>
      <c r="Y1049" s="16" t="e">
        <f>VLOOKUP($E1049,relatedness!$T$2:$U$1000,2,FALSE)</f>
        <v>#N/A</v>
      </c>
      <c r="AE1049" s="2"/>
      <c r="AF1049" s="2"/>
    </row>
    <row r="1050" spans="1:32" x14ac:dyDescent="0.2">
      <c r="A1050" s="2">
        <v>11</v>
      </c>
      <c r="B1050" s="2" t="s">
        <v>71</v>
      </c>
      <c r="C1050" s="2">
        <v>8</v>
      </c>
      <c r="D1050" s="2" t="s">
        <v>1497</v>
      </c>
      <c r="E1050" s="2" t="s">
        <v>1039</v>
      </c>
      <c r="F1050" s="2" t="str">
        <f t="shared" si="82"/>
        <v>GT</v>
      </c>
      <c r="G1050" s="2" t="str">
        <f t="shared" si="83"/>
        <v>1</v>
      </c>
      <c r="H1050" s="15">
        <v>18</v>
      </c>
      <c r="I1050" s="2">
        <f t="shared" si="84"/>
        <v>190</v>
      </c>
      <c r="J1050" s="2" t="str">
        <f t="shared" si="85"/>
        <v>50</v>
      </c>
      <c r="K1050">
        <f t="shared" si="81"/>
        <v>13</v>
      </c>
      <c r="L1050" s="14">
        <f>VLOOKUP(E1050,bam_cov!$A$2:$E$10000,5,FALSE)</f>
        <v>3.4606455191021341</v>
      </c>
      <c r="M1050" s="14">
        <f>VLOOKUP($E1050,res_het!$A$2:$N$10000,12,FALSE)*100</f>
        <v>0.73867659719710432</v>
      </c>
      <c r="N1050" s="14">
        <f>VLOOKUP($E1050,res_het!$A$2:$N$10000,13,FALSE)</f>
        <v>0.28061678333333334</v>
      </c>
      <c r="O1050" s="10">
        <f>VLOOKUP($E1050,seq_data!$A$2:$H$10000,6,FALSE())</f>
        <v>2013</v>
      </c>
      <c r="P1050" s="10" t="str">
        <f>VLOOKUP($E1050,seq_data!$A$2:$H$10000,4,FALSE())</f>
        <v>Illumina</v>
      </c>
      <c r="Q1050" s="10" t="str">
        <f>VLOOKUP($E1050,seq_data!$A$2:$H$10000,5,FALSE())</f>
        <v>NYU</v>
      </c>
      <c r="R1050" s="10">
        <f>VLOOKUP($E1050,seq_data!$A$2:$H$10000,2,FALSE())</f>
        <v>101</v>
      </c>
      <c r="S1050" s="10">
        <f>IF(ISNA(VLOOKUP(E1050,lines!$A$2:$A$10000,1,FALSE)),0,1)</f>
        <v>1</v>
      </c>
      <c r="T1050" s="10">
        <f>IF(ISNA(VLOOKUP(E1050,lines!$J$2:$L$1000,2,FALSE)),0,1)</f>
        <v>1</v>
      </c>
      <c r="U1050" s="13" t="e">
        <f>VLOOKUP($E1050,phe_fertility!$A$2:$B$284,2,FALSE)</f>
        <v>#N/A</v>
      </c>
      <c r="V1050" s="13" t="e">
        <f>VLOOKUP($E1050,phe_fertility!$F$2:$G$284,2,FALSE)</f>
        <v>#N/A</v>
      </c>
      <c r="W1050" t="e">
        <f>VLOOKUP($E1050,phe_locomotion!$F$2:$G$851,2,FALSE)</f>
        <v>#N/A</v>
      </c>
      <c r="X1050" t="e">
        <f>VLOOKUP($E1050,phe_locomotion!$N$2:$O$507,2,FALSE)</f>
        <v>#N/A</v>
      </c>
      <c r="Y1050" s="16" t="e">
        <f>VLOOKUP($E1050,relatedness!$T$2:$U$1000,2,FALSE)</f>
        <v>#N/A</v>
      </c>
      <c r="AE1050" s="2"/>
      <c r="AF1050" s="2"/>
    </row>
    <row r="1051" spans="1:32" x14ac:dyDescent="0.2">
      <c r="A1051" s="2">
        <v>11</v>
      </c>
      <c r="B1051" s="2" t="s">
        <v>45</v>
      </c>
      <c r="C1051" s="2">
        <v>2</v>
      </c>
      <c r="D1051" s="2" t="s">
        <v>1501</v>
      </c>
      <c r="E1051" s="2" t="s">
        <v>1009</v>
      </c>
      <c r="F1051" s="2" t="str">
        <f t="shared" si="82"/>
        <v>GT</v>
      </c>
      <c r="G1051" s="2" t="str">
        <f t="shared" si="83"/>
        <v>1</v>
      </c>
      <c r="H1051" s="15">
        <v>19</v>
      </c>
      <c r="I1051" s="2">
        <f t="shared" si="84"/>
        <v>190</v>
      </c>
      <c r="J1051" s="2" t="str">
        <f t="shared" si="85"/>
        <v>50</v>
      </c>
      <c r="K1051">
        <f t="shared" si="81"/>
        <v>13</v>
      </c>
      <c r="L1051" s="14">
        <f>VLOOKUP(E1051,bam_cov!$A$2:$E$10000,5,FALSE)</f>
        <v>3.3492034250810363</v>
      </c>
      <c r="M1051" s="14">
        <f>VLOOKUP($E1051,res_het!$A$2:$N$10000,12,FALSE)*100</f>
        <v>1.0290853090088745</v>
      </c>
      <c r="N1051" s="14">
        <f>VLOOKUP($E1051,res_het!$A$2:$N$10000,13,FALSE)</f>
        <v>0.28062583333333335</v>
      </c>
      <c r="O1051" s="10">
        <f>VLOOKUP($E1051,seq_data!$A$2:$H$10000,6,FALSE())</f>
        <v>2013</v>
      </c>
      <c r="P1051" s="10" t="str">
        <f>VLOOKUP($E1051,seq_data!$A$2:$H$10000,4,FALSE())</f>
        <v>Illumina</v>
      </c>
      <c r="Q1051" s="10" t="str">
        <f>VLOOKUP($E1051,seq_data!$A$2:$H$10000,5,FALSE())</f>
        <v>NYU</v>
      </c>
      <c r="R1051" s="10">
        <f>VLOOKUP($E1051,seq_data!$A$2:$H$10000,2,FALSE())</f>
        <v>101</v>
      </c>
      <c r="S1051" s="10">
        <f>IF(ISNA(VLOOKUP(E1051,lines!$A$2:$A$10000,1,FALSE)),0,1)</f>
        <v>1</v>
      </c>
      <c r="T1051" s="10">
        <f>IF(ISNA(VLOOKUP(E1051,lines!$J$2:$L$1000,2,FALSE)),0,1)</f>
        <v>1</v>
      </c>
      <c r="U1051" s="13" t="e">
        <f>VLOOKUP($E1051,phe_fertility!$A$2:$B$284,2,FALSE)</f>
        <v>#N/A</v>
      </c>
      <c r="V1051" s="13" t="e">
        <f>VLOOKUP($E1051,phe_fertility!$F$2:$G$284,2,FALSE)</f>
        <v>#N/A</v>
      </c>
      <c r="W1051" t="e">
        <f>VLOOKUP($E1051,phe_locomotion!$F$2:$G$851,2,FALSE)</f>
        <v>#N/A</v>
      </c>
      <c r="X1051" t="e">
        <f>VLOOKUP($E1051,phe_locomotion!$N$2:$O$507,2,FALSE)</f>
        <v>#N/A</v>
      </c>
      <c r="Y1051" s="16" t="e">
        <f>VLOOKUP($E1051,relatedness!$T$2:$U$1000,2,FALSE)</f>
        <v>#N/A</v>
      </c>
      <c r="AE1051" s="2"/>
      <c r="AF1051" s="2"/>
    </row>
    <row r="1052" spans="1:32" x14ac:dyDescent="0.2">
      <c r="A1052" s="2">
        <v>11</v>
      </c>
      <c r="B1052" s="2" t="s">
        <v>71</v>
      </c>
      <c r="C1052" s="2">
        <v>10</v>
      </c>
      <c r="D1052" s="2" t="s">
        <v>1501</v>
      </c>
      <c r="E1052" s="2" t="s">
        <v>1041</v>
      </c>
      <c r="F1052" s="2" t="str">
        <f t="shared" si="82"/>
        <v>GT</v>
      </c>
      <c r="G1052" s="2" t="str">
        <f t="shared" si="83"/>
        <v>1</v>
      </c>
      <c r="H1052" s="15">
        <v>20</v>
      </c>
      <c r="I1052" s="2">
        <f t="shared" si="84"/>
        <v>190</v>
      </c>
      <c r="J1052" s="2" t="str">
        <f t="shared" si="85"/>
        <v>50</v>
      </c>
      <c r="K1052">
        <f t="shared" si="81"/>
        <v>13</v>
      </c>
      <c r="L1052" s="14">
        <f>VLOOKUP(E1052,bam_cov!$A$2:$E$10000,5,FALSE)</f>
        <v>5.5250875569129301</v>
      </c>
      <c r="M1052" s="14">
        <f>VLOOKUP($E1052,res_het!$A$2:$N$10000,12,FALSE)*100</f>
        <v>0.7251402757441312</v>
      </c>
      <c r="N1052" s="14">
        <f>VLOOKUP($E1052,res_het!$A$2:$N$10000,13,FALSE)</f>
        <v>0.26267046666666666</v>
      </c>
      <c r="O1052" s="10">
        <f>VLOOKUP($E1052,seq_data!$A$2:$H$10000,6,FALSE())</f>
        <v>2013</v>
      </c>
      <c r="P1052" s="10" t="str">
        <f>VLOOKUP($E1052,seq_data!$A$2:$H$10000,4,FALSE())</f>
        <v>Illumina</v>
      </c>
      <c r="Q1052" s="10" t="str">
        <f>VLOOKUP($E1052,seq_data!$A$2:$H$10000,5,FALSE())</f>
        <v>NYU</v>
      </c>
      <c r="R1052" s="10">
        <f>VLOOKUP($E1052,seq_data!$A$2:$H$10000,2,FALSE())</f>
        <v>101</v>
      </c>
      <c r="S1052" s="10">
        <f>IF(ISNA(VLOOKUP(E1052,lines!$A$2:$A$10000,1,FALSE)),0,1)</f>
        <v>1</v>
      </c>
      <c r="T1052" s="10">
        <f>IF(ISNA(VLOOKUP(E1052,lines!$J$2:$L$1000,2,FALSE)),0,1)</f>
        <v>1</v>
      </c>
      <c r="U1052" s="13" t="e">
        <f>VLOOKUP($E1052,phe_fertility!$A$2:$B$284,2,FALSE)</f>
        <v>#N/A</v>
      </c>
      <c r="V1052" s="13" t="e">
        <f>VLOOKUP($E1052,phe_fertility!$F$2:$G$284,2,FALSE)</f>
        <v>#N/A</v>
      </c>
      <c r="W1052" t="e">
        <f>VLOOKUP($E1052,phe_locomotion!$F$2:$G$851,2,FALSE)</f>
        <v>#N/A</v>
      </c>
      <c r="X1052" t="e">
        <f>VLOOKUP($E1052,phe_locomotion!$N$2:$O$507,2,FALSE)</f>
        <v>#N/A</v>
      </c>
      <c r="Y1052" s="16" t="e">
        <f>VLOOKUP($E1052,relatedness!$T$2:$U$1000,2,FALSE)</f>
        <v>#N/A</v>
      </c>
      <c r="AE1052" s="2"/>
      <c r="AF1052" s="2"/>
    </row>
    <row r="1053" spans="1:32" x14ac:dyDescent="0.2">
      <c r="A1053" s="2">
        <v>11</v>
      </c>
      <c r="B1053" s="2" t="s">
        <v>32</v>
      </c>
      <c r="C1053" s="2">
        <v>10</v>
      </c>
      <c r="D1053" s="2" t="s">
        <v>1498</v>
      </c>
      <c r="E1053" s="2" t="s">
        <v>1005</v>
      </c>
      <c r="F1053" s="2" t="str">
        <f t="shared" si="82"/>
        <v>GT</v>
      </c>
      <c r="G1053" s="2" t="str">
        <f t="shared" si="83"/>
        <v>1</v>
      </c>
      <c r="H1053" s="15">
        <v>21</v>
      </c>
      <c r="I1053" s="2">
        <f t="shared" si="84"/>
        <v>190</v>
      </c>
      <c r="J1053" s="2" t="str">
        <f t="shared" si="85"/>
        <v>50</v>
      </c>
      <c r="K1053">
        <f t="shared" si="81"/>
        <v>13</v>
      </c>
      <c r="L1053" s="14">
        <f>VLOOKUP(E1053,bam_cov!$A$2:$E$10000,5,FALSE)</f>
        <v>3.3758057371981036</v>
      </c>
      <c r="M1053" s="14">
        <f>VLOOKUP($E1053,res_het!$A$2:$N$10000,12,FALSE)*100</f>
        <v>1.7672948404619981</v>
      </c>
      <c r="N1053" s="14">
        <f>VLOOKUP($E1053,res_het!$A$2:$N$10000,13,FALSE)</f>
        <v>0.28669183333333331</v>
      </c>
      <c r="O1053" s="10">
        <f>VLOOKUP($E1053,seq_data!$A$2:$H$10000,6,FALSE())</f>
        <v>2013</v>
      </c>
      <c r="P1053" s="10" t="str">
        <f>VLOOKUP($E1053,seq_data!$A$2:$H$10000,4,FALSE())</f>
        <v>Illumina</v>
      </c>
      <c r="Q1053" s="10" t="str">
        <f>VLOOKUP($E1053,seq_data!$A$2:$H$10000,5,FALSE())</f>
        <v>NYU</v>
      </c>
      <c r="R1053" s="10">
        <f>VLOOKUP($E1053,seq_data!$A$2:$H$10000,2,FALSE())</f>
        <v>101</v>
      </c>
      <c r="S1053" s="10">
        <f>IF(ISNA(VLOOKUP(E1053,lines!$A$2:$A$10000,1,FALSE)),0,1)</f>
        <v>1</v>
      </c>
      <c r="T1053" s="10">
        <f>IF(ISNA(VLOOKUP(E1053,lines!$J$2:$L$1000,2,FALSE)),0,1)</f>
        <v>1</v>
      </c>
      <c r="U1053" s="13">
        <f>VLOOKUP($E1053,phe_fertility!$A$2:$B$284,2,FALSE)</f>
        <v>47</v>
      </c>
      <c r="V1053" s="13">
        <f>VLOOKUP($E1053,phe_fertility!$F$2:$G$284,2,FALSE)</f>
        <v>44</v>
      </c>
      <c r="W1053" t="e">
        <f>VLOOKUP($E1053,phe_locomotion!$F$2:$G$851,2,FALSE)</f>
        <v>#N/A</v>
      </c>
      <c r="X1053" t="e">
        <f>VLOOKUP($E1053,phe_locomotion!$N$2:$O$507,2,FALSE)</f>
        <v>#N/A</v>
      </c>
      <c r="Y1053" s="16" t="e">
        <f>VLOOKUP($E1053,relatedness!$T$2:$U$1000,2,FALSE)</f>
        <v>#N/A</v>
      </c>
      <c r="AE1053" s="2"/>
      <c r="AF1053" s="2"/>
    </row>
    <row r="1054" spans="1:32" x14ac:dyDescent="0.2">
      <c r="A1054" s="2">
        <v>11</v>
      </c>
      <c r="B1054" s="2" t="s">
        <v>6</v>
      </c>
      <c r="C1054" s="2">
        <v>2</v>
      </c>
      <c r="D1054" s="2" t="s">
        <v>1498</v>
      </c>
      <c r="E1054" s="2" t="s">
        <v>973</v>
      </c>
      <c r="F1054" s="2" t="str">
        <f t="shared" si="82"/>
        <v>GT</v>
      </c>
      <c r="G1054" s="2" t="str">
        <f t="shared" si="83"/>
        <v>1</v>
      </c>
      <c r="H1054" s="15">
        <v>22</v>
      </c>
      <c r="I1054" s="2">
        <f t="shared" si="84"/>
        <v>190</v>
      </c>
      <c r="J1054" s="2" t="str">
        <f t="shared" si="85"/>
        <v>50</v>
      </c>
      <c r="K1054">
        <f t="shared" si="81"/>
        <v>13</v>
      </c>
      <c r="L1054" s="14">
        <f>VLOOKUP(E1054,bam_cov!$A$2:$E$10000,5,FALSE)</f>
        <v>0.9591955181652958</v>
      </c>
      <c r="M1054" s="14">
        <f>VLOOKUP($E1054,res_het!$A$2:$N$10000,12,FALSE)*100</f>
        <v>1.3833738952222365</v>
      </c>
      <c r="N1054" s="14">
        <f>VLOOKUP($E1054,res_het!$A$2:$N$10000,13,FALSE)</f>
        <v>0.32085835000000001</v>
      </c>
      <c r="O1054" s="10">
        <f>VLOOKUP($E1054,seq_data!$A$2:$H$10000,6,FALSE())</f>
        <v>2013</v>
      </c>
      <c r="P1054" s="10" t="str">
        <f>VLOOKUP($E1054,seq_data!$A$2:$H$10000,4,FALSE())</f>
        <v>Illumina</v>
      </c>
      <c r="Q1054" s="10" t="str">
        <f>VLOOKUP($E1054,seq_data!$A$2:$H$10000,5,FALSE())</f>
        <v>NYU</v>
      </c>
      <c r="R1054" s="10">
        <f>VLOOKUP($E1054,seq_data!$A$2:$H$10000,2,FALSE())</f>
        <v>101</v>
      </c>
      <c r="S1054" s="10">
        <f>IF(ISNA(VLOOKUP(E1054,lines!$A$2:$A$10000,1,FALSE)),0,1)</f>
        <v>1</v>
      </c>
      <c r="T1054" s="10">
        <f>IF(ISNA(VLOOKUP(E1054,lines!$J$2:$L$1000,2,FALSE)),0,1)</f>
        <v>1</v>
      </c>
      <c r="U1054" s="13">
        <f>VLOOKUP($E1054,phe_fertility!$A$2:$B$284,2,FALSE)</f>
        <v>48</v>
      </c>
      <c r="V1054" s="13">
        <f>VLOOKUP($E1054,phe_fertility!$F$2:$G$284,2,FALSE)</f>
        <v>45</v>
      </c>
      <c r="W1054" t="e">
        <f>VLOOKUP($E1054,phe_locomotion!$F$2:$G$851,2,FALSE)</f>
        <v>#N/A</v>
      </c>
      <c r="X1054" t="e">
        <f>VLOOKUP($E1054,phe_locomotion!$N$2:$O$507,2,FALSE)</f>
        <v>#N/A</v>
      </c>
      <c r="Y1054" s="16" t="e">
        <f>VLOOKUP($E1054,relatedness!$T$2:$U$1000,2,FALSE)</f>
        <v>#N/A</v>
      </c>
      <c r="AE1054" s="2"/>
      <c r="AF1054" s="2"/>
    </row>
    <row r="1055" spans="1:32" x14ac:dyDescent="0.2">
      <c r="A1055" s="2">
        <v>12</v>
      </c>
      <c r="B1055" s="2" t="s">
        <v>45</v>
      </c>
      <c r="C1055" s="2">
        <v>2</v>
      </c>
      <c r="D1055" s="2" t="s">
        <v>1501</v>
      </c>
      <c r="E1055" s="2" t="s">
        <v>1090</v>
      </c>
      <c r="F1055" s="2" t="str">
        <f t="shared" si="82"/>
        <v>GT</v>
      </c>
      <c r="G1055" s="2" t="str">
        <f t="shared" si="83"/>
        <v>1</v>
      </c>
      <c r="H1055" s="15">
        <v>23</v>
      </c>
      <c r="I1055" s="2">
        <f t="shared" si="84"/>
        <v>190</v>
      </c>
      <c r="J1055" s="2" t="str">
        <f t="shared" si="85"/>
        <v>50</v>
      </c>
      <c r="K1055">
        <f t="shared" si="81"/>
        <v>13</v>
      </c>
      <c r="L1055" s="14">
        <f>VLOOKUP(E1055,bam_cov!$A$2:$E$10000,5,FALSE)</f>
        <v>3.3208827265743568</v>
      </c>
      <c r="M1055" s="14">
        <f>VLOOKUP($E1055,res_het!$A$2:$N$10000,12,FALSE)*100</f>
        <v>1.1561427354992939</v>
      </c>
      <c r="N1055" s="14">
        <f>VLOOKUP($E1055,res_het!$A$2:$N$10000,13,FALSE)</f>
        <v>0.27420761666666665</v>
      </c>
      <c r="O1055" s="10">
        <f>VLOOKUP($E1055,seq_data!$A$2:$H$10000,6,FALSE())</f>
        <v>2013</v>
      </c>
      <c r="P1055" s="10" t="str">
        <f>VLOOKUP($E1055,seq_data!$A$2:$H$10000,4,FALSE())</f>
        <v>Illumina</v>
      </c>
      <c r="Q1055" s="10" t="str">
        <f>VLOOKUP($E1055,seq_data!$A$2:$H$10000,5,FALSE())</f>
        <v>NYU</v>
      </c>
      <c r="R1055" s="10">
        <f>VLOOKUP($E1055,seq_data!$A$2:$H$10000,2,FALSE())</f>
        <v>101</v>
      </c>
      <c r="S1055" s="10">
        <f>IF(ISNA(VLOOKUP(E1055,lines!$A$2:$A$10000,1,FALSE)),0,1)</f>
        <v>1</v>
      </c>
      <c r="T1055" s="10">
        <f>IF(ISNA(VLOOKUP(E1055,lines!$J$2:$L$1000,2,FALSE)),0,1)</f>
        <v>1</v>
      </c>
      <c r="U1055" s="13">
        <f>VLOOKUP($E1055,phe_fertility!$A$2:$B$284,2,FALSE)</f>
        <v>46</v>
      </c>
      <c r="V1055" s="13">
        <f>VLOOKUP($E1055,phe_fertility!$F$2:$G$284,2,FALSE)</f>
        <v>47</v>
      </c>
      <c r="W1055" t="e">
        <f>VLOOKUP($E1055,phe_locomotion!$F$2:$G$851,2,FALSE)</f>
        <v>#N/A</v>
      </c>
      <c r="X1055" t="e">
        <f>VLOOKUP($E1055,phe_locomotion!$N$2:$O$507,2,FALSE)</f>
        <v>#N/A</v>
      </c>
      <c r="Y1055" s="16" t="e">
        <f>VLOOKUP($E1055,relatedness!$T$2:$U$1000,2,FALSE)</f>
        <v>#N/A</v>
      </c>
      <c r="AE1055" s="2"/>
      <c r="AF1055" s="2"/>
    </row>
    <row r="1056" spans="1:32" x14ac:dyDescent="0.2">
      <c r="A1056" s="2">
        <v>11</v>
      </c>
      <c r="B1056" s="2" t="s">
        <v>58</v>
      </c>
      <c r="C1056" s="2">
        <v>6</v>
      </c>
      <c r="D1056" s="2" t="s">
        <v>1498</v>
      </c>
      <c r="E1056" s="2" t="s">
        <v>1025</v>
      </c>
      <c r="F1056" s="2" t="str">
        <f t="shared" si="82"/>
        <v>GT</v>
      </c>
      <c r="G1056" s="2" t="str">
        <f t="shared" si="83"/>
        <v>1</v>
      </c>
      <c r="H1056" s="15">
        <v>24</v>
      </c>
      <c r="I1056" s="2">
        <f t="shared" si="84"/>
        <v>190</v>
      </c>
      <c r="J1056" s="2" t="str">
        <f t="shared" si="85"/>
        <v>50</v>
      </c>
      <c r="K1056">
        <f t="shared" si="81"/>
        <v>13</v>
      </c>
      <c r="L1056" s="14">
        <f>VLOOKUP(E1056,bam_cov!$A$2:$E$10000,5,FALSE)</f>
        <v>2.8612158662944296</v>
      </c>
      <c r="M1056" s="14">
        <f>VLOOKUP($E1056,res_het!$A$2:$N$10000,12,FALSE)*100</f>
        <v>1.3614610801836118</v>
      </c>
      <c r="N1056" s="14">
        <f>VLOOKUP($E1056,res_het!$A$2:$N$10000,13,FALSE)</f>
        <v>0.29145698333333331</v>
      </c>
      <c r="O1056" s="10">
        <f>VLOOKUP($E1056,seq_data!$A$2:$H$10000,6,FALSE())</f>
        <v>2013</v>
      </c>
      <c r="P1056" s="10" t="str">
        <f>VLOOKUP($E1056,seq_data!$A$2:$H$10000,4,FALSE())</f>
        <v>Illumina</v>
      </c>
      <c r="Q1056" s="10" t="str">
        <f>VLOOKUP($E1056,seq_data!$A$2:$H$10000,5,FALSE())</f>
        <v>NYU</v>
      </c>
      <c r="R1056" s="10">
        <f>VLOOKUP($E1056,seq_data!$A$2:$H$10000,2,FALSE())</f>
        <v>101</v>
      </c>
      <c r="S1056" s="10">
        <f>IF(ISNA(VLOOKUP(E1056,lines!$A$2:$A$10000,1,FALSE)),0,1)</f>
        <v>1</v>
      </c>
      <c r="T1056" s="10">
        <f>IF(ISNA(VLOOKUP(E1056,lines!$J$2:$L$1000,2,FALSE)),0,1)</f>
        <v>1</v>
      </c>
      <c r="U1056" s="13">
        <f>VLOOKUP($E1056,phe_fertility!$A$2:$B$284,2,FALSE)</f>
        <v>46</v>
      </c>
      <c r="V1056" s="13">
        <f>VLOOKUP($E1056,phe_fertility!$F$2:$G$284,2,FALSE)</f>
        <v>44</v>
      </c>
      <c r="W1056" t="e">
        <f>VLOOKUP($E1056,phe_locomotion!$F$2:$G$851,2,FALSE)</f>
        <v>#N/A</v>
      </c>
      <c r="X1056" t="e">
        <f>VLOOKUP($E1056,phe_locomotion!$N$2:$O$507,2,FALSE)</f>
        <v>#N/A</v>
      </c>
      <c r="Y1056" s="16" t="e">
        <f>VLOOKUP($E1056,relatedness!$T$2:$U$1000,2,FALSE)</f>
        <v>#N/A</v>
      </c>
      <c r="AE1056" s="2"/>
      <c r="AF1056" s="2"/>
    </row>
    <row r="1057" spans="1:32" x14ac:dyDescent="0.2">
      <c r="A1057" s="2">
        <v>11</v>
      </c>
      <c r="B1057" s="2" t="s">
        <v>45</v>
      </c>
      <c r="C1057" s="2">
        <v>3</v>
      </c>
      <c r="D1057" s="2" t="s">
        <v>1497</v>
      </c>
      <c r="E1057" s="2" t="s">
        <v>1010</v>
      </c>
      <c r="F1057" s="2" t="str">
        <f t="shared" si="82"/>
        <v>GT</v>
      </c>
      <c r="G1057" s="2" t="str">
        <f t="shared" si="83"/>
        <v>1</v>
      </c>
      <c r="H1057" s="15">
        <v>25</v>
      </c>
      <c r="I1057" s="2">
        <f t="shared" si="84"/>
        <v>190</v>
      </c>
      <c r="J1057" s="2" t="str">
        <f t="shared" si="85"/>
        <v>50</v>
      </c>
      <c r="K1057">
        <f t="shared" si="81"/>
        <v>13</v>
      </c>
      <c r="L1057" s="14">
        <f>VLOOKUP(E1057,bam_cov!$A$2:$E$10000,5,FALSE)</f>
        <v>2.8285344475464202</v>
      </c>
      <c r="M1057" s="14">
        <f>VLOOKUP($E1057,res_het!$A$2:$N$10000,12,FALSE)*100</f>
        <v>1.0059309633043736</v>
      </c>
      <c r="N1057" s="14">
        <f>VLOOKUP($E1057,res_het!$A$2:$N$10000,13,FALSE)</f>
        <v>0.29185513333333329</v>
      </c>
      <c r="O1057" s="10">
        <f>VLOOKUP($E1057,seq_data!$A$2:$H$10000,6,FALSE())</f>
        <v>2013</v>
      </c>
      <c r="P1057" s="10" t="str">
        <f>VLOOKUP($E1057,seq_data!$A$2:$H$10000,4,FALSE())</f>
        <v>Illumina</v>
      </c>
      <c r="Q1057" s="10" t="str">
        <f>VLOOKUP($E1057,seq_data!$A$2:$H$10000,5,FALSE())</f>
        <v>NYU</v>
      </c>
      <c r="R1057" s="10">
        <f>VLOOKUP($E1057,seq_data!$A$2:$H$10000,2,FALSE())</f>
        <v>101</v>
      </c>
      <c r="S1057" s="10">
        <f>IF(ISNA(VLOOKUP(E1057,lines!$A$2:$A$10000,1,FALSE)),0,1)</f>
        <v>1</v>
      </c>
      <c r="T1057" s="10">
        <f>IF(ISNA(VLOOKUP(E1057,lines!$J$2:$L$1000,2,FALSE)),0,1)</f>
        <v>1</v>
      </c>
      <c r="U1057" s="13" t="e">
        <f>VLOOKUP($E1057,phe_fertility!$A$2:$B$284,2,FALSE)</f>
        <v>#N/A</v>
      </c>
      <c r="V1057" s="13" t="e">
        <f>VLOOKUP($E1057,phe_fertility!$F$2:$G$284,2,FALSE)</f>
        <v>#N/A</v>
      </c>
      <c r="W1057" t="e">
        <f>VLOOKUP($E1057,phe_locomotion!$F$2:$G$851,2,FALSE)</f>
        <v>#N/A</v>
      </c>
      <c r="X1057" t="e">
        <f>VLOOKUP($E1057,phe_locomotion!$N$2:$O$507,2,FALSE)</f>
        <v>#N/A</v>
      </c>
      <c r="Y1057" s="16" t="e">
        <f>VLOOKUP($E1057,relatedness!$T$2:$U$1000,2,FALSE)</f>
        <v>#N/A</v>
      </c>
      <c r="AE1057" s="2"/>
      <c r="AF1057" s="2"/>
    </row>
    <row r="1058" spans="1:32" x14ac:dyDescent="0.2">
      <c r="A1058" s="2">
        <v>11</v>
      </c>
      <c r="B1058" s="2" t="s">
        <v>19</v>
      </c>
      <c r="C1058" s="2">
        <v>9</v>
      </c>
      <c r="D1058" s="2" t="s">
        <v>1501</v>
      </c>
      <c r="E1058" s="2" t="s">
        <v>992</v>
      </c>
      <c r="F1058" s="2" t="str">
        <f t="shared" si="82"/>
        <v>GT</v>
      </c>
      <c r="G1058" s="2" t="str">
        <f t="shared" si="83"/>
        <v>1</v>
      </c>
      <c r="H1058" s="15">
        <v>26</v>
      </c>
      <c r="I1058" s="2">
        <f t="shared" si="84"/>
        <v>190</v>
      </c>
      <c r="J1058" s="2" t="str">
        <f t="shared" si="85"/>
        <v>50</v>
      </c>
      <c r="K1058">
        <f t="shared" si="81"/>
        <v>13</v>
      </c>
      <c r="L1058" s="14">
        <f>VLOOKUP(E1058,bam_cov!$A$2:$E$10000,5,FALSE)</f>
        <v>7.5999619268891347</v>
      </c>
      <c r="M1058" s="14">
        <f>VLOOKUP($E1058,res_het!$A$2:$N$10000,12,FALSE)*100</f>
        <v>0.87000836135710313</v>
      </c>
      <c r="N1058" s="14">
        <f>VLOOKUP($E1058,res_het!$A$2:$N$10000,13,FALSE)</f>
        <v>0.24239341666666667</v>
      </c>
      <c r="O1058" s="10">
        <f>VLOOKUP($E1058,seq_data!$A$2:$H$10000,6,FALSE())</f>
        <v>2013</v>
      </c>
      <c r="P1058" s="10" t="str">
        <f>VLOOKUP($E1058,seq_data!$A$2:$H$10000,4,FALSE())</f>
        <v>Illumina</v>
      </c>
      <c r="Q1058" s="10" t="str">
        <f>VLOOKUP($E1058,seq_data!$A$2:$H$10000,5,FALSE())</f>
        <v>NYU</v>
      </c>
      <c r="R1058" s="10">
        <f>VLOOKUP($E1058,seq_data!$A$2:$H$10000,2,FALSE())</f>
        <v>101</v>
      </c>
      <c r="S1058" s="10">
        <f>IF(ISNA(VLOOKUP(E1058,lines!$A$2:$A$10000,1,FALSE)),0,1)</f>
        <v>1</v>
      </c>
      <c r="T1058" s="10">
        <f>IF(ISNA(VLOOKUP(E1058,lines!$J$2:$L$1000,2,FALSE)),0,1)</f>
        <v>1</v>
      </c>
      <c r="U1058" s="13" t="e">
        <f>VLOOKUP($E1058,phe_fertility!$A$2:$B$284,2,FALSE)</f>
        <v>#N/A</v>
      </c>
      <c r="V1058" s="13" t="e">
        <f>VLOOKUP($E1058,phe_fertility!$F$2:$G$284,2,FALSE)</f>
        <v>#N/A</v>
      </c>
      <c r="W1058" t="e">
        <f>VLOOKUP($E1058,phe_locomotion!$F$2:$G$851,2,FALSE)</f>
        <v>#N/A</v>
      </c>
      <c r="X1058" t="e">
        <f>VLOOKUP($E1058,phe_locomotion!$N$2:$O$507,2,FALSE)</f>
        <v>#N/A</v>
      </c>
      <c r="Y1058" s="16" t="e">
        <f>VLOOKUP($E1058,relatedness!$T$2:$U$1000,2,FALSE)</f>
        <v>#N/A</v>
      </c>
      <c r="AE1058" s="2"/>
      <c r="AF1058" s="2"/>
    </row>
    <row r="1059" spans="1:32" x14ac:dyDescent="0.2">
      <c r="A1059" s="2">
        <v>11</v>
      </c>
      <c r="B1059" s="2" t="s">
        <v>97</v>
      </c>
      <c r="C1059" s="2">
        <v>7</v>
      </c>
      <c r="D1059" s="2" t="s">
        <v>1497</v>
      </c>
      <c r="E1059" s="2" t="s">
        <v>1062</v>
      </c>
      <c r="F1059" s="2" t="str">
        <f t="shared" si="82"/>
        <v>GT</v>
      </c>
      <c r="G1059" s="2" t="str">
        <f t="shared" si="83"/>
        <v>1</v>
      </c>
      <c r="H1059" s="15">
        <v>27</v>
      </c>
      <c r="I1059" s="2">
        <f t="shared" si="84"/>
        <v>190</v>
      </c>
      <c r="J1059" s="2" t="str">
        <f t="shared" si="85"/>
        <v>50</v>
      </c>
      <c r="K1059">
        <f t="shared" si="81"/>
        <v>13</v>
      </c>
      <c r="L1059" s="14">
        <f>VLOOKUP(E1059,bam_cov!$A$2:$E$10000,5,FALSE)</f>
        <v>2.6450611755447717</v>
      </c>
      <c r="M1059" s="14">
        <f>VLOOKUP($E1059,res_het!$A$2:$N$10000,12,FALSE)*100</f>
        <v>1.0781634878117723</v>
      </c>
      <c r="N1059" s="14">
        <f>VLOOKUP($E1059,res_het!$A$2:$N$10000,13,FALSE)</f>
        <v>0.28146284999999999</v>
      </c>
      <c r="O1059" s="10">
        <f>VLOOKUP($E1059,seq_data!$A$2:$H$10000,6,FALSE())</f>
        <v>2013</v>
      </c>
      <c r="P1059" s="10" t="str">
        <f>VLOOKUP($E1059,seq_data!$A$2:$H$10000,4,FALSE())</f>
        <v>Illumina</v>
      </c>
      <c r="Q1059" s="10" t="str">
        <f>VLOOKUP($E1059,seq_data!$A$2:$H$10000,5,FALSE())</f>
        <v>NYU</v>
      </c>
      <c r="R1059" s="10">
        <f>VLOOKUP($E1059,seq_data!$A$2:$H$10000,2,FALSE())</f>
        <v>101</v>
      </c>
      <c r="S1059" s="10">
        <f>IF(ISNA(VLOOKUP(E1059,lines!$A$2:$A$10000,1,FALSE)),0,1)</f>
        <v>1</v>
      </c>
      <c r="T1059" s="10">
        <f>IF(ISNA(VLOOKUP(E1059,lines!$J$2:$L$1000,2,FALSE)),0,1)</f>
        <v>1</v>
      </c>
      <c r="U1059" s="13" t="e">
        <f>VLOOKUP($E1059,phe_fertility!$A$2:$B$284,2,FALSE)</f>
        <v>#N/A</v>
      </c>
      <c r="V1059" s="13" t="e">
        <f>VLOOKUP($E1059,phe_fertility!$F$2:$G$284,2,FALSE)</f>
        <v>#N/A</v>
      </c>
      <c r="W1059" t="e">
        <f>VLOOKUP($E1059,phe_locomotion!$F$2:$G$851,2,FALSE)</f>
        <v>#N/A</v>
      </c>
      <c r="X1059" t="e">
        <f>VLOOKUP($E1059,phe_locomotion!$N$2:$O$507,2,FALSE)</f>
        <v>#N/A</v>
      </c>
      <c r="Y1059" s="16" t="e">
        <f>VLOOKUP($E1059,relatedness!$T$2:$U$1000,2,FALSE)</f>
        <v>#N/A</v>
      </c>
      <c r="AE1059" s="2"/>
      <c r="AF1059" s="2"/>
    </row>
    <row r="1060" spans="1:32" x14ac:dyDescent="0.2">
      <c r="A1060" s="2">
        <v>11</v>
      </c>
      <c r="B1060" s="2" t="s">
        <v>97</v>
      </c>
      <c r="C1060" s="2">
        <v>9</v>
      </c>
      <c r="D1060" s="2" t="s">
        <v>1501</v>
      </c>
      <c r="E1060" s="2" t="s">
        <v>1064</v>
      </c>
      <c r="F1060" s="2" t="str">
        <f t="shared" si="82"/>
        <v>GT</v>
      </c>
      <c r="G1060" s="2" t="str">
        <f t="shared" si="83"/>
        <v>1</v>
      </c>
      <c r="H1060" s="15">
        <v>28</v>
      </c>
      <c r="I1060" s="2">
        <f t="shared" si="84"/>
        <v>190</v>
      </c>
      <c r="J1060" s="2" t="str">
        <f t="shared" si="85"/>
        <v>50</v>
      </c>
      <c r="K1060">
        <f t="shared" si="81"/>
        <v>13</v>
      </c>
      <c r="L1060" s="14">
        <f>VLOOKUP(E1060,bam_cov!$A$2:$E$10000,5,FALSE)</f>
        <v>3.7809061850068391</v>
      </c>
      <c r="M1060" s="14">
        <f>VLOOKUP($E1060,res_het!$A$2:$N$10000,12,FALSE)*100</f>
        <v>1.1385521129571423</v>
      </c>
      <c r="N1060" s="14">
        <f>VLOOKUP($E1060,res_het!$A$2:$N$10000,13,FALSE)</f>
        <v>0.28786183333333332</v>
      </c>
      <c r="O1060" s="10">
        <f>VLOOKUP($E1060,seq_data!$A$2:$H$10000,6,FALSE())</f>
        <v>2013</v>
      </c>
      <c r="P1060" s="10" t="str">
        <f>VLOOKUP($E1060,seq_data!$A$2:$H$10000,4,FALSE())</f>
        <v>Illumina</v>
      </c>
      <c r="Q1060" s="10" t="str">
        <f>VLOOKUP($E1060,seq_data!$A$2:$H$10000,5,FALSE())</f>
        <v>NYU</v>
      </c>
      <c r="R1060" s="10">
        <f>VLOOKUP($E1060,seq_data!$A$2:$H$10000,2,FALSE())</f>
        <v>101</v>
      </c>
      <c r="S1060" s="10">
        <f>IF(ISNA(VLOOKUP(E1060,lines!$A$2:$A$10000,1,FALSE)),0,1)</f>
        <v>1</v>
      </c>
      <c r="T1060" s="10">
        <f>IF(ISNA(VLOOKUP(E1060,lines!$J$2:$L$1000,2,FALSE)),0,1)</f>
        <v>1</v>
      </c>
      <c r="U1060" s="13" t="e">
        <f>VLOOKUP($E1060,phe_fertility!$A$2:$B$284,2,FALSE)</f>
        <v>#N/A</v>
      </c>
      <c r="V1060" s="13" t="e">
        <f>VLOOKUP($E1060,phe_fertility!$F$2:$G$284,2,FALSE)</f>
        <v>#N/A</v>
      </c>
      <c r="W1060" t="e">
        <f>VLOOKUP($E1060,phe_locomotion!$F$2:$G$851,2,FALSE)</f>
        <v>#N/A</v>
      </c>
      <c r="X1060" t="e">
        <f>VLOOKUP($E1060,phe_locomotion!$N$2:$O$507,2,FALSE)</f>
        <v>#N/A</v>
      </c>
      <c r="Y1060" s="16" t="e">
        <f>VLOOKUP($E1060,relatedness!$T$2:$U$1000,2,FALSE)</f>
        <v>#N/A</v>
      </c>
      <c r="AE1060" s="2"/>
      <c r="AF1060" s="2"/>
    </row>
    <row r="1061" spans="1:32" x14ac:dyDescent="0.2">
      <c r="A1061" s="2">
        <v>11</v>
      </c>
      <c r="B1061" s="2" t="s">
        <v>84</v>
      </c>
      <c r="C1061" s="2">
        <v>6</v>
      </c>
      <c r="D1061" s="2" t="s">
        <v>1500</v>
      </c>
      <c r="E1061" s="2" t="s">
        <v>1049</v>
      </c>
      <c r="F1061" s="2" t="str">
        <f t="shared" si="82"/>
        <v>GT</v>
      </c>
      <c r="G1061" s="2" t="str">
        <f t="shared" si="83"/>
        <v>1</v>
      </c>
      <c r="H1061" s="15">
        <v>29</v>
      </c>
      <c r="I1061" s="2">
        <f t="shared" si="84"/>
        <v>190</v>
      </c>
      <c r="J1061" s="2" t="str">
        <f t="shared" si="85"/>
        <v>50</v>
      </c>
      <c r="K1061">
        <f t="shared" si="81"/>
        <v>13</v>
      </c>
      <c r="L1061" s="14">
        <f>VLOOKUP(E1061,bam_cov!$A$2:$E$10000,5,FALSE)</f>
        <v>4.5563488786044859</v>
      </c>
      <c r="M1061" s="14">
        <f>VLOOKUP($E1061,res_het!$A$2:$N$10000,12,FALSE)*100</f>
        <v>0.91241663143544915</v>
      </c>
      <c r="N1061" s="14">
        <f>VLOOKUP($E1061,res_het!$A$2:$N$10000,13,FALSE)</f>
        <v>0.26640560000000002</v>
      </c>
      <c r="O1061" s="10">
        <f>VLOOKUP($E1061,seq_data!$A$2:$H$10000,6,FALSE())</f>
        <v>2013</v>
      </c>
      <c r="P1061" s="10" t="str">
        <f>VLOOKUP($E1061,seq_data!$A$2:$H$10000,4,FALSE())</f>
        <v>Illumina</v>
      </c>
      <c r="Q1061" s="10" t="str">
        <f>VLOOKUP($E1061,seq_data!$A$2:$H$10000,5,FALSE())</f>
        <v>NYU</v>
      </c>
      <c r="R1061" s="10">
        <f>VLOOKUP($E1061,seq_data!$A$2:$H$10000,2,FALSE())</f>
        <v>101</v>
      </c>
      <c r="S1061" s="10">
        <f>IF(ISNA(VLOOKUP(E1061,lines!$A$2:$A$10000,1,FALSE)),0,1)</f>
        <v>1</v>
      </c>
      <c r="T1061" s="10">
        <f>IF(ISNA(VLOOKUP(E1061,lines!$J$2:$L$1000,2,FALSE)),0,1)</f>
        <v>1</v>
      </c>
      <c r="U1061" s="13" t="e">
        <f>VLOOKUP($E1061,phe_fertility!$A$2:$B$284,2,FALSE)</f>
        <v>#N/A</v>
      </c>
      <c r="V1061" s="13" t="e">
        <f>VLOOKUP($E1061,phe_fertility!$F$2:$G$284,2,FALSE)</f>
        <v>#N/A</v>
      </c>
      <c r="W1061" t="e">
        <f>VLOOKUP($E1061,phe_locomotion!$F$2:$G$851,2,FALSE)</f>
        <v>#N/A</v>
      </c>
      <c r="X1061" t="e">
        <f>VLOOKUP($E1061,phe_locomotion!$N$2:$O$507,2,FALSE)</f>
        <v>#N/A</v>
      </c>
      <c r="Y1061" s="16" t="e">
        <f>VLOOKUP($E1061,relatedness!$T$2:$U$1000,2,FALSE)</f>
        <v>#N/A</v>
      </c>
      <c r="AE1061" s="2"/>
      <c r="AF1061" s="2"/>
    </row>
    <row r="1062" spans="1:32" x14ac:dyDescent="0.2">
      <c r="A1062" s="2">
        <v>11</v>
      </c>
      <c r="B1062" s="2" t="s">
        <v>6</v>
      </c>
      <c r="C1062" s="2">
        <v>7</v>
      </c>
      <c r="D1062" s="2" t="s">
        <v>1496</v>
      </c>
      <c r="E1062" s="2" t="s">
        <v>978</v>
      </c>
      <c r="F1062" s="2" t="str">
        <f t="shared" si="82"/>
        <v>GT</v>
      </c>
      <c r="G1062" s="2" t="str">
        <f t="shared" si="83"/>
        <v>1</v>
      </c>
      <c r="H1062" s="15">
        <v>31</v>
      </c>
      <c r="I1062" s="2">
        <f t="shared" si="84"/>
        <v>190</v>
      </c>
      <c r="J1062" s="2" t="str">
        <f t="shared" si="85"/>
        <v>50</v>
      </c>
      <c r="K1062">
        <f t="shared" si="81"/>
        <v>13</v>
      </c>
      <c r="L1062" s="14">
        <f>VLOOKUP(E1062,bam_cov!$A$2:$E$10000,5,FALSE)</f>
        <v>3.2865644638474079</v>
      </c>
      <c r="M1062" s="14">
        <f>VLOOKUP($E1062,res_het!$A$2:$N$10000,12,FALSE)*100</f>
        <v>1.6084214470069105</v>
      </c>
      <c r="N1062" s="14">
        <f>VLOOKUP($E1062,res_het!$A$2:$N$10000,13,FALSE)</f>
        <v>0.30236515000000003</v>
      </c>
      <c r="O1062" s="10">
        <f>VLOOKUP($E1062,seq_data!$A$2:$H$10000,6,FALSE())</f>
        <v>2013</v>
      </c>
      <c r="P1062" s="10" t="str">
        <f>VLOOKUP($E1062,seq_data!$A$2:$H$10000,4,FALSE())</f>
        <v>Illumina</v>
      </c>
      <c r="Q1062" s="10" t="str">
        <f>VLOOKUP($E1062,seq_data!$A$2:$H$10000,5,FALSE())</f>
        <v>NYU</v>
      </c>
      <c r="R1062" s="10">
        <f>VLOOKUP($E1062,seq_data!$A$2:$H$10000,2,FALSE())</f>
        <v>101</v>
      </c>
      <c r="S1062" s="10">
        <f>IF(ISNA(VLOOKUP(E1062,lines!$A$2:$A$10000,1,FALSE)),0,1)</f>
        <v>1</v>
      </c>
      <c r="T1062" s="10">
        <f>IF(ISNA(VLOOKUP(E1062,lines!$J$2:$L$1000,2,FALSE)),0,1)</f>
        <v>1</v>
      </c>
      <c r="U1062" s="13" t="e">
        <f>VLOOKUP($E1062,phe_fertility!$A$2:$B$284,2,FALSE)</f>
        <v>#N/A</v>
      </c>
      <c r="V1062" s="13" t="e">
        <f>VLOOKUP($E1062,phe_fertility!$F$2:$G$284,2,FALSE)</f>
        <v>#N/A</v>
      </c>
      <c r="W1062" t="e">
        <f>VLOOKUP($E1062,phe_locomotion!$F$2:$G$851,2,FALSE)</f>
        <v>#N/A</v>
      </c>
      <c r="X1062" t="e">
        <f>VLOOKUP($E1062,phe_locomotion!$N$2:$O$507,2,FALSE)</f>
        <v>#N/A</v>
      </c>
      <c r="Y1062" s="16" t="e">
        <f>VLOOKUP($E1062,relatedness!$T$2:$U$1000,2,FALSE)</f>
        <v>#N/A</v>
      </c>
      <c r="AE1062" s="2"/>
      <c r="AF1062" s="2"/>
    </row>
    <row r="1063" spans="1:32" x14ac:dyDescent="0.2">
      <c r="A1063" s="2">
        <v>11</v>
      </c>
      <c r="B1063" s="2" t="s">
        <v>71</v>
      </c>
      <c r="C1063" s="2">
        <v>2</v>
      </c>
      <c r="D1063" s="2" t="s">
        <v>1497</v>
      </c>
      <c r="E1063" s="2" t="s">
        <v>1033</v>
      </c>
      <c r="F1063" s="2" t="str">
        <f t="shared" si="82"/>
        <v>GT</v>
      </c>
      <c r="G1063" s="2" t="str">
        <f t="shared" si="83"/>
        <v>1</v>
      </c>
      <c r="H1063" s="15">
        <v>32</v>
      </c>
      <c r="I1063" s="2">
        <f t="shared" si="84"/>
        <v>190</v>
      </c>
      <c r="J1063" s="2" t="str">
        <f t="shared" si="85"/>
        <v>50</v>
      </c>
      <c r="K1063">
        <f t="shared" si="81"/>
        <v>13</v>
      </c>
      <c r="L1063" s="14">
        <f>VLOOKUP(E1063,bam_cov!$A$2:$E$10000,5,FALSE)</f>
        <v>3.6776028929568492</v>
      </c>
      <c r="M1063" s="14">
        <f>VLOOKUP($E1063,res_het!$A$2:$N$10000,12,FALSE)*100</f>
        <v>0.65375564898047589</v>
      </c>
      <c r="N1063" s="14">
        <f>VLOOKUP($E1063,res_het!$A$2:$N$10000,13,FALSE)</f>
        <v>0.27518578333333332</v>
      </c>
      <c r="O1063" s="10">
        <f>VLOOKUP($E1063,seq_data!$A$2:$H$10000,6,FALSE())</f>
        <v>2013</v>
      </c>
      <c r="P1063" s="10" t="str">
        <f>VLOOKUP($E1063,seq_data!$A$2:$H$10000,4,FALSE())</f>
        <v>Illumina</v>
      </c>
      <c r="Q1063" s="10" t="str">
        <f>VLOOKUP($E1063,seq_data!$A$2:$H$10000,5,FALSE())</f>
        <v>NYU</v>
      </c>
      <c r="R1063" s="10">
        <f>VLOOKUP($E1063,seq_data!$A$2:$H$10000,2,FALSE())</f>
        <v>101</v>
      </c>
      <c r="S1063" s="10">
        <f>IF(ISNA(VLOOKUP(E1063,lines!$A$2:$A$10000,1,FALSE)),0,1)</f>
        <v>1</v>
      </c>
      <c r="T1063" s="10">
        <f>IF(ISNA(VLOOKUP(E1063,lines!$J$2:$L$1000,2,FALSE)),0,1)</f>
        <v>1</v>
      </c>
      <c r="U1063" s="13" t="e">
        <f>VLOOKUP($E1063,phe_fertility!$A$2:$B$284,2,FALSE)</f>
        <v>#N/A</v>
      </c>
      <c r="V1063" s="13" t="e">
        <f>VLOOKUP($E1063,phe_fertility!$F$2:$G$284,2,FALSE)</f>
        <v>#N/A</v>
      </c>
      <c r="W1063" t="e">
        <f>VLOOKUP($E1063,phe_locomotion!$F$2:$G$851,2,FALSE)</f>
        <v>#N/A</v>
      </c>
      <c r="X1063" t="e">
        <f>VLOOKUP($E1063,phe_locomotion!$N$2:$O$507,2,FALSE)</f>
        <v>#N/A</v>
      </c>
      <c r="Y1063" s="16" t="e">
        <f>VLOOKUP($E1063,relatedness!$T$2:$U$1000,2,FALSE)</f>
        <v>#N/A</v>
      </c>
      <c r="AE1063" s="2"/>
      <c r="AF1063" s="2"/>
    </row>
    <row r="1064" spans="1:32" x14ac:dyDescent="0.2">
      <c r="A1064" s="2">
        <v>11</v>
      </c>
      <c r="B1064" s="2" t="s">
        <v>45</v>
      </c>
      <c r="C1064" s="2">
        <v>4</v>
      </c>
      <c r="D1064" s="2" t="s">
        <v>1499</v>
      </c>
      <c r="E1064" s="2" t="s">
        <v>1011</v>
      </c>
      <c r="F1064" s="2" t="str">
        <f t="shared" si="82"/>
        <v>GT</v>
      </c>
      <c r="G1064" s="2" t="str">
        <f t="shared" si="83"/>
        <v>1</v>
      </c>
      <c r="H1064" s="15">
        <v>33</v>
      </c>
      <c r="I1064" s="2">
        <f t="shared" si="84"/>
        <v>190</v>
      </c>
      <c r="J1064" s="2" t="str">
        <f t="shared" si="85"/>
        <v>50</v>
      </c>
      <c r="K1064">
        <f t="shared" si="81"/>
        <v>13</v>
      </c>
      <c r="L1064" s="14">
        <f>VLOOKUP(E1064,bam_cov!$A$2:$E$10000,5,FALSE)</f>
        <v>1.0599380187742407</v>
      </c>
      <c r="M1064" s="14">
        <f>VLOOKUP($E1064,res_het!$A$2:$N$10000,12,FALSE)*100</f>
        <v>0.99013700733008403</v>
      </c>
      <c r="N1064" s="14">
        <f>VLOOKUP($E1064,res_het!$A$2:$N$10000,13,FALSE)</f>
        <v>0.3236999333333333</v>
      </c>
      <c r="O1064" s="10">
        <f>VLOOKUP($E1064,seq_data!$A$2:$H$10000,6,FALSE())</f>
        <v>2013</v>
      </c>
      <c r="P1064" s="10" t="str">
        <f>VLOOKUP($E1064,seq_data!$A$2:$H$10000,4,FALSE())</f>
        <v>Illumina</v>
      </c>
      <c r="Q1064" s="10" t="str">
        <f>VLOOKUP($E1064,seq_data!$A$2:$H$10000,5,FALSE())</f>
        <v>NYU</v>
      </c>
      <c r="R1064" s="10">
        <f>VLOOKUP($E1064,seq_data!$A$2:$H$10000,2,FALSE())</f>
        <v>101</v>
      </c>
      <c r="S1064" s="10">
        <f>IF(ISNA(VLOOKUP(E1064,lines!$A$2:$A$10000,1,FALSE)),0,1)</f>
        <v>1</v>
      </c>
      <c r="T1064" s="10">
        <f>IF(ISNA(VLOOKUP(E1064,lines!$J$2:$L$1000,2,FALSE)),0,1)</f>
        <v>1</v>
      </c>
      <c r="U1064" s="13" t="e">
        <f>VLOOKUP($E1064,phe_fertility!$A$2:$B$284,2,FALSE)</f>
        <v>#N/A</v>
      </c>
      <c r="V1064" s="13" t="e">
        <f>VLOOKUP($E1064,phe_fertility!$F$2:$G$284,2,FALSE)</f>
        <v>#N/A</v>
      </c>
      <c r="W1064" t="e">
        <f>VLOOKUP($E1064,phe_locomotion!$F$2:$G$851,2,FALSE)</f>
        <v>#N/A</v>
      </c>
      <c r="X1064" t="e">
        <f>VLOOKUP($E1064,phe_locomotion!$N$2:$O$507,2,FALSE)</f>
        <v>#N/A</v>
      </c>
      <c r="Y1064" s="16" t="e">
        <f>VLOOKUP($E1064,relatedness!$T$2:$U$1000,2,FALSE)</f>
        <v>#N/A</v>
      </c>
      <c r="AE1064" s="2"/>
      <c r="AF1064" s="2"/>
    </row>
    <row r="1065" spans="1:32" x14ac:dyDescent="0.2">
      <c r="A1065" s="2">
        <v>11</v>
      </c>
      <c r="B1065" s="2" t="s">
        <v>84</v>
      </c>
      <c r="C1065" s="2">
        <v>1</v>
      </c>
      <c r="D1065" s="2" t="s">
        <v>1496</v>
      </c>
      <c r="E1065" s="2" t="s">
        <v>1044</v>
      </c>
      <c r="F1065" s="2" t="str">
        <f t="shared" si="82"/>
        <v>GT</v>
      </c>
      <c r="G1065" s="2" t="str">
        <f t="shared" si="83"/>
        <v>1</v>
      </c>
      <c r="H1065" s="15">
        <v>34</v>
      </c>
      <c r="I1065" s="2">
        <f t="shared" si="84"/>
        <v>190</v>
      </c>
      <c r="J1065" s="2" t="str">
        <f t="shared" si="85"/>
        <v>50</v>
      </c>
      <c r="K1065">
        <f t="shared" si="81"/>
        <v>13</v>
      </c>
      <c r="L1065" s="14">
        <f>VLOOKUP(E1065,bam_cov!$A$2:$E$10000,5,FALSE)</f>
        <v>4.0589118435105203</v>
      </c>
      <c r="M1065" s="14">
        <f>VLOOKUP($E1065,res_het!$A$2:$N$10000,12,FALSE)*100</f>
        <v>0.57911602012137275</v>
      </c>
      <c r="N1065" s="14">
        <f>VLOOKUP($E1065,res_het!$A$2:$N$10000,13,FALSE)</f>
        <v>0.26826603333333332</v>
      </c>
      <c r="O1065" s="10">
        <f>VLOOKUP($E1065,seq_data!$A$2:$H$10000,6,FALSE())</f>
        <v>2013</v>
      </c>
      <c r="P1065" s="10" t="str">
        <f>VLOOKUP($E1065,seq_data!$A$2:$H$10000,4,FALSE())</f>
        <v>Illumina</v>
      </c>
      <c r="Q1065" s="10" t="str">
        <f>VLOOKUP($E1065,seq_data!$A$2:$H$10000,5,FALSE())</f>
        <v>NYU</v>
      </c>
      <c r="R1065" s="10">
        <f>VLOOKUP($E1065,seq_data!$A$2:$H$10000,2,FALSE())</f>
        <v>101</v>
      </c>
      <c r="S1065" s="10">
        <f>IF(ISNA(VLOOKUP(E1065,lines!$A$2:$A$10000,1,FALSE)),0,1)</f>
        <v>1</v>
      </c>
      <c r="T1065" s="10">
        <f>IF(ISNA(VLOOKUP(E1065,lines!$J$2:$L$1000,2,FALSE)),0,1)</f>
        <v>1</v>
      </c>
      <c r="U1065" s="13" t="e">
        <f>VLOOKUP($E1065,phe_fertility!$A$2:$B$284,2,FALSE)</f>
        <v>#N/A</v>
      </c>
      <c r="V1065" s="13" t="e">
        <f>VLOOKUP($E1065,phe_fertility!$F$2:$G$284,2,FALSE)</f>
        <v>#N/A</v>
      </c>
      <c r="W1065" t="e">
        <f>VLOOKUP($E1065,phe_locomotion!$F$2:$G$851,2,FALSE)</f>
        <v>#N/A</v>
      </c>
      <c r="X1065" t="e">
        <f>VLOOKUP($E1065,phe_locomotion!$N$2:$O$507,2,FALSE)</f>
        <v>#N/A</v>
      </c>
      <c r="Y1065" s="16" t="e">
        <f>VLOOKUP($E1065,relatedness!$T$2:$U$1000,2,FALSE)</f>
        <v>#N/A</v>
      </c>
      <c r="AE1065" s="2"/>
      <c r="AF1065" s="2"/>
    </row>
    <row r="1066" spans="1:32" x14ac:dyDescent="0.2">
      <c r="A1066" s="2">
        <v>11</v>
      </c>
      <c r="B1066" s="2" t="s">
        <v>84</v>
      </c>
      <c r="C1066" s="2">
        <v>3</v>
      </c>
      <c r="D1066" s="2" t="s">
        <v>1500</v>
      </c>
      <c r="E1066" s="2" t="s">
        <v>1046</v>
      </c>
      <c r="F1066" s="2" t="str">
        <f t="shared" si="82"/>
        <v>GT</v>
      </c>
      <c r="G1066" s="2" t="str">
        <f t="shared" si="83"/>
        <v>1</v>
      </c>
      <c r="H1066" s="15">
        <v>35</v>
      </c>
      <c r="I1066" s="2">
        <f t="shared" si="84"/>
        <v>190</v>
      </c>
      <c r="J1066" s="2" t="str">
        <f t="shared" si="85"/>
        <v>50</v>
      </c>
      <c r="K1066">
        <f t="shared" si="81"/>
        <v>13</v>
      </c>
      <c r="L1066" s="14">
        <f>VLOOKUP(E1066,bam_cov!$A$2:$E$10000,5,FALSE)</f>
        <v>5.8016005695977215</v>
      </c>
      <c r="M1066" s="14">
        <f>VLOOKUP($E1066,res_het!$A$2:$N$10000,12,FALSE)*100</f>
        <v>1.9926978767288483</v>
      </c>
      <c r="N1066" s="14">
        <f>VLOOKUP($E1066,res_het!$A$2:$N$10000,13,FALSE)</f>
        <v>0.17714348333333332</v>
      </c>
      <c r="O1066" s="10">
        <f>VLOOKUP($E1066,seq_data!$A$2:$H$10000,6,FALSE())</f>
        <v>2014</v>
      </c>
      <c r="P1066" s="10" t="str">
        <f>VLOOKUP($E1066,seq_data!$A$2:$H$10000,4,FALSE())</f>
        <v>Illumina</v>
      </c>
      <c r="Q1066" s="10" t="str">
        <f>VLOOKUP($E1066,seq_data!$A$2:$H$10000,5,FALSE())</f>
        <v>NYU</v>
      </c>
      <c r="R1066" s="10">
        <f>VLOOKUP($E1066,seq_data!$A$2:$H$10000,2,FALSE())</f>
        <v>101</v>
      </c>
      <c r="S1066" s="10">
        <f>IF(ISNA(VLOOKUP(E1066,lines!$A$2:$A$10000,1,FALSE)),0,1)</f>
        <v>1</v>
      </c>
      <c r="T1066" s="10">
        <f>IF(ISNA(VLOOKUP(E1066,lines!$J$2:$L$1000,2,FALSE)),0,1)</f>
        <v>1</v>
      </c>
      <c r="U1066" s="13" t="e">
        <f>VLOOKUP($E1066,phe_fertility!$A$2:$B$284,2,FALSE)</f>
        <v>#N/A</v>
      </c>
      <c r="V1066" s="13" t="e">
        <f>VLOOKUP($E1066,phe_fertility!$F$2:$G$284,2,FALSE)</f>
        <v>#N/A</v>
      </c>
      <c r="W1066" t="e">
        <f>VLOOKUP($E1066,phe_locomotion!$F$2:$G$851,2,FALSE)</f>
        <v>#N/A</v>
      </c>
      <c r="X1066" t="e">
        <f>VLOOKUP($E1066,phe_locomotion!$N$2:$O$507,2,FALSE)</f>
        <v>#N/A</v>
      </c>
      <c r="Y1066" s="16" t="e">
        <f>VLOOKUP($E1066,relatedness!$T$2:$U$1000,2,FALSE)</f>
        <v>#N/A</v>
      </c>
      <c r="AE1066" s="2"/>
      <c r="AF1066" s="2"/>
    </row>
    <row r="1067" spans="1:32" x14ac:dyDescent="0.2">
      <c r="A1067" s="2">
        <v>11</v>
      </c>
      <c r="B1067" s="2" t="s">
        <v>97</v>
      </c>
      <c r="C1067" s="2">
        <v>4</v>
      </c>
      <c r="D1067" s="2" t="s">
        <v>1497</v>
      </c>
      <c r="E1067" s="2" t="s">
        <v>1059</v>
      </c>
      <c r="F1067" s="2" t="str">
        <f t="shared" si="82"/>
        <v>GT</v>
      </c>
      <c r="G1067" s="2" t="str">
        <f t="shared" si="83"/>
        <v>1</v>
      </c>
      <c r="H1067" s="15">
        <v>36</v>
      </c>
      <c r="I1067" s="2">
        <f t="shared" si="84"/>
        <v>190</v>
      </c>
      <c r="J1067" s="2" t="str">
        <f t="shared" si="85"/>
        <v>50</v>
      </c>
      <c r="K1067">
        <f t="shared" si="81"/>
        <v>13</v>
      </c>
      <c r="L1067" s="14">
        <f>VLOOKUP(E1067,bam_cov!$A$2:$E$10000,5,FALSE)</f>
        <v>2.415105431788799</v>
      </c>
      <c r="M1067" s="14">
        <f>VLOOKUP($E1067,res_het!$A$2:$N$10000,12,FALSE)*100</f>
        <v>0.92890475853779253</v>
      </c>
      <c r="N1067" s="14">
        <f>VLOOKUP($E1067,res_het!$A$2:$N$10000,13,FALSE)</f>
        <v>0.29678166666666667</v>
      </c>
      <c r="O1067" s="10">
        <f>VLOOKUP($E1067,seq_data!$A$2:$H$10000,6,FALSE())</f>
        <v>2013</v>
      </c>
      <c r="P1067" s="10" t="str">
        <f>VLOOKUP($E1067,seq_data!$A$2:$H$10000,4,FALSE())</f>
        <v>Illumina</v>
      </c>
      <c r="Q1067" s="10" t="str">
        <f>VLOOKUP($E1067,seq_data!$A$2:$H$10000,5,FALSE())</f>
        <v>NYU</v>
      </c>
      <c r="R1067" s="10">
        <f>VLOOKUP($E1067,seq_data!$A$2:$H$10000,2,FALSE())</f>
        <v>101</v>
      </c>
      <c r="S1067" s="10">
        <f>IF(ISNA(VLOOKUP(E1067,lines!$A$2:$A$10000,1,FALSE)),0,1)</f>
        <v>1</v>
      </c>
      <c r="T1067" s="10">
        <f>IF(ISNA(VLOOKUP(E1067,lines!$J$2:$L$1000,2,FALSE)),0,1)</f>
        <v>1</v>
      </c>
      <c r="U1067" s="13" t="e">
        <f>VLOOKUP($E1067,phe_fertility!$A$2:$B$284,2,FALSE)</f>
        <v>#N/A</v>
      </c>
      <c r="V1067" s="13" t="e">
        <f>VLOOKUP($E1067,phe_fertility!$F$2:$G$284,2,FALSE)</f>
        <v>#N/A</v>
      </c>
      <c r="W1067" t="e">
        <f>VLOOKUP($E1067,phe_locomotion!$F$2:$G$851,2,FALSE)</f>
        <v>#N/A</v>
      </c>
      <c r="X1067" t="e">
        <f>VLOOKUP($E1067,phe_locomotion!$N$2:$O$507,2,FALSE)</f>
        <v>#N/A</v>
      </c>
      <c r="Y1067" s="16" t="e">
        <f>VLOOKUP($E1067,relatedness!$T$2:$U$1000,2,FALSE)</f>
        <v>#N/A</v>
      </c>
      <c r="AE1067" s="2"/>
      <c r="AF1067" s="2"/>
    </row>
    <row r="1068" spans="1:32" x14ac:dyDescent="0.2">
      <c r="A1068" s="2">
        <v>11</v>
      </c>
      <c r="B1068" s="2" t="s">
        <v>32</v>
      </c>
      <c r="C1068" s="2">
        <v>2</v>
      </c>
      <c r="D1068" s="2" t="s">
        <v>1500</v>
      </c>
      <c r="E1068" s="2" t="s">
        <v>997</v>
      </c>
      <c r="F1068" s="2" t="str">
        <f t="shared" si="82"/>
        <v>GT</v>
      </c>
      <c r="G1068" s="2" t="str">
        <f t="shared" si="83"/>
        <v>1</v>
      </c>
      <c r="H1068" s="15">
        <v>38</v>
      </c>
      <c r="I1068" s="2">
        <f t="shared" si="84"/>
        <v>190</v>
      </c>
      <c r="J1068" s="2" t="str">
        <f t="shared" si="85"/>
        <v>50</v>
      </c>
      <c r="K1068">
        <f t="shared" si="81"/>
        <v>13</v>
      </c>
      <c r="L1068" s="14">
        <f>VLOOKUP(E1068,bam_cov!$A$2:$E$10000,5,FALSE)</f>
        <v>3.9419933671844261</v>
      </c>
      <c r="M1068" s="14">
        <f>VLOOKUP($E1068,res_het!$A$2:$N$10000,12,FALSE)*100</f>
        <v>0.6333265476917509</v>
      </c>
      <c r="N1068" s="14">
        <f>VLOOKUP($E1068,res_het!$A$2:$N$10000,13,FALSE)</f>
        <v>0.27967069999999999</v>
      </c>
      <c r="O1068" s="10">
        <f>VLOOKUP($E1068,seq_data!$A$2:$H$10000,6,FALSE())</f>
        <v>2013</v>
      </c>
      <c r="P1068" s="10" t="str">
        <f>VLOOKUP($E1068,seq_data!$A$2:$H$10000,4,FALSE())</f>
        <v>Illumina</v>
      </c>
      <c r="Q1068" s="10" t="str">
        <f>VLOOKUP($E1068,seq_data!$A$2:$H$10000,5,FALSE())</f>
        <v>NYU</v>
      </c>
      <c r="R1068" s="10">
        <f>VLOOKUP($E1068,seq_data!$A$2:$H$10000,2,FALSE())</f>
        <v>101</v>
      </c>
      <c r="S1068" s="10">
        <f>IF(ISNA(VLOOKUP(E1068,lines!$A$2:$A$10000,1,FALSE)),0,1)</f>
        <v>1</v>
      </c>
      <c r="T1068" s="10">
        <f>IF(ISNA(VLOOKUP(E1068,lines!$J$2:$L$1000,2,FALSE)),0,1)</f>
        <v>1</v>
      </c>
      <c r="U1068" s="13" t="e">
        <f>VLOOKUP($E1068,phe_fertility!$A$2:$B$284,2,FALSE)</f>
        <v>#N/A</v>
      </c>
      <c r="V1068" s="13" t="e">
        <f>VLOOKUP($E1068,phe_fertility!$F$2:$G$284,2,FALSE)</f>
        <v>#N/A</v>
      </c>
      <c r="W1068" t="e">
        <f>VLOOKUP($E1068,phe_locomotion!$F$2:$G$851,2,FALSE)</f>
        <v>#N/A</v>
      </c>
      <c r="X1068" t="e">
        <f>VLOOKUP($E1068,phe_locomotion!$N$2:$O$507,2,FALSE)</f>
        <v>#N/A</v>
      </c>
      <c r="Y1068" s="16" t="e">
        <f>VLOOKUP($E1068,relatedness!$T$2:$U$1000,2,FALSE)</f>
        <v>#N/A</v>
      </c>
      <c r="AE1068" s="2"/>
      <c r="AF1068" s="2"/>
    </row>
    <row r="1069" spans="1:32" x14ac:dyDescent="0.2">
      <c r="A1069" s="2">
        <v>11</v>
      </c>
      <c r="B1069" s="2" t="s">
        <v>32</v>
      </c>
      <c r="C1069" s="2">
        <v>7</v>
      </c>
      <c r="D1069" s="2" t="s">
        <v>1498</v>
      </c>
      <c r="E1069" s="2" t="s">
        <v>1002</v>
      </c>
      <c r="F1069" s="2" t="str">
        <f t="shared" si="82"/>
        <v>GT</v>
      </c>
      <c r="G1069" s="2" t="str">
        <f t="shared" si="83"/>
        <v>1</v>
      </c>
      <c r="H1069" s="15">
        <v>39</v>
      </c>
      <c r="I1069" s="2">
        <f t="shared" si="84"/>
        <v>190</v>
      </c>
      <c r="J1069" s="2" t="str">
        <f t="shared" si="85"/>
        <v>50</v>
      </c>
      <c r="K1069">
        <f t="shared" si="81"/>
        <v>13</v>
      </c>
      <c r="L1069" s="14">
        <f>VLOOKUP(E1069,bam_cov!$A$2:$E$10000,5,FALSE)</f>
        <v>6.5260570721927635</v>
      </c>
      <c r="M1069" s="14">
        <f>VLOOKUP($E1069,res_het!$A$2:$N$10000,12,FALSE)*100</f>
        <v>0.74229599259357226</v>
      </c>
      <c r="N1069" s="14">
        <f>VLOOKUP($E1069,res_het!$A$2:$N$10000,13,FALSE)</f>
        <v>0.25831538333333331</v>
      </c>
      <c r="O1069" s="10">
        <f>VLOOKUP($E1069,seq_data!$A$2:$H$10000,6,FALSE())</f>
        <v>2013</v>
      </c>
      <c r="P1069" s="10" t="str">
        <f>VLOOKUP($E1069,seq_data!$A$2:$H$10000,4,FALSE())</f>
        <v>Illumina</v>
      </c>
      <c r="Q1069" s="10" t="str">
        <f>VLOOKUP($E1069,seq_data!$A$2:$H$10000,5,FALSE())</f>
        <v>NYU</v>
      </c>
      <c r="R1069" s="10">
        <f>VLOOKUP($E1069,seq_data!$A$2:$H$10000,2,FALSE())</f>
        <v>101</v>
      </c>
      <c r="S1069" s="10">
        <f>IF(ISNA(VLOOKUP(E1069,lines!$A$2:$A$10000,1,FALSE)),0,1)</f>
        <v>1</v>
      </c>
      <c r="T1069" s="10">
        <f>IF(ISNA(VLOOKUP(E1069,lines!$J$2:$L$1000,2,FALSE)),0,1)</f>
        <v>1</v>
      </c>
      <c r="U1069" s="13" t="e">
        <f>VLOOKUP($E1069,phe_fertility!$A$2:$B$284,2,FALSE)</f>
        <v>#N/A</v>
      </c>
      <c r="V1069" s="13" t="e">
        <f>VLOOKUP($E1069,phe_fertility!$F$2:$G$284,2,FALSE)</f>
        <v>#N/A</v>
      </c>
      <c r="W1069" t="e">
        <f>VLOOKUP($E1069,phe_locomotion!$F$2:$G$851,2,FALSE)</f>
        <v>#N/A</v>
      </c>
      <c r="X1069" t="e">
        <f>VLOOKUP($E1069,phe_locomotion!$N$2:$O$507,2,FALSE)</f>
        <v>#N/A</v>
      </c>
      <c r="Y1069" s="16" t="e">
        <f>VLOOKUP($E1069,relatedness!$T$2:$U$1000,2,FALSE)</f>
        <v>#N/A</v>
      </c>
      <c r="AE1069" s="2"/>
      <c r="AF1069" s="2"/>
    </row>
    <row r="1070" spans="1:32" x14ac:dyDescent="0.2">
      <c r="A1070" s="2">
        <v>11</v>
      </c>
      <c r="B1070" s="2" t="s">
        <v>84</v>
      </c>
      <c r="C1070" s="2">
        <v>10</v>
      </c>
      <c r="D1070" s="2" t="s">
        <v>1496</v>
      </c>
      <c r="E1070" s="2" t="s">
        <v>1053</v>
      </c>
      <c r="F1070" s="2" t="str">
        <f t="shared" si="82"/>
        <v>GT</v>
      </c>
      <c r="G1070" s="2" t="str">
        <f t="shared" si="83"/>
        <v>1</v>
      </c>
      <c r="H1070" s="15">
        <v>40</v>
      </c>
      <c r="I1070" s="2">
        <f t="shared" si="84"/>
        <v>190</v>
      </c>
      <c r="J1070" s="2" t="str">
        <f t="shared" si="85"/>
        <v>50</v>
      </c>
      <c r="K1070">
        <f t="shared" si="81"/>
        <v>13</v>
      </c>
      <c r="L1070" s="14">
        <f>VLOOKUP(E1070,bam_cov!$A$2:$E$10000,5,FALSE)</f>
        <v>5.8829259335594237</v>
      </c>
      <c r="M1070" s="14">
        <f>VLOOKUP($E1070,res_het!$A$2:$N$10000,12,FALSE)*100</f>
        <v>0.74675337007592879</v>
      </c>
      <c r="N1070" s="14">
        <f>VLOOKUP($E1070,res_het!$A$2:$N$10000,13,FALSE)</f>
        <v>0.24696066666666663</v>
      </c>
      <c r="O1070" s="10">
        <f>VLOOKUP($E1070,seq_data!$A$2:$H$10000,6,FALSE())</f>
        <v>2013</v>
      </c>
      <c r="P1070" s="10" t="str">
        <f>VLOOKUP($E1070,seq_data!$A$2:$H$10000,4,FALSE())</f>
        <v>Illumina</v>
      </c>
      <c r="Q1070" s="10" t="str">
        <f>VLOOKUP($E1070,seq_data!$A$2:$H$10000,5,FALSE())</f>
        <v>NYU</v>
      </c>
      <c r="R1070" s="10">
        <f>VLOOKUP($E1070,seq_data!$A$2:$H$10000,2,FALSE())</f>
        <v>101</v>
      </c>
      <c r="S1070" s="10">
        <f>IF(ISNA(VLOOKUP(E1070,lines!$A$2:$A$10000,1,FALSE)),0,1)</f>
        <v>1</v>
      </c>
      <c r="T1070" s="10">
        <f>IF(ISNA(VLOOKUP(E1070,lines!$J$2:$L$1000,2,FALSE)),0,1)</f>
        <v>1</v>
      </c>
      <c r="U1070" s="13" t="e">
        <f>VLOOKUP($E1070,phe_fertility!$A$2:$B$284,2,FALSE)</f>
        <v>#N/A</v>
      </c>
      <c r="V1070" s="13" t="e">
        <f>VLOOKUP($E1070,phe_fertility!$F$2:$G$284,2,FALSE)</f>
        <v>#N/A</v>
      </c>
      <c r="W1070" t="e">
        <f>VLOOKUP($E1070,phe_locomotion!$F$2:$G$851,2,FALSE)</f>
        <v>#N/A</v>
      </c>
      <c r="X1070" t="e">
        <f>VLOOKUP($E1070,phe_locomotion!$N$2:$O$507,2,FALSE)</f>
        <v>#N/A</v>
      </c>
      <c r="Y1070" s="16" t="e">
        <f>VLOOKUP($E1070,relatedness!$T$2:$U$1000,2,FALSE)</f>
        <v>#N/A</v>
      </c>
      <c r="AE1070" s="2"/>
      <c r="AF1070" s="2"/>
    </row>
    <row r="1071" spans="1:32" x14ac:dyDescent="0.2">
      <c r="A1071" s="2">
        <v>11</v>
      </c>
      <c r="B1071" s="2" t="s">
        <v>45</v>
      </c>
      <c r="C1071" s="2">
        <v>9</v>
      </c>
      <c r="D1071" s="2" t="s">
        <v>1497</v>
      </c>
      <c r="E1071" s="2" t="s">
        <v>1016</v>
      </c>
      <c r="F1071" s="2" t="str">
        <f t="shared" si="82"/>
        <v>GT</v>
      </c>
      <c r="G1071" s="2" t="str">
        <f t="shared" si="83"/>
        <v>1</v>
      </c>
      <c r="H1071" s="15">
        <v>41</v>
      </c>
      <c r="I1071" s="2">
        <f t="shared" si="84"/>
        <v>190</v>
      </c>
      <c r="J1071" s="2" t="str">
        <f t="shared" si="85"/>
        <v>50</v>
      </c>
      <c r="K1071">
        <f t="shared" si="81"/>
        <v>13</v>
      </c>
      <c r="L1071" s="14">
        <f>VLOOKUP(E1071,bam_cov!$A$2:$E$10000,5,FALSE)</f>
        <v>3.3406338273594276</v>
      </c>
      <c r="M1071" s="14">
        <f>VLOOKUP($E1071,res_het!$A$2:$N$10000,12,FALSE)*100</f>
        <v>0.69959067133455355</v>
      </c>
      <c r="N1071" s="14">
        <f>VLOOKUP($E1071,res_het!$A$2:$N$10000,13,FALSE)</f>
        <v>0.29078653333333332</v>
      </c>
      <c r="O1071" s="10">
        <f>VLOOKUP($E1071,seq_data!$A$2:$H$10000,6,FALSE())</f>
        <v>2013</v>
      </c>
      <c r="P1071" s="10" t="str">
        <f>VLOOKUP($E1071,seq_data!$A$2:$H$10000,4,FALSE())</f>
        <v>Illumina</v>
      </c>
      <c r="Q1071" s="10" t="str">
        <f>VLOOKUP($E1071,seq_data!$A$2:$H$10000,5,FALSE())</f>
        <v>NYU</v>
      </c>
      <c r="R1071" s="10">
        <f>VLOOKUP($E1071,seq_data!$A$2:$H$10000,2,FALSE())</f>
        <v>101</v>
      </c>
      <c r="S1071" s="10">
        <f>IF(ISNA(VLOOKUP(E1071,lines!$A$2:$A$10000,1,FALSE)),0,1)</f>
        <v>1</v>
      </c>
      <c r="T1071" s="10">
        <f>IF(ISNA(VLOOKUP(E1071,lines!$J$2:$L$1000,2,FALSE)),0,1)</f>
        <v>1</v>
      </c>
      <c r="U1071" s="13" t="e">
        <f>VLOOKUP($E1071,phe_fertility!$A$2:$B$284,2,FALSE)</f>
        <v>#N/A</v>
      </c>
      <c r="V1071" s="13" t="e">
        <f>VLOOKUP($E1071,phe_fertility!$F$2:$G$284,2,FALSE)</f>
        <v>#N/A</v>
      </c>
      <c r="W1071" t="e">
        <f>VLOOKUP($E1071,phe_locomotion!$F$2:$G$851,2,FALSE)</f>
        <v>#N/A</v>
      </c>
      <c r="X1071" t="e">
        <f>VLOOKUP($E1071,phe_locomotion!$N$2:$O$507,2,FALSE)</f>
        <v>#N/A</v>
      </c>
      <c r="Y1071" s="16" t="e">
        <f>VLOOKUP($E1071,relatedness!$T$2:$U$1000,2,FALSE)</f>
        <v>#N/A</v>
      </c>
      <c r="AE1071" s="2"/>
      <c r="AF1071" s="2"/>
    </row>
    <row r="1072" spans="1:32" x14ac:dyDescent="0.2">
      <c r="A1072" s="2">
        <v>11</v>
      </c>
      <c r="B1072" s="2" t="s">
        <v>19</v>
      </c>
      <c r="C1072" s="2">
        <v>10</v>
      </c>
      <c r="D1072" s="2" t="s">
        <v>1497</v>
      </c>
      <c r="E1072" s="2" t="s">
        <v>993</v>
      </c>
      <c r="F1072" s="2" t="str">
        <f t="shared" si="82"/>
        <v>GT</v>
      </c>
      <c r="G1072" s="2" t="str">
        <f t="shared" si="83"/>
        <v>1</v>
      </c>
      <c r="H1072" s="15">
        <v>42</v>
      </c>
      <c r="I1072" s="2">
        <f t="shared" si="84"/>
        <v>190</v>
      </c>
      <c r="J1072" s="2" t="str">
        <f t="shared" si="85"/>
        <v>50</v>
      </c>
      <c r="K1072">
        <f t="shared" si="81"/>
        <v>13</v>
      </c>
      <c r="L1072" s="14">
        <f>VLOOKUP(E1072,bam_cov!$A$2:$E$10000,5,FALSE)</f>
        <v>4.2363103558112085</v>
      </c>
      <c r="M1072" s="14">
        <f>VLOOKUP($E1072,res_het!$A$2:$N$10000,12,FALSE)*100</f>
        <v>1.524915336236091</v>
      </c>
      <c r="N1072" s="14">
        <f>VLOOKUP($E1072,res_het!$A$2:$N$10000,13,FALSE)</f>
        <v>0.29262520000000003</v>
      </c>
      <c r="O1072" s="10">
        <f>VLOOKUP($E1072,seq_data!$A$2:$H$10000,6,FALSE())</f>
        <v>2013</v>
      </c>
      <c r="P1072" s="10" t="str">
        <f>VLOOKUP($E1072,seq_data!$A$2:$H$10000,4,FALSE())</f>
        <v>Illumina</v>
      </c>
      <c r="Q1072" s="10" t="str">
        <f>VLOOKUP($E1072,seq_data!$A$2:$H$10000,5,FALSE())</f>
        <v>NYU</v>
      </c>
      <c r="R1072" s="10">
        <f>VLOOKUP($E1072,seq_data!$A$2:$H$10000,2,FALSE())</f>
        <v>101</v>
      </c>
      <c r="S1072" s="10">
        <f>IF(ISNA(VLOOKUP(E1072,lines!$A$2:$A$10000,1,FALSE)),0,1)</f>
        <v>1</v>
      </c>
      <c r="T1072" s="10">
        <f>IF(ISNA(VLOOKUP(E1072,lines!$J$2:$L$1000,2,FALSE)),0,1)</f>
        <v>1</v>
      </c>
      <c r="U1072" s="13" t="e">
        <f>VLOOKUP($E1072,phe_fertility!$A$2:$B$284,2,FALSE)</f>
        <v>#N/A</v>
      </c>
      <c r="V1072" s="13" t="e">
        <f>VLOOKUP($E1072,phe_fertility!$F$2:$G$284,2,FALSE)</f>
        <v>#N/A</v>
      </c>
      <c r="W1072" t="e">
        <f>VLOOKUP($E1072,phe_locomotion!$F$2:$G$851,2,FALSE)</f>
        <v>#N/A</v>
      </c>
      <c r="X1072" t="e">
        <f>VLOOKUP($E1072,phe_locomotion!$N$2:$O$507,2,FALSE)</f>
        <v>#N/A</v>
      </c>
      <c r="Y1072" s="16" t="e">
        <f>VLOOKUP($E1072,relatedness!$T$2:$U$1000,2,FALSE)</f>
        <v>#N/A</v>
      </c>
      <c r="AE1072" s="2"/>
      <c r="AF1072" s="2"/>
    </row>
    <row r="1073" spans="1:32" x14ac:dyDescent="0.2">
      <c r="A1073" s="2">
        <v>11</v>
      </c>
      <c r="B1073" s="2" t="s">
        <v>6</v>
      </c>
      <c r="C1073" s="2">
        <v>8</v>
      </c>
      <c r="D1073" s="2" t="s">
        <v>1498</v>
      </c>
      <c r="E1073" s="2" t="s">
        <v>979</v>
      </c>
      <c r="F1073" s="2" t="str">
        <f t="shared" si="82"/>
        <v>GT</v>
      </c>
      <c r="G1073" s="2" t="str">
        <f t="shared" si="83"/>
        <v>1</v>
      </c>
      <c r="H1073" s="15">
        <v>43</v>
      </c>
      <c r="I1073" s="2">
        <f t="shared" si="84"/>
        <v>190</v>
      </c>
      <c r="J1073" s="2" t="str">
        <f t="shared" si="85"/>
        <v>50</v>
      </c>
      <c r="K1073">
        <f t="shared" si="81"/>
        <v>13</v>
      </c>
      <c r="L1073" s="14">
        <f>VLOOKUP(E1073,bam_cov!$A$2:$E$10000,5,FALSE)</f>
        <v>4.4644352925746196</v>
      </c>
      <c r="M1073" s="14">
        <f>VLOOKUP($E1073,res_het!$A$2:$N$10000,12,FALSE)*100</f>
        <v>0.99635596054534636</v>
      </c>
      <c r="N1073" s="14">
        <f>VLOOKUP($E1073,res_het!$A$2:$N$10000,13,FALSE)</f>
        <v>0.27255940000000001</v>
      </c>
      <c r="O1073" s="10">
        <f>VLOOKUP($E1073,seq_data!$A$2:$H$10000,6,FALSE())</f>
        <v>2013</v>
      </c>
      <c r="P1073" s="10" t="str">
        <f>VLOOKUP($E1073,seq_data!$A$2:$H$10000,4,FALSE())</f>
        <v>Illumina</v>
      </c>
      <c r="Q1073" s="10" t="str">
        <f>VLOOKUP($E1073,seq_data!$A$2:$H$10000,5,FALSE())</f>
        <v>NYU</v>
      </c>
      <c r="R1073" s="10">
        <f>VLOOKUP($E1073,seq_data!$A$2:$H$10000,2,FALSE())</f>
        <v>101</v>
      </c>
      <c r="S1073" s="10">
        <f>IF(ISNA(VLOOKUP(E1073,lines!$A$2:$A$10000,1,FALSE)),0,1)</f>
        <v>1</v>
      </c>
      <c r="T1073" s="10">
        <f>IF(ISNA(VLOOKUP(E1073,lines!$J$2:$L$1000,2,FALSE)),0,1)</f>
        <v>1</v>
      </c>
      <c r="U1073" s="13" t="e">
        <f>VLOOKUP($E1073,phe_fertility!$A$2:$B$284,2,FALSE)</f>
        <v>#N/A</v>
      </c>
      <c r="V1073" s="13" t="e">
        <f>VLOOKUP($E1073,phe_fertility!$F$2:$G$284,2,FALSE)</f>
        <v>#N/A</v>
      </c>
      <c r="W1073" t="e">
        <f>VLOOKUP($E1073,phe_locomotion!$F$2:$G$851,2,FALSE)</f>
        <v>#N/A</v>
      </c>
      <c r="X1073" t="e">
        <f>VLOOKUP($E1073,phe_locomotion!$N$2:$O$507,2,FALSE)</f>
        <v>#N/A</v>
      </c>
      <c r="Y1073" s="16" t="e">
        <f>VLOOKUP($E1073,relatedness!$T$2:$U$1000,2,FALSE)</f>
        <v>#N/A</v>
      </c>
      <c r="AE1073" s="2"/>
      <c r="AF1073" s="2"/>
    </row>
    <row r="1074" spans="1:32" x14ac:dyDescent="0.2">
      <c r="A1074" s="2">
        <v>11</v>
      </c>
      <c r="B1074" s="2" t="s">
        <v>45</v>
      </c>
      <c r="C1074" s="2">
        <v>6</v>
      </c>
      <c r="D1074" s="2" t="s">
        <v>1497</v>
      </c>
      <c r="E1074" s="2" t="s">
        <v>1013</v>
      </c>
      <c r="F1074" s="2" t="str">
        <f t="shared" si="82"/>
        <v>GT</v>
      </c>
      <c r="G1074" s="2" t="str">
        <f t="shared" si="83"/>
        <v>1</v>
      </c>
      <c r="H1074" s="15">
        <v>44</v>
      </c>
      <c r="I1074" s="2">
        <f t="shared" si="84"/>
        <v>190</v>
      </c>
      <c r="J1074" s="2" t="str">
        <f t="shared" si="85"/>
        <v>50</v>
      </c>
      <c r="K1074">
        <f t="shared" si="81"/>
        <v>13</v>
      </c>
      <c r="L1074" s="14">
        <f>VLOOKUP(E1074,bam_cov!$A$2:$E$10000,5,FALSE)</f>
        <v>3.7400111671132263</v>
      </c>
      <c r="M1074" s="14">
        <f>VLOOKUP($E1074,res_het!$A$2:$N$10000,12,FALSE)*100</f>
        <v>0.83398032793628429</v>
      </c>
      <c r="N1074" s="14">
        <f>VLOOKUP($E1074,res_het!$A$2:$N$10000,13,FALSE)</f>
        <v>0.28237244999999994</v>
      </c>
      <c r="O1074" s="10">
        <f>VLOOKUP($E1074,seq_data!$A$2:$H$10000,6,FALSE())</f>
        <v>2013</v>
      </c>
      <c r="P1074" s="10" t="str">
        <f>VLOOKUP($E1074,seq_data!$A$2:$H$10000,4,FALSE())</f>
        <v>Illumina</v>
      </c>
      <c r="Q1074" s="10" t="str">
        <f>VLOOKUP($E1074,seq_data!$A$2:$H$10000,5,FALSE())</f>
        <v>NYU</v>
      </c>
      <c r="R1074" s="10">
        <f>VLOOKUP($E1074,seq_data!$A$2:$H$10000,2,FALSE())</f>
        <v>101</v>
      </c>
      <c r="S1074" s="10">
        <f>IF(ISNA(VLOOKUP(E1074,lines!$A$2:$A$10000,1,FALSE)),0,1)</f>
        <v>1</v>
      </c>
      <c r="T1074" s="10">
        <f>IF(ISNA(VLOOKUP(E1074,lines!$J$2:$L$1000,2,FALSE)),0,1)</f>
        <v>1</v>
      </c>
      <c r="U1074" s="13" t="e">
        <f>VLOOKUP($E1074,phe_fertility!$A$2:$B$284,2,FALSE)</f>
        <v>#N/A</v>
      </c>
      <c r="V1074" s="13" t="e">
        <f>VLOOKUP($E1074,phe_fertility!$F$2:$G$284,2,FALSE)</f>
        <v>#N/A</v>
      </c>
      <c r="W1074" t="e">
        <f>VLOOKUP($E1074,phe_locomotion!$F$2:$G$851,2,FALSE)</f>
        <v>#N/A</v>
      </c>
      <c r="X1074" t="e">
        <f>VLOOKUP($E1074,phe_locomotion!$N$2:$O$507,2,FALSE)</f>
        <v>#N/A</v>
      </c>
      <c r="Y1074" s="16" t="e">
        <f>VLOOKUP($E1074,relatedness!$T$2:$U$1000,2,FALSE)</f>
        <v>#N/A</v>
      </c>
      <c r="AE1074" s="2"/>
      <c r="AF1074" s="2"/>
    </row>
    <row r="1075" spans="1:32" x14ac:dyDescent="0.2">
      <c r="A1075" s="2">
        <v>12</v>
      </c>
      <c r="B1075" s="2" t="s">
        <v>45</v>
      </c>
      <c r="C1075" s="2">
        <v>7</v>
      </c>
      <c r="D1075" s="2" t="s">
        <v>1499</v>
      </c>
      <c r="E1075" s="2" t="s">
        <v>1095</v>
      </c>
      <c r="F1075" s="2" t="str">
        <f t="shared" si="82"/>
        <v>GT</v>
      </c>
      <c r="G1075" s="2" t="str">
        <f t="shared" si="83"/>
        <v>1</v>
      </c>
      <c r="H1075" s="15">
        <v>45</v>
      </c>
      <c r="I1075" s="2">
        <f t="shared" si="84"/>
        <v>190</v>
      </c>
      <c r="J1075" s="2" t="str">
        <f t="shared" si="85"/>
        <v>50</v>
      </c>
      <c r="K1075">
        <f t="shared" si="81"/>
        <v>13</v>
      </c>
      <c r="L1075" s="14">
        <f>VLOOKUP(E1075,bam_cov!$A$2:$E$10000,5,FALSE)</f>
        <v>4.9882632890521066</v>
      </c>
      <c r="M1075" s="14">
        <f>VLOOKUP($E1075,res_het!$A$2:$N$10000,12,FALSE)*100</f>
        <v>1.3019593268370866</v>
      </c>
      <c r="N1075" s="14">
        <f>VLOOKUP($E1075,res_het!$A$2:$N$10000,13,FALSE)</f>
        <v>0.28131676666666666</v>
      </c>
      <c r="O1075" s="10">
        <f>VLOOKUP($E1075,seq_data!$A$2:$H$10000,6,FALSE())</f>
        <v>2013</v>
      </c>
      <c r="P1075" s="10" t="str">
        <f>VLOOKUP($E1075,seq_data!$A$2:$H$10000,4,FALSE())</f>
        <v>Illumina</v>
      </c>
      <c r="Q1075" s="10" t="str">
        <f>VLOOKUP($E1075,seq_data!$A$2:$H$10000,5,FALSE())</f>
        <v>NYU</v>
      </c>
      <c r="R1075" s="10">
        <f>VLOOKUP($E1075,seq_data!$A$2:$H$10000,2,FALSE())</f>
        <v>101</v>
      </c>
      <c r="S1075" s="10">
        <f>IF(ISNA(VLOOKUP(E1075,lines!$A$2:$A$10000,1,FALSE)),0,1)</f>
        <v>1</v>
      </c>
      <c r="T1075" s="10">
        <f>IF(ISNA(VLOOKUP(E1075,lines!$J$2:$L$1000,2,FALSE)),0,1)</f>
        <v>1</v>
      </c>
      <c r="U1075" s="13" t="e">
        <f>VLOOKUP($E1075,phe_fertility!$A$2:$B$284,2,FALSE)</f>
        <v>#N/A</v>
      </c>
      <c r="V1075" s="13" t="e">
        <f>VLOOKUP($E1075,phe_fertility!$F$2:$G$284,2,FALSE)</f>
        <v>#N/A</v>
      </c>
      <c r="W1075" t="e">
        <f>VLOOKUP($E1075,phe_locomotion!$F$2:$G$851,2,FALSE)</f>
        <v>#N/A</v>
      </c>
      <c r="X1075" t="e">
        <f>VLOOKUP($E1075,phe_locomotion!$N$2:$O$507,2,FALSE)</f>
        <v>#N/A</v>
      </c>
      <c r="Y1075" s="16" t="e">
        <f>VLOOKUP($E1075,relatedness!$T$2:$U$1000,2,FALSE)</f>
        <v>#N/A</v>
      </c>
      <c r="AE1075" s="2"/>
      <c r="AF1075" s="2"/>
    </row>
    <row r="1076" spans="1:32" x14ac:dyDescent="0.2">
      <c r="A1076" s="2">
        <v>11</v>
      </c>
      <c r="B1076" s="2" t="s">
        <v>97</v>
      </c>
      <c r="C1076" s="2">
        <v>2</v>
      </c>
      <c r="D1076" s="2" t="s">
        <v>1499</v>
      </c>
      <c r="E1076" s="2" t="s">
        <v>1057</v>
      </c>
      <c r="F1076" s="2" t="str">
        <f t="shared" si="82"/>
        <v>GT</v>
      </c>
      <c r="G1076" s="2" t="str">
        <f t="shared" si="83"/>
        <v>1</v>
      </c>
      <c r="H1076" s="15">
        <v>46</v>
      </c>
      <c r="I1076" s="2">
        <f t="shared" si="84"/>
        <v>190</v>
      </c>
      <c r="J1076" s="2" t="str">
        <f t="shared" si="85"/>
        <v>50</v>
      </c>
      <c r="K1076">
        <f t="shared" si="81"/>
        <v>13</v>
      </c>
      <c r="L1076" s="14">
        <f>VLOOKUP(E1076,bam_cov!$A$2:$E$10000,5,FALSE)</f>
        <v>3.9119282007082496</v>
      </c>
      <c r="M1076" s="14">
        <f>VLOOKUP($E1076,res_het!$A$2:$N$10000,12,FALSE)*100</f>
        <v>0.89287631810665113</v>
      </c>
      <c r="N1076" s="14">
        <f>VLOOKUP($E1076,res_het!$A$2:$N$10000,13,FALSE)</f>
        <v>0.29367103333333328</v>
      </c>
      <c r="O1076" s="10">
        <f>VLOOKUP($E1076,seq_data!$A$2:$H$10000,6,FALSE())</f>
        <v>2013</v>
      </c>
      <c r="P1076" s="10" t="str">
        <f>VLOOKUP($E1076,seq_data!$A$2:$H$10000,4,FALSE())</f>
        <v>Illumina</v>
      </c>
      <c r="Q1076" s="10" t="str">
        <f>VLOOKUP($E1076,seq_data!$A$2:$H$10000,5,FALSE())</f>
        <v>NYU</v>
      </c>
      <c r="R1076" s="10">
        <f>VLOOKUP($E1076,seq_data!$A$2:$H$10000,2,FALSE())</f>
        <v>101</v>
      </c>
      <c r="S1076" s="10">
        <f>IF(ISNA(VLOOKUP(E1076,lines!$A$2:$A$10000,1,FALSE)),0,1)</f>
        <v>1</v>
      </c>
      <c r="T1076" s="10">
        <f>IF(ISNA(VLOOKUP(E1076,lines!$J$2:$L$1000,2,FALSE)),0,1)</f>
        <v>1</v>
      </c>
      <c r="U1076" s="13" t="e">
        <f>VLOOKUP($E1076,phe_fertility!$A$2:$B$284,2,FALSE)</f>
        <v>#N/A</v>
      </c>
      <c r="V1076" s="13" t="e">
        <f>VLOOKUP($E1076,phe_fertility!$F$2:$G$284,2,FALSE)</f>
        <v>#N/A</v>
      </c>
      <c r="W1076" t="e">
        <f>VLOOKUP($E1076,phe_locomotion!$F$2:$G$851,2,FALSE)</f>
        <v>#N/A</v>
      </c>
      <c r="X1076" t="e">
        <f>VLOOKUP($E1076,phe_locomotion!$N$2:$O$507,2,FALSE)</f>
        <v>#N/A</v>
      </c>
      <c r="Y1076" s="16" t="e">
        <f>VLOOKUP($E1076,relatedness!$T$2:$U$1000,2,FALSE)</f>
        <v>#N/A</v>
      </c>
      <c r="AE1076" s="2"/>
      <c r="AF1076" s="2"/>
    </row>
    <row r="1077" spans="1:32" x14ac:dyDescent="0.2">
      <c r="A1077" s="2">
        <v>11</v>
      </c>
      <c r="B1077" s="2" t="s">
        <v>97</v>
      </c>
      <c r="C1077" s="2">
        <v>1</v>
      </c>
      <c r="D1077" s="2" t="s">
        <v>1497</v>
      </c>
      <c r="E1077" s="2" t="s">
        <v>1056</v>
      </c>
      <c r="F1077" s="2" t="str">
        <f t="shared" si="82"/>
        <v>GT</v>
      </c>
      <c r="G1077" s="2" t="str">
        <f t="shared" si="83"/>
        <v>1</v>
      </c>
      <c r="H1077" s="15">
        <v>47</v>
      </c>
      <c r="I1077" s="2">
        <f t="shared" si="84"/>
        <v>190</v>
      </c>
      <c r="J1077" s="2" t="str">
        <f t="shared" si="85"/>
        <v>50</v>
      </c>
      <c r="K1077">
        <f t="shared" si="81"/>
        <v>13</v>
      </c>
      <c r="L1077" s="14">
        <f>VLOOKUP(E1077,bam_cov!$A$2:$E$10000,5,FALSE)</f>
        <v>3.2701267729665924</v>
      </c>
      <c r="M1077" s="14">
        <f>VLOOKUP($E1077,res_het!$A$2:$N$10000,12,FALSE)*100</f>
        <v>1.3870416112483375</v>
      </c>
      <c r="N1077" s="14">
        <f>VLOOKUP($E1077,res_het!$A$2:$N$10000,13,FALSE)</f>
        <v>0.27578748333333331</v>
      </c>
      <c r="O1077" s="10">
        <f>VLOOKUP($E1077,seq_data!$A$2:$H$10000,6,FALSE())</f>
        <v>2013</v>
      </c>
      <c r="P1077" s="10" t="str">
        <f>VLOOKUP($E1077,seq_data!$A$2:$H$10000,4,FALSE())</f>
        <v>Illumina</v>
      </c>
      <c r="Q1077" s="10" t="str">
        <f>VLOOKUP($E1077,seq_data!$A$2:$H$10000,5,FALSE())</f>
        <v>NYU</v>
      </c>
      <c r="R1077" s="10">
        <f>VLOOKUP($E1077,seq_data!$A$2:$H$10000,2,FALSE())</f>
        <v>101</v>
      </c>
      <c r="S1077" s="10">
        <f>IF(ISNA(VLOOKUP(E1077,lines!$A$2:$A$10000,1,FALSE)),0,1)</f>
        <v>1</v>
      </c>
      <c r="T1077" s="10">
        <f>IF(ISNA(VLOOKUP(E1077,lines!$J$2:$L$1000,2,FALSE)),0,1)</f>
        <v>1</v>
      </c>
      <c r="U1077" s="13" t="e">
        <f>VLOOKUP($E1077,phe_fertility!$A$2:$B$284,2,FALSE)</f>
        <v>#N/A</v>
      </c>
      <c r="V1077" s="13" t="e">
        <f>VLOOKUP($E1077,phe_fertility!$F$2:$G$284,2,FALSE)</f>
        <v>#N/A</v>
      </c>
      <c r="W1077" t="e">
        <f>VLOOKUP($E1077,phe_locomotion!$F$2:$G$851,2,FALSE)</f>
        <v>#N/A</v>
      </c>
      <c r="X1077" t="e">
        <f>VLOOKUP($E1077,phe_locomotion!$N$2:$O$507,2,FALSE)</f>
        <v>#N/A</v>
      </c>
      <c r="Y1077" s="16" t="e">
        <f>VLOOKUP($E1077,relatedness!$T$2:$U$1000,2,FALSE)</f>
        <v>#N/A</v>
      </c>
      <c r="AE1077" s="2"/>
      <c r="AF1077" s="2"/>
    </row>
    <row r="1078" spans="1:32" x14ac:dyDescent="0.2">
      <c r="A1078" s="2">
        <v>11</v>
      </c>
      <c r="B1078" s="2" t="s">
        <v>71</v>
      </c>
      <c r="C1078" s="2">
        <v>7</v>
      </c>
      <c r="D1078" s="2" t="s">
        <v>1501</v>
      </c>
      <c r="E1078" s="2" t="s">
        <v>1038</v>
      </c>
      <c r="F1078" s="2" t="str">
        <f t="shared" si="82"/>
        <v>GT</v>
      </c>
      <c r="G1078" s="2" t="str">
        <f t="shared" si="83"/>
        <v>1</v>
      </c>
      <c r="H1078" s="15">
        <v>48</v>
      </c>
      <c r="I1078" s="2">
        <f t="shared" si="84"/>
        <v>190</v>
      </c>
      <c r="J1078" s="2" t="str">
        <f t="shared" si="85"/>
        <v>50</v>
      </c>
      <c r="K1078">
        <f t="shared" si="81"/>
        <v>13</v>
      </c>
      <c r="L1078" s="14">
        <f>VLOOKUP(E1078,bam_cov!$A$2:$E$10000,5,FALSE)</f>
        <v>2.7215945738322311</v>
      </c>
      <c r="M1078" s="14">
        <f>VLOOKUP($E1078,res_het!$A$2:$N$10000,12,FALSE)*100</f>
        <v>0.54495512566283288</v>
      </c>
      <c r="N1078" s="14">
        <f>VLOOKUP($E1078,res_het!$A$2:$N$10000,13,FALSE)</f>
        <v>0.28903986666666664</v>
      </c>
      <c r="O1078" s="10">
        <f>VLOOKUP($E1078,seq_data!$A$2:$H$10000,6,FALSE())</f>
        <v>2013</v>
      </c>
      <c r="P1078" s="10" t="str">
        <f>VLOOKUP($E1078,seq_data!$A$2:$H$10000,4,FALSE())</f>
        <v>Illumina</v>
      </c>
      <c r="Q1078" s="10" t="str">
        <f>VLOOKUP($E1078,seq_data!$A$2:$H$10000,5,FALSE())</f>
        <v>NYU</v>
      </c>
      <c r="R1078" s="10">
        <f>VLOOKUP($E1078,seq_data!$A$2:$H$10000,2,FALSE())</f>
        <v>101</v>
      </c>
      <c r="S1078" s="10">
        <f>IF(ISNA(VLOOKUP(E1078,lines!$A$2:$A$10000,1,FALSE)),0,1)</f>
        <v>1</v>
      </c>
      <c r="T1078" s="10">
        <f>IF(ISNA(VLOOKUP(E1078,lines!$J$2:$L$1000,2,FALSE)),0,1)</f>
        <v>1</v>
      </c>
      <c r="U1078" s="13" t="e">
        <f>VLOOKUP($E1078,phe_fertility!$A$2:$B$284,2,FALSE)</f>
        <v>#N/A</v>
      </c>
      <c r="V1078" s="13" t="e">
        <f>VLOOKUP($E1078,phe_fertility!$F$2:$G$284,2,FALSE)</f>
        <v>#N/A</v>
      </c>
      <c r="W1078" t="e">
        <f>VLOOKUP($E1078,phe_locomotion!$F$2:$G$851,2,FALSE)</f>
        <v>#N/A</v>
      </c>
      <c r="X1078" t="e">
        <f>VLOOKUP($E1078,phe_locomotion!$N$2:$O$507,2,FALSE)</f>
        <v>#N/A</v>
      </c>
      <c r="Y1078" s="16" t="e">
        <f>VLOOKUP($E1078,relatedness!$T$2:$U$1000,2,FALSE)</f>
        <v>#N/A</v>
      </c>
      <c r="AE1078" s="2"/>
      <c r="AF1078" s="2"/>
    </row>
    <row r="1079" spans="1:32" x14ac:dyDescent="0.2">
      <c r="A1079" s="2">
        <v>11</v>
      </c>
      <c r="B1079" s="2" t="s">
        <v>32</v>
      </c>
      <c r="C1079" s="2">
        <v>3</v>
      </c>
      <c r="D1079" s="2" t="s">
        <v>1496</v>
      </c>
      <c r="E1079" s="2" t="s">
        <v>998</v>
      </c>
      <c r="F1079" s="2" t="str">
        <f t="shared" si="82"/>
        <v>GT</v>
      </c>
      <c r="G1079" s="2" t="str">
        <f t="shared" si="83"/>
        <v>1</v>
      </c>
      <c r="H1079" s="15">
        <v>49</v>
      </c>
      <c r="I1079" s="2">
        <f t="shared" si="84"/>
        <v>190</v>
      </c>
      <c r="J1079" s="2" t="str">
        <f t="shared" si="85"/>
        <v>50</v>
      </c>
      <c r="K1079">
        <f t="shared" si="81"/>
        <v>13</v>
      </c>
      <c r="L1079" s="14">
        <f>VLOOKUP(E1079,bam_cov!$A$2:$E$10000,5,FALSE)</f>
        <v>4.2664420752843304</v>
      </c>
      <c r="M1079" s="14">
        <f>VLOOKUP($E1079,res_het!$A$2:$N$10000,12,FALSE)*100</f>
        <v>0.93177717538155802</v>
      </c>
      <c r="N1079" s="14">
        <f>VLOOKUP($E1079,res_het!$A$2:$N$10000,13,FALSE)</f>
        <v>0.27247623333333332</v>
      </c>
      <c r="O1079" s="10">
        <f>VLOOKUP($E1079,seq_data!$A$2:$H$10000,6,FALSE())</f>
        <v>2013</v>
      </c>
      <c r="P1079" s="10" t="str">
        <f>VLOOKUP($E1079,seq_data!$A$2:$H$10000,4,FALSE())</f>
        <v>Illumina</v>
      </c>
      <c r="Q1079" s="10" t="str">
        <f>VLOOKUP($E1079,seq_data!$A$2:$H$10000,5,FALSE())</f>
        <v>NYU</v>
      </c>
      <c r="R1079" s="10">
        <f>VLOOKUP($E1079,seq_data!$A$2:$H$10000,2,FALSE())</f>
        <v>101</v>
      </c>
      <c r="S1079" s="10">
        <f>IF(ISNA(VLOOKUP(E1079,lines!$A$2:$A$10000,1,FALSE)),0,1)</f>
        <v>1</v>
      </c>
      <c r="T1079" s="10">
        <f>IF(ISNA(VLOOKUP(E1079,lines!$J$2:$L$1000,2,FALSE)),0,1)</f>
        <v>1</v>
      </c>
      <c r="U1079" s="13" t="e">
        <f>VLOOKUP($E1079,phe_fertility!$A$2:$B$284,2,FALSE)</f>
        <v>#N/A</v>
      </c>
      <c r="V1079" s="13" t="e">
        <f>VLOOKUP($E1079,phe_fertility!$F$2:$G$284,2,FALSE)</f>
        <v>#N/A</v>
      </c>
      <c r="W1079" t="e">
        <f>VLOOKUP($E1079,phe_locomotion!$F$2:$G$851,2,FALSE)</f>
        <v>#N/A</v>
      </c>
      <c r="X1079" t="e">
        <f>VLOOKUP($E1079,phe_locomotion!$N$2:$O$507,2,FALSE)</f>
        <v>#N/A</v>
      </c>
      <c r="Y1079" s="16" t="e">
        <f>VLOOKUP($E1079,relatedness!$T$2:$U$1000,2,FALSE)</f>
        <v>#N/A</v>
      </c>
      <c r="AE1079" s="2"/>
      <c r="AF1079" s="2"/>
    </row>
    <row r="1080" spans="1:32" x14ac:dyDescent="0.2">
      <c r="A1080" s="2">
        <v>11</v>
      </c>
      <c r="B1080" s="2" t="s">
        <v>6</v>
      </c>
      <c r="C1080" s="2">
        <v>6</v>
      </c>
      <c r="D1080" s="2" t="s">
        <v>1500</v>
      </c>
      <c r="E1080" s="2" t="s">
        <v>977</v>
      </c>
      <c r="F1080" s="2" t="str">
        <f t="shared" si="82"/>
        <v>GT</v>
      </c>
      <c r="G1080" s="2" t="str">
        <f t="shared" si="83"/>
        <v>1</v>
      </c>
      <c r="H1080" s="15">
        <v>50</v>
      </c>
      <c r="I1080" s="2">
        <f t="shared" si="84"/>
        <v>190</v>
      </c>
      <c r="J1080" s="2" t="str">
        <f t="shared" si="85"/>
        <v>50</v>
      </c>
      <c r="K1080">
        <f t="shared" si="81"/>
        <v>13</v>
      </c>
      <c r="L1080" s="14">
        <f>VLOOKUP(E1080,bam_cov!$A$2:$E$10000,5,FALSE)</f>
        <v>4.5924271982912073</v>
      </c>
      <c r="M1080" s="14">
        <f>VLOOKUP($E1080,res_het!$A$2:$N$10000,12,FALSE)*100</f>
        <v>0.81955749489524765</v>
      </c>
      <c r="N1080" s="14">
        <f>VLOOKUP($E1080,res_het!$A$2:$N$10000,13,FALSE)</f>
        <v>0.27201293333333337</v>
      </c>
      <c r="O1080" s="10">
        <f>VLOOKUP($E1080,seq_data!$A$2:$H$10000,6,FALSE())</f>
        <v>2013</v>
      </c>
      <c r="P1080" s="10" t="str">
        <f>VLOOKUP($E1080,seq_data!$A$2:$H$10000,4,FALSE())</f>
        <v>Illumina</v>
      </c>
      <c r="Q1080" s="10" t="str">
        <f>VLOOKUP($E1080,seq_data!$A$2:$H$10000,5,FALSE())</f>
        <v>NYU</v>
      </c>
      <c r="R1080" s="10">
        <f>VLOOKUP($E1080,seq_data!$A$2:$H$10000,2,FALSE())</f>
        <v>101</v>
      </c>
      <c r="S1080" s="10">
        <f>IF(ISNA(VLOOKUP(E1080,lines!$A$2:$A$10000,1,FALSE)),0,1)</f>
        <v>1</v>
      </c>
      <c r="T1080" s="10">
        <f>IF(ISNA(VLOOKUP(E1080,lines!$J$2:$L$1000,2,FALSE)),0,1)</f>
        <v>1</v>
      </c>
      <c r="U1080" s="13" t="e">
        <f>VLOOKUP($E1080,phe_fertility!$A$2:$B$284,2,FALSE)</f>
        <v>#N/A</v>
      </c>
      <c r="V1080" s="13" t="e">
        <f>VLOOKUP($E1080,phe_fertility!$F$2:$G$284,2,FALSE)</f>
        <v>#N/A</v>
      </c>
      <c r="W1080" t="e">
        <f>VLOOKUP($E1080,phe_locomotion!$F$2:$G$851,2,FALSE)</f>
        <v>#N/A</v>
      </c>
      <c r="X1080" t="e">
        <f>VLOOKUP($E1080,phe_locomotion!$N$2:$O$507,2,FALSE)</f>
        <v>#N/A</v>
      </c>
      <c r="Y1080" s="16" t="e">
        <f>VLOOKUP($E1080,relatedness!$T$2:$U$1000,2,FALSE)</f>
        <v>#N/A</v>
      </c>
      <c r="AE1080" s="2"/>
      <c r="AF1080" s="2"/>
    </row>
    <row r="1081" spans="1:32" x14ac:dyDescent="0.2">
      <c r="A1081" s="2">
        <v>11</v>
      </c>
      <c r="B1081" s="2" t="s">
        <v>97</v>
      </c>
      <c r="C1081" s="2">
        <v>10</v>
      </c>
      <c r="D1081" s="2" t="s">
        <v>1497</v>
      </c>
      <c r="E1081" s="2" t="s">
        <v>1065</v>
      </c>
      <c r="F1081" s="2" t="str">
        <f t="shared" si="82"/>
        <v>GT</v>
      </c>
      <c r="G1081" s="2" t="str">
        <f t="shared" si="83"/>
        <v>2</v>
      </c>
      <c r="H1081" s="15">
        <v>1</v>
      </c>
      <c r="I1081" s="2">
        <f t="shared" si="84"/>
        <v>190</v>
      </c>
      <c r="J1081" s="2" t="str">
        <f t="shared" si="85"/>
        <v>50</v>
      </c>
      <c r="K1081">
        <f t="shared" si="81"/>
        <v>13</v>
      </c>
      <c r="L1081" s="14">
        <f>VLOOKUP(E1081,bam_cov!$A$2:$E$10000,5,FALSE)</f>
        <v>5.5419944164433872</v>
      </c>
      <c r="M1081" s="14">
        <f>VLOOKUP($E1081,res_het!$A$2:$N$10000,12,FALSE)*100</f>
        <v>1.0572751089894272</v>
      </c>
      <c r="N1081" s="14">
        <f>VLOOKUP($E1081,res_het!$A$2:$N$10000,13,FALSE)</f>
        <v>0.26829550000000002</v>
      </c>
      <c r="O1081" s="10">
        <f>VLOOKUP($E1081,seq_data!$A$2:$H$10000,6,FALSE())</f>
        <v>2013</v>
      </c>
      <c r="P1081" s="10" t="str">
        <f>VLOOKUP($E1081,seq_data!$A$2:$H$10000,4,FALSE())</f>
        <v>Illumina</v>
      </c>
      <c r="Q1081" s="10" t="str">
        <f>VLOOKUP($E1081,seq_data!$A$2:$H$10000,5,FALSE())</f>
        <v>NYU</v>
      </c>
      <c r="R1081" s="10">
        <f>VLOOKUP($E1081,seq_data!$A$2:$H$10000,2,FALSE())</f>
        <v>101</v>
      </c>
      <c r="S1081" s="10">
        <f>IF(ISNA(VLOOKUP(E1081,lines!$A$2:$A$10000,1,FALSE)),0,1)</f>
        <v>1</v>
      </c>
      <c r="T1081" s="10">
        <f>IF(ISNA(VLOOKUP(E1081,lines!$J$2:$L$1000,2,FALSE)),0,1)</f>
        <v>1</v>
      </c>
      <c r="U1081" s="13" t="e">
        <f>VLOOKUP($E1081,phe_fertility!$A$2:$B$284,2,FALSE)</f>
        <v>#N/A</v>
      </c>
      <c r="V1081" s="13" t="e">
        <f>VLOOKUP($E1081,phe_fertility!$F$2:$G$284,2,FALSE)</f>
        <v>#N/A</v>
      </c>
      <c r="W1081" t="e">
        <f>VLOOKUP($E1081,phe_locomotion!$F$2:$G$851,2,FALSE)</f>
        <v>#N/A</v>
      </c>
      <c r="X1081" t="e">
        <f>VLOOKUP($E1081,phe_locomotion!$N$2:$O$507,2,FALSE)</f>
        <v>#N/A</v>
      </c>
      <c r="Y1081" s="16" t="e">
        <f>VLOOKUP($E1081,relatedness!$T$2:$U$1000,2,FALSE)</f>
        <v>#N/A</v>
      </c>
      <c r="AE1081" s="2"/>
      <c r="AF1081" s="2"/>
    </row>
    <row r="1082" spans="1:32" x14ac:dyDescent="0.2">
      <c r="A1082" s="2">
        <v>11</v>
      </c>
      <c r="B1082" s="2" t="s">
        <v>6</v>
      </c>
      <c r="C1082" s="2">
        <v>11</v>
      </c>
      <c r="D1082" s="2" t="s">
        <v>1498</v>
      </c>
      <c r="E1082" s="2" t="s">
        <v>982</v>
      </c>
      <c r="F1082" s="2" t="str">
        <f t="shared" si="82"/>
        <v>GT</v>
      </c>
      <c r="G1082" s="2" t="str">
        <f t="shared" si="83"/>
        <v>2</v>
      </c>
      <c r="H1082" s="15">
        <v>2</v>
      </c>
      <c r="I1082" s="2">
        <f t="shared" si="84"/>
        <v>190</v>
      </c>
      <c r="J1082" s="2" t="str">
        <f t="shared" si="85"/>
        <v>50</v>
      </c>
      <c r="K1082">
        <f t="shared" si="81"/>
        <v>13</v>
      </c>
      <c r="L1082" s="14">
        <f>VLOOKUP(E1082,bam_cov!$A$2:$E$10000,5,FALSE)</f>
        <v>3.1576052912630455</v>
      </c>
      <c r="M1082" s="14">
        <f>VLOOKUP($E1082,res_het!$A$2:$N$10000,12,FALSE)*100</f>
        <v>1.4127153419259206</v>
      </c>
      <c r="N1082" s="14">
        <f>VLOOKUP($E1082,res_het!$A$2:$N$10000,13,FALSE)</f>
        <v>0.30036385000000004</v>
      </c>
      <c r="O1082" s="10">
        <f>VLOOKUP($E1082,seq_data!$A$2:$H$10000,6,FALSE())</f>
        <v>2013</v>
      </c>
      <c r="P1082" s="10" t="str">
        <f>VLOOKUP($E1082,seq_data!$A$2:$H$10000,4,FALSE())</f>
        <v>Illumina</v>
      </c>
      <c r="Q1082" s="10" t="str">
        <f>VLOOKUP($E1082,seq_data!$A$2:$H$10000,5,FALSE())</f>
        <v>NYU</v>
      </c>
      <c r="R1082" s="10">
        <f>VLOOKUP($E1082,seq_data!$A$2:$H$10000,2,FALSE())</f>
        <v>101</v>
      </c>
      <c r="S1082" s="10">
        <f>IF(ISNA(VLOOKUP(E1082,lines!$A$2:$A$10000,1,FALSE)),0,1)</f>
        <v>1</v>
      </c>
      <c r="T1082" s="10">
        <f>IF(ISNA(VLOOKUP(E1082,lines!$J$2:$L$1000,2,FALSE)),0,1)</f>
        <v>1</v>
      </c>
      <c r="U1082" s="13" t="e">
        <f>VLOOKUP($E1082,phe_fertility!$A$2:$B$284,2,FALSE)</f>
        <v>#N/A</v>
      </c>
      <c r="V1082" s="13" t="e">
        <f>VLOOKUP($E1082,phe_fertility!$F$2:$G$284,2,FALSE)</f>
        <v>#N/A</v>
      </c>
      <c r="W1082" t="e">
        <f>VLOOKUP($E1082,phe_locomotion!$F$2:$G$851,2,FALSE)</f>
        <v>#N/A</v>
      </c>
      <c r="X1082" t="e">
        <f>VLOOKUP($E1082,phe_locomotion!$N$2:$O$507,2,FALSE)</f>
        <v>#N/A</v>
      </c>
      <c r="Y1082" s="16" t="e">
        <f>VLOOKUP($E1082,relatedness!$T$2:$U$1000,2,FALSE)</f>
        <v>#N/A</v>
      </c>
      <c r="AE1082" s="2"/>
      <c r="AF1082" s="2"/>
    </row>
    <row r="1083" spans="1:32" x14ac:dyDescent="0.2">
      <c r="A1083" s="2">
        <v>11</v>
      </c>
      <c r="B1083" s="2" t="s">
        <v>19</v>
      </c>
      <c r="C1083" s="2">
        <v>8</v>
      </c>
      <c r="D1083" s="2" t="s">
        <v>1499</v>
      </c>
      <c r="E1083" s="2" t="s">
        <v>991</v>
      </c>
      <c r="F1083" s="2" t="str">
        <f t="shared" si="82"/>
        <v>GT</v>
      </c>
      <c r="G1083" s="2" t="str">
        <f t="shared" si="83"/>
        <v>2</v>
      </c>
      <c r="H1083" s="15">
        <v>3</v>
      </c>
      <c r="I1083" s="2">
        <f t="shared" si="84"/>
        <v>190</v>
      </c>
      <c r="J1083" s="2" t="str">
        <f t="shared" si="85"/>
        <v>50</v>
      </c>
      <c r="K1083">
        <f t="shared" si="81"/>
        <v>13</v>
      </c>
      <c r="L1083" s="14">
        <f>VLOOKUP(E1083,bam_cov!$A$2:$E$10000,5,FALSE)</f>
        <v>3.3598868299263644</v>
      </c>
      <c r="M1083" s="14">
        <f>VLOOKUP($E1083,res_het!$A$2:$N$10000,12,FALSE)*100</f>
        <v>0.85397534352710613</v>
      </c>
      <c r="N1083" s="14">
        <f>VLOOKUP($E1083,res_het!$A$2:$N$10000,13,FALSE)</f>
        <v>0.27627971666666667</v>
      </c>
      <c r="O1083" s="10">
        <f>VLOOKUP($E1083,seq_data!$A$2:$H$10000,6,FALSE())</f>
        <v>2013</v>
      </c>
      <c r="P1083" s="10" t="str">
        <f>VLOOKUP($E1083,seq_data!$A$2:$H$10000,4,FALSE())</f>
        <v>Illumina</v>
      </c>
      <c r="Q1083" s="10" t="str">
        <f>VLOOKUP($E1083,seq_data!$A$2:$H$10000,5,FALSE())</f>
        <v>NYU</v>
      </c>
      <c r="R1083" s="10">
        <f>VLOOKUP($E1083,seq_data!$A$2:$H$10000,2,FALSE())</f>
        <v>101</v>
      </c>
      <c r="S1083" s="10">
        <f>IF(ISNA(VLOOKUP(E1083,lines!$A$2:$A$10000,1,FALSE)),0,1)</f>
        <v>1</v>
      </c>
      <c r="T1083" s="10">
        <f>IF(ISNA(VLOOKUP(E1083,lines!$J$2:$L$1000,2,FALSE)),0,1)</f>
        <v>1</v>
      </c>
      <c r="U1083" s="13" t="e">
        <f>VLOOKUP($E1083,phe_fertility!$A$2:$B$284,2,FALSE)</f>
        <v>#N/A</v>
      </c>
      <c r="V1083" s="13" t="e">
        <f>VLOOKUP($E1083,phe_fertility!$F$2:$G$284,2,FALSE)</f>
        <v>#N/A</v>
      </c>
      <c r="W1083" t="e">
        <f>VLOOKUP($E1083,phe_locomotion!$F$2:$G$851,2,FALSE)</f>
        <v>#N/A</v>
      </c>
      <c r="X1083" t="e">
        <f>VLOOKUP($E1083,phe_locomotion!$N$2:$O$507,2,FALSE)</f>
        <v>#N/A</v>
      </c>
      <c r="Y1083" s="16" t="e">
        <f>VLOOKUP($E1083,relatedness!$T$2:$U$1000,2,FALSE)</f>
        <v>#N/A</v>
      </c>
      <c r="AE1083" s="2"/>
      <c r="AF1083" s="2"/>
    </row>
    <row r="1084" spans="1:32" x14ac:dyDescent="0.2">
      <c r="A1084" s="2">
        <v>11</v>
      </c>
      <c r="B1084" s="2" t="s">
        <v>58</v>
      </c>
      <c r="C1084" s="2">
        <v>7</v>
      </c>
      <c r="D1084" s="2" t="s">
        <v>1500</v>
      </c>
      <c r="E1084" s="2" t="s">
        <v>1026</v>
      </c>
      <c r="F1084" s="2" t="str">
        <f t="shared" si="82"/>
        <v>GT</v>
      </c>
      <c r="G1084" s="2" t="str">
        <f t="shared" si="83"/>
        <v>2</v>
      </c>
      <c r="H1084" s="15">
        <v>4</v>
      </c>
      <c r="I1084" s="2">
        <f t="shared" si="84"/>
        <v>190</v>
      </c>
      <c r="J1084" s="2" t="str">
        <f t="shared" si="85"/>
        <v>50</v>
      </c>
      <c r="K1084">
        <f t="shared" si="81"/>
        <v>13</v>
      </c>
      <c r="L1084" s="14">
        <f>VLOOKUP(E1084,bam_cov!$A$2:$E$10000,5,FALSE)</f>
        <v>3.0860564726162147</v>
      </c>
      <c r="M1084" s="14">
        <f>VLOOKUP($E1084,res_het!$A$2:$N$10000,12,FALSE)*100</f>
        <v>0.95175071527277677</v>
      </c>
      <c r="N1084" s="14">
        <f>VLOOKUP($E1084,res_het!$A$2:$N$10000,13,FALSE)</f>
        <v>0.28852163333333336</v>
      </c>
      <c r="O1084" s="10">
        <f>VLOOKUP($E1084,seq_data!$A$2:$H$10000,6,FALSE())</f>
        <v>2013</v>
      </c>
      <c r="P1084" s="10" t="str">
        <f>VLOOKUP($E1084,seq_data!$A$2:$H$10000,4,FALSE())</f>
        <v>Illumina</v>
      </c>
      <c r="Q1084" s="10" t="str">
        <f>VLOOKUP($E1084,seq_data!$A$2:$H$10000,5,FALSE())</f>
        <v>NYU</v>
      </c>
      <c r="R1084" s="10">
        <f>VLOOKUP($E1084,seq_data!$A$2:$H$10000,2,FALSE())</f>
        <v>101</v>
      </c>
      <c r="S1084" s="10">
        <f>IF(ISNA(VLOOKUP(E1084,lines!$A$2:$A$10000,1,FALSE)),0,1)</f>
        <v>1</v>
      </c>
      <c r="T1084" s="10">
        <f>IF(ISNA(VLOOKUP(E1084,lines!$J$2:$L$1000,2,FALSE)),0,1)</f>
        <v>1</v>
      </c>
      <c r="U1084" s="13" t="e">
        <f>VLOOKUP($E1084,phe_fertility!$A$2:$B$284,2,FALSE)</f>
        <v>#N/A</v>
      </c>
      <c r="V1084" s="13" t="e">
        <f>VLOOKUP($E1084,phe_fertility!$F$2:$G$284,2,FALSE)</f>
        <v>#N/A</v>
      </c>
      <c r="W1084" t="e">
        <f>VLOOKUP($E1084,phe_locomotion!$F$2:$G$851,2,FALSE)</f>
        <v>#N/A</v>
      </c>
      <c r="X1084" t="e">
        <f>VLOOKUP($E1084,phe_locomotion!$N$2:$O$507,2,FALSE)</f>
        <v>#N/A</v>
      </c>
      <c r="Y1084" s="16" t="e">
        <f>VLOOKUP($E1084,relatedness!$T$2:$U$1000,2,FALSE)</f>
        <v>#N/A</v>
      </c>
      <c r="AE1084" s="2"/>
      <c r="AF1084" s="2"/>
    </row>
    <row r="1085" spans="1:32" x14ac:dyDescent="0.2">
      <c r="A1085" s="2">
        <v>11</v>
      </c>
      <c r="B1085" s="2" t="s">
        <v>84</v>
      </c>
      <c r="C1085" s="2">
        <v>8</v>
      </c>
      <c r="D1085" s="2" t="s">
        <v>1498</v>
      </c>
      <c r="E1085" s="2" t="s">
        <v>1051</v>
      </c>
      <c r="F1085" s="2" t="str">
        <f t="shared" si="82"/>
        <v>GT</v>
      </c>
      <c r="G1085" s="2" t="str">
        <f t="shared" si="83"/>
        <v>2</v>
      </c>
      <c r="H1085" s="15">
        <v>5</v>
      </c>
      <c r="I1085" s="2">
        <f t="shared" si="84"/>
        <v>190</v>
      </c>
      <c r="J1085" s="2" t="str">
        <f t="shared" si="85"/>
        <v>50</v>
      </c>
      <c r="K1085">
        <f t="shared" si="81"/>
        <v>13</v>
      </c>
      <c r="L1085" s="14">
        <f>VLOOKUP(E1085,bam_cov!$A$2:$E$10000,5,FALSE)</f>
        <v>2.5606577354743214</v>
      </c>
      <c r="M1085" s="14">
        <f>VLOOKUP($E1085,res_het!$A$2:$N$10000,12,FALSE)*100</f>
        <v>1.2381663383950696</v>
      </c>
      <c r="N1085" s="14">
        <f>VLOOKUP($E1085,res_het!$A$2:$N$10000,13,FALSE)</f>
        <v>0.2832867</v>
      </c>
      <c r="O1085" s="10">
        <f>VLOOKUP($E1085,seq_data!$A$2:$H$10000,6,FALSE())</f>
        <v>2013</v>
      </c>
      <c r="P1085" s="10" t="str">
        <f>VLOOKUP($E1085,seq_data!$A$2:$H$10000,4,FALSE())</f>
        <v>Illumina</v>
      </c>
      <c r="Q1085" s="10" t="str">
        <f>VLOOKUP($E1085,seq_data!$A$2:$H$10000,5,FALSE())</f>
        <v>NYU</v>
      </c>
      <c r="R1085" s="10">
        <f>VLOOKUP($E1085,seq_data!$A$2:$H$10000,2,FALSE())</f>
        <v>101</v>
      </c>
      <c r="S1085" s="10">
        <f>IF(ISNA(VLOOKUP(E1085,lines!$A$2:$A$10000,1,FALSE)),0,1)</f>
        <v>1</v>
      </c>
      <c r="T1085" s="10">
        <f>IF(ISNA(VLOOKUP(E1085,lines!$J$2:$L$1000,2,FALSE)),0,1)</f>
        <v>1</v>
      </c>
      <c r="U1085" s="13" t="e">
        <f>VLOOKUP($E1085,phe_fertility!$A$2:$B$284,2,FALSE)</f>
        <v>#N/A</v>
      </c>
      <c r="V1085" s="13" t="e">
        <f>VLOOKUP($E1085,phe_fertility!$F$2:$G$284,2,FALSE)</f>
        <v>#N/A</v>
      </c>
      <c r="W1085" t="e">
        <f>VLOOKUP($E1085,phe_locomotion!$F$2:$G$851,2,FALSE)</f>
        <v>#N/A</v>
      </c>
      <c r="X1085" t="e">
        <f>VLOOKUP($E1085,phe_locomotion!$N$2:$O$507,2,FALSE)</f>
        <v>#N/A</v>
      </c>
      <c r="Y1085" s="16" t="e">
        <f>VLOOKUP($E1085,relatedness!$T$2:$U$1000,2,FALSE)</f>
        <v>#N/A</v>
      </c>
      <c r="AE1085" s="2"/>
      <c r="AF1085" s="2"/>
    </row>
    <row r="1086" spans="1:32" x14ac:dyDescent="0.2">
      <c r="A1086" s="2">
        <v>10</v>
      </c>
      <c r="B1086" s="2" t="s">
        <v>45</v>
      </c>
      <c r="C1086" s="2">
        <v>5</v>
      </c>
      <c r="D1086" s="2" t="s">
        <v>1501</v>
      </c>
      <c r="E1086" s="2" t="s">
        <v>916</v>
      </c>
      <c r="F1086" s="2" t="str">
        <f t="shared" si="82"/>
        <v>GT</v>
      </c>
      <c r="G1086" s="2" t="str">
        <f t="shared" si="83"/>
        <v>2</v>
      </c>
      <c r="H1086" s="15">
        <v>6</v>
      </c>
      <c r="I1086" s="2">
        <f t="shared" si="84"/>
        <v>190</v>
      </c>
      <c r="J1086" s="2" t="str">
        <f t="shared" si="85"/>
        <v>50</v>
      </c>
      <c r="K1086">
        <f t="shared" si="81"/>
        <v>13</v>
      </c>
      <c r="L1086" s="14">
        <f>VLOOKUP(E1086,bam_cov!$A$2:$E$10000,5,FALSE)</f>
        <v>3.1962718330179309</v>
      </c>
      <c r="M1086" s="14">
        <f>VLOOKUP($E1086,res_het!$A$2:$N$10000,12,FALSE)*100</f>
        <v>1.3668650655601868</v>
      </c>
      <c r="N1086" s="14">
        <f>VLOOKUP($E1086,res_het!$A$2:$N$10000,13,FALSE)</f>
        <v>0.29244338333333331</v>
      </c>
      <c r="O1086" s="10">
        <f>VLOOKUP($E1086,seq_data!$A$2:$H$10000,6,FALSE())</f>
        <v>2013</v>
      </c>
      <c r="P1086" s="10" t="str">
        <f>VLOOKUP($E1086,seq_data!$A$2:$H$10000,4,FALSE())</f>
        <v>Illumina</v>
      </c>
      <c r="Q1086" s="10" t="str">
        <f>VLOOKUP($E1086,seq_data!$A$2:$H$10000,5,FALSE())</f>
        <v>NYU</v>
      </c>
      <c r="R1086" s="10">
        <f>VLOOKUP($E1086,seq_data!$A$2:$H$10000,2,FALSE())</f>
        <v>101</v>
      </c>
      <c r="S1086" s="10">
        <f>IF(ISNA(VLOOKUP(E1086,lines!$A$2:$A$10000,1,FALSE)),0,1)</f>
        <v>1</v>
      </c>
      <c r="T1086" s="10">
        <f>IF(ISNA(VLOOKUP(E1086,lines!$J$2:$L$1000,2,FALSE)),0,1)</f>
        <v>1</v>
      </c>
      <c r="U1086" s="13" t="e">
        <f>VLOOKUP($E1086,phe_fertility!$A$2:$B$284,2,FALSE)</f>
        <v>#N/A</v>
      </c>
      <c r="V1086" s="13" t="e">
        <f>VLOOKUP($E1086,phe_fertility!$F$2:$G$284,2,FALSE)</f>
        <v>#N/A</v>
      </c>
      <c r="W1086" t="e">
        <f>VLOOKUP($E1086,phe_locomotion!$F$2:$G$851,2,FALSE)</f>
        <v>#N/A</v>
      </c>
      <c r="X1086" t="e">
        <f>VLOOKUP($E1086,phe_locomotion!$N$2:$O$507,2,FALSE)</f>
        <v>#N/A</v>
      </c>
      <c r="Y1086" s="16" t="e">
        <f>VLOOKUP($E1086,relatedness!$T$2:$U$1000,2,FALSE)</f>
        <v>#N/A</v>
      </c>
      <c r="AE1086" s="2"/>
      <c r="AF1086" s="2"/>
    </row>
    <row r="1087" spans="1:32" x14ac:dyDescent="0.2">
      <c r="A1087" s="2">
        <v>10</v>
      </c>
      <c r="B1087" s="2" t="s">
        <v>6</v>
      </c>
      <c r="C1087" s="2">
        <v>3</v>
      </c>
      <c r="D1087" s="2" t="s">
        <v>1500</v>
      </c>
      <c r="E1087" s="2" t="s">
        <v>878</v>
      </c>
      <c r="F1087" s="2" t="str">
        <f t="shared" si="82"/>
        <v>GT</v>
      </c>
      <c r="G1087" s="2" t="str">
        <f t="shared" si="83"/>
        <v>2</v>
      </c>
      <c r="H1087" s="15">
        <v>7</v>
      </c>
      <c r="I1087" s="2">
        <f t="shared" si="84"/>
        <v>190</v>
      </c>
      <c r="J1087" s="2" t="str">
        <f t="shared" si="85"/>
        <v>50</v>
      </c>
      <c r="K1087">
        <f t="shared" si="81"/>
        <v>13</v>
      </c>
      <c r="L1087" s="14">
        <f>VLOOKUP(E1087,bam_cov!$A$2:$E$10000,5,FALSE)</f>
        <v>0.93555331547094867</v>
      </c>
      <c r="M1087" s="14">
        <f>VLOOKUP($E1087,res_het!$A$2:$N$10000,12,FALSE)*100</f>
        <v>1.2750349324639032</v>
      </c>
      <c r="N1087" s="14">
        <f>VLOOKUP($E1087,res_het!$A$2:$N$10000,13,FALSE)</f>
        <v>0.29073576666666667</v>
      </c>
      <c r="O1087" s="10">
        <f>VLOOKUP($E1087,seq_data!$A$2:$H$10000,6,FALSE())</f>
        <v>2013</v>
      </c>
      <c r="P1087" s="10" t="str">
        <f>VLOOKUP($E1087,seq_data!$A$2:$H$10000,4,FALSE())</f>
        <v>Illumina</v>
      </c>
      <c r="Q1087" s="10" t="str">
        <f>VLOOKUP($E1087,seq_data!$A$2:$H$10000,5,FALSE())</f>
        <v>NYU</v>
      </c>
      <c r="R1087" s="10">
        <f>VLOOKUP($E1087,seq_data!$A$2:$H$10000,2,FALSE())</f>
        <v>101</v>
      </c>
      <c r="S1087" s="10">
        <f>IF(ISNA(VLOOKUP(E1087,lines!$A$2:$A$10000,1,FALSE)),0,1)</f>
        <v>1</v>
      </c>
      <c r="T1087" s="10">
        <f>IF(ISNA(VLOOKUP(E1087,lines!$J$2:$L$1000,2,FALSE)),0,1)</f>
        <v>1</v>
      </c>
      <c r="U1087" s="13">
        <f>VLOOKUP($E1087,phe_fertility!$A$2:$B$284,2,FALSE)</f>
        <v>47</v>
      </c>
      <c r="V1087" s="13">
        <f>VLOOKUP($E1087,phe_fertility!$F$2:$G$284,2,FALSE)</f>
        <v>45</v>
      </c>
      <c r="W1087" t="e">
        <f>VLOOKUP($E1087,phe_locomotion!$F$2:$G$851,2,FALSE)</f>
        <v>#N/A</v>
      </c>
      <c r="X1087" t="e">
        <f>VLOOKUP($E1087,phe_locomotion!$N$2:$O$507,2,FALSE)</f>
        <v>#N/A</v>
      </c>
      <c r="Y1087" s="16" t="e">
        <f>VLOOKUP($E1087,relatedness!$T$2:$U$1000,2,FALSE)</f>
        <v>#N/A</v>
      </c>
      <c r="AE1087" s="2"/>
      <c r="AF1087" s="2"/>
    </row>
    <row r="1088" spans="1:32" x14ac:dyDescent="0.2">
      <c r="A1088" s="2">
        <v>10</v>
      </c>
      <c r="B1088" s="2" t="s">
        <v>45</v>
      </c>
      <c r="C1088" s="2">
        <v>3</v>
      </c>
      <c r="D1088" s="2" t="s">
        <v>1497</v>
      </c>
      <c r="E1088" s="2" t="s">
        <v>914</v>
      </c>
      <c r="F1088" s="2" t="str">
        <f t="shared" si="82"/>
        <v>GT</v>
      </c>
      <c r="G1088" s="2" t="str">
        <f t="shared" si="83"/>
        <v>2</v>
      </c>
      <c r="H1088" s="15">
        <v>8</v>
      </c>
      <c r="I1088" s="2">
        <f t="shared" si="84"/>
        <v>190</v>
      </c>
      <c r="J1088" s="2" t="str">
        <f t="shared" si="85"/>
        <v>50</v>
      </c>
      <c r="K1088">
        <f t="shared" si="81"/>
        <v>13</v>
      </c>
      <c r="L1088" s="14">
        <f>VLOOKUP(E1088,bam_cov!$A$2:$E$10000,5,FALSE)</f>
        <v>2.0487406269322292</v>
      </c>
      <c r="M1088" s="14">
        <f>VLOOKUP($E1088,res_het!$A$2:$N$10000,12,FALSE)*100</f>
        <v>0.90580086940244187</v>
      </c>
      <c r="N1088" s="14">
        <f>VLOOKUP($E1088,res_het!$A$2:$N$10000,13,FALSE)</f>
        <v>0.29521141666666667</v>
      </c>
      <c r="O1088" s="10">
        <f>VLOOKUP($E1088,seq_data!$A$2:$H$10000,6,FALSE())</f>
        <v>2013</v>
      </c>
      <c r="P1088" s="10" t="str">
        <f>VLOOKUP($E1088,seq_data!$A$2:$H$10000,4,FALSE())</f>
        <v>Illumina</v>
      </c>
      <c r="Q1088" s="10" t="str">
        <f>VLOOKUP($E1088,seq_data!$A$2:$H$10000,5,FALSE())</f>
        <v>NYU</v>
      </c>
      <c r="R1088" s="10">
        <f>VLOOKUP($E1088,seq_data!$A$2:$H$10000,2,FALSE())</f>
        <v>101</v>
      </c>
      <c r="S1088" s="10">
        <f>IF(ISNA(VLOOKUP(E1088,lines!$A$2:$A$10000,1,FALSE)),0,1)</f>
        <v>1</v>
      </c>
      <c r="T1088" s="10">
        <f>IF(ISNA(VLOOKUP(E1088,lines!$J$2:$L$1000,2,FALSE)),0,1)</f>
        <v>1</v>
      </c>
      <c r="U1088" s="13">
        <f>VLOOKUP($E1088,phe_fertility!$A$2:$B$284,2,FALSE)</f>
        <v>46</v>
      </c>
      <c r="V1088" s="13">
        <f>VLOOKUP($E1088,phe_fertility!$F$2:$G$284,2,FALSE)</f>
        <v>45</v>
      </c>
      <c r="W1088" t="e">
        <f>VLOOKUP($E1088,phe_locomotion!$F$2:$G$851,2,FALSE)</f>
        <v>#N/A</v>
      </c>
      <c r="X1088" t="e">
        <f>VLOOKUP($E1088,phe_locomotion!$N$2:$O$507,2,FALSE)</f>
        <v>#N/A</v>
      </c>
      <c r="Y1088" s="16" t="e">
        <f>VLOOKUP($E1088,relatedness!$T$2:$U$1000,2,FALSE)</f>
        <v>#N/A</v>
      </c>
      <c r="AE1088" s="2"/>
      <c r="AF1088" s="2"/>
    </row>
    <row r="1089" spans="1:32" x14ac:dyDescent="0.2">
      <c r="A1089" s="2">
        <v>10</v>
      </c>
      <c r="B1089" s="2" t="s">
        <v>84</v>
      </c>
      <c r="C1089" s="2">
        <v>4</v>
      </c>
      <c r="D1089" s="2" t="s">
        <v>1496</v>
      </c>
      <c r="E1089" s="2" t="s">
        <v>951</v>
      </c>
      <c r="F1089" s="2" t="str">
        <f t="shared" si="82"/>
        <v>GT</v>
      </c>
      <c r="G1089" s="2" t="str">
        <f t="shared" si="83"/>
        <v>2</v>
      </c>
      <c r="H1089" s="15">
        <v>9</v>
      </c>
      <c r="I1089" s="2">
        <f t="shared" si="84"/>
        <v>190</v>
      </c>
      <c r="J1089" s="2" t="str">
        <f t="shared" si="85"/>
        <v>50</v>
      </c>
      <c r="K1089">
        <f t="shared" si="81"/>
        <v>13</v>
      </c>
      <c r="L1089" s="14">
        <f>VLOOKUP(E1089,bam_cov!$A$2:$E$10000,5,FALSE)</f>
        <v>4.0121571640029225</v>
      </c>
      <c r="M1089" s="14">
        <f>VLOOKUP($E1089,res_het!$A$2:$N$10000,12,FALSE)*100</f>
        <v>1.1423949396539188</v>
      </c>
      <c r="N1089" s="14">
        <f>VLOOKUP($E1089,res_het!$A$2:$N$10000,13,FALSE)</f>
        <v>0.28509944999999998</v>
      </c>
      <c r="O1089" s="10">
        <f>VLOOKUP($E1089,seq_data!$A$2:$H$10000,6,FALSE())</f>
        <v>2013</v>
      </c>
      <c r="P1089" s="10" t="str">
        <f>VLOOKUP($E1089,seq_data!$A$2:$H$10000,4,FALSE())</f>
        <v>Illumina</v>
      </c>
      <c r="Q1089" s="10" t="str">
        <f>VLOOKUP($E1089,seq_data!$A$2:$H$10000,5,FALSE())</f>
        <v>NYU</v>
      </c>
      <c r="R1089" s="10">
        <f>VLOOKUP($E1089,seq_data!$A$2:$H$10000,2,FALSE())</f>
        <v>101</v>
      </c>
      <c r="S1089" s="10">
        <f>IF(ISNA(VLOOKUP(E1089,lines!$A$2:$A$10000,1,FALSE)),0,1)</f>
        <v>1</v>
      </c>
      <c r="T1089" s="10">
        <f>IF(ISNA(VLOOKUP(E1089,lines!$J$2:$L$1000,2,FALSE)),0,1)</f>
        <v>1</v>
      </c>
      <c r="U1089" s="13">
        <f>VLOOKUP($E1089,phe_fertility!$A$2:$B$284,2,FALSE)</f>
        <v>42</v>
      </c>
      <c r="V1089" s="13">
        <f>VLOOKUP($E1089,phe_fertility!$F$2:$G$284,2,FALSE)</f>
        <v>34</v>
      </c>
      <c r="W1089" t="e">
        <f>VLOOKUP($E1089,phe_locomotion!$F$2:$G$851,2,FALSE)</f>
        <v>#N/A</v>
      </c>
      <c r="X1089" t="e">
        <f>VLOOKUP($E1089,phe_locomotion!$N$2:$O$507,2,FALSE)</f>
        <v>#N/A</v>
      </c>
      <c r="Y1089" s="16" t="e">
        <f>VLOOKUP($E1089,relatedness!$T$2:$U$1000,2,FALSE)</f>
        <v>#N/A</v>
      </c>
      <c r="AE1089" s="2"/>
      <c r="AF1089" s="2"/>
    </row>
    <row r="1090" spans="1:32" x14ac:dyDescent="0.2">
      <c r="A1090" s="2">
        <v>10</v>
      </c>
      <c r="B1090" s="2" t="s">
        <v>71</v>
      </c>
      <c r="C1090" s="2">
        <v>4</v>
      </c>
      <c r="D1090" s="2" t="s">
        <v>1501</v>
      </c>
      <c r="E1090" s="2" t="s">
        <v>939</v>
      </c>
      <c r="F1090" s="2" t="str">
        <f t="shared" si="82"/>
        <v>GT</v>
      </c>
      <c r="G1090" s="2" t="str">
        <f t="shared" si="83"/>
        <v>2</v>
      </c>
      <c r="H1090" s="15">
        <v>10</v>
      </c>
      <c r="I1090" s="2">
        <f t="shared" si="84"/>
        <v>190</v>
      </c>
      <c r="J1090" s="2" t="str">
        <f t="shared" si="85"/>
        <v>50</v>
      </c>
      <c r="K1090">
        <f t="shared" ref="K1090:K1112" si="86">IF(F1090="A", 16, 13)</f>
        <v>13</v>
      </c>
      <c r="L1090" s="14">
        <f>VLOOKUP(E1090,bam_cov!$A$2:$E$10000,5,FALSE)</f>
        <v>0.55363264694309644</v>
      </c>
      <c r="M1090" s="14">
        <f>VLOOKUP($E1090,res_het!$A$2:$N$10000,12,FALSE)*100</f>
        <v>2.8921722728701664</v>
      </c>
      <c r="N1090" s="14">
        <f>VLOOKUP($E1090,res_het!$A$2:$N$10000,13,FALSE)</f>
        <v>0.32128013333333333</v>
      </c>
      <c r="O1090" s="10">
        <f>VLOOKUP($E1090,seq_data!$A$2:$H$10000,6,FALSE())</f>
        <v>2013</v>
      </c>
      <c r="P1090" s="10" t="str">
        <f>VLOOKUP($E1090,seq_data!$A$2:$H$10000,4,FALSE())</f>
        <v>Illumina</v>
      </c>
      <c r="Q1090" s="10" t="str">
        <f>VLOOKUP($E1090,seq_data!$A$2:$H$10000,5,FALSE())</f>
        <v>NYU</v>
      </c>
      <c r="R1090" s="10">
        <f>VLOOKUP($E1090,seq_data!$A$2:$H$10000,2,FALSE())</f>
        <v>101</v>
      </c>
      <c r="S1090" s="10">
        <f>IF(ISNA(VLOOKUP(E1090,lines!$A$2:$A$10000,1,FALSE)),0,1)</f>
        <v>1</v>
      </c>
      <c r="T1090" s="10">
        <f>IF(ISNA(VLOOKUP(E1090,lines!$J$2:$L$1000,2,FALSE)),0,1)</f>
        <v>1</v>
      </c>
      <c r="U1090" s="13" t="e">
        <f>VLOOKUP($E1090,phe_fertility!$A$2:$B$284,2,FALSE)</f>
        <v>#N/A</v>
      </c>
      <c r="V1090" s="13" t="e">
        <f>VLOOKUP($E1090,phe_fertility!$F$2:$G$284,2,FALSE)</f>
        <v>#N/A</v>
      </c>
      <c r="W1090" t="e">
        <f>VLOOKUP($E1090,phe_locomotion!$F$2:$G$851,2,FALSE)</f>
        <v>#N/A</v>
      </c>
      <c r="X1090" t="e">
        <f>VLOOKUP($E1090,phe_locomotion!$N$2:$O$507,2,FALSE)</f>
        <v>#N/A</v>
      </c>
      <c r="Y1090" s="16" t="e">
        <f>VLOOKUP($E1090,relatedness!$T$2:$U$1000,2,FALSE)</f>
        <v>#N/A</v>
      </c>
      <c r="AE1090" s="2"/>
      <c r="AF1090" s="2"/>
    </row>
    <row r="1091" spans="1:32" x14ac:dyDescent="0.2">
      <c r="A1091" s="2">
        <v>11</v>
      </c>
      <c r="B1091" s="2" t="s">
        <v>45</v>
      </c>
      <c r="C1091" s="2">
        <v>11</v>
      </c>
      <c r="D1091" s="2" t="s">
        <v>1501</v>
      </c>
      <c r="E1091" s="2" t="s">
        <v>1018</v>
      </c>
      <c r="F1091" s="2" t="str">
        <f t="shared" si="82"/>
        <v>GT</v>
      </c>
      <c r="G1091" s="2" t="str">
        <f t="shared" si="83"/>
        <v>2</v>
      </c>
      <c r="H1091" s="15">
        <v>11</v>
      </c>
      <c r="I1091" s="2">
        <f t="shared" si="84"/>
        <v>190</v>
      </c>
      <c r="J1091" s="2" t="str">
        <f t="shared" si="85"/>
        <v>50</v>
      </c>
      <c r="K1091">
        <f t="shared" si="86"/>
        <v>13</v>
      </c>
      <c r="L1091" s="14">
        <f>VLOOKUP(E1091,bam_cov!$A$2:$E$10000,5,FALSE)</f>
        <v>3.2243531505873975</v>
      </c>
      <c r="M1091" s="14">
        <f>VLOOKUP($E1091,res_het!$A$2:$N$10000,12,FALSE)*100</f>
        <v>1.0126373367284387</v>
      </c>
      <c r="N1091" s="14">
        <f>VLOOKUP($E1091,res_het!$A$2:$N$10000,13,FALSE)</f>
        <v>0.29305913333333339</v>
      </c>
      <c r="O1091" s="10">
        <f>VLOOKUP($E1091,seq_data!$A$2:$H$10000,6,FALSE())</f>
        <v>2013</v>
      </c>
      <c r="P1091" s="10" t="str">
        <f>VLOOKUP($E1091,seq_data!$A$2:$H$10000,4,FALSE())</f>
        <v>Illumina</v>
      </c>
      <c r="Q1091" s="10" t="str">
        <f>VLOOKUP($E1091,seq_data!$A$2:$H$10000,5,FALSE())</f>
        <v>NYU</v>
      </c>
      <c r="R1091" s="10">
        <f>VLOOKUP($E1091,seq_data!$A$2:$H$10000,2,FALSE())</f>
        <v>101</v>
      </c>
      <c r="S1091" s="10">
        <f>IF(ISNA(VLOOKUP(E1091,lines!$A$2:$A$10000,1,FALSE)),0,1)</f>
        <v>1</v>
      </c>
      <c r="T1091" s="10">
        <f>IF(ISNA(VLOOKUP(E1091,lines!$J$2:$L$1000,2,FALSE)),0,1)</f>
        <v>1</v>
      </c>
      <c r="U1091" s="13" t="e">
        <f>VLOOKUP($E1091,phe_fertility!$A$2:$B$284,2,FALSE)</f>
        <v>#N/A</v>
      </c>
      <c r="V1091" s="13" t="e">
        <f>VLOOKUP($E1091,phe_fertility!$F$2:$G$284,2,FALSE)</f>
        <v>#N/A</v>
      </c>
      <c r="W1091" t="e">
        <f>VLOOKUP($E1091,phe_locomotion!$F$2:$G$851,2,FALSE)</f>
        <v>#N/A</v>
      </c>
      <c r="X1091" t="e">
        <f>VLOOKUP($E1091,phe_locomotion!$N$2:$O$507,2,FALSE)</f>
        <v>#N/A</v>
      </c>
      <c r="Y1091" s="16" t="e">
        <f>VLOOKUP($E1091,relatedness!$T$2:$U$1000,2,FALSE)</f>
        <v>#N/A</v>
      </c>
      <c r="AE1091" s="2"/>
      <c r="AF1091" s="2"/>
    </row>
    <row r="1092" spans="1:32" x14ac:dyDescent="0.2">
      <c r="A1092" s="2">
        <v>12</v>
      </c>
      <c r="B1092" s="2" t="s">
        <v>58</v>
      </c>
      <c r="C1092" s="2">
        <v>7</v>
      </c>
      <c r="D1092" s="2" t="s">
        <v>1500</v>
      </c>
      <c r="E1092" s="2" t="s">
        <v>1102</v>
      </c>
      <c r="F1092" s="2" t="str">
        <f t="shared" si="82"/>
        <v>GT</v>
      </c>
      <c r="G1092" s="2" t="str">
        <f t="shared" si="83"/>
        <v>2</v>
      </c>
      <c r="H1092" s="15">
        <v>12</v>
      </c>
      <c r="I1092" s="2">
        <f t="shared" si="84"/>
        <v>190</v>
      </c>
      <c r="J1092" s="2" t="str">
        <f t="shared" si="85"/>
        <v>50</v>
      </c>
      <c r="K1092">
        <f t="shared" si="86"/>
        <v>13</v>
      </c>
      <c r="L1092" s="14">
        <f>VLOOKUP(E1092,bam_cov!$A$2:$E$10000,5,FALSE)</f>
        <v>1.9339689344400517</v>
      </c>
      <c r="M1092" s="14">
        <f>VLOOKUP($E1092,res_het!$A$2:$N$10000,12,FALSE)*100</f>
        <v>1.2789920778848907</v>
      </c>
      <c r="N1092" s="14">
        <f>VLOOKUP($E1092,res_het!$A$2:$N$10000,13,FALSE)</f>
        <v>0.31213711666666666</v>
      </c>
      <c r="O1092" s="10">
        <f>VLOOKUP($E1092,seq_data!$A$2:$H$10000,6,FALSE())</f>
        <v>2013</v>
      </c>
      <c r="P1092" s="10" t="str">
        <f>VLOOKUP($E1092,seq_data!$A$2:$H$10000,4,FALSE())</f>
        <v>Illumina</v>
      </c>
      <c r="Q1092" s="10" t="str">
        <f>VLOOKUP($E1092,seq_data!$A$2:$H$10000,5,FALSE())</f>
        <v>NYU</v>
      </c>
      <c r="R1092" s="10">
        <f>VLOOKUP($E1092,seq_data!$A$2:$H$10000,2,FALSE())</f>
        <v>101</v>
      </c>
      <c r="S1092" s="10">
        <f>IF(ISNA(VLOOKUP(E1092,lines!$A$2:$A$10000,1,FALSE)),0,1)</f>
        <v>1</v>
      </c>
      <c r="T1092" s="10">
        <f>IF(ISNA(VLOOKUP(E1092,lines!$J$2:$L$1000,2,FALSE)),0,1)</f>
        <v>1</v>
      </c>
      <c r="U1092" s="13" t="e">
        <f>VLOOKUP($E1092,phe_fertility!$A$2:$B$284,2,FALSE)</f>
        <v>#N/A</v>
      </c>
      <c r="V1092" s="13" t="e">
        <f>VLOOKUP($E1092,phe_fertility!$F$2:$G$284,2,FALSE)</f>
        <v>#N/A</v>
      </c>
      <c r="W1092" t="e">
        <f>VLOOKUP($E1092,phe_locomotion!$F$2:$G$851,2,FALSE)</f>
        <v>#N/A</v>
      </c>
      <c r="X1092" t="e">
        <f>VLOOKUP($E1092,phe_locomotion!$N$2:$O$507,2,FALSE)</f>
        <v>#N/A</v>
      </c>
      <c r="Y1092" s="16" t="e">
        <f>VLOOKUP($E1092,relatedness!$T$2:$U$1000,2,FALSE)</f>
        <v>#N/A</v>
      </c>
      <c r="AE1092" s="2"/>
      <c r="AF1092" s="2"/>
    </row>
    <row r="1093" spans="1:32" x14ac:dyDescent="0.2">
      <c r="A1093" s="2">
        <v>11</v>
      </c>
      <c r="B1093" s="2" t="s">
        <v>45</v>
      </c>
      <c r="C1093" s="2">
        <v>8</v>
      </c>
      <c r="D1093" s="2" t="s">
        <v>1501</v>
      </c>
      <c r="E1093" s="2" t="s">
        <v>1015</v>
      </c>
      <c r="F1093" s="2" t="str">
        <f t="shared" si="82"/>
        <v>GT</v>
      </c>
      <c r="G1093" s="2" t="str">
        <f t="shared" si="83"/>
        <v>2</v>
      </c>
      <c r="H1093" s="15">
        <v>13</v>
      </c>
      <c r="I1093" s="2">
        <f t="shared" si="84"/>
        <v>190</v>
      </c>
      <c r="J1093" s="2" t="str">
        <f t="shared" si="85"/>
        <v>50</v>
      </c>
      <c r="K1093">
        <f t="shared" si="86"/>
        <v>13</v>
      </c>
      <c r="L1093" s="14">
        <f>VLOOKUP(E1093,bam_cov!$A$2:$E$10000,5,FALSE)</f>
        <v>3.9305024826216486</v>
      </c>
      <c r="M1093" s="14">
        <f>VLOOKUP($E1093,res_het!$A$2:$N$10000,12,FALSE)*100</f>
        <v>1.3270147057310158</v>
      </c>
      <c r="N1093" s="14">
        <f>VLOOKUP($E1093,res_het!$A$2:$N$10000,13,FALSE)</f>
        <v>0.24042126666666663</v>
      </c>
      <c r="O1093" s="10" t="str">
        <f>VLOOKUP($E1093,seq_data!$A$2:$H$10000,6,FALSE())</f>
        <v>2013,2014</v>
      </c>
      <c r="P1093" s="10" t="str">
        <f>VLOOKUP($E1093,seq_data!$A$2:$H$10000,4,FALSE())</f>
        <v>Illumina</v>
      </c>
      <c r="Q1093" s="10" t="str">
        <f>VLOOKUP($E1093,seq_data!$A$2:$H$10000,5,FALSE())</f>
        <v>NYU</v>
      </c>
      <c r="R1093" s="10">
        <f>VLOOKUP($E1093,seq_data!$A$2:$H$10000,2,FALSE())</f>
        <v>101</v>
      </c>
      <c r="S1093" s="10">
        <f>IF(ISNA(VLOOKUP(E1093,lines!$A$2:$A$10000,1,FALSE)),0,1)</f>
        <v>1</v>
      </c>
      <c r="T1093" s="10">
        <f>IF(ISNA(VLOOKUP(E1093,lines!$J$2:$L$1000,2,FALSE)),0,1)</f>
        <v>1</v>
      </c>
      <c r="U1093" s="13" t="e">
        <f>VLOOKUP($E1093,phe_fertility!$A$2:$B$284,2,FALSE)</f>
        <v>#N/A</v>
      </c>
      <c r="V1093" s="13" t="e">
        <f>VLOOKUP($E1093,phe_fertility!$F$2:$G$284,2,FALSE)</f>
        <v>#N/A</v>
      </c>
      <c r="W1093" t="e">
        <f>VLOOKUP($E1093,phe_locomotion!$F$2:$G$851,2,FALSE)</f>
        <v>#N/A</v>
      </c>
      <c r="X1093" t="e">
        <f>VLOOKUP($E1093,phe_locomotion!$N$2:$O$507,2,FALSE)</f>
        <v>#N/A</v>
      </c>
      <c r="Y1093" s="16" t="e">
        <f>VLOOKUP($E1093,relatedness!$T$2:$U$1000,2,FALSE)</f>
        <v>#N/A</v>
      </c>
      <c r="AE1093" s="2"/>
      <c r="AF1093" s="2"/>
    </row>
    <row r="1094" spans="1:32" x14ac:dyDescent="0.2">
      <c r="A1094" s="2">
        <v>11</v>
      </c>
      <c r="B1094" s="2" t="s">
        <v>32</v>
      </c>
      <c r="C1094" s="2">
        <v>8</v>
      </c>
      <c r="D1094" s="2" t="s">
        <v>1500</v>
      </c>
      <c r="E1094" s="2" t="s">
        <v>1003</v>
      </c>
      <c r="F1094" s="2" t="str">
        <f t="shared" si="82"/>
        <v>GT</v>
      </c>
      <c r="G1094" s="2" t="str">
        <f t="shared" si="83"/>
        <v>2</v>
      </c>
      <c r="H1094" s="15">
        <v>14</v>
      </c>
      <c r="I1094" s="2">
        <f t="shared" si="84"/>
        <v>190</v>
      </c>
      <c r="J1094" s="2" t="str">
        <f t="shared" si="85"/>
        <v>50</v>
      </c>
      <c r="K1094">
        <f t="shared" si="86"/>
        <v>13</v>
      </c>
      <c r="L1094" s="14">
        <f>VLOOKUP(E1094,bam_cov!$A$2:$E$10000,5,FALSE)</f>
        <v>4.7761293586404605</v>
      </c>
      <c r="M1094" s="14">
        <f>VLOOKUP($E1094,res_het!$A$2:$N$10000,12,FALSE)*100</f>
        <v>0.86052488123977888</v>
      </c>
      <c r="N1094" s="14">
        <f>VLOOKUP($E1094,res_het!$A$2:$N$10000,13,FALSE)</f>
        <v>0.26369225000000002</v>
      </c>
      <c r="O1094" s="10">
        <f>VLOOKUP($E1094,seq_data!$A$2:$H$10000,6,FALSE())</f>
        <v>2013</v>
      </c>
      <c r="P1094" s="10" t="str">
        <f>VLOOKUP($E1094,seq_data!$A$2:$H$10000,4,FALSE())</f>
        <v>Illumina</v>
      </c>
      <c r="Q1094" s="10" t="str">
        <f>VLOOKUP($E1094,seq_data!$A$2:$H$10000,5,FALSE())</f>
        <v>NYU</v>
      </c>
      <c r="R1094" s="10">
        <f>VLOOKUP($E1094,seq_data!$A$2:$H$10000,2,FALSE())</f>
        <v>101</v>
      </c>
      <c r="S1094" s="10">
        <f>IF(ISNA(VLOOKUP(E1094,lines!$A$2:$A$10000,1,FALSE)),0,1)</f>
        <v>1</v>
      </c>
      <c r="T1094" s="10">
        <f>IF(ISNA(VLOOKUP(E1094,lines!$J$2:$L$1000,2,FALSE)),0,1)</f>
        <v>1</v>
      </c>
      <c r="U1094" s="13" t="e">
        <f>VLOOKUP($E1094,phe_fertility!$A$2:$B$284,2,FALSE)</f>
        <v>#N/A</v>
      </c>
      <c r="V1094" s="13" t="e">
        <f>VLOOKUP($E1094,phe_fertility!$F$2:$G$284,2,FALSE)</f>
        <v>#N/A</v>
      </c>
      <c r="W1094" t="e">
        <f>VLOOKUP($E1094,phe_locomotion!$F$2:$G$851,2,FALSE)</f>
        <v>#N/A</v>
      </c>
      <c r="X1094" t="e">
        <f>VLOOKUP($E1094,phe_locomotion!$N$2:$O$507,2,FALSE)</f>
        <v>#N/A</v>
      </c>
      <c r="Y1094" s="16" t="e">
        <f>VLOOKUP($E1094,relatedness!$T$2:$U$1000,2,FALSE)</f>
        <v>#N/A</v>
      </c>
      <c r="AE1094" s="2"/>
      <c r="AF1094" s="2"/>
    </row>
    <row r="1095" spans="1:32" x14ac:dyDescent="0.2">
      <c r="A1095" s="2">
        <v>11</v>
      </c>
      <c r="B1095" s="2" t="s">
        <v>58</v>
      </c>
      <c r="C1095" s="2">
        <v>3</v>
      </c>
      <c r="D1095" s="2" t="s">
        <v>1498</v>
      </c>
      <c r="E1095" s="2" t="s">
        <v>1022</v>
      </c>
      <c r="F1095" s="2" t="str">
        <f t="shared" si="82"/>
        <v>GT</v>
      </c>
      <c r="G1095" s="2" t="str">
        <f t="shared" si="83"/>
        <v>2</v>
      </c>
      <c r="H1095" s="15">
        <v>15</v>
      </c>
      <c r="I1095" s="2">
        <f t="shared" si="84"/>
        <v>190</v>
      </c>
      <c r="J1095" s="2" t="str">
        <f t="shared" si="85"/>
        <v>50</v>
      </c>
      <c r="K1095">
        <f t="shared" si="86"/>
        <v>13</v>
      </c>
      <c r="L1095" s="14">
        <f>VLOOKUP(E1095,bam_cov!$A$2:$E$10000,5,FALSE)</f>
        <v>1.8203971445166851</v>
      </c>
      <c r="M1095" s="14">
        <f>VLOOKUP($E1095,res_het!$A$2:$N$10000,12,FALSE)*100</f>
        <v>1.4564836128466512</v>
      </c>
      <c r="N1095" s="14">
        <f>VLOOKUP($E1095,res_het!$A$2:$N$10000,13,FALSE)</f>
        <v>0.31084404999999998</v>
      </c>
      <c r="O1095" s="10">
        <f>VLOOKUP($E1095,seq_data!$A$2:$H$10000,6,FALSE())</f>
        <v>2013</v>
      </c>
      <c r="P1095" s="10" t="str">
        <f>VLOOKUP($E1095,seq_data!$A$2:$H$10000,4,FALSE())</f>
        <v>Illumina</v>
      </c>
      <c r="Q1095" s="10" t="str">
        <f>VLOOKUP($E1095,seq_data!$A$2:$H$10000,5,FALSE())</f>
        <v>NYU</v>
      </c>
      <c r="R1095" s="10">
        <f>VLOOKUP($E1095,seq_data!$A$2:$H$10000,2,FALSE())</f>
        <v>101</v>
      </c>
      <c r="S1095" s="10">
        <f>IF(ISNA(VLOOKUP(E1095,lines!$A$2:$A$10000,1,FALSE)),0,1)</f>
        <v>1</v>
      </c>
      <c r="T1095" s="10">
        <f>IF(ISNA(VLOOKUP(E1095,lines!$J$2:$L$1000,2,FALSE)),0,1)</f>
        <v>1</v>
      </c>
      <c r="U1095" s="13" t="e">
        <f>VLOOKUP($E1095,phe_fertility!$A$2:$B$284,2,FALSE)</f>
        <v>#N/A</v>
      </c>
      <c r="V1095" s="13" t="e">
        <f>VLOOKUP($E1095,phe_fertility!$F$2:$G$284,2,FALSE)</f>
        <v>#N/A</v>
      </c>
      <c r="W1095" t="e">
        <f>VLOOKUP($E1095,phe_locomotion!$F$2:$G$851,2,FALSE)</f>
        <v>#N/A</v>
      </c>
      <c r="X1095" t="e">
        <f>VLOOKUP($E1095,phe_locomotion!$N$2:$O$507,2,FALSE)</f>
        <v>#N/A</v>
      </c>
      <c r="Y1095" s="16" t="e">
        <f>VLOOKUP($E1095,relatedness!$T$2:$U$1000,2,FALSE)</f>
        <v>#N/A</v>
      </c>
      <c r="AE1095" s="2"/>
      <c r="AF1095" s="2"/>
    </row>
    <row r="1096" spans="1:32" x14ac:dyDescent="0.2">
      <c r="A1096" s="2">
        <v>10</v>
      </c>
      <c r="B1096" s="2" t="s">
        <v>58</v>
      </c>
      <c r="C1096" s="2">
        <v>3</v>
      </c>
      <c r="D1096" s="2" t="s">
        <v>1498</v>
      </c>
      <c r="E1096" s="2" t="s">
        <v>926</v>
      </c>
      <c r="F1096" s="2" t="str">
        <f t="shared" si="82"/>
        <v>GT</v>
      </c>
      <c r="G1096" s="2" t="str">
        <f t="shared" si="83"/>
        <v>2</v>
      </c>
      <c r="H1096" s="15">
        <v>17</v>
      </c>
      <c r="I1096" s="2">
        <f t="shared" si="84"/>
        <v>190</v>
      </c>
      <c r="J1096" s="2" t="str">
        <f t="shared" si="85"/>
        <v>50</v>
      </c>
      <c r="K1096">
        <f t="shared" si="86"/>
        <v>13</v>
      </c>
      <c r="L1096" s="14">
        <f>VLOOKUP(E1096,bam_cov!$A$2:$E$10000,5,FALSE)</f>
        <v>3.2018213636619137</v>
      </c>
      <c r="M1096" s="14">
        <f>VLOOKUP($E1096,res_het!$A$2:$N$10000,12,FALSE)*100</f>
        <v>0.67699687494461736</v>
      </c>
      <c r="N1096" s="14">
        <f>VLOOKUP($E1096,res_het!$A$2:$N$10000,13,FALSE)</f>
        <v>0.28673270000000001</v>
      </c>
      <c r="O1096" s="10">
        <f>VLOOKUP($E1096,seq_data!$A$2:$H$10000,6,FALSE())</f>
        <v>2013</v>
      </c>
      <c r="P1096" s="10" t="str">
        <f>VLOOKUP($E1096,seq_data!$A$2:$H$10000,4,FALSE())</f>
        <v>Illumina</v>
      </c>
      <c r="Q1096" s="10" t="str">
        <f>VLOOKUP($E1096,seq_data!$A$2:$H$10000,5,FALSE())</f>
        <v>NYU</v>
      </c>
      <c r="R1096" s="10">
        <f>VLOOKUP($E1096,seq_data!$A$2:$H$10000,2,FALSE())</f>
        <v>101</v>
      </c>
      <c r="S1096" s="10">
        <f>IF(ISNA(VLOOKUP(E1096,lines!$A$2:$A$10000,1,FALSE)),0,1)</f>
        <v>1</v>
      </c>
      <c r="T1096" s="10">
        <f>IF(ISNA(VLOOKUP(E1096,lines!$J$2:$L$1000,2,FALSE)),0,1)</f>
        <v>1</v>
      </c>
      <c r="U1096" s="13" t="e">
        <f>VLOOKUP($E1096,phe_fertility!$A$2:$B$284,2,FALSE)</f>
        <v>#N/A</v>
      </c>
      <c r="V1096" s="13" t="e">
        <f>VLOOKUP($E1096,phe_fertility!$F$2:$G$284,2,FALSE)</f>
        <v>#N/A</v>
      </c>
      <c r="W1096" t="e">
        <f>VLOOKUP($E1096,phe_locomotion!$F$2:$G$851,2,FALSE)</f>
        <v>#N/A</v>
      </c>
      <c r="X1096" t="e">
        <f>VLOOKUP($E1096,phe_locomotion!$N$2:$O$507,2,FALSE)</f>
        <v>#N/A</v>
      </c>
      <c r="Y1096" s="16" t="e">
        <f>VLOOKUP($E1096,relatedness!$T$2:$U$1000,2,FALSE)</f>
        <v>#N/A</v>
      </c>
      <c r="AE1096" s="2"/>
      <c r="AF1096" s="2"/>
    </row>
    <row r="1097" spans="1:32" x14ac:dyDescent="0.2">
      <c r="A1097" s="2">
        <v>10</v>
      </c>
      <c r="B1097" s="2" t="s">
        <v>19</v>
      </c>
      <c r="C1097" s="2">
        <v>1</v>
      </c>
      <c r="D1097" s="2" t="s">
        <v>1497</v>
      </c>
      <c r="E1097" s="2" t="s">
        <v>888</v>
      </c>
      <c r="F1097" s="2" t="str">
        <f t="shared" si="82"/>
        <v>GT</v>
      </c>
      <c r="G1097" s="2" t="str">
        <f t="shared" si="83"/>
        <v>2</v>
      </c>
      <c r="H1097" s="15">
        <v>18</v>
      </c>
      <c r="I1097" s="2">
        <f t="shared" si="84"/>
        <v>190</v>
      </c>
      <c r="J1097" s="2" t="str">
        <f t="shared" si="85"/>
        <v>50</v>
      </c>
      <c r="K1097">
        <f t="shared" si="86"/>
        <v>13</v>
      </c>
      <c r="L1097" s="14">
        <f>VLOOKUP(E1097,bam_cov!$A$2:$E$10000,5,FALSE)</f>
        <v>4.557913473609263</v>
      </c>
      <c r="M1097" s="14">
        <f>VLOOKUP($E1097,res_het!$A$2:$N$10000,12,FALSE)*100</f>
        <v>0.81567641202976005</v>
      </c>
      <c r="N1097" s="14">
        <f>VLOOKUP($E1097,res_het!$A$2:$N$10000,13,FALSE)</f>
        <v>0.27565358333333334</v>
      </c>
      <c r="O1097" s="10">
        <f>VLOOKUP($E1097,seq_data!$A$2:$H$10000,6,FALSE())</f>
        <v>2013</v>
      </c>
      <c r="P1097" s="10" t="str">
        <f>VLOOKUP($E1097,seq_data!$A$2:$H$10000,4,FALSE())</f>
        <v>Illumina</v>
      </c>
      <c r="Q1097" s="10" t="str">
        <f>VLOOKUP($E1097,seq_data!$A$2:$H$10000,5,FALSE())</f>
        <v>NYU</v>
      </c>
      <c r="R1097" s="10">
        <f>VLOOKUP($E1097,seq_data!$A$2:$H$10000,2,FALSE())</f>
        <v>101</v>
      </c>
      <c r="S1097" s="10">
        <f>IF(ISNA(VLOOKUP(E1097,lines!$A$2:$A$10000,1,FALSE)),0,1)</f>
        <v>1</v>
      </c>
      <c r="T1097" s="10">
        <f>IF(ISNA(VLOOKUP(E1097,lines!$J$2:$L$1000,2,FALSE)),0,1)</f>
        <v>1</v>
      </c>
      <c r="U1097" s="13" t="e">
        <f>VLOOKUP($E1097,phe_fertility!$A$2:$B$284,2,FALSE)</f>
        <v>#N/A</v>
      </c>
      <c r="V1097" s="13" t="e">
        <f>VLOOKUP($E1097,phe_fertility!$F$2:$G$284,2,FALSE)</f>
        <v>#N/A</v>
      </c>
      <c r="W1097" t="e">
        <f>VLOOKUP($E1097,phe_locomotion!$F$2:$G$851,2,FALSE)</f>
        <v>#N/A</v>
      </c>
      <c r="X1097" t="e">
        <f>VLOOKUP($E1097,phe_locomotion!$N$2:$O$507,2,FALSE)</f>
        <v>#N/A</v>
      </c>
      <c r="Y1097" s="16" t="e">
        <f>VLOOKUP($E1097,relatedness!$T$2:$U$1000,2,FALSE)</f>
        <v>#N/A</v>
      </c>
      <c r="AE1097" s="2"/>
      <c r="AF1097" s="2"/>
    </row>
    <row r="1098" spans="1:32" x14ac:dyDescent="0.2">
      <c r="A1098" s="2">
        <v>12</v>
      </c>
      <c r="B1098" s="2" t="s">
        <v>6</v>
      </c>
      <c r="C1098" s="2">
        <v>1</v>
      </c>
      <c r="D1098" s="2" t="s">
        <v>1496</v>
      </c>
      <c r="E1098" s="2" t="s">
        <v>1068</v>
      </c>
      <c r="F1098" s="2" t="str">
        <f t="shared" si="82"/>
        <v>GT</v>
      </c>
      <c r="G1098" s="2" t="str">
        <f t="shared" si="83"/>
        <v>2</v>
      </c>
      <c r="H1098" s="15">
        <v>19</v>
      </c>
      <c r="I1098" s="2">
        <f t="shared" si="84"/>
        <v>190</v>
      </c>
      <c r="J1098" s="2" t="str">
        <f t="shared" si="85"/>
        <v>50</v>
      </c>
      <c r="K1098">
        <f t="shared" si="86"/>
        <v>13</v>
      </c>
      <c r="L1098" s="14">
        <f>VLOOKUP(E1098,bam_cov!$A$2:$E$10000,5,FALSE)</f>
        <v>1.7364948005471137</v>
      </c>
      <c r="M1098" s="14">
        <f>VLOOKUP($E1098,res_het!$A$2:$N$10000,12,FALSE)*100</f>
        <v>0.81606310505557556</v>
      </c>
      <c r="N1098" s="14">
        <f>VLOOKUP($E1098,res_het!$A$2:$N$10000,13,FALSE)</f>
        <v>0.31540303333333336</v>
      </c>
      <c r="O1098" s="10">
        <f>VLOOKUP($E1098,seq_data!$A$2:$H$10000,6,FALSE())</f>
        <v>2013</v>
      </c>
      <c r="P1098" s="10" t="str">
        <f>VLOOKUP($E1098,seq_data!$A$2:$H$10000,4,FALSE())</f>
        <v>Illumina</v>
      </c>
      <c r="Q1098" s="10" t="str">
        <f>VLOOKUP($E1098,seq_data!$A$2:$H$10000,5,FALSE())</f>
        <v>NYU</v>
      </c>
      <c r="R1098" s="10">
        <f>VLOOKUP($E1098,seq_data!$A$2:$H$10000,2,FALSE())</f>
        <v>101</v>
      </c>
      <c r="S1098" s="10">
        <f>IF(ISNA(VLOOKUP(E1098,lines!$A$2:$A$10000,1,FALSE)),0,1)</f>
        <v>1</v>
      </c>
      <c r="T1098" s="10">
        <f>IF(ISNA(VLOOKUP(E1098,lines!$J$2:$L$1000,2,FALSE)),0,1)</f>
        <v>1</v>
      </c>
      <c r="U1098" s="13">
        <f>VLOOKUP($E1098,phe_fertility!$A$2:$B$284,2,FALSE)</f>
        <v>46</v>
      </c>
      <c r="V1098" s="13">
        <f>VLOOKUP($E1098,phe_fertility!$F$2:$G$284,2,FALSE)</f>
        <v>45</v>
      </c>
      <c r="W1098" t="e">
        <f>VLOOKUP($E1098,phe_locomotion!$F$2:$G$851,2,FALSE)</f>
        <v>#N/A</v>
      </c>
      <c r="X1098" t="e">
        <f>VLOOKUP($E1098,phe_locomotion!$N$2:$O$507,2,FALSE)</f>
        <v>#N/A</v>
      </c>
      <c r="Y1098" s="16" t="e">
        <f>VLOOKUP($E1098,relatedness!$T$2:$U$1000,2,FALSE)</f>
        <v>#N/A</v>
      </c>
      <c r="AE1098" s="2"/>
      <c r="AF1098" s="2"/>
    </row>
    <row r="1099" spans="1:32" x14ac:dyDescent="0.2">
      <c r="A1099" s="2">
        <v>10</v>
      </c>
      <c r="B1099" s="2" t="s">
        <v>6</v>
      </c>
      <c r="C1099" s="2">
        <v>2</v>
      </c>
      <c r="D1099" s="2" t="s">
        <v>1498</v>
      </c>
      <c r="E1099" s="2" t="s">
        <v>877</v>
      </c>
      <c r="F1099" s="2" t="str">
        <f t="shared" si="82"/>
        <v>GT</v>
      </c>
      <c r="G1099" s="2" t="str">
        <f t="shared" si="83"/>
        <v>2</v>
      </c>
      <c r="H1099" s="15">
        <v>20</v>
      </c>
      <c r="I1099" s="2">
        <f t="shared" si="84"/>
        <v>190</v>
      </c>
      <c r="J1099" s="2" t="str">
        <f t="shared" si="85"/>
        <v>50</v>
      </c>
      <c r="K1099">
        <f t="shared" si="86"/>
        <v>13</v>
      </c>
      <c r="L1099" s="14">
        <f>VLOOKUP(E1099,bam_cov!$A$2:$E$10000,5,FALSE)</f>
        <v>4.8954842142736696</v>
      </c>
      <c r="M1099" s="14">
        <f>VLOOKUP($E1099,res_het!$A$2:$N$10000,12,FALSE)*100</f>
        <v>1.0598657291542526</v>
      </c>
      <c r="N1099" s="14">
        <f>VLOOKUP($E1099,res_het!$A$2:$N$10000,13,FALSE)</f>
        <v>0.27162175000000005</v>
      </c>
      <c r="O1099" s="10">
        <f>VLOOKUP($E1099,seq_data!$A$2:$H$10000,6,FALSE())</f>
        <v>2013</v>
      </c>
      <c r="P1099" s="10" t="str">
        <f>VLOOKUP($E1099,seq_data!$A$2:$H$10000,4,FALSE())</f>
        <v>Illumina</v>
      </c>
      <c r="Q1099" s="10" t="str">
        <f>VLOOKUP($E1099,seq_data!$A$2:$H$10000,5,FALSE())</f>
        <v>NYU</v>
      </c>
      <c r="R1099" s="10">
        <f>VLOOKUP($E1099,seq_data!$A$2:$H$10000,2,FALSE())</f>
        <v>101</v>
      </c>
      <c r="S1099" s="10">
        <f>IF(ISNA(VLOOKUP(E1099,lines!$A$2:$A$10000,1,FALSE)),0,1)</f>
        <v>1</v>
      </c>
      <c r="T1099" s="10">
        <f>IF(ISNA(VLOOKUP(E1099,lines!$J$2:$L$1000,2,FALSE)),0,1)</f>
        <v>1</v>
      </c>
      <c r="U1099" s="13">
        <f>VLOOKUP($E1099,phe_fertility!$A$2:$B$284,2,FALSE)</f>
        <v>42</v>
      </c>
      <c r="V1099" s="13">
        <f>VLOOKUP($E1099,phe_fertility!$F$2:$G$284,2,FALSE)</f>
        <v>44</v>
      </c>
      <c r="W1099" t="e">
        <f>VLOOKUP($E1099,phe_locomotion!$F$2:$G$851,2,FALSE)</f>
        <v>#N/A</v>
      </c>
      <c r="X1099" t="e">
        <f>VLOOKUP($E1099,phe_locomotion!$N$2:$O$507,2,FALSE)</f>
        <v>#N/A</v>
      </c>
      <c r="Y1099" s="16" t="e">
        <f>VLOOKUP($E1099,relatedness!$T$2:$U$1000,2,FALSE)</f>
        <v>#N/A</v>
      </c>
      <c r="AE1099" s="2"/>
      <c r="AF1099" s="2"/>
    </row>
    <row r="1100" spans="1:32" x14ac:dyDescent="0.2">
      <c r="A1100" s="2">
        <v>11</v>
      </c>
      <c r="B1100" s="2" t="s">
        <v>71</v>
      </c>
      <c r="C1100" s="2">
        <v>9</v>
      </c>
      <c r="D1100" s="2" t="s">
        <v>1499</v>
      </c>
      <c r="E1100" s="2" t="s">
        <v>1040</v>
      </c>
      <c r="F1100" s="2" t="str">
        <f t="shared" si="82"/>
        <v>GT</v>
      </c>
      <c r="G1100" s="2" t="str">
        <f t="shared" si="83"/>
        <v>2</v>
      </c>
      <c r="H1100" s="15">
        <v>23</v>
      </c>
      <c r="I1100" s="2">
        <f t="shared" si="84"/>
        <v>190</v>
      </c>
      <c r="J1100" s="2" t="str">
        <f t="shared" si="85"/>
        <v>50</v>
      </c>
      <c r="K1100">
        <f t="shared" si="86"/>
        <v>13</v>
      </c>
      <c r="L1100" s="14">
        <f>VLOOKUP(E1100,bam_cov!$A$2:$E$10000,5,FALSE)</f>
        <v>3.3897661276723312</v>
      </c>
      <c r="M1100" s="14">
        <f>VLOOKUP($E1100,res_het!$A$2:$N$10000,12,FALSE)*100</f>
        <v>0.91864611279777519</v>
      </c>
      <c r="N1100" s="14">
        <f>VLOOKUP($E1100,res_het!$A$2:$N$10000,13,FALSE)</f>
        <v>0.28074478333333336</v>
      </c>
      <c r="O1100" s="10">
        <f>VLOOKUP($E1100,seq_data!$A$2:$H$10000,6,FALSE())</f>
        <v>2013</v>
      </c>
      <c r="P1100" s="10" t="str">
        <f>VLOOKUP($E1100,seq_data!$A$2:$H$10000,4,FALSE())</f>
        <v>Illumina</v>
      </c>
      <c r="Q1100" s="10" t="str">
        <f>VLOOKUP($E1100,seq_data!$A$2:$H$10000,5,FALSE())</f>
        <v>NYU</v>
      </c>
      <c r="R1100" s="10">
        <f>VLOOKUP($E1100,seq_data!$A$2:$H$10000,2,FALSE())</f>
        <v>101</v>
      </c>
      <c r="S1100" s="10">
        <f>IF(ISNA(VLOOKUP(E1100,lines!$A$2:$A$10000,1,FALSE)),0,1)</f>
        <v>1</v>
      </c>
      <c r="T1100" s="10">
        <f>IF(ISNA(VLOOKUP(E1100,lines!$J$2:$L$1000,2,FALSE)),0,1)</f>
        <v>1</v>
      </c>
      <c r="U1100" s="13" t="e">
        <f>VLOOKUP($E1100,phe_fertility!$A$2:$B$284,2,FALSE)</f>
        <v>#N/A</v>
      </c>
      <c r="V1100" s="13" t="e">
        <f>VLOOKUP($E1100,phe_fertility!$F$2:$G$284,2,FALSE)</f>
        <v>#N/A</v>
      </c>
      <c r="W1100" t="e">
        <f>VLOOKUP($E1100,phe_locomotion!$F$2:$G$851,2,FALSE)</f>
        <v>#N/A</v>
      </c>
      <c r="X1100" t="e">
        <f>VLOOKUP($E1100,phe_locomotion!$N$2:$O$507,2,FALSE)</f>
        <v>#N/A</v>
      </c>
      <c r="Y1100" s="16" t="e">
        <f>VLOOKUP($E1100,relatedness!$T$2:$U$1000,2,FALSE)</f>
        <v>#N/A</v>
      </c>
      <c r="AE1100" s="2"/>
      <c r="AF1100" s="2"/>
    </row>
    <row r="1101" spans="1:32" x14ac:dyDescent="0.2">
      <c r="A1101" s="2">
        <v>11</v>
      </c>
      <c r="B1101" s="2" t="s">
        <v>58</v>
      </c>
      <c r="C1101" s="2">
        <v>9</v>
      </c>
      <c r="D1101" s="2" t="s">
        <v>1498</v>
      </c>
      <c r="E1101" s="2" t="s">
        <v>1028</v>
      </c>
      <c r="F1101" s="2" t="str">
        <f t="shared" si="82"/>
        <v>GT</v>
      </c>
      <c r="G1101" s="2" t="str">
        <f t="shared" si="83"/>
        <v>2</v>
      </c>
      <c r="H1101" s="15">
        <v>24</v>
      </c>
      <c r="I1101" s="2">
        <f t="shared" si="84"/>
        <v>190</v>
      </c>
      <c r="J1101" s="2" t="str">
        <f t="shared" si="85"/>
        <v>50</v>
      </c>
      <c r="K1101">
        <f t="shared" si="86"/>
        <v>13</v>
      </c>
      <c r="L1101" s="14">
        <f>VLOOKUP(E1101,bam_cov!$A$2:$E$10000,5,FALSE)</f>
        <v>6.1162316613891443</v>
      </c>
      <c r="M1101" s="14">
        <f>VLOOKUP($E1101,res_het!$A$2:$N$10000,12,FALSE)*100</f>
        <v>0.88174342322364341</v>
      </c>
      <c r="N1101" s="14">
        <f>VLOOKUP($E1101,res_het!$A$2:$N$10000,13,FALSE)</f>
        <v>0.25274455000000001</v>
      </c>
      <c r="O1101" s="10">
        <f>VLOOKUP($E1101,seq_data!$A$2:$H$10000,6,FALSE())</f>
        <v>2013</v>
      </c>
      <c r="P1101" s="10" t="str">
        <f>VLOOKUP($E1101,seq_data!$A$2:$H$10000,4,FALSE())</f>
        <v>Illumina</v>
      </c>
      <c r="Q1101" s="10" t="str">
        <f>VLOOKUP($E1101,seq_data!$A$2:$H$10000,5,FALSE())</f>
        <v>NYU</v>
      </c>
      <c r="R1101" s="10">
        <f>VLOOKUP($E1101,seq_data!$A$2:$H$10000,2,FALSE())</f>
        <v>101</v>
      </c>
      <c r="S1101" s="10">
        <f>IF(ISNA(VLOOKUP(E1101,lines!$A$2:$A$10000,1,FALSE)),0,1)</f>
        <v>1</v>
      </c>
      <c r="T1101" s="10">
        <f>IF(ISNA(VLOOKUP(E1101,lines!$J$2:$L$1000,2,FALSE)),0,1)</f>
        <v>1</v>
      </c>
      <c r="U1101" s="13" t="e">
        <f>VLOOKUP($E1101,phe_fertility!$A$2:$B$284,2,FALSE)</f>
        <v>#N/A</v>
      </c>
      <c r="V1101" s="13" t="e">
        <f>VLOOKUP($E1101,phe_fertility!$F$2:$G$284,2,FALSE)</f>
        <v>#N/A</v>
      </c>
      <c r="W1101" t="e">
        <f>VLOOKUP($E1101,phe_locomotion!$F$2:$G$851,2,FALSE)</f>
        <v>#N/A</v>
      </c>
      <c r="X1101" t="e">
        <f>VLOOKUP($E1101,phe_locomotion!$N$2:$O$507,2,FALSE)</f>
        <v>#N/A</v>
      </c>
      <c r="Y1101" s="16" t="e">
        <f>VLOOKUP($E1101,relatedness!$T$2:$U$1000,2,FALSE)</f>
        <v>#N/A</v>
      </c>
      <c r="AE1101" s="2"/>
      <c r="AF1101" s="2"/>
    </row>
    <row r="1102" spans="1:32" x14ac:dyDescent="0.2">
      <c r="A1102" s="2">
        <v>11</v>
      </c>
      <c r="B1102" s="2" t="s">
        <v>58</v>
      </c>
      <c r="C1102" s="2">
        <v>8</v>
      </c>
      <c r="D1102" s="2" t="s">
        <v>1496</v>
      </c>
      <c r="E1102" s="2" t="s">
        <v>1027</v>
      </c>
      <c r="F1102" s="2" t="str">
        <f t="shared" si="82"/>
        <v>GT</v>
      </c>
      <c r="G1102" s="2" t="str">
        <f t="shared" si="83"/>
        <v>2</v>
      </c>
      <c r="H1102" s="15">
        <v>25</v>
      </c>
      <c r="I1102" s="2">
        <f t="shared" si="84"/>
        <v>190</v>
      </c>
      <c r="J1102" s="2" t="str">
        <f t="shared" si="85"/>
        <v>50</v>
      </c>
      <c r="K1102">
        <f t="shared" si="86"/>
        <v>13</v>
      </c>
      <c r="L1102" s="14">
        <f>VLOOKUP(E1102,bam_cov!$A$2:$E$10000,5,FALSE)</f>
        <v>2.9115993329710892</v>
      </c>
      <c r="M1102" s="14">
        <f>VLOOKUP($E1102,res_het!$A$2:$N$10000,12,FALSE)*100</f>
        <v>0.96786828904640954</v>
      </c>
      <c r="N1102" s="14">
        <f>VLOOKUP($E1102,res_het!$A$2:$N$10000,13,FALSE)</f>
        <v>0.29147519999999999</v>
      </c>
      <c r="O1102" s="10">
        <f>VLOOKUP($E1102,seq_data!$A$2:$H$10000,6,FALSE())</f>
        <v>2013</v>
      </c>
      <c r="P1102" s="10" t="str">
        <f>VLOOKUP($E1102,seq_data!$A$2:$H$10000,4,FALSE())</f>
        <v>Illumina</v>
      </c>
      <c r="Q1102" s="10" t="str">
        <f>VLOOKUP($E1102,seq_data!$A$2:$H$10000,5,FALSE())</f>
        <v>NYU</v>
      </c>
      <c r="R1102" s="10">
        <f>VLOOKUP($E1102,seq_data!$A$2:$H$10000,2,FALSE())</f>
        <v>101</v>
      </c>
      <c r="S1102" s="10">
        <f>IF(ISNA(VLOOKUP(E1102,lines!$A$2:$A$10000,1,FALSE)),0,1)</f>
        <v>1</v>
      </c>
      <c r="T1102" s="10">
        <f>IF(ISNA(VLOOKUP(E1102,lines!$J$2:$L$1000,2,FALSE)),0,1)</f>
        <v>1</v>
      </c>
      <c r="U1102" s="13" t="e">
        <f>VLOOKUP($E1102,phe_fertility!$A$2:$B$284,2,FALSE)</f>
        <v>#N/A</v>
      </c>
      <c r="V1102" s="13" t="e">
        <f>VLOOKUP($E1102,phe_fertility!$F$2:$G$284,2,FALSE)</f>
        <v>#N/A</v>
      </c>
      <c r="W1102" t="e">
        <f>VLOOKUP($E1102,phe_locomotion!$F$2:$G$851,2,FALSE)</f>
        <v>#N/A</v>
      </c>
      <c r="X1102" t="e">
        <f>VLOOKUP($E1102,phe_locomotion!$N$2:$O$507,2,FALSE)</f>
        <v>#N/A</v>
      </c>
      <c r="Y1102" s="16" t="e">
        <f>VLOOKUP($E1102,relatedness!$T$2:$U$1000,2,FALSE)</f>
        <v>#N/A</v>
      </c>
      <c r="AE1102" s="2"/>
      <c r="AF1102" s="2"/>
    </row>
    <row r="1103" spans="1:32" x14ac:dyDescent="0.2">
      <c r="A1103" s="2">
        <v>10</v>
      </c>
      <c r="B1103" s="2" t="s">
        <v>84</v>
      </c>
      <c r="C1103" s="2">
        <v>11</v>
      </c>
      <c r="D1103" s="2" t="s">
        <v>1498</v>
      </c>
      <c r="E1103" s="2" t="s">
        <v>958</v>
      </c>
      <c r="F1103" s="2" t="str">
        <f t="shared" si="82"/>
        <v>GT</v>
      </c>
      <c r="G1103" s="2" t="str">
        <f t="shared" si="83"/>
        <v>2</v>
      </c>
      <c r="H1103" s="15">
        <v>27</v>
      </c>
      <c r="I1103" s="2">
        <f t="shared" si="84"/>
        <v>190</v>
      </c>
      <c r="J1103" s="2" t="str">
        <f t="shared" si="85"/>
        <v>50</v>
      </c>
      <c r="K1103">
        <f t="shared" si="86"/>
        <v>13</v>
      </c>
      <c r="L1103" s="14">
        <f>VLOOKUP(E1103,bam_cov!$A$2:$E$10000,5,FALSE)</f>
        <v>2.7807371044200035</v>
      </c>
      <c r="M1103" s="14">
        <f>VLOOKUP($E1103,res_het!$A$2:$N$10000,12,FALSE)*100</f>
        <v>0.74945650101071748</v>
      </c>
      <c r="N1103" s="14">
        <f>VLOOKUP($E1103,res_het!$A$2:$N$10000,13,FALSE)</f>
        <v>0.28900008333333332</v>
      </c>
      <c r="O1103" s="10">
        <f>VLOOKUP($E1103,seq_data!$A$2:$H$10000,6,FALSE())</f>
        <v>2013</v>
      </c>
      <c r="P1103" s="10" t="str">
        <f>VLOOKUP($E1103,seq_data!$A$2:$H$10000,4,FALSE())</f>
        <v>Illumina</v>
      </c>
      <c r="Q1103" s="10" t="str">
        <f>VLOOKUP($E1103,seq_data!$A$2:$H$10000,5,FALSE())</f>
        <v>NYU</v>
      </c>
      <c r="R1103" s="10">
        <f>VLOOKUP($E1103,seq_data!$A$2:$H$10000,2,FALSE())</f>
        <v>101</v>
      </c>
      <c r="S1103" s="10">
        <f>IF(ISNA(VLOOKUP(E1103,lines!$A$2:$A$10000,1,FALSE)),0,1)</f>
        <v>1</v>
      </c>
      <c r="T1103" s="10">
        <f>IF(ISNA(VLOOKUP(E1103,lines!$J$2:$L$1000,2,FALSE)),0,1)</f>
        <v>1</v>
      </c>
      <c r="U1103" s="13" t="e">
        <f>VLOOKUP($E1103,phe_fertility!$A$2:$B$284,2,FALSE)</f>
        <v>#N/A</v>
      </c>
      <c r="V1103" s="13" t="e">
        <f>VLOOKUP($E1103,phe_fertility!$F$2:$G$284,2,FALSE)</f>
        <v>#N/A</v>
      </c>
      <c r="W1103" t="e">
        <f>VLOOKUP($E1103,phe_locomotion!$F$2:$G$851,2,FALSE)</f>
        <v>#N/A</v>
      </c>
      <c r="X1103" t="e">
        <f>VLOOKUP($E1103,phe_locomotion!$N$2:$O$507,2,FALSE)</f>
        <v>#N/A</v>
      </c>
      <c r="Y1103" s="16" t="e">
        <f>VLOOKUP($E1103,relatedness!$T$2:$U$1000,2,FALSE)</f>
        <v>#N/A</v>
      </c>
      <c r="AE1103" s="2"/>
      <c r="AF1103" s="2"/>
    </row>
    <row r="1104" spans="1:32" x14ac:dyDescent="0.2">
      <c r="A1104" s="2">
        <v>10</v>
      </c>
      <c r="B1104" s="2" t="s">
        <v>71</v>
      </c>
      <c r="C1104" s="2">
        <v>3</v>
      </c>
      <c r="D1104" s="2" t="s">
        <v>1499</v>
      </c>
      <c r="E1104" s="2" t="s">
        <v>938</v>
      </c>
      <c r="F1104" s="2" t="str">
        <f t="shared" ref="F1104:F1112" si="87">IF(MID(E1104,1,1)="A",MID(E1104,1,1),MID(E1104,1,2))</f>
        <v>GT</v>
      </c>
      <c r="G1104" s="2" t="str">
        <f t="shared" ref="G1104:G1112" si="88">IF(MID($E1104,1,1)="A",6,MID($E1104,3,1))</f>
        <v>2</v>
      </c>
      <c r="H1104" s="15">
        <v>28</v>
      </c>
      <c r="I1104" s="2">
        <f t="shared" ref="I1104:I1112" si="89">J1104+140</f>
        <v>190</v>
      </c>
      <c r="J1104" s="2" t="str">
        <f t="shared" ref="J1104:J1112" si="90">IF(MID($E1104,1,1)="A",0,MID($E1104,FIND(_xlfn.CONCAT($F1104,$G1104),$E1104)+LEN(_xlfn.CONCAT($F1104,$G1104)),LEN($E1104)-(LEN($F1104)+LEN($G1104)+LEN($H1104)+1)))</f>
        <v>50</v>
      </c>
      <c r="K1104">
        <f t="shared" si="86"/>
        <v>13</v>
      </c>
      <c r="L1104" s="14">
        <f>VLOOKUP(E1104,bam_cov!$A$2:$E$10000,5,FALSE)</f>
        <v>2.4775786101066122</v>
      </c>
      <c r="M1104" s="14">
        <f>VLOOKUP($E1104,res_het!$A$2:$N$10000,12,FALSE)*100</f>
        <v>0.75078140952141614</v>
      </c>
      <c r="N1104" s="14">
        <f>VLOOKUP($E1104,res_het!$A$2:$N$10000,13,FALSE)</f>
        <v>0.3000481166666667</v>
      </c>
      <c r="O1104" s="10">
        <f>VLOOKUP($E1104,seq_data!$A$2:$H$10000,6,FALSE())</f>
        <v>2013</v>
      </c>
      <c r="P1104" s="10" t="str">
        <f>VLOOKUP($E1104,seq_data!$A$2:$H$10000,4,FALSE())</f>
        <v>Illumina</v>
      </c>
      <c r="Q1104" s="10" t="str">
        <f>VLOOKUP($E1104,seq_data!$A$2:$H$10000,5,FALSE())</f>
        <v>NYU</v>
      </c>
      <c r="R1104" s="10">
        <f>VLOOKUP($E1104,seq_data!$A$2:$H$10000,2,FALSE())</f>
        <v>101</v>
      </c>
      <c r="S1104" s="10">
        <f>IF(ISNA(VLOOKUP(E1104,lines!$A$2:$A$10000,1,FALSE)),0,1)</f>
        <v>1</v>
      </c>
      <c r="T1104" s="10">
        <f>IF(ISNA(VLOOKUP(E1104,lines!$J$2:$L$1000,2,FALSE)),0,1)</f>
        <v>1</v>
      </c>
      <c r="U1104" s="13" t="e">
        <f>VLOOKUP($E1104,phe_fertility!$A$2:$B$284,2,FALSE)</f>
        <v>#N/A</v>
      </c>
      <c r="V1104" s="13" t="e">
        <f>VLOOKUP($E1104,phe_fertility!$F$2:$G$284,2,FALSE)</f>
        <v>#N/A</v>
      </c>
      <c r="W1104" t="e">
        <f>VLOOKUP($E1104,phe_locomotion!$F$2:$G$851,2,FALSE)</f>
        <v>#N/A</v>
      </c>
      <c r="X1104" t="e">
        <f>VLOOKUP($E1104,phe_locomotion!$N$2:$O$507,2,FALSE)</f>
        <v>#N/A</v>
      </c>
      <c r="Y1104" s="16" t="e">
        <f>VLOOKUP($E1104,relatedness!$T$2:$U$1000,2,FALSE)</f>
        <v>#N/A</v>
      </c>
      <c r="AE1104" s="2"/>
      <c r="AF1104" s="2"/>
    </row>
    <row r="1105" spans="1:32" x14ac:dyDescent="0.2">
      <c r="A1105" s="2">
        <v>10</v>
      </c>
      <c r="B1105" s="2" t="s">
        <v>71</v>
      </c>
      <c r="C1105" s="2">
        <v>2</v>
      </c>
      <c r="D1105" s="2" t="s">
        <v>1497</v>
      </c>
      <c r="E1105" s="2" t="s">
        <v>937</v>
      </c>
      <c r="F1105" s="2" t="str">
        <f t="shared" si="87"/>
        <v>GT</v>
      </c>
      <c r="G1105" s="2" t="str">
        <f t="shared" si="88"/>
        <v>2</v>
      </c>
      <c r="H1105" s="15">
        <v>30</v>
      </c>
      <c r="I1105" s="2">
        <f t="shared" si="89"/>
        <v>190</v>
      </c>
      <c r="J1105" s="2" t="str">
        <f t="shared" si="90"/>
        <v>50</v>
      </c>
      <c r="K1105">
        <f t="shared" si="86"/>
        <v>13</v>
      </c>
      <c r="L1105" s="14">
        <f>VLOOKUP(E1105,bam_cov!$A$2:$E$10000,5,FALSE)</f>
        <v>2.3038528039572053</v>
      </c>
      <c r="M1105" s="14">
        <f>VLOOKUP($E1105,res_het!$A$2:$N$10000,12,FALSE)*100</f>
        <v>1.5963199850449319</v>
      </c>
      <c r="N1105" s="14">
        <f>VLOOKUP($E1105,res_het!$A$2:$N$10000,13,FALSE)</f>
        <v>0.27055751666666666</v>
      </c>
      <c r="O1105" s="10">
        <f>VLOOKUP($E1105,seq_data!$A$2:$H$10000,6,FALSE())</f>
        <v>2013</v>
      </c>
      <c r="P1105" s="10" t="str">
        <f>VLOOKUP($E1105,seq_data!$A$2:$H$10000,4,FALSE())</f>
        <v>Illumina</v>
      </c>
      <c r="Q1105" s="10" t="str">
        <f>VLOOKUP($E1105,seq_data!$A$2:$H$10000,5,FALSE())</f>
        <v>NYU</v>
      </c>
      <c r="R1105" s="10">
        <f>VLOOKUP($E1105,seq_data!$A$2:$H$10000,2,FALSE())</f>
        <v>101</v>
      </c>
      <c r="S1105" s="10">
        <f>IF(ISNA(VLOOKUP(E1105,lines!$A$2:$A$10000,1,FALSE)),0,1)</f>
        <v>1</v>
      </c>
      <c r="T1105" s="10">
        <f>IF(ISNA(VLOOKUP(E1105,lines!$J$2:$L$1000,2,FALSE)),0,1)</f>
        <v>1</v>
      </c>
      <c r="U1105" s="13" t="e">
        <f>VLOOKUP($E1105,phe_fertility!$A$2:$B$284,2,FALSE)</f>
        <v>#N/A</v>
      </c>
      <c r="V1105" s="13" t="e">
        <f>VLOOKUP($E1105,phe_fertility!$F$2:$G$284,2,FALSE)</f>
        <v>#N/A</v>
      </c>
      <c r="W1105" t="e">
        <f>VLOOKUP($E1105,phe_locomotion!$F$2:$G$851,2,FALSE)</f>
        <v>#N/A</v>
      </c>
      <c r="X1105" t="e">
        <f>VLOOKUP($E1105,phe_locomotion!$N$2:$O$507,2,FALSE)</f>
        <v>#N/A</v>
      </c>
      <c r="Y1105" s="16" t="e">
        <f>VLOOKUP($E1105,relatedness!$T$2:$U$1000,2,FALSE)</f>
        <v>#N/A</v>
      </c>
      <c r="AE1105" s="2"/>
      <c r="AF1105" s="2"/>
    </row>
    <row r="1106" spans="1:32" x14ac:dyDescent="0.2">
      <c r="A1106" s="2">
        <v>11</v>
      </c>
      <c r="B1106" s="2" t="s">
        <v>84</v>
      </c>
      <c r="C1106" s="2">
        <v>9</v>
      </c>
      <c r="D1106" s="2" t="s">
        <v>1500</v>
      </c>
      <c r="E1106" s="2" t="s">
        <v>1052</v>
      </c>
      <c r="F1106" s="2" t="str">
        <f t="shared" si="87"/>
        <v>GT</v>
      </c>
      <c r="G1106" s="2" t="str">
        <f t="shared" si="88"/>
        <v>2</v>
      </c>
      <c r="H1106" s="15">
        <v>31</v>
      </c>
      <c r="I1106" s="2">
        <f t="shared" si="89"/>
        <v>190</v>
      </c>
      <c r="J1106" s="2" t="str">
        <f t="shared" si="90"/>
        <v>50</v>
      </c>
      <c r="K1106">
        <f t="shared" si="86"/>
        <v>13</v>
      </c>
      <c r="L1106" s="14">
        <f>VLOOKUP(E1106,bam_cov!$A$2:$E$10000,5,FALSE)</f>
        <v>3.5770401154184857</v>
      </c>
      <c r="M1106" s="14">
        <f>VLOOKUP($E1106,res_het!$A$2:$N$10000,12,FALSE)*100</f>
        <v>1.1534945469578837</v>
      </c>
      <c r="N1106" s="14">
        <f>VLOOKUP($E1106,res_het!$A$2:$N$10000,13,FALSE)</f>
        <v>0.29106765000000001</v>
      </c>
      <c r="O1106" s="10">
        <f>VLOOKUP($E1106,seq_data!$A$2:$H$10000,6,FALSE())</f>
        <v>2013</v>
      </c>
      <c r="P1106" s="10" t="str">
        <f>VLOOKUP($E1106,seq_data!$A$2:$H$10000,4,FALSE())</f>
        <v>Illumina</v>
      </c>
      <c r="Q1106" s="10" t="str">
        <f>VLOOKUP($E1106,seq_data!$A$2:$H$10000,5,FALSE())</f>
        <v>NYU</v>
      </c>
      <c r="R1106" s="10">
        <f>VLOOKUP($E1106,seq_data!$A$2:$H$10000,2,FALSE())</f>
        <v>101</v>
      </c>
      <c r="S1106" s="10">
        <f>IF(ISNA(VLOOKUP(E1106,lines!$A$2:$A$10000,1,FALSE)),0,1)</f>
        <v>1</v>
      </c>
      <c r="T1106" s="10">
        <f>IF(ISNA(VLOOKUP(E1106,lines!$J$2:$L$1000,2,FALSE)),0,1)</f>
        <v>1</v>
      </c>
      <c r="U1106" s="13" t="e">
        <f>VLOOKUP($E1106,phe_fertility!$A$2:$B$284,2,FALSE)</f>
        <v>#N/A</v>
      </c>
      <c r="V1106" s="13" t="e">
        <f>VLOOKUP($E1106,phe_fertility!$F$2:$G$284,2,FALSE)</f>
        <v>#N/A</v>
      </c>
      <c r="W1106" t="e">
        <f>VLOOKUP($E1106,phe_locomotion!$F$2:$G$851,2,FALSE)</f>
        <v>#N/A</v>
      </c>
      <c r="X1106" t="e">
        <f>VLOOKUP($E1106,phe_locomotion!$N$2:$O$507,2,FALSE)</f>
        <v>#N/A</v>
      </c>
      <c r="Y1106" s="16" t="e">
        <f>VLOOKUP($E1106,relatedness!$T$2:$U$1000,2,FALSE)</f>
        <v>#N/A</v>
      </c>
      <c r="AE1106" s="2"/>
      <c r="AF1106" s="2"/>
    </row>
    <row r="1107" spans="1:32" x14ac:dyDescent="0.2">
      <c r="A1107" s="2">
        <v>11</v>
      </c>
      <c r="B1107" s="2" t="s">
        <v>19</v>
      </c>
      <c r="C1107" s="2">
        <v>6</v>
      </c>
      <c r="D1107" s="2" t="s">
        <v>1501</v>
      </c>
      <c r="E1107" s="2" t="s">
        <v>989</v>
      </c>
      <c r="F1107" s="2" t="str">
        <f t="shared" si="87"/>
        <v>GT</v>
      </c>
      <c r="G1107" s="2" t="str">
        <f t="shared" si="88"/>
        <v>2</v>
      </c>
      <c r="H1107" s="15">
        <v>32</v>
      </c>
      <c r="I1107" s="2">
        <f t="shared" si="89"/>
        <v>190</v>
      </c>
      <c r="J1107" s="2" t="str">
        <f t="shared" si="90"/>
        <v>50</v>
      </c>
      <c r="K1107">
        <f t="shared" si="86"/>
        <v>13</v>
      </c>
      <c r="L1107" s="14">
        <f>VLOOKUP(E1107,bam_cov!$A$2:$E$10000,5,FALSE)</f>
        <v>4.1883412340034853</v>
      </c>
      <c r="M1107" s="14">
        <f>VLOOKUP($E1107,res_het!$A$2:$N$10000,12,FALSE)*100</f>
        <v>1.0807905048876063</v>
      </c>
      <c r="N1107" s="14">
        <f>VLOOKUP($E1107,res_het!$A$2:$N$10000,13,FALSE)</f>
        <v>0.27343871666666669</v>
      </c>
      <c r="O1107" s="10">
        <f>VLOOKUP($E1107,seq_data!$A$2:$H$10000,6,FALSE())</f>
        <v>2013</v>
      </c>
      <c r="P1107" s="10" t="str">
        <f>VLOOKUP($E1107,seq_data!$A$2:$H$10000,4,FALSE())</f>
        <v>Illumina</v>
      </c>
      <c r="Q1107" s="10" t="str">
        <f>VLOOKUP($E1107,seq_data!$A$2:$H$10000,5,FALSE())</f>
        <v>NYU</v>
      </c>
      <c r="R1107" s="10">
        <f>VLOOKUP($E1107,seq_data!$A$2:$H$10000,2,FALSE())</f>
        <v>101</v>
      </c>
      <c r="S1107" s="10">
        <f>IF(ISNA(VLOOKUP(E1107,lines!$A$2:$A$10000,1,FALSE)),0,1)</f>
        <v>1</v>
      </c>
      <c r="T1107" s="10">
        <f>IF(ISNA(VLOOKUP(E1107,lines!$J$2:$L$1000,2,FALSE)),0,1)</f>
        <v>1</v>
      </c>
      <c r="U1107" s="13" t="e">
        <f>VLOOKUP($E1107,phe_fertility!$A$2:$B$284,2,FALSE)</f>
        <v>#N/A</v>
      </c>
      <c r="V1107" s="13" t="e">
        <f>VLOOKUP($E1107,phe_fertility!$F$2:$G$284,2,FALSE)</f>
        <v>#N/A</v>
      </c>
      <c r="W1107" t="e">
        <f>VLOOKUP($E1107,phe_locomotion!$F$2:$G$851,2,FALSE)</f>
        <v>#N/A</v>
      </c>
      <c r="X1107" t="e">
        <f>VLOOKUP($E1107,phe_locomotion!$N$2:$O$507,2,FALSE)</f>
        <v>#N/A</v>
      </c>
      <c r="Y1107" s="16" t="e">
        <f>VLOOKUP($E1107,relatedness!$T$2:$U$1000,2,FALSE)</f>
        <v>#N/A</v>
      </c>
      <c r="AE1107" s="2"/>
      <c r="AF1107" s="2"/>
    </row>
    <row r="1108" spans="1:32" x14ac:dyDescent="0.2">
      <c r="A1108" s="2">
        <v>11</v>
      </c>
      <c r="B1108" s="2" t="s">
        <v>58</v>
      </c>
      <c r="C1108" s="2">
        <v>10</v>
      </c>
      <c r="D1108" s="2" t="s">
        <v>1500</v>
      </c>
      <c r="E1108" s="2" t="s">
        <v>1029</v>
      </c>
      <c r="F1108" s="2" t="str">
        <f t="shared" si="87"/>
        <v>GT</v>
      </c>
      <c r="G1108" s="2" t="str">
        <f t="shared" si="88"/>
        <v>2</v>
      </c>
      <c r="H1108" s="15">
        <v>33</v>
      </c>
      <c r="I1108" s="2">
        <f t="shared" si="89"/>
        <v>190</v>
      </c>
      <c r="J1108" s="2" t="str">
        <f t="shared" si="90"/>
        <v>50</v>
      </c>
      <c r="K1108">
        <f t="shared" si="86"/>
        <v>13</v>
      </c>
      <c r="L1108" s="14">
        <f>VLOOKUP(E1108,bam_cov!$A$2:$E$10000,5,FALSE)</f>
        <v>4.6421376402915442</v>
      </c>
      <c r="M1108" s="14">
        <f>VLOOKUP($E1108,res_het!$A$2:$N$10000,12,FALSE)*100</f>
        <v>0.74699438033029542</v>
      </c>
      <c r="N1108" s="14">
        <f>VLOOKUP($E1108,res_het!$A$2:$N$10000,13,FALSE)</f>
        <v>0.27911163333333333</v>
      </c>
      <c r="O1108" s="10">
        <f>VLOOKUP($E1108,seq_data!$A$2:$H$10000,6,FALSE())</f>
        <v>2013</v>
      </c>
      <c r="P1108" s="10" t="str">
        <f>VLOOKUP($E1108,seq_data!$A$2:$H$10000,4,FALSE())</f>
        <v>Illumina</v>
      </c>
      <c r="Q1108" s="10" t="str">
        <f>VLOOKUP($E1108,seq_data!$A$2:$H$10000,5,FALSE())</f>
        <v>NYU</v>
      </c>
      <c r="R1108" s="10">
        <f>VLOOKUP($E1108,seq_data!$A$2:$H$10000,2,FALSE())</f>
        <v>101</v>
      </c>
      <c r="S1108" s="10">
        <f>IF(ISNA(VLOOKUP(E1108,lines!$A$2:$A$10000,1,FALSE)),0,1)</f>
        <v>1</v>
      </c>
      <c r="T1108" s="10">
        <f>IF(ISNA(VLOOKUP(E1108,lines!$J$2:$L$1000,2,FALSE)),0,1)</f>
        <v>1</v>
      </c>
      <c r="U1108" s="13" t="e">
        <f>VLOOKUP($E1108,phe_fertility!$A$2:$B$284,2,FALSE)</f>
        <v>#N/A</v>
      </c>
      <c r="V1108" s="13" t="e">
        <f>VLOOKUP($E1108,phe_fertility!$F$2:$G$284,2,FALSE)</f>
        <v>#N/A</v>
      </c>
      <c r="W1108" t="e">
        <f>VLOOKUP($E1108,phe_locomotion!$F$2:$G$851,2,FALSE)</f>
        <v>#N/A</v>
      </c>
      <c r="X1108" t="e">
        <f>VLOOKUP($E1108,phe_locomotion!$N$2:$O$507,2,FALSE)</f>
        <v>#N/A</v>
      </c>
      <c r="Y1108" s="16" t="e">
        <f>VLOOKUP($E1108,relatedness!$T$2:$U$1000,2,FALSE)</f>
        <v>#N/A</v>
      </c>
      <c r="AE1108" s="2"/>
      <c r="AF1108" s="2"/>
    </row>
    <row r="1109" spans="1:32" x14ac:dyDescent="0.2">
      <c r="A1109" s="2">
        <v>12</v>
      </c>
      <c r="B1109" s="2" t="s">
        <v>32</v>
      </c>
      <c r="C1109" s="2">
        <v>1</v>
      </c>
      <c r="D1109" s="2" t="s">
        <v>1498</v>
      </c>
      <c r="E1109" s="2" t="s">
        <v>1082</v>
      </c>
      <c r="F1109" s="2" t="str">
        <f t="shared" si="87"/>
        <v>GT</v>
      </c>
      <c r="G1109" s="2" t="str">
        <f t="shared" si="88"/>
        <v>2</v>
      </c>
      <c r="H1109" s="15">
        <v>34</v>
      </c>
      <c r="I1109" s="2">
        <f t="shared" si="89"/>
        <v>190</v>
      </c>
      <c r="J1109" s="2" t="str">
        <f t="shared" si="90"/>
        <v>50</v>
      </c>
      <c r="K1109">
        <f t="shared" si="86"/>
        <v>13</v>
      </c>
      <c r="L1109" s="14">
        <f>VLOOKUP(E1109,bam_cov!$A$2:$E$10000,5,FALSE)</f>
        <v>3.1604120589833431</v>
      </c>
      <c r="M1109" s="14">
        <f>VLOOKUP($E1109,res_het!$A$2:$N$10000,12,FALSE)*100</f>
        <v>2.2027127671579136</v>
      </c>
      <c r="N1109" s="14">
        <f>VLOOKUP($E1109,res_het!$A$2:$N$10000,13,FALSE)</f>
        <v>0.25568240000000003</v>
      </c>
      <c r="O1109" s="10">
        <f>VLOOKUP($E1109,seq_data!$A$2:$H$10000,6,FALSE())</f>
        <v>2014</v>
      </c>
      <c r="P1109" s="10" t="str">
        <f>VLOOKUP($E1109,seq_data!$A$2:$H$10000,4,FALSE())</f>
        <v>Illumina</v>
      </c>
      <c r="Q1109" s="10" t="str">
        <f>VLOOKUP($E1109,seq_data!$A$2:$H$10000,5,FALSE())</f>
        <v>NYU</v>
      </c>
      <c r="R1109" s="10">
        <f>VLOOKUP($E1109,seq_data!$A$2:$H$10000,2,FALSE())</f>
        <v>101</v>
      </c>
      <c r="S1109" s="10">
        <f>IF(ISNA(VLOOKUP(E1109,lines!$A$2:$A$10000,1,FALSE)),0,1)</f>
        <v>1</v>
      </c>
      <c r="T1109" s="10">
        <f>IF(ISNA(VLOOKUP(E1109,lines!$J$2:$L$1000,2,FALSE)),0,1)</f>
        <v>1</v>
      </c>
      <c r="U1109" s="13" t="e">
        <f>VLOOKUP($E1109,phe_fertility!$A$2:$B$284,2,FALSE)</f>
        <v>#N/A</v>
      </c>
      <c r="V1109" s="13" t="e">
        <f>VLOOKUP($E1109,phe_fertility!$F$2:$G$284,2,FALSE)</f>
        <v>#N/A</v>
      </c>
      <c r="W1109" t="e">
        <f>VLOOKUP($E1109,phe_locomotion!$F$2:$G$851,2,FALSE)</f>
        <v>#N/A</v>
      </c>
      <c r="X1109" t="e">
        <f>VLOOKUP($E1109,phe_locomotion!$N$2:$O$507,2,FALSE)</f>
        <v>#N/A</v>
      </c>
      <c r="Y1109" s="16" t="e">
        <f>VLOOKUP($E1109,relatedness!$T$2:$U$1000,2,FALSE)</f>
        <v>#N/A</v>
      </c>
      <c r="AE1109" s="2"/>
      <c r="AF1109" s="2"/>
    </row>
    <row r="1110" spans="1:32" x14ac:dyDescent="0.2">
      <c r="A1110" s="2">
        <v>11</v>
      </c>
      <c r="B1110" s="2" t="s">
        <v>45</v>
      </c>
      <c r="C1110" s="2">
        <v>7</v>
      </c>
      <c r="D1110" s="2" t="s">
        <v>1499</v>
      </c>
      <c r="E1110" s="2" t="s">
        <v>1014</v>
      </c>
      <c r="F1110" s="2" t="str">
        <f t="shared" si="87"/>
        <v>GT</v>
      </c>
      <c r="G1110" s="2" t="str">
        <f t="shared" si="88"/>
        <v>2</v>
      </c>
      <c r="H1110" s="15">
        <v>35</v>
      </c>
      <c r="I1110" s="2">
        <f t="shared" si="89"/>
        <v>190</v>
      </c>
      <c r="J1110" s="2" t="str">
        <f t="shared" si="90"/>
        <v>50</v>
      </c>
      <c r="K1110">
        <f t="shared" si="86"/>
        <v>13</v>
      </c>
      <c r="L1110" s="14">
        <f>VLOOKUP(E1110,bam_cov!$A$2:$E$10000,5,FALSE)</f>
        <v>5.2012820445560326</v>
      </c>
      <c r="M1110" s="14">
        <f>VLOOKUP($E1110,res_het!$A$2:$N$10000,12,FALSE)*100</f>
        <v>1.3475359342915811</v>
      </c>
      <c r="N1110" s="14">
        <f>VLOOKUP($E1110,res_het!$A$2:$N$10000,13,FALSE)</f>
        <v>0.27235753333333335</v>
      </c>
      <c r="O1110" s="10">
        <f>VLOOKUP($E1110,seq_data!$A$2:$H$10000,6,FALSE())</f>
        <v>2013</v>
      </c>
      <c r="P1110" s="10" t="str">
        <f>VLOOKUP($E1110,seq_data!$A$2:$H$10000,4,FALSE())</f>
        <v>Illumina</v>
      </c>
      <c r="Q1110" s="10" t="str">
        <f>VLOOKUP($E1110,seq_data!$A$2:$H$10000,5,FALSE())</f>
        <v>NYU</v>
      </c>
      <c r="R1110" s="10">
        <f>VLOOKUP($E1110,seq_data!$A$2:$H$10000,2,FALSE())</f>
        <v>101</v>
      </c>
      <c r="S1110" s="10">
        <f>IF(ISNA(VLOOKUP(E1110,lines!$A$2:$A$10000,1,FALSE)),0,1)</f>
        <v>1</v>
      </c>
      <c r="T1110" s="10">
        <f>IF(ISNA(VLOOKUP(E1110,lines!$J$2:$L$1000,2,FALSE)),0,1)</f>
        <v>1</v>
      </c>
      <c r="U1110" s="13" t="e">
        <f>VLOOKUP($E1110,phe_fertility!$A$2:$B$284,2,FALSE)</f>
        <v>#N/A</v>
      </c>
      <c r="V1110" s="13" t="e">
        <f>VLOOKUP($E1110,phe_fertility!$F$2:$G$284,2,FALSE)</f>
        <v>#N/A</v>
      </c>
      <c r="W1110" t="e">
        <f>VLOOKUP($E1110,phe_locomotion!$F$2:$G$851,2,FALSE)</f>
        <v>#N/A</v>
      </c>
      <c r="X1110" t="e">
        <f>VLOOKUP($E1110,phe_locomotion!$N$2:$O$507,2,FALSE)</f>
        <v>#N/A</v>
      </c>
      <c r="Y1110" s="16" t="e">
        <f>VLOOKUP($E1110,relatedness!$T$2:$U$1000,2,FALSE)</f>
        <v>#N/A</v>
      </c>
      <c r="AE1110" s="2"/>
      <c r="AF1110" s="2"/>
    </row>
    <row r="1111" spans="1:32" x14ac:dyDescent="0.2">
      <c r="A1111" s="2">
        <v>10</v>
      </c>
      <c r="B1111" s="2" t="s">
        <v>6</v>
      </c>
      <c r="C1111" s="2">
        <v>1</v>
      </c>
      <c r="D1111" s="2" t="s">
        <v>1496</v>
      </c>
      <c r="E1111" s="2" t="s">
        <v>876</v>
      </c>
      <c r="F1111" s="2" t="str">
        <f t="shared" si="87"/>
        <v>GT</v>
      </c>
      <c r="G1111" s="2" t="str">
        <f t="shared" si="88"/>
        <v>2</v>
      </c>
      <c r="H1111" s="15">
        <v>36</v>
      </c>
      <c r="I1111" s="2">
        <f t="shared" si="89"/>
        <v>190</v>
      </c>
      <c r="J1111" s="2" t="str">
        <f t="shared" si="90"/>
        <v>50</v>
      </c>
      <c r="K1111">
        <f t="shared" si="86"/>
        <v>13</v>
      </c>
      <c r="L1111" s="14">
        <f>VLOOKUP(E1111,bam_cov!$A$2:$E$10000,5,FALSE)</f>
        <v>4.2479980513762152</v>
      </c>
      <c r="M1111" s="14">
        <f>VLOOKUP($E1111,res_het!$A$2:$N$10000,12,FALSE)*100</f>
        <v>0.88648658363437038</v>
      </c>
      <c r="N1111" s="14">
        <f>VLOOKUP($E1111,res_het!$A$2:$N$10000,13,FALSE)</f>
        <v>0.2703834</v>
      </c>
      <c r="O1111" s="10">
        <f>VLOOKUP($E1111,seq_data!$A$2:$H$10000,6,FALSE())</f>
        <v>2013</v>
      </c>
      <c r="P1111" s="10" t="str">
        <f>VLOOKUP($E1111,seq_data!$A$2:$H$10000,4,FALSE())</f>
        <v>Illumina</v>
      </c>
      <c r="Q1111" s="10" t="str">
        <f>VLOOKUP($E1111,seq_data!$A$2:$H$10000,5,FALSE())</f>
        <v>NYU</v>
      </c>
      <c r="R1111" s="10">
        <f>VLOOKUP($E1111,seq_data!$A$2:$H$10000,2,FALSE())</f>
        <v>101</v>
      </c>
      <c r="S1111" s="10">
        <f>IF(ISNA(VLOOKUP(E1111,lines!$A$2:$A$10000,1,FALSE)),0,1)</f>
        <v>1</v>
      </c>
      <c r="T1111" s="10">
        <f>IF(ISNA(VLOOKUP(E1111,lines!$J$2:$L$1000,2,FALSE)),0,1)</f>
        <v>1</v>
      </c>
      <c r="U1111" s="13" t="e">
        <f>VLOOKUP($E1111,phe_fertility!$A$2:$B$284,2,FALSE)</f>
        <v>#N/A</v>
      </c>
      <c r="V1111" s="13" t="e">
        <f>VLOOKUP($E1111,phe_fertility!$F$2:$G$284,2,FALSE)</f>
        <v>#N/A</v>
      </c>
      <c r="W1111" t="e">
        <f>VLOOKUP($E1111,phe_locomotion!$F$2:$G$851,2,FALSE)</f>
        <v>#N/A</v>
      </c>
      <c r="X1111" t="e">
        <f>VLOOKUP($E1111,phe_locomotion!$N$2:$O$507,2,FALSE)</f>
        <v>#N/A</v>
      </c>
      <c r="Y1111" s="16" t="e">
        <f>VLOOKUP($E1111,relatedness!$T$2:$U$1000,2,FALSE)</f>
        <v>#N/A</v>
      </c>
      <c r="AF1111" s="2"/>
    </row>
    <row r="1112" spans="1:32" x14ac:dyDescent="0.2">
      <c r="A1112" s="2">
        <v>10</v>
      </c>
      <c r="B1112" s="2" t="s">
        <v>6</v>
      </c>
      <c r="C1112" s="2">
        <v>6</v>
      </c>
      <c r="D1112" s="2" t="s">
        <v>1500</v>
      </c>
      <c r="E1112" s="2" t="s">
        <v>881</v>
      </c>
      <c r="F1112" s="2" t="str">
        <f t="shared" si="87"/>
        <v>GT</v>
      </c>
      <c r="G1112" s="2" t="str">
        <f t="shared" si="88"/>
        <v>2</v>
      </c>
      <c r="H1112" s="15">
        <v>37</v>
      </c>
      <c r="I1112" s="2">
        <f t="shared" si="89"/>
        <v>190</v>
      </c>
      <c r="J1112" s="2" t="str">
        <f t="shared" si="90"/>
        <v>50</v>
      </c>
      <c r="K1112">
        <f t="shared" si="86"/>
        <v>13</v>
      </c>
      <c r="L1112" s="14">
        <f>VLOOKUP(E1112,bam_cov!$A$2:$E$10000,5,FALSE)</f>
        <v>3.0004038148057934</v>
      </c>
      <c r="M1112" s="14">
        <f>VLOOKUP($E1112,res_het!$A$2:$N$10000,12,FALSE)*100</f>
        <v>1.3480973512439127</v>
      </c>
      <c r="N1112" s="14">
        <f>VLOOKUP($E1112,res_het!$A$2:$N$10000,13,FALSE)</f>
        <v>0.30307093333333335</v>
      </c>
      <c r="O1112" s="10">
        <f>VLOOKUP($E1112,seq_data!$A$2:$H$10000,6,FALSE())</f>
        <v>2013</v>
      </c>
      <c r="P1112" s="10" t="str">
        <f>VLOOKUP($E1112,seq_data!$A$2:$H$10000,4,FALSE())</f>
        <v>Illumina</v>
      </c>
      <c r="Q1112" s="10" t="str">
        <f>VLOOKUP($E1112,seq_data!$A$2:$H$10000,5,FALSE())</f>
        <v>NYU</v>
      </c>
      <c r="R1112" s="10">
        <f>VLOOKUP($E1112,seq_data!$A$2:$H$10000,2,FALSE())</f>
        <v>101</v>
      </c>
      <c r="S1112" s="10">
        <f>IF(ISNA(VLOOKUP(E1112,lines!$A$2:$A$10000,1,FALSE)),0,1)</f>
        <v>1</v>
      </c>
      <c r="T1112" s="10">
        <f>IF(ISNA(VLOOKUP(E1112,lines!$J$2:$L$1000,2,FALSE)),0,1)</f>
        <v>1</v>
      </c>
      <c r="U1112" s="13" t="e">
        <f>VLOOKUP($E1112,phe_fertility!$A$2:$B$284,2,FALSE)</f>
        <v>#N/A</v>
      </c>
      <c r="V1112" s="13" t="e">
        <f>VLOOKUP($E1112,phe_fertility!$F$2:$G$284,2,FALSE)</f>
        <v>#N/A</v>
      </c>
      <c r="W1112" t="e">
        <f>VLOOKUP($E1112,phe_locomotion!$F$2:$G$851,2,FALSE)</f>
        <v>#N/A</v>
      </c>
      <c r="X1112" t="e">
        <f>VLOOKUP($E1112,phe_locomotion!$N$2:$O$507,2,FALSE)</f>
        <v>#N/A</v>
      </c>
      <c r="Y1112" s="16" t="e">
        <f>VLOOKUP($E1112,relatedness!$T$2:$U$1000,2,FALSE)</f>
        <v>#N/A</v>
      </c>
    </row>
  </sheetData>
  <sortState xmlns:xlrd2="http://schemas.microsoft.com/office/spreadsheetml/2017/richdata2" ref="A2:Y1112">
    <sortCondition ref="F2:F1112"/>
    <sortCondition ref="G2:G1112"/>
    <sortCondition ref="H2:H1112"/>
  </sortState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1B003-5B0B-7B40-B898-503A5364C1AF}">
  <sheetPr codeName="Sheet1"/>
  <dimension ref="A1:O174"/>
  <sheetViews>
    <sheetView workbookViewId="0"/>
  </sheetViews>
  <sheetFormatPr baseColWidth="10" defaultRowHeight="15" x14ac:dyDescent="0.2"/>
  <cols>
    <col min="9" max="9" width="12.33203125" bestFit="1" customWidth="1"/>
  </cols>
  <sheetData>
    <row r="1" spans="2:15" x14ac:dyDescent="0.2">
      <c r="B1" t="s">
        <v>1514</v>
      </c>
      <c r="C1" t="s">
        <v>1515</v>
      </c>
      <c r="D1" t="s">
        <v>1516</v>
      </c>
      <c r="E1" t="s">
        <v>1517</v>
      </c>
      <c r="F1" t="s">
        <v>1518</v>
      </c>
      <c r="G1" t="s">
        <v>1519</v>
      </c>
      <c r="H1" t="s">
        <v>2623</v>
      </c>
      <c r="I1" t="s">
        <v>2624</v>
      </c>
      <c r="J1" t="s">
        <v>1520</v>
      </c>
      <c r="K1" t="s">
        <v>1541</v>
      </c>
      <c r="L1" t="s">
        <v>1521</v>
      </c>
      <c r="M1" t="s">
        <v>1522</v>
      </c>
      <c r="N1" t="s">
        <v>1523</v>
      </c>
      <c r="O1" t="s">
        <v>2621</v>
      </c>
    </row>
    <row r="2" spans="2:15" x14ac:dyDescent="0.2">
      <c r="B2" t="s">
        <v>458</v>
      </c>
      <c r="C2" t="s">
        <v>431</v>
      </c>
      <c r="D2">
        <v>10</v>
      </c>
      <c r="E2">
        <v>12.7</v>
      </c>
      <c r="F2">
        <v>4</v>
      </c>
      <c r="G2">
        <v>4</v>
      </c>
      <c r="H2">
        <v>2</v>
      </c>
      <c r="I2">
        <v>2</v>
      </c>
      <c r="J2" t="s">
        <v>431</v>
      </c>
      <c r="K2" t="s">
        <v>1524</v>
      </c>
      <c r="L2" t="b">
        <v>1</v>
      </c>
      <c r="M2" t="b">
        <v>0</v>
      </c>
      <c r="N2" t="b">
        <v>0</v>
      </c>
      <c r="O2" t="s">
        <v>2622</v>
      </c>
    </row>
    <row r="3" spans="2:15" x14ac:dyDescent="0.2">
      <c r="B3" t="s">
        <v>656</v>
      </c>
      <c r="C3" t="s">
        <v>415</v>
      </c>
      <c r="D3">
        <v>9.5</v>
      </c>
      <c r="E3">
        <v>11.2</v>
      </c>
      <c r="F3">
        <v>4</v>
      </c>
      <c r="G3">
        <v>4</v>
      </c>
      <c r="H3">
        <v>2</v>
      </c>
      <c r="J3" t="s">
        <v>656</v>
      </c>
      <c r="K3" t="s">
        <v>1524</v>
      </c>
      <c r="L3" t="b">
        <v>1</v>
      </c>
      <c r="M3" t="b">
        <v>0</v>
      </c>
      <c r="N3" t="b">
        <v>1</v>
      </c>
      <c r="O3" t="s">
        <v>2622</v>
      </c>
    </row>
    <row r="4" spans="2:15" x14ac:dyDescent="0.2">
      <c r="B4" t="s">
        <v>472</v>
      </c>
      <c r="C4" t="s">
        <v>494</v>
      </c>
      <c r="D4">
        <v>14.4</v>
      </c>
      <c r="E4">
        <v>7.6</v>
      </c>
      <c r="F4">
        <v>0</v>
      </c>
      <c r="G4">
        <v>0</v>
      </c>
      <c r="J4" t="s">
        <v>494</v>
      </c>
      <c r="K4" t="s">
        <v>1524</v>
      </c>
      <c r="L4" t="b">
        <v>0</v>
      </c>
      <c r="M4" t="b">
        <v>0</v>
      </c>
      <c r="N4" t="b">
        <v>0</v>
      </c>
      <c r="O4" t="s">
        <v>2622</v>
      </c>
    </row>
    <row r="5" spans="2:15" x14ac:dyDescent="0.2">
      <c r="B5" t="s">
        <v>428</v>
      </c>
      <c r="C5" t="s">
        <v>557</v>
      </c>
      <c r="D5">
        <v>10.1</v>
      </c>
      <c r="E5">
        <v>6.1</v>
      </c>
      <c r="F5">
        <v>3</v>
      </c>
      <c r="G5">
        <v>8</v>
      </c>
      <c r="H5">
        <v>2</v>
      </c>
      <c r="I5">
        <v>2</v>
      </c>
      <c r="J5" t="s">
        <v>428</v>
      </c>
      <c r="K5" t="s">
        <v>1524</v>
      </c>
      <c r="L5" t="b">
        <v>1</v>
      </c>
      <c r="M5" t="b">
        <v>0</v>
      </c>
      <c r="N5" t="b">
        <v>1</v>
      </c>
      <c r="O5" t="s">
        <v>2622</v>
      </c>
    </row>
    <row r="6" spans="2:15" x14ac:dyDescent="0.2">
      <c r="B6" t="s">
        <v>553</v>
      </c>
      <c r="C6" t="s">
        <v>375</v>
      </c>
      <c r="D6">
        <v>15.5</v>
      </c>
      <c r="E6">
        <v>5</v>
      </c>
      <c r="F6">
        <v>0</v>
      </c>
      <c r="G6">
        <v>4</v>
      </c>
      <c r="I6">
        <v>2</v>
      </c>
      <c r="J6" t="s">
        <v>553</v>
      </c>
      <c r="K6" t="s">
        <v>1524</v>
      </c>
      <c r="L6" t="b">
        <v>0</v>
      </c>
      <c r="M6" t="b">
        <v>0</v>
      </c>
      <c r="N6" t="b">
        <v>0</v>
      </c>
      <c r="O6" t="s">
        <v>2622</v>
      </c>
    </row>
    <row r="7" spans="2:15" x14ac:dyDescent="0.2">
      <c r="B7" t="s">
        <v>780</v>
      </c>
      <c r="C7" t="s">
        <v>984</v>
      </c>
      <c r="D7">
        <v>27.6</v>
      </c>
      <c r="E7">
        <v>24</v>
      </c>
      <c r="F7">
        <v>4</v>
      </c>
      <c r="G7">
        <v>4</v>
      </c>
      <c r="H7">
        <v>2</v>
      </c>
      <c r="I7">
        <v>2</v>
      </c>
      <c r="J7" t="s">
        <v>984</v>
      </c>
      <c r="K7" t="s">
        <v>1524</v>
      </c>
      <c r="L7" t="b">
        <v>0</v>
      </c>
      <c r="M7" t="b">
        <v>0</v>
      </c>
      <c r="N7" t="b">
        <v>0</v>
      </c>
      <c r="O7" t="s">
        <v>2622</v>
      </c>
    </row>
    <row r="8" spans="2:15" x14ac:dyDescent="0.2">
      <c r="B8" t="s">
        <v>409</v>
      </c>
      <c r="C8" t="s">
        <v>388</v>
      </c>
      <c r="D8">
        <v>14.5</v>
      </c>
      <c r="E8">
        <v>2.7</v>
      </c>
      <c r="F8">
        <v>0</v>
      </c>
      <c r="G8">
        <v>6</v>
      </c>
      <c r="I8">
        <v>2</v>
      </c>
      <c r="J8" t="s">
        <v>409</v>
      </c>
      <c r="K8" t="s">
        <v>1524</v>
      </c>
      <c r="L8" t="b">
        <v>0</v>
      </c>
      <c r="M8" t="b">
        <v>0</v>
      </c>
      <c r="N8" t="b">
        <v>0</v>
      </c>
      <c r="O8" t="s">
        <v>2622</v>
      </c>
    </row>
    <row r="9" spans="2:15" x14ac:dyDescent="0.2">
      <c r="B9" t="s">
        <v>579</v>
      </c>
      <c r="C9" t="s">
        <v>461</v>
      </c>
      <c r="D9">
        <v>14.1</v>
      </c>
      <c r="E9">
        <v>15.6</v>
      </c>
      <c r="F9">
        <v>0</v>
      </c>
      <c r="G9">
        <v>0</v>
      </c>
      <c r="J9" t="s">
        <v>579</v>
      </c>
      <c r="K9" t="s">
        <v>1524</v>
      </c>
      <c r="L9" t="b">
        <v>0</v>
      </c>
      <c r="M9" t="b">
        <v>0</v>
      </c>
      <c r="N9" t="b">
        <v>0</v>
      </c>
      <c r="O9" t="s">
        <v>2622</v>
      </c>
    </row>
    <row r="10" spans="2:15" x14ac:dyDescent="0.2">
      <c r="B10" t="s">
        <v>386</v>
      </c>
      <c r="C10" t="s">
        <v>374</v>
      </c>
      <c r="D10">
        <v>2.8</v>
      </c>
      <c r="E10">
        <v>14.1</v>
      </c>
      <c r="F10">
        <v>6</v>
      </c>
      <c r="G10">
        <v>5</v>
      </c>
      <c r="H10">
        <v>2</v>
      </c>
      <c r="I10">
        <v>2</v>
      </c>
      <c r="J10" t="s">
        <v>386</v>
      </c>
      <c r="K10" t="s">
        <v>1524</v>
      </c>
      <c r="L10" t="b">
        <v>1</v>
      </c>
      <c r="M10" t="b">
        <v>0</v>
      </c>
      <c r="N10" t="b">
        <v>1</v>
      </c>
      <c r="O10" t="s">
        <v>2622</v>
      </c>
    </row>
    <row r="11" spans="2:15" x14ac:dyDescent="0.2">
      <c r="B11" t="s">
        <v>426</v>
      </c>
      <c r="C11" t="s">
        <v>489</v>
      </c>
      <c r="D11">
        <v>25.8</v>
      </c>
      <c r="E11">
        <v>10.4</v>
      </c>
      <c r="F11">
        <v>4</v>
      </c>
      <c r="G11">
        <v>4</v>
      </c>
      <c r="H11">
        <v>2</v>
      </c>
      <c r="I11">
        <v>2</v>
      </c>
      <c r="J11" t="s">
        <v>489</v>
      </c>
      <c r="K11" t="s">
        <v>1524</v>
      </c>
      <c r="L11" t="b">
        <v>0</v>
      </c>
      <c r="M11" t="b">
        <v>0</v>
      </c>
      <c r="N11" t="b">
        <v>0</v>
      </c>
      <c r="O11" t="s">
        <v>2622</v>
      </c>
    </row>
    <row r="12" spans="2:15" x14ac:dyDescent="0.2">
      <c r="B12" t="s">
        <v>1012</v>
      </c>
      <c r="C12" t="s">
        <v>438</v>
      </c>
      <c r="D12">
        <v>40.4</v>
      </c>
      <c r="E12">
        <v>1.4</v>
      </c>
      <c r="F12">
        <v>4</v>
      </c>
      <c r="G12">
        <v>2</v>
      </c>
      <c r="H12">
        <v>2</v>
      </c>
      <c r="I12">
        <v>2</v>
      </c>
      <c r="J12" t="s">
        <v>438</v>
      </c>
      <c r="K12" t="s">
        <v>1524</v>
      </c>
      <c r="L12" t="b">
        <v>0</v>
      </c>
      <c r="M12" t="b">
        <v>1</v>
      </c>
      <c r="N12" t="b">
        <v>1</v>
      </c>
      <c r="O12" t="s">
        <v>2622</v>
      </c>
    </row>
    <row r="13" spans="2:15" x14ac:dyDescent="0.2">
      <c r="B13" t="s">
        <v>410</v>
      </c>
      <c r="C13" t="s">
        <v>439</v>
      </c>
      <c r="D13">
        <v>6.1</v>
      </c>
      <c r="E13">
        <v>12</v>
      </c>
      <c r="F13">
        <v>5</v>
      </c>
      <c r="G13">
        <v>4</v>
      </c>
      <c r="H13">
        <v>2</v>
      </c>
      <c r="I13">
        <v>2</v>
      </c>
      <c r="J13" t="s">
        <v>439</v>
      </c>
      <c r="K13" t="s">
        <v>1524</v>
      </c>
      <c r="L13" t="b">
        <v>0</v>
      </c>
      <c r="M13" t="b">
        <v>0</v>
      </c>
      <c r="N13" t="b">
        <v>0</v>
      </c>
      <c r="O13" t="s">
        <v>2622</v>
      </c>
    </row>
    <row r="14" spans="2:15" x14ac:dyDescent="0.2">
      <c r="B14" t="s">
        <v>737</v>
      </c>
      <c r="C14" t="s">
        <v>402</v>
      </c>
      <c r="D14">
        <v>3.3</v>
      </c>
      <c r="E14">
        <v>2.8</v>
      </c>
      <c r="F14">
        <v>4</v>
      </c>
      <c r="G14">
        <v>4</v>
      </c>
      <c r="H14">
        <v>2</v>
      </c>
      <c r="I14">
        <v>2</v>
      </c>
      <c r="J14" t="s">
        <v>402</v>
      </c>
      <c r="K14" t="s">
        <v>1524</v>
      </c>
      <c r="L14" t="b">
        <v>0</v>
      </c>
      <c r="M14" t="b">
        <v>1</v>
      </c>
      <c r="N14" t="b">
        <v>1</v>
      </c>
      <c r="O14" t="s">
        <v>2622</v>
      </c>
    </row>
    <row r="15" spans="2:15" x14ac:dyDescent="0.2">
      <c r="B15" t="s">
        <v>405</v>
      </c>
      <c r="C15" t="s">
        <v>446</v>
      </c>
      <c r="D15">
        <v>12.9</v>
      </c>
      <c r="E15">
        <v>3.1</v>
      </c>
      <c r="F15">
        <v>4</v>
      </c>
      <c r="G15">
        <v>4</v>
      </c>
      <c r="H15">
        <v>2</v>
      </c>
      <c r="I15">
        <v>2</v>
      </c>
      <c r="J15" t="s">
        <v>446</v>
      </c>
      <c r="K15" t="s">
        <v>1524</v>
      </c>
      <c r="L15" t="b">
        <v>0</v>
      </c>
      <c r="M15" t="b">
        <v>1</v>
      </c>
      <c r="N15" t="b">
        <v>1</v>
      </c>
      <c r="O15" t="s">
        <v>2622</v>
      </c>
    </row>
    <row r="16" spans="2:15" x14ac:dyDescent="0.2">
      <c r="B16" t="s">
        <v>326</v>
      </c>
      <c r="C16" t="s">
        <v>466</v>
      </c>
      <c r="D16">
        <v>1.2</v>
      </c>
      <c r="E16">
        <v>0.6</v>
      </c>
      <c r="F16">
        <v>4</v>
      </c>
      <c r="G16">
        <v>4</v>
      </c>
      <c r="H16">
        <v>2</v>
      </c>
      <c r="I16">
        <v>2</v>
      </c>
      <c r="J16" t="s">
        <v>466</v>
      </c>
      <c r="K16" t="s">
        <v>1524</v>
      </c>
      <c r="L16" t="b">
        <v>0</v>
      </c>
      <c r="M16" t="b">
        <v>1</v>
      </c>
      <c r="N16" t="b">
        <v>1</v>
      </c>
      <c r="O16" t="s">
        <v>2622</v>
      </c>
    </row>
    <row r="17" spans="2:15" x14ac:dyDescent="0.2">
      <c r="B17" t="s">
        <v>419</v>
      </c>
      <c r="C17" t="s">
        <v>448</v>
      </c>
      <c r="D17">
        <v>12.5</v>
      </c>
      <c r="E17">
        <v>1.2</v>
      </c>
      <c r="F17">
        <v>5</v>
      </c>
      <c r="G17">
        <v>4</v>
      </c>
      <c r="H17">
        <v>2</v>
      </c>
      <c r="I17">
        <v>2</v>
      </c>
      <c r="J17" t="s">
        <v>448</v>
      </c>
      <c r="K17" t="s">
        <v>1524</v>
      </c>
      <c r="L17" t="b">
        <v>0</v>
      </c>
      <c r="M17" t="b">
        <v>1</v>
      </c>
      <c r="N17" t="b">
        <v>1</v>
      </c>
      <c r="O17" t="s">
        <v>2622</v>
      </c>
    </row>
    <row r="18" spans="2:15" x14ac:dyDescent="0.2">
      <c r="B18" t="s">
        <v>429</v>
      </c>
      <c r="C18" t="s">
        <v>422</v>
      </c>
      <c r="D18">
        <v>9.6</v>
      </c>
      <c r="E18">
        <v>2.5</v>
      </c>
      <c r="F18">
        <v>2</v>
      </c>
      <c r="G18">
        <v>3</v>
      </c>
      <c r="H18">
        <v>2</v>
      </c>
      <c r="I18">
        <v>2</v>
      </c>
      <c r="J18" t="s">
        <v>422</v>
      </c>
      <c r="K18" t="s">
        <v>1524</v>
      </c>
      <c r="L18" t="b">
        <v>0</v>
      </c>
      <c r="M18" t="b">
        <v>1</v>
      </c>
      <c r="N18" t="b">
        <v>1</v>
      </c>
      <c r="O18" t="s">
        <v>2622</v>
      </c>
    </row>
    <row r="19" spans="2:15" x14ac:dyDescent="0.2">
      <c r="B19" t="s">
        <v>810</v>
      </c>
      <c r="C19" t="s">
        <v>653</v>
      </c>
      <c r="D19">
        <v>2.1</v>
      </c>
      <c r="E19">
        <v>27.4</v>
      </c>
      <c r="F19">
        <v>4</v>
      </c>
      <c r="G19">
        <v>4</v>
      </c>
      <c r="J19" t="s">
        <v>810</v>
      </c>
      <c r="K19" t="s">
        <v>1526</v>
      </c>
      <c r="L19" t="b">
        <v>1</v>
      </c>
      <c r="M19" t="b">
        <v>0</v>
      </c>
      <c r="N19" t="b">
        <v>1</v>
      </c>
      <c r="O19" t="s">
        <v>2622</v>
      </c>
    </row>
    <row r="20" spans="2:15" x14ac:dyDescent="0.2">
      <c r="B20" t="s">
        <v>296</v>
      </c>
      <c r="C20" t="s">
        <v>260</v>
      </c>
      <c r="D20">
        <v>25.7</v>
      </c>
      <c r="E20">
        <v>50.6</v>
      </c>
      <c r="F20">
        <v>0</v>
      </c>
      <c r="G20">
        <v>0</v>
      </c>
      <c r="J20" t="s">
        <v>296</v>
      </c>
      <c r="K20" t="s">
        <v>1692</v>
      </c>
      <c r="L20" t="b">
        <v>0</v>
      </c>
      <c r="M20" t="b">
        <v>0</v>
      </c>
      <c r="N20" t="b">
        <v>0</v>
      </c>
      <c r="O20" t="s">
        <v>2622</v>
      </c>
    </row>
    <row r="21" spans="2:15" x14ac:dyDescent="0.2">
      <c r="B21" t="s">
        <v>863</v>
      </c>
      <c r="C21" t="s">
        <v>603</v>
      </c>
      <c r="D21">
        <v>2.6</v>
      </c>
      <c r="E21">
        <v>27</v>
      </c>
      <c r="F21">
        <v>4</v>
      </c>
      <c r="G21">
        <v>4</v>
      </c>
      <c r="J21" t="s">
        <v>863</v>
      </c>
      <c r="K21" t="s">
        <v>1527</v>
      </c>
      <c r="L21" t="b">
        <v>1</v>
      </c>
      <c r="M21" t="b">
        <v>0</v>
      </c>
      <c r="N21" t="b">
        <v>1</v>
      </c>
      <c r="O21" t="s">
        <v>2622</v>
      </c>
    </row>
    <row r="22" spans="2:15" x14ac:dyDescent="0.2">
      <c r="B22" t="s">
        <v>78</v>
      </c>
      <c r="C22" t="s">
        <v>170</v>
      </c>
      <c r="D22">
        <v>14.9</v>
      </c>
      <c r="E22">
        <v>56.8</v>
      </c>
      <c r="F22">
        <v>0</v>
      </c>
      <c r="G22">
        <v>0</v>
      </c>
      <c r="J22" t="s">
        <v>78</v>
      </c>
      <c r="K22" t="s">
        <v>1679</v>
      </c>
      <c r="L22" t="b">
        <v>0</v>
      </c>
      <c r="M22" t="b">
        <v>0</v>
      </c>
      <c r="N22" t="b">
        <v>0</v>
      </c>
      <c r="O22" t="s">
        <v>2622</v>
      </c>
    </row>
    <row r="23" spans="2:15" x14ac:dyDescent="0.2">
      <c r="B23" t="s">
        <v>1114</v>
      </c>
      <c r="C23" t="s">
        <v>1094</v>
      </c>
      <c r="D23">
        <v>1.6</v>
      </c>
      <c r="E23">
        <v>4.2</v>
      </c>
      <c r="F23">
        <v>4</v>
      </c>
      <c r="G23">
        <v>4</v>
      </c>
      <c r="H23">
        <v>2</v>
      </c>
      <c r="I23">
        <v>2</v>
      </c>
      <c r="J23" t="s">
        <v>1114</v>
      </c>
      <c r="K23" t="s">
        <v>1528</v>
      </c>
      <c r="L23" t="b">
        <v>0</v>
      </c>
      <c r="M23" t="b">
        <v>0</v>
      </c>
      <c r="N23" t="b">
        <v>0</v>
      </c>
      <c r="O23" t="s">
        <v>2622</v>
      </c>
    </row>
    <row r="24" spans="2:15" x14ac:dyDescent="0.2">
      <c r="B24" t="s">
        <v>681</v>
      </c>
      <c r="C24" t="s">
        <v>1119</v>
      </c>
      <c r="D24">
        <v>5.3</v>
      </c>
      <c r="E24">
        <v>5.7</v>
      </c>
      <c r="F24">
        <v>4</v>
      </c>
      <c r="G24">
        <v>2</v>
      </c>
      <c r="H24">
        <v>2</v>
      </c>
      <c r="J24" t="s">
        <v>1119</v>
      </c>
      <c r="K24" t="s">
        <v>1528</v>
      </c>
      <c r="L24" t="b">
        <v>0</v>
      </c>
      <c r="M24" t="b">
        <v>1</v>
      </c>
      <c r="N24" t="b">
        <v>1</v>
      </c>
      <c r="O24" t="s">
        <v>2622</v>
      </c>
    </row>
    <row r="25" spans="2:15" x14ac:dyDescent="0.2">
      <c r="B25" t="s">
        <v>1092</v>
      </c>
      <c r="C25" t="s">
        <v>666</v>
      </c>
      <c r="D25">
        <v>5.5</v>
      </c>
      <c r="E25">
        <v>1.6</v>
      </c>
      <c r="F25">
        <v>4</v>
      </c>
      <c r="G25">
        <v>4</v>
      </c>
      <c r="H25">
        <v>2</v>
      </c>
      <c r="J25" t="s">
        <v>666</v>
      </c>
      <c r="K25" t="s">
        <v>1528</v>
      </c>
      <c r="L25" t="b">
        <v>0</v>
      </c>
      <c r="M25" t="b">
        <v>0</v>
      </c>
      <c r="N25" t="b">
        <v>0</v>
      </c>
      <c r="O25" t="s">
        <v>2622</v>
      </c>
    </row>
    <row r="26" spans="2:15" x14ac:dyDescent="0.2">
      <c r="B26" t="s">
        <v>950</v>
      </c>
      <c r="C26" t="s">
        <v>919</v>
      </c>
      <c r="D26">
        <v>7.5</v>
      </c>
      <c r="E26">
        <v>2.6</v>
      </c>
      <c r="F26">
        <v>4</v>
      </c>
      <c r="G26">
        <v>4</v>
      </c>
      <c r="H26">
        <v>2</v>
      </c>
      <c r="I26">
        <v>2</v>
      </c>
      <c r="J26" t="s">
        <v>919</v>
      </c>
      <c r="K26" t="s">
        <v>1529</v>
      </c>
      <c r="L26" t="b">
        <v>0</v>
      </c>
      <c r="M26" t="b">
        <v>0</v>
      </c>
      <c r="N26" t="b">
        <v>0</v>
      </c>
      <c r="O26" t="s">
        <v>2622</v>
      </c>
    </row>
    <row r="27" spans="2:15" x14ac:dyDescent="0.2">
      <c r="B27" t="s">
        <v>895</v>
      </c>
      <c r="C27" t="s">
        <v>892</v>
      </c>
      <c r="D27">
        <v>2.2999999999999998</v>
      </c>
      <c r="E27">
        <v>3.7</v>
      </c>
      <c r="F27">
        <v>4</v>
      </c>
      <c r="G27">
        <v>4</v>
      </c>
      <c r="H27">
        <v>2</v>
      </c>
      <c r="I27">
        <v>2</v>
      </c>
      <c r="J27" t="s">
        <v>895</v>
      </c>
      <c r="K27" t="s">
        <v>1529</v>
      </c>
      <c r="L27" t="b">
        <v>0</v>
      </c>
      <c r="M27" t="b">
        <v>0</v>
      </c>
      <c r="N27" t="b">
        <v>0</v>
      </c>
      <c r="O27" t="s">
        <v>2622</v>
      </c>
    </row>
    <row r="28" spans="2:15" x14ac:dyDescent="0.2">
      <c r="B28" t="s">
        <v>536</v>
      </c>
      <c r="C28" t="s">
        <v>866</v>
      </c>
      <c r="D28">
        <v>4.9000000000000004</v>
      </c>
      <c r="E28">
        <v>0.9</v>
      </c>
      <c r="F28">
        <v>8</v>
      </c>
      <c r="G28">
        <v>4</v>
      </c>
      <c r="I28">
        <v>2</v>
      </c>
      <c r="J28" t="s">
        <v>866</v>
      </c>
      <c r="K28" t="s">
        <v>1529</v>
      </c>
      <c r="L28" t="b">
        <v>0</v>
      </c>
      <c r="M28" t="b">
        <v>0</v>
      </c>
      <c r="N28" t="b">
        <v>0</v>
      </c>
      <c r="O28" t="s">
        <v>2622</v>
      </c>
    </row>
    <row r="29" spans="2:15" x14ac:dyDescent="0.2">
      <c r="B29" t="s">
        <v>1122</v>
      </c>
      <c r="C29" t="s">
        <v>858</v>
      </c>
      <c r="D29">
        <v>4.5999999999999996</v>
      </c>
      <c r="E29">
        <v>2.4</v>
      </c>
      <c r="F29">
        <v>3</v>
      </c>
      <c r="G29">
        <v>4</v>
      </c>
      <c r="J29" t="s">
        <v>1122</v>
      </c>
      <c r="K29" t="s">
        <v>1529</v>
      </c>
      <c r="L29" t="b">
        <v>1</v>
      </c>
      <c r="M29" t="b">
        <v>0</v>
      </c>
      <c r="N29" t="b">
        <v>1</v>
      </c>
      <c r="O29" t="s">
        <v>2622</v>
      </c>
    </row>
    <row r="30" spans="2:15" x14ac:dyDescent="0.2">
      <c r="B30" t="s">
        <v>955</v>
      </c>
      <c r="C30" t="s">
        <v>929</v>
      </c>
      <c r="D30">
        <v>2.2999999999999998</v>
      </c>
      <c r="E30">
        <v>4.4000000000000004</v>
      </c>
      <c r="F30">
        <v>4</v>
      </c>
      <c r="G30">
        <v>4</v>
      </c>
      <c r="J30" t="s">
        <v>955</v>
      </c>
      <c r="K30" t="s">
        <v>1529</v>
      </c>
      <c r="L30" t="b">
        <v>0</v>
      </c>
      <c r="M30" t="b">
        <v>0</v>
      </c>
      <c r="N30" t="b">
        <v>0</v>
      </c>
      <c r="O30" t="s">
        <v>2622</v>
      </c>
    </row>
    <row r="31" spans="2:15" x14ac:dyDescent="0.2">
      <c r="B31" t="s">
        <v>887</v>
      </c>
      <c r="C31" t="s">
        <v>909</v>
      </c>
      <c r="D31">
        <v>3.8</v>
      </c>
      <c r="E31">
        <v>3.3</v>
      </c>
      <c r="F31">
        <v>4</v>
      </c>
      <c r="G31">
        <v>3</v>
      </c>
      <c r="J31" t="s">
        <v>909</v>
      </c>
      <c r="K31" t="s">
        <v>1530</v>
      </c>
      <c r="L31" t="b">
        <v>0</v>
      </c>
      <c r="M31" t="b">
        <v>0</v>
      </c>
      <c r="N31" t="b">
        <v>0</v>
      </c>
      <c r="O31" t="s">
        <v>2622</v>
      </c>
    </row>
    <row r="32" spans="2:15" x14ac:dyDescent="0.2">
      <c r="B32" t="s">
        <v>918</v>
      </c>
      <c r="C32" t="s">
        <v>904</v>
      </c>
      <c r="D32">
        <v>3.3</v>
      </c>
      <c r="E32">
        <v>4.3</v>
      </c>
      <c r="F32">
        <v>4</v>
      </c>
      <c r="G32">
        <v>4</v>
      </c>
      <c r="J32" t="s">
        <v>918</v>
      </c>
      <c r="K32" t="s">
        <v>1530</v>
      </c>
      <c r="L32" t="b">
        <v>0</v>
      </c>
      <c r="M32" t="b">
        <v>0</v>
      </c>
      <c r="N32" t="b">
        <v>0</v>
      </c>
      <c r="O32" t="s">
        <v>2622</v>
      </c>
    </row>
    <row r="33" spans="2:15" x14ac:dyDescent="0.2">
      <c r="B33" t="s">
        <v>963</v>
      </c>
      <c r="C33" t="s">
        <v>1060</v>
      </c>
      <c r="D33">
        <v>4</v>
      </c>
      <c r="E33">
        <v>5.9</v>
      </c>
      <c r="F33">
        <v>4</v>
      </c>
      <c r="G33">
        <v>3</v>
      </c>
      <c r="J33" t="s">
        <v>1060</v>
      </c>
      <c r="K33" t="s">
        <v>1530</v>
      </c>
      <c r="L33" t="b">
        <v>0</v>
      </c>
      <c r="M33" t="b">
        <v>1</v>
      </c>
      <c r="N33" t="b">
        <v>1</v>
      </c>
      <c r="O33" t="s">
        <v>2622</v>
      </c>
    </row>
    <row r="34" spans="2:15" x14ac:dyDescent="0.2">
      <c r="B34" t="s">
        <v>1083</v>
      </c>
      <c r="C34" t="s">
        <v>1069</v>
      </c>
      <c r="D34">
        <v>3.9</v>
      </c>
      <c r="E34">
        <v>3.7</v>
      </c>
      <c r="F34">
        <v>0</v>
      </c>
      <c r="G34">
        <v>0</v>
      </c>
      <c r="J34" t="s">
        <v>1069</v>
      </c>
      <c r="K34" t="s">
        <v>2015</v>
      </c>
      <c r="L34" t="b">
        <v>0</v>
      </c>
      <c r="M34" t="b">
        <v>0</v>
      </c>
      <c r="N34" t="b">
        <v>0</v>
      </c>
      <c r="O34" t="s">
        <v>2622</v>
      </c>
    </row>
    <row r="35" spans="2:15" x14ac:dyDescent="0.2">
      <c r="J35" t="s">
        <v>411</v>
      </c>
      <c r="K35" t="s">
        <v>1524</v>
      </c>
      <c r="L35" t="b">
        <v>0</v>
      </c>
      <c r="M35" t="b">
        <v>0</v>
      </c>
      <c r="N35" t="b">
        <v>0</v>
      </c>
      <c r="O35" t="s">
        <v>2619</v>
      </c>
    </row>
    <row r="36" spans="2:15" x14ac:dyDescent="0.2">
      <c r="J36" t="s">
        <v>401</v>
      </c>
      <c r="K36" t="s">
        <v>1524</v>
      </c>
      <c r="L36" t="b">
        <v>0</v>
      </c>
      <c r="M36" t="b">
        <v>0</v>
      </c>
      <c r="N36" t="b">
        <v>1</v>
      </c>
      <c r="O36" t="s">
        <v>2619</v>
      </c>
    </row>
    <row r="37" spans="2:15" x14ac:dyDescent="0.2">
      <c r="J37" t="s">
        <v>1048</v>
      </c>
      <c r="K37" t="s">
        <v>1524</v>
      </c>
      <c r="L37" t="b">
        <v>0</v>
      </c>
      <c r="M37" t="b">
        <v>0</v>
      </c>
      <c r="N37" t="b">
        <v>1</v>
      </c>
      <c r="O37" t="s">
        <v>2619</v>
      </c>
    </row>
    <row r="38" spans="2:15" x14ac:dyDescent="0.2">
      <c r="J38" t="s">
        <v>1120</v>
      </c>
      <c r="K38" t="s">
        <v>2050</v>
      </c>
      <c r="L38" t="b">
        <v>0</v>
      </c>
      <c r="M38" t="b">
        <v>0</v>
      </c>
      <c r="N38" t="b">
        <v>0</v>
      </c>
      <c r="O38" t="s">
        <v>2619</v>
      </c>
    </row>
    <row r="39" spans="2:15" x14ac:dyDescent="0.2">
      <c r="J39" t="s">
        <v>944</v>
      </c>
      <c r="K39" t="s">
        <v>1529</v>
      </c>
      <c r="L39" t="b">
        <v>0</v>
      </c>
      <c r="M39" t="b">
        <v>0</v>
      </c>
      <c r="N39" t="b">
        <v>0</v>
      </c>
      <c r="O39" t="s">
        <v>2619</v>
      </c>
    </row>
    <row r="40" spans="2:15" x14ac:dyDescent="0.2">
      <c r="J40" t="s">
        <v>930</v>
      </c>
      <c r="K40" t="s">
        <v>1530</v>
      </c>
      <c r="L40" t="b">
        <v>0</v>
      </c>
      <c r="M40" t="b">
        <v>0</v>
      </c>
      <c r="N40" t="b">
        <v>0</v>
      </c>
      <c r="O40" t="s">
        <v>2619</v>
      </c>
    </row>
    <row r="41" spans="2:15" x14ac:dyDescent="0.2">
      <c r="J41" t="s">
        <v>1001</v>
      </c>
      <c r="K41" t="s">
        <v>1530</v>
      </c>
      <c r="L41" t="b">
        <v>0</v>
      </c>
      <c r="M41" t="b">
        <v>0</v>
      </c>
      <c r="N41" t="b">
        <v>1</v>
      </c>
      <c r="O41" t="s">
        <v>2619</v>
      </c>
    </row>
    <row r="42" spans="2:15" x14ac:dyDescent="0.2">
      <c r="J42" t="s">
        <v>842</v>
      </c>
      <c r="K42" t="s">
        <v>1529</v>
      </c>
      <c r="L42" t="b">
        <v>0</v>
      </c>
      <c r="M42" t="b">
        <v>0</v>
      </c>
      <c r="N42" t="b">
        <v>0</v>
      </c>
      <c r="O42" t="s">
        <v>2619</v>
      </c>
    </row>
    <row r="43" spans="2:15" x14ac:dyDescent="0.2">
      <c r="J43" t="s">
        <v>962</v>
      </c>
      <c r="K43" t="s">
        <v>1529</v>
      </c>
      <c r="L43" t="b">
        <v>0</v>
      </c>
      <c r="M43" t="b">
        <v>0</v>
      </c>
      <c r="N43" t="b">
        <v>1</v>
      </c>
      <c r="O43" t="s">
        <v>2619</v>
      </c>
    </row>
    <row r="44" spans="2:15" x14ac:dyDescent="0.2">
      <c r="J44" t="s">
        <v>883</v>
      </c>
      <c r="K44" t="s">
        <v>1529</v>
      </c>
      <c r="L44" t="b">
        <v>0</v>
      </c>
      <c r="M44" t="b">
        <v>0</v>
      </c>
      <c r="N44" t="b">
        <v>0</v>
      </c>
      <c r="O44" t="s">
        <v>2619</v>
      </c>
    </row>
    <row r="45" spans="2:15" x14ac:dyDescent="0.2">
      <c r="J45" t="s">
        <v>908</v>
      </c>
      <c r="K45" t="s">
        <v>1530</v>
      </c>
      <c r="L45" t="b">
        <v>0</v>
      </c>
      <c r="M45" t="b">
        <v>0</v>
      </c>
      <c r="N45" t="b">
        <v>0</v>
      </c>
      <c r="O45" t="s">
        <v>2619</v>
      </c>
    </row>
    <row r="46" spans="2:15" x14ac:dyDescent="0.2">
      <c r="J46" t="s">
        <v>974</v>
      </c>
      <c r="K46" t="s">
        <v>1530</v>
      </c>
      <c r="L46" t="b">
        <v>0</v>
      </c>
      <c r="M46" t="b">
        <v>0</v>
      </c>
      <c r="N46" t="b">
        <v>1</v>
      </c>
      <c r="O46" t="s">
        <v>2619</v>
      </c>
    </row>
    <row r="47" spans="2:15" x14ac:dyDescent="0.2">
      <c r="J47" t="s">
        <v>905</v>
      </c>
      <c r="K47" t="s">
        <v>1530</v>
      </c>
      <c r="L47" t="b">
        <v>0</v>
      </c>
      <c r="M47" t="b">
        <v>0</v>
      </c>
      <c r="N47" t="b">
        <v>0</v>
      </c>
      <c r="O47" t="s">
        <v>2619</v>
      </c>
    </row>
    <row r="48" spans="2:15" x14ac:dyDescent="0.2">
      <c r="J48" t="s">
        <v>956</v>
      </c>
      <c r="K48" t="s">
        <v>1530</v>
      </c>
      <c r="L48" t="b">
        <v>0</v>
      </c>
      <c r="M48" t="b">
        <v>0</v>
      </c>
      <c r="N48" t="b">
        <v>0</v>
      </c>
      <c r="O48" t="s">
        <v>2619</v>
      </c>
    </row>
    <row r="49" spans="10:15" x14ac:dyDescent="0.2">
      <c r="J49" t="s">
        <v>1008</v>
      </c>
      <c r="K49" t="s">
        <v>1530</v>
      </c>
      <c r="L49" t="b">
        <v>0</v>
      </c>
      <c r="M49" t="b">
        <v>0</v>
      </c>
      <c r="N49" t="b">
        <v>0</v>
      </c>
      <c r="O49" t="s">
        <v>2619</v>
      </c>
    </row>
    <row r="50" spans="10:15" x14ac:dyDescent="0.2">
      <c r="J50" t="s">
        <v>503</v>
      </c>
      <c r="K50" t="s">
        <v>1530</v>
      </c>
      <c r="L50" t="b">
        <v>0</v>
      </c>
      <c r="M50" t="b">
        <v>0</v>
      </c>
      <c r="N50" t="b">
        <v>1</v>
      </c>
      <c r="O50" t="s">
        <v>2619</v>
      </c>
    </row>
    <row r="51" spans="10:15" x14ac:dyDescent="0.2">
      <c r="J51" t="s">
        <v>988</v>
      </c>
      <c r="O51" s="20" t="s">
        <v>2620</v>
      </c>
    </row>
    <row r="52" spans="10:15" x14ac:dyDescent="0.2">
      <c r="J52" t="s">
        <v>440</v>
      </c>
      <c r="O52" s="20" t="s">
        <v>2620</v>
      </c>
    </row>
    <row r="53" spans="10:15" x14ac:dyDescent="0.2">
      <c r="J53" t="s">
        <v>482</v>
      </c>
      <c r="O53" s="20" t="s">
        <v>2620</v>
      </c>
    </row>
    <row r="54" spans="10:15" x14ac:dyDescent="0.2">
      <c r="J54" t="s">
        <v>47</v>
      </c>
      <c r="O54" s="20" t="s">
        <v>2620</v>
      </c>
    </row>
    <row r="55" spans="10:15" x14ac:dyDescent="0.2">
      <c r="J55" t="s">
        <v>33</v>
      </c>
      <c r="O55" s="20" t="s">
        <v>2620</v>
      </c>
    </row>
    <row r="56" spans="10:15" x14ac:dyDescent="0.2">
      <c r="J56" t="s">
        <v>267</v>
      </c>
      <c r="O56" s="20" t="s">
        <v>2620</v>
      </c>
    </row>
    <row r="57" spans="10:15" x14ac:dyDescent="0.2">
      <c r="J57" t="s">
        <v>324</v>
      </c>
      <c r="O57" s="20" t="s">
        <v>2620</v>
      </c>
    </row>
    <row r="58" spans="10:15" x14ac:dyDescent="0.2">
      <c r="J58" t="s">
        <v>272</v>
      </c>
      <c r="O58" s="20" t="s">
        <v>2620</v>
      </c>
    </row>
    <row r="59" spans="10:15" x14ac:dyDescent="0.2">
      <c r="J59" t="s">
        <v>293</v>
      </c>
      <c r="O59" s="20" t="s">
        <v>2620</v>
      </c>
    </row>
    <row r="60" spans="10:15" x14ac:dyDescent="0.2">
      <c r="J60" t="s">
        <v>50</v>
      </c>
      <c r="O60" s="20" t="s">
        <v>2620</v>
      </c>
    </row>
    <row r="61" spans="10:15" x14ac:dyDescent="0.2">
      <c r="J61" t="s">
        <v>640</v>
      </c>
      <c r="O61" s="20" t="s">
        <v>2620</v>
      </c>
    </row>
    <row r="62" spans="10:15" x14ac:dyDescent="0.2">
      <c r="J62" t="s">
        <v>970</v>
      </c>
      <c r="O62" s="20" t="s">
        <v>2620</v>
      </c>
    </row>
    <row r="63" spans="10:15" x14ac:dyDescent="0.2">
      <c r="J63" t="s">
        <v>569</v>
      </c>
      <c r="O63" s="20" t="s">
        <v>2620</v>
      </c>
    </row>
    <row r="64" spans="10:15" x14ac:dyDescent="0.2">
      <c r="O64" s="20"/>
    </row>
    <row r="65" spans="1:15" x14ac:dyDescent="0.2">
      <c r="O65" s="20"/>
    </row>
    <row r="66" spans="1:15" x14ac:dyDescent="0.2">
      <c r="O66" s="20"/>
    </row>
    <row r="67" spans="1:15" x14ac:dyDescent="0.2">
      <c r="O67" s="20"/>
    </row>
    <row r="68" spans="1:15" x14ac:dyDescent="0.2">
      <c r="O68" s="20"/>
    </row>
    <row r="69" spans="1:15" x14ac:dyDescent="0.2">
      <c r="O69" s="20"/>
    </row>
    <row r="70" spans="1:15" x14ac:dyDescent="0.2">
      <c r="O70" s="20"/>
    </row>
    <row r="71" spans="1:15" x14ac:dyDescent="0.2">
      <c r="O71" s="20"/>
    </row>
    <row r="72" spans="1:15" x14ac:dyDescent="0.2">
      <c r="O72" s="20"/>
    </row>
    <row r="73" spans="1:15" x14ac:dyDescent="0.2">
      <c r="O73" s="20"/>
    </row>
    <row r="74" spans="1:15" x14ac:dyDescent="0.2">
      <c r="O74" s="20"/>
    </row>
    <row r="75" spans="1:15" x14ac:dyDescent="0.2">
      <c r="O75" s="20"/>
    </row>
    <row r="76" spans="1:15" x14ac:dyDescent="0.2">
      <c r="A76" s="10"/>
      <c r="O76" s="20"/>
    </row>
    <row r="77" spans="1:15" x14ac:dyDescent="0.2">
      <c r="O77" s="20"/>
    </row>
    <row r="78" spans="1:15" x14ac:dyDescent="0.2">
      <c r="A78" s="10"/>
      <c r="O78" s="20"/>
    </row>
    <row r="79" spans="1:15" x14ac:dyDescent="0.2">
      <c r="A79" s="10"/>
      <c r="O79" s="20"/>
    </row>
    <row r="80" spans="1:15" x14ac:dyDescent="0.2">
      <c r="A80" s="10"/>
      <c r="O80" s="20"/>
    </row>
    <row r="81" spans="1:15" x14ac:dyDescent="0.2">
      <c r="A81" s="10"/>
      <c r="O81" s="20"/>
    </row>
    <row r="82" spans="1:15" x14ac:dyDescent="0.2">
      <c r="O82" s="20"/>
    </row>
    <row r="83" spans="1:15" x14ac:dyDescent="0.2">
      <c r="A83" s="10"/>
      <c r="O83" s="20"/>
    </row>
    <row r="84" spans="1:15" x14ac:dyDescent="0.2">
      <c r="O84" s="20"/>
    </row>
    <row r="85" spans="1:15" x14ac:dyDescent="0.2">
      <c r="O85" s="20"/>
    </row>
    <row r="86" spans="1:15" x14ac:dyDescent="0.2">
      <c r="O86" s="20"/>
    </row>
    <row r="87" spans="1:15" x14ac:dyDescent="0.2">
      <c r="O87" s="20"/>
    </row>
    <row r="88" spans="1:15" x14ac:dyDescent="0.2">
      <c r="O88" s="20"/>
    </row>
    <row r="89" spans="1:15" x14ac:dyDescent="0.2">
      <c r="O89" s="20"/>
    </row>
    <row r="90" spans="1:15" x14ac:dyDescent="0.2">
      <c r="O90" s="20"/>
    </row>
    <row r="91" spans="1:15" x14ac:dyDescent="0.2">
      <c r="O91" s="20"/>
    </row>
    <row r="92" spans="1:15" x14ac:dyDescent="0.2">
      <c r="O92" s="20"/>
    </row>
    <row r="93" spans="1:15" x14ac:dyDescent="0.2">
      <c r="O93" s="20"/>
    </row>
    <row r="94" spans="1:15" x14ac:dyDescent="0.2">
      <c r="O94" s="20"/>
    </row>
    <row r="95" spans="1:15" x14ac:dyDescent="0.2">
      <c r="A95" s="10"/>
      <c r="O95" s="20"/>
    </row>
    <row r="96" spans="1:15" x14ac:dyDescent="0.2">
      <c r="O96" s="20"/>
    </row>
    <row r="97" spans="1:15" x14ac:dyDescent="0.2">
      <c r="O97" s="20"/>
    </row>
    <row r="98" spans="1:15" x14ac:dyDescent="0.2">
      <c r="O98" s="20"/>
    </row>
    <row r="99" spans="1:15" x14ac:dyDescent="0.2">
      <c r="O99" s="20"/>
    </row>
    <row r="100" spans="1:15" x14ac:dyDescent="0.2">
      <c r="O100" s="20"/>
    </row>
    <row r="101" spans="1:15" x14ac:dyDescent="0.2">
      <c r="O101" s="20"/>
    </row>
    <row r="102" spans="1:15" x14ac:dyDescent="0.2">
      <c r="O102" s="20"/>
    </row>
    <row r="103" spans="1:15" x14ac:dyDescent="0.2">
      <c r="O103" s="20"/>
    </row>
    <row r="104" spans="1:15" x14ac:dyDescent="0.2">
      <c r="O104" s="20"/>
    </row>
    <row r="105" spans="1:15" x14ac:dyDescent="0.2">
      <c r="O105" s="20"/>
    </row>
    <row r="106" spans="1:15" x14ac:dyDescent="0.2">
      <c r="A106" s="10"/>
      <c r="O106" s="20"/>
    </row>
    <row r="107" spans="1:15" x14ac:dyDescent="0.2">
      <c r="O107" s="20"/>
    </row>
    <row r="108" spans="1:15" x14ac:dyDescent="0.2">
      <c r="A108" s="10"/>
      <c r="O108" s="20"/>
    </row>
    <row r="109" spans="1:15" x14ac:dyDescent="0.2">
      <c r="A109" s="10"/>
      <c r="O109" s="20"/>
    </row>
    <row r="110" spans="1:15" x14ac:dyDescent="0.2">
      <c r="A110" s="10"/>
      <c r="O110" s="20"/>
    </row>
    <row r="111" spans="1:15" x14ac:dyDescent="0.2">
      <c r="A111" s="10"/>
      <c r="O111" s="20"/>
    </row>
    <row r="112" spans="1:15" x14ac:dyDescent="0.2">
      <c r="A112" s="10"/>
      <c r="O112" s="20"/>
    </row>
    <row r="113" spans="1:15" x14ac:dyDescent="0.2">
      <c r="A113" s="10"/>
      <c r="O113" s="20"/>
    </row>
    <row r="114" spans="1:15" x14ac:dyDescent="0.2">
      <c r="A114" s="10"/>
      <c r="O114" s="20"/>
    </row>
    <row r="115" spans="1:15" x14ac:dyDescent="0.2">
      <c r="A115" s="10"/>
      <c r="O115" s="20"/>
    </row>
    <row r="116" spans="1:15" x14ac:dyDescent="0.2">
      <c r="A116" s="10"/>
      <c r="O116" s="20"/>
    </row>
    <row r="117" spans="1:15" x14ac:dyDescent="0.2">
      <c r="A117" s="10"/>
      <c r="O117" s="20"/>
    </row>
    <row r="118" spans="1:15" x14ac:dyDescent="0.2">
      <c r="A118" s="10"/>
      <c r="O118" s="20"/>
    </row>
    <row r="119" spans="1:15" x14ac:dyDescent="0.2">
      <c r="A119" s="10"/>
      <c r="O119" s="20"/>
    </row>
    <row r="120" spans="1:15" x14ac:dyDescent="0.2">
      <c r="A120" s="10"/>
      <c r="O120" s="20"/>
    </row>
    <row r="121" spans="1:15" x14ac:dyDescent="0.2">
      <c r="A121" s="10"/>
      <c r="O121" s="20"/>
    </row>
    <row r="122" spans="1:15" x14ac:dyDescent="0.2">
      <c r="A122" s="10"/>
      <c r="O122" s="20"/>
    </row>
    <row r="123" spans="1:15" x14ac:dyDescent="0.2">
      <c r="A123" s="10"/>
      <c r="O123" s="20"/>
    </row>
    <row r="124" spans="1:15" x14ac:dyDescent="0.2">
      <c r="A124" s="10"/>
      <c r="O124" s="20"/>
    </row>
    <row r="125" spans="1:15" x14ac:dyDescent="0.2">
      <c r="A125" s="10"/>
      <c r="O125" s="20"/>
    </row>
    <row r="126" spans="1:15" x14ac:dyDescent="0.2">
      <c r="A126" s="10"/>
      <c r="O126" s="20"/>
    </row>
    <row r="127" spans="1:15" x14ac:dyDescent="0.2">
      <c r="A127" s="10"/>
      <c r="O127" s="20"/>
    </row>
    <row r="128" spans="1:15" x14ac:dyDescent="0.2">
      <c r="A128" s="10"/>
      <c r="O128" s="20"/>
    </row>
    <row r="129" spans="1:15" x14ac:dyDescent="0.2">
      <c r="A129" s="10"/>
      <c r="O129" s="20"/>
    </row>
    <row r="130" spans="1:15" x14ac:dyDescent="0.2">
      <c r="A130" s="10"/>
      <c r="O130" s="20"/>
    </row>
    <row r="131" spans="1:15" x14ac:dyDescent="0.2">
      <c r="A131" s="10"/>
      <c r="O131" s="20"/>
    </row>
    <row r="132" spans="1:15" x14ac:dyDescent="0.2">
      <c r="A132" s="10"/>
      <c r="O132" s="20"/>
    </row>
    <row r="133" spans="1:15" x14ac:dyDescent="0.2">
      <c r="A133" s="10"/>
      <c r="O133" s="20"/>
    </row>
    <row r="134" spans="1:15" x14ac:dyDescent="0.2">
      <c r="A134" s="10"/>
      <c r="O134" s="20"/>
    </row>
    <row r="135" spans="1:15" x14ac:dyDescent="0.2">
      <c r="A135" s="10"/>
      <c r="O135" s="20"/>
    </row>
    <row r="136" spans="1:15" x14ac:dyDescent="0.2">
      <c r="A136" s="10"/>
      <c r="O136" s="20"/>
    </row>
    <row r="137" spans="1:15" x14ac:dyDescent="0.2">
      <c r="A137" s="10"/>
      <c r="O137" s="20"/>
    </row>
    <row r="138" spans="1:15" x14ac:dyDescent="0.2">
      <c r="A138" s="10"/>
      <c r="O138" s="20"/>
    </row>
    <row r="139" spans="1:15" x14ac:dyDescent="0.2">
      <c r="O139" s="20"/>
    </row>
    <row r="140" spans="1:15" x14ac:dyDescent="0.2">
      <c r="O140" s="20"/>
    </row>
    <row r="141" spans="1:15" x14ac:dyDescent="0.2">
      <c r="A141" s="10"/>
      <c r="O141" s="20"/>
    </row>
    <row r="142" spans="1:15" x14ac:dyDescent="0.2">
      <c r="A142" s="10"/>
      <c r="O142" s="20"/>
    </row>
    <row r="143" spans="1:15" x14ac:dyDescent="0.2">
      <c r="A143" s="10"/>
      <c r="O143" s="20"/>
    </row>
    <row r="144" spans="1:15" x14ac:dyDescent="0.2">
      <c r="A144" s="10"/>
      <c r="O144" s="20"/>
    </row>
    <row r="145" spans="1:15" x14ac:dyDescent="0.2">
      <c r="A145" s="10"/>
      <c r="O145" s="20"/>
    </row>
    <row r="146" spans="1:15" x14ac:dyDescent="0.2">
      <c r="A146" s="10"/>
      <c r="O146" s="20"/>
    </row>
    <row r="147" spans="1:15" x14ac:dyDescent="0.2">
      <c r="A147" s="10"/>
      <c r="O147" s="20"/>
    </row>
    <row r="148" spans="1:15" x14ac:dyDescent="0.2">
      <c r="A148" s="10"/>
      <c r="O148" s="20"/>
    </row>
    <row r="149" spans="1:15" x14ac:dyDescent="0.2">
      <c r="A149" s="10"/>
      <c r="O149" s="20"/>
    </row>
    <row r="150" spans="1:15" x14ac:dyDescent="0.2">
      <c r="A150" s="10"/>
      <c r="O150" s="20"/>
    </row>
    <row r="151" spans="1:15" x14ac:dyDescent="0.2">
      <c r="A151" s="10"/>
      <c r="O151" s="20"/>
    </row>
    <row r="152" spans="1:15" x14ac:dyDescent="0.2">
      <c r="A152" s="10"/>
      <c r="O152" s="20"/>
    </row>
    <row r="153" spans="1:15" x14ac:dyDescent="0.2">
      <c r="A153" s="10"/>
      <c r="O153" s="20"/>
    </row>
    <row r="154" spans="1:15" x14ac:dyDescent="0.2">
      <c r="A154" s="10"/>
      <c r="O154" s="20"/>
    </row>
    <row r="155" spans="1:15" x14ac:dyDescent="0.2">
      <c r="A155" s="10"/>
      <c r="O155" s="20"/>
    </row>
    <row r="156" spans="1:15" x14ac:dyDescent="0.2">
      <c r="A156" s="10"/>
      <c r="O156" s="20"/>
    </row>
    <row r="157" spans="1:15" x14ac:dyDescent="0.2">
      <c r="A157" s="10"/>
      <c r="O157" s="20"/>
    </row>
    <row r="158" spans="1:15" x14ac:dyDescent="0.2">
      <c r="A158" s="10"/>
      <c r="O158" s="20"/>
    </row>
    <row r="170" spans="13:15" x14ac:dyDescent="0.2">
      <c r="N170" s="10"/>
      <c r="O170" s="20"/>
    </row>
    <row r="171" spans="13:15" x14ac:dyDescent="0.2">
      <c r="M171" s="10"/>
      <c r="O171" s="20"/>
    </row>
    <row r="172" spans="13:15" x14ac:dyDescent="0.2">
      <c r="M172" s="10"/>
      <c r="O172" s="20"/>
    </row>
    <row r="173" spans="13:15" x14ac:dyDescent="0.2">
      <c r="M173" s="10"/>
      <c r="O173" s="20"/>
    </row>
    <row r="174" spans="13:15" x14ac:dyDescent="0.2">
      <c r="M174" s="10"/>
      <c r="O174" s="20"/>
    </row>
  </sheetData>
  <sortState xmlns:xlrd2="http://schemas.microsoft.com/office/spreadsheetml/2017/richdata2" ref="T11:T167">
    <sortCondition ref="T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188B-C5DF-AB48-9AF9-90F5A2DC9F2E}">
  <sheetPr codeName="Sheet3"/>
  <dimension ref="A1:C4309"/>
  <sheetViews>
    <sheetView workbookViewId="0"/>
  </sheetViews>
  <sheetFormatPr baseColWidth="10" defaultRowHeight="15" x14ac:dyDescent="0.2"/>
  <cols>
    <col min="1" max="2" width="12.33203125" bestFit="1" customWidth="1"/>
    <col min="3" max="3" width="12.1640625" bestFit="1" customWidth="1"/>
    <col min="4" max="5" width="5.1640625" bestFit="1" customWidth="1"/>
    <col min="6" max="7" width="6.83203125" bestFit="1" customWidth="1"/>
    <col min="12" max="12" width="15" customWidth="1"/>
    <col min="13" max="13" width="11" bestFit="1" customWidth="1"/>
    <col min="19" max="19" width="12.33203125" bestFit="1" customWidth="1"/>
    <col min="20" max="20" width="12.33203125" customWidth="1"/>
  </cols>
  <sheetData>
    <row r="1" spans="1:3" x14ac:dyDescent="0.2">
      <c r="A1" t="s">
        <v>2011</v>
      </c>
      <c r="B1" t="s">
        <v>2012</v>
      </c>
      <c r="C1" t="s">
        <v>2627</v>
      </c>
    </row>
    <row r="2" spans="1:3" x14ac:dyDescent="0.2">
      <c r="A2" t="s">
        <v>411</v>
      </c>
      <c r="B2" t="s">
        <v>424</v>
      </c>
      <c r="C2">
        <v>0.99474448029532403</v>
      </c>
    </row>
    <row r="3" spans="1:3" x14ac:dyDescent="0.2">
      <c r="A3" t="s">
        <v>424</v>
      </c>
      <c r="B3" t="s">
        <v>411</v>
      </c>
      <c r="C3">
        <v>0.99474448029532403</v>
      </c>
    </row>
    <row r="4" spans="1:3" x14ac:dyDescent="0.2">
      <c r="A4" t="s">
        <v>2034</v>
      </c>
      <c r="B4" t="s">
        <v>2017</v>
      </c>
      <c r="C4">
        <v>0.99341439702422096</v>
      </c>
    </row>
    <row r="5" spans="1:3" x14ac:dyDescent="0.2">
      <c r="A5" t="s">
        <v>2017</v>
      </c>
      <c r="B5" t="s">
        <v>2034</v>
      </c>
      <c r="C5">
        <v>0.99341439702422096</v>
      </c>
    </row>
    <row r="6" spans="1:3" x14ac:dyDescent="0.2">
      <c r="A6" t="s">
        <v>2054</v>
      </c>
      <c r="B6" t="s">
        <v>2053</v>
      </c>
      <c r="C6">
        <v>0.99316923337043705</v>
      </c>
    </row>
    <row r="7" spans="1:3" x14ac:dyDescent="0.2">
      <c r="A7" t="s">
        <v>2053</v>
      </c>
      <c r="B7" t="s">
        <v>2054</v>
      </c>
      <c r="C7">
        <v>0.99316923337043705</v>
      </c>
    </row>
    <row r="8" spans="1:3" x14ac:dyDescent="0.2">
      <c r="A8" t="s">
        <v>980</v>
      </c>
      <c r="B8" t="s">
        <v>1531</v>
      </c>
      <c r="C8">
        <v>0.99307060431431704</v>
      </c>
    </row>
    <row r="9" spans="1:3" x14ac:dyDescent="0.2">
      <c r="A9" t="s">
        <v>1531</v>
      </c>
      <c r="B9" t="s">
        <v>980</v>
      </c>
      <c r="C9">
        <v>0.99307060431431704</v>
      </c>
    </row>
    <row r="10" spans="1:3" x14ac:dyDescent="0.2">
      <c r="A10" t="s">
        <v>2034</v>
      </c>
      <c r="B10" t="s">
        <v>2030</v>
      </c>
      <c r="C10">
        <v>0.99296915728516499</v>
      </c>
    </row>
    <row r="11" spans="1:3" x14ac:dyDescent="0.2">
      <c r="A11" t="s">
        <v>2030</v>
      </c>
      <c r="B11" t="s">
        <v>2034</v>
      </c>
      <c r="C11">
        <v>0.99296915728516499</v>
      </c>
    </row>
    <row r="12" spans="1:3" x14ac:dyDescent="0.2">
      <c r="A12" t="s">
        <v>2029</v>
      </c>
      <c r="B12" t="s">
        <v>2020</v>
      </c>
      <c r="C12">
        <v>0.99290997985149299</v>
      </c>
    </row>
    <row r="13" spans="1:3" x14ac:dyDescent="0.2">
      <c r="A13" t="s">
        <v>2020</v>
      </c>
      <c r="B13" t="s">
        <v>2029</v>
      </c>
      <c r="C13">
        <v>0.99290997985149299</v>
      </c>
    </row>
    <row r="14" spans="1:3" x14ac:dyDescent="0.2">
      <c r="A14" t="s">
        <v>2049</v>
      </c>
      <c r="B14" t="s">
        <v>2030</v>
      </c>
      <c r="C14">
        <v>0.99281135079537297</v>
      </c>
    </row>
    <row r="15" spans="1:3" x14ac:dyDescent="0.2">
      <c r="A15" t="s">
        <v>2030</v>
      </c>
      <c r="B15" t="s">
        <v>2049</v>
      </c>
      <c r="C15">
        <v>0.99281135079537297</v>
      </c>
    </row>
    <row r="16" spans="1:3" x14ac:dyDescent="0.2">
      <c r="A16" t="s">
        <v>2034</v>
      </c>
      <c r="B16" t="s">
        <v>2020</v>
      </c>
      <c r="C16">
        <v>0.992707085793189</v>
      </c>
    </row>
    <row r="17" spans="1:3" x14ac:dyDescent="0.2">
      <c r="A17" t="s">
        <v>2020</v>
      </c>
      <c r="B17" t="s">
        <v>2034</v>
      </c>
      <c r="C17">
        <v>0.992707085793189</v>
      </c>
    </row>
    <row r="18" spans="1:3" x14ac:dyDescent="0.2">
      <c r="A18" t="s">
        <v>2074</v>
      </c>
      <c r="B18" t="s">
        <v>2054</v>
      </c>
      <c r="C18">
        <v>0.992707085793189</v>
      </c>
    </row>
    <row r="19" spans="1:3" x14ac:dyDescent="0.2">
      <c r="A19" t="s">
        <v>2054</v>
      </c>
      <c r="B19" t="s">
        <v>2074</v>
      </c>
      <c r="C19">
        <v>0.992707085793189</v>
      </c>
    </row>
    <row r="20" spans="1:3" x14ac:dyDescent="0.2">
      <c r="A20" t="s">
        <v>2030</v>
      </c>
      <c r="B20" t="s">
        <v>2020</v>
      </c>
      <c r="C20">
        <v>0.99270426782015697</v>
      </c>
    </row>
    <row r="21" spans="1:3" x14ac:dyDescent="0.2">
      <c r="A21" t="s">
        <v>2020</v>
      </c>
      <c r="B21" t="s">
        <v>2030</v>
      </c>
      <c r="C21">
        <v>0.99270426782015697</v>
      </c>
    </row>
    <row r="22" spans="1:3" x14ac:dyDescent="0.2">
      <c r="A22" t="s">
        <v>2030</v>
      </c>
      <c r="B22" t="s">
        <v>2029</v>
      </c>
      <c r="C22">
        <v>0.99266199822467704</v>
      </c>
    </row>
    <row r="23" spans="1:3" x14ac:dyDescent="0.2">
      <c r="A23" t="s">
        <v>2029</v>
      </c>
      <c r="B23" t="s">
        <v>2030</v>
      </c>
      <c r="C23">
        <v>0.99266199822467704</v>
      </c>
    </row>
    <row r="24" spans="1:3" x14ac:dyDescent="0.2">
      <c r="A24" t="s">
        <v>2034</v>
      </c>
      <c r="B24" t="s">
        <v>2021</v>
      </c>
      <c r="C24">
        <v>0.99264227241345304</v>
      </c>
    </row>
    <row r="25" spans="1:3" x14ac:dyDescent="0.2">
      <c r="A25" t="s">
        <v>2021</v>
      </c>
      <c r="B25" t="s">
        <v>2034</v>
      </c>
      <c r="C25">
        <v>0.99264227241345304</v>
      </c>
    </row>
    <row r="26" spans="1:3" x14ac:dyDescent="0.2">
      <c r="A26" t="s">
        <v>2029</v>
      </c>
      <c r="B26" t="s">
        <v>1110</v>
      </c>
      <c r="C26">
        <v>0.99260845673706899</v>
      </c>
    </row>
    <row r="27" spans="1:3" x14ac:dyDescent="0.2">
      <c r="A27" t="s">
        <v>1110</v>
      </c>
      <c r="B27" t="s">
        <v>2029</v>
      </c>
      <c r="C27">
        <v>0.99260845673706899</v>
      </c>
    </row>
    <row r="28" spans="1:3" x14ac:dyDescent="0.2">
      <c r="A28" t="s">
        <v>2049</v>
      </c>
      <c r="B28" t="s">
        <v>2034</v>
      </c>
      <c r="C28">
        <v>0.99260282079100504</v>
      </c>
    </row>
    <row r="29" spans="1:3" x14ac:dyDescent="0.2">
      <c r="A29" t="s">
        <v>2034</v>
      </c>
      <c r="B29" t="s">
        <v>2049</v>
      </c>
      <c r="C29">
        <v>0.99260282079100504</v>
      </c>
    </row>
    <row r="30" spans="1:3" x14ac:dyDescent="0.2">
      <c r="A30" t="s">
        <v>2034</v>
      </c>
      <c r="B30" t="s">
        <v>2029</v>
      </c>
      <c r="C30">
        <v>0.99251828160004496</v>
      </c>
    </row>
    <row r="31" spans="1:3" x14ac:dyDescent="0.2">
      <c r="A31" t="s">
        <v>2029</v>
      </c>
      <c r="B31" t="s">
        <v>2034</v>
      </c>
      <c r="C31">
        <v>0.99251828160004496</v>
      </c>
    </row>
    <row r="32" spans="1:3" x14ac:dyDescent="0.2">
      <c r="A32" t="s">
        <v>2030</v>
      </c>
      <c r="B32" t="s">
        <v>2017</v>
      </c>
      <c r="C32">
        <v>0.99251546362701304</v>
      </c>
    </row>
    <row r="33" spans="1:3" x14ac:dyDescent="0.2">
      <c r="A33" t="s">
        <v>2017</v>
      </c>
      <c r="B33" t="s">
        <v>2030</v>
      </c>
      <c r="C33">
        <v>0.99251546362701304</v>
      </c>
    </row>
    <row r="34" spans="1:3" x14ac:dyDescent="0.2">
      <c r="A34" t="s">
        <v>2045</v>
      </c>
      <c r="B34" t="s">
        <v>2030</v>
      </c>
      <c r="C34">
        <v>0.99243937835514895</v>
      </c>
    </row>
    <row r="35" spans="1:3" x14ac:dyDescent="0.2">
      <c r="A35" t="s">
        <v>2030</v>
      </c>
      <c r="B35" t="s">
        <v>2045</v>
      </c>
      <c r="C35">
        <v>0.99243937835514895</v>
      </c>
    </row>
    <row r="36" spans="1:3" x14ac:dyDescent="0.2">
      <c r="A36" t="s">
        <v>2049</v>
      </c>
      <c r="B36" t="s">
        <v>2017</v>
      </c>
      <c r="C36">
        <v>0.99243656038211703</v>
      </c>
    </row>
    <row r="37" spans="1:3" x14ac:dyDescent="0.2">
      <c r="A37" t="s">
        <v>2017</v>
      </c>
      <c r="B37" t="s">
        <v>2049</v>
      </c>
      <c r="C37">
        <v>0.99243656038211703</v>
      </c>
    </row>
    <row r="38" spans="1:3" x14ac:dyDescent="0.2">
      <c r="A38" t="s">
        <v>2034</v>
      </c>
      <c r="B38" t="s">
        <v>2031</v>
      </c>
      <c r="C38">
        <v>0.99241965254392495</v>
      </c>
    </row>
    <row r="39" spans="1:3" x14ac:dyDescent="0.2">
      <c r="A39" t="s">
        <v>2031</v>
      </c>
      <c r="B39" t="s">
        <v>2034</v>
      </c>
      <c r="C39">
        <v>0.99241965254392495</v>
      </c>
    </row>
    <row r="40" spans="1:3" x14ac:dyDescent="0.2">
      <c r="A40" t="s">
        <v>2031</v>
      </c>
      <c r="B40" t="s">
        <v>2030</v>
      </c>
      <c r="C40">
        <v>0.99241401659786099</v>
      </c>
    </row>
    <row r="41" spans="1:3" x14ac:dyDescent="0.2">
      <c r="A41" t="s">
        <v>2030</v>
      </c>
      <c r="B41" t="s">
        <v>2031</v>
      </c>
      <c r="C41">
        <v>0.99241401659786099</v>
      </c>
    </row>
    <row r="42" spans="1:3" x14ac:dyDescent="0.2">
      <c r="A42" t="s">
        <v>2053</v>
      </c>
      <c r="B42" t="s">
        <v>2052</v>
      </c>
      <c r="C42">
        <v>0.99238865484057304</v>
      </c>
    </row>
    <row r="43" spans="1:3" x14ac:dyDescent="0.2">
      <c r="A43" t="s">
        <v>2052</v>
      </c>
      <c r="B43" t="s">
        <v>2053</v>
      </c>
      <c r="C43">
        <v>0.99238865484057304</v>
      </c>
    </row>
    <row r="44" spans="1:3" x14ac:dyDescent="0.2">
      <c r="A44" t="s">
        <v>2049</v>
      </c>
      <c r="B44" t="s">
        <v>2018</v>
      </c>
      <c r="C44">
        <v>0.99236892902934903</v>
      </c>
    </row>
    <row r="45" spans="1:3" x14ac:dyDescent="0.2">
      <c r="A45" t="s">
        <v>2018</v>
      </c>
      <c r="B45" t="s">
        <v>2049</v>
      </c>
      <c r="C45">
        <v>0.99236892902934903</v>
      </c>
    </row>
    <row r="46" spans="1:3" x14ac:dyDescent="0.2">
      <c r="A46" t="s">
        <v>2022</v>
      </c>
      <c r="B46" t="s">
        <v>2017</v>
      </c>
      <c r="C46">
        <v>0.99234074929902905</v>
      </c>
    </row>
    <row r="47" spans="1:3" x14ac:dyDescent="0.2">
      <c r="A47" t="s">
        <v>2017</v>
      </c>
      <c r="B47" t="s">
        <v>2022</v>
      </c>
      <c r="C47">
        <v>0.99234074929902905</v>
      </c>
    </row>
    <row r="48" spans="1:3" x14ac:dyDescent="0.2">
      <c r="A48" t="s">
        <v>2034</v>
      </c>
      <c r="B48" t="s">
        <v>1110</v>
      </c>
      <c r="C48">
        <v>0.99233511335296498</v>
      </c>
    </row>
    <row r="49" spans="1:3" x14ac:dyDescent="0.2">
      <c r="A49" t="s">
        <v>1110</v>
      </c>
      <c r="B49" t="s">
        <v>2034</v>
      </c>
      <c r="C49">
        <v>0.99233511335296498</v>
      </c>
    </row>
    <row r="50" spans="1:3" x14ac:dyDescent="0.2">
      <c r="A50" t="s">
        <v>2054</v>
      </c>
      <c r="B50" t="s">
        <v>2052</v>
      </c>
      <c r="C50">
        <v>0.992326659433869</v>
      </c>
    </row>
    <row r="51" spans="1:3" x14ac:dyDescent="0.2">
      <c r="A51" t="s">
        <v>2052</v>
      </c>
      <c r="B51" t="s">
        <v>2054</v>
      </c>
      <c r="C51">
        <v>0.992326659433869</v>
      </c>
    </row>
    <row r="52" spans="1:3" x14ac:dyDescent="0.2">
      <c r="A52" t="s">
        <v>2074</v>
      </c>
      <c r="B52" t="s">
        <v>2053</v>
      </c>
      <c r="C52">
        <v>0.99232102348780504</v>
      </c>
    </row>
    <row r="53" spans="1:3" x14ac:dyDescent="0.2">
      <c r="A53" t="s">
        <v>2053</v>
      </c>
      <c r="B53" t="s">
        <v>2074</v>
      </c>
      <c r="C53">
        <v>0.99232102348780504</v>
      </c>
    </row>
    <row r="54" spans="1:3" x14ac:dyDescent="0.2">
      <c r="A54" t="s">
        <v>2018</v>
      </c>
      <c r="B54" t="s">
        <v>2017</v>
      </c>
      <c r="C54">
        <v>0.99227029997322902</v>
      </c>
    </row>
    <row r="55" spans="1:3" x14ac:dyDescent="0.2">
      <c r="A55" t="s">
        <v>2017</v>
      </c>
      <c r="B55" t="s">
        <v>2018</v>
      </c>
      <c r="C55">
        <v>0.99227029997322902</v>
      </c>
    </row>
    <row r="56" spans="1:3" x14ac:dyDescent="0.2">
      <c r="A56" t="s">
        <v>2034</v>
      </c>
      <c r="B56" t="s">
        <v>2018</v>
      </c>
      <c r="C56">
        <v>0.99227029997322902</v>
      </c>
    </row>
    <row r="57" spans="1:3" x14ac:dyDescent="0.2">
      <c r="A57" t="s">
        <v>2018</v>
      </c>
      <c r="B57" t="s">
        <v>2034</v>
      </c>
      <c r="C57">
        <v>0.99227029997322902</v>
      </c>
    </row>
    <row r="58" spans="1:3" x14ac:dyDescent="0.2">
      <c r="A58" t="s">
        <v>2049</v>
      </c>
      <c r="B58" t="s">
        <v>2020</v>
      </c>
      <c r="C58">
        <v>0.99224493821594095</v>
      </c>
    </row>
    <row r="59" spans="1:3" x14ac:dyDescent="0.2">
      <c r="A59" t="s">
        <v>2020</v>
      </c>
      <c r="B59" t="s">
        <v>2049</v>
      </c>
      <c r="C59">
        <v>0.99224493821594095</v>
      </c>
    </row>
    <row r="60" spans="1:3" x14ac:dyDescent="0.2">
      <c r="A60" t="s">
        <v>2076</v>
      </c>
      <c r="B60" t="s">
        <v>2054</v>
      </c>
      <c r="C60">
        <v>0.99221394051258904</v>
      </c>
    </row>
    <row r="61" spans="1:3" x14ac:dyDescent="0.2">
      <c r="A61" t="s">
        <v>2054</v>
      </c>
      <c r="B61" t="s">
        <v>2076</v>
      </c>
      <c r="C61">
        <v>0.99221394051258904</v>
      </c>
    </row>
    <row r="62" spans="1:3" x14ac:dyDescent="0.2">
      <c r="A62" t="s">
        <v>2020</v>
      </c>
      <c r="B62" t="s">
        <v>1110</v>
      </c>
      <c r="C62">
        <v>0.99218576078226906</v>
      </c>
    </row>
    <row r="63" spans="1:3" x14ac:dyDescent="0.2">
      <c r="A63" t="s">
        <v>1110</v>
      </c>
      <c r="B63" t="s">
        <v>2020</v>
      </c>
      <c r="C63">
        <v>0.99218576078226906</v>
      </c>
    </row>
    <row r="64" spans="1:3" x14ac:dyDescent="0.2">
      <c r="A64" t="s">
        <v>2020</v>
      </c>
      <c r="B64" t="s">
        <v>2017</v>
      </c>
      <c r="C64">
        <v>0.99217730686317296</v>
      </c>
    </row>
    <row r="65" spans="1:3" x14ac:dyDescent="0.2">
      <c r="A65" t="s">
        <v>2017</v>
      </c>
      <c r="B65" t="s">
        <v>2020</v>
      </c>
      <c r="C65">
        <v>0.99217730686317296</v>
      </c>
    </row>
    <row r="66" spans="1:3" x14ac:dyDescent="0.2">
      <c r="A66" t="s">
        <v>494</v>
      </c>
      <c r="B66" t="s">
        <v>472</v>
      </c>
      <c r="C66">
        <v>0.99217448889014104</v>
      </c>
    </row>
    <row r="67" spans="1:3" x14ac:dyDescent="0.2">
      <c r="A67" t="s">
        <v>472</v>
      </c>
      <c r="B67" t="s">
        <v>494</v>
      </c>
      <c r="C67">
        <v>0.99217448889014104</v>
      </c>
    </row>
    <row r="68" spans="1:3" x14ac:dyDescent="0.2">
      <c r="A68" t="s">
        <v>2030</v>
      </c>
      <c r="B68" t="s">
        <v>1110</v>
      </c>
      <c r="C68">
        <v>0.99216885294407697</v>
      </c>
    </row>
    <row r="69" spans="1:3" x14ac:dyDescent="0.2">
      <c r="A69" t="s">
        <v>1110</v>
      </c>
      <c r="B69" t="s">
        <v>2030</v>
      </c>
      <c r="C69">
        <v>0.99216885294407697</v>
      </c>
    </row>
    <row r="70" spans="1:3" x14ac:dyDescent="0.2">
      <c r="A70" t="s">
        <v>2030</v>
      </c>
      <c r="B70" t="s">
        <v>2018</v>
      </c>
      <c r="C70">
        <v>0.992151945105885</v>
      </c>
    </row>
    <row r="71" spans="1:3" x14ac:dyDescent="0.2">
      <c r="A71" t="s">
        <v>2018</v>
      </c>
      <c r="B71" t="s">
        <v>2030</v>
      </c>
      <c r="C71">
        <v>0.992151945105885</v>
      </c>
    </row>
    <row r="72" spans="1:3" x14ac:dyDescent="0.2">
      <c r="A72" t="s">
        <v>1996</v>
      </c>
      <c r="B72" t="s">
        <v>2053</v>
      </c>
      <c r="C72">
        <v>0.99211812942950095</v>
      </c>
    </row>
    <row r="73" spans="1:3" x14ac:dyDescent="0.2">
      <c r="A73" t="s">
        <v>2053</v>
      </c>
      <c r="B73" t="s">
        <v>1996</v>
      </c>
      <c r="C73">
        <v>0.99211812942950095</v>
      </c>
    </row>
    <row r="74" spans="1:3" x14ac:dyDescent="0.2">
      <c r="A74" t="s">
        <v>2030</v>
      </c>
      <c r="B74" t="s">
        <v>2024</v>
      </c>
      <c r="C74">
        <v>0.99211531145646903</v>
      </c>
    </row>
    <row r="75" spans="1:3" x14ac:dyDescent="0.2">
      <c r="A75" t="s">
        <v>2024</v>
      </c>
      <c r="B75" t="s">
        <v>2030</v>
      </c>
      <c r="C75">
        <v>0.99211531145646903</v>
      </c>
    </row>
    <row r="76" spans="1:3" x14ac:dyDescent="0.2">
      <c r="A76" t="s">
        <v>2030</v>
      </c>
      <c r="B76" t="s">
        <v>1986</v>
      </c>
      <c r="C76">
        <v>0.99210122159130898</v>
      </c>
    </row>
    <row r="77" spans="1:3" x14ac:dyDescent="0.2">
      <c r="A77" t="s">
        <v>1986</v>
      </c>
      <c r="B77" t="s">
        <v>2030</v>
      </c>
      <c r="C77">
        <v>0.99210122159130898</v>
      </c>
    </row>
    <row r="78" spans="1:3" x14ac:dyDescent="0.2">
      <c r="A78" t="s">
        <v>2057</v>
      </c>
      <c r="B78" t="s">
        <v>2052</v>
      </c>
      <c r="C78">
        <v>0.99209840361827695</v>
      </c>
    </row>
    <row r="79" spans="1:3" x14ac:dyDescent="0.2">
      <c r="A79" t="s">
        <v>2052</v>
      </c>
      <c r="B79" t="s">
        <v>2057</v>
      </c>
      <c r="C79">
        <v>0.99209840361827695</v>
      </c>
    </row>
    <row r="80" spans="1:3" x14ac:dyDescent="0.2">
      <c r="A80" t="s">
        <v>1110</v>
      </c>
      <c r="B80" t="s">
        <v>2017</v>
      </c>
      <c r="C80">
        <v>0.99209558564524503</v>
      </c>
    </row>
    <row r="81" spans="1:3" x14ac:dyDescent="0.2">
      <c r="A81" t="s">
        <v>2017</v>
      </c>
      <c r="B81" t="s">
        <v>1110</v>
      </c>
      <c r="C81">
        <v>0.99209558564524503</v>
      </c>
    </row>
    <row r="82" spans="1:3" x14ac:dyDescent="0.2">
      <c r="A82" t="s">
        <v>2029</v>
      </c>
      <c r="B82" t="s">
        <v>2017</v>
      </c>
      <c r="C82">
        <v>0.99208431375311701</v>
      </c>
    </row>
    <row r="83" spans="1:3" x14ac:dyDescent="0.2">
      <c r="A83" t="s">
        <v>2017</v>
      </c>
      <c r="B83" t="s">
        <v>2029</v>
      </c>
      <c r="C83">
        <v>0.99208431375311701</v>
      </c>
    </row>
    <row r="84" spans="1:3" x14ac:dyDescent="0.2">
      <c r="A84" t="s">
        <v>2032</v>
      </c>
      <c r="B84" t="s">
        <v>2020</v>
      </c>
      <c r="C84">
        <v>0.99208149578008498</v>
      </c>
    </row>
    <row r="85" spans="1:3" x14ac:dyDescent="0.2">
      <c r="A85" t="s">
        <v>2020</v>
      </c>
      <c r="B85" t="s">
        <v>2032</v>
      </c>
      <c r="C85">
        <v>0.99208149578008498</v>
      </c>
    </row>
    <row r="86" spans="1:3" x14ac:dyDescent="0.2">
      <c r="A86" t="s">
        <v>2074</v>
      </c>
      <c r="B86" t="s">
        <v>2052</v>
      </c>
      <c r="C86">
        <v>0.99208149578008498</v>
      </c>
    </row>
    <row r="87" spans="1:3" x14ac:dyDescent="0.2">
      <c r="A87" t="s">
        <v>2074</v>
      </c>
      <c r="B87" t="s">
        <v>2073</v>
      </c>
      <c r="C87">
        <v>0.99208149578008498</v>
      </c>
    </row>
    <row r="88" spans="1:3" x14ac:dyDescent="0.2">
      <c r="A88" t="s">
        <v>2052</v>
      </c>
      <c r="B88" t="s">
        <v>2074</v>
      </c>
      <c r="C88">
        <v>0.99208149578008498</v>
      </c>
    </row>
    <row r="89" spans="1:3" x14ac:dyDescent="0.2">
      <c r="A89" t="s">
        <v>2073</v>
      </c>
      <c r="B89" t="s">
        <v>2074</v>
      </c>
      <c r="C89">
        <v>0.99208149578008498</v>
      </c>
    </row>
    <row r="90" spans="1:3" x14ac:dyDescent="0.2">
      <c r="A90" t="s">
        <v>2049</v>
      </c>
      <c r="B90" t="s">
        <v>2045</v>
      </c>
      <c r="C90">
        <v>0.99207867780705306</v>
      </c>
    </row>
    <row r="91" spans="1:3" x14ac:dyDescent="0.2">
      <c r="A91" t="s">
        <v>2045</v>
      </c>
      <c r="B91" t="s">
        <v>2049</v>
      </c>
      <c r="C91">
        <v>0.99207867780705306</v>
      </c>
    </row>
    <row r="92" spans="1:3" x14ac:dyDescent="0.2">
      <c r="A92" t="s">
        <v>2021</v>
      </c>
      <c r="B92" t="s">
        <v>2020</v>
      </c>
      <c r="C92">
        <v>0.99202795429247703</v>
      </c>
    </row>
    <row r="93" spans="1:3" x14ac:dyDescent="0.2">
      <c r="A93" t="s">
        <v>2020</v>
      </c>
      <c r="B93" t="s">
        <v>2021</v>
      </c>
      <c r="C93">
        <v>0.99202795429247703</v>
      </c>
    </row>
    <row r="94" spans="1:3" x14ac:dyDescent="0.2">
      <c r="A94" t="s">
        <v>2049</v>
      </c>
      <c r="B94" t="s">
        <v>2024</v>
      </c>
      <c r="C94">
        <v>0.99201668240034901</v>
      </c>
    </row>
    <row r="95" spans="1:3" x14ac:dyDescent="0.2">
      <c r="A95" t="s">
        <v>2024</v>
      </c>
      <c r="B95" t="s">
        <v>2049</v>
      </c>
      <c r="C95">
        <v>0.99201668240034901</v>
      </c>
    </row>
    <row r="96" spans="1:3" x14ac:dyDescent="0.2">
      <c r="A96" t="s">
        <v>2016</v>
      </c>
      <c r="B96" t="s">
        <v>2049</v>
      </c>
      <c r="C96">
        <v>0.99201668240034901</v>
      </c>
    </row>
    <row r="97" spans="1:3" x14ac:dyDescent="0.2">
      <c r="A97" t="s">
        <v>2049</v>
      </c>
      <c r="B97" t="s">
        <v>2016</v>
      </c>
      <c r="C97">
        <v>0.99201668240034901</v>
      </c>
    </row>
    <row r="98" spans="1:3" x14ac:dyDescent="0.2">
      <c r="A98" t="s">
        <v>2024</v>
      </c>
      <c r="B98" t="s">
        <v>2023</v>
      </c>
      <c r="C98">
        <v>0.99201386442731698</v>
      </c>
    </row>
    <row r="99" spans="1:3" x14ac:dyDescent="0.2">
      <c r="A99" t="s">
        <v>2023</v>
      </c>
      <c r="B99" t="s">
        <v>2024</v>
      </c>
      <c r="C99">
        <v>0.99201386442731698</v>
      </c>
    </row>
    <row r="100" spans="1:3" x14ac:dyDescent="0.2">
      <c r="A100" t="s">
        <v>2034</v>
      </c>
      <c r="B100" t="s">
        <v>2024</v>
      </c>
      <c r="C100">
        <v>0.99201386442731698</v>
      </c>
    </row>
    <row r="101" spans="1:3" x14ac:dyDescent="0.2">
      <c r="A101" t="s">
        <v>2024</v>
      </c>
      <c r="B101" t="s">
        <v>2034</v>
      </c>
      <c r="C101">
        <v>0.99201386442731698</v>
      </c>
    </row>
    <row r="102" spans="1:3" x14ac:dyDescent="0.2">
      <c r="A102" t="s">
        <v>2057</v>
      </c>
      <c r="B102" t="s">
        <v>2053</v>
      </c>
      <c r="C102">
        <v>0.99199977456215804</v>
      </c>
    </row>
    <row r="103" spans="1:3" x14ac:dyDescent="0.2">
      <c r="A103" t="s">
        <v>2053</v>
      </c>
      <c r="B103" t="s">
        <v>2057</v>
      </c>
      <c r="C103">
        <v>0.99199977456215804</v>
      </c>
    </row>
    <row r="104" spans="1:3" x14ac:dyDescent="0.2">
      <c r="A104" t="s">
        <v>2063</v>
      </c>
      <c r="B104" t="s">
        <v>2053</v>
      </c>
      <c r="C104">
        <v>0.99199413861609298</v>
      </c>
    </row>
    <row r="105" spans="1:3" x14ac:dyDescent="0.2">
      <c r="A105" t="s">
        <v>2053</v>
      </c>
      <c r="B105" t="s">
        <v>2063</v>
      </c>
      <c r="C105">
        <v>0.99199413861609298</v>
      </c>
    </row>
    <row r="106" spans="1:3" x14ac:dyDescent="0.2">
      <c r="A106" t="s">
        <v>2082</v>
      </c>
      <c r="B106" t="s">
        <v>2049</v>
      </c>
      <c r="C106">
        <v>0.99199132064306095</v>
      </c>
    </row>
    <row r="107" spans="1:3" x14ac:dyDescent="0.2">
      <c r="A107" t="s">
        <v>1996</v>
      </c>
      <c r="B107" t="s">
        <v>2052</v>
      </c>
      <c r="C107">
        <v>0.99199132064306095</v>
      </c>
    </row>
    <row r="108" spans="1:3" x14ac:dyDescent="0.2">
      <c r="A108" t="s">
        <v>2052</v>
      </c>
      <c r="B108" t="s">
        <v>1996</v>
      </c>
      <c r="C108">
        <v>0.99199132064306095</v>
      </c>
    </row>
    <row r="109" spans="1:3" x14ac:dyDescent="0.2">
      <c r="A109" t="s">
        <v>2049</v>
      </c>
      <c r="B109" t="s">
        <v>2082</v>
      </c>
      <c r="C109">
        <v>0.99199132064306095</v>
      </c>
    </row>
    <row r="110" spans="1:3" x14ac:dyDescent="0.2">
      <c r="A110" t="s">
        <v>2045</v>
      </c>
      <c r="B110" t="s">
        <v>2034</v>
      </c>
      <c r="C110">
        <v>0.99198850267002903</v>
      </c>
    </row>
    <row r="111" spans="1:3" x14ac:dyDescent="0.2">
      <c r="A111" t="s">
        <v>2034</v>
      </c>
      <c r="B111" t="s">
        <v>2045</v>
      </c>
      <c r="C111">
        <v>0.99198850267002903</v>
      </c>
    </row>
    <row r="112" spans="1:3" x14ac:dyDescent="0.2">
      <c r="A112" t="s">
        <v>2049</v>
      </c>
      <c r="B112" t="s">
        <v>1985</v>
      </c>
      <c r="C112">
        <v>0.99197723077790101</v>
      </c>
    </row>
    <row r="113" spans="1:3" x14ac:dyDescent="0.2">
      <c r="A113" t="s">
        <v>1985</v>
      </c>
      <c r="B113" t="s">
        <v>2049</v>
      </c>
      <c r="C113">
        <v>0.99197723077790101</v>
      </c>
    </row>
    <row r="114" spans="1:3" x14ac:dyDescent="0.2">
      <c r="A114" t="s">
        <v>2016</v>
      </c>
      <c r="B114" t="s">
        <v>2030</v>
      </c>
      <c r="C114">
        <v>0.99197441280486898</v>
      </c>
    </row>
    <row r="115" spans="1:3" x14ac:dyDescent="0.2">
      <c r="A115" t="s">
        <v>2030</v>
      </c>
      <c r="B115" t="s">
        <v>2016</v>
      </c>
      <c r="C115">
        <v>0.99197441280486898</v>
      </c>
    </row>
    <row r="116" spans="1:3" x14ac:dyDescent="0.2">
      <c r="A116" t="s">
        <v>2074</v>
      </c>
      <c r="B116" t="s">
        <v>2056</v>
      </c>
      <c r="C116">
        <v>0.99196877685880602</v>
      </c>
    </row>
    <row r="117" spans="1:3" x14ac:dyDescent="0.2">
      <c r="A117" t="s">
        <v>2056</v>
      </c>
      <c r="B117" t="s">
        <v>2074</v>
      </c>
      <c r="C117">
        <v>0.99196877685880602</v>
      </c>
    </row>
    <row r="118" spans="1:3" x14ac:dyDescent="0.2">
      <c r="A118" t="s">
        <v>2032</v>
      </c>
      <c r="B118" t="s">
        <v>2030</v>
      </c>
      <c r="C118">
        <v>0.99195468699364497</v>
      </c>
    </row>
    <row r="119" spans="1:3" x14ac:dyDescent="0.2">
      <c r="A119" t="s">
        <v>2030</v>
      </c>
      <c r="B119" t="s">
        <v>2032</v>
      </c>
      <c r="C119">
        <v>0.99195468699364497</v>
      </c>
    </row>
    <row r="120" spans="1:3" x14ac:dyDescent="0.2">
      <c r="A120" t="s">
        <v>2021</v>
      </c>
      <c r="B120" t="s">
        <v>2017</v>
      </c>
      <c r="C120">
        <v>0.99195186902061405</v>
      </c>
    </row>
    <row r="121" spans="1:3" x14ac:dyDescent="0.2">
      <c r="A121" t="s">
        <v>2017</v>
      </c>
      <c r="B121" t="s">
        <v>2021</v>
      </c>
      <c r="C121">
        <v>0.99195186902061405</v>
      </c>
    </row>
    <row r="122" spans="1:3" x14ac:dyDescent="0.2">
      <c r="A122" t="s">
        <v>1986</v>
      </c>
      <c r="B122" t="s">
        <v>2017</v>
      </c>
      <c r="C122">
        <v>0.99194905104758102</v>
      </c>
    </row>
    <row r="123" spans="1:3" x14ac:dyDescent="0.2">
      <c r="A123" t="s">
        <v>2017</v>
      </c>
      <c r="B123" t="s">
        <v>1986</v>
      </c>
      <c r="C123">
        <v>0.99194905104758102</v>
      </c>
    </row>
    <row r="124" spans="1:3" x14ac:dyDescent="0.2">
      <c r="A124" t="s">
        <v>2067</v>
      </c>
      <c r="B124" t="s">
        <v>2053</v>
      </c>
      <c r="C124">
        <v>0.99194059712848504</v>
      </c>
    </row>
    <row r="125" spans="1:3" x14ac:dyDescent="0.2">
      <c r="A125" t="s">
        <v>2053</v>
      </c>
      <c r="B125" t="s">
        <v>2067</v>
      </c>
      <c r="C125">
        <v>0.99194059712848504</v>
      </c>
    </row>
    <row r="126" spans="1:3" x14ac:dyDescent="0.2">
      <c r="A126" t="s">
        <v>2020</v>
      </c>
      <c r="B126" t="s">
        <v>2018</v>
      </c>
      <c r="C126">
        <v>0.991937779155453</v>
      </c>
    </row>
    <row r="127" spans="1:3" x14ac:dyDescent="0.2">
      <c r="A127" t="s">
        <v>2018</v>
      </c>
      <c r="B127" t="s">
        <v>2020</v>
      </c>
      <c r="C127">
        <v>0.991937779155453</v>
      </c>
    </row>
    <row r="128" spans="1:3" x14ac:dyDescent="0.2">
      <c r="A128" t="s">
        <v>2032</v>
      </c>
      <c r="B128" t="s">
        <v>2029</v>
      </c>
      <c r="C128">
        <v>0.99192932523635802</v>
      </c>
    </row>
    <row r="129" spans="1:3" x14ac:dyDescent="0.2">
      <c r="A129" t="s">
        <v>2016</v>
      </c>
      <c r="B129" t="s">
        <v>2029</v>
      </c>
      <c r="C129">
        <v>0.99192932523635802</v>
      </c>
    </row>
    <row r="130" spans="1:3" x14ac:dyDescent="0.2">
      <c r="A130" t="s">
        <v>2029</v>
      </c>
      <c r="B130" t="s">
        <v>2032</v>
      </c>
      <c r="C130">
        <v>0.99192932523635802</v>
      </c>
    </row>
    <row r="131" spans="1:3" x14ac:dyDescent="0.2">
      <c r="A131" t="s">
        <v>2029</v>
      </c>
      <c r="B131" t="s">
        <v>2016</v>
      </c>
      <c r="C131">
        <v>0.99192932523635802</v>
      </c>
    </row>
    <row r="132" spans="1:3" x14ac:dyDescent="0.2">
      <c r="A132" t="s">
        <v>1996</v>
      </c>
      <c r="B132" t="s">
        <v>2054</v>
      </c>
      <c r="C132">
        <v>0.991918053344229</v>
      </c>
    </row>
    <row r="133" spans="1:3" x14ac:dyDescent="0.2">
      <c r="A133" t="s">
        <v>2054</v>
      </c>
      <c r="B133" t="s">
        <v>1996</v>
      </c>
      <c r="C133">
        <v>0.991918053344229</v>
      </c>
    </row>
    <row r="134" spans="1:3" x14ac:dyDescent="0.2">
      <c r="A134" t="s">
        <v>2082</v>
      </c>
      <c r="B134" t="s">
        <v>2022</v>
      </c>
      <c r="C134">
        <v>0.99190959942513302</v>
      </c>
    </row>
    <row r="135" spans="1:3" x14ac:dyDescent="0.2">
      <c r="A135" t="s">
        <v>2022</v>
      </c>
      <c r="B135" t="s">
        <v>2082</v>
      </c>
      <c r="C135">
        <v>0.99190959942513302</v>
      </c>
    </row>
    <row r="136" spans="1:3" x14ac:dyDescent="0.2">
      <c r="A136" t="s">
        <v>2031</v>
      </c>
      <c r="B136" t="s">
        <v>2017</v>
      </c>
      <c r="C136">
        <v>0.99190678145210198</v>
      </c>
    </row>
    <row r="137" spans="1:3" x14ac:dyDescent="0.2">
      <c r="A137" t="s">
        <v>2017</v>
      </c>
      <c r="B137" t="s">
        <v>2031</v>
      </c>
      <c r="C137">
        <v>0.99190678145210198</v>
      </c>
    </row>
    <row r="138" spans="1:3" x14ac:dyDescent="0.2">
      <c r="A138" t="s">
        <v>2034</v>
      </c>
      <c r="B138" t="s">
        <v>1987</v>
      </c>
      <c r="C138">
        <v>0.99190114550603703</v>
      </c>
    </row>
    <row r="139" spans="1:3" x14ac:dyDescent="0.2">
      <c r="A139" t="s">
        <v>1987</v>
      </c>
      <c r="B139" t="s">
        <v>2034</v>
      </c>
      <c r="C139">
        <v>0.99190114550603703</v>
      </c>
    </row>
    <row r="140" spans="1:3" x14ac:dyDescent="0.2">
      <c r="A140" t="s">
        <v>431</v>
      </c>
      <c r="B140" t="s">
        <v>458</v>
      </c>
      <c r="C140">
        <v>0.99189550955997297</v>
      </c>
    </row>
    <row r="141" spans="1:3" x14ac:dyDescent="0.2">
      <c r="A141" t="s">
        <v>458</v>
      </c>
      <c r="B141" t="s">
        <v>431</v>
      </c>
      <c r="C141">
        <v>0.99189550955997297</v>
      </c>
    </row>
    <row r="142" spans="1:3" x14ac:dyDescent="0.2">
      <c r="A142" t="s">
        <v>2045</v>
      </c>
      <c r="B142" t="s">
        <v>2017</v>
      </c>
      <c r="C142">
        <v>0.99187860172178199</v>
      </c>
    </row>
    <row r="143" spans="1:3" x14ac:dyDescent="0.2">
      <c r="A143" t="s">
        <v>2017</v>
      </c>
      <c r="B143" t="s">
        <v>2045</v>
      </c>
      <c r="C143">
        <v>0.99187860172178199</v>
      </c>
    </row>
    <row r="144" spans="1:3" x14ac:dyDescent="0.2">
      <c r="A144" t="s">
        <v>2030</v>
      </c>
      <c r="B144" t="s">
        <v>2022</v>
      </c>
      <c r="C144">
        <v>0.99187578374874996</v>
      </c>
    </row>
    <row r="145" spans="1:3" x14ac:dyDescent="0.2">
      <c r="A145" t="s">
        <v>2022</v>
      </c>
      <c r="B145" t="s">
        <v>2030</v>
      </c>
      <c r="C145">
        <v>0.99187578374874996</v>
      </c>
    </row>
    <row r="146" spans="1:3" x14ac:dyDescent="0.2">
      <c r="A146" t="s">
        <v>2045</v>
      </c>
      <c r="B146" t="s">
        <v>2020</v>
      </c>
      <c r="C146">
        <v>0.99187296577571804</v>
      </c>
    </row>
    <row r="147" spans="1:3" x14ac:dyDescent="0.2">
      <c r="A147" t="s">
        <v>2082</v>
      </c>
      <c r="B147" t="s">
        <v>2034</v>
      </c>
      <c r="C147">
        <v>0.99187296577571804</v>
      </c>
    </row>
    <row r="148" spans="1:3" x14ac:dyDescent="0.2">
      <c r="A148" t="s">
        <v>2020</v>
      </c>
      <c r="B148" t="s">
        <v>2045</v>
      </c>
      <c r="C148">
        <v>0.99187296577571804</v>
      </c>
    </row>
    <row r="149" spans="1:3" x14ac:dyDescent="0.2">
      <c r="A149" t="s">
        <v>2034</v>
      </c>
      <c r="B149" t="s">
        <v>2082</v>
      </c>
      <c r="C149">
        <v>0.99187296577571804</v>
      </c>
    </row>
    <row r="150" spans="1:3" x14ac:dyDescent="0.2">
      <c r="A150" t="s">
        <v>2021</v>
      </c>
      <c r="B150" t="s">
        <v>1110</v>
      </c>
      <c r="C150">
        <v>0.99186451185662095</v>
      </c>
    </row>
    <row r="151" spans="1:3" x14ac:dyDescent="0.2">
      <c r="A151" t="s">
        <v>1110</v>
      </c>
      <c r="B151" t="s">
        <v>2021</v>
      </c>
      <c r="C151">
        <v>0.99186451185662095</v>
      </c>
    </row>
    <row r="152" spans="1:3" x14ac:dyDescent="0.2">
      <c r="A152" t="s">
        <v>2031</v>
      </c>
      <c r="B152" t="s">
        <v>1986</v>
      </c>
      <c r="C152">
        <v>0.99186451185662095</v>
      </c>
    </row>
    <row r="153" spans="1:3" x14ac:dyDescent="0.2">
      <c r="A153" t="s">
        <v>1986</v>
      </c>
      <c r="B153" t="s">
        <v>2031</v>
      </c>
      <c r="C153">
        <v>0.99186451185662095</v>
      </c>
    </row>
    <row r="154" spans="1:3" x14ac:dyDescent="0.2">
      <c r="A154" t="s">
        <v>2056</v>
      </c>
      <c r="B154" t="s">
        <v>2052</v>
      </c>
      <c r="C154">
        <v>0.99186451185662095</v>
      </c>
    </row>
    <row r="155" spans="1:3" x14ac:dyDescent="0.2">
      <c r="A155" t="s">
        <v>2052</v>
      </c>
      <c r="B155" t="s">
        <v>2056</v>
      </c>
      <c r="C155">
        <v>0.99186451185662095</v>
      </c>
    </row>
    <row r="156" spans="1:3" x14ac:dyDescent="0.2">
      <c r="A156" t="s">
        <v>2024</v>
      </c>
      <c r="B156" t="s">
        <v>1985</v>
      </c>
      <c r="C156">
        <v>0.99185887591055699</v>
      </c>
    </row>
    <row r="157" spans="1:3" x14ac:dyDescent="0.2">
      <c r="A157" t="s">
        <v>1985</v>
      </c>
      <c r="B157" t="s">
        <v>2024</v>
      </c>
      <c r="C157">
        <v>0.99185887591055699</v>
      </c>
    </row>
    <row r="158" spans="1:3" x14ac:dyDescent="0.2">
      <c r="A158" t="s">
        <v>2030</v>
      </c>
      <c r="B158" t="s">
        <v>2021</v>
      </c>
      <c r="C158">
        <v>0.99185323996449404</v>
      </c>
    </row>
    <row r="159" spans="1:3" x14ac:dyDescent="0.2">
      <c r="A159" t="s">
        <v>2021</v>
      </c>
      <c r="B159" t="s">
        <v>2030</v>
      </c>
      <c r="C159">
        <v>0.99185323996449404</v>
      </c>
    </row>
    <row r="160" spans="1:3" x14ac:dyDescent="0.2">
      <c r="A160" t="s">
        <v>2032</v>
      </c>
      <c r="B160" t="s">
        <v>1110</v>
      </c>
      <c r="C160">
        <v>0.99184478604539805</v>
      </c>
    </row>
    <row r="161" spans="1:3" x14ac:dyDescent="0.2">
      <c r="A161" t="s">
        <v>1110</v>
      </c>
      <c r="B161" t="s">
        <v>2032</v>
      </c>
      <c r="C161">
        <v>0.99184478604539805</v>
      </c>
    </row>
    <row r="162" spans="1:3" x14ac:dyDescent="0.2">
      <c r="A162" t="s">
        <v>2034</v>
      </c>
      <c r="B162" t="s">
        <v>2022</v>
      </c>
      <c r="C162">
        <v>0.99183915009933399</v>
      </c>
    </row>
    <row r="163" spans="1:3" x14ac:dyDescent="0.2">
      <c r="A163" t="s">
        <v>2022</v>
      </c>
      <c r="B163" t="s">
        <v>2034</v>
      </c>
      <c r="C163">
        <v>0.99183915009933399</v>
      </c>
    </row>
    <row r="164" spans="1:3" x14ac:dyDescent="0.2">
      <c r="A164" t="s">
        <v>2016</v>
      </c>
      <c r="B164" t="s">
        <v>2020</v>
      </c>
      <c r="C164">
        <v>0.99182224226114202</v>
      </c>
    </row>
    <row r="165" spans="1:3" x14ac:dyDescent="0.2">
      <c r="A165" t="s">
        <v>2020</v>
      </c>
      <c r="B165" t="s">
        <v>2016</v>
      </c>
      <c r="C165">
        <v>0.99182224226114202</v>
      </c>
    </row>
    <row r="166" spans="1:3" x14ac:dyDescent="0.2">
      <c r="A166" t="s">
        <v>2029</v>
      </c>
      <c r="B166" t="s">
        <v>2021</v>
      </c>
      <c r="C166">
        <v>0.99181660631507795</v>
      </c>
    </row>
    <row r="167" spans="1:3" x14ac:dyDescent="0.2">
      <c r="A167" t="s">
        <v>2031</v>
      </c>
      <c r="B167" t="s">
        <v>2022</v>
      </c>
      <c r="C167">
        <v>0.99181660631507795</v>
      </c>
    </row>
    <row r="168" spans="1:3" x14ac:dyDescent="0.2">
      <c r="A168" t="s">
        <v>2021</v>
      </c>
      <c r="B168" t="s">
        <v>2029</v>
      </c>
      <c r="C168">
        <v>0.99181660631507795</v>
      </c>
    </row>
    <row r="169" spans="1:3" x14ac:dyDescent="0.2">
      <c r="A169" t="s">
        <v>2022</v>
      </c>
      <c r="B169" t="s">
        <v>2031</v>
      </c>
      <c r="C169">
        <v>0.99181660631507795</v>
      </c>
    </row>
    <row r="170" spans="1:3" x14ac:dyDescent="0.2">
      <c r="A170" t="s">
        <v>2081</v>
      </c>
      <c r="B170" t="s">
        <v>2053</v>
      </c>
      <c r="C170">
        <v>0.99181660631507795</v>
      </c>
    </row>
    <row r="171" spans="1:3" x14ac:dyDescent="0.2">
      <c r="A171" t="s">
        <v>2053</v>
      </c>
      <c r="B171" t="s">
        <v>2081</v>
      </c>
      <c r="C171">
        <v>0.99181660631507795</v>
      </c>
    </row>
    <row r="172" spans="1:3" x14ac:dyDescent="0.2">
      <c r="A172" t="s">
        <v>2082</v>
      </c>
      <c r="B172" t="s">
        <v>2017</v>
      </c>
      <c r="C172">
        <v>0.991810970369013</v>
      </c>
    </row>
    <row r="173" spans="1:3" x14ac:dyDescent="0.2">
      <c r="A173" t="s">
        <v>2017</v>
      </c>
      <c r="B173" t="s">
        <v>2082</v>
      </c>
      <c r="C173">
        <v>0.991810970369013</v>
      </c>
    </row>
    <row r="174" spans="1:3" x14ac:dyDescent="0.2">
      <c r="A174" t="s">
        <v>2022</v>
      </c>
      <c r="B174" t="s">
        <v>2018</v>
      </c>
      <c r="C174">
        <v>0.99180251644991801</v>
      </c>
    </row>
    <row r="175" spans="1:3" x14ac:dyDescent="0.2">
      <c r="A175" t="s">
        <v>2018</v>
      </c>
      <c r="B175" t="s">
        <v>2022</v>
      </c>
      <c r="C175">
        <v>0.99180251644991801</v>
      </c>
    </row>
    <row r="176" spans="1:3" x14ac:dyDescent="0.2">
      <c r="A176" t="s">
        <v>2056</v>
      </c>
      <c r="B176" t="s">
        <v>2053</v>
      </c>
      <c r="C176">
        <v>0.99179688050385395</v>
      </c>
    </row>
    <row r="177" spans="1:3" x14ac:dyDescent="0.2">
      <c r="A177" t="s">
        <v>2053</v>
      </c>
      <c r="B177" t="s">
        <v>2056</v>
      </c>
      <c r="C177">
        <v>0.99179688050385395</v>
      </c>
    </row>
    <row r="178" spans="1:3" x14ac:dyDescent="0.2">
      <c r="A178" t="s">
        <v>1996</v>
      </c>
      <c r="B178" t="s">
        <v>2056</v>
      </c>
      <c r="C178">
        <v>0.99179124455779</v>
      </c>
    </row>
    <row r="179" spans="1:3" x14ac:dyDescent="0.2">
      <c r="A179" t="s">
        <v>2056</v>
      </c>
      <c r="B179" t="s">
        <v>1996</v>
      </c>
      <c r="C179">
        <v>0.99179124455779</v>
      </c>
    </row>
    <row r="180" spans="1:3" x14ac:dyDescent="0.2">
      <c r="A180" t="s">
        <v>2045</v>
      </c>
      <c r="B180" t="s">
        <v>2018</v>
      </c>
      <c r="C180">
        <v>0.99178842658475797</v>
      </c>
    </row>
    <row r="181" spans="1:3" x14ac:dyDescent="0.2">
      <c r="A181" t="s">
        <v>2018</v>
      </c>
      <c r="B181" t="s">
        <v>2045</v>
      </c>
      <c r="C181">
        <v>0.99178842658475797</v>
      </c>
    </row>
    <row r="182" spans="1:3" x14ac:dyDescent="0.2">
      <c r="A182" t="s">
        <v>1987</v>
      </c>
      <c r="B182" t="s">
        <v>2030</v>
      </c>
      <c r="C182">
        <v>0.99178279063869401</v>
      </c>
    </row>
    <row r="183" spans="1:3" x14ac:dyDescent="0.2">
      <c r="A183" t="s">
        <v>2030</v>
      </c>
      <c r="B183" t="s">
        <v>1987</v>
      </c>
      <c r="C183">
        <v>0.99178279063869401</v>
      </c>
    </row>
    <row r="184" spans="1:3" x14ac:dyDescent="0.2">
      <c r="A184" t="s">
        <v>2049</v>
      </c>
      <c r="B184" t="s">
        <v>2029</v>
      </c>
      <c r="C184">
        <v>0.99176588280050204</v>
      </c>
    </row>
    <row r="185" spans="1:3" x14ac:dyDescent="0.2">
      <c r="A185" t="s">
        <v>2029</v>
      </c>
      <c r="B185" t="s">
        <v>2049</v>
      </c>
      <c r="C185">
        <v>0.99176588280050204</v>
      </c>
    </row>
    <row r="186" spans="1:3" x14ac:dyDescent="0.2">
      <c r="A186" t="s">
        <v>2030</v>
      </c>
      <c r="B186" t="s">
        <v>1985</v>
      </c>
      <c r="C186">
        <v>0.99176306482747001</v>
      </c>
    </row>
    <row r="187" spans="1:3" x14ac:dyDescent="0.2">
      <c r="A187" t="s">
        <v>2031</v>
      </c>
      <c r="B187" t="s">
        <v>1110</v>
      </c>
      <c r="C187">
        <v>0.99176306482747001</v>
      </c>
    </row>
    <row r="188" spans="1:3" x14ac:dyDescent="0.2">
      <c r="A188" t="s">
        <v>2049</v>
      </c>
      <c r="B188" t="s">
        <v>1986</v>
      </c>
      <c r="C188">
        <v>0.99176306482747001</v>
      </c>
    </row>
    <row r="189" spans="1:3" x14ac:dyDescent="0.2">
      <c r="A189" t="s">
        <v>1985</v>
      </c>
      <c r="B189" t="s">
        <v>2030</v>
      </c>
      <c r="C189">
        <v>0.99176306482747001</v>
      </c>
    </row>
    <row r="190" spans="1:3" x14ac:dyDescent="0.2">
      <c r="A190" t="s">
        <v>1110</v>
      </c>
      <c r="B190" t="s">
        <v>2031</v>
      </c>
      <c r="C190">
        <v>0.99176306482747001</v>
      </c>
    </row>
    <row r="191" spans="1:3" x14ac:dyDescent="0.2">
      <c r="A191" t="s">
        <v>1986</v>
      </c>
      <c r="B191" t="s">
        <v>2049</v>
      </c>
      <c r="C191">
        <v>0.99176306482747001</v>
      </c>
    </row>
    <row r="192" spans="1:3" x14ac:dyDescent="0.2">
      <c r="A192" t="s">
        <v>2031</v>
      </c>
      <c r="B192" t="s">
        <v>2020</v>
      </c>
      <c r="C192">
        <v>0.99176024685443798</v>
      </c>
    </row>
    <row r="193" spans="1:3" x14ac:dyDescent="0.2">
      <c r="A193" t="s">
        <v>2020</v>
      </c>
      <c r="B193" t="s">
        <v>2031</v>
      </c>
      <c r="C193">
        <v>0.99176024685443798</v>
      </c>
    </row>
    <row r="194" spans="1:3" x14ac:dyDescent="0.2">
      <c r="A194" t="s">
        <v>2032</v>
      </c>
      <c r="B194" t="s">
        <v>2017</v>
      </c>
      <c r="C194">
        <v>0.99175461090837402</v>
      </c>
    </row>
    <row r="195" spans="1:3" x14ac:dyDescent="0.2">
      <c r="A195" t="s">
        <v>2017</v>
      </c>
      <c r="B195" t="s">
        <v>2032</v>
      </c>
      <c r="C195">
        <v>0.99175461090837402</v>
      </c>
    </row>
    <row r="196" spans="1:3" x14ac:dyDescent="0.2">
      <c r="A196" t="s">
        <v>2067</v>
      </c>
      <c r="B196" t="s">
        <v>2052</v>
      </c>
      <c r="C196">
        <v>0.99175461090837402</v>
      </c>
    </row>
    <row r="197" spans="1:3" x14ac:dyDescent="0.2">
      <c r="A197" t="s">
        <v>2052</v>
      </c>
      <c r="B197" t="s">
        <v>2067</v>
      </c>
      <c r="C197">
        <v>0.99175461090837402</v>
      </c>
    </row>
    <row r="198" spans="1:3" x14ac:dyDescent="0.2">
      <c r="A198" t="s">
        <v>2057</v>
      </c>
      <c r="B198" t="s">
        <v>2054</v>
      </c>
      <c r="C198">
        <v>0.99175179293534199</v>
      </c>
    </row>
    <row r="199" spans="1:3" x14ac:dyDescent="0.2">
      <c r="A199" t="s">
        <v>2054</v>
      </c>
      <c r="B199" t="s">
        <v>2057</v>
      </c>
      <c r="C199">
        <v>0.99175179293534199</v>
      </c>
    </row>
    <row r="200" spans="1:3" x14ac:dyDescent="0.2">
      <c r="A200" t="s">
        <v>2034</v>
      </c>
      <c r="B200" t="s">
        <v>2019</v>
      </c>
      <c r="C200">
        <v>0.99174615698927804</v>
      </c>
    </row>
    <row r="201" spans="1:3" x14ac:dyDescent="0.2">
      <c r="A201" t="s">
        <v>2019</v>
      </c>
      <c r="B201" t="s">
        <v>2034</v>
      </c>
      <c r="C201">
        <v>0.99174615698927804</v>
      </c>
    </row>
    <row r="202" spans="1:3" x14ac:dyDescent="0.2">
      <c r="A202" t="s">
        <v>2016</v>
      </c>
      <c r="B202" t="s">
        <v>2034</v>
      </c>
      <c r="C202">
        <v>0.99174333901624601</v>
      </c>
    </row>
    <row r="203" spans="1:3" x14ac:dyDescent="0.2">
      <c r="A203" t="s">
        <v>2034</v>
      </c>
      <c r="B203" t="s">
        <v>2016</v>
      </c>
      <c r="C203">
        <v>0.99174333901624601</v>
      </c>
    </row>
    <row r="204" spans="1:3" x14ac:dyDescent="0.2">
      <c r="A204" t="s">
        <v>2034</v>
      </c>
      <c r="B204" t="s">
        <v>1986</v>
      </c>
      <c r="C204">
        <v>0.99173770307018205</v>
      </c>
    </row>
    <row r="205" spans="1:3" x14ac:dyDescent="0.2">
      <c r="A205" t="s">
        <v>1986</v>
      </c>
      <c r="B205" t="s">
        <v>2034</v>
      </c>
      <c r="C205">
        <v>0.99173770307018205</v>
      </c>
    </row>
    <row r="206" spans="1:3" x14ac:dyDescent="0.2">
      <c r="A206" t="s">
        <v>2024</v>
      </c>
      <c r="B206" t="s">
        <v>2017</v>
      </c>
      <c r="C206">
        <v>0.99173488509715002</v>
      </c>
    </row>
    <row r="207" spans="1:3" x14ac:dyDescent="0.2">
      <c r="A207" t="s">
        <v>2016</v>
      </c>
      <c r="B207" t="s">
        <v>2017</v>
      </c>
      <c r="C207">
        <v>0.99173488509715002</v>
      </c>
    </row>
    <row r="208" spans="1:3" x14ac:dyDescent="0.2">
      <c r="A208" t="s">
        <v>2017</v>
      </c>
      <c r="B208" t="s">
        <v>2024</v>
      </c>
      <c r="C208">
        <v>0.99173488509715002</v>
      </c>
    </row>
    <row r="209" spans="1:3" x14ac:dyDescent="0.2">
      <c r="A209" t="s">
        <v>2017</v>
      </c>
      <c r="B209" t="s">
        <v>2016</v>
      </c>
      <c r="C209">
        <v>0.99173488509715002</v>
      </c>
    </row>
    <row r="210" spans="1:3" x14ac:dyDescent="0.2">
      <c r="A210" t="s">
        <v>2073</v>
      </c>
      <c r="B210" t="s">
        <v>2053</v>
      </c>
      <c r="C210">
        <v>0.99172924915108596</v>
      </c>
    </row>
    <row r="211" spans="1:3" x14ac:dyDescent="0.2">
      <c r="A211" t="s">
        <v>2053</v>
      </c>
      <c r="B211" t="s">
        <v>2073</v>
      </c>
      <c r="C211">
        <v>0.99172924915108596</v>
      </c>
    </row>
    <row r="212" spans="1:3" x14ac:dyDescent="0.2">
      <c r="A212" t="s">
        <v>2031</v>
      </c>
      <c r="B212" t="s">
        <v>2029</v>
      </c>
      <c r="C212">
        <v>0.99172643117805404</v>
      </c>
    </row>
    <row r="213" spans="1:3" x14ac:dyDescent="0.2">
      <c r="A213" t="s">
        <v>2029</v>
      </c>
      <c r="B213" t="s">
        <v>2031</v>
      </c>
      <c r="C213">
        <v>0.99172643117805404</v>
      </c>
    </row>
    <row r="214" spans="1:3" x14ac:dyDescent="0.2">
      <c r="A214" t="s">
        <v>2034</v>
      </c>
      <c r="B214" t="s">
        <v>2032</v>
      </c>
      <c r="C214">
        <v>0.99172643117805404</v>
      </c>
    </row>
    <row r="215" spans="1:3" x14ac:dyDescent="0.2">
      <c r="A215" t="s">
        <v>2032</v>
      </c>
      <c r="B215" t="s">
        <v>2034</v>
      </c>
      <c r="C215">
        <v>0.99172643117805404</v>
      </c>
    </row>
    <row r="216" spans="1:3" x14ac:dyDescent="0.2">
      <c r="A216" t="s">
        <v>2031</v>
      </c>
      <c r="B216" t="s">
        <v>2024</v>
      </c>
      <c r="C216">
        <v>0.99172079523198997</v>
      </c>
    </row>
    <row r="217" spans="1:3" x14ac:dyDescent="0.2">
      <c r="A217" t="s">
        <v>2082</v>
      </c>
      <c r="B217" t="s">
        <v>2030</v>
      </c>
      <c r="C217">
        <v>0.99172079523198997</v>
      </c>
    </row>
    <row r="218" spans="1:3" x14ac:dyDescent="0.2">
      <c r="A218" t="s">
        <v>2024</v>
      </c>
      <c r="B218" t="s">
        <v>2031</v>
      </c>
      <c r="C218">
        <v>0.99172079523198997</v>
      </c>
    </row>
    <row r="219" spans="1:3" x14ac:dyDescent="0.2">
      <c r="A219" t="s">
        <v>2030</v>
      </c>
      <c r="B219" t="s">
        <v>2082</v>
      </c>
      <c r="C219">
        <v>0.99172079523198997</v>
      </c>
    </row>
    <row r="220" spans="1:3" x14ac:dyDescent="0.2">
      <c r="A220" t="s">
        <v>2049</v>
      </c>
      <c r="B220" t="s">
        <v>2019</v>
      </c>
      <c r="C220">
        <v>0.99170952333986195</v>
      </c>
    </row>
    <row r="221" spans="1:3" x14ac:dyDescent="0.2">
      <c r="A221" t="s">
        <v>2019</v>
      </c>
      <c r="B221" t="s">
        <v>2049</v>
      </c>
      <c r="C221">
        <v>0.99170952333986195</v>
      </c>
    </row>
    <row r="222" spans="1:3" x14ac:dyDescent="0.2">
      <c r="A222" t="s">
        <v>2030</v>
      </c>
      <c r="B222" t="s">
        <v>2019</v>
      </c>
      <c r="C222">
        <v>0.99170106942076597</v>
      </c>
    </row>
    <row r="223" spans="1:3" x14ac:dyDescent="0.2">
      <c r="A223" t="s">
        <v>2019</v>
      </c>
      <c r="B223" t="s">
        <v>2030</v>
      </c>
      <c r="C223">
        <v>0.99170106942076597</v>
      </c>
    </row>
    <row r="224" spans="1:3" x14ac:dyDescent="0.2">
      <c r="A224" t="s">
        <v>2063</v>
      </c>
      <c r="B224" t="s">
        <v>2052</v>
      </c>
      <c r="C224">
        <v>0.99169261550166998</v>
      </c>
    </row>
    <row r="225" spans="1:3" x14ac:dyDescent="0.2">
      <c r="A225" t="s">
        <v>2052</v>
      </c>
      <c r="B225" t="s">
        <v>2063</v>
      </c>
      <c r="C225">
        <v>0.99169261550166998</v>
      </c>
    </row>
    <row r="226" spans="1:3" x14ac:dyDescent="0.2">
      <c r="A226" t="s">
        <v>1986</v>
      </c>
      <c r="B226" t="s">
        <v>2018</v>
      </c>
      <c r="C226">
        <v>0.99166443577134999</v>
      </c>
    </row>
    <row r="227" spans="1:3" x14ac:dyDescent="0.2">
      <c r="A227" t="s">
        <v>2018</v>
      </c>
      <c r="B227" t="s">
        <v>1986</v>
      </c>
      <c r="C227">
        <v>0.99166443577134999</v>
      </c>
    </row>
    <row r="228" spans="1:3" x14ac:dyDescent="0.2">
      <c r="A228" t="s">
        <v>2079</v>
      </c>
      <c r="B228" t="s">
        <v>2053</v>
      </c>
      <c r="C228">
        <v>0.99164189198709396</v>
      </c>
    </row>
    <row r="229" spans="1:3" x14ac:dyDescent="0.2">
      <c r="A229" t="s">
        <v>2084</v>
      </c>
      <c r="B229" t="s">
        <v>2053</v>
      </c>
      <c r="C229">
        <v>0.99164189198709396</v>
      </c>
    </row>
    <row r="230" spans="1:3" x14ac:dyDescent="0.2">
      <c r="A230" t="s">
        <v>2053</v>
      </c>
      <c r="B230" t="s">
        <v>2079</v>
      </c>
      <c r="C230">
        <v>0.99164189198709396</v>
      </c>
    </row>
    <row r="231" spans="1:3" x14ac:dyDescent="0.2">
      <c r="A231" t="s">
        <v>2053</v>
      </c>
      <c r="B231" t="s">
        <v>2084</v>
      </c>
      <c r="C231">
        <v>0.99164189198709396</v>
      </c>
    </row>
    <row r="232" spans="1:3" x14ac:dyDescent="0.2">
      <c r="A232" t="s">
        <v>2018</v>
      </c>
      <c r="B232" t="s">
        <v>1985</v>
      </c>
      <c r="C232">
        <v>0.99163062009496605</v>
      </c>
    </row>
    <row r="233" spans="1:3" x14ac:dyDescent="0.2">
      <c r="A233" t="s">
        <v>1985</v>
      </c>
      <c r="B233" t="s">
        <v>2018</v>
      </c>
      <c r="C233">
        <v>0.99163062009496605</v>
      </c>
    </row>
    <row r="234" spans="1:3" x14ac:dyDescent="0.2">
      <c r="A234" t="s">
        <v>2063</v>
      </c>
      <c r="B234" t="s">
        <v>2054</v>
      </c>
      <c r="C234">
        <v>0.99162216617586996</v>
      </c>
    </row>
    <row r="235" spans="1:3" x14ac:dyDescent="0.2">
      <c r="A235" t="s">
        <v>2054</v>
      </c>
      <c r="B235" t="s">
        <v>2063</v>
      </c>
      <c r="C235">
        <v>0.99162216617586996</v>
      </c>
    </row>
    <row r="236" spans="1:3" x14ac:dyDescent="0.2">
      <c r="A236" t="s">
        <v>905</v>
      </c>
      <c r="B236" t="s">
        <v>539</v>
      </c>
      <c r="C236">
        <v>0.99161934820283804</v>
      </c>
    </row>
    <row r="237" spans="1:3" x14ac:dyDescent="0.2">
      <c r="A237" t="s">
        <v>539</v>
      </c>
      <c r="B237" t="s">
        <v>905</v>
      </c>
      <c r="C237">
        <v>0.99161934820283804</v>
      </c>
    </row>
    <row r="238" spans="1:3" x14ac:dyDescent="0.2">
      <c r="A238" t="s">
        <v>1991</v>
      </c>
      <c r="B238" t="s">
        <v>2030</v>
      </c>
      <c r="C238">
        <v>0.99161934820283804</v>
      </c>
    </row>
    <row r="239" spans="1:3" x14ac:dyDescent="0.2">
      <c r="A239" t="s">
        <v>2030</v>
      </c>
      <c r="B239" t="s">
        <v>1991</v>
      </c>
      <c r="C239">
        <v>0.99161934820283804</v>
      </c>
    </row>
    <row r="240" spans="1:3" x14ac:dyDescent="0.2">
      <c r="A240" t="s">
        <v>2001</v>
      </c>
      <c r="B240" t="s">
        <v>2053</v>
      </c>
      <c r="C240">
        <v>0.99161934820283804</v>
      </c>
    </row>
    <row r="241" spans="1:3" x14ac:dyDescent="0.2">
      <c r="A241" t="s">
        <v>2053</v>
      </c>
      <c r="B241" t="s">
        <v>2001</v>
      </c>
      <c r="C241">
        <v>0.99161934820283804</v>
      </c>
    </row>
    <row r="242" spans="1:3" x14ac:dyDescent="0.2">
      <c r="A242" t="s">
        <v>2019</v>
      </c>
      <c r="B242" t="s">
        <v>2017</v>
      </c>
      <c r="C242">
        <v>0.991616530229806</v>
      </c>
    </row>
    <row r="243" spans="1:3" x14ac:dyDescent="0.2">
      <c r="A243" t="s">
        <v>2017</v>
      </c>
      <c r="B243" t="s">
        <v>2019</v>
      </c>
      <c r="C243">
        <v>0.991616530229806</v>
      </c>
    </row>
    <row r="244" spans="1:3" x14ac:dyDescent="0.2">
      <c r="A244" t="s">
        <v>2082</v>
      </c>
      <c r="B244" t="s">
        <v>1986</v>
      </c>
      <c r="C244">
        <v>0.99161371225677397</v>
      </c>
    </row>
    <row r="245" spans="1:3" x14ac:dyDescent="0.2">
      <c r="A245" t="s">
        <v>1986</v>
      </c>
      <c r="B245" t="s">
        <v>2082</v>
      </c>
      <c r="C245">
        <v>0.99161371225677397</v>
      </c>
    </row>
    <row r="246" spans="1:3" x14ac:dyDescent="0.2">
      <c r="A246" t="s">
        <v>984</v>
      </c>
      <c r="B246" t="s">
        <v>780</v>
      </c>
      <c r="C246">
        <v>0.99161089428374205</v>
      </c>
    </row>
    <row r="247" spans="1:3" x14ac:dyDescent="0.2">
      <c r="A247" t="s">
        <v>780</v>
      </c>
      <c r="B247" t="s">
        <v>984</v>
      </c>
      <c r="C247">
        <v>0.99161089428374205</v>
      </c>
    </row>
    <row r="248" spans="1:3" x14ac:dyDescent="0.2">
      <c r="A248" t="s">
        <v>2065</v>
      </c>
      <c r="B248" t="s">
        <v>2054</v>
      </c>
      <c r="C248">
        <v>0.99161089428374205</v>
      </c>
    </row>
    <row r="249" spans="1:3" x14ac:dyDescent="0.2">
      <c r="A249" t="s">
        <v>2054</v>
      </c>
      <c r="B249" t="s">
        <v>2065</v>
      </c>
      <c r="C249">
        <v>0.99161089428374205</v>
      </c>
    </row>
    <row r="250" spans="1:3" x14ac:dyDescent="0.2">
      <c r="A250" t="s">
        <v>2074</v>
      </c>
      <c r="B250" t="s">
        <v>2057</v>
      </c>
      <c r="C250">
        <v>0.99160807631071002</v>
      </c>
    </row>
    <row r="251" spans="1:3" x14ac:dyDescent="0.2">
      <c r="A251" t="s">
        <v>2057</v>
      </c>
      <c r="B251" t="s">
        <v>2074</v>
      </c>
      <c r="C251">
        <v>0.99160807631071002</v>
      </c>
    </row>
    <row r="252" spans="1:3" x14ac:dyDescent="0.2">
      <c r="A252" t="s">
        <v>1987</v>
      </c>
      <c r="B252" t="s">
        <v>2017</v>
      </c>
      <c r="C252">
        <v>0.99160244036464595</v>
      </c>
    </row>
    <row r="253" spans="1:3" x14ac:dyDescent="0.2">
      <c r="A253" t="s">
        <v>2017</v>
      </c>
      <c r="B253" t="s">
        <v>1987</v>
      </c>
      <c r="C253">
        <v>0.99160244036464595</v>
      </c>
    </row>
    <row r="254" spans="1:3" x14ac:dyDescent="0.2">
      <c r="A254" t="s">
        <v>1991</v>
      </c>
      <c r="B254" t="s">
        <v>2049</v>
      </c>
      <c r="C254">
        <v>0.991596804418582</v>
      </c>
    </row>
    <row r="255" spans="1:3" x14ac:dyDescent="0.2">
      <c r="A255" t="s">
        <v>2049</v>
      </c>
      <c r="B255" t="s">
        <v>1991</v>
      </c>
      <c r="C255">
        <v>0.991596804418582</v>
      </c>
    </row>
    <row r="256" spans="1:3" x14ac:dyDescent="0.2">
      <c r="A256" t="s">
        <v>2076</v>
      </c>
      <c r="B256" t="s">
        <v>2053</v>
      </c>
      <c r="C256">
        <v>0.99159398644554997</v>
      </c>
    </row>
    <row r="257" spans="1:3" x14ac:dyDescent="0.2">
      <c r="A257" t="s">
        <v>2053</v>
      </c>
      <c r="B257" t="s">
        <v>2076</v>
      </c>
      <c r="C257">
        <v>0.99159398644554997</v>
      </c>
    </row>
    <row r="258" spans="1:3" x14ac:dyDescent="0.2">
      <c r="A258" t="s">
        <v>2016</v>
      </c>
      <c r="B258" t="s">
        <v>2018</v>
      </c>
      <c r="C258">
        <v>0.99158835049948602</v>
      </c>
    </row>
    <row r="259" spans="1:3" x14ac:dyDescent="0.2">
      <c r="A259" t="s">
        <v>2018</v>
      </c>
      <c r="B259" t="s">
        <v>2016</v>
      </c>
      <c r="C259">
        <v>0.99158835049948602</v>
      </c>
    </row>
    <row r="260" spans="1:3" x14ac:dyDescent="0.2">
      <c r="A260" t="s">
        <v>2017</v>
      </c>
      <c r="B260" t="s">
        <v>1985</v>
      </c>
      <c r="C260">
        <v>0.99158553252645398</v>
      </c>
    </row>
    <row r="261" spans="1:3" x14ac:dyDescent="0.2">
      <c r="A261" t="s">
        <v>1985</v>
      </c>
      <c r="B261" t="s">
        <v>2017</v>
      </c>
      <c r="C261">
        <v>0.99158553252645398</v>
      </c>
    </row>
    <row r="262" spans="1:3" x14ac:dyDescent="0.2">
      <c r="A262" t="s">
        <v>2024</v>
      </c>
      <c r="B262" t="s">
        <v>2018</v>
      </c>
      <c r="C262">
        <v>0.99158553252645398</v>
      </c>
    </row>
    <row r="263" spans="1:3" x14ac:dyDescent="0.2">
      <c r="A263" t="s">
        <v>2018</v>
      </c>
      <c r="B263" t="s">
        <v>2024</v>
      </c>
      <c r="C263">
        <v>0.99158553252645398</v>
      </c>
    </row>
    <row r="264" spans="1:3" x14ac:dyDescent="0.2">
      <c r="A264" t="s">
        <v>2077</v>
      </c>
      <c r="B264" t="s">
        <v>2053</v>
      </c>
      <c r="C264">
        <v>0.99158553252645398</v>
      </c>
    </row>
    <row r="265" spans="1:3" x14ac:dyDescent="0.2">
      <c r="A265" t="s">
        <v>2053</v>
      </c>
      <c r="B265" t="s">
        <v>2077</v>
      </c>
      <c r="C265">
        <v>0.99158553252645398</v>
      </c>
    </row>
    <row r="266" spans="1:3" x14ac:dyDescent="0.2">
      <c r="A266" t="s">
        <v>2063</v>
      </c>
      <c r="B266" t="s">
        <v>2056</v>
      </c>
      <c r="C266">
        <v>0.991577078607358</v>
      </c>
    </row>
    <row r="267" spans="1:3" x14ac:dyDescent="0.2">
      <c r="A267" t="s">
        <v>2056</v>
      </c>
      <c r="B267" t="s">
        <v>2063</v>
      </c>
      <c r="C267">
        <v>0.991577078607358</v>
      </c>
    </row>
    <row r="268" spans="1:3" x14ac:dyDescent="0.2">
      <c r="A268" t="s">
        <v>2019</v>
      </c>
      <c r="B268" t="s">
        <v>1985</v>
      </c>
      <c r="C268">
        <v>0.99157426063432597</v>
      </c>
    </row>
    <row r="269" spans="1:3" x14ac:dyDescent="0.2">
      <c r="A269" t="s">
        <v>1985</v>
      </c>
      <c r="B269" t="s">
        <v>2019</v>
      </c>
      <c r="C269">
        <v>0.99157426063432597</v>
      </c>
    </row>
    <row r="270" spans="1:3" x14ac:dyDescent="0.2">
      <c r="A270" t="s">
        <v>2045</v>
      </c>
      <c r="B270" t="s">
        <v>2024</v>
      </c>
      <c r="C270">
        <v>0.99156862468826201</v>
      </c>
    </row>
    <row r="271" spans="1:3" x14ac:dyDescent="0.2">
      <c r="A271" t="s">
        <v>2024</v>
      </c>
      <c r="B271" t="s">
        <v>2045</v>
      </c>
      <c r="C271">
        <v>0.99156862468826201</v>
      </c>
    </row>
    <row r="272" spans="1:3" x14ac:dyDescent="0.2">
      <c r="A272" t="s">
        <v>2073</v>
      </c>
      <c r="B272" t="s">
        <v>2054</v>
      </c>
      <c r="C272">
        <v>0.99156580671522998</v>
      </c>
    </row>
    <row r="273" spans="1:3" x14ac:dyDescent="0.2">
      <c r="A273" t="s">
        <v>2054</v>
      </c>
      <c r="B273" t="s">
        <v>2073</v>
      </c>
      <c r="C273">
        <v>0.99156580671522998</v>
      </c>
    </row>
    <row r="274" spans="1:3" x14ac:dyDescent="0.2">
      <c r="A274" t="s">
        <v>2016</v>
      </c>
      <c r="B274" t="s">
        <v>2032</v>
      </c>
      <c r="C274">
        <v>0.991557352796134</v>
      </c>
    </row>
    <row r="275" spans="1:3" x14ac:dyDescent="0.2">
      <c r="A275" t="s">
        <v>2032</v>
      </c>
      <c r="B275" t="s">
        <v>2016</v>
      </c>
      <c r="C275">
        <v>0.991557352796134</v>
      </c>
    </row>
    <row r="276" spans="1:3" x14ac:dyDescent="0.2">
      <c r="A276" t="s">
        <v>2073</v>
      </c>
      <c r="B276" t="s">
        <v>2052</v>
      </c>
      <c r="C276">
        <v>0.99155171685007004</v>
      </c>
    </row>
    <row r="277" spans="1:3" x14ac:dyDescent="0.2">
      <c r="A277" t="s">
        <v>2052</v>
      </c>
      <c r="B277" t="s">
        <v>2073</v>
      </c>
      <c r="C277">
        <v>0.99155171685007004</v>
      </c>
    </row>
    <row r="278" spans="1:3" x14ac:dyDescent="0.2">
      <c r="A278" t="s">
        <v>2030</v>
      </c>
      <c r="B278" t="s">
        <v>1983</v>
      </c>
      <c r="C278">
        <v>0.99154608090400598</v>
      </c>
    </row>
    <row r="279" spans="1:3" x14ac:dyDescent="0.2">
      <c r="A279" t="s">
        <v>1983</v>
      </c>
      <c r="B279" t="s">
        <v>2030</v>
      </c>
      <c r="C279">
        <v>0.99154608090400598</v>
      </c>
    </row>
    <row r="280" spans="1:3" x14ac:dyDescent="0.2">
      <c r="A280" t="s">
        <v>2067</v>
      </c>
      <c r="B280" t="s">
        <v>2057</v>
      </c>
      <c r="C280">
        <v>0.99154326293097395</v>
      </c>
    </row>
    <row r="281" spans="1:3" x14ac:dyDescent="0.2">
      <c r="A281" t="s">
        <v>2057</v>
      </c>
      <c r="B281" t="s">
        <v>2067</v>
      </c>
      <c r="C281">
        <v>0.99154326293097395</v>
      </c>
    </row>
    <row r="282" spans="1:3" x14ac:dyDescent="0.2">
      <c r="A282" t="s">
        <v>2066</v>
      </c>
      <c r="B282" t="s">
        <v>2057</v>
      </c>
      <c r="C282">
        <v>0.99153762698490999</v>
      </c>
    </row>
    <row r="283" spans="1:3" x14ac:dyDescent="0.2">
      <c r="A283" t="s">
        <v>2057</v>
      </c>
      <c r="B283" t="s">
        <v>2066</v>
      </c>
      <c r="C283">
        <v>0.99153762698490999</v>
      </c>
    </row>
    <row r="284" spans="1:3" x14ac:dyDescent="0.2">
      <c r="A284" t="s">
        <v>1991</v>
      </c>
      <c r="B284" t="s">
        <v>2017</v>
      </c>
      <c r="C284">
        <v>0.99153480901187796</v>
      </c>
    </row>
    <row r="285" spans="1:3" x14ac:dyDescent="0.2">
      <c r="A285" t="s">
        <v>2017</v>
      </c>
      <c r="B285" t="s">
        <v>1991</v>
      </c>
      <c r="C285">
        <v>0.99153480901187796</v>
      </c>
    </row>
    <row r="286" spans="1:3" x14ac:dyDescent="0.2">
      <c r="A286" t="s">
        <v>2074</v>
      </c>
      <c r="B286" t="s">
        <v>1996</v>
      </c>
      <c r="C286">
        <v>0.99153480901187796</v>
      </c>
    </row>
    <row r="287" spans="1:3" x14ac:dyDescent="0.2">
      <c r="A287" t="s">
        <v>1996</v>
      </c>
      <c r="B287" t="s">
        <v>2074</v>
      </c>
      <c r="C287">
        <v>0.99153480901187796</v>
      </c>
    </row>
    <row r="288" spans="1:3" x14ac:dyDescent="0.2">
      <c r="A288" t="s">
        <v>2029</v>
      </c>
      <c r="B288" t="s">
        <v>2018</v>
      </c>
      <c r="C288">
        <v>0.99153199103884604</v>
      </c>
    </row>
    <row r="289" spans="1:3" x14ac:dyDescent="0.2">
      <c r="A289" t="s">
        <v>2018</v>
      </c>
      <c r="B289" t="s">
        <v>2029</v>
      </c>
      <c r="C289">
        <v>0.99153199103884604</v>
      </c>
    </row>
    <row r="290" spans="1:3" x14ac:dyDescent="0.2">
      <c r="A290" t="s">
        <v>2060</v>
      </c>
      <c r="B290" t="s">
        <v>2052</v>
      </c>
      <c r="C290">
        <v>0.99152353711975005</v>
      </c>
    </row>
    <row r="291" spans="1:3" x14ac:dyDescent="0.2">
      <c r="A291" t="s">
        <v>2067</v>
      </c>
      <c r="B291" t="s">
        <v>2054</v>
      </c>
      <c r="C291">
        <v>0.99152353711975005</v>
      </c>
    </row>
    <row r="292" spans="1:3" x14ac:dyDescent="0.2">
      <c r="A292" t="s">
        <v>2052</v>
      </c>
      <c r="B292" t="s">
        <v>2060</v>
      </c>
      <c r="C292">
        <v>0.99152353711975005</v>
      </c>
    </row>
    <row r="293" spans="1:3" x14ac:dyDescent="0.2">
      <c r="A293" t="s">
        <v>2054</v>
      </c>
      <c r="B293" t="s">
        <v>2067</v>
      </c>
      <c r="C293">
        <v>0.99152353711975005</v>
      </c>
    </row>
    <row r="294" spans="1:3" x14ac:dyDescent="0.2">
      <c r="A294" t="s">
        <v>2045</v>
      </c>
      <c r="B294" t="s">
        <v>1986</v>
      </c>
      <c r="C294">
        <v>0.99152071914671802</v>
      </c>
    </row>
    <row r="295" spans="1:3" x14ac:dyDescent="0.2">
      <c r="A295" t="s">
        <v>1986</v>
      </c>
      <c r="B295" t="s">
        <v>2045</v>
      </c>
      <c r="C295">
        <v>0.99152071914671802</v>
      </c>
    </row>
    <row r="296" spans="1:3" x14ac:dyDescent="0.2">
      <c r="A296" t="s">
        <v>1987</v>
      </c>
      <c r="B296" t="s">
        <v>2020</v>
      </c>
      <c r="C296">
        <v>0.99151790117368599</v>
      </c>
    </row>
    <row r="297" spans="1:3" x14ac:dyDescent="0.2">
      <c r="A297" t="s">
        <v>2020</v>
      </c>
      <c r="B297" t="s">
        <v>1987</v>
      </c>
      <c r="C297">
        <v>0.99151790117368599</v>
      </c>
    </row>
    <row r="298" spans="1:3" x14ac:dyDescent="0.2">
      <c r="A298" t="s">
        <v>2020</v>
      </c>
      <c r="B298" t="s">
        <v>2019</v>
      </c>
      <c r="C298">
        <v>0.99151508320065396</v>
      </c>
    </row>
    <row r="299" spans="1:3" x14ac:dyDescent="0.2">
      <c r="A299" t="s">
        <v>2019</v>
      </c>
      <c r="B299" t="s">
        <v>2020</v>
      </c>
      <c r="C299">
        <v>0.99151508320065396</v>
      </c>
    </row>
    <row r="300" spans="1:3" x14ac:dyDescent="0.2">
      <c r="A300" t="s">
        <v>2049</v>
      </c>
      <c r="B300" t="s">
        <v>2031</v>
      </c>
      <c r="C300">
        <v>0.99151508320065396</v>
      </c>
    </row>
    <row r="301" spans="1:3" x14ac:dyDescent="0.2">
      <c r="A301" t="s">
        <v>2031</v>
      </c>
      <c r="B301" t="s">
        <v>2049</v>
      </c>
      <c r="C301">
        <v>0.99151508320065396</v>
      </c>
    </row>
    <row r="302" spans="1:3" x14ac:dyDescent="0.2">
      <c r="A302" t="s">
        <v>2024</v>
      </c>
      <c r="B302" t="s">
        <v>2020</v>
      </c>
      <c r="C302">
        <v>0.99151226522762204</v>
      </c>
    </row>
    <row r="303" spans="1:3" x14ac:dyDescent="0.2">
      <c r="A303" t="s">
        <v>2020</v>
      </c>
      <c r="B303" t="s">
        <v>2024</v>
      </c>
      <c r="C303">
        <v>0.99151226522762204</v>
      </c>
    </row>
    <row r="304" spans="1:3" x14ac:dyDescent="0.2">
      <c r="A304" t="s">
        <v>2022</v>
      </c>
      <c r="B304" t="s">
        <v>2020</v>
      </c>
      <c r="C304">
        <v>0.99150662928155797</v>
      </c>
    </row>
    <row r="305" spans="1:3" x14ac:dyDescent="0.2">
      <c r="A305" t="s">
        <v>2020</v>
      </c>
      <c r="B305" t="s">
        <v>2022</v>
      </c>
      <c r="C305">
        <v>0.99150662928155797</v>
      </c>
    </row>
    <row r="306" spans="1:3" x14ac:dyDescent="0.2">
      <c r="A306" t="s">
        <v>2082</v>
      </c>
      <c r="B306" t="s">
        <v>2018</v>
      </c>
      <c r="C306">
        <v>0.99150099333549402</v>
      </c>
    </row>
    <row r="307" spans="1:3" x14ac:dyDescent="0.2">
      <c r="A307" t="s">
        <v>2079</v>
      </c>
      <c r="B307" t="s">
        <v>2054</v>
      </c>
      <c r="C307">
        <v>0.99150099333549402</v>
      </c>
    </row>
    <row r="308" spans="1:3" x14ac:dyDescent="0.2">
      <c r="A308" t="s">
        <v>2054</v>
      </c>
      <c r="B308" t="s">
        <v>2079</v>
      </c>
      <c r="C308">
        <v>0.99150099333549402</v>
      </c>
    </row>
    <row r="309" spans="1:3" x14ac:dyDescent="0.2">
      <c r="A309" t="s">
        <v>2018</v>
      </c>
      <c r="B309" t="s">
        <v>2082</v>
      </c>
      <c r="C309">
        <v>0.99150099333549402</v>
      </c>
    </row>
    <row r="310" spans="1:3" x14ac:dyDescent="0.2">
      <c r="A310" t="s">
        <v>2067</v>
      </c>
      <c r="B310" t="s">
        <v>2056</v>
      </c>
      <c r="C310">
        <v>0.99149817536246199</v>
      </c>
    </row>
    <row r="311" spans="1:3" x14ac:dyDescent="0.2">
      <c r="A311" t="s">
        <v>2056</v>
      </c>
      <c r="B311" t="s">
        <v>2067</v>
      </c>
      <c r="C311">
        <v>0.99149817536246199</v>
      </c>
    </row>
    <row r="312" spans="1:3" x14ac:dyDescent="0.2">
      <c r="A312" t="s">
        <v>2049</v>
      </c>
      <c r="B312" t="s">
        <v>2022</v>
      </c>
      <c r="C312">
        <v>0.99149535738942995</v>
      </c>
    </row>
    <row r="313" spans="1:3" x14ac:dyDescent="0.2">
      <c r="A313" t="s">
        <v>2022</v>
      </c>
      <c r="B313" t="s">
        <v>2049</v>
      </c>
      <c r="C313">
        <v>0.99149535738942995</v>
      </c>
    </row>
    <row r="314" spans="1:3" x14ac:dyDescent="0.2">
      <c r="A314" t="s">
        <v>2063</v>
      </c>
      <c r="B314" t="s">
        <v>2057</v>
      </c>
      <c r="C314">
        <v>0.99149253941639803</v>
      </c>
    </row>
    <row r="315" spans="1:3" x14ac:dyDescent="0.2">
      <c r="A315" t="s">
        <v>2057</v>
      </c>
      <c r="B315" t="s">
        <v>2063</v>
      </c>
      <c r="C315">
        <v>0.99149253941639803</v>
      </c>
    </row>
    <row r="316" spans="1:3" x14ac:dyDescent="0.2">
      <c r="A316" t="s">
        <v>2032</v>
      </c>
      <c r="B316" t="s">
        <v>2021</v>
      </c>
      <c r="C316">
        <v>0.991489721443366</v>
      </c>
    </row>
    <row r="317" spans="1:3" x14ac:dyDescent="0.2">
      <c r="A317" t="s">
        <v>2021</v>
      </c>
      <c r="B317" t="s">
        <v>2032</v>
      </c>
      <c r="C317">
        <v>0.991489721443366</v>
      </c>
    </row>
    <row r="318" spans="1:3" x14ac:dyDescent="0.2">
      <c r="A318" t="s">
        <v>2024</v>
      </c>
      <c r="B318" t="s">
        <v>2019</v>
      </c>
      <c r="C318">
        <v>0.99148690347033397</v>
      </c>
    </row>
    <row r="319" spans="1:3" x14ac:dyDescent="0.2">
      <c r="A319" t="s">
        <v>2019</v>
      </c>
      <c r="B319" t="s">
        <v>2024</v>
      </c>
      <c r="C319">
        <v>0.99148690347033397</v>
      </c>
    </row>
    <row r="320" spans="1:3" x14ac:dyDescent="0.2">
      <c r="A320" t="s">
        <v>2020</v>
      </c>
      <c r="B320" t="s">
        <v>1985</v>
      </c>
      <c r="C320">
        <v>0.99148408549730205</v>
      </c>
    </row>
    <row r="321" spans="1:3" x14ac:dyDescent="0.2">
      <c r="A321" t="s">
        <v>1985</v>
      </c>
      <c r="B321" t="s">
        <v>2020</v>
      </c>
      <c r="C321">
        <v>0.99148408549730205</v>
      </c>
    </row>
    <row r="322" spans="1:3" x14ac:dyDescent="0.2">
      <c r="A322" t="s">
        <v>2024</v>
      </c>
      <c r="B322" t="s">
        <v>1986</v>
      </c>
      <c r="C322">
        <v>0.99148408549730205</v>
      </c>
    </row>
    <row r="323" spans="1:3" x14ac:dyDescent="0.2">
      <c r="A323" t="s">
        <v>1986</v>
      </c>
      <c r="B323" t="s">
        <v>2024</v>
      </c>
      <c r="C323">
        <v>0.99148408549730205</v>
      </c>
    </row>
    <row r="324" spans="1:3" x14ac:dyDescent="0.2">
      <c r="A324" t="s">
        <v>2060</v>
      </c>
      <c r="B324" t="s">
        <v>2054</v>
      </c>
      <c r="C324">
        <v>0.99148408549730205</v>
      </c>
    </row>
    <row r="325" spans="1:3" x14ac:dyDescent="0.2">
      <c r="A325" t="s">
        <v>2054</v>
      </c>
      <c r="B325" t="s">
        <v>2060</v>
      </c>
      <c r="C325">
        <v>0.99148408549730205</v>
      </c>
    </row>
    <row r="326" spans="1:3" x14ac:dyDescent="0.2">
      <c r="A326" t="s">
        <v>1995</v>
      </c>
      <c r="B326" t="s">
        <v>2054</v>
      </c>
      <c r="C326">
        <v>0.99147844955123798</v>
      </c>
    </row>
    <row r="327" spans="1:3" x14ac:dyDescent="0.2">
      <c r="A327" t="s">
        <v>2054</v>
      </c>
      <c r="B327" t="s">
        <v>1995</v>
      </c>
      <c r="C327">
        <v>0.99147844955123798</v>
      </c>
    </row>
    <row r="328" spans="1:3" x14ac:dyDescent="0.2">
      <c r="A328" t="s">
        <v>2073</v>
      </c>
      <c r="B328" t="s">
        <v>1996</v>
      </c>
      <c r="C328">
        <v>0.99147563157820595</v>
      </c>
    </row>
    <row r="329" spans="1:3" x14ac:dyDescent="0.2">
      <c r="A329" t="s">
        <v>1996</v>
      </c>
      <c r="B329" t="s">
        <v>2073</v>
      </c>
      <c r="C329">
        <v>0.99147563157820595</v>
      </c>
    </row>
    <row r="330" spans="1:3" x14ac:dyDescent="0.2">
      <c r="A330" t="s">
        <v>2045</v>
      </c>
      <c r="B330" t="s">
        <v>2031</v>
      </c>
      <c r="C330">
        <v>0.99146154171304601</v>
      </c>
    </row>
    <row r="331" spans="1:3" x14ac:dyDescent="0.2">
      <c r="A331" t="s">
        <v>2031</v>
      </c>
      <c r="B331" t="s">
        <v>2045</v>
      </c>
      <c r="C331">
        <v>0.99146154171304601</v>
      </c>
    </row>
    <row r="332" spans="1:3" x14ac:dyDescent="0.2">
      <c r="A332" t="s">
        <v>2076</v>
      </c>
      <c r="B332" t="s">
        <v>2052</v>
      </c>
      <c r="C332">
        <v>0.99145872374001398</v>
      </c>
    </row>
    <row r="333" spans="1:3" x14ac:dyDescent="0.2">
      <c r="A333" t="s">
        <v>2052</v>
      </c>
      <c r="B333" t="s">
        <v>2076</v>
      </c>
      <c r="C333">
        <v>0.99145872374001398</v>
      </c>
    </row>
    <row r="334" spans="1:3" x14ac:dyDescent="0.2">
      <c r="A334" t="s">
        <v>2060</v>
      </c>
      <c r="B334" t="s">
        <v>2053</v>
      </c>
      <c r="C334">
        <v>0.99145590576698195</v>
      </c>
    </row>
    <row r="335" spans="1:3" x14ac:dyDescent="0.2">
      <c r="A335" t="s">
        <v>2053</v>
      </c>
      <c r="B335" t="s">
        <v>2060</v>
      </c>
      <c r="C335">
        <v>0.99145590576698195</v>
      </c>
    </row>
    <row r="336" spans="1:3" x14ac:dyDescent="0.2">
      <c r="A336" t="s">
        <v>2056</v>
      </c>
      <c r="B336" t="s">
        <v>2054</v>
      </c>
      <c r="C336">
        <v>0.99145308779395003</v>
      </c>
    </row>
    <row r="337" spans="1:3" x14ac:dyDescent="0.2">
      <c r="A337" t="s">
        <v>2054</v>
      </c>
      <c r="B337" t="s">
        <v>2056</v>
      </c>
      <c r="C337">
        <v>0.99145308779395003</v>
      </c>
    </row>
    <row r="338" spans="1:3" x14ac:dyDescent="0.2">
      <c r="A338" t="s">
        <v>2031</v>
      </c>
      <c r="B338" t="s">
        <v>2018</v>
      </c>
      <c r="C338">
        <v>0.99144745184788596</v>
      </c>
    </row>
    <row r="339" spans="1:3" x14ac:dyDescent="0.2">
      <c r="A339" t="s">
        <v>2018</v>
      </c>
      <c r="B339" t="s">
        <v>2031</v>
      </c>
      <c r="C339">
        <v>0.99144745184788596</v>
      </c>
    </row>
    <row r="340" spans="1:3" x14ac:dyDescent="0.2">
      <c r="A340" t="s">
        <v>2031</v>
      </c>
      <c r="B340" t="s">
        <v>2019</v>
      </c>
      <c r="C340">
        <v>0.99143617995575795</v>
      </c>
    </row>
    <row r="341" spans="1:3" x14ac:dyDescent="0.2">
      <c r="A341" t="s">
        <v>2019</v>
      </c>
      <c r="B341" t="s">
        <v>2031</v>
      </c>
      <c r="C341">
        <v>0.99143617995575795</v>
      </c>
    </row>
    <row r="342" spans="1:3" x14ac:dyDescent="0.2">
      <c r="A342" t="s">
        <v>1996</v>
      </c>
      <c r="B342" t="s">
        <v>2063</v>
      </c>
      <c r="C342">
        <v>0.99143617995575795</v>
      </c>
    </row>
    <row r="343" spans="1:3" x14ac:dyDescent="0.2">
      <c r="A343" t="s">
        <v>2063</v>
      </c>
      <c r="B343" t="s">
        <v>1996</v>
      </c>
      <c r="C343">
        <v>0.99143617995575795</v>
      </c>
    </row>
    <row r="344" spans="1:3" x14ac:dyDescent="0.2">
      <c r="A344" t="s">
        <v>1996</v>
      </c>
      <c r="B344" t="s">
        <v>2057</v>
      </c>
      <c r="C344">
        <v>0.99143336198272602</v>
      </c>
    </row>
    <row r="345" spans="1:3" x14ac:dyDescent="0.2">
      <c r="A345" t="s">
        <v>2057</v>
      </c>
      <c r="B345" t="s">
        <v>1996</v>
      </c>
      <c r="C345">
        <v>0.99143336198272602</v>
      </c>
    </row>
    <row r="346" spans="1:3" x14ac:dyDescent="0.2">
      <c r="A346" t="s">
        <v>1995</v>
      </c>
      <c r="B346" t="s">
        <v>2052</v>
      </c>
      <c r="C346">
        <v>0.99143054400969399</v>
      </c>
    </row>
    <row r="347" spans="1:3" x14ac:dyDescent="0.2">
      <c r="A347" t="s">
        <v>2052</v>
      </c>
      <c r="B347" t="s">
        <v>1995</v>
      </c>
      <c r="C347">
        <v>0.99143054400969399</v>
      </c>
    </row>
    <row r="348" spans="1:3" x14ac:dyDescent="0.2">
      <c r="A348" t="s">
        <v>2065</v>
      </c>
      <c r="B348" t="s">
        <v>2052</v>
      </c>
      <c r="C348">
        <v>0.99142772603666196</v>
      </c>
    </row>
    <row r="349" spans="1:3" x14ac:dyDescent="0.2">
      <c r="A349" t="s">
        <v>2052</v>
      </c>
      <c r="B349" t="s">
        <v>2065</v>
      </c>
      <c r="C349">
        <v>0.99142772603666196</v>
      </c>
    </row>
    <row r="350" spans="1:3" x14ac:dyDescent="0.2">
      <c r="A350" t="s">
        <v>2022</v>
      </c>
      <c r="B350" t="s">
        <v>2019</v>
      </c>
      <c r="C350">
        <v>0.99142209009059801</v>
      </c>
    </row>
    <row r="351" spans="1:3" x14ac:dyDescent="0.2">
      <c r="A351" t="s">
        <v>2049</v>
      </c>
      <c r="B351" t="s">
        <v>2021</v>
      </c>
      <c r="C351">
        <v>0.99142209009059801</v>
      </c>
    </row>
    <row r="352" spans="1:3" x14ac:dyDescent="0.2">
      <c r="A352" t="s">
        <v>2019</v>
      </c>
      <c r="B352" t="s">
        <v>2022</v>
      </c>
      <c r="C352">
        <v>0.99142209009059801</v>
      </c>
    </row>
    <row r="353" spans="1:3" x14ac:dyDescent="0.2">
      <c r="A353" t="s">
        <v>2021</v>
      </c>
      <c r="B353" t="s">
        <v>2049</v>
      </c>
      <c r="C353">
        <v>0.99142209009059801</v>
      </c>
    </row>
    <row r="354" spans="1:3" x14ac:dyDescent="0.2">
      <c r="A354" t="s">
        <v>2074</v>
      </c>
      <c r="B354" t="s">
        <v>2063</v>
      </c>
      <c r="C354">
        <v>0.99141363617150202</v>
      </c>
    </row>
    <row r="355" spans="1:3" x14ac:dyDescent="0.2">
      <c r="A355" t="s">
        <v>2063</v>
      </c>
      <c r="B355" t="s">
        <v>2074</v>
      </c>
      <c r="C355">
        <v>0.99141363617150202</v>
      </c>
    </row>
    <row r="356" spans="1:3" x14ac:dyDescent="0.2">
      <c r="A356" t="s">
        <v>2046</v>
      </c>
      <c r="B356" t="s">
        <v>1985</v>
      </c>
      <c r="C356">
        <v>0.99140800022543796</v>
      </c>
    </row>
    <row r="357" spans="1:3" x14ac:dyDescent="0.2">
      <c r="A357" t="s">
        <v>2019</v>
      </c>
      <c r="B357" t="s">
        <v>2018</v>
      </c>
      <c r="C357">
        <v>0.99140800022543796</v>
      </c>
    </row>
    <row r="358" spans="1:3" x14ac:dyDescent="0.2">
      <c r="A358" t="s">
        <v>2018</v>
      </c>
      <c r="B358" t="s">
        <v>2019</v>
      </c>
      <c r="C358">
        <v>0.99140800022543796</v>
      </c>
    </row>
    <row r="359" spans="1:3" x14ac:dyDescent="0.2">
      <c r="A359" t="s">
        <v>1986</v>
      </c>
      <c r="B359" t="s">
        <v>2020</v>
      </c>
      <c r="C359">
        <v>0.99140800022543796</v>
      </c>
    </row>
    <row r="360" spans="1:3" x14ac:dyDescent="0.2">
      <c r="A360" t="s">
        <v>2020</v>
      </c>
      <c r="B360" t="s">
        <v>1986</v>
      </c>
      <c r="C360">
        <v>0.99140800022543796</v>
      </c>
    </row>
    <row r="361" spans="1:3" x14ac:dyDescent="0.2">
      <c r="A361" t="s">
        <v>1985</v>
      </c>
      <c r="B361" t="s">
        <v>2046</v>
      </c>
      <c r="C361">
        <v>0.99140800022543796</v>
      </c>
    </row>
    <row r="362" spans="1:3" x14ac:dyDescent="0.2">
      <c r="A362" t="s">
        <v>2034</v>
      </c>
      <c r="B362" t="s">
        <v>1985</v>
      </c>
      <c r="C362">
        <v>0.99140518225240604</v>
      </c>
    </row>
    <row r="363" spans="1:3" x14ac:dyDescent="0.2">
      <c r="A363" t="s">
        <v>1985</v>
      </c>
      <c r="B363" t="s">
        <v>2034</v>
      </c>
      <c r="C363">
        <v>0.99140518225240604</v>
      </c>
    </row>
    <row r="364" spans="1:3" x14ac:dyDescent="0.2">
      <c r="A364" t="s">
        <v>2067</v>
      </c>
      <c r="B364" t="s">
        <v>2063</v>
      </c>
      <c r="C364">
        <v>0.99139672833331005</v>
      </c>
    </row>
    <row r="365" spans="1:3" x14ac:dyDescent="0.2">
      <c r="A365" t="s">
        <v>2063</v>
      </c>
      <c r="B365" t="s">
        <v>2067</v>
      </c>
      <c r="C365">
        <v>0.99139672833331005</v>
      </c>
    </row>
    <row r="366" spans="1:3" x14ac:dyDescent="0.2">
      <c r="A366" t="s">
        <v>2021</v>
      </c>
      <c r="B366" t="s">
        <v>2018</v>
      </c>
      <c r="C366">
        <v>0.99139391036027802</v>
      </c>
    </row>
    <row r="367" spans="1:3" x14ac:dyDescent="0.2">
      <c r="A367" t="s">
        <v>2018</v>
      </c>
      <c r="B367" t="s">
        <v>2021</v>
      </c>
      <c r="C367">
        <v>0.99139391036027802</v>
      </c>
    </row>
    <row r="368" spans="1:3" x14ac:dyDescent="0.2">
      <c r="A368" t="s">
        <v>2077</v>
      </c>
      <c r="B368" t="s">
        <v>2054</v>
      </c>
      <c r="C368">
        <v>0.99138827441421395</v>
      </c>
    </row>
    <row r="369" spans="1:3" x14ac:dyDescent="0.2">
      <c r="A369" t="s">
        <v>2054</v>
      </c>
      <c r="B369" t="s">
        <v>2077</v>
      </c>
      <c r="C369">
        <v>0.99138827441421395</v>
      </c>
    </row>
    <row r="370" spans="1:3" x14ac:dyDescent="0.2">
      <c r="A370" t="s">
        <v>2031</v>
      </c>
      <c r="B370" t="s">
        <v>2021</v>
      </c>
      <c r="C370">
        <v>0.99138545644118203</v>
      </c>
    </row>
    <row r="371" spans="1:3" x14ac:dyDescent="0.2">
      <c r="A371" t="s">
        <v>2021</v>
      </c>
      <c r="B371" t="s">
        <v>2031</v>
      </c>
      <c r="C371">
        <v>0.99138545644118203</v>
      </c>
    </row>
    <row r="372" spans="1:3" x14ac:dyDescent="0.2">
      <c r="A372" t="s">
        <v>2079</v>
      </c>
      <c r="B372" t="s">
        <v>2052</v>
      </c>
      <c r="C372">
        <v>0.99138545644118203</v>
      </c>
    </row>
    <row r="373" spans="1:3" x14ac:dyDescent="0.2">
      <c r="A373" t="s">
        <v>2052</v>
      </c>
      <c r="B373" t="s">
        <v>2079</v>
      </c>
      <c r="C373">
        <v>0.99138545644118203</v>
      </c>
    </row>
    <row r="374" spans="1:3" x14ac:dyDescent="0.2">
      <c r="A374" t="s">
        <v>2045</v>
      </c>
      <c r="B374" t="s">
        <v>2022</v>
      </c>
      <c r="C374">
        <v>0.99138263846815</v>
      </c>
    </row>
    <row r="375" spans="1:3" x14ac:dyDescent="0.2">
      <c r="A375" t="s">
        <v>2022</v>
      </c>
      <c r="B375" t="s">
        <v>2045</v>
      </c>
      <c r="C375">
        <v>0.99138263846815</v>
      </c>
    </row>
    <row r="376" spans="1:3" x14ac:dyDescent="0.2">
      <c r="A376" t="s">
        <v>2084</v>
      </c>
      <c r="B376" t="s">
        <v>2054</v>
      </c>
      <c r="C376">
        <v>0.99137982049511797</v>
      </c>
    </row>
    <row r="377" spans="1:3" x14ac:dyDescent="0.2">
      <c r="A377" t="s">
        <v>2054</v>
      </c>
      <c r="B377" t="s">
        <v>2084</v>
      </c>
      <c r="C377">
        <v>0.99137982049511797</v>
      </c>
    </row>
    <row r="378" spans="1:3" x14ac:dyDescent="0.2">
      <c r="A378" t="s">
        <v>2074</v>
      </c>
      <c r="B378" t="s">
        <v>2060</v>
      </c>
      <c r="C378">
        <v>0.99137700252208605</v>
      </c>
    </row>
    <row r="379" spans="1:3" x14ac:dyDescent="0.2">
      <c r="A379" t="s">
        <v>2060</v>
      </c>
      <c r="B379" t="s">
        <v>2074</v>
      </c>
      <c r="C379">
        <v>0.99137700252208605</v>
      </c>
    </row>
    <row r="380" spans="1:3" x14ac:dyDescent="0.2">
      <c r="A380" t="s">
        <v>2076</v>
      </c>
      <c r="B380" t="s">
        <v>2074</v>
      </c>
      <c r="C380">
        <v>0.99137700252208605</v>
      </c>
    </row>
    <row r="381" spans="1:3" x14ac:dyDescent="0.2">
      <c r="A381" t="s">
        <v>2074</v>
      </c>
      <c r="B381" t="s">
        <v>2076</v>
      </c>
      <c r="C381">
        <v>0.99137700252208605</v>
      </c>
    </row>
    <row r="382" spans="1:3" x14ac:dyDescent="0.2">
      <c r="A382" t="s">
        <v>2001</v>
      </c>
      <c r="B382" t="s">
        <v>2052</v>
      </c>
      <c r="C382">
        <v>0.99137418454905402</v>
      </c>
    </row>
    <row r="383" spans="1:3" x14ac:dyDescent="0.2">
      <c r="A383" t="s">
        <v>2052</v>
      </c>
      <c r="B383" t="s">
        <v>2001</v>
      </c>
      <c r="C383">
        <v>0.99137418454905402</v>
      </c>
    </row>
    <row r="384" spans="1:3" x14ac:dyDescent="0.2">
      <c r="A384" t="s">
        <v>2022</v>
      </c>
      <c r="B384" t="s">
        <v>1986</v>
      </c>
      <c r="C384">
        <v>0.99137136657602198</v>
      </c>
    </row>
    <row r="385" spans="1:3" x14ac:dyDescent="0.2">
      <c r="A385" t="s">
        <v>1986</v>
      </c>
      <c r="B385" t="s">
        <v>2022</v>
      </c>
      <c r="C385">
        <v>0.99137136657602198</v>
      </c>
    </row>
    <row r="386" spans="1:3" x14ac:dyDescent="0.2">
      <c r="A386" t="s">
        <v>2000</v>
      </c>
      <c r="B386" t="s">
        <v>2053</v>
      </c>
      <c r="C386">
        <v>0.991362912656926</v>
      </c>
    </row>
    <row r="387" spans="1:3" x14ac:dyDescent="0.2">
      <c r="A387" t="s">
        <v>2053</v>
      </c>
      <c r="B387" t="s">
        <v>2000</v>
      </c>
      <c r="C387">
        <v>0.991362912656926</v>
      </c>
    </row>
    <row r="388" spans="1:3" x14ac:dyDescent="0.2">
      <c r="A388" t="s">
        <v>2081</v>
      </c>
      <c r="B388" t="s">
        <v>2057</v>
      </c>
      <c r="C388">
        <v>0.99136009468389397</v>
      </c>
    </row>
    <row r="389" spans="1:3" x14ac:dyDescent="0.2">
      <c r="A389" t="s">
        <v>2057</v>
      </c>
      <c r="B389" t="s">
        <v>2081</v>
      </c>
      <c r="C389">
        <v>0.99136009468389397</v>
      </c>
    </row>
    <row r="390" spans="1:3" x14ac:dyDescent="0.2">
      <c r="A390" t="s">
        <v>2049</v>
      </c>
      <c r="B390" t="s">
        <v>1983</v>
      </c>
      <c r="C390">
        <v>0.99135727671086205</v>
      </c>
    </row>
    <row r="391" spans="1:3" x14ac:dyDescent="0.2">
      <c r="A391" t="s">
        <v>1983</v>
      </c>
      <c r="B391" t="s">
        <v>2049</v>
      </c>
      <c r="C391">
        <v>0.99135727671086205</v>
      </c>
    </row>
    <row r="392" spans="1:3" x14ac:dyDescent="0.2">
      <c r="A392" t="s">
        <v>2033</v>
      </c>
      <c r="B392" t="s">
        <v>2020</v>
      </c>
      <c r="C392">
        <v>0.99134600481873403</v>
      </c>
    </row>
    <row r="393" spans="1:3" x14ac:dyDescent="0.2">
      <c r="A393" t="s">
        <v>2020</v>
      </c>
      <c r="B393" t="s">
        <v>2033</v>
      </c>
      <c r="C393">
        <v>0.99134600481873403</v>
      </c>
    </row>
    <row r="394" spans="1:3" x14ac:dyDescent="0.2">
      <c r="A394" t="s">
        <v>2072</v>
      </c>
      <c r="B394" t="s">
        <v>2052</v>
      </c>
      <c r="C394">
        <v>0.99134600481873403</v>
      </c>
    </row>
    <row r="395" spans="1:3" x14ac:dyDescent="0.2">
      <c r="A395" t="s">
        <v>2077</v>
      </c>
      <c r="B395" t="s">
        <v>2052</v>
      </c>
      <c r="C395">
        <v>0.99134600481873403</v>
      </c>
    </row>
    <row r="396" spans="1:3" x14ac:dyDescent="0.2">
      <c r="A396" t="s">
        <v>2052</v>
      </c>
      <c r="B396" t="s">
        <v>2072</v>
      </c>
      <c r="C396">
        <v>0.99134600481873403</v>
      </c>
    </row>
    <row r="397" spans="1:3" x14ac:dyDescent="0.2">
      <c r="A397" t="s">
        <v>2052</v>
      </c>
      <c r="B397" t="s">
        <v>2077</v>
      </c>
      <c r="C397">
        <v>0.99134600481873403</v>
      </c>
    </row>
    <row r="398" spans="1:3" x14ac:dyDescent="0.2">
      <c r="A398" t="s">
        <v>2057</v>
      </c>
      <c r="B398" t="s">
        <v>2056</v>
      </c>
      <c r="C398">
        <v>0.991343186845702</v>
      </c>
    </row>
    <row r="399" spans="1:3" x14ac:dyDescent="0.2">
      <c r="A399" t="s">
        <v>2056</v>
      </c>
      <c r="B399" t="s">
        <v>2057</v>
      </c>
      <c r="C399">
        <v>0.991343186845702</v>
      </c>
    </row>
    <row r="400" spans="1:3" x14ac:dyDescent="0.2">
      <c r="A400" t="s">
        <v>1991</v>
      </c>
      <c r="B400" t="s">
        <v>2034</v>
      </c>
      <c r="C400">
        <v>0.99133755089963804</v>
      </c>
    </row>
    <row r="401" spans="1:3" x14ac:dyDescent="0.2">
      <c r="A401" t="s">
        <v>2034</v>
      </c>
      <c r="B401" t="s">
        <v>1991</v>
      </c>
      <c r="C401">
        <v>0.99133755089963804</v>
      </c>
    </row>
    <row r="402" spans="1:3" x14ac:dyDescent="0.2">
      <c r="A402" t="s">
        <v>2068</v>
      </c>
      <c r="B402" t="s">
        <v>2053</v>
      </c>
      <c r="C402">
        <v>0.99133191495357398</v>
      </c>
    </row>
    <row r="403" spans="1:3" x14ac:dyDescent="0.2">
      <c r="A403" t="s">
        <v>2053</v>
      </c>
      <c r="B403" t="s">
        <v>2068</v>
      </c>
      <c r="C403">
        <v>0.99133191495357398</v>
      </c>
    </row>
    <row r="404" spans="1:3" x14ac:dyDescent="0.2">
      <c r="A404" t="s">
        <v>2032</v>
      </c>
      <c r="B404" t="s">
        <v>1985</v>
      </c>
      <c r="C404">
        <v>0.99132627900751003</v>
      </c>
    </row>
    <row r="405" spans="1:3" x14ac:dyDescent="0.2">
      <c r="A405" t="s">
        <v>1985</v>
      </c>
      <c r="B405" t="s">
        <v>2032</v>
      </c>
      <c r="C405">
        <v>0.99132627900751003</v>
      </c>
    </row>
    <row r="406" spans="1:3" x14ac:dyDescent="0.2">
      <c r="A406" t="s">
        <v>2074</v>
      </c>
      <c r="B406" t="s">
        <v>2068</v>
      </c>
      <c r="C406">
        <v>0.99130655319628602</v>
      </c>
    </row>
    <row r="407" spans="1:3" x14ac:dyDescent="0.2">
      <c r="A407" t="s">
        <v>2068</v>
      </c>
      <c r="B407" t="s">
        <v>2074</v>
      </c>
      <c r="C407">
        <v>0.99130655319628602</v>
      </c>
    </row>
    <row r="408" spans="1:3" x14ac:dyDescent="0.2">
      <c r="A408" t="s">
        <v>2022</v>
      </c>
      <c r="B408" t="s">
        <v>1110</v>
      </c>
      <c r="C408">
        <v>0.99130373522325399</v>
      </c>
    </row>
    <row r="409" spans="1:3" x14ac:dyDescent="0.2">
      <c r="A409" t="s">
        <v>1110</v>
      </c>
      <c r="B409" t="s">
        <v>2022</v>
      </c>
      <c r="C409">
        <v>0.99130373522325399</v>
      </c>
    </row>
    <row r="410" spans="1:3" x14ac:dyDescent="0.2">
      <c r="A410" t="s">
        <v>1995</v>
      </c>
      <c r="B410" t="s">
        <v>2053</v>
      </c>
      <c r="C410">
        <v>0.99130373522325399</v>
      </c>
    </row>
    <row r="411" spans="1:3" x14ac:dyDescent="0.2">
      <c r="A411" t="s">
        <v>2053</v>
      </c>
      <c r="B411" t="s">
        <v>1995</v>
      </c>
      <c r="C411">
        <v>0.99130373522325399</v>
      </c>
    </row>
    <row r="412" spans="1:3" x14ac:dyDescent="0.2">
      <c r="A412" t="s">
        <v>2049</v>
      </c>
      <c r="B412" t="s">
        <v>2032</v>
      </c>
      <c r="C412">
        <v>0.99130091725022196</v>
      </c>
    </row>
    <row r="413" spans="1:3" x14ac:dyDescent="0.2">
      <c r="A413" t="s">
        <v>2032</v>
      </c>
      <c r="B413" t="s">
        <v>2049</v>
      </c>
      <c r="C413">
        <v>0.99130091725022196</v>
      </c>
    </row>
    <row r="414" spans="1:3" x14ac:dyDescent="0.2">
      <c r="A414" t="s">
        <v>2072</v>
      </c>
      <c r="B414" t="s">
        <v>2067</v>
      </c>
      <c r="C414">
        <v>0.99130091725022196</v>
      </c>
    </row>
    <row r="415" spans="1:3" x14ac:dyDescent="0.2">
      <c r="A415" t="s">
        <v>2067</v>
      </c>
      <c r="B415" t="s">
        <v>2072</v>
      </c>
      <c r="C415">
        <v>0.99130091725022196</v>
      </c>
    </row>
    <row r="416" spans="1:3" x14ac:dyDescent="0.2">
      <c r="A416" t="s">
        <v>956</v>
      </c>
      <c r="B416" t="s">
        <v>539</v>
      </c>
      <c r="C416">
        <v>0.991295281304158</v>
      </c>
    </row>
    <row r="417" spans="1:3" x14ac:dyDescent="0.2">
      <c r="A417" t="s">
        <v>539</v>
      </c>
      <c r="B417" t="s">
        <v>956</v>
      </c>
      <c r="C417">
        <v>0.991295281304158</v>
      </c>
    </row>
    <row r="418" spans="1:3" x14ac:dyDescent="0.2">
      <c r="A418" t="s">
        <v>2032</v>
      </c>
      <c r="B418" t="s">
        <v>1987</v>
      </c>
      <c r="C418">
        <v>0.991295281304158</v>
      </c>
    </row>
    <row r="419" spans="1:3" x14ac:dyDescent="0.2">
      <c r="A419" t="s">
        <v>1987</v>
      </c>
      <c r="B419" t="s">
        <v>2032</v>
      </c>
      <c r="C419">
        <v>0.991295281304158</v>
      </c>
    </row>
    <row r="420" spans="1:3" x14ac:dyDescent="0.2">
      <c r="A420" t="s">
        <v>1991</v>
      </c>
      <c r="B420" t="s">
        <v>2020</v>
      </c>
      <c r="C420">
        <v>0.99129246333112597</v>
      </c>
    </row>
    <row r="421" spans="1:3" x14ac:dyDescent="0.2">
      <c r="A421" t="s">
        <v>2082</v>
      </c>
      <c r="B421" t="s">
        <v>2045</v>
      </c>
      <c r="C421">
        <v>0.99129246333112597</v>
      </c>
    </row>
    <row r="422" spans="1:3" x14ac:dyDescent="0.2">
      <c r="A422" t="s">
        <v>2020</v>
      </c>
      <c r="B422" t="s">
        <v>1991</v>
      </c>
      <c r="C422">
        <v>0.99129246333112597</v>
      </c>
    </row>
    <row r="423" spans="1:3" x14ac:dyDescent="0.2">
      <c r="A423" t="s">
        <v>2045</v>
      </c>
      <c r="B423" t="s">
        <v>2082</v>
      </c>
      <c r="C423">
        <v>0.99129246333112597</v>
      </c>
    </row>
    <row r="424" spans="1:3" x14ac:dyDescent="0.2">
      <c r="A424" t="s">
        <v>2074</v>
      </c>
      <c r="B424" t="s">
        <v>2067</v>
      </c>
      <c r="C424">
        <v>0.99128964535809405</v>
      </c>
    </row>
    <row r="425" spans="1:3" x14ac:dyDescent="0.2">
      <c r="A425" t="s">
        <v>2067</v>
      </c>
      <c r="B425" t="s">
        <v>2074</v>
      </c>
      <c r="C425">
        <v>0.99128964535809405</v>
      </c>
    </row>
    <row r="426" spans="1:3" x14ac:dyDescent="0.2">
      <c r="A426" t="s">
        <v>2001</v>
      </c>
      <c r="B426" t="s">
        <v>2074</v>
      </c>
      <c r="C426">
        <v>0.99128964535809405</v>
      </c>
    </row>
    <row r="427" spans="1:3" x14ac:dyDescent="0.2">
      <c r="A427" t="s">
        <v>2074</v>
      </c>
      <c r="B427" t="s">
        <v>2001</v>
      </c>
      <c r="C427">
        <v>0.99128964535809405</v>
      </c>
    </row>
    <row r="428" spans="1:3" x14ac:dyDescent="0.2">
      <c r="A428" t="s">
        <v>2032</v>
      </c>
      <c r="B428" t="s">
        <v>2019</v>
      </c>
      <c r="C428">
        <v>0.99128682738506202</v>
      </c>
    </row>
    <row r="429" spans="1:3" x14ac:dyDescent="0.2">
      <c r="A429" t="s">
        <v>2033</v>
      </c>
      <c r="B429" t="s">
        <v>2030</v>
      </c>
      <c r="C429">
        <v>0.99128682738506202</v>
      </c>
    </row>
    <row r="430" spans="1:3" x14ac:dyDescent="0.2">
      <c r="A430" t="s">
        <v>2019</v>
      </c>
      <c r="B430" t="s">
        <v>2032</v>
      </c>
      <c r="C430">
        <v>0.99128682738506202</v>
      </c>
    </row>
    <row r="431" spans="1:3" x14ac:dyDescent="0.2">
      <c r="A431" t="s">
        <v>2030</v>
      </c>
      <c r="B431" t="s">
        <v>2033</v>
      </c>
      <c r="C431">
        <v>0.99128682738506202</v>
      </c>
    </row>
    <row r="432" spans="1:3" x14ac:dyDescent="0.2">
      <c r="A432" t="s">
        <v>2033</v>
      </c>
      <c r="B432" t="s">
        <v>1110</v>
      </c>
      <c r="C432">
        <v>0.99128400941202999</v>
      </c>
    </row>
    <row r="433" spans="1:3" x14ac:dyDescent="0.2">
      <c r="A433" t="s">
        <v>1110</v>
      </c>
      <c r="B433" t="s">
        <v>2033</v>
      </c>
      <c r="C433">
        <v>0.99128400941202999</v>
      </c>
    </row>
    <row r="434" spans="1:3" x14ac:dyDescent="0.2">
      <c r="A434" t="s">
        <v>2081</v>
      </c>
      <c r="B434" t="s">
        <v>2054</v>
      </c>
      <c r="C434">
        <v>0.99128400941202999</v>
      </c>
    </row>
    <row r="435" spans="1:3" x14ac:dyDescent="0.2">
      <c r="A435" t="s">
        <v>2054</v>
      </c>
      <c r="B435" t="s">
        <v>2081</v>
      </c>
      <c r="C435">
        <v>0.99128400941202999</v>
      </c>
    </row>
    <row r="436" spans="1:3" x14ac:dyDescent="0.2">
      <c r="A436" t="s">
        <v>2046</v>
      </c>
      <c r="B436" t="s">
        <v>2024</v>
      </c>
      <c r="C436">
        <v>0.99128119143899796</v>
      </c>
    </row>
    <row r="437" spans="1:3" x14ac:dyDescent="0.2">
      <c r="A437" t="s">
        <v>2024</v>
      </c>
      <c r="B437" t="s">
        <v>2046</v>
      </c>
      <c r="C437">
        <v>0.99128119143899796</v>
      </c>
    </row>
    <row r="438" spans="1:3" x14ac:dyDescent="0.2">
      <c r="A438" t="s">
        <v>2081</v>
      </c>
      <c r="B438" t="s">
        <v>2073</v>
      </c>
      <c r="C438">
        <v>0.99127837346596603</v>
      </c>
    </row>
    <row r="439" spans="1:3" x14ac:dyDescent="0.2">
      <c r="A439" t="s">
        <v>2073</v>
      </c>
      <c r="B439" t="s">
        <v>2081</v>
      </c>
      <c r="C439">
        <v>0.99127837346596603</v>
      </c>
    </row>
    <row r="440" spans="1:3" x14ac:dyDescent="0.2">
      <c r="A440" t="s">
        <v>2079</v>
      </c>
      <c r="B440" t="s">
        <v>2076</v>
      </c>
      <c r="C440">
        <v>0.99126146562777395</v>
      </c>
    </row>
    <row r="441" spans="1:3" x14ac:dyDescent="0.2">
      <c r="A441" t="s">
        <v>2076</v>
      </c>
      <c r="B441" t="s">
        <v>2079</v>
      </c>
      <c r="C441">
        <v>0.99126146562777395</v>
      </c>
    </row>
    <row r="442" spans="1:3" x14ac:dyDescent="0.2">
      <c r="A442" t="s">
        <v>2029</v>
      </c>
      <c r="B442" t="s">
        <v>2024</v>
      </c>
      <c r="C442">
        <v>0.99125864765474203</v>
      </c>
    </row>
    <row r="443" spans="1:3" x14ac:dyDescent="0.2">
      <c r="A443" t="s">
        <v>2024</v>
      </c>
      <c r="B443" t="s">
        <v>2029</v>
      </c>
      <c r="C443">
        <v>0.99125864765474203</v>
      </c>
    </row>
    <row r="444" spans="1:3" x14ac:dyDescent="0.2">
      <c r="A444" t="s">
        <v>2072</v>
      </c>
      <c r="B444" t="s">
        <v>2053</v>
      </c>
      <c r="C444">
        <v>0.99125301170867797</v>
      </c>
    </row>
    <row r="445" spans="1:3" x14ac:dyDescent="0.2">
      <c r="A445" t="s">
        <v>2053</v>
      </c>
      <c r="B445" t="s">
        <v>2072</v>
      </c>
      <c r="C445">
        <v>0.99125301170867797</v>
      </c>
    </row>
    <row r="446" spans="1:3" x14ac:dyDescent="0.2">
      <c r="A446" t="s">
        <v>2045</v>
      </c>
      <c r="B446" t="s">
        <v>2029</v>
      </c>
      <c r="C446">
        <v>0.99124737576261401</v>
      </c>
    </row>
    <row r="447" spans="1:3" x14ac:dyDescent="0.2">
      <c r="A447" t="s">
        <v>2029</v>
      </c>
      <c r="B447" t="s">
        <v>2045</v>
      </c>
      <c r="C447">
        <v>0.99124737576261401</v>
      </c>
    </row>
    <row r="448" spans="1:3" x14ac:dyDescent="0.2">
      <c r="A448" t="s">
        <v>1986</v>
      </c>
      <c r="B448" t="s">
        <v>2019</v>
      </c>
      <c r="C448">
        <v>0.99124455778958198</v>
      </c>
    </row>
    <row r="449" spans="1:3" x14ac:dyDescent="0.2">
      <c r="A449" t="s">
        <v>2019</v>
      </c>
      <c r="B449" t="s">
        <v>1986</v>
      </c>
      <c r="C449">
        <v>0.99124455778958198</v>
      </c>
    </row>
    <row r="450" spans="1:3" x14ac:dyDescent="0.2">
      <c r="A450" t="s">
        <v>2082</v>
      </c>
      <c r="B450" t="s">
        <v>2019</v>
      </c>
      <c r="C450">
        <v>0.99124173981654995</v>
      </c>
    </row>
    <row r="451" spans="1:3" x14ac:dyDescent="0.2">
      <c r="A451" t="s">
        <v>2082</v>
      </c>
      <c r="B451" t="s">
        <v>2031</v>
      </c>
      <c r="C451">
        <v>0.99124173981654995</v>
      </c>
    </row>
    <row r="452" spans="1:3" x14ac:dyDescent="0.2">
      <c r="A452" t="s">
        <v>2019</v>
      </c>
      <c r="B452" t="s">
        <v>2082</v>
      </c>
      <c r="C452">
        <v>0.99124173981654995</v>
      </c>
    </row>
    <row r="453" spans="1:3" x14ac:dyDescent="0.2">
      <c r="A453" t="s">
        <v>2031</v>
      </c>
      <c r="B453" t="s">
        <v>2082</v>
      </c>
      <c r="C453">
        <v>0.99124173981654995</v>
      </c>
    </row>
    <row r="454" spans="1:3" x14ac:dyDescent="0.2">
      <c r="A454" t="s">
        <v>2079</v>
      </c>
      <c r="B454" t="s">
        <v>2077</v>
      </c>
      <c r="C454">
        <v>0.99123046792442204</v>
      </c>
    </row>
    <row r="455" spans="1:3" x14ac:dyDescent="0.2">
      <c r="A455" t="s">
        <v>2077</v>
      </c>
      <c r="B455" t="s">
        <v>2079</v>
      </c>
      <c r="C455">
        <v>0.99123046792442204</v>
      </c>
    </row>
    <row r="456" spans="1:3" x14ac:dyDescent="0.2">
      <c r="A456" t="s">
        <v>2000</v>
      </c>
      <c r="B456" t="s">
        <v>2052</v>
      </c>
      <c r="C456">
        <v>0.99122764995139001</v>
      </c>
    </row>
    <row r="457" spans="1:3" x14ac:dyDescent="0.2">
      <c r="A457" t="s">
        <v>2052</v>
      </c>
      <c r="B457" t="s">
        <v>2000</v>
      </c>
      <c r="C457">
        <v>0.99122764995139001</v>
      </c>
    </row>
    <row r="458" spans="1:3" x14ac:dyDescent="0.2">
      <c r="A458" t="s">
        <v>2045</v>
      </c>
      <c r="B458" t="s">
        <v>1985</v>
      </c>
      <c r="C458">
        <v>0.99121919603229403</v>
      </c>
    </row>
    <row r="459" spans="1:3" x14ac:dyDescent="0.2">
      <c r="A459" t="s">
        <v>1985</v>
      </c>
      <c r="B459" t="s">
        <v>2045</v>
      </c>
      <c r="C459">
        <v>0.99121919603229403</v>
      </c>
    </row>
    <row r="460" spans="1:3" x14ac:dyDescent="0.2">
      <c r="A460" t="s">
        <v>2049</v>
      </c>
      <c r="B460" t="s">
        <v>2046</v>
      </c>
      <c r="C460">
        <v>0.99121919603229403</v>
      </c>
    </row>
    <row r="461" spans="1:3" x14ac:dyDescent="0.2">
      <c r="A461" t="s">
        <v>2046</v>
      </c>
      <c r="B461" t="s">
        <v>2049</v>
      </c>
      <c r="C461">
        <v>0.99121919603229403</v>
      </c>
    </row>
    <row r="462" spans="1:3" x14ac:dyDescent="0.2">
      <c r="A462" t="s">
        <v>2072</v>
      </c>
      <c r="B462" t="s">
        <v>2057</v>
      </c>
      <c r="C462">
        <v>0.99121637805926199</v>
      </c>
    </row>
    <row r="463" spans="1:3" x14ac:dyDescent="0.2">
      <c r="A463" t="s">
        <v>2057</v>
      </c>
      <c r="B463" t="s">
        <v>2072</v>
      </c>
      <c r="C463">
        <v>0.99121637805926199</v>
      </c>
    </row>
    <row r="464" spans="1:3" x14ac:dyDescent="0.2">
      <c r="A464" t="s">
        <v>2045</v>
      </c>
      <c r="B464" t="s">
        <v>2021</v>
      </c>
      <c r="C464">
        <v>0.99121074211319804</v>
      </c>
    </row>
    <row r="465" spans="1:3" x14ac:dyDescent="0.2">
      <c r="A465" t="s">
        <v>2016</v>
      </c>
      <c r="B465" t="s">
        <v>1986</v>
      </c>
      <c r="C465">
        <v>0.99121074211319804</v>
      </c>
    </row>
    <row r="466" spans="1:3" x14ac:dyDescent="0.2">
      <c r="A466" t="s">
        <v>2021</v>
      </c>
      <c r="B466" t="s">
        <v>2045</v>
      </c>
      <c r="C466">
        <v>0.99121074211319804</v>
      </c>
    </row>
    <row r="467" spans="1:3" x14ac:dyDescent="0.2">
      <c r="A467" t="s">
        <v>1986</v>
      </c>
      <c r="B467" t="s">
        <v>2016</v>
      </c>
      <c r="C467">
        <v>0.99121074211319804</v>
      </c>
    </row>
    <row r="468" spans="1:3" x14ac:dyDescent="0.2">
      <c r="A468" t="s">
        <v>2045</v>
      </c>
      <c r="B468" t="s">
        <v>2019</v>
      </c>
      <c r="C468">
        <v>0.99120510616713398</v>
      </c>
    </row>
    <row r="469" spans="1:3" x14ac:dyDescent="0.2">
      <c r="A469" t="s">
        <v>2019</v>
      </c>
      <c r="B469" t="s">
        <v>2045</v>
      </c>
      <c r="C469">
        <v>0.99120510616713398</v>
      </c>
    </row>
    <row r="470" spans="1:3" x14ac:dyDescent="0.2">
      <c r="A470" t="s">
        <v>2054</v>
      </c>
      <c r="B470" t="s">
        <v>1993</v>
      </c>
      <c r="C470">
        <v>0.99120510616713398</v>
      </c>
    </row>
    <row r="471" spans="1:3" x14ac:dyDescent="0.2">
      <c r="A471" t="s">
        <v>1993</v>
      </c>
      <c r="B471" t="s">
        <v>2054</v>
      </c>
      <c r="C471">
        <v>0.99120510616713398</v>
      </c>
    </row>
    <row r="472" spans="1:3" x14ac:dyDescent="0.2">
      <c r="A472" t="s">
        <v>2033</v>
      </c>
      <c r="B472" t="s">
        <v>2029</v>
      </c>
      <c r="C472">
        <v>0.99119101630197404</v>
      </c>
    </row>
    <row r="473" spans="1:3" x14ac:dyDescent="0.2">
      <c r="A473" t="s">
        <v>2029</v>
      </c>
      <c r="B473" t="s">
        <v>2033</v>
      </c>
      <c r="C473">
        <v>0.99119101630197404</v>
      </c>
    </row>
    <row r="474" spans="1:3" x14ac:dyDescent="0.2">
      <c r="A474" t="s">
        <v>2001</v>
      </c>
      <c r="B474" t="s">
        <v>2057</v>
      </c>
      <c r="C474">
        <v>0.99118538035590997</v>
      </c>
    </row>
    <row r="475" spans="1:3" x14ac:dyDescent="0.2">
      <c r="A475" t="s">
        <v>1996</v>
      </c>
      <c r="B475" t="s">
        <v>2067</v>
      </c>
      <c r="C475">
        <v>0.99118538035590997</v>
      </c>
    </row>
    <row r="476" spans="1:3" x14ac:dyDescent="0.2">
      <c r="A476" t="s">
        <v>2067</v>
      </c>
      <c r="B476" t="s">
        <v>1996</v>
      </c>
      <c r="C476">
        <v>0.99118538035590997</v>
      </c>
    </row>
    <row r="477" spans="1:3" x14ac:dyDescent="0.2">
      <c r="A477" t="s">
        <v>2057</v>
      </c>
      <c r="B477" t="s">
        <v>2001</v>
      </c>
      <c r="C477">
        <v>0.99118538035590997</v>
      </c>
    </row>
    <row r="478" spans="1:3" x14ac:dyDescent="0.2">
      <c r="A478" t="s">
        <v>1110</v>
      </c>
      <c r="B478" t="s">
        <v>2018</v>
      </c>
      <c r="C478">
        <v>0.99117974440984602</v>
      </c>
    </row>
    <row r="479" spans="1:3" x14ac:dyDescent="0.2">
      <c r="A479" t="s">
        <v>2018</v>
      </c>
      <c r="B479" t="s">
        <v>1110</v>
      </c>
      <c r="C479">
        <v>0.99117974440984602</v>
      </c>
    </row>
    <row r="480" spans="1:3" x14ac:dyDescent="0.2">
      <c r="A480" t="s">
        <v>2081</v>
      </c>
      <c r="B480" t="s">
        <v>1996</v>
      </c>
      <c r="C480">
        <v>0.99117410846378196</v>
      </c>
    </row>
    <row r="481" spans="1:3" x14ac:dyDescent="0.2">
      <c r="A481" t="s">
        <v>1996</v>
      </c>
      <c r="B481" t="s">
        <v>2081</v>
      </c>
      <c r="C481">
        <v>0.99117410846378196</v>
      </c>
    </row>
    <row r="482" spans="1:3" x14ac:dyDescent="0.2">
      <c r="A482" t="s">
        <v>1997</v>
      </c>
      <c r="B482" t="s">
        <v>2053</v>
      </c>
      <c r="C482">
        <v>0.99116283657165405</v>
      </c>
    </row>
    <row r="483" spans="1:3" x14ac:dyDescent="0.2">
      <c r="A483" t="s">
        <v>2053</v>
      </c>
      <c r="B483" t="s">
        <v>1997</v>
      </c>
      <c r="C483">
        <v>0.99116283657165405</v>
      </c>
    </row>
    <row r="484" spans="1:3" x14ac:dyDescent="0.2">
      <c r="A484" t="s">
        <v>1987</v>
      </c>
      <c r="B484" t="s">
        <v>2031</v>
      </c>
      <c r="C484">
        <v>0.99116001859862202</v>
      </c>
    </row>
    <row r="485" spans="1:3" x14ac:dyDescent="0.2">
      <c r="A485" t="s">
        <v>2031</v>
      </c>
      <c r="B485" t="s">
        <v>1987</v>
      </c>
      <c r="C485">
        <v>0.99116001859862202</v>
      </c>
    </row>
    <row r="486" spans="1:3" x14ac:dyDescent="0.2">
      <c r="A486" t="s">
        <v>2046</v>
      </c>
      <c r="B486" t="s">
        <v>2019</v>
      </c>
      <c r="C486">
        <v>0.99115720062558998</v>
      </c>
    </row>
    <row r="487" spans="1:3" x14ac:dyDescent="0.2">
      <c r="A487" t="s">
        <v>2019</v>
      </c>
      <c r="B487" t="s">
        <v>2046</v>
      </c>
      <c r="C487">
        <v>0.99115720062558998</v>
      </c>
    </row>
    <row r="488" spans="1:3" x14ac:dyDescent="0.2">
      <c r="A488" t="s">
        <v>2001</v>
      </c>
      <c r="B488" t="s">
        <v>2054</v>
      </c>
      <c r="C488">
        <v>0.99115438265255795</v>
      </c>
    </row>
    <row r="489" spans="1:3" x14ac:dyDescent="0.2">
      <c r="A489" t="s">
        <v>2054</v>
      </c>
      <c r="B489" t="s">
        <v>2001</v>
      </c>
      <c r="C489">
        <v>0.99115438265255795</v>
      </c>
    </row>
    <row r="490" spans="1:3" x14ac:dyDescent="0.2">
      <c r="A490" t="s">
        <v>2060</v>
      </c>
      <c r="B490" t="s">
        <v>2056</v>
      </c>
      <c r="C490">
        <v>0.991148746706494</v>
      </c>
    </row>
    <row r="491" spans="1:3" x14ac:dyDescent="0.2">
      <c r="A491" t="s">
        <v>2056</v>
      </c>
      <c r="B491" t="s">
        <v>2060</v>
      </c>
      <c r="C491">
        <v>0.991148746706494</v>
      </c>
    </row>
    <row r="492" spans="1:3" x14ac:dyDescent="0.2">
      <c r="A492" t="s">
        <v>2081</v>
      </c>
      <c r="B492" t="s">
        <v>2074</v>
      </c>
      <c r="C492">
        <v>0.991148746706494</v>
      </c>
    </row>
    <row r="493" spans="1:3" x14ac:dyDescent="0.2">
      <c r="A493" t="s">
        <v>2074</v>
      </c>
      <c r="B493" t="s">
        <v>2081</v>
      </c>
      <c r="C493">
        <v>0.991148746706494</v>
      </c>
    </row>
    <row r="494" spans="1:3" x14ac:dyDescent="0.2">
      <c r="A494" t="s">
        <v>2072</v>
      </c>
      <c r="B494" t="s">
        <v>2056</v>
      </c>
      <c r="C494">
        <v>0.99114029278739801</v>
      </c>
    </row>
    <row r="495" spans="1:3" x14ac:dyDescent="0.2">
      <c r="A495" t="s">
        <v>2056</v>
      </c>
      <c r="B495" t="s">
        <v>2072</v>
      </c>
      <c r="C495">
        <v>0.99114029278739801</v>
      </c>
    </row>
    <row r="496" spans="1:3" x14ac:dyDescent="0.2">
      <c r="A496" t="s">
        <v>2016</v>
      </c>
      <c r="B496" t="s">
        <v>1110</v>
      </c>
      <c r="C496">
        <v>0.99113747481436598</v>
      </c>
    </row>
    <row r="497" spans="1:3" x14ac:dyDescent="0.2">
      <c r="A497" t="s">
        <v>1987</v>
      </c>
      <c r="B497" t="s">
        <v>2029</v>
      </c>
      <c r="C497">
        <v>0.99113747481436598</v>
      </c>
    </row>
    <row r="498" spans="1:3" x14ac:dyDescent="0.2">
      <c r="A498" t="s">
        <v>2029</v>
      </c>
      <c r="B498" t="s">
        <v>1987</v>
      </c>
      <c r="C498">
        <v>0.99113747481436598</v>
      </c>
    </row>
    <row r="499" spans="1:3" x14ac:dyDescent="0.2">
      <c r="A499" t="s">
        <v>1110</v>
      </c>
      <c r="B499" t="s">
        <v>2016</v>
      </c>
      <c r="C499">
        <v>0.99113747481436598</v>
      </c>
    </row>
    <row r="500" spans="1:3" x14ac:dyDescent="0.2">
      <c r="A500" t="s">
        <v>2081</v>
      </c>
      <c r="B500" t="s">
        <v>2052</v>
      </c>
      <c r="C500">
        <v>0.99113747481436598</v>
      </c>
    </row>
    <row r="501" spans="1:3" x14ac:dyDescent="0.2">
      <c r="A501" t="s">
        <v>2052</v>
      </c>
      <c r="B501" t="s">
        <v>2081</v>
      </c>
      <c r="C501">
        <v>0.99113747481436598</v>
      </c>
    </row>
    <row r="502" spans="1:3" x14ac:dyDescent="0.2">
      <c r="A502" t="s">
        <v>1987</v>
      </c>
      <c r="B502" t="s">
        <v>2018</v>
      </c>
      <c r="C502">
        <v>0.99112620292223796</v>
      </c>
    </row>
    <row r="503" spans="1:3" x14ac:dyDescent="0.2">
      <c r="A503" t="s">
        <v>2016</v>
      </c>
      <c r="B503" t="s">
        <v>2021</v>
      </c>
      <c r="C503">
        <v>0.99112620292223796</v>
      </c>
    </row>
    <row r="504" spans="1:3" x14ac:dyDescent="0.2">
      <c r="A504" t="s">
        <v>1987</v>
      </c>
      <c r="B504" t="s">
        <v>2022</v>
      </c>
      <c r="C504">
        <v>0.99112620292223796</v>
      </c>
    </row>
    <row r="505" spans="1:3" x14ac:dyDescent="0.2">
      <c r="A505" t="s">
        <v>2018</v>
      </c>
      <c r="B505" t="s">
        <v>1987</v>
      </c>
      <c r="C505">
        <v>0.99112620292223796</v>
      </c>
    </row>
    <row r="506" spans="1:3" x14ac:dyDescent="0.2">
      <c r="A506" t="s">
        <v>2022</v>
      </c>
      <c r="B506" t="s">
        <v>1987</v>
      </c>
      <c r="C506">
        <v>0.99112620292223796</v>
      </c>
    </row>
    <row r="507" spans="1:3" x14ac:dyDescent="0.2">
      <c r="A507" t="s">
        <v>2021</v>
      </c>
      <c r="B507" t="s">
        <v>2016</v>
      </c>
      <c r="C507">
        <v>0.99112620292223796</v>
      </c>
    </row>
    <row r="508" spans="1:3" x14ac:dyDescent="0.2">
      <c r="A508" t="s">
        <v>2081</v>
      </c>
      <c r="B508" t="s">
        <v>2072</v>
      </c>
      <c r="C508">
        <v>0.99112338494920604</v>
      </c>
    </row>
    <row r="509" spans="1:3" x14ac:dyDescent="0.2">
      <c r="A509" t="s">
        <v>2072</v>
      </c>
      <c r="B509" t="s">
        <v>2081</v>
      </c>
      <c r="C509">
        <v>0.99112338494920604</v>
      </c>
    </row>
    <row r="510" spans="1:3" x14ac:dyDescent="0.2">
      <c r="A510" t="s">
        <v>1997</v>
      </c>
      <c r="B510" t="s">
        <v>2052</v>
      </c>
      <c r="C510">
        <v>0.99112056697617401</v>
      </c>
    </row>
    <row r="511" spans="1:3" x14ac:dyDescent="0.2">
      <c r="A511" t="s">
        <v>2052</v>
      </c>
      <c r="B511" t="s">
        <v>1997</v>
      </c>
      <c r="C511">
        <v>0.99112056697617401</v>
      </c>
    </row>
    <row r="512" spans="1:3" x14ac:dyDescent="0.2">
      <c r="A512" t="s">
        <v>2081</v>
      </c>
      <c r="B512" t="s">
        <v>2067</v>
      </c>
      <c r="C512">
        <v>0.99111774900314198</v>
      </c>
    </row>
    <row r="513" spans="1:3" x14ac:dyDescent="0.2">
      <c r="A513" t="s">
        <v>2067</v>
      </c>
      <c r="B513" t="s">
        <v>2081</v>
      </c>
      <c r="C513">
        <v>0.99111774900314198</v>
      </c>
    </row>
    <row r="514" spans="1:3" x14ac:dyDescent="0.2">
      <c r="A514" t="s">
        <v>2049</v>
      </c>
      <c r="B514" t="s">
        <v>1987</v>
      </c>
      <c r="C514">
        <v>0.99111493103010995</v>
      </c>
    </row>
    <row r="515" spans="1:3" x14ac:dyDescent="0.2">
      <c r="A515" t="s">
        <v>1987</v>
      </c>
      <c r="B515" t="s">
        <v>2049</v>
      </c>
      <c r="C515">
        <v>0.99111493103010995</v>
      </c>
    </row>
    <row r="516" spans="1:3" x14ac:dyDescent="0.2">
      <c r="A516" t="s">
        <v>2016</v>
      </c>
      <c r="B516" t="s">
        <v>2045</v>
      </c>
      <c r="C516">
        <v>0.99111211305707803</v>
      </c>
    </row>
    <row r="517" spans="1:3" x14ac:dyDescent="0.2">
      <c r="A517" t="s">
        <v>2082</v>
      </c>
      <c r="B517" t="s">
        <v>2046</v>
      </c>
      <c r="C517">
        <v>0.99111211305707803</v>
      </c>
    </row>
    <row r="518" spans="1:3" x14ac:dyDescent="0.2">
      <c r="A518" t="s">
        <v>2045</v>
      </c>
      <c r="B518" t="s">
        <v>2016</v>
      </c>
      <c r="C518">
        <v>0.99111211305707803</v>
      </c>
    </row>
    <row r="519" spans="1:3" x14ac:dyDescent="0.2">
      <c r="A519" t="s">
        <v>2046</v>
      </c>
      <c r="B519" t="s">
        <v>2082</v>
      </c>
      <c r="C519">
        <v>0.99111211305707803</v>
      </c>
    </row>
    <row r="520" spans="1:3" x14ac:dyDescent="0.2">
      <c r="A520" t="s">
        <v>1987</v>
      </c>
      <c r="B520" t="s">
        <v>1110</v>
      </c>
      <c r="C520">
        <v>0.99110647711101396</v>
      </c>
    </row>
    <row r="521" spans="1:3" x14ac:dyDescent="0.2">
      <c r="A521" t="s">
        <v>1110</v>
      </c>
      <c r="B521" t="s">
        <v>1987</v>
      </c>
      <c r="C521">
        <v>0.99110647711101396</v>
      </c>
    </row>
    <row r="522" spans="1:3" x14ac:dyDescent="0.2">
      <c r="A522" t="s">
        <v>2068</v>
      </c>
      <c r="B522" t="s">
        <v>2056</v>
      </c>
      <c r="C522">
        <v>0.99110647711101396</v>
      </c>
    </row>
    <row r="523" spans="1:3" x14ac:dyDescent="0.2">
      <c r="A523" t="s">
        <v>2056</v>
      </c>
      <c r="B523" t="s">
        <v>2068</v>
      </c>
      <c r="C523">
        <v>0.99110647711101396</v>
      </c>
    </row>
    <row r="524" spans="1:3" x14ac:dyDescent="0.2">
      <c r="A524" t="s">
        <v>2084</v>
      </c>
      <c r="B524" t="s">
        <v>2074</v>
      </c>
      <c r="C524">
        <v>0.99109238724585402</v>
      </c>
    </row>
    <row r="525" spans="1:3" x14ac:dyDescent="0.2">
      <c r="A525" t="s">
        <v>2074</v>
      </c>
      <c r="B525" t="s">
        <v>2084</v>
      </c>
      <c r="C525">
        <v>0.99109238724585402</v>
      </c>
    </row>
    <row r="526" spans="1:3" x14ac:dyDescent="0.2">
      <c r="A526" t="s">
        <v>2017</v>
      </c>
      <c r="B526" t="s">
        <v>1983</v>
      </c>
      <c r="C526">
        <v>0.99108393332675804</v>
      </c>
    </row>
    <row r="527" spans="1:3" x14ac:dyDescent="0.2">
      <c r="A527" t="s">
        <v>1983</v>
      </c>
      <c r="B527" t="s">
        <v>2017</v>
      </c>
      <c r="C527">
        <v>0.99108393332675804</v>
      </c>
    </row>
    <row r="528" spans="1:3" x14ac:dyDescent="0.2">
      <c r="A528" t="s">
        <v>2081</v>
      </c>
      <c r="B528" t="s">
        <v>2063</v>
      </c>
      <c r="C528">
        <v>0.99108393332675804</v>
      </c>
    </row>
    <row r="529" spans="1:3" x14ac:dyDescent="0.2">
      <c r="A529" t="s">
        <v>2063</v>
      </c>
      <c r="B529" t="s">
        <v>2081</v>
      </c>
      <c r="C529">
        <v>0.99108393332675804</v>
      </c>
    </row>
    <row r="530" spans="1:3" x14ac:dyDescent="0.2">
      <c r="A530" t="s">
        <v>2032</v>
      </c>
      <c r="B530" t="s">
        <v>2022</v>
      </c>
      <c r="C530">
        <v>0.99108111535372601</v>
      </c>
    </row>
    <row r="531" spans="1:3" x14ac:dyDescent="0.2">
      <c r="A531" t="s">
        <v>2022</v>
      </c>
      <c r="B531" t="s">
        <v>2032</v>
      </c>
      <c r="C531">
        <v>0.99108111535372601</v>
      </c>
    </row>
    <row r="532" spans="1:3" x14ac:dyDescent="0.2">
      <c r="A532" t="s">
        <v>1991</v>
      </c>
      <c r="B532" t="s">
        <v>2045</v>
      </c>
      <c r="C532">
        <v>0.99107829738069397</v>
      </c>
    </row>
    <row r="533" spans="1:3" x14ac:dyDescent="0.2">
      <c r="A533" t="s">
        <v>2045</v>
      </c>
      <c r="B533" t="s">
        <v>1991</v>
      </c>
      <c r="C533">
        <v>0.99107829738069397</v>
      </c>
    </row>
    <row r="534" spans="1:3" x14ac:dyDescent="0.2">
      <c r="A534" t="s">
        <v>2063</v>
      </c>
      <c r="B534" t="s">
        <v>2060</v>
      </c>
      <c r="C534">
        <v>0.99107829738069397</v>
      </c>
    </row>
    <row r="535" spans="1:3" x14ac:dyDescent="0.2">
      <c r="A535" t="s">
        <v>2060</v>
      </c>
      <c r="B535" t="s">
        <v>2063</v>
      </c>
      <c r="C535">
        <v>0.99107829738069397</v>
      </c>
    </row>
    <row r="536" spans="1:3" x14ac:dyDescent="0.2">
      <c r="A536" t="s">
        <v>2072</v>
      </c>
      <c r="B536" t="s">
        <v>2063</v>
      </c>
      <c r="C536">
        <v>0.99107547940766205</v>
      </c>
    </row>
    <row r="537" spans="1:3" x14ac:dyDescent="0.2">
      <c r="A537" t="s">
        <v>2063</v>
      </c>
      <c r="B537" t="s">
        <v>2072</v>
      </c>
      <c r="C537">
        <v>0.99107547940766205</v>
      </c>
    </row>
    <row r="538" spans="1:3" x14ac:dyDescent="0.2">
      <c r="A538" t="s">
        <v>2079</v>
      </c>
      <c r="B538" t="s">
        <v>2074</v>
      </c>
      <c r="C538">
        <v>0.99107547940766205</v>
      </c>
    </row>
    <row r="539" spans="1:3" x14ac:dyDescent="0.2">
      <c r="A539" t="s">
        <v>2074</v>
      </c>
      <c r="B539" t="s">
        <v>2079</v>
      </c>
      <c r="C539">
        <v>0.99107547940766205</v>
      </c>
    </row>
    <row r="540" spans="1:3" x14ac:dyDescent="0.2">
      <c r="A540" t="s">
        <v>1985</v>
      </c>
      <c r="B540" t="s">
        <v>1983</v>
      </c>
      <c r="C540">
        <v>0.99107266143463002</v>
      </c>
    </row>
    <row r="541" spans="1:3" x14ac:dyDescent="0.2">
      <c r="A541" t="s">
        <v>1983</v>
      </c>
      <c r="B541" t="s">
        <v>1985</v>
      </c>
      <c r="C541">
        <v>0.99107266143463002</v>
      </c>
    </row>
    <row r="542" spans="1:3" x14ac:dyDescent="0.2">
      <c r="A542" t="s">
        <v>2029</v>
      </c>
      <c r="B542" t="s">
        <v>2019</v>
      </c>
      <c r="C542">
        <v>0.99107266143463002</v>
      </c>
    </row>
    <row r="543" spans="1:3" x14ac:dyDescent="0.2">
      <c r="A543" t="s">
        <v>2019</v>
      </c>
      <c r="B543" t="s">
        <v>2029</v>
      </c>
      <c r="C543">
        <v>0.99107266143463002</v>
      </c>
    </row>
    <row r="544" spans="1:3" x14ac:dyDescent="0.2">
      <c r="A544" t="s">
        <v>2018</v>
      </c>
      <c r="B544" t="s">
        <v>1983</v>
      </c>
      <c r="C544">
        <v>0.99106702548856596</v>
      </c>
    </row>
    <row r="545" spans="1:3" x14ac:dyDescent="0.2">
      <c r="A545" t="s">
        <v>1983</v>
      </c>
      <c r="B545" t="s">
        <v>2018</v>
      </c>
      <c r="C545">
        <v>0.99106702548856596</v>
      </c>
    </row>
    <row r="546" spans="1:3" x14ac:dyDescent="0.2">
      <c r="A546" t="s">
        <v>1997</v>
      </c>
      <c r="B546" t="s">
        <v>1996</v>
      </c>
      <c r="C546">
        <v>0.99106702548856596</v>
      </c>
    </row>
    <row r="547" spans="1:3" x14ac:dyDescent="0.2">
      <c r="A547" t="s">
        <v>2000</v>
      </c>
      <c r="B547" t="s">
        <v>1996</v>
      </c>
      <c r="C547">
        <v>0.99106702548856596</v>
      </c>
    </row>
    <row r="548" spans="1:3" x14ac:dyDescent="0.2">
      <c r="A548" t="s">
        <v>1996</v>
      </c>
      <c r="B548" t="s">
        <v>1997</v>
      </c>
      <c r="C548">
        <v>0.99106702548856596</v>
      </c>
    </row>
    <row r="549" spans="1:3" x14ac:dyDescent="0.2">
      <c r="A549" t="s">
        <v>1996</v>
      </c>
      <c r="B549" t="s">
        <v>2000</v>
      </c>
      <c r="C549">
        <v>0.99106702548856596</v>
      </c>
    </row>
    <row r="550" spans="1:3" x14ac:dyDescent="0.2">
      <c r="A550" t="s">
        <v>1110</v>
      </c>
      <c r="B550" t="s">
        <v>2019</v>
      </c>
      <c r="C550">
        <v>0.99106420751553403</v>
      </c>
    </row>
    <row r="551" spans="1:3" x14ac:dyDescent="0.2">
      <c r="A551" t="s">
        <v>2019</v>
      </c>
      <c r="B551" t="s">
        <v>1110</v>
      </c>
      <c r="C551">
        <v>0.99106420751553403</v>
      </c>
    </row>
    <row r="552" spans="1:3" x14ac:dyDescent="0.2">
      <c r="A552" t="s">
        <v>2068</v>
      </c>
      <c r="B552" t="s">
        <v>2054</v>
      </c>
      <c r="C552">
        <v>0.991061389542502</v>
      </c>
    </row>
    <row r="553" spans="1:3" x14ac:dyDescent="0.2">
      <c r="A553" t="s">
        <v>2000</v>
      </c>
      <c r="B553" t="s">
        <v>2054</v>
      </c>
      <c r="C553">
        <v>0.991061389542502</v>
      </c>
    </row>
    <row r="554" spans="1:3" x14ac:dyDescent="0.2">
      <c r="A554" t="s">
        <v>2054</v>
      </c>
      <c r="B554" t="s">
        <v>2068</v>
      </c>
      <c r="C554">
        <v>0.991061389542502</v>
      </c>
    </row>
    <row r="555" spans="1:3" x14ac:dyDescent="0.2">
      <c r="A555" t="s">
        <v>2054</v>
      </c>
      <c r="B555" t="s">
        <v>2000</v>
      </c>
      <c r="C555">
        <v>0.991061389542502</v>
      </c>
    </row>
    <row r="556" spans="1:3" x14ac:dyDescent="0.2">
      <c r="A556" t="s">
        <v>2031</v>
      </c>
      <c r="B556" t="s">
        <v>2023</v>
      </c>
      <c r="C556">
        <v>0.99105857156946997</v>
      </c>
    </row>
    <row r="557" spans="1:3" x14ac:dyDescent="0.2">
      <c r="A557" t="s">
        <v>2023</v>
      </c>
      <c r="B557" t="s">
        <v>2031</v>
      </c>
      <c r="C557">
        <v>0.99105857156946997</v>
      </c>
    </row>
    <row r="558" spans="1:3" x14ac:dyDescent="0.2">
      <c r="A558" t="s">
        <v>2073</v>
      </c>
      <c r="B558" t="s">
        <v>2056</v>
      </c>
      <c r="C558">
        <v>0.99105575359643805</v>
      </c>
    </row>
    <row r="559" spans="1:3" x14ac:dyDescent="0.2">
      <c r="A559" t="s">
        <v>2000</v>
      </c>
      <c r="B559" t="s">
        <v>2067</v>
      </c>
      <c r="C559">
        <v>0.99105575359643805</v>
      </c>
    </row>
    <row r="560" spans="1:3" x14ac:dyDescent="0.2">
      <c r="A560" t="s">
        <v>2056</v>
      </c>
      <c r="B560" t="s">
        <v>2073</v>
      </c>
      <c r="C560">
        <v>0.99105575359643805</v>
      </c>
    </row>
    <row r="561" spans="1:3" x14ac:dyDescent="0.2">
      <c r="A561" t="s">
        <v>2067</v>
      </c>
      <c r="B561" t="s">
        <v>2000</v>
      </c>
      <c r="C561">
        <v>0.99105575359643805</v>
      </c>
    </row>
    <row r="562" spans="1:3" x14ac:dyDescent="0.2">
      <c r="A562" t="s">
        <v>2033</v>
      </c>
      <c r="B562" t="s">
        <v>2021</v>
      </c>
      <c r="C562">
        <v>0.99104729967734195</v>
      </c>
    </row>
    <row r="563" spans="1:3" x14ac:dyDescent="0.2">
      <c r="A563" t="s">
        <v>2021</v>
      </c>
      <c r="B563" t="s">
        <v>2033</v>
      </c>
      <c r="C563">
        <v>0.99104729967734195</v>
      </c>
    </row>
    <row r="564" spans="1:3" x14ac:dyDescent="0.2">
      <c r="A564" t="s">
        <v>2029</v>
      </c>
      <c r="B564" t="s">
        <v>1986</v>
      </c>
      <c r="C564">
        <v>0.99103884575824597</v>
      </c>
    </row>
    <row r="565" spans="1:3" x14ac:dyDescent="0.2">
      <c r="A565" t="s">
        <v>1986</v>
      </c>
      <c r="B565" t="s">
        <v>2029</v>
      </c>
      <c r="C565">
        <v>0.99103884575824597</v>
      </c>
    </row>
    <row r="566" spans="1:3" x14ac:dyDescent="0.2">
      <c r="A566" t="s">
        <v>2028</v>
      </c>
      <c r="B566" t="s">
        <v>2025</v>
      </c>
      <c r="C566">
        <v>0.99103320981218201</v>
      </c>
    </row>
    <row r="567" spans="1:3" x14ac:dyDescent="0.2">
      <c r="A567" t="s">
        <v>2025</v>
      </c>
      <c r="B567" t="s">
        <v>2028</v>
      </c>
      <c r="C567">
        <v>0.99103320981218201</v>
      </c>
    </row>
    <row r="568" spans="1:3" x14ac:dyDescent="0.2">
      <c r="A568" t="s">
        <v>2060</v>
      </c>
      <c r="B568" t="s">
        <v>1993</v>
      </c>
      <c r="C568">
        <v>0.99103320981218201</v>
      </c>
    </row>
    <row r="569" spans="1:3" x14ac:dyDescent="0.2">
      <c r="A569" t="s">
        <v>1993</v>
      </c>
      <c r="B569" t="s">
        <v>2060</v>
      </c>
      <c r="C569">
        <v>0.99103320981218201</v>
      </c>
    </row>
    <row r="570" spans="1:3" x14ac:dyDescent="0.2">
      <c r="A570" t="s">
        <v>929</v>
      </c>
      <c r="B570" t="s">
        <v>955</v>
      </c>
      <c r="C570">
        <v>0.99103039183914998</v>
      </c>
    </row>
    <row r="571" spans="1:3" x14ac:dyDescent="0.2">
      <c r="A571" t="s">
        <v>955</v>
      </c>
      <c r="B571" t="s">
        <v>929</v>
      </c>
      <c r="C571">
        <v>0.99103039183914998</v>
      </c>
    </row>
    <row r="572" spans="1:3" x14ac:dyDescent="0.2">
      <c r="A572" t="s">
        <v>2068</v>
      </c>
      <c r="B572" t="s">
        <v>1996</v>
      </c>
      <c r="C572">
        <v>0.99103039183914998</v>
      </c>
    </row>
    <row r="573" spans="1:3" x14ac:dyDescent="0.2">
      <c r="A573" t="s">
        <v>1996</v>
      </c>
      <c r="B573" t="s">
        <v>2068</v>
      </c>
      <c r="C573">
        <v>0.99103039183914998</v>
      </c>
    </row>
    <row r="574" spans="1:3" x14ac:dyDescent="0.2">
      <c r="A574" t="s">
        <v>2029</v>
      </c>
      <c r="B574" t="s">
        <v>1985</v>
      </c>
      <c r="C574">
        <v>0.99102475589308603</v>
      </c>
    </row>
    <row r="575" spans="1:3" x14ac:dyDescent="0.2">
      <c r="A575" t="s">
        <v>2024</v>
      </c>
      <c r="B575" t="s">
        <v>2021</v>
      </c>
      <c r="C575">
        <v>0.99102475589308603</v>
      </c>
    </row>
    <row r="576" spans="1:3" x14ac:dyDescent="0.2">
      <c r="A576" t="s">
        <v>2021</v>
      </c>
      <c r="B576" t="s">
        <v>2024</v>
      </c>
      <c r="C576">
        <v>0.99102475589308603</v>
      </c>
    </row>
    <row r="577" spans="1:3" x14ac:dyDescent="0.2">
      <c r="A577" t="s">
        <v>1985</v>
      </c>
      <c r="B577" t="s">
        <v>2029</v>
      </c>
      <c r="C577">
        <v>0.99102475589308603</v>
      </c>
    </row>
    <row r="578" spans="1:3" x14ac:dyDescent="0.2">
      <c r="A578" t="s">
        <v>2001</v>
      </c>
      <c r="B578" t="s">
        <v>2067</v>
      </c>
      <c r="C578">
        <v>0.991021937920054</v>
      </c>
    </row>
    <row r="579" spans="1:3" x14ac:dyDescent="0.2">
      <c r="A579" t="s">
        <v>2067</v>
      </c>
      <c r="B579" t="s">
        <v>2001</v>
      </c>
      <c r="C579">
        <v>0.991021937920054</v>
      </c>
    </row>
    <row r="580" spans="1:3" x14ac:dyDescent="0.2">
      <c r="A580" t="s">
        <v>2032</v>
      </c>
      <c r="B580" t="s">
        <v>1986</v>
      </c>
      <c r="C580">
        <v>0.99101911994702196</v>
      </c>
    </row>
    <row r="581" spans="1:3" x14ac:dyDescent="0.2">
      <c r="A581" t="s">
        <v>1986</v>
      </c>
      <c r="B581" t="s">
        <v>2032</v>
      </c>
      <c r="C581">
        <v>0.99101911994702196</v>
      </c>
    </row>
    <row r="582" spans="1:3" x14ac:dyDescent="0.2">
      <c r="A582" t="s">
        <v>2073</v>
      </c>
      <c r="B582" t="s">
        <v>2067</v>
      </c>
      <c r="C582">
        <v>0.99101630197399004</v>
      </c>
    </row>
    <row r="583" spans="1:3" x14ac:dyDescent="0.2">
      <c r="A583" t="s">
        <v>2067</v>
      </c>
      <c r="B583" t="s">
        <v>2073</v>
      </c>
      <c r="C583">
        <v>0.99101630197399004</v>
      </c>
    </row>
    <row r="584" spans="1:3" x14ac:dyDescent="0.2">
      <c r="A584" t="s">
        <v>2021</v>
      </c>
      <c r="B584" t="s">
        <v>2019</v>
      </c>
      <c r="C584">
        <v>0.99100784805489395</v>
      </c>
    </row>
    <row r="585" spans="1:3" x14ac:dyDescent="0.2">
      <c r="A585" t="s">
        <v>2019</v>
      </c>
      <c r="B585" t="s">
        <v>2021</v>
      </c>
      <c r="C585">
        <v>0.99100784805489395</v>
      </c>
    </row>
    <row r="586" spans="1:3" x14ac:dyDescent="0.2">
      <c r="A586" t="s">
        <v>2039</v>
      </c>
      <c r="B586" t="s">
        <v>2025</v>
      </c>
      <c r="C586">
        <v>0.99100503008186203</v>
      </c>
    </row>
    <row r="587" spans="1:3" x14ac:dyDescent="0.2">
      <c r="A587" t="s">
        <v>2025</v>
      </c>
      <c r="B587" t="s">
        <v>2039</v>
      </c>
      <c r="C587">
        <v>0.99100503008186203</v>
      </c>
    </row>
    <row r="588" spans="1:3" x14ac:dyDescent="0.2">
      <c r="A588" t="s">
        <v>2079</v>
      </c>
      <c r="B588" t="s">
        <v>1996</v>
      </c>
      <c r="C588">
        <v>0.99100503008186203</v>
      </c>
    </row>
    <row r="589" spans="1:3" x14ac:dyDescent="0.2">
      <c r="A589" t="s">
        <v>1996</v>
      </c>
      <c r="B589" t="s">
        <v>2079</v>
      </c>
      <c r="C589">
        <v>0.99100503008186203</v>
      </c>
    </row>
    <row r="590" spans="1:3" x14ac:dyDescent="0.2">
      <c r="A590" t="s">
        <v>2023</v>
      </c>
      <c r="B590" t="s">
        <v>1986</v>
      </c>
      <c r="C590">
        <v>0.99100221210882999</v>
      </c>
    </row>
    <row r="591" spans="1:3" x14ac:dyDescent="0.2">
      <c r="A591" t="s">
        <v>1986</v>
      </c>
      <c r="B591" t="s">
        <v>2023</v>
      </c>
      <c r="C591">
        <v>0.99100221210882999</v>
      </c>
    </row>
    <row r="592" spans="1:3" x14ac:dyDescent="0.2">
      <c r="A592" t="s">
        <v>2000</v>
      </c>
      <c r="B592" t="s">
        <v>2063</v>
      </c>
      <c r="C592">
        <v>0.99100221210882999</v>
      </c>
    </row>
    <row r="593" spans="1:3" x14ac:dyDescent="0.2">
      <c r="A593" t="s">
        <v>2063</v>
      </c>
      <c r="B593" t="s">
        <v>2000</v>
      </c>
      <c r="C593">
        <v>0.99100221210882999</v>
      </c>
    </row>
    <row r="594" spans="1:3" x14ac:dyDescent="0.2">
      <c r="A594" t="s">
        <v>2065</v>
      </c>
      <c r="B594" t="s">
        <v>2060</v>
      </c>
      <c r="C594">
        <v>0.99099939413579796</v>
      </c>
    </row>
    <row r="595" spans="1:3" x14ac:dyDescent="0.2">
      <c r="A595" t="s">
        <v>2060</v>
      </c>
      <c r="B595" t="s">
        <v>2065</v>
      </c>
      <c r="C595">
        <v>0.99099939413579796</v>
      </c>
    </row>
    <row r="596" spans="1:3" x14ac:dyDescent="0.2">
      <c r="A596" t="s">
        <v>2032</v>
      </c>
      <c r="B596" t="s">
        <v>2018</v>
      </c>
      <c r="C596">
        <v>0.99099657616276604</v>
      </c>
    </row>
    <row r="597" spans="1:3" x14ac:dyDescent="0.2">
      <c r="A597" t="s">
        <v>2018</v>
      </c>
      <c r="B597" t="s">
        <v>2032</v>
      </c>
      <c r="C597">
        <v>0.99099657616276604</v>
      </c>
    </row>
    <row r="598" spans="1:3" x14ac:dyDescent="0.2">
      <c r="A598" t="s">
        <v>2065</v>
      </c>
      <c r="B598" t="s">
        <v>2053</v>
      </c>
      <c r="C598">
        <v>0.99099657616276604</v>
      </c>
    </row>
    <row r="599" spans="1:3" x14ac:dyDescent="0.2">
      <c r="A599" t="s">
        <v>2053</v>
      </c>
      <c r="B599" t="s">
        <v>2065</v>
      </c>
      <c r="C599">
        <v>0.99099657616276604</v>
      </c>
    </row>
    <row r="600" spans="1:3" x14ac:dyDescent="0.2">
      <c r="A600" t="s">
        <v>2074</v>
      </c>
      <c r="B600" t="s">
        <v>2065</v>
      </c>
      <c r="C600">
        <v>0.99099094021670198</v>
      </c>
    </row>
    <row r="601" spans="1:3" x14ac:dyDescent="0.2">
      <c r="A601" t="s">
        <v>2065</v>
      </c>
      <c r="B601" t="s">
        <v>2074</v>
      </c>
      <c r="C601">
        <v>0.99099094021670198</v>
      </c>
    </row>
    <row r="602" spans="1:3" x14ac:dyDescent="0.2">
      <c r="A602" t="s">
        <v>2076</v>
      </c>
      <c r="B602" t="s">
        <v>2065</v>
      </c>
      <c r="C602">
        <v>0.99098812224367006</v>
      </c>
    </row>
    <row r="603" spans="1:3" x14ac:dyDescent="0.2">
      <c r="A603" t="s">
        <v>2065</v>
      </c>
      <c r="B603" t="s">
        <v>2076</v>
      </c>
      <c r="C603">
        <v>0.99098812224367006</v>
      </c>
    </row>
    <row r="604" spans="1:3" x14ac:dyDescent="0.2">
      <c r="A604" t="s">
        <v>2049</v>
      </c>
      <c r="B604" t="s">
        <v>1110</v>
      </c>
      <c r="C604">
        <v>0.99098248629760599</v>
      </c>
    </row>
    <row r="605" spans="1:3" x14ac:dyDescent="0.2">
      <c r="A605" t="s">
        <v>2029</v>
      </c>
      <c r="B605" t="s">
        <v>2022</v>
      </c>
      <c r="C605">
        <v>0.99098248629760599</v>
      </c>
    </row>
    <row r="606" spans="1:3" x14ac:dyDescent="0.2">
      <c r="A606" t="s">
        <v>2022</v>
      </c>
      <c r="B606" t="s">
        <v>2029</v>
      </c>
      <c r="C606">
        <v>0.99098248629760599</v>
      </c>
    </row>
    <row r="607" spans="1:3" x14ac:dyDescent="0.2">
      <c r="A607" t="s">
        <v>2032</v>
      </c>
      <c r="B607" t="s">
        <v>2031</v>
      </c>
      <c r="C607">
        <v>0.99098248629760599</v>
      </c>
    </row>
    <row r="608" spans="1:3" x14ac:dyDescent="0.2">
      <c r="A608" t="s">
        <v>2031</v>
      </c>
      <c r="B608" t="s">
        <v>2032</v>
      </c>
      <c r="C608">
        <v>0.99098248629760599</v>
      </c>
    </row>
    <row r="609" spans="1:3" x14ac:dyDescent="0.2">
      <c r="A609" t="s">
        <v>1110</v>
      </c>
      <c r="B609" t="s">
        <v>2049</v>
      </c>
      <c r="C609">
        <v>0.99098248629760599</v>
      </c>
    </row>
    <row r="610" spans="1:3" x14ac:dyDescent="0.2">
      <c r="A610" t="s">
        <v>1997</v>
      </c>
      <c r="B610" t="s">
        <v>2074</v>
      </c>
      <c r="C610">
        <v>0.99098248629760599</v>
      </c>
    </row>
    <row r="611" spans="1:3" x14ac:dyDescent="0.2">
      <c r="A611" t="s">
        <v>2074</v>
      </c>
      <c r="B611" t="s">
        <v>1997</v>
      </c>
      <c r="C611">
        <v>0.99098248629760599</v>
      </c>
    </row>
    <row r="612" spans="1:3" x14ac:dyDescent="0.2">
      <c r="A612" t="s">
        <v>2023</v>
      </c>
      <c r="B612" t="s">
        <v>2019</v>
      </c>
      <c r="C612">
        <v>0.99097966832457396</v>
      </c>
    </row>
    <row r="613" spans="1:3" x14ac:dyDescent="0.2">
      <c r="A613" t="s">
        <v>2019</v>
      </c>
      <c r="B613" t="s">
        <v>2023</v>
      </c>
      <c r="C613">
        <v>0.99097966832457396</v>
      </c>
    </row>
    <row r="614" spans="1:3" x14ac:dyDescent="0.2">
      <c r="A614" t="s">
        <v>2081</v>
      </c>
      <c r="B614" t="s">
        <v>2056</v>
      </c>
      <c r="C614">
        <v>0.99097121440547797</v>
      </c>
    </row>
    <row r="615" spans="1:3" x14ac:dyDescent="0.2">
      <c r="A615" t="s">
        <v>2079</v>
      </c>
      <c r="B615" t="s">
        <v>2057</v>
      </c>
      <c r="C615">
        <v>0.99097121440547797</v>
      </c>
    </row>
    <row r="616" spans="1:3" x14ac:dyDescent="0.2">
      <c r="A616" t="s">
        <v>2057</v>
      </c>
      <c r="B616" t="s">
        <v>2079</v>
      </c>
      <c r="C616">
        <v>0.99097121440547797</v>
      </c>
    </row>
    <row r="617" spans="1:3" x14ac:dyDescent="0.2">
      <c r="A617" t="s">
        <v>2056</v>
      </c>
      <c r="B617" t="s">
        <v>2081</v>
      </c>
      <c r="C617">
        <v>0.99097121440547797</v>
      </c>
    </row>
    <row r="618" spans="1:3" x14ac:dyDescent="0.2">
      <c r="A618" t="s">
        <v>1991</v>
      </c>
      <c r="B618" t="s">
        <v>1987</v>
      </c>
      <c r="C618">
        <v>0.99096839643244605</v>
      </c>
    </row>
    <row r="619" spans="1:3" x14ac:dyDescent="0.2">
      <c r="A619" t="s">
        <v>1987</v>
      </c>
      <c r="B619" t="s">
        <v>1991</v>
      </c>
      <c r="C619">
        <v>0.99096839643244605</v>
      </c>
    </row>
    <row r="620" spans="1:3" x14ac:dyDescent="0.2">
      <c r="A620" t="s">
        <v>2001</v>
      </c>
      <c r="B620" t="s">
        <v>2056</v>
      </c>
      <c r="C620">
        <v>0.99096276048638199</v>
      </c>
    </row>
    <row r="621" spans="1:3" x14ac:dyDescent="0.2">
      <c r="A621" t="s">
        <v>2000</v>
      </c>
      <c r="B621" t="s">
        <v>2057</v>
      </c>
      <c r="C621">
        <v>0.99096276048638199</v>
      </c>
    </row>
    <row r="622" spans="1:3" x14ac:dyDescent="0.2">
      <c r="A622" t="s">
        <v>2057</v>
      </c>
      <c r="B622" t="s">
        <v>2000</v>
      </c>
      <c r="C622">
        <v>0.99096276048638199</v>
      </c>
    </row>
    <row r="623" spans="1:3" x14ac:dyDescent="0.2">
      <c r="A623" t="s">
        <v>2056</v>
      </c>
      <c r="B623" t="s">
        <v>2001</v>
      </c>
      <c r="C623">
        <v>0.99096276048638199</v>
      </c>
    </row>
    <row r="624" spans="1:3" x14ac:dyDescent="0.2">
      <c r="A624" t="s">
        <v>2019</v>
      </c>
      <c r="B624" t="s">
        <v>1983</v>
      </c>
      <c r="C624">
        <v>0.99095994251334996</v>
      </c>
    </row>
    <row r="625" spans="1:3" x14ac:dyDescent="0.2">
      <c r="A625" t="s">
        <v>1983</v>
      </c>
      <c r="B625" t="s">
        <v>2019</v>
      </c>
      <c r="C625">
        <v>0.99095994251334996</v>
      </c>
    </row>
    <row r="626" spans="1:3" x14ac:dyDescent="0.2">
      <c r="A626" t="s">
        <v>2045</v>
      </c>
      <c r="B626" t="s">
        <v>2032</v>
      </c>
      <c r="C626">
        <v>0.99095994251334996</v>
      </c>
    </row>
    <row r="627" spans="1:3" x14ac:dyDescent="0.2">
      <c r="A627" t="s">
        <v>2032</v>
      </c>
      <c r="B627" t="s">
        <v>2045</v>
      </c>
      <c r="C627">
        <v>0.99095994251334996</v>
      </c>
    </row>
    <row r="628" spans="1:3" x14ac:dyDescent="0.2">
      <c r="A628" t="s">
        <v>2082</v>
      </c>
      <c r="B628" t="s">
        <v>2020</v>
      </c>
      <c r="C628">
        <v>0.990954306567286</v>
      </c>
    </row>
    <row r="629" spans="1:3" x14ac:dyDescent="0.2">
      <c r="A629" t="s">
        <v>2020</v>
      </c>
      <c r="B629" t="s">
        <v>2082</v>
      </c>
      <c r="C629">
        <v>0.990954306567286</v>
      </c>
    </row>
    <row r="630" spans="1:3" x14ac:dyDescent="0.2">
      <c r="A630" t="s">
        <v>2073</v>
      </c>
      <c r="B630" t="s">
        <v>2057</v>
      </c>
      <c r="C630">
        <v>0.99095148859425397</v>
      </c>
    </row>
    <row r="631" spans="1:3" x14ac:dyDescent="0.2">
      <c r="A631" t="s">
        <v>2084</v>
      </c>
      <c r="B631" t="s">
        <v>2057</v>
      </c>
      <c r="C631">
        <v>0.99095148859425397</v>
      </c>
    </row>
    <row r="632" spans="1:3" x14ac:dyDescent="0.2">
      <c r="A632" t="s">
        <v>2057</v>
      </c>
      <c r="B632" t="s">
        <v>2073</v>
      </c>
      <c r="C632">
        <v>0.99095148859425397</v>
      </c>
    </row>
    <row r="633" spans="1:3" x14ac:dyDescent="0.2">
      <c r="A633" t="s">
        <v>2084</v>
      </c>
      <c r="B633" t="s">
        <v>2079</v>
      </c>
      <c r="C633">
        <v>0.99095148859425397</v>
      </c>
    </row>
    <row r="634" spans="1:3" x14ac:dyDescent="0.2">
      <c r="A634" t="s">
        <v>2057</v>
      </c>
      <c r="B634" t="s">
        <v>2084</v>
      </c>
      <c r="C634">
        <v>0.99095148859425397</v>
      </c>
    </row>
    <row r="635" spans="1:3" x14ac:dyDescent="0.2">
      <c r="A635" t="s">
        <v>2079</v>
      </c>
      <c r="B635" t="s">
        <v>2084</v>
      </c>
      <c r="C635">
        <v>0.99095148859425397</v>
      </c>
    </row>
    <row r="636" spans="1:3" x14ac:dyDescent="0.2">
      <c r="A636" t="s">
        <v>2076</v>
      </c>
      <c r="B636" t="s">
        <v>1996</v>
      </c>
      <c r="C636">
        <v>0.99094867062122205</v>
      </c>
    </row>
    <row r="637" spans="1:3" x14ac:dyDescent="0.2">
      <c r="A637" t="s">
        <v>1996</v>
      </c>
      <c r="B637" t="s">
        <v>2076</v>
      </c>
      <c r="C637">
        <v>0.99094867062122205</v>
      </c>
    </row>
    <row r="638" spans="1:3" x14ac:dyDescent="0.2">
      <c r="A638" t="s">
        <v>1997</v>
      </c>
      <c r="B638" t="s">
        <v>2054</v>
      </c>
      <c r="C638">
        <v>0.99092894480999805</v>
      </c>
    </row>
    <row r="639" spans="1:3" x14ac:dyDescent="0.2">
      <c r="A639" t="s">
        <v>2054</v>
      </c>
      <c r="B639" t="s">
        <v>1997</v>
      </c>
      <c r="C639">
        <v>0.99092894480999805</v>
      </c>
    </row>
    <row r="640" spans="1:3" x14ac:dyDescent="0.2">
      <c r="A640" t="s">
        <v>2034</v>
      </c>
      <c r="B640" t="s">
        <v>2033</v>
      </c>
      <c r="C640">
        <v>0.99092049089090195</v>
      </c>
    </row>
    <row r="641" spans="1:3" x14ac:dyDescent="0.2">
      <c r="A641" t="s">
        <v>2033</v>
      </c>
      <c r="B641" t="s">
        <v>2034</v>
      </c>
      <c r="C641">
        <v>0.99092049089090195</v>
      </c>
    </row>
    <row r="642" spans="1:3" x14ac:dyDescent="0.2">
      <c r="A642" t="s">
        <v>2001</v>
      </c>
      <c r="B642" t="s">
        <v>1996</v>
      </c>
      <c r="C642">
        <v>0.99091767291787003</v>
      </c>
    </row>
    <row r="643" spans="1:3" x14ac:dyDescent="0.2">
      <c r="A643" t="s">
        <v>1996</v>
      </c>
      <c r="B643" t="s">
        <v>2001</v>
      </c>
      <c r="C643">
        <v>0.99091767291787003</v>
      </c>
    </row>
    <row r="644" spans="1:3" x14ac:dyDescent="0.2">
      <c r="A644" t="s">
        <v>2052</v>
      </c>
      <c r="B644" t="s">
        <v>1993</v>
      </c>
      <c r="C644">
        <v>0.990914854944838</v>
      </c>
    </row>
    <row r="645" spans="1:3" x14ac:dyDescent="0.2">
      <c r="A645" t="s">
        <v>1993</v>
      </c>
      <c r="B645" t="s">
        <v>2052</v>
      </c>
      <c r="C645">
        <v>0.990914854944838</v>
      </c>
    </row>
    <row r="646" spans="1:3" x14ac:dyDescent="0.2">
      <c r="A646" t="s">
        <v>2022</v>
      </c>
      <c r="B646" t="s">
        <v>1985</v>
      </c>
      <c r="C646">
        <v>0.99090921899877404</v>
      </c>
    </row>
    <row r="647" spans="1:3" x14ac:dyDescent="0.2">
      <c r="A647" t="s">
        <v>1985</v>
      </c>
      <c r="B647" t="s">
        <v>2022</v>
      </c>
      <c r="C647">
        <v>0.99090921899877404</v>
      </c>
    </row>
    <row r="648" spans="1:3" x14ac:dyDescent="0.2">
      <c r="A648" t="s">
        <v>1996</v>
      </c>
      <c r="B648" t="s">
        <v>2060</v>
      </c>
      <c r="C648">
        <v>0.99090921899877404</v>
      </c>
    </row>
    <row r="649" spans="1:3" x14ac:dyDescent="0.2">
      <c r="A649" t="s">
        <v>2060</v>
      </c>
      <c r="B649" t="s">
        <v>1996</v>
      </c>
      <c r="C649">
        <v>0.99090921899877404</v>
      </c>
    </row>
    <row r="650" spans="1:3" x14ac:dyDescent="0.2">
      <c r="A650" t="s">
        <v>1987</v>
      </c>
      <c r="B650" t="s">
        <v>1985</v>
      </c>
      <c r="C650">
        <v>0.99090640102574201</v>
      </c>
    </row>
    <row r="651" spans="1:3" x14ac:dyDescent="0.2">
      <c r="A651" t="s">
        <v>1985</v>
      </c>
      <c r="B651" t="s">
        <v>1987</v>
      </c>
      <c r="C651">
        <v>0.99090640102574201</v>
      </c>
    </row>
    <row r="652" spans="1:3" x14ac:dyDescent="0.2">
      <c r="A652" t="s">
        <v>2074</v>
      </c>
      <c r="B652" t="s">
        <v>1993</v>
      </c>
      <c r="C652">
        <v>0.99090640102574201</v>
      </c>
    </row>
    <row r="653" spans="1:3" x14ac:dyDescent="0.2">
      <c r="A653" t="s">
        <v>1993</v>
      </c>
      <c r="B653" t="s">
        <v>2074</v>
      </c>
      <c r="C653">
        <v>0.99090640102574201</v>
      </c>
    </row>
    <row r="654" spans="1:3" x14ac:dyDescent="0.2">
      <c r="A654" t="s">
        <v>2082</v>
      </c>
      <c r="B654" t="s">
        <v>2023</v>
      </c>
      <c r="C654">
        <v>0.99090358305270998</v>
      </c>
    </row>
    <row r="655" spans="1:3" x14ac:dyDescent="0.2">
      <c r="A655" t="s">
        <v>2033</v>
      </c>
      <c r="B655" t="s">
        <v>2032</v>
      </c>
      <c r="C655">
        <v>0.99090358305270998</v>
      </c>
    </row>
    <row r="656" spans="1:3" x14ac:dyDescent="0.2">
      <c r="A656" t="s">
        <v>2032</v>
      </c>
      <c r="B656" t="s">
        <v>2033</v>
      </c>
      <c r="C656">
        <v>0.99090358305270998</v>
      </c>
    </row>
    <row r="657" spans="1:3" x14ac:dyDescent="0.2">
      <c r="A657" t="s">
        <v>2023</v>
      </c>
      <c r="B657" t="s">
        <v>2082</v>
      </c>
      <c r="C657">
        <v>0.99090358305270998</v>
      </c>
    </row>
    <row r="658" spans="1:3" x14ac:dyDescent="0.2">
      <c r="A658" t="s">
        <v>2084</v>
      </c>
      <c r="B658" t="s">
        <v>2052</v>
      </c>
      <c r="C658">
        <v>0.99089794710664603</v>
      </c>
    </row>
    <row r="659" spans="1:3" x14ac:dyDescent="0.2">
      <c r="A659" t="s">
        <v>2073</v>
      </c>
      <c r="B659" t="s">
        <v>2060</v>
      </c>
      <c r="C659">
        <v>0.99089794710664603</v>
      </c>
    </row>
    <row r="660" spans="1:3" x14ac:dyDescent="0.2">
      <c r="A660" t="s">
        <v>2060</v>
      </c>
      <c r="B660" t="s">
        <v>2073</v>
      </c>
      <c r="C660">
        <v>0.99089794710664603</v>
      </c>
    </row>
    <row r="661" spans="1:3" x14ac:dyDescent="0.2">
      <c r="A661" t="s">
        <v>2052</v>
      </c>
      <c r="B661" t="s">
        <v>2084</v>
      </c>
      <c r="C661">
        <v>0.99089794710664603</v>
      </c>
    </row>
    <row r="662" spans="1:3" x14ac:dyDescent="0.2">
      <c r="A662" t="s">
        <v>2067</v>
      </c>
      <c r="B662" t="s">
        <v>2065</v>
      </c>
      <c r="C662">
        <v>0.99089512913361399</v>
      </c>
    </row>
    <row r="663" spans="1:3" x14ac:dyDescent="0.2">
      <c r="A663" t="s">
        <v>2065</v>
      </c>
      <c r="B663" t="s">
        <v>2067</v>
      </c>
      <c r="C663">
        <v>0.99089512913361399</v>
      </c>
    </row>
    <row r="664" spans="1:3" x14ac:dyDescent="0.2">
      <c r="A664" t="s">
        <v>2031</v>
      </c>
      <c r="B664" t="s">
        <v>1985</v>
      </c>
      <c r="C664">
        <v>0.99088385724148598</v>
      </c>
    </row>
    <row r="665" spans="1:3" x14ac:dyDescent="0.2">
      <c r="A665" t="s">
        <v>1985</v>
      </c>
      <c r="B665" t="s">
        <v>2031</v>
      </c>
      <c r="C665">
        <v>0.99088385724148598</v>
      </c>
    </row>
    <row r="666" spans="1:3" x14ac:dyDescent="0.2">
      <c r="A666" t="s">
        <v>2066</v>
      </c>
      <c r="B666" t="s">
        <v>2053</v>
      </c>
      <c r="C666">
        <v>0.99088385724148598</v>
      </c>
    </row>
    <row r="667" spans="1:3" x14ac:dyDescent="0.2">
      <c r="A667" t="s">
        <v>2053</v>
      </c>
      <c r="B667" t="s">
        <v>2066</v>
      </c>
      <c r="C667">
        <v>0.99088385724148598</v>
      </c>
    </row>
    <row r="668" spans="1:3" x14ac:dyDescent="0.2">
      <c r="A668" t="s">
        <v>2068</v>
      </c>
      <c r="B668" t="s">
        <v>2067</v>
      </c>
      <c r="C668">
        <v>0.99088385724148598</v>
      </c>
    </row>
    <row r="669" spans="1:3" x14ac:dyDescent="0.2">
      <c r="A669" t="s">
        <v>2067</v>
      </c>
      <c r="B669" t="s">
        <v>2068</v>
      </c>
      <c r="C669">
        <v>0.99088385724148598</v>
      </c>
    </row>
    <row r="670" spans="1:3" x14ac:dyDescent="0.2">
      <c r="A670" t="s">
        <v>2046</v>
      </c>
      <c r="B670" t="s">
        <v>2023</v>
      </c>
      <c r="C670">
        <v>0.99088103926845394</v>
      </c>
    </row>
    <row r="671" spans="1:3" x14ac:dyDescent="0.2">
      <c r="A671" t="s">
        <v>2023</v>
      </c>
      <c r="B671" t="s">
        <v>2046</v>
      </c>
      <c r="C671">
        <v>0.99088103926845394</v>
      </c>
    </row>
    <row r="672" spans="1:3" x14ac:dyDescent="0.2">
      <c r="A672" t="s">
        <v>2084</v>
      </c>
      <c r="B672" t="s">
        <v>1996</v>
      </c>
      <c r="C672">
        <v>0.99088103926845394</v>
      </c>
    </row>
    <row r="673" spans="1:3" x14ac:dyDescent="0.2">
      <c r="A673" t="s">
        <v>1996</v>
      </c>
      <c r="B673" t="s">
        <v>2084</v>
      </c>
      <c r="C673">
        <v>0.99088103926845394</v>
      </c>
    </row>
    <row r="674" spans="1:3" x14ac:dyDescent="0.2">
      <c r="A674" t="s">
        <v>2068</v>
      </c>
      <c r="B674" t="s">
        <v>2057</v>
      </c>
      <c r="C674">
        <v>0.99087540332238999</v>
      </c>
    </row>
    <row r="675" spans="1:3" x14ac:dyDescent="0.2">
      <c r="A675" t="s">
        <v>2057</v>
      </c>
      <c r="B675" t="s">
        <v>2068</v>
      </c>
      <c r="C675">
        <v>0.99087540332238999</v>
      </c>
    </row>
    <row r="676" spans="1:3" x14ac:dyDescent="0.2">
      <c r="A676" t="s">
        <v>2003</v>
      </c>
      <c r="B676" t="s">
        <v>2074</v>
      </c>
      <c r="C676">
        <v>0.99087540332238999</v>
      </c>
    </row>
    <row r="677" spans="1:3" x14ac:dyDescent="0.2">
      <c r="A677" t="s">
        <v>2074</v>
      </c>
      <c r="B677" t="s">
        <v>2003</v>
      </c>
      <c r="C677">
        <v>0.99087540332238999</v>
      </c>
    </row>
    <row r="678" spans="1:3" x14ac:dyDescent="0.2">
      <c r="A678" t="s">
        <v>1991</v>
      </c>
      <c r="B678" t="s">
        <v>2031</v>
      </c>
      <c r="C678">
        <v>0.99087258534935796</v>
      </c>
    </row>
    <row r="679" spans="1:3" x14ac:dyDescent="0.2">
      <c r="A679" t="s">
        <v>2031</v>
      </c>
      <c r="B679" t="s">
        <v>1991</v>
      </c>
      <c r="C679">
        <v>0.99087258534935796</v>
      </c>
    </row>
    <row r="680" spans="1:3" x14ac:dyDescent="0.2">
      <c r="A680" t="s">
        <v>2068</v>
      </c>
      <c r="B680" t="s">
        <v>2063</v>
      </c>
      <c r="C680">
        <v>0.99087258534935796</v>
      </c>
    </row>
    <row r="681" spans="1:3" x14ac:dyDescent="0.2">
      <c r="A681" t="s">
        <v>2063</v>
      </c>
      <c r="B681" t="s">
        <v>2068</v>
      </c>
      <c r="C681">
        <v>0.99087258534935796</v>
      </c>
    </row>
    <row r="682" spans="1:3" x14ac:dyDescent="0.2">
      <c r="A682" t="s">
        <v>2022</v>
      </c>
      <c r="B682" t="s">
        <v>1983</v>
      </c>
      <c r="C682">
        <v>0.99086976737632604</v>
      </c>
    </row>
    <row r="683" spans="1:3" x14ac:dyDescent="0.2">
      <c r="A683" t="s">
        <v>1983</v>
      </c>
      <c r="B683" t="s">
        <v>2022</v>
      </c>
      <c r="C683">
        <v>0.99086976737632604</v>
      </c>
    </row>
    <row r="684" spans="1:3" x14ac:dyDescent="0.2">
      <c r="A684" t="s">
        <v>1996</v>
      </c>
      <c r="B684" t="s">
        <v>2065</v>
      </c>
      <c r="C684">
        <v>0.99086976737632604</v>
      </c>
    </row>
    <row r="685" spans="1:3" x14ac:dyDescent="0.2">
      <c r="A685" t="s">
        <v>2065</v>
      </c>
      <c r="B685" t="s">
        <v>1996</v>
      </c>
      <c r="C685">
        <v>0.99086976737632604</v>
      </c>
    </row>
    <row r="686" spans="1:3" x14ac:dyDescent="0.2">
      <c r="A686" t="s">
        <v>2023</v>
      </c>
      <c r="B686" t="s">
        <v>2017</v>
      </c>
      <c r="C686">
        <v>0.99086694940329401</v>
      </c>
    </row>
    <row r="687" spans="1:3" x14ac:dyDescent="0.2">
      <c r="A687" t="s">
        <v>2017</v>
      </c>
      <c r="B687" t="s">
        <v>2023</v>
      </c>
      <c r="C687">
        <v>0.99086694940329401</v>
      </c>
    </row>
    <row r="688" spans="1:3" x14ac:dyDescent="0.2">
      <c r="A688" t="s">
        <v>2016</v>
      </c>
      <c r="B688" t="s">
        <v>2024</v>
      </c>
      <c r="C688">
        <v>0.99086694940329401</v>
      </c>
    </row>
    <row r="689" spans="1:3" x14ac:dyDescent="0.2">
      <c r="A689" t="s">
        <v>2024</v>
      </c>
      <c r="B689" t="s">
        <v>2016</v>
      </c>
      <c r="C689">
        <v>0.99086694940329401</v>
      </c>
    </row>
    <row r="690" spans="1:3" x14ac:dyDescent="0.2">
      <c r="A690" t="s">
        <v>2021</v>
      </c>
      <c r="B690" t="s">
        <v>1985</v>
      </c>
      <c r="C690">
        <v>0.99086413143026197</v>
      </c>
    </row>
    <row r="691" spans="1:3" x14ac:dyDescent="0.2">
      <c r="A691" t="s">
        <v>2023</v>
      </c>
      <c r="B691" t="s">
        <v>1985</v>
      </c>
      <c r="C691">
        <v>0.99086413143026197</v>
      </c>
    </row>
    <row r="692" spans="1:3" x14ac:dyDescent="0.2">
      <c r="A692" t="s">
        <v>1985</v>
      </c>
      <c r="B692" t="s">
        <v>2021</v>
      </c>
      <c r="C692">
        <v>0.99086413143026197</v>
      </c>
    </row>
    <row r="693" spans="1:3" x14ac:dyDescent="0.2">
      <c r="A693" t="s">
        <v>1985</v>
      </c>
      <c r="B693" t="s">
        <v>2023</v>
      </c>
      <c r="C693">
        <v>0.99086413143026197</v>
      </c>
    </row>
    <row r="694" spans="1:3" x14ac:dyDescent="0.2">
      <c r="A694" t="s">
        <v>2003</v>
      </c>
      <c r="B694" t="s">
        <v>2052</v>
      </c>
      <c r="C694">
        <v>0.99086413143026197</v>
      </c>
    </row>
    <row r="695" spans="1:3" x14ac:dyDescent="0.2">
      <c r="A695" t="s">
        <v>2052</v>
      </c>
      <c r="B695" t="s">
        <v>2003</v>
      </c>
      <c r="C695">
        <v>0.99086413143026197</v>
      </c>
    </row>
    <row r="696" spans="1:3" x14ac:dyDescent="0.2">
      <c r="A696" t="s">
        <v>2049</v>
      </c>
      <c r="B696" t="s">
        <v>2033</v>
      </c>
      <c r="C696">
        <v>0.99086131345723005</v>
      </c>
    </row>
    <row r="697" spans="1:3" x14ac:dyDescent="0.2">
      <c r="A697" t="s">
        <v>2033</v>
      </c>
      <c r="B697" t="s">
        <v>2049</v>
      </c>
      <c r="C697">
        <v>0.99086131345723005</v>
      </c>
    </row>
    <row r="698" spans="1:3" x14ac:dyDescent="0.2">
      <c r="A698" t="s">
        <v>2077</v>
      </c>
      <c r="B698" t="s">
        <v>2074</v>
      </c>
      <c r="C698">
        <v>0.99085849548419802</v>
      </c>
    </row>
    <row r="699" spans="1:3" x14ac:dyDescent="0.2">
      <c r="A699" t="s">
        <v>2074</v>
      </c>
      <c r="B699" t="s">
        <v>2077</v>
      </c>
      <c r="C699">
        <v>0.99085849548419802</v>
      </c>
    </row>
    <row r="700" spans="1:3" x14ac:dyDescent="0.2">
      <c r="A700" t="s">
        <v>2033</v>
      </c>
      <c r="B700" t="s">
        <v>2019</v>
      </c>
      <c r="C700">
        <v>0.99085567751116599</v>
      </c>
    </row>
    <row r="701" spans="1:3" x14ac:dyDescent="0.2">
      <c r="A701" t="s">
        <v>2019</v>
      </c>
      <c r="B701" t="s">
        <v>2033</v>
      </c>
      <c r="C701">
        <v>0.99085567751116599</v>
      </c>
    </row>
    <row r="702" spans="1:3" x14ac:dyDescent="0.2">
      <c r="A702" t="s">
        <v>2066</v>
      </c>
      <c r="B702" t="s">
        <v>2052</v>
      </c>
      <c r="C702">
        <v>0.99085285953813396</v>
      </c>
    </row>
    <row r="703" spans="1:3" x14ac:dyDescent="0.2">
      <c r="A703" t="s">
        <v>2052</v>
      </c>
      <c r="B703" t="s">
        <v>2066</v>
      </c>
      <c r="C703">
        <v>0.99085285953813396</v>
      </c>
    </row>
    <row r="704" spans="1:3" x14ac:dyDescent="0.2">
      <c r="A704" t="s">
        <v>2016</v>
      </c>
      <c r="B704" t="s">
        <v>1985</v>
      </c>
      <c r="C704">
        <v>0.99084722359207</v>
      </c>
    </row>
    <row r="705" spans="1:3" x14ac:dyDescent="0.2">
      <c r="A705" t="s">
        <v>1985</v>
      </c>
      <c r="B705" t="s">
        <v>2016</v>
      </c>
      <c r="C705">
        <v>0.99084722359207</v>
      </c>
    </row>
    <row r="706" spans="1:3" x14ac:dyDescent="0.2">
      <c r="A706" t="s">
        <v>2022</v>
      </c>
      <c r="B706" t="s">
        <v>2021</v>
      </c>
      <c r="C706">
        <v>0.99084440561903797</v>
      </c>
    </row>
    <row r="707" spans="1:3" x14ac:dyDescent="0.2">
      <c r="A707" t="s">
        <v>2021</v>
      </c>
      <c r="B707" t="s">
        <v>2022</v>
      </c>
      <c r="C707">
        <v>0.99084440561903797</v>
      </c>
    </row>
    <row r="708" spans="1:3" x14ac:dyDescent="0.2">
      <c r="A708" t="s">
        <v>2033</v>
      </c>
      <c r="B708" t="s">
        <v>2017</v>
      </c>
      <c r="C708">
        <v>0.99084158764600605</v>
      </c>
    </row>
    <row r="709" spans="1:3" x14ac:dyDescent="0.2">
      <c r="A709" t="s">
        <v>2017</v>
      </c>
      <c r="B709" t="s">
        <v>2033</v>
      </c>
      <c r="C709">
        <v>0.99084158764600605</v>
      </c>
    </row>
    <row r="710" spans="1:3" x14ac:dyDescent="0.2">
      <c r="A710" t="s">
        <v>2068</v>
      </c>
      <c r="B710" t="s">
        <v>2052</v>
      </c>
      <c r="C710">
        <v>0.99083313372690995</v>
      </c>
    </row>
    <row r="711" spans="1:3" x14ac:dyDescent="0.2">
      <c r="A711" t="s">
        <v>2052</v>
      </c>
      <c r="B711" t="s">
        <v>2068</v>
      </c>
      <c r="C711">
        <v>0.99083313372690995</v>
      </c>
    </row>
    <row r="712" spans="1:3" x14ac:dyDescent="0.2">
      <c r="A712" t="s">
        <v>2001</v>
      </c>
      <c r="B712" t="s">
        <v>2063</v>
      </c>
      <c r="C712">
        <v>0.99083031575387803</v>
      </c>
    </row>
    <row r="713" spans="1:3" x14ac:dyDescent="0.2">
      <c r="A713" t="s">
        <v>2063</v>
      </c>
      <c r="B713" t="s">
        <v>2001</v>
      </c>
      <c r="C713">
        <v>0.99083031575387803</v>
      </c>
    </row>
    <row r="714" spans="1:3" x14ac:dyDescent="0.2">
      <c r="A714" t="s">
        <v>2082</v>
      </c>
      <c r="B714" t="s">
        <v>2041</v>
      </c>
      <c r="C714">
        <v>0.99082467980781397</v>
      </c>
    </row>
    <row r="715" spans="1:3" x14ac:dyDescent="0.2">
      <c r="A715" t="s">
        <v>2041</v>
      </c>
      <c r="B715" t="s">
        <v>2082</v>
      </c>
      <c r="C715">
        <v>0.99082467980781397</v>
      </c>
    </row>
    <row r="716" spans="1:3" x14ac:dyDescent="0.2">
      <c r="A716" t="s">
        <v>1991</v>
      </c>
      <c r="B716" t="s">
        <v>2018</v>
      </c>
      <c r="C716">
        <v>0.99082186183478205</v>
      </c>
    </row>
    <row r="717" spans="1:3" x14ac:dyDescent="0.2">
      <c r="A717" t="s">
        <v>2018</v>
      </c>
      <c r="B717" t="s">
        <v>1991</v>
      </c>
      <c r="C717">
        <v>0.99082186183478205</v>
      </c>
    </row>
    <row r="718" spans="1:3" x14ac:dyDescent="0.2">
      <c r="A718" t="s">
        <v>2082</v>
      </c>
      <c r="B718" t="s">
        <v>1985</v>
      </c>
      <c r="C718">
        <v>0.99081340791568595</v>
      </c>
    </row>
    <row r="719" spans="1:3" x14ac:dyDescent="0.2">
      <c r="A719" t="s">
        <v>2082</v>
      </c>
      <c r="B719" t="s">
        <v>2016</v>
      </c>
      <c r="C719">
        <v>0.99081340791568595</v>
      </c>
    </row>
    <row r="720" spans="1:3" x14ac:dyDescent="0.2">
      <c r="A720" t="s">
        <v>2073</v>
      </c>
      <c r="B720" t="s">
        <v>2065</v>
      </c>
      <c r="C720">
        <v>0.99081340791568595</v>
      </c>
    </row>
    <row r="721" spans="1:3" x14ac:dyDescent="0.2">
      <c r="A721" t="s">
        <v>2065</v>
      </c>
      <c r="B721" t="s">
        <v>2073</v>
      </c>
      <c r="C721">
        <v>0.99081340791568595</v>
      </c>
    </row>
    <row r="722" spans="1:3" x14ac:dyDescent="0.2">
      <c r="A722" t="s">
        <v>2081</v>
      </c>
      <c r="B722" t="s">
        <v>2079</v>
      </c>
      <c r="C722">
        <v>0.99081340791568595</v>
      </c>
    </row>
    <row r="723" spans="1:3" x14ac:dyDescent="0.2">
      <c r="A723" t="s">
        <v>2079</v>
      </c>
      <c r="B723" t="s">
        <v>2081</v>
      </c>
      <c r="C723">
        <v>0.99081340791568595</v>
      </c>
    </row>
    <row r="724" spans="1:3" x14ac:dyDescent="0.2">
      <c r="A724" t="s">
        <v>1985</v>
      </c>
      <c r="B724" t="s">
        <v>2082</v>
      </c>
      <c r="C724">
        <v>0.99081340791568595</v>
      </c>
    </row>
    <row r="725" spans="1:3" x14ac:dyDescent="0.2">
      <c r="A725" t="s">
        <v>2016</v>
      </c>
      <c r="B725" t="s">
        <v>2082</v>
      </c>
      <c r="C725">
        <v>0.99081340791568595</v>
      </c>
    </row>
    <row r="726" spans="1:3" x14ac:dyDescent="0.2">
      <c r="A726" t="s">
        <v>1994</v>
      </c>
      <c r="B726" t="s">
        <v>1103</v>
      </c>
      <c r="C726">
        <v>0.99081058994265403</v>
      </c>
    </row>
    <row r="727" spans="1:3" x14ac:dyDescent="0.2">
      <c r="A727" t="s">
        <v>1103</v>
      </c>
      <c r="B727" t="s">
        <v>1994</v>
      </c>
      <c r="C727">
        <v>0.99081058994265403</v>
      </c>
    </row>
    <row r="728" spans="1:3" x14ac:dyDescent="0.2">
      <c r="A728" t="s">
        <v>2030</v>
      </c>
      <c r="B728" t="s">
        <v>2023</v>
      </c>
      <c r="C728">
        <v>0.990807771969622</v>
      </c>
    </row>
    <row r="729" spans="1:3" x14ac:dyDescent="0.2">
      <c r="A729" t="s">
        <v>1989</v>
      </c>
      <c r="B729" t="s">
        <v>2024</v>
      </c>
      <c r="C729">
        <v>0.990807771969622</v>
      </c>
    </row>
    <row r="730" spans="1:3" x14ac:dyDescent="0.2">
      <c r="A730" t="s">
        <v>2023</v>
      </c>
      <c r="B730" t="s">
        <v>2030</v>
      </c>
      <c r="C730">
        <v>0.990807771969622</v>
      </c>
    </row>
    <row r="731" spans="1:3" x14ac:dyDescent="0.2">
      <c r="A731" t="s">
        <v>2024</v>
      </c>
      <c r="B731" t="s">
        <v>1989</v>
      </c>
      <c r="C731">
        <v>0.990807771969622</v>
      </c>
    </row>
    <row r="732" spans="1:3" x14ac:dyDescent="0.2">
      <c r="A732" t="s">
        <v>1997</v>
      </c>
      <c r="B732" t="s">
        <v>2063</v>
      </c>
      <c r="C732">
        <v>0.990807771969622</v>
      </c>
    </row>
    <row r="733" spans="1:3" x14ac:dyDescent="0.2">
      <c r="A733" t="s">
        <v>2063</v>
      </c>
      <c r="B733" t="s">
        <v>1997</v>
      </c>
      <c r="C733">
        <v>0.990807771969622</v>
      </c>
    </row>
    <row r="734" spans="1:3" x14ac:dyDescent="0.2">
      <c r="A734" t="s">
        <v>2034</v>
      </c>
      <c r="B734" t="s">
        <v>1983</v>
      </c>
      <c r="C734">
        <v>0.99080495399658997</v>
      </c>
    </row>
    <row r="735" spans="1:3" x14ac:dyDescent="0.2">
      <c r="A735" t="s">
        <v>1983</v>
      </c>
      <c r="B735" t="s">
        <v>2034</v>
      </c>
      <c r="C735">
        <v>0.99080495399658997</v>
      </c>
    </row>
    <row r="736" spans="1:3" x14ac:dyDescent="0.2">
      <c r="A736" t="s">
        <v>1987</v>
      </c>
      <c r="B736" t="s">
        <v>2019</v>
      </c>
      <c r="C736">
        <v>0.99080213602355804</v>
      </c>
    </row>
    <row r="737" spans="1:3" x14ac:dyDescent="0.2">
      <c r="A737" t="s">
        <v>2019</v>
      </c>
      <c r="B737" t="s">
        <v>1987</v>
      </c>
      <c r="C737">
        <v>0.99080213602355804</v>
      </c>
    </row>
    <row r="738" spans="1:3" x14ac:dyDescent="0.2">
      <c r="A738" t="s">
        <v>2079</v>
      </c>
      <c r="B738" t="s">
        <v>2073</v>
      </c>
      <c r="C738">
        <v>0.99079931805052601</v>
      </c>
    </row>
    <row r="739" spans="1:3" x14ac:dyDescent="0.2">
      <c r="A739" t="s">
        <v>2001</v>
      </c>
      <c r="B739" t="s">
        <v>2073</v>
      </c>
      <c r="C739">
        <v>0.99079931805052601</v>
      </c>
    </row>
    <row r="740" spans="1:3" x14ac:dyDescent="0.2">
      <c r="A740" t="s">
        <v>2073</v>
      </c>
      <c r="B740" t="s">
        <v>2079</v>
      </c>
      <c r="C740">
        <v>0.99079931805052601</v>
      </c>
    </row>
    <row r="741" spans="1:3" x14ac:dyDescent="0.2">
      <c r="A741" t="s">
        <v>2073</v>
      </c>
      <c r="B741" t="s">
        <v>2001</v>
      </c>
      <c r="C741">
        <v>0.99079931805052601</v>
      </c>
    </row>
    <row r="742" spans="1:3" x14ac:dyDescent="0.2">
      <c r="A742" t="s">
        <v>2024</v>
      </c>
      <c r="B742" t="s">
        <v>1110</v>
      </c>
      <c r="C742">
        <v>0.99079650007749398</v>
      </c>
    </row>
    <row r="743" spans="1:3" x14ac:dyDescent="0.2">
      <c r="A743" t="s">
        <v>1110</v>
      </c>
      <c r="B743" t="s">
        <v>2024</v>
      </c>
      <c r="C743">
        <v>0.99079650007749398</v>
      </c>
    </row>
    <row r="744" spans="1:3" x14ac:dyDescent="0.2">
      <c r="A744" t="s">
        <v>2082</v>
      </c>
      <c r="B744" t="s">
        <v>1983</v>
      </c>
      <c r="C744">
        <v>0.99078241021233404</v>
      </c>
    </row>
    <row r="745" spans="1:3" x14ac:dyDescent="0.2">
      <c r="A745" t="s">
        <v>1983</v>
      </c>
      <c r="B745" t="s">
        <v>2082</v>
      </c>
      <c r="C745">
        <v>0.99078241021233404</v>
      </c>
    </row>
    <row r="746" spans="1:3" x14ac:dyDescent="0.2">
      <c r="A746" t="s">
        <v>2046</v>
      </c>
      <c r="B746" t="s">
        <v>2034</v>
      </c>
      <c r="C746">
        <v>0.99077959223930201</v>
      </c>
    </row>
    <row r="747" spans="1:3" x14ac:dyDescent="0.2">
      <c r="A747" t="s">
        <v>2034</v>
      </c>
      <c r="B747" t="s">
        <v>2046</v>
      </c>
      <c r="C747">
        <v>0.99077959223930201</v>
      </c>
    </row>
    <row r="748" spans="1:3" x14ac:dyDescent="0.2">
      <c r="A748" t="s">
        <v>2000</v>
      </c>
      <c r="B748" t="s">
        <v>2073</v>
      </c>
      <c r="C748">
        <v>0.99077959223930201</v>
      </c>
    </row>
    <row r="749" spans="1:3" x14ac:dyDescent="0.2">
      <c r="A749" t="s">
        <v>2073</v>
      </c>
      <c r="B749" t="s">
        <v>2000</v>
      </c>
      <c r="C749">
        <v>0.99077959223930201</v>
      </c>
    </row>
    <row r="750" spans="1:3" x14ac:dyDescent="0.2">
      <c r="A750" t="s">
        <v>2046</v>
      </c>
      <c r="B750" t="s">
        <v>2030</v>
      </c>
      <c r="C750">
        <v>0.99077677426626998</v>
      </c>
    </row>
    <row r="751" spans="1:3" x14ac:dyDescent="0.2">
      <c r="A751" t="s">
        <v>2049</v>
      </c>
      <c r="B751" t="s">
        <v>2041</v>
      </c>
      <c r="C751">
        <v>0.99077677426626998</v>
      </c>
    </row>
    <row r="752" spans="1:3" x14ac:dyDescent="0.2">
      <c r="A752" t="s">
        <v>2030</v>
      </c>
      <c r="B752" t="s">
        <v>2046</v>
      </c>
      <c r="C752">
        <v>0.99077677426626998</v>
      </c>
    </row>
    <row r="753" spans="1:3" x14ac:dyDescent="0.2">
      <c r="A753" t="s">
        <v>2041</v>
      </c>
      <c r="B753" t="s">
        <v>2049</v>
      </c>
      <c r="C753">
        <v>0.99077677426626998</v>
      </c>
    </row>
    <row r="754" spans="1:3" x14ac:dyDescent="0.2">
      <c r="A754" t="s">
        <v>2045</v>
      </c>
      <c r="B754" t="s">
        <v>1987</v>
      </c>
      <c r="C754">
        <v>0.99077395629323795</v>
      </c>
    </row>
    <row r="755" spans="1:3" x14ac:dyDescent="0.2">
      <c r="A755" t="s">
        <v>1987</v>
      </c>
      <c r="B755" t="s">
        <v>2045</v>
      </c>
      <c r="C755">
        <v>0.99077395629323795</v>
      </c>
    </row>
    <row r="756" spans="1:3" x14ac:dyDescent="0.2">
      <c r="A756" t="s">
        <v>2082</v>
      </c>
      <c r="B756" t="s">
        <v>1991</v>
      </c>
      <c r="C756">
        <v>0.99077113832020602</v>
      </c>
    </row>
    <row r="757" spans="1:3" x14ac:dyDescent="0.2">
      <c r="A757" t="s">
        <v>1991</v>
      </c>
      <c r="B757" t="s">
        <v>2082</v>
      </c>
      <c r="C757">
        <v>0.99077113832020602</v>
      </c>
    </row>
    <row r="758" spans="1:3" x14ac:dyDescent="0.2">
      <c r="A758" t="s">
        <v>2074</v>
      </c>
      <c r="B758" t="s">
        <v>1995</v>
      </c>
      <c r="C758">
        <v>0.99076832034717399</v>
      </c>
    </row>
    <row r="759" spans="1:3" x14ac:dyDescent="0.2">
      <c r="A759" t="s">
        <v>2067</v>
      </c>
      <c r="B759" t="s">
        <v>2060</v>
      </c>
      <c r="C759">
        <v>0.99076832034717399</v>
      </c>
    </row>
    <row r="760" spans="1:3" x14ac:dyDescent="0.2">
      <c r="A760" t="s">
        <v>2060</v>
      </c>
      <c r="B760" t="s">
        <v>2067</v>
      </c>
      <c r="C760">
        <v>0.99076832034717399</v>
      </c>
    </row>
    <row r="761" spans="1:3" x14ac:dyDescent="0.2">
      <c r="A761" t="s">
        <v>1995</v>
      </c>
      <c r="B761" t="s">
        <v>2074</v>
      </c>
      <c r="C761">
        <v>0.99076832034717399</v>
      </c>
    </row>
    <row r="762" spans="1:3" x14ac:dyDescent="0.2">
      <c r="A762" t="s">
        <v>2020</v>
      </c>
      <c r="B762" t="s">
        <v>1983</v>
      </c>
      <c r="C762">
        <v>0.99076550237414196</v>
      </c>
    </row>
    <row r="763" spans="1:3" x14ac:dyDescent="0.2">
      <c r="A763" t="s">
        <v>1983</v>
      </c>
      <c r="B763" t="s">
        <v>2020</v>
      </c>
      <c r="C763">
        <v>0.99076550237414196</v>
      </c>
    </row>
    <row r="764" spans="1:3" x14ac:dyDescent="0.2">
      <c r="A764" t="s">
        <v>2053</v>
      </c>
      <c r="B764" t="s">
        <v>1993</v>
      </c>
      <c r="C764">
        <v>0.99076550237414196</v>
      </c>
    </row>
    <row r="765" spans="1:3" x14ac:dyDescent="0.2">
      <c r="A765" t="s">
        <v>2057</v>
      </c>
      <c r="B765" t="s">
        <v>1993</v>
      </c>
      <c r="C765">
        <v>0.99076550237414196</v>
      </c>
    </row>
    <row r="766" spans="1:3" x14ac:dyDescent="0.2">
      <c r="A766" t="s">
        <v>1993</v>
      </c>
      <c r="B766" t="s">
        <v>2053</v>
      </c>
      <c r="C766">
        <v>0.99076550237414196</v>
      </c>
    </row>
    <row r="767" spans="1:3" x14ac:dyDescent="0.2">
      <c r="A767" t="s">
        <v>1993</v>
      </c>
      <c r="B767" t="s">
        <v>2057</v>
      </c>
      <c r="C767">
        <v>0.99076550237414196</v>
      </c>
    </row>
    <row r="768" spans="1:3" x14ac:dyDescent="0.2">
      <c r="A768" t="s">
        <v>1995</v>
      </c>
      <c r="B768" t="s">
        <v>2057</v>
      </c>
      <c r="C768">
        <v>0.99076550237414196</v>
      </c>
    </row>
    <row r="769" spans="1:3" x14ac:dyDescent="0.2">
      <c r="A769" t="s">
        <v>2060</v>
      </c>
      <c r="B769" t="s">
        <v>2057</v>
      </c>
      <c r="C769">
        <v>0.99076550237414196</v>
      </c>
    </row>
    <row r="770" spans="1:3" x14ac:dyDescent="0.2">
      <c r="A770" t="s">
        <v>2057</v>
      </c>
      <c r="B770" t="s">
        <v>1995</v>
      </c>
      <c r="C770">
        <v>0.99076550237414196</v>
      </c>
    </row>
    <row r="771" spans="1:3" x14ac:dyDescent="0.2">
      <c r="A771" t="s">
        <v>2057</v>
      </c>
      <c r="B771" t="s">
        <v>2060</v>
      </c>
      <c r="C771">
        <v>0.99076550237414196</v>
      </c>
    </row>
    <row r="772" spans="1:3" x14ac:dyDescent="0.2">
      <c r="A772" t="s">
        <v>2065</v>
      </c>
      <c r="B772" t="s">
        <v>2063</v>
      </c>
      <c r="C772">
        <v>0.99076550237414196</v>
      </c>
    </row>
    <row r="773" spans="1:3" x14ac:dyDescent="0.2">
      <c r="A773" t="s">
        <v>2063</v>
      </c>
      <c r="B773" t="s">
        <v>2065</v>
      </c>
      <c r="C773">
        <v>0.99076550237414196</v>
      </c>
    </row>
    <row r="774" spans="1:3" x14ac:dyDescent="0.2">
      <c r="A774" t="s">
        <v>2072</v>
      </c>
      <c r="B774" t="s">
        <v>1996</v>
      </c>
      <c r="C774">
        <v>0.99076268440111004</v>
      </c>
    </row>
    <row r="775" spans="1:3" x14ac:dyDescent="0.2">
      <c r="A775" t="s">
        <v>1996</v>
      </c>
      <c r="B775" t="s">
        <v>2072</v>
      </c>
      <c r="C775">
        <v>0.99076268440111004</v>
      </c>
    </row>
    <row r="776" spans="1:3" x14ac:dyDescent="0.2">
      <c r="A776" t="s">
        <v>2024</v>
      </c>
      <c r="B776" t="s">
        <v>2022</v>
      </c>
      <c r="C776">
        <v>0.99075986642807801</v>
      </c>
    </row>
    <row r="777" spans="1:3" x14ac:dyDescent="0.2">
      <c r="A777" t="s">
        <v>2022</v>
      </c>
      <c r="B777" t="s">
        <v>2024</v>
      </c>
      <c r="C777">
        <v>0.99075986642807801</v>
      </c>
    </row>
    <row r="778" spans="1:3" x14ac:dyDescent="0.2">
      <c r="A778" t="s">
        <v>2031</v>
      </c>
      <c r="B778" t="s">
        <v>1983</v>
      </c>
      <c r="C778">
        <v>0.99075423048201405</v>
      </c>
    </row>
    <row r="779" spans="1:3" x14ac:dyDescent="0.2">
      <c r="A779" t="s">
        <v>1983</v>
      </c>
      <c r="B779" t="s">
        <v>2031</v>
      </c>
      <c r="C779">
        <v>0.99075423048201405</v>
      </c>
    </row>
    <row r="780" spans="1:3" x14ac:dyDescent="0.2">
      <c r="A780" t="s">
        <v>2067</v>
      </c>
      <c r="B780" t="s">
        <v>1995</v>
      </c>
      <c r="C780">
        <v>0.99075141250898202</v>
      </c>
    </row>
    <row r="781" spans="1:3" x14ac:dyDescent="0.2">
      <c r="A781" t="s">
        <v>1995</v>
      </c>
      <c r="B781" t="s">
        <v>2067</v>
      </c>
      <c r="C781">
        <v>0.99075141250898202</v>
      </c>
    </row>
    <row r="782" spans="1:3" x14ac:dyDescent="0.2">
      <c r="A782" t="s">
        <v>2072</v>
      </c>
      <c r="B782" t="s">
        <v>2054</v>
      </c>
      <c r="C782">
        <v>0.99074859453594999</v>
      </c>
    </row>
    <row r="783" spans="1:3" x14ac:dyDescent="0.2">
      <c r="A783" t="s">
        <v>2054</v>
      </c>
      <c r="B783" t="s">
        <v>2072</v>
      </c>
      <c r="C783">
        <v>0.99074859453594999</v>
      </c>
    </row>
    <row r="784" spans="1:3" x14ac:dyDescent="0.2">
      <c r="A784" t="s">
        <v>1986</v>
      </c>
      <c r="B784" t="s">
        <v>2021</v>
      </c>
      <c r="C784">
        <v>0.99074577656291796</v>
      </c>
    </row>
    <row r="785" spans="1:3" x14ac:dyDescent="0.2">
      <c r="A785" t="s">
        <v>2021</v>
      </c>
      <c r="B785" t="s">
        <v>1986</v>
      </c>
      <c r="C785">
        <v>0.99074577656291796</v>
      </c>
    </row>
    <row r="786" spans="1:3" x14ac:dyDescent="0.2">
      <c r="A786" t="s">
        <v>1991</v>
      </c>
      <c r="B786" t="s">
        <v>1985</v>
      </c>
      <c r="C786">
        <v>0.99074295858988604</v>
      </c>
    </row>
    <row r="787" spans="1:3" x14ac:dyDescent="0.2">
      <c r="A787" t="s">
        <v>1985</v>
      </c>
      <c r="B787" t="s">
        <v>1991</v>
      </c>
      <c r="C787">
        <v>0.99074295858988604</v>
      </c>
    </row>
    <row r="788" spans="1:3" x14ac:dyDescent="0.2">
      <c r="A788" t="s">
        <v>2077</v>
      </c>
      <c r="B788" t="s">
        <v>2057</v>
      </c>
      <c r="C788">
        <v>0.99074295858988604</v>
      </c>
    </row>
    <row r="789" spans="1:3" x14ac:dyDescent="0.2">
      <c r="A789" t="s">
        <v>1996</v>
      </c>
      <c r="B789" t="s">
        <v>1995</v>
      </c>
      <c r="C789">
        <v>0.99074295858988604</v>
      </c>
    </row>
    <row r="790" spans="1:3" x14ac:dyDescent="0.2">
      <c r="A790" t="s">
        <v>1995</v>
      </c>
      <c r="B790" t="s">
        <v>1996</v>
      </c>
      <c r="C790">
        <v>0.99074295858988604</v>
      </c>
    </row>
    <row r="791" spans="1:3" x14ac:dyDescent="0.2">
      <c r="A791" t="s">
        <v>1997</v>
      </c>
      <c r="B791" t="s">
        <v>2073</v>
      </c>
      <c r="C791">
        <v>0.99074295858988604</v>
      </c>
    </row>
    <row r="792" spans="1:3" x14ac:dyDescent="0.2">
      <c r="A792" t="s">
        <v>2057</v>
      </c>
      <c r="B792" t="s">
        <v>2077</v>
      </c>
      <c r="C792">
        <v>0.99074295858988604</v>
      </c>
    </row>
    <row r="793" spans="1:3" x14ac:dyDescent="0.2">
      <c r="A793" t="s">
        <v>2073</v>
      </c>
      <c r="B793" t="s">
        <v>1997</v>
      </c>
      <c r="C793">
        <v>0.99074295858988604</v>
      </c>
    </row>
    <row r="794" spans="1:3" x14ac:dyDescent="0.2">
      <c r="A794" t="s">
        <v>2041</v>
      </c>
      <c r="B794" t="s">
        <v>2031</v>
      </c>
      <c r="C794">
        <v>0.99073732264382197</v>
      </c>
    </row>
    <row r="795" spans="1:3" x14ac:dyDescent="0.2">
      <c r="A795" t="s">
        <v>2031</v>
      </c>
      <c r="B795" t="s">
        <v>2041</v>
      </c>
      <c r="C795">
        <v>0.99073732264382197</v>
      </c>
    </row>
    <row r="796" spans="1:3" x14ac:dyDescent="0.2">
      <c r="A796" t="s">
        <v>2073</v>
      </c>
      <c r="B796" t="s">
        <v>2068</v>
      </c>
      <c r="C796">
        <v>0.99073732264382197</v>
      </c>
    </row>
    <row r="797" spans="1:3" x14ac:dyDescent="0.2">
      <c r="A797" t="s">
        <v>2068</v>
      </c>
      <c r="B797" t="s">
        <v>2073</v>
      </c>
      <c r="C797">
        <v>0.99073732264382197</v>
      </c>
    </row>
    <row r="798" spans="1:3" x14ac:dyDescent="0.2">
      <c r="A798" t="s">
        <v>2046</v>
      </c>
      <c r="B798" t="s">
        <v>2018</v>
      </c>
      <c r="C798">
        <v>0.99072886872472599</v>
      </c>
    </row>
    <row r="799" spans="1:3" x14ac:dyDescent="0.2">
      <c r="A799" t="s">
        <v>2018</v>
      </c>
      <c r="B799" t="s">
        <v>2046</v>
      </c>
      <c r="C799">
        <v>0.99072886872472599</v>
      </c>
    </row>
    <row r="800" spans="1:3" x14ac:dyDescent="0.2">
      <c r="A800" t="s">
        <v>2077</v>
      </c>
      <c r="B800" t="s">
        <v>2068</v>
      </c>
      <c r="C800">
        <v>0.99072886872472599</v>
      </c>
    </row>
    <row r="801" spans="1:3" x14ac:dyDescent="0.2">
      <c r="A801" t="s">
        <v>2068</v>
      </c>
      <c r="B801" t="s">
        <v>2077</v>
      </c>
      <c r="C801">
        <v>0.99072886872472599</v>
      </c>
    </row>
    <row r="802" spans="1:3" x14ac:dyDescent="0.2">
      <c r="A802" t="s">
        <v>2076</v>
      </c>
      <c r="B802" t="s">
        <v>2073</v>
      </c>
      <c r="C802">
        <v>0.99072041480563</v>
      </c>
    </row>
    <row r="803" spans="1:3" x14ac:dyDescent="0.2">
      <c r="A803" t="s">
        <v>2073</v>
      </c>
      <c r="B803" t="s">
        <v>2076</v>
      </c>
      <c r="C803">
        <v>0.99072041480563</v>
      </c>
    </row>
    <row r="804" spans="1:3" x14ac:dyDescent="0.2">
      <c r="A804" t="s">
        <v>2084</v>
      </c>
      <c r="B804" t="s">
        <v>2067</v>
      </c>
      <c r="C804">
        <v>0.99071477885956605</v>
      </c>
    </row>
    <row r="805" spans="1:3" x14ac:dyDescent="0.2">
      <c r="A805" t="s">
        <v>2067</v>
      </c>
      <c r="B805" t="s">
        <v>2084</v>
      </c>
      <c r="C805">
        <v>0.99071477885956605</v>
      </c>
    </row>
    <row r="806" spans="1:3" x14ac:dyDescent="0.2">
      <c r="A806" t="s">
        <v>2023</v>
      </c>
      <c r="B806" t="s">
        <v>2020</v>
      </c>
      <c r="C806">
        <v>0.99071196088653402</v>
      </c>
    </row>
    <row r="807" spans="1:3" x14ac:dyDescent="0.2">
      <c r="A807" t="s">
        <v>2020</v>
      </c>
      <c r="B807" t="s">
        <v>2023</v>
      </c>
      <c r="C807">
        <v>0.99071196088653402</v>
      </c>
    </row>
    <row r="808" spans="1:3" x14ac:dyDescent="0.2">
      <c r="A808" t="s">
        <v>1986</v>
      </c>
      <c r="B808" t="s">
        <v>1985</v>
      </c>
      <c r="C808">
        <v>0.99070914291350198</v>
      </c>
    </row>
    <row r="809" spans="1:3" x14ac:dyDescent="0.2">
      <c r="A809" t="s">
        <v>1985</v>
      </c>
      <c r="B809" t="s">
        <v>1986</v>
      </c>
      <c r="C809">
        <v>0.99070914291350198</v>
      </c>
    </row>
    <row r="810" spans="1:3" x14ac:dyDescent="0.2">
      <c r="A810" t="s">
        <v>2068</v>
      </c>
      <c r="B810" t="s">
        <v>1995</v>
      </c>
      <c r="C810">
        <v>0.99070350696743803</v>
      </c>
    </row>
    <row r="811" spans="1:3" x14ac:dyDescent="0.2">
      <c r="A811" t="s">
        <v>1995</v>
      </c>
      <c r="B811" t="s">
        <v>2068</v>
      </c>
      <c r="C811">
        <v>0.99070350696743803</v>
      </c>
    </row>
    <row r="812" spans="1:3" x14ac:dyDescent="0.2">
      <c r="A812" t="s">
        <v>2033</v>
      </c>
      <c r="B812" t="s">
        <v>1986</v>
      </c>
      <c r="C812">
        <v>0.990700688994406</v>
      </c>
    </row>
    <row r="813" spans="1:3" x14ac:dyDescent="0.2">
      <c r="A813" t="s">
        <v>2049</v>
      </c>
      <c r="B813" t="s">
        <v>2023</v>
      </c>
      <c r="C813">
        <v>0.990700688994406</v>
      </c>
    </row>
    <row r="814" spans="1:3" x14ac:dyDescent="0.2">
      <c r="A814" t="s">
        <v>1986</v>
      </c>
      <c r="B814" t="s">
        <v>2033</v>
      </c>
      <c r="C814">
        <v>0.990700688994406</v>
      </c>
    </row>
    <row r="815" spans="1:3" x14ac:dyDescent="0.2">
      <c r="A815" t="s">
        <v>2023</v>
      </c>
      <c r="B815" t="s">
        <v>2049</v>
      </c>
      <c r="C815">
        <v>0.990700688994406</v>
      </c>
    </row>
    <row r="816" spans="1:3" x14ac:dyDescent="0.2">
      <c r="A816" t="s">
        <v>2072</v>
      </c>
      <c r="B816" t="s">
        <v>2060</v>
      </c>
      <c r="C816">
        <v>0.990700688994406</v>
      </c>
    </row>
    <row r="817" spans="1:3" x14ac:dyDescent="0.2">
      <c r="A817" t="s">
        <v>2073</v>
      </c>
      <c r="B817" t="s">
        <v>2063</v>
      </c>
      <c r="C817">
        <v>0.990700688994406</v>
      </c>
    </row>
    <row r="818" spans="1:3" x14ac:dyDescent="0.2">
      <c r="A818" t="s">
        <v>2060</v>
      </c>
      <c r="B818" t="s">
        <v>2072</v>
      </c>
      <c r="C818">
        <v>0.990700688994406</v>
      </c>
    </row>
    <row r="819" spans="1:3" x14ac:dyDescent="0.2">
      <c r="A819" t="s">
        <v>2063</v>
      </c>
      <c r="B819" t="s">
        <v>2073</v>
      </c>
      <c r="C819">
        <v>0.990700688994406</v>
      </c>
    </row>
    <row r="820" spans="1:3" x14ac:dyDescent="0.2">
      <c r="A820" t="s">
        <v>2061</v>
      </c>
      <c r="B820" t="s">
        <v>2053</v>
      </c>
      <c r="C820">
        <v>0.99069787102137397</v>
      </c>
    </row>
    <row r="821" spans="1:3" x14ac:dyDescent="0.2">
      <c r="A821" t="s">
        <v>2053</v>
      </c>
      <c r="B821" t="s">
        <v>2061</v>
      </c>
      <c r="C821">
        <v>0.99069787102137397</v>
      </c>
    </row>
    <row r="822" spans="1:3" x14ac:dyDescent="0.2">
      <c r="A822" t="s">
        <v>2079</v>
      </c>
      <c r="B822" t="s">
        <v>2063</v>
      </c>
      <c r="C822">
        <v>0.99069787102137397</v>
      </c>
    </row>
    <row r="823" spans="1:3" x14ac:dyDescent="0.2">
      <c r="A823" t="s">
        <v>2063</v>
      </c>
      <c r="B823" t="s">
        <v>2079</v>
      </c>
      <c r="C823">
        <v>0.99069787102137397</v>
      </c>
    </row>
    <row r="824" spans="1:3" x14ac:dyDescent="0.2">
      <c r="A824" t="s">
        <v>2001</v>
      </c>
      <c r="B824" t="s">
        <v>2081</v>
      </c>
      <c r="C824">
        <v>0.99069787102137397</v>
      </c>
    </row>
    <row r="825" spans="1:3" x14ac:dyDescent="0.2">
      <c r="A825" t="s">
        <v>2081</v>
      </c>
      <c r="B825" t="s">
        <v>2001</v>
      </c>
      <c r="C825">
        <v>0.99069787102137397</v>
      </c>
    </row>
    <row r="826" spans="1:3" x14ac:dyDescent="0.2">
      <c r="A826" t="s">
        <v>2041</v>
      </c>
      <c r="B826" t="s">
        <v>1986</v>
      </c>
      <c r="C826">
        <v>0.99069505304834204</v>
      </c>
    </row>
    <row r="827" spans="1:3" x14ac:dyDescent="0.2">
      <c r="A827" t="s">
        <v>1991</v>
      </c>
      <c r="B827" t="s">
        <v>2029</v>
      </c>
      <c r="C827">
        <v>0.99069505304834204</v>
      </c>
    </row>
    <row r="828" spans="1:3" x14ac:dyDescent="0.2">
      <c r="A828" t="s">
        <v>1986</v>
      </c>
      <c r="B828" t="s">
        <v>2041</v>
      </c>
      <c r="C828">
        <v>0.99069505304834204</v>
      </c>
    </row>
    <row r="829" spans="1:3" x14ac:dyDescent="0.2">
      <c r="A829" t="s">
        <v>2029</v>
      </c>
      <c r="B829" t="s">
        <v>1991</v>
      </c>
      <c r="C829">
        <v>0.99069505304834204</v>
      </c>
    </row>
    <row r="830" spans="1:3" x14ac:dyDescent="0.2">
      <c r="A830" t="s">
        <v>2032</v>
      </c>
      <c r="B830" t="s">
        <v>2024</v>
      </c>
      <c r="C830">
        <v>0.99068941710227798</v>
      </c>
    </row>
    <row r="831" spans="1:3" x14ac:dyDescent="0.2">
      <c r="A831" t="s">
        <v>2082</v>
      </c>
      <c r="B831" t="s">
        <v>2024</v>
      </c>
      <c r="C831">
        <v>0.99068941710227798</v>
      </c>
    </row>
    <row r="832" spans="1:3" x14ac:dyDescent="0.2">
      <c r="A832" t="s">
        <v>2024</v>
      </c>
      <c r="B832" t="s">
        <v>2032</v>
      </c>
      <c r="C832">
        <v>0.99068941710227798</v>
      </c>
    </row>
    <row r="833" spans="1:3" x14ac:dyDescent="0.2">
      <c r="A833" t="s">
        <v>2024</v>
      </c>
      <c r="B833" t="s">
        <v>2082</v>
      </c>
      <c r="C833">
        <v>0.99068941710227798</v>
      </c>
    </row>
    <row r="834" spans="1:3" x14ac:dyDescent="0.2">
      <c r="A834" t="s">
        <v>1991</v>
      </c>
      <c r="B834" t="s">
        <v>2019</v>
      </c>
      <c r="C834">
        <v>0.99068659912924595</v>
      </c>
    </row>
    <row r="835" spans="1:3" x14ac:dyDescent="0.2">
      <c r="A835" t="s">
        <v>1991</v>
      </c>
      <c r="B835" t="s">
        <v>2022</v>
      </c>
      <c r="C835">
        <v>0.99068659912924595</v>
      </c>
    </row>
    <row r="836" spans="1:3" x14ac:dyDescent="0.2">
      <c r="A836" t="s">
        <v>2019</v>
      </c>
      <c r="B836" t="s">
        <v>1991</v>
      </c>
      <c r="C836">
        <v>0.99068659912924595</v>
      </c>
    </row>
    <row r="837" spans="1:3" x14ac:dyDescent="0.2">
      <c r="A837" t="s">
        <v>2022</v>
      </c>
      <c r="B837" t="s">
        <v>1991</v>
      </c>
      <c r="C837">
        <v>0.99068659912924595</v>
      </c>
    </row>
    <row r="838" spans="1:3" x14ac:dyDescent="0.2">
      <c r="A838" t="s">
        <v>2016</v>
      </c>
      <c r="B838" t="s">
        <v>2019</v>
      </c>
      <c r="C838">
        <v>0.99068378115621403</v>
      </c>
    </row>
    <row r="839" spans="1:3" x14ac:dyDescent="0.2">
      <c r="A839" t="s">
        <v>2019</v>
      </c>
      <c r="B839" t="s">
        <v>2016</v>
      </c>
      <c r="C839">
        <v>0.99068378115621403</v>
      </c>
    </row>
    <row r="840" spans="1:3" x14ac:dyDescent="0.2">
      <c r="A840" t="s">
        <v>1986</v>
      </c>
      <c r="B840" t="s">
        <v>1983</v>
      </c>
      <c r="C840">
        <v>0.990680963183182</v>
      </c>
    </row>
    <row r="841" spans="1:3" x14ac:dyDescent="0.2">
      <c r="A841" t="s">
        <v>1983</v>
      </c>
      <c r="B841" t="s">
        <v>1986</v>
      </c>
      <c r="C841">
        <v>0.990680963183182</v>
      </c>
    </row>
    <row r="842" spans="1:3" x14ac:dyDescent="0.2">
      <c r="A842" t="s">
        <v>2061</v>
      </c>
      <c r="B842" t="s">
        <v>2057</v>
      </c>
      <c r="C842">
        <v>0.990680963183182</v>
      </c>
    </row>
    <row r="843" spans="1:3" x14ac:dyDescent="0.2">
      <c r="A843" t="s">
        <v>2057</v>
      </c>
      <c r="B843" t="s">
        <v>2061</v>
      </c>
      <c r="C843">
        <v>0.990680963183182</v>
      </c>
    </row>
    <row r="844" spans="1:3" x14ac:dyDescent="0.2">
      <c r="A844" t="s">
        <v>2045</v>
      </c>
      <c r="B844" t="s">
        <v>1983</v>
      </c>
      <c r="C844">
        <v>0.99067814521014996</v>
      </c>
    </row>
    <row r="845" spans="1:3" x14ac:dyDescent="0.2">
      <c r="A845" t="s">
        <v>1983</v>
      </c>
      <c r="B845" t="s">
        <v>2045</v>
      </c>
      <c r="C845">
        <v>0.99067814521014996</v>
      </c>
    </row>
    <row r="846" spans="1:3" x14ac:dyDescent="0.2">
      <c r="A846" t="s">
        <v>2045</v>
      </c>
      <c r="B846" t="s">
        <v>1110</v>
      </c>
      <c r="C846">
        <v>0.99067532723711804</v>
      </c>
    </row>
    <row r="847" spans="1:3" x14ac:dyDescent="0.2">
      <c r="A847" t="s">
        <v>1110</v>
      </c>
      <c r="B847" t="s">
        <v>2045</v>
      </c>
      <c r="C847">
        <v>0.99067532723711804</v>
      </c>
    </row>
    <row r="848" spans="1:3" x14ac:dyDescent="0.2">
      <c r="A848" t="s">
        <v>1997</v>
      </c>
      <c r="B848" t="s">
        <v>2056</v>
      </c>
      <c r="C848">
        <v>0.99067532723711804</v>
      </c>
    </row>
    <row r="849" spans="1:3" x14ac:dyDescent="0.2">
      <c r="A849" t="s">
        <v>2056</v>
      </c>
      <c r="B849" t="s">
        <v>1997</v>
      </c>
      <c r="C849">
        <v>0.99067532723711804</v>
      </c>
    </row>
    <row r="850" spans="1:3" x14ac:dyDescent="0.2">
      <c r="A850" t="s">
        <v>2082</v>
      </c>
      <c r="B850" t="s">
        <v>2021</v>
      </c>
      <c r="C850">
        <v>0.99066969129105398</v>
      </c>
    </row>
    <row r="851" spans="1:3" x14ac:dyDescent="0.2">
      <c r="A851" t="s">
        <v>2082</v>
      </c>
      <c r="B851" t="s">
        <v>2032</v>
      </c>
      <c r="C851">
        <v>0.99066969129105398</v>
      </c>
    </row>
    <row r="852" spans="1:3" x14ac:dyDescent="0.2">
      <c r="A852" t="s">
        <v>2021</v>
      </c>
      <c r="B852" t="s">
        <v>2082</v>
      </c>
      <c r="C852">
        <v>0.99066969129105398</v>
      </c>
    </row>
    <row r="853" spans="1:3" x14ac:dyDescent="0.2">
      <c r="A853" t="s">
        <v>2032</v>
      </c>
      <c r="B853" t="s">
        <v>2082</v>
      </c>
      <c r="C853">
        <v>0.99066969129105398</v>
      </c>
    </row>
    <row r="854" spans="1:3" x14ac:dyDescent="0.2">
      <c r="A854" t="s">
        <v>1986</v>
      </c>
      <c r="B854" t="s">
        <v>1110</v>
      </c>
      <c r="C854">
        <v>0.99066405534499002</v>
      </c>
    </row>
    <row r="855" spans="1:3" x14ac:dyDescent="0.2">
      <c r="A855" t="s">
        <v>1110</v>
      </c>
      <c r="B855" t="s">
        <v>1986</v>
      </c>
      <c r="C855">
        <v>0.99066405534499002</v>
      </c>
    </row>
    <row r="856" spans="1:3" x14ac:dyDescent="0.2">
      <c r="A856" t="s">
        <v>1997</v>
      </c>
      <c r="B856" t="s">
        <v>2068</v>
      </c>
      <c r="C856">
        <v>0.99066405534499002</v>
      </c>
    </row>
    <row r="857" spans="1:3" x14ac:dyDescent="0.2">
      <c r="A857" t="s">
        <v>2068</v>
      </c>
      <c r="B857" t="s">
        <v>1997</v>
      </c>
      <c r="C857">
        <v>0.99066405534499002</v>
      </c>
    </row>
    <row r="858" spans="1:3" x14ac:dyDescent="0.2">
      <c r="A858" t="s">
        <v>2077</v>
      </c>
      <c r="B858" t="s">
        <v>1996</v>
      </c>
      <c r="C858">
        <v>0.99066123737195799</v>
      </c>
    </row>
    <row r="859" spans="1:3" x14ac:dyDescent="0.2">
      <c r="A859" t="s">
        <v>1996</v>
      </c>
      <c r="B859" t="s">
        <v>2077</v>
      </c>
      <c r="C859">
        <v>0.99066123737195799</v>
      </c>
    </row>
    <row r="860" spans="1:3" x14ac:dyDescent="0.2">
      <c r="A860" t="s">
        <v>2023</v>
      </c>
      <c r="B860" t="s">
        <v>2022</v>
      </c>
      <c r="C860">
        <v>0.99065841939892596</v>
      </c>
    </row>
    <row r="861" spans="1:3" x14ac:dyDescent="0.2">
      <c r="A861" t="s">
        <v>2022</v>
      </c>
      <c r="B861" t="s">
        <v>2023</v>
      </c>
      <c r="C861">
        <v>0.99065841939892596</v>
      </c>
    </row>
    <row r="862" spans="1:3" x14ac:dyDescent="0.2">
      <c r="A862" t="s">
        <v>2076</v>
      </c>
      <c r="B862" t="s">
        <v>2057</v>
      </c>
      <c r="C862">
        <v>0.99065278345286201</v>
      </c>
    </row>
    <row r="863" spans="1:3" x14ac:dyDescent="0.2">
      <c r="A863" t="s">
        <v>2057</v>
      </c>
      <c r="B863" t="s">
        <v>2076</v>
      </c>
      <c r="C863">
        <v>0.99065278345286201</v>
      </c>
    </row>
    <row r="864" spans="1:3" x14ac:dyDescent="0.2">
      <c r="A864" t="s">
        <v>1987</v>
      </c>
      <c r="B864" t="s">
        <v>2021</v>
      </c>
      <c r="C864">
        <v>0.99064714750679805</v>
      </c>
    </row>
    <row r="865" spans="1:3" x14ac:dyDescent="0.2">
      <c r="A865" t="s">
        <v>2021</v>
      </c>
      <c r="B865" t="s">
        <v>1987</v>
      </c>
      <c r="C865">
        <v>0.99064714750679805</v>
      </c>
    </row>
    <row r="866" spans="1:3" x14ac:dyDescent="0.2">
      <c r="A866" t="s">
        <v>2046</v>
      </c>
      <c r="B866" t="s">
        <v>1986</v>
      </c>
      <c r="C866">
        <v>0.99063869358770196</v>
      </c>
    </row>
    <row r="867" spans="1:3" x14ac:dyDescent="0.2">
      <c r="A867" t="s">
        <v>1986</v>
      </c>
      <c r="B867" t="s">
        <v>2046</v>
      </c>
      <c r="C867">
        <v>0.99063869358770196</v>
      </c>
    </row>
    <row r="868" spans="1:3" x14ac:dyDescent="0.2">
      <c r="A868" t="s">
        <v>2077</v>
      </c>
      <c r="B868" t="s">
        <v>1995</v>
      </c>
      <c r="C868">
        <v>0.99063869358770196</v>
      </c>
    </row>
    <row r="869" spans="1:3" x14ac:dyDescent="0.2">
      <c r="A869" t="s">
        <v>1995</v>
      </c>
      <c r="B869" t="s">
        <v>2077</v>
      </c>
      <c r="C869">
        <v>0.99063869358770196</v>
      </c>
    </row>
    <row r="870" spans="1:3" x14ac:dyDescent="0.2">
      <c r="A870" t="s">
        <v>2066</v>
      </c>
      <c r="B870" t="s">
        <v>2056</v>
      </c>
      <c r="C870">
        <v>0.99063587561467004</v>
      </c>
    </row>
    <row r="871" spans="1:3" x14ac:dyDescent="0.2">
      <c r="A871" t="s">
        <v>2056</v>
      </c>
      <c r="B871" t="s">
        <v>2066</v>
      </c>
      <c r="C871">
        <v>0.99063587561467004</v>
      </c>
    </row>
    <row r="872" spans="1:3" x14ac:dyDescent="0.2">
      <c r="A872" t="s">
        <v>2003</v>
      </c>
      <c r="B872" t="s">
        <v>2068</v>
      </c>
      <c r="C872">
        <v>0.990633057641638</v>
      </c>
    </row>
    <row r="873" spans="1:3" x14ac:dyDescent="0.2">
      <c r="A873" t="s">
        <v>2068</v>
      </c>
      <c r="B873" t="s">
        <v>2003</v>
      </c>
      <c r="C873">
        <v>0.990633057641638</v>
      </c>
    </row>
    <row r="874" spans="1:3" x14ac:dyDescent="0.2">
      <c r="A874" t="s">
        <v>2046</v>
      </c>
      <c r="B874" t="s">
        <v>2022</v>
      </c>
      <c r="C874">
        <v>0.99063023966860597</v>
      </c>
    </row>
    <row r="875" spans="1:3" x14ac:dyDescent="0.2">
      <c r="A875" t="s">
        <v>2022</v>
      </c>
      <c r="B875" t="s">
        <v>2046</v>
      </c>
      <c r="C875">
        <v>0.99063023966860597</v>
      </c>
    </row>
    <row r="876" spans="1:3" x14ac:dyDescent="0.2">
      <c r="A876" t="s">
        <v>2016</v>
      </c>
      <c r="B876" t="s">
        <v>2033</v>
      </c>
      <c r="C876">
        <v>0.99062742169557405</v>
      </c>
    </row>
    <row r="877" spans="1:3" x14ac:dyDescent="0.2">
      <c r="A877" t="s">
        <v>2033</v>
      </c>
      <c r="B877" t="s">
        <v>2016</v>
      </c>
      <c r="C877">
        <v>0.99062742169557405</v>
      </c>
    </row>
    <row r="878" spans="1:3" x14ac:dyDescent="0.2">
      <c r="A878" t="s">
        <v>2081</v>
      </c>
      <c r="B878" t="s">
        <v>2077</v>
      </c>
      <c r="C878">
        <v>0.99062460372254202</v>
      </c>
    </row>
    <row r="879" spans="1:3" x14ac:dyDescent="0.2">
      <c r="A879" t="s">
        <v>2077</v>
      </c>
      <c r="B879" t="s">
        <v>2081</v>
      </c>
      <c r="C879">
        <v>0.99062460372254202</v>
      </c>
    </row>
    <row r="880" spans="1:3" x14ac:dyDescent="0.2">
      <c r="A880" t="s">
        <v>2033</v>
      </c>
      <c r="B880" t="s">
        <v>2031</v>
      </c>
      <c r="C880">
        <v>0.990613331830414</v>
      </c>
    </row>
    <row r="881" spans="1:3" x14ac:dyDescent="0.2">
      <c r="A881" t="s">
        <v>2031</v>
      </c>
      <c r="B881" t="s">
        <v>2033</v>
      </c>
      <c r="C881">
        <v>0.990613331830414</v>
      </c>
    </row>
    <row r="882" spans="1:3" x14ac:dyDescent="0.2">
      <c r="A882" t="s">
        <v>2046</v>
      </c>
      <c r="B882" t="s">
        <v>2045</v>
      </c>
      <c r="C882">
        <v>0.990613331830414</v>
      </c>
    </row>
    <row r="883" spans="1:3" x14ac:dyDescent="0.2">
      <c r="A883" t="s">
        <v>2045</v>
      </c>
      <c r="B883" t="s">
        <v>2046</v>
      </c>
      <c r="C883">
        <v>0.990613331830414</v>
      </c>
    </row>
    <row r="884" spans="1:3" x14ac:dyDescent="0.2">
      <c r="A884" t="s">
        <v>2073</v>
      </c>
      <c r="B884" t="s">
        <v>2072</v>
      </c>
      <c r="C884">
        <v>0.990613331830414</v>
      </c>
    </row>
    <row r="885" spans="1:3" x14ac:dyDescent="0.2">
      <c r="A885" t="s">
        <v>2072</v>
      </c>
      <c r="B885" t="s">
        <v>2073</v>
      </c>
      <c r="C885">
        <v>0.990613331830414</v>
      </c>
    </row>
    <row r="886" spans="1:3" x14ac:dyDescent="0.2">
      <c r="A886" t="s">
        <v>2044</v>
      </c>
      <c r="B886" t="s">
        <v>2025</v>
      </c>
      <c r="C886">
        <v>0.99061051385738197</v>
      </c>
    </row>
    <row r="887" spans="1:3" x14ac:dyDescent="0.2">
      <c r="A887" t="s">
        <v>2025</v>
      </c>
      <c r="B887" t="s">
        <v>2044</v>
      </c>
      <c r="C887">
        <v>0.99061051385738197</v>
      </c>
    </row>
    <row r="888" spans="1:3" x14ac:dyDescent="0.2">
      <c r="A888" t="s">
        <v>2076</v>
      </c>
      <c r="B888" t="s">
        <v>2060</v>
      </c>
      <c r="C888">
        <v>0.99061051385738197</v>
      </c>
    </row>
    <row r="889" spans="1:3" x14ac:dyDescent="0.2">
      <c r="A889" t="s">
        <v>1997</v>
      </c>
      <c r="B889" t="s">
        <v>2060</v>
      </c>
      <c r="C889">
        <v>0.99061051385738197</v>
      </c>
    </row>
    <row r="890" spans="1:3" x14ac:dyDescent="0.2">
      <c r="A890" t="s">
        <v>2060</v>
      </c>
      <c r="B890" t="s">
        <v>2076</v>
      </c>
      <c r="C890">
        <v>0.99061051385738197</v>
      </c>
    </row>
    <row r="891" spans="1:3" x14ac:dyDescent="0.2">
      <c r="A891" t="s">
        <v>2060</v>
      </c>
      <c r="B891" t="s">
        <v>1997</v>
      </c>
      <c r="C891">
        <v>0.99061051385738197</v>
      </c>
    </row>
    <row r="892" spans="1:3" x14ac:dyDescent="0.2">
      <c r="A892" t="s">
        <v>2003</v>
      </c>
      <c r="B892" t="s">
        <v>2073</v>
      </c>
      <c r="C892">
        <v>0.99060769588435005</v>
      </c>
    </row>
    <row r="893" spans="1:3" x14ac:dyDescent="0.2">
      <c r="A893" t="s">
        <v>2073</v>
      </c>
      <c r="B893" t="s">
        <v>2003</v>
      </c>
      <c r="C893">
        <v>0.99060769588435005</v>
      </c>
    </row>
    <row r="894" spans="1:3" x14ac:dyDescent="0.2">
      <c r="A894" t="s">
        <v>2016</v>
      </c>
      <c r="B894" t="s">
        <v>2031</v>
      </c>
      <c r="C894">
        <v>0.99060487791131802</v>
      </c>
    </row>
    <row r="895" spans="1:3" x14ac:dyDescent="0.2">
      <c r="A895" t="s">
        <v>2031</v>
      </c>
      <c r="B895" t="s">
        <v>2016</v>
      </c>
      <c r="C895">
        <v>0.99060487791131802</v>
      </c>
    </row>
    <row r="896" spans="1:3" x14ac:dyDescent="0.2">
      <c r="A896" t="s">
        <v>1532</v>
      </c>
      <c r="B896" t="s">
        <v>1068</v>
      </c>
      <c r="C896">
        <v>0.99060487791131802</v>
      </c>
    </row>
    <row r="897" spans="1:3" x14ac:dyDescent="0.2">
      <c r="A897" t="s">
        <v>1068</v>
      </c>
      <c r="B897" t="s">
        <v>1532</v>
      </c>
      <c r="C897">
        <v>0.99060487791131802</v>
      </c>
    </row>
    <row r="898" spans="1:3" x14ac:dyDescent="0.2">
      <c r="A898" t="s">
        <v>2066</v>
      </c>
      <c r="B898" t="s">
        <v>2063</v>
      </c>
      <c r="C898">
        <v>0.99060205993828598</v>
      </c>
    </row>
    <row r="899" spans="1:3" x14ac:dyDescent="0.2">
      <c r="A899" t="s">
        <v>2063</v>
      </c>
      <c r="B899" t="s">
        <v>2066</v>
      </c>
      <c r="C899">
        <v>0.99060205993828598</v>
      </c>
    </row>
    <row r="900" spans="1:3" x14ac:dyDescent="0.2">
      <c r="A900" t="s">
        <v>2074</v>
      </c>
      <c r="B900" t="s">
        <v>2072</v>
      </c>
      <c r="C900">
        <v>0.99060205993828598</v>
      </c>
    </row>
    <row r="901" spans="1:3" x14ac:dyDescent="0.2">
      <c r="A901" t="s">
        <v>2072</v>
      </c>
      <c r="B901" t="s">
        <v>2074</v>
      </c>
      <c r="C901">
        <v>0.99060205993828598</v>
      </c>
    </row>
    <row r="902" spans="1:3" x14ac:dyDescent="0.2">
      <c r="A902" t="s">
        <v>2070</v>
      </c>
      <c r="B902" t="s">
        <v>2054</v>
      </c>
      <c r="C902">
        <v>0.99059924196525395</v>
      </c>
    </row>
    <row r="903" spans="1:3" x14ac:dyDescent="0.2">
      <c r="A903" t="s">
        <v>2054</v>
      </c>
      <c r="B903" t="s">
        <v>2070</v>
      </c>
      <c r="C903">
        <v>0.99059924196525395</v>
      </c>
    </row>
    <row r="904" spans="1:3" x14ac:dyDescent="0.2">
      <c r="A904" t="s">
        <v>2067</v>
      </c>
      <c r="B904" t="s">
        <v>2066</v>
      </c>
      <c r="C904">
        <v>0.99059642399222203</v>
      </c>
    </row>
    <row r="905" spans="1:3" x14ac:dyDescent="0.2">
      <c r="A905" t="s">
        <v>2066</v>
      </c>
      <c r="B905" t="s">
        <v>2067</v>
      </c>
      <c r="C905">
        <v>0.99059642399222203</v>
      </c>
    </row>
    <row r="906" spans="1:3" x14ac:dyDescent="0.2">
      <c r="A906" t="s">
        <v>1987</v>
      </c>
      <c r="B906" t="s">
        <v>1986</v>
      </c>
      <c r="C906">
        <v>0.990593606019191</v>
      </c>
    </row>
    <row r="907" spans="1:3" x14ac:dyDescent="0.2">
      <c r="A907" t="s">
        <v>1986</v>
      </c>
      <c r="B907" t="s">
        <v>1987</v>
      </c>
      <c r="C907">
        <v>0.990593606019191</v>
      </c>
    </row>
    <row r="908" spans="1:3" x14ac:dyDescent="0.2">
      <c r="A908" t="s">
        <v>2032</v>
      </c>
      <c r="B908" t="s">
        <v>1983</v>
      </c>
      <c r="C908">
        <v>0.99059078804615797</v>
      </c>
    </row>
    <row r="909" spans="1:3" x14ac:dyDescent="0.2">
      <c r="A909" t="s">
        <v>1983</v>
      </c>
      <c r="B909" t="s">
        <v>2032</v>
      </c>
      <c r="C909">
        <v>0.99059078804615797</v>
      </c>
    </row>
    <row r="910" spans="1:3" x14ac:dyDescent="0.2">
      <c r="A910" t="s">
        <v>1991</v>
      </c>
      <c r="B910" t="s">
        <v>2024</v>
      </c>
      <c r="C910">
        <v>0.99058515210009401</v>
      </c>
    </row>
    <row r="911" spans="1:3" x14ac:dyDescent="0.2">
      <c r="A911" t="s">
        <v>2044</v>
      </c>
      <c r="B911" t="s">
        <v>2028</v>
      </c>
      <c r="C911">
        <v>0.99058515210009401</v>
      </c>
    </row>
    <row r="912" spans="1:3" x14ac:dyDescent="0.2">
      <c r="A912" t="s">
        <v>2028</v>
      </c>
      <c r="B912" t="s">
        <v>2044</v>
      </c>
      <c r="C912">
        <v>0.99058515210009401</v>
      </c>
    </row>
    <row r="913" spans="1:3" x14ac:dyDescent="0.2">
      <c r="A913" t="s">
        <v>2024</v>
      </c>
      <c r="B913" t="s">
        <v>1991</v>
      </c>
      <c r="C913">
        <v>0.99058515210009401</v>
      </c>
    </row>
    <row r="914" spans="1:3" x14ac:dyDescent="0.2">
      <c r="A914" t="s">
        <v>2070</v>
      </c>
      <c r="B914" t="s">
        <v>2053</v>
      </c>
      <c r="C914">
        <v>0.99058515210009401</v>
      </c>
    </row>
    <row r="915" spans="1:3" x14ac:dyDescent="0.2">
      <c r="A915" t="s">
        <v>2053</v>
      </c>
      <c r="B915" t="s">
        <v>2070</v>
      </c>
      <c r="C915">
        <v>0.99058515210009401</v>
      </c>
    </row>
    <row r="916" spans="1:3" x14ac:dyDescent="0.2">
      <c r="A916" t="s">
        <v>2081</v>
      </c>
      <c r="B916" t="s">
        <v>2066</v>
      </c>
      <c r="C916">
        <v>0.99058233412706198</v>
      </c>
    </row>
    <row r="917" spans="1:3" x14ac:dyDescent="0.2">
      <c r="A917" t="s">
        <v>2079</v>
      </c>
      <c r="B917" t="s">
        <v>2067</v>
      </c>
      <c r="C917">
        <v>0.99058233412706198</v>
      </c>
    </row>
    <row r="918" spans="1:3" x14ac:dyDescent="0.2">
      <c r="A918" t="s">
        <v>2067</v>
      </c>
      <c r="B918" t="s">
        <v>2079</v>
      </c>
      <c r="C918">
        <v>0.99058233412706198</v>
      </c>
    </row>
    <row r="919" spans="1:3" x14ac:dyDescent="0.2">
      <c r="A919" t="s">
        <v>2066</v>
      </c>
      <c r="B919" t="s">
        <v>2081</v>
      </c>
      <c r="C919">
        <v>0.99058233412706198</v>
      </c>
    </row>
    <row r="920" spans="1:3" x14ac:dyDescent="0.2">
      <c r="A920" t="s">
        <v>2080</v>
      </c>
      <c r="B920" t="s">
        <v>2036</v>
      </c>
      <c r="C920">
        <v>0.99057669818099803</v>
      </c>
    </row>
    <row r="921" spans="1:3" x14ac:dyDescent="0.2">
      <c r="A921" t="s">
        <v>2036</v>
      </c>
      <c r="B921" t="s">
        <v>2080</v>
      </c>
      <c r="C921">
        <v>0.99057669818099803</v>
      </c>
    </row>
    <row r="922" spans="1:3" x14ac:dyDescent="0.2">
      <c r="A922" t="s">
        <v>2033</v>
      </c>
      <c r="B922" t="s">
        <v>2022</v>
      </c>
      <c r="C922">
        <v>0.99056824426190204</v>
      </c>
    </row>
    <row r="923" spans="1:3" x14ac:dyDescent="0.2">
      <c r="A923" t="s">
        <v>2022</v>
      </c>
      <c r="B923" t="s">
        <v>2033</v>
      </c>
      <c r="C923">
        <v>0.99056824426190204</v>
      </c>
    </row>
    <row r="924" spans="1:3" x14ac:dyDescent="0.2">
      <c r="A924" t="s">
        <v>2000</v>
      </c>
      <c r="B924" t="s">
        <v>2074</v>
      </c>
      <c r="C924">
        <v>0.99056824426190204</v>
      </c>
    </row>
    <row r="925" spans="1:3" x14ac:dyDescent="0.2">
      <c r="A925" t="s">
        <v>2074</v>
      </c>
      <c r="B925" t="s">
        <v>2000</v>
      </c>
      <c r="C925">
        <v>0.99056824426190204</v>
      </c>
    </row>
    <row r="926" spans="1:3" x14ac:dyDescent="0.2">
      <c r="A926" t="s">
        <v>1110</v>
      </c>
      <c r="B926" t="s">
        <v>1985</v>
      </c>
      <c r="C926">
        <v>0.99056260831583798</v>
      </c>
    </row>
    <row r="927" spans="1:3" x14ac:dyDescent="0.2">
      <c r="A927" t="s">
        <v>1985</v>
      </c>
      <c r="B927" t="s">
        <v>1110</v>
      </c>
      <c r="C927">
        <v>0.99056260831583798</v>
      </c>
    </row>
    <row r="928" spans="1:3" x14ac:dyDescent="0.2">
      <c r="A928" t="s">
        <v>2000</v>
      </c>
      <c r="B928" t="s">
        <v>2068</v>
      </c>
      <c r="C928">
        <v>0.99056260831583798</v>
      </c>
    </row>
    <row r="929" spans="1:3" x14ac:dyDescent="0.2">
      <c r="A929" t="s">
        <v>2000</v>
      </c>
      <c r="B929" t="s">
        <v>1997</v>
      </c>
      <c r="C929">
        <v>0.99056260831583798</v>
      </c>
    </row>
    <row r="930" spans="1:3" x14ac:dyDescent="0.2">
      <c r="A930" t="s">
        <v>2068</v>
      </c>
      <c r="B930" t="s">
        <v>2000</v>
      </c>
      <c r="C930">
        <v>0.99056260831583798</v>
      </c>
    </row>
    <row r="931" spans="1:3" x14ac:dyDescent="0.2">
      <c r="A931" t="s">
        <v>1997</v>
      </c>
      <c r="B931" t="s">
        <v>2000</v>
      </c>
      <c r="C931">
        <v>0.99056260831583798</v>
      </c>
    </row>
    <row r="932" spans="1:3" x14ac:dyDescent="0.2">
      <c r="A932" t="s">
        <v>2023</v>
      </c>
      <c r="B932" t="s">
        <v>2018</v>
      </c>
      <c r="C932">
        <v>0.99055697236977502</v>
      </c>
    </row>
    <row r="933" spans="1:3" x14ac:dyDescent="0.2">
      <c r="A933" t="s">
        <v>2033</v>
      </c>
      <c r="B933" t="s">
        <v>2018</v>
      </c>
      <c r="C933">
        <v>0.99055697236977502</v>
      </c>
    </row>
    <row r="934" spans="1:3" x14ac:dyDescent="0.2">
      <c r="A934" t="s">
        <v>2018</v>
      </c>
      <c r="B934" t="s">
        <v>2023</v>
      </c>
      <c r="C934">
        <v>0.99055697236977502</v>
      </c>
    </row>
    <row r="935" spans="1:3" x14ac:dyDescent="0.2">
      <c r="A935" t="s">
        <v>2034</v>
      </c>
      <c r="B935" t="s">
        <v>2023</v>
      </c>
      <c r="C935">
        <v>0.99055697236977502</v>
      </c>
    </row>
    <row r="936" spans="1:3" x14ac:dyDescent="0.2">
      <c r="A936" t="s">
        <v>2018</v>
      </c>
      <c r="B936" t="s">
        <v>2033</v>
      </c>
      <c r="C936">
        <v>0.99055697236977502</v>
      </c>
    </row>
    <row r="937" spans="1:3" x14ac:dyDescent="0.2">
      <c r="A937" t="s">
        <v>2023</v>
      </c>
      <c r="B937" t="s">
        <v>2034</v>
      </c>
      <c r="C937">
        <v>0.99055697236977502</v>
      </c>
    </row>
    <row r="938" spans="1:3" x14ac:dyDescent="0.2">
      <c r="A938" t="s">
        <v>2085</v>
      </c>
      <c r="B938" t="s">
        <v>2052</v>
      </c>
      <c r="C938">
        <v>0.99055697236977502</v>
      </c>
    </row>
    <row r="939" spans="1:3" x14ac:dyDescent="0.2">
      <c r="A939" t="s">
        <v>2052</v>
      </c>
      <c r="B939" t="s">
        <v>2085</v>
      </c>
      <c r="C939">
        <v>0.99055697236977502</v>
      </c>
    </row>
    <row r="940" spans="1:3" x14ac:dyDescent="0.2">
      <c r="A940" t="s">
        <v>2016</v>
      </c>
      <c r="B940" t="s">
        <v>1991</v>
      </c>
      <c r="C940">
        <v>0.99055133642370996</v>
      </c>
    </row>
    <row r="941" spans="1:3" x14ac:dyDescent="0.2">
      <c r="A941" t="s">
        <v>1991</v>
      </c>
      <c r="B941" t="s">
        <v>2016</v>
      </c>
      <c r="C941">
        <v>0.99055133642370996</v>
      </c>
    </row>
    <row r="942" spans="1:3" x14ac:dyDescent="0.2">
      <c r="A942" t="s">
        <v>2063</v>
      </c>
      <c r="B942" t="s">
        <v>1993</v>
      </c>
      <c r="C942">
        <v>0.99055133642370996</v>
      </c>
    </row>
    <row r="943" spans="1:3" x14ac:dyDescent="0.2">
      <c r="A943" t="s">
        <v>2000</v>
      </c>
      <c r="B943" t="s">
        <v>2056</v>
      </c>
      <c r="C943">
        <v>0.99055133642370996</v>
      </c>
    </row>
    <row r="944" spans="1:3" x14ac:dyDescent="0.2">
      <c r="A944" t="s">
        <v>1993</v>
      </c>
      <c r="B944" t="s">
        <v>2063</v>
      </c>
      <c r="C944">
        <v>0.99055133642370996</v>
      </c>
    </row>
    <row r="945" spans="1:3" x14ac:dyDescent="0.2">
      <c r="A945" t="s">
        <v>2056</v>
      </c>
      <c r="B945" t="s">
        <v>2000</v>
      </c>
      <c r="C945">
        <v>0.99055133642370996</v>
      </c>
    </row>
    <row r="946" spans="1:3" x14ac:dyDescent="0.2">
      <c r="A946" t="s">
        <v>1991</v>
      </c>
      <c r="B946" t="s">
        <v>1986</v>
      </c>
      <c r="C946">
        <v>0.99054851845067804</v>
      </c>
    </row>
    <row r="947" spans="1:3" x14ac:dyDescent="0.2">
      <c r="A947" t="s">
        <v>1986</v>
      </c>
      <c r="B947" t="s">
        <v>1991</v>
      </c>
      <c r="C947">
        <v>0.99054851845067804</v>
      </c>
    </row>
    <row r="948" spans="1:3" x14ac:dyDescent="0.2">
      <c r="A948" t="s">
        <v>2079</v>
      </c>
      <c r="B948" t="s">
        <v>2056</v>
      </c>
      <c r="C948">
        <v>0.99054851845067804</v>
      </c>
    </row>
    <row r="949" spans="1:3" x14ac:dyDescent="0.2">
      <c r="A949" t="s">
        <v>2056</v>
      </c>
      <c r="B949" t="s">
        <v>2079</v>
      </c>
      <c r="C949">
        <v>0.99054851845067804</v>
      </c>
    </row>
    <row r="950" spans="1:3" x14ac:dyDescent="0.2">
      <c r="A950" t="s">
        <v>2081</v>
      </c>
      <c r="B950" t="s">
        <v>2068</v>
      </c>
      <c r="C950">
        <v>0.99054570047764601</v>
      </c>
    </row>
    <row r="951" spans="1:3" x14ac:dyDescent="0.2">
      <c r="A951" t="s">
        <v>2068</v>
      </c>
      <c r="B951" t="s">
        <v>2081</v>
      </c>
      <c r="C951">
        <v>0.99054570047764601</v>
      </c>
    </row>
    <row r="952" spans="1:3" x14ac:dyDescent="0.2">
      <c r="A952" t="s">
        <v>2077</v>
      </c>
      <c r="B952" t="s">
        <v>2076</v>
      </c>
      <c r="C952">
        <v>0.99054006453158205</v>
      </c>
    </row>
    <row r="953" spans="1:3" x14ac:dyDescent="0.2">
      <c r="A953" t="s">
        <v>2076</v>
      </c>
      <c r="B953" t="s">
        <v>2077</v>
      </c>
      <c r="C953">
        <v>0.99054006453158205</v>
      </c>
    </row>
    <row r="954" spans="1:3" x14ac:dyDescent="0.2">
      <c r="A954" t="s">
        <v>2048</v>
      </c>
      <c r="B954" t="s">
        <v>2030</v>
      </c>
      <c r="C954">
        <v>0.99053724655855002</v>
      </c>
    </row>
    <row r="955" spans="1:3" x14ac:dyDescent="0.2">
      <c r="A955" t="s">
        <v>2030</v>
      </c>
      <c r="B955" t="s">
        <v>2048</v>
      </c>
      <c r="C955">
        <v>0.99053724655855002</v>
      </c>
    </row>
    <row r="956" spans="1:3" x14ac:dyDescent="0.2">
      <c r="A956" t="s">
        <v>2077</v>
      </c>
      <c r="B956" t="s">
        <v>2067</v>
      </c>
      <c r="C956">
        <v>0.99053724655855002</v>
      </c>
    </row>
    <row r="957" spans="1:3" x14ac:dyDescent="0.2">
      <c r="A957" t="s">
        <v>1997</v>
      </c>
      <c r="B957" t="s">
        <v>2067</v>
      </c>
      <c r="C957">
        <v>0.99053724655855002</v>
      </c>
    </row>
    <row r="958" spans="1:3" x14ac:dyDescent="0.2">
      <c r="A958" t="s">
        <v>2067</v>
      </c>
      <c r="B958" t="s">
        <v>2077</v>
      </c>
      <c r="C958">
        <v>0.99053724655855002</v>
      </c>
    </row>
    <row r="959" spans="1:3" x14ac:dyDescent="0.2">
      <c r="A959" t="s">
        <v>2067</v>
      </c>
      <c r="B959" t="s">
        <v>1997</v>
      </c>
      <c r="C959">
        <v>0.99053724655855002</v>
      </c>
    </row>
    <row r="960" spans="1:3" x14ac:dyDescent="0.2">
      <c r="A960" t="s">
        <v>2063</v>
      </c>
      <c r="B960" t="s">
        <v>1995</v>
      </c>
      <c r="C960">
        <v>0.99052879263945404</v>
      </c>
    </row>
    <row r="961" spans="1:3" x14ac:dyDescent="0.2">
      <c r="A961" t="s">
        <v>2081</v>
      </c>
      <c r="B961" t="s">
        <v>2060</v>
      </c>
      <c r="C961">
        <v>0.99052879263945404</v>
      </c>
    </row>
    <row r="962" spans="1:3" x14ac:dyDescent="0.2">
      <c r="A962" t="s">
        <v>1995</v>
      </c>
      <c r="B962" t="s">
        <v>2063</v>
      </c>
      <c r="C962">
        <v>0.99052879263945404</v>
      </c>
    </row>
    <row r="963" spans="1:3" x14ac:dyDescent="0.2">
      <c r="A963" t="s">
        <v>2060</v>
      </c>
      <c r="B963" t="s">
        <v>2081</v>
      </c>
      <c r="C963">
        <v>0.99052879263945404</v>
      </c>
    </row>
    <row r="964" spans="1:3" x14ac:dyDescent="0.2">
      <c r="A964" t="s">
        <v>2016</v>
      </c>
      <c r="B964" t="s">
        <v>2023</v>
      </c>
      <c r="C964">
        <v>0.990525974666422</v>
      </c>
    </row>
    <row r="965" spans="1:3" x14ac:dyDescent="0.2">
      <c r="A965" t="s">
        <v>2023</v>
      </c>
      <c r="B965" t="s">
        <v>2016</v>
      </c>
      <c r="C965">
        <v>0.990525974666422</v>
      </c>
    </row>
    <row r="966" spans="1:3" x14ac:dyDescent="0.2">
      <c r="A966" t="s">
        <v>2084</v>
      </c>
      <c r="B966" t="s">
        <v>2063</v>
      </c>
      <c r="C966">
        <v>0.990525974666422</v>
      </c>
    </row>
    <row r="967" spans="1:3" x14ac:dyDescent="0.2">
      <c r="A967" t="s">
        <v>2063</v>
      </c>
      <c r="B967" t="s">
        <v>2084</v>
      </c>
      <c r="C967">
        <v>0.990525974666422</v>
      </c>
    </row>
    <row r="968" spans="1:3" x14ac:dyDescent="0.2">
      <c r="A968" t="s">
        <v>905</v>
      </c>
      <c r="B968" t="s">
        <v>956</v>
      </c>
      <c r="C968">
        <v>0.99052315669338997</v>
      </c>
    </row>
    <row r="969" spans="1:3" x14ac:dyDescent="0.2">
      <c r="A969" t="s">
        <v>956</v>
      </c>
      <c r="B969" t="s">
        <v>905</v>
      </c>
      <c r="C969">
        <v>0.99052315669338997</v>
      </c>
    </row>
    <row r="970" spans="1:3" x14ac:dyDescent="0.2">
      <c r="A970" t="s">
        <v>2082</v>
      </c>
      <c r="B970" t="s">
        <v>2029</v>
      </c>
      <c r="C970">
        <v>0.99052315669338997</v>
      </c>
    </row>
    <row r="971" spans="1:3" x14ac:dyDescent="0.2">
      <c r="A971" t="s">
        <v>2085</v>
      </c>
      <c r="B971" t="s">
        <v>2070</v>
      </c>
      <c r="C971">
        <v>0.99052315669338997</v>
      </c>
    </row>
    <row r="972" spans="1:3" x14ac:dyDescent="0.2">
      <c r="A972" t="s">
        <v>2029</v>
      </c>
      <c r="B972" t="s">
        <v>2082</v>
      </c>
      <c r="C972">
        <v>0.99052315669338997</v>
      </c>
    </row>
    <row r="973" spans="1:3" x14ac:dyDescent="0.2">
      <c r="A973" t="s">
        <v>2070</v>
      </c>
      <c r="B973" t="s">
        <v>2085</v>
      </c>
      <c r="C973">
        <v>0.99052315669338997</v>
      </c>
    </row>
    <row r="974" spans="1:3" x14ac:dyDescent="0.2">
      <c r="A974" t="s">
        <v>1989</v>
      </c>
      <c r="B974" t="s">
        <v>2031</v>
      </c>
      <c r="C974">
        <v>0.99051470277429499</v>
      </c>
    </row>
    <row r="975" spans="1:3" x14ac:dyDescent="0.2">
      <c r="A975" t="s">
        <v>2031</v>
      </c>
      <c r="B975" t="s">
        <v>1989</v>
      </c>
      <c r="C975">
        <v>0.99051470277429499</v>
      </c>
    </row>
    <row r="976" spans="1:3" x14ac:dyDescent="0.2">
      <c r="A976" t="s">
        <v>2077</v>
      </c>
      <c r="B976" t="s">
        <v>2063</v>
      </c>
      <c r="C976">
        <v>0.99051188480126195</v>
      </c>
    </row>
    <row r="977" spans="1:3" x14ac:dyDescent="0.2">
      <c r="A977" t="s">
        <v>2063</v>
      </c>
      <c r="B977" t="s">
        <v>2077</v>
      </c>
      <c r="C977">
        <v>0.99051188480126195</v>
      </c>
    </row>
    <row r="978" spans="1:3" x14ac:dyDescent="0.2">
      <c r="A978" t="s">
        <v>2016</v>
      </c>
      <c r="B978" t="s">
        <v>2022</v>
      </c>
      <c r="C978">
        <v>0.99050343088216597</v>
      </c>
    </row>
    <row r="979" spans="1:3" x14ac:dyDescent="0.2">
      <c r="A979" t="s">
        <v>2022</v>
      </c>
      <c r="B979" t="s">
        <v>2016</v>
      </c>
      <c r="C979">
        <v>0.99050343088216597</v>
      </c>
    </row>
    <row r="980" spans="1:3" x14ac:dyDescent="0.2">
      <c r="A980" t="s">
        <v>2065</v>
      </c>
      <c r="B980" t="s">
        <v>2057</v>
      </c>
      <c r="C980">
        <v>0.99050343088216597</v>
      </c>
    </row>
    <row r="981" spans="1:3" x14ac:dyDescent="0.2">
      <c r="A981" t="s">
        <v>2057</v>
      </c>
      <c r="B981" t="s">
        <v>2065</v>
      </c>
      <c r="C981">
        <v>0.99050343088216597</v>
      </c>
    </row>
    <row r="982" spans="1:3" x14ac:dyDescent="0.2">
      <c r="A982" t="s">
        <v>2061</v>
      </c>
      <c r="B982" t="s">
        <v>2052</v>
      </c>
      <c r="C982">
        <v>0.99050061290913405</v>
      </c>
    </row>
    <row r="983" spans="1:3" x14ac:dyDescent="0.2">
      <c r="A983" t="s">
        <v>2052</v>
      </c>
      <c r="B983" t="s">
        <v>2061</v>
      </c>
      <c r="C983">
        <v>0.99050061290913405</v>
      </c>
    </row>
    <row r="984" spans="1:3" x14ac:dyDescent="0.2">
      <c r="A984" t="s">
        <v>1991</v>
      </c>
      <c r="B984" t="s">
        <v>2032</v>
      </c>
      <c r="C984">
        <v>0.99049779493610202</v>
      </c>
    </row>
    <row r="985" spans="1:3" x14ac:dyDescent="0.2">
      <c r="A985" t="s">
        <v>2032</v>
      </c>
      <c r="B985" t="s">
        <v>1991</v>
      </c>
      <c r="C985">
        <v>0.99049779493610202</v>
      </c>
    </row>
    <row r="986" spans="1:3" x14ac:dyDescent="0.2">
      <c r="A986" t="s">
        <v>2000</v>
      </c>
      <c r="B986" t="s">
        <v>2081</v>
      </c>
      <c r="C986">
        <v>0.99049779493610202</v>
      </c>
    </row>
    <row r="987" spans="1:3" x14ac:dyDescent="0.2">
      <c r="A987" t="s">
        <v>2081</v>
      </c>
      <c r="B987" t="s">
        <v>2000</v>
      </c>
      <c r="C987">
        <v>0.99049779493610202</v>
      </c>
    </row>
    <row r="988" spans="1:3" x14ac:dyDescent="0.2">
      <c r="A988" t="s">
        <v>2073</v>
      </c>
      <c r="B988" t="s">
        <v>1995</v>
      </c>
      <c r="C988">
        <v>0.99049497696306998</v>
      </c>
    </row>
    <row r="989" spans="1:3" x14ac:dyDescent="0.2">
      <c r="A989" t="s">
        <v>1995</v>
      </c>
      <c r="B989" t="s">
        <v>2073</v>
      </c>
      <c r="C989">
        <v>0.99049497696306998</v>
      </c>
    </row>
    <row r="990" spans="1:3" x14ac:dyDescent="0.2">
      <c r="A990" t="s">
        <v>2081</v>
      </c>
      <c r="B990" t="s">
        <v>1997</v>
      </c>
      <c r="C990">
        <v>0.99049497696306998</v>
      </c>
    </row>
    <row r="991" spans="1:3" x14ac:dyDescent="0.2">
      <c r="A991" t="s">
        <v>1997</v>
      </c>
      <c r="B991" t="s">
        <v>2081</v>
      </c>
      <c r="C991">
        <v>0.99049497696306998</v>
      </c>
    </row>
    <row r="992" spans="1:3" x14ac:dyDescent="0.2">
      <c r="A992" t="s">
        <v>2039</v>
      </c>
      <c r="B992" t="s">
        <v>2028</v>
      </c>
      <c r="C992">
        <v>0.99049215899003795</v>
      </c>
    </row>
    <row r="993" spans="1:3" x14ac:dyDescent="0.2">
      <c r="A993" t="s">
        <v>2082</v>
      </c>
      <c r="B993" t="s">
        <v>1987</v>
      </c>
      <c r="C993">
        <v>0.99049215899003795</v>
      </c>
    </row>
    <row r="994" spans="1:3" x14ac:dyDescent="0.2">
      <c r="A994" t="s">
        <v>2028</v>
      </c>
      <c r="B994" t="s">
        <v>2039</v>
      </c>
      <c r="C994">
        <v>0.99049215899003795</v>
      </c>
    </row>
    <row r="995" spans="1:3" x14ac:dyDescent="0.2">
      <c r="A995" t="s">
        <v>1987</v>
      </c>
      <c r="B995" t="s">
        <v>2082</v>
      </c>
      <c r="C995">
        <v>0.99049215899003795</v>
      </c>
    </row>
    <row r="996" spans="1:3" x14ac:dyDescent="0.2">
      <c r="A996" t="s">
        <v>2079</v>
      </c>
      <c r="B996" t="s">
        <v>1993</v>
      </c>
      <c r="C996">
        <v>0.99048934101700603</v>
      </c>
    </row>
    <row r="997" spans="1:3" x14ac:dyDescent="0.2">
      <c r="A997" t="s">
        <v>1993</v>
      </c>
      <c r="B997" t="s">
        <v>2079</v>
      </c>
      <c r="C997">
        <v>0.99048934101700603</v>
      </c>
    </row>
    <row r="998" spans="1:3" x14ac:dyDescent="0.2">
      <c r="A998" t="s">
        <v>2074</v>
      </c>
      <c r="B998" t="s">
        <v>2066</v>
      </c>
      <c r="C998">
        <v>0.990486523043974</v>
      </c>
    </row>
    <row r="999" spans="1:3" x14ac:dyDescent="0.2">
      <c r="A999" t="s">
        <v>2066</v>
      </c>
      <c r="B999" t="s">
        <v>2074</v>
      </c>
      <c r="C999">
        <v>0.990486523043974</v>
      </c>
    </row>
    <row r="1000" spans="1:3" x14ac:dyDescent="0.2">
      <c r="A1000" t="s">
        <v>2029</v>
      </c>
      <c r="B1000" t="s">
        <v>1983</v>
      </c>
      <c r="C1000">
        <v>0.99048088709791005</v>
      </c>
    </row>
    <row r="1001" spans="1:3" x14ac:dyDescent="0.2">
      <c r="A1001" t="s">
        <v>1983</v>
      </c>
      <c r="B1001" t="s">
        <v>2029</v>
      </c>
      <c r="C1001">
        <v>0.99048088709791005</v>
      </c>
    </row>
    <row r="1002" spans="1:3" x14ac:dyDescent="0.2">
      <c r="A1002" t="s">
        <v>2001</v>
      </c>
      <c r="B1002" t="s">
        <v>2084</v>
      </c>
      <c r="C1002">
        <v>0.99046961520578303</v>
      </c>
    </row>
    <row r="1003" spans="1:3" x14ac:dyDescent="0.2">
      <c r="A1003" t="s">
        <v>2084</v>
      </c>
      <c r="B1003" t="s">
        <v>2001</v>
      </c>
      <c r="C1003">
        <v>0.99046961520578303</v>
      </c>
    </row>
    <row r="1004" spans="1:3" x14ac:dyDescent="0.2">
      <c r="A1004" t="s">
        <v>1987</v>
      </c>
      <c r="B1004" t="s">
        <v>2024</v>
      </c>
      <c r="C1004">
        <v>0.99046679723275</v>
      </c>
    </row>
    <row r="1005" spans="1:3" x14ac:dyDescent="0.2">
      <c r="A1005" t="s">
        <v>2024</v>
      </c>
      <c r="B1005" t="s">
        <v>1987</v>
      </c>
      <c r="C1005">
        <v>0.99046679723275</v>
      </c>
    </row>
    <row r="1006" spans="1:3" x14ac:dyDescent="0.2">
      <c r="A1006" t="s">
        <v>2060</v>
      </c>
      <c r="B1006" t="s">
        <v>1995</v>
      </c>
      <c r="C1006">
        <v>0.99046679723275</v>
      </c>
    </row>
    <row r="1007" spans="1:3" x14ac:dyDescent="0.2">
      <c r="A1007" t="s">
        <v>1995</v>
      </c>
      <c r="B1007" t="s">
        <v>2060</v>
      </c>
      <c r="C1007">
        <v>0.99046679723275</v>
      </c>
    </row>
    <row r="1008" spans="1:3" x14ac:dyDescent="0.2">
      <c r="A1008" t="s">
        <v>2063</v>
      </c>
      <c r="B1008" t="s">
        <v>2061</v>
      </c>
      <c r="C1008">
        <v>0.99046397925971896</v>
      </c>
    </row>
    <row r="1009" spans="1:3" x14ac:dyDescent="0.2">
      <c r="A1009" t="s">
        <v>2061</v>
      </c>
      <c r="B1009" t="s">
        <v>2063</v>
      </c>
      <c r="C1009">
        <v>0.99046397925971896</v>
      </c>
    </row>
    <row r="1010" spans="1:3" x14ac:dyDescent="0.2">
      <c r="A1010" t="s">
        <v>2076</v>
      </c>
      <c r="B1010" t="s">
        <v>2063</v>
      </c>
      <c r="C1010">
        <v>0.99046397925971896</v>
      </c>
    </row>
    <row r="1011" spans="1:3" x14ac:dyDescent="0.2">
      <c r="A1011" t="s">
        <v>2063</v>
      </c>
      <c r="B1011" t="s">
        <v>2076</v>
      </c>
      <c r="C1011">
        <v>0.99046397925971896</v>
      </c>
    </row>
    <row r="1012" spans="1:3" x14ac:dyDescent="0.2">
      <c r="A1012" t="s">
        <v>1995</v>
      </c>
      <c r="B1012" t="s">
        <v>2056</v>
      </c>
      <c r="C1012">
        <v>0.99045834331365401</v>
      </c>
    </row>
    <row r="1013" spans="1:3" x14ac:dyDescent="0.2">
      <c r="A1013" t="s">
        <v>2056</v>
      </c>
      <c r="B1013" t="s">
        <v>1995</v>
      </c>
      <c r="C1013">
        <v>0.99045834331365401</v>
      </c>
    </row>
    <row r="1014" spans="1:3" x14ac:dyDescent="0.2">
      <c r="A1014" t="s">
        <v>2084</v>
      </c>
      <c r="B1014" t="s">
        <v>2076</v>
      </c>
      <c r="C1014">
        <v>0.99045834331365401</v>
      </c>
    </row>
    <row r="1015" spans="1:3" x14ac:dyDescent="0.2">
      <c r="A1015" t="s">
        <v>2076</v>
      </c>
      <c r="B1015" t="s">
        <v>2084</v>
      </c>
      <c r="C1015">
        <v>0.99045834331365401</v>
      </c>
    </row>
    <row r="1016" spans="1:3" x14ac:dyDescent="0.2">
      <c r="A1016" t="s">
        <v>2065</v>
      </c>
      <c r="B1016" t="s">
        <v>2056</v>
      </c>
      <c r="C1016">
        <v>0.99045552534062298</v>
      </c>
    </row>
    <row r="1017" spans="1:3" x14ac:dyDescent="0.2">
      <c r="A1017" t="s">
        <v>2056</v>
      </c>
      <c r="B1017" t="s">
        <v>2065</v>
      </c>
      <c r="C1017">
        <v>0.99045552534062298</v>
      </c>
    </row>
    <row r="1018" spans="1:3" x14ac:dyDescent="0.2">
      <c r="A1018" t="s">
        <v>2079</v>
      </c>
      <c r="B1018" t="s">
        <v>2065</v>
      </c>
      <c r="C1018">
        <v>0.99045552534062298</v>
      </c>
    </row>
    <row r="1019" spans="1:3" x14ac:dyDescent="0.2">
      <c r="A1019" t="s">
        <v>2079</v>
      </c>
      <c r="B1019" t="s">
        <v>2072</v>
      </c>
      <c r="C1019">
        <v>0.99045552534062298</v>
      </c>
    </row>
    <row r="1020" spans="1:3" x14ac:dyDescent="0.2">
      <c r="A1020" t="s">
        <v>2065</v>
      </c>
      <c r="B1020" t="s">
        <v>2079</v>
      </c>
      <c r="C1020">
        <v>0.99045552534062298</v>
      </c>
    </row>
    <row r="1021" spans="1:3" x14ac:dyDescent="0.2">
      <c r="A1021" t="s">
        <v>2072</v>
      </c>
      <c r="B1021" t="s">
        <v>2079</v>
      </c>
      <c r="C1021">
        <v>0.99045552534062298</v>
      </c>
    </row>
    <row r="1022" spans="1:3" x14ac:dyDescent="0.2">
      <c r="A1022" t="s">
        <v>2073</v>
      </c>
      <c r="B1022" t="s">
        <v>1993</v>
      </c>
      <c r="C1022">
        <v>0.99045270736758995</v>
      </c>
    </row>
    <row r="1023" spans="1:3" x14ac:dyDescent="0.2">
      <c r="A1023" t="s">
        <v>2001</v>
      </c>
      <c r="B1023" t="s">
        <v>2068</v>
      </c>
      <c r="C1023">
        <v>0.99045270736758995</v>
      </c>
    </row>
    <row r="1024" spans="1:3" x14ac:dyDescent="0.2">
      <c r="A1024" t="s">
        <v>1993</v>
      </c>
      <c r="B1024" t="s">
        <v>2073</v>
      </c>
      <c r="C1024">
        <v>0.99045270736758995</v>
      </c>
    </row>
    <row r="1025" spans="1:3" x14ac:dyDescent="0.2">
      <c r="A1025" t="s">
        <v>2077</v>
      </c>
      <c r="B1025" t="s">
        <v>2073</v>
      </c>
      <c r="C1025">
        <v>0.99045270736758995</v>
      </c>
    </row>
    <row r="1026" spans="1:3" x14ac:dyDescent="0.2">
      <c r="A1026" t="s">
        <v>2073</v>
      </c>
      <c r="B1026" t="s">
        <v>2077</v>
      </c>
      <c r="C1026">
        <v>0.99045270736758995</v>
      </c>
    </row>
    <row r="1027" spans="1:3" x14ac:dyDescent="0.2">
      <c r="A1027" t="s">
        <v>2068</v>
      </c>
      <c r="B1027" t="s">
        <v>2001</v>
      </c>
      <c r="C1027">
        <v>0.99045270736758995</v>
      </c>
    </row>
    <row r="1028" spans="1:3" x14ac:dyDescent="0.2">
      <c r="A1028" t="s">
        <v>1996</v>
      </c>
      <c r="B1028" t="s">
        <v>2066</v>
      </c>
      <c r="C1028">
        <v>0.99044988939455803</v>
      </c>
    </row>
    <row r="1029" spans="1:3" x14ac:dyDescent="0.2">
      <c r="A1029" t="s">
        <v>2066</v>
      </c>
      <c r="B1029" t="s">
        <v>1996</v>
      </c>
      <c r="C1029">
        <v>0.99044988939455803</v>
      </c>
    </row>
    <row r="1030" spans="1:3" x14ac:dyDescent="0.2">
      <c r="A1030" t="s">
        <v>2070</v>
      </c>
      <c r="B1030" t="s">
        <v>1995</v>
      </c>
      <c r="C1030">
        <v>0.99044707142152599</v>
      </c>
    </row>
    <row r="1031" spans="1:3" x14ac:dyDescent="0.2">
      <c r="A1031" t="s">
        <v>2077</v>
      </c>
      <c r="B1031" t="s">
        <v>2065</v>
      </c>
      <c r="C1031">
        <v>0.99044707142152599</v>
      </c>
    </row>
    <row r="1032" spans="1:3" x14ac:dyDescent="0.2">
      <c r="A1032" t="s">
        <v>1995</v>
      </c>
      <c r="B1032" t="s">
        <v>2070</v>
      </c>
      <c r="C1032">
        <v>0.99044707142152599</v>
      </c>
    </row>
    <row r="1033" spans="1:3" x14ac:dyDescent="0.2">
      <c r="A1033" t="s">
        <v>2065</v>
      </c>
      <c r="B1033" t="s">
        <v>2077</v>
      </c>
      <c r="C1033">
        <v>0.99044707142152599</v>
      </c>
    </row>
    <row r="1034" spans="1:3" x14ac:dyDescent="0.2">
      <c r="A1034" t="s">
        <v>2070</v>
      </c>
      <c r="B1034" t="s">
        <v>2052</v>
      </c>
      <c r="C1034">
        <v>0.99044143547546204</v>
      </c>
    </row>
    <row r="1035" spans="1:3" x14ac:dyDescent="0.2">
      <c r="A1035" t="s">
        <v>2079</v>
      </c>
      <c r="B1035" t="s">
        <v>2061</v>
      </c>
      <c r="C1035">
        <v>0.99044143547546204</v>
      </c>
    </row>
    <row r="1036" spans="1:3" x14ac:dyDescent="0.2">
      <c r="A1036" t="s">
        <v>2052</v>
      </c>
      <c r="B1036" t="s">
        <v>2070</v>
      </c>
      <c r="C1036">
        <v>0.99044143547546204</v>
      </c>
    </row>
    <row r="1037" spans="1:3" x14ac:dyDescent="0.2">
      <c r="A1037" t="s">
        <v>2061</v>
      </c>
      <c r="B1037" t="s">
        <v>2079</v>
      </c>
      <c r="C1037">
        <v>0.99044143547546204</v>
      </c>
    </row>
    <row r="1038" spans="1:3" x14ac:dyDescent="0.2">
      <c r="A1038" t="s">
        <v>1991</v>
      </c>
      <c r="B1038" t="s">
        <v>1983</v>
      </c>
      <c r="C1038">
        <v>0.99043861750243001</v>
      </c>
    </row>
    <row r="1039" spans="1:3" x14ac:dyDescent="0.2">
      <c r="A1039" t="s">
        <v>1983</v>
      </c>
      <c r="B1039" t="s">
        <v>1991</v>
      </c>
      <c r="C1039">
        <v>0.99043861750243001</v>
      </c>
    </row>
    <row r="1040" spans="1:3" x14ac:dyDescent="0.2">
      <c r="A1040" t="s">
        <v>2066</v>
      </c>
      <c r="B1040" t="s">
        <v>2061</v>
      </c>
      <c r="C1040">
        <v>0.99043861750243001</v>
      </c>
    </row>
    <row r="1041" spans="1:3" x14ac:dyDescent="0.2">
      <c r="A1041" t="s">
        <v>2061</v>
      </c>
      <c r="B1041" t="s">
        <v>2066</v>
      </c>
      <c r="C1041">
        <v>0.99043861750243001</v>
      </c>
    </row>
    <row r="1042" spans="1:3" x14ac:dyDescent="0.2">
      <c r="A1042" t="s">
        <v>2001</v>
      </c>
      <c r="B1042" t="s">
        <v>2060</v>
      </c>
      <c r="C1042">
        <v>0.99042734561030299</v>
      </c>
    </row>
    <row r="1043" spans="1:3" x14ac:dyDescent="0.2">
      <c r="A1043" t="s">
        <v>2060</v>
      </c>
      <c r="B1043" t="s">
        <v>2001</v>
      </c>
      <c r="C1043">
        <v>0.99042734561030299</v>
      </c>
    </row>
    <row r="1044" spans="1:3" x14ac:dyDescent="0.2">
      <c r="A1044" t="s">
        <v>1987</v>
      </c>
      <c r="B1044" t="s">
        <v>1983</v>
      </c>
      <c r="C1044">
        <v>0.99042452763727096</v>
      </c>
    </row>
    <row r="1045" spans="1:3" x14ac:dyDescent="0.2">
      <c r="A1045" t="s">
        <v>1983</v>
      </c>
      <c r="B1045" t="s">
        <v>1987</v>
      </c>
      <c r="C1045">
        <v>0.99042452763727096</v>
      </c>
    </row>
    <row r="1046" spans="1:3" x14ac:dyDescent="0.2">
      <c r="A1046" t="s">
        <v>1990</v>
      </c>
      <c r="B1046" t="s">
        <v>2040</v>
      </c>
      <c r="C1046">
        <v>0.99042170966423804</v>
      </c>
    </row>
    <row r="1047" spans="1:3" x14ac:dyDescent="0.2">
      <c r="A1047" t="s">
        <v>2040</v>
      </c>
      <c r="B1047" t="s">
        <v>1990</v>
      </c>
      <c r="C1047">
        <v>0.99042170966423804</v>
      </c>
    </row>
    <row r="1048" spans="1:3" x14ac:dyDescent="0.2">
      <c r="A1048" t="s">
        <v>1991</v>
      </c>
      <c r="B1048" t="s">
        <v>2021</v>
      </c>
      <c r="C1048">
        <v>0.99041607371817497</v>
      </c>
    </row>
    <row r="1049" spans="1:3" x14ac:dyDescent="0.2">
      <c r="A1049" t="s">
        <v>2021</v>
      </c>
      <c r="B1049" t="s">
        <v>1991</v>
      </c>
      <c r="C1049">
        <v>0.99041607371817497</v>
      </c>
    </row>
    <row r="1050" spans="1:3" x14ac:dyDescent="0.2">
      <c r="A1050" t="s">
        <v>2076</v>
      </c>
      <c r="B1050" t="s">
        <v>1993</v>
      </c>
      <c r="C1050">
        <v>0.99041607371817497</v>
      </c>
    </row>
    <row r="1051" spans="1:3" x14ac:dyDescent="0.2">
      <c r="A1051" t="s">
        <v>2077</v>
      </c>
      <c r="B1051" t="s">
        <v>2070</v>
      </c>
      <c r="C1051">
        <v>0.99041607371817497</v>
      </c>
    </row>
    <row r="1052" spans="1:3" x14ac:dyDescent="0.2">
      <c r="A1052" t="s">
        <v>1993</v>
      </c>
      <c r="B1052" t="s">
        <v>2076</v>
      </c>
      <c r="C1052">
        <v>0.99041607371817497</v>
      </c>
    </row>
    <row r="1053" spans="1:3" x14ac:dyDescent="0.2">
      <c r="A1053" t="s">
        <v>2070</v>
      </c>
      <c r="B1053" t="s">
        <v>2077</v>
      </c>
      <c r="C1053">
        <v>0.99041607371817497</v>
      </c>
    </row>
    <row r="1054" spans="1:3" x14ac:dyDescent="0.2">
      <c r="A1054" t="s">
        <v>2046</v>
      </c>
      <c r="B1054" t="s">
        <v>2031</v>
      </c>
      <c r="C1054">
        <v>0.99041325574514205</v>
      </c>
    </row>
    <row r="1055" spans="1:3" x14ac:dyDescent="0.2">
      <c r="A1055" t="s">
        <v>2031</v>
      </c>
      <c r="B1055" t="s">
        <v>2046</v>
      </c>
      <c r="C1055">
        <v>0.99041325574514205</v>
      </c>
    </row>
    <row r="1056" spans="1:3" x14ac:dyDescent="0.2">
      <c r="A1056" t="s">
        <v>2079</v>
      </c>
      <c r="B1056" t="s">
        <v>2060</v>
      </c>
      <c r="C1056">
        <v>0.99041043777211102</v>
      </c>
    </row>
    <row r="1057" spans="1:3" x14ac:dyDescent="0.2">
      <c r="A1057" t="s">
        <v>2060</v>
      </c>
      <c r="B1057" t="s">
        <v>2079</v>
      </c>
      <c r="C1057">
        <v>0.99041043777211102</v>
      </c>
    </row>
    <row r="1058" spans="1:3" x14ac:dyDescent="0.2">
      <c r="A1058" t="s">
        <v>2084</v>
      </c>
      <c r="B1058" t="s">
        <v>1993</v>
      </c>
      <c r="C1058">
        <v>0.99040761979907899</v>
      </c>
    </row>
    <row r="1059" spans="1:3" x14ac:dyDescent="0.2">
      <c r="A1059" t="s">
        <v>1997</v>
      </c>
      <c r="B1059" t="s">
        <v>2057</v>
      </c>
      <c r="C1059">
        <v>0.99040761979907899</v>
      </c>
    </row>
    <row r="1060" spans="1:3" x14ac:dyDescent="0.2">
      <c r="A1060" t="s">
        <v>2057</v>
      </c>
      <c r="B1060" t="s">
        <v>1997</v>
      </c>
      <c r="C1060">
        <v>0.99040761979907899</v>
      </c>
    </row>
    <row r="1061" spans="1:3" x14ac:dyDescent="0.2">
      <c r="A1061" t="s">
        <v>1993</v>
      </c>
      <c r="B1061" t="s">
        <v>2084</v>
      </c>
      <c r="C1061">
        <v>0.99040761979907899</v>
      </c>
    </row>
    <row r="1062" spans="1:3" x14ac:dyDescent="0.2">
      <c r="A1062" t="s">
        <v>2000</v>
      </c>
      <c r="B1062" t="s">
        <v>2084</v>
      </c>
      <c r="C1062">
        <v>0.99040761979907899</v>
      </c>
    </row>
    <row r="1063" spans="1:3" x14ac:dyDescent="0.2">
      <c r="A1063" t="s">
        <v>2084</v>
      </c>
      <c r="B1063" t="s">
        <v>2000</v>
      </c>
      <c r="C1063">
        <v>0.99040761979907899</v>
      </c>
    </row>
    <row r="1064" spans="1:3" x14ac:dyDescent="0.2">
      <c r="A1064" t="s">
        <v>2046</v>
      </c>
      <c r="B1064" t="s">
        <v>2017</v>
      </c>
      <c r="C1064">
        <v>0.99040480182604596</v>
      </c>
    </row>
    <row r="1065" spans="1:3" x14ac:dyDescent="0.2">
      <c r="A1065" t="s">
        <v>2017</v>
      </c>
      <c r="B1065" t="s">
        <v>2046</v>
      </c>
      <c r="C1065">
        <v>0.99040480182604596</v>
      </c>
    </row>
    <row r="1066" spans="1:3" x14ac:dyDescent="0.2">
      <c r="A1066" t="s">
        <v>2041</v>
      </c>
      <c r="B1066" t="s">
        <v>2034</v>
      </c>
      <c r="C1066">
        <v>0.990399165879982</v>
      </c>
    </row>
    <row r="1067" spans="1:3" x14ac:dyDescent="0.2">
      <c r="A1067" t="s">
        <v>2034</v>
      </c>
      <c r="B1067" t="s">
        <v>2041</v>
      </c>
      <c r="C1067">
        <v>0.990399165879982</v>
      </c>
    </row>
    <row r="1068" spans="1:3" x14ac:dyDescent="0.2">
      <c r="A1068" t="s">
        <v>2003</v>
      </c>
      <c r="B1068" t="s">
        <v>2067</v>
      </c>
      <c r="C1068">
        <v>0.99039634790695097</v>
      </c>
    </row>
    <row r="1069" spans="1:3" x14ac:dyDescent="0.2">
      <c r="A1069" t="s">
        <v>2067</v>
      </c>
      <c r="B1069" t="s">
        <v>2003</v>
      </c>
      <c r="C1069">
        <v>0.99039634790695097</v>
      </c>
    </row>
    <row r="1070" spans="1:3" x14ac:dyDescent="0.2">
      <c r="A1070" t="s">
        <v>1989</v>
      </c>
      <c r="B1070" t="s">
        <v>2023</v>
      </c>
      <c r="C1070">
        <v>0.99039352993391905</v>
      </c>
    </row>
    <row r="1071" spans="1:3" x14ac:dyDescent="0.2">
      <c r="A1071" t="s">
        <v>2023</v>
      </c>
      <c r="B1071" t="s">
        <v>1989</v>
      </c>
      <c r="C1071">
        <v>0.99039352993391905</v>
      </c>
    </row>
    <row r="1072" spans="1:3" x14ac:dyDescent="0.2">
      <c r="A1072" t="s">
        <v>2059</v>
      </c>
      <c r="B1072" t="s">
        <v>2052</v>
      </c>
      <c r="C1072">
        <v>0.99039352993391905</v>
      </c>
    </row>
    <row r="1073" spans="1:3" x14ac:dyDescent="0.2">
      <c r="A1073" t="s">
        <v>2052</v>
      </c>
      <c r="B1073" t="s">
        <v>2059</v>
      </c>
      <c r="C1073">
        <v>0.99039352993391905</v>
      </c>
    </row>
    <row r="1074" spans="1:3" x14ac:dyDescent="0.2">
      <c r="A1074" t="s">
        <v>2074</v>
      </c>
      <c r="B1074" t="s">
        <v>2061</v>
      </c>
      <c r="C1074">
        <v>0.99039352993391905</v>
      </c>
    </row>
    <row r="1075" spans="1:3" x14ac:dyDescent="0.2">
      <c r="A1075" t="s">
        <v>2000</v>
      </c>
      <c r="B1075" t="s">
        <v>2066</v>
      </c>
      <c r="C1075">
        <v>0.99039352993391905</v>
      </c>
    </row>
    <row r="1076" spans="1:3" x14ac:dyDescent="0.2">
      <c r="A1076" t="s">
        <v>2076</v>
      </c>
      <c r="B1076" t="s">
        <v>2067</v>
      </c>
      <c r="C1076">
        <v>0.99039352993391905</v>
      </c>
    </row>
    <row r="1077" spans="1:3" x14ac:dyDescent="0.2">
      <c r="A1077" t="s">
        <v>2061</v>
      </c>
      <c r="B1077" t="s">
        <v>2074</v>
      </c>
      <c r="C1077">
        <v>0.99039352993391905</v>
      </c>
    </row>
    <row r="1078" spans="1:3" x14ac:dyDescent="0.2">
      <c r="A1078" t="s">
        <v>2067</v>
      </c>
      <c r="B1078" t="s">
        <v>2076</v>
      </c>
      <c r="C1078">
        <v>0.99039352993391905</v>
      </c>
    </row>
    <row r="1079" spans="1:3" x14ac:dyDescent="0.2">
      <c r="A1079" t="s">
        <v>2066</v>
      </c>
      <c r="B1079" t="s">
        <v>2000</v>
      </c>
      <c r="C1079">
        <v>0.99039352993391905</v>
      </c>
    </row>
    <row r="1080" spans="1:3" x14ac:dyDescent="0.2">
      <c r="A1080" t="s">
        <v>2000</v>
      </c>
      <c r="B1080" t="s">
        <v>1993</v>
      </c>
      <c r="C1080">
        <v>0.99039071196088702</v>
      </c>
    </row>
    <row r="1081" spans="1:3" x14ac:dyDescent="0.2">
      <c r="A1081" t="s">
        <v>1993</v>
      </c>
      <c r="B1081" t="s">
        <v>2000</v>
      </c>
      <c r="C1081">
        <v>0.99039071196088702</v>
      </c>
    </row>
    <row r="1082" spans="1:3" x14ac:dyDescent="0.2">
      <c r="A1082" t="s">
        <v>2003</v>
      </c>
      <c r="B1082" t="s">
        <v>1996</v>
      </c>
      <c r="C1082">
        <v>0.99038789398785498</v>
      </c>
    </row>
    <row r="1083" spans="1:3" x14ac:dyDescent="0.2">
      <c r="A1083" t="s">
        <v>1996</v>
      </c>
      <c r="B1083" t="s">
        <v>2003</v>
      </c>
      <c r="C1083">
        <v>0.99038789398785498</v>
      </c>
    </row>
    <row r="1084" spans="1:3" x14ac:dyDescent="0.2">
      <c r="A1084" t="s">
        <v>2084</v>
      </c>
      <c r="B1084" t="s">
        <v>2081</v>
      </c>
      <c r="C1084">
        <v>0.99038507601482295</v>
      </c>
    </row>
    <row r="1085" spans="1:3" x14ac:dyDescent="0.2">
      <c r="A1085" t="s">
        <v>2081</v>
      </c>
      <c r="B1085" t="s">
        <v>2084</v>
      </c>
      <c r="C1085">
        <v>0.99038507601482295</v>
      </c>
    </row>
    <row r="1086" spans="1:3" x14ac:dyDescent="0.2">
      <c r="A1086" t="s">
        <v>2072</v>
      </c>
      <c r="B1086" t="s">
        <v>2066</v>
      </c>
      <c r="C1086">
        <v>0.99038225804179103</v>
      </c>
    </row>
    <row r="1087" spans="1:3" x14ac:dyDescent="0.2">
      <c r="A1087" t="s">
        <v>2066</v>
      </c>
      <c r="B1087" t="s">
        <v>2072</v>
      </c>
      <c r="C1087">
        <v>0.99038225804179103</v>
      </c>
    </row>
    <row r="1088" spans="1:3" x14ac:dyDescent="0.2">
      <c r="A1088" t="s">
        <v>2000</v>
      </c>
      <c r="B1088" t="s">
        <v>2072</v>
      </c>
      <c r="C1088">
        <v>0.99038225804179103</v>
      </c>
    </row>
    <row r="1089" spans="1:3" x14ac:dyDescent="0.2">
      <c r="A1089" t="s">
        <v>2072</v>
      </c>
      <c r="B1089" t="s">
        <v>2000</v>
      </c>
      <c r="C1089">
        <v>0.99038225804179103</v>
      </c>
    </row>
    <row r="1090" spans="1:3" x14ac:dyDescent="0.2">
      <c r="A1090" t="s">
        <v>2000</v>
      </c>
      <c r="B1090" t="s">
        <v>2079</v>
      </c>
      <c r="C1090">
        <v>0.99037380412269505</v>
      </c>
    </row>
    <row r="1091" spans="1:3" x14ac:dyDescent="0.2">
      <c r="A1091" t="s">
        <v>2079</v>
      </c>
      <c r="B1091" t="s">
        <v>2000</v>
      </c>
      <c r="C1091">
        <v>0.99037380412269505</v>
      </c>
    </row>
    <row r="1092" spans="1:3" x14ac:dyDescent="0.2">
      <c r="A1092" t="s">
        <v>2003</v>
      </c>
      <c r="B1092" t="s">
        <v>2072</v>
      </c>
      <c r="C1092">
        <v>0.99036816817662998</v>
      </c>
    </row>
    <row r="1093" spans="1:3" x14ac:dyDescent="0.2">
      <c r="A1093" t="s">
        <v>2072</v>
      </c>
      <c r="B1093" t="s">
        <v>2003</v>
      </c>
      <c r="C1093">
        <v>0.99036816817662998</v>
      </c>
    </row>
    <row r="1094" spans="1:3" x14ac:dyDescent="0.2">
      <c r="A1094" t="s">
        <v>908</v>
      </c>
      <c r="B1094" t="s">
        <v>883</v>
      </c>
      <c r="C1094">
        <v>0.99036535020359795</v>
      </c>
    </row>
    <row r="1095" spans="1:3" x14ac:dyDescent="0.2">
      <c r="A1095" t="s">
        <v>883</v>
      </c>
      <c r="B1095" t="s">
        <v>908</v>
      </c>
      <c r="C1095">
        <v>0.99036535020359795</v>
      </c>
    </row>
    <row r="1096" spans="1:3" x14ac:dyDescent="0.2">
      <c r="A1096" t="s">
        <v>2059</v>
      </c>
      <c r="B1096" t="s">
        <v>2053</v>
      </c>
      <c r="C1096">
        <v>0.99036253223056703</v>
      </c>
    </row>
    <row r="1097" spans="1:3" x14ac:dyDescent="0.2">
      <c r="A1097" t="s">
        <v>2053</v>
      </c>
      <c r="B1097" t="s">
        <v>2059</v>
      </c>
      <c r="C1097">
        <v>0.99036253223056703</v>
      </c>
    </row>
    <row r="1098" spans="1:3" x14ac:dyDescent="0.2">
      <c r="A1098" t="s">
        <v>2001</v>
      </c>
      <c r="B1098" t="s">
        <v>2072</v>
      </c>
      <c r="C1098">
        <v>0.990359714257534</v>
      </c>
    </row>
    <row r="1099" spans="1:3" x14ac:dyDescent="0.2">
      <c r="A1099" t="s">
        <v>2072</v>
      </c>
      <c r="B1099" t="s">
        <v>2001</v>
      </c>
      <c r="C1099">
        <v>0.990359714257534</v>
      </c>
    </row>
    <row r="1100" spans="1:3" x14ac:dyDescent="0.2">
      <c r="A1100" t="s">
        <v>2048</v>
      </c>
      <c r="B1100" t="s">
        <v>2019</v>
      </c>
      <c r="C1100">
        <v>0.99035407831147104</v>
      </c>
    </row>
    <row r="1101" spans="1:3" x14ac:dyDescent="0.2">
      <c r="A1101" t="s">
        <v>2019</v>
      </c>
      <c r="B1101" t="s">
        <v>2048</v>
      </c>
      <c r="C1101">
        <v>0.99035407831147104</v>
      </c>
    </row>
    <row r="1102" spans="1:3" x14ac:dyDescent="0.2">
      <c r="A1102" t="s">
        <v>2068</v>
      </c>
      <c r="B1102" t="s">
        <v>2061</v>
      </c>
      <c r="C1102">
        <v>0.99035407831147104</v>
      </c>
    </row>
    <row r="1103" spans="1:3" x14ac:dyDescent="0.2">
      <c r="A1103" t="s">
        <v>2061</v>
      </c>
      <c r="B1103" t="s">
        <v>2068</v>
      </c>
      <c r="C1103">
        <v>0.99035407831147104</v>
      </c>
    </row>
    <row r="1104" spans="1:3" x14ac:dyDescent="0.2">
      <c r="A1104" t="s">
        <v>2003</v>
      </c>
      <c r="B1104" t="s">
        <v>2053</v>
      </c>
      <c r="C1104">
        <v>0.99034844236540698</v>
      </c>
    </row>
    <row r="1105" spans="1:3" x14ac:dyDescent="0.2">
      <c r="A1105" t="s">
        <v>2053</v>
      </c>
      <c r="B1105" t="s">
        <v>2003</v>
      </c>
      <c r="C1105">
        <v>0.99034844236540698</v>
      </c>
    </row>
    <row r="1106" spans="1:3" x14ac:dyDescent="0.2">
      <c r="A1106" t="s">
        <v>2056</v>
      </c>
      <c r="B1106" t="s">
        <v>1993</v>
      </c>
      <c r="C1106">
        <v>0.99034562439237495</v>
      </c>
    </row>
    <row r="1107" spans="1:3" x14ac:dyDescent="0.2">
      <c r="A1107" t="s">
        <v>1993</v>
      </c>
      <c r="B1107" t="s">
        <v>2056</v>
      </c>
      <c r="C1107">
        <v>0.99034562439237495</v>
      </c>
    </row>
    <row r="1108" spans="1:3" x14ac:dyDescent="0.2">
      <c r="A1108" t="s">
        <v>2084</v>
      </c>
      <c r="B1108" t="s">
        <v>2056</v>
      </c>
      <c r="C1108">
        <v>0.99034562439237495</v>
      </c>
    </row>
    <row r="1109" spans="1:3" x14ac:dyDescent="0.2">
      <c r="A1109" t="s">
        <v>2056</v>
      </c>
      <c r="B1109" t="s">
        <v>2084</v>
      </c>
      <c r="C1109">
        <v>0.99034562439237495</v>
      </c>
    </row>
    <row r="1110" spans="1:3" x14ac:dyDescent="0.2">
      <c r="A1110" t="s">
        <v>2074</v>
      </c>
      <c r="B1110" t="s">
        <v>2070</v>
      </c>
      <c r="C1110">
        <v>0.99034280641934302</v>
      </c>
    </row>
    <row r="1111" spans="1:3" x14ac:dyDescent="0.2">
      <c r="A1111" t="s">
        <v>2070</v>
      </c>
      <c r="B1111" t="s">
        <v>2074</v>
      </c>
      <c r="C1111">
        <v>0.99034280641934302</v>
      </c>
    </row>
    <row r="1112" spans="1:3" x14ac:dyDescent="0.2">
      <c r="A1112" t="s">
        <v>2072</v>
      </c>
      <c r="B1112" t="s">
        <v>1993</v>
      </c>
      <c r="C1112">
        <v>0.99033998844631099</v>
      </c>
    </row>
    <row r="1113" spans="1:3" x14ac:dyDescent="0.2">
      <c r="A1113" t="s">
        <v>1993</v>
      </c>
      <c r="B1113" t="s">
        <v>2072</v>
      </c>
      <c r="C1113">
        <v>0.99033998844631099</v>
      </c>
    </row>
    <row r="1114" spans="1:3" x14ac:dyDescent="0.2">
      <c r="A1114" t="s">
        <v>2048</v>
      </c>
      <c r="B1114" t="s">
        <v>2018</v>
      </c>
      <c r="C1114">
        <v>0.99033435250024704</v>
      </c>
    </row>
    <row r="1115" spans="1:3" x14ac:dyDescent="0.2">
      <c r="A1115" t="s">
        <v>2018</v>
      </c>
      <c r="B1115" t="s">
        <v>2048</v>
      </c>
      <c r="C1115">
        <v>0.99033435250024704</v>
      </c>
    </row>
    <row r="1116" spans="1:3" x14ac:dyDescent="0.2">
      <c r="A1116" t="s">
        <v>2046</v>
      </c>
      <c r="B1116" t="s">
        <v>2020</v>
      </c>
      <c r="C1116">
        <v>0.99033153452721501</v>
      </c>
    </row>
    <row r="1117" spans="1:3" x14ac:dyDescent="0.2">
      <c r="A1117" t="s">
        <v>2020</v>
      </c>
      <c r="B1117" t="s">
        <v>2046</v>
      </c>
      <c r="C1117">
        <v>0.99033153452721501</v>
      </c>
    </row>
    <row r="1118" spans="1:3" x14ac:dyDescent="0.2">
      <c r="A1118" t="s">
        <v>2068</v>
      </c>
      <c r="B1118" t="s">
        <v>2060</v>
      </c>
      <c r="C1118">
        <v>0.99032871655418298</v>
      </c>
    </row>
    <row r="1119" spans="1:3" x14ac:dyDescent="0.2">
      <c r="A1119" t="s">
        <v>2060</v>
      </c>
      <c r="B1119" t="s">
        <v>2068</v>
      </c>
      <c r="C1119">
        <v>0.99032871655418298</v>
      </c>
    </row>
    <row r="1120" spans="1:3" x14ac:dyDescent="0.2">
      <c r="A1120" t="s">
        <v>2084</v>
      </c>
      <c r="B1120" t="s">
        <v>2077</v>
      </c>
      <c r="C1120">
        <v>0.99032871655418298</v>
      </c>
    </row>
    <row r="1121" spans="1:3" x14ac:dyDescent="0.2">
      <c r="A1121" t="s">
        <v>2077</v>
      </c>
      <c r="B1121" t="s">
        <v>2084</v>
      </c>
      <c r="C1121">
        <v>0.99032871655418298</v>
      </c>
    </row>
    <row r="1122" spans="1:3" x14ac:dyDescent="0.2">
      <c r="A1122" t="s">
        <v>2066</v>
      </c>
      <c r="B1122" t="s">
        <v>2054</v>
      </c>
      <c r="C1122">
        <v>0.99032308060811902</v>
      </c>
    </row>
    <row r="1123" spans="1:3" x14ac:dyDescent="0.2">
      <c r="A1123" t="s">
        <v>2054</v>
      </c>
      <c r="B1123" t="s">
        <v>2066</v>
      </c>
      <c r="C1123">
        <v>0.99032308060811902</v>
      </c>
    </row>
    <row r="1124" spans="1:3" x14ac:dyDescent="0.2">
      <c r="A1124" t="s">
        <v>2076</v>
      </c>
      <c r="B1124" t="s">
        <v>1995</v>
      </c>
      <c r="C1124">
        <v>0.99032026263508599</v>
      </c>
    </row>
    <row r="1125" spans="1:3" x14ac:dyDescent="0.2">
      <c r="A1125" t="s">
        <v>1995</v>
      </c>
      <c r="B1125" t="s">
        <v>2076</v>
      </c>
      <c r="C1125">
        <v>0.99032026263508599</v>
      </c>
    </row>
    <row r="1126" spans="1:3" x14ac:dyDescent="0.2">
      <c r="A1126" t="s">
        <v>2016</v>
      </c>
      <c r="B1126" t="s">
        <v>2046</v>
      </c>
      <c r="C1126">
        <v>0.99031744466205496</v>
      </c>
    </row>
    <row r="1127" spans="1:3" x14ac:dyDescent="0.2">
      <c r="A1127" t="s">
        <v>2046</v>
      </c>
      <c r="B1127" t="s">
        <v>2016</v>
      </c>
      <c r="C1127">
        <v>0.99031744466205496</v>
      </c>
    </row>
    <row r="1128" spans="1:3" x14ac:dyDescent="0.2">
      <c r="A1128" t="s">
        <v>2001</v>
      </c>
      <c r="B1128" t="s">
        <v>1995</v>
      </c>
      <c r="C1128">
        <v>0.99031744466205496</v>
      </c>
    </row>
    <row r="1129" spans="1:3" x14ac:dyDescent="0.2">
      <c r="A1129" t="s">
        <v>2077</v>
      </c>
      <c r="B1129" t="s">
        <v>2060</v>
      </c>
      <c r="C1129">
        <v>0.99031744466205496</v>
      </c>
    </row>
    <row r="1130" spans="1:3" x14ac:dyDescent="0.2">
      <c r="A1130" t="s">
        <v>2060</v>
      </c>
      <c r="B1130" t="s">
        <v>2077</v>
      </c>
      <c r="C1130">
        <v>0.99031744466205496</v>
      </c>
    </row>
    <row r="1131" spans="1:3" x14ac:dyDescent="0.2">
      <c r="A1131" t="s">
        <v>1995</v>
      </c>
      <c r="B1131" t="s">
        <v>2001</v>
      </c>
      <c r="C1131">
        <v>0.99031744466205496</v>
      </c>
    </row>
    <row r="1132" spans="1:3" x14ac:dyDescent="0.2">
      <c r="A1132" t="s">
        <v>1996</v>
      </c>
      <c r="B1132" t="s">
        <v>1993</v>
      </c>
      <c r="C1132">
        <v>0.99031462668902304</v>
      </c>
    </row>
    <row r="1133" spans="1:3" x14ac:dyDescent="0.2">
      <c r="A1133" t="s">
        <v>1993</v>
      </c>
      <c r="B1133" t="s">
        <v>1996</v>
      </c>
      <c r="C1133">
        <v>0.99031462668902304</v>
      </c>
    </row>
    <row r="1134" spans="1:3" x14ac:dyDescent="0.2">
      <c r="A1134" t="s">
        <v>2073</v>
      </c>
      <c r="B1134" t="s">
        <v>2066</v>
      </c>
      <c r="C1134">
        <v>0.99030899074295897</v>
      </c>
    </row>
    <row r="1135" spans="1:3" x14ac:dyDescent="0.2">
      <c r="A1135" t="s">
        <v>2066</v>
      </c>
      <c r="B1135" t="s">
        <v>2073</v>
      </c>
      <c r="C1135">
        <v>0.99030899074295897</v>
      </c>
    </row>
    <row r="1136" spans="1:3" x14ac:dyDescent="0.2">
      <c r="A1136" t="s">
        <v>2081</v>
      </c>
      <c r="B1136" t="s">
        <v>1995</v>
      </c>
      <c r="C1136">
        <v>0.99030617276992705</v>
      </c>
    </row>
    <row r="1137" spans="1:3" x14ac:dyDescent="0.2">
      <c r="A1137" t="s">
        <v>1995</v>
      </c>
      <c r="B1137" t="s">
        <v>2081</v>
      </c>
      <c r="C1137">
        <v>0.99030617276992705</v>
      </c>
    </row>
    <row r="1138" spans="1:3" x14ac:dyDescent="0.2">
      <c r="A1138" t="s">
        <v>1996</v>
      </c>
      <c r="B1138" t="s">
        <v>2061</v>
      </c>
      <c r="C1138">
        <v>0.99030335479689502</v>
      </c>
    </row>
    <row r="1139" spans="1:3" x14ac:dyDescent="0.2">
      <c r="A1139" t="s">
        <v>2061</v>
      </c>
      <c r="B1139" t="s">
        <v>1996</v>
      </c>
      <c r="C1139">
        <v>0.99030335479689502</v>
      </c>
    </row>
    <row r="1140" spans="1:3" x14ac:dyDescent="0.2">
      <c r="A1140" t="s">
        <v>2041</v>
      </c>
      <c r="B1140" t="s">
        <v>2030</v>
      </c>
      <c r="C1140">
        <v>0.99030053682386299</v>
      </c>
    </row>
    <row r="1141" spans="1:3" x14ac:dyDescent="0.2">
      <c r="A1141" t="s">
        <v>2030</v>
      </c>
      <c r="B1141" t="s">
        <v>2041</v>
      </c>
      <c r="C1141">
        <v>0.99030053682386299</v>
      </c>
    </row>
    <row r="1142" spans="1:3" x14ac:dyDescent="0.2">
      <c r="A1142" t="s">
        <v>2059</v>
      </c>
      <c r="B1142" t="s">
        <v>2057</v>
      </c>
      <c r="C1142">
        <v>0.99029490087779903</v>
      </c>
    </row>
    <row r="1143" spans="1:3" x14ac:dyDescent="0.2">
      <c r="A1143" t="s">
        <v>2057</v>
      </c>
      <c r="B1143" t="s">
        <v>2059</v>
      </c>
      <c r="C1143">
        <v>0.99029490087779903</v>
      </c>
    </row>
    <row r="1144" spans="1:3" x14ac:dyDescent="0.2">
      <c r="A1144" t="s">
        <v>2070</v>
      </c>
      <c r="B1144" t="s">
        <v>2058</v>
      </c>
      <c r="C1144">
        <v>0.990292082904767</v>
      </c>
    </row>
    <row r="1145" spans="1:3" x14ac:dyDescent="0.2">
      <c r="A1145" t="s">
        <v>2058</v>
      </c>
      <c r="B1145" t="s">
        <v>2070</v>
      </c>
      <c r="C1145">
        <v>0.990292082904767</v>
      </c>
    </row>
    <row r="1146" spans="1:3" x14ac:dyDescent="0.2">
      <c r="A1146" t="s">
        <v>2003</v>
      </c>
      <c r="B1146" t="s">
        <v>2056</v>
      </c>
      <c r="C1146">
        <v>0.99028926493173497</v>
      </c>
    </row>
    <row r="1147" spans="1:3" x14ac:dyDescent="0.2">
      <c r="A1147" t="s">
        <v>1997</v>
      </c>
      <c r="B1147" t="s">
        <v>2072</v>
      </c>
      <c r="C1147">
        <v>0.99028926493173497</v>
      </c>
    </row>
    <row r="1148" spans="1:3" x14ac:dyDescent="0.2">
      <c r="A1148" t="s">
        <v>2072</v>
      </c>
      <c r="B1148" t="s">
        <v>1997</v>
      </c>
      <c r="C1148">
        <v>0.99028926493173497</v>
      </c>
    </row>
    <row r="1149" spans="1:3" x14ac:dyDescent="0.2">
      <c r="A1149" t="s">
        <v>2056</v>
      </c>
      <c r="B1149" t="s">
        <v>2003</v>
      </c>
      <c r="C1149">
        <v>0.99028926493173497</v>
      </c>
    </row>
    <row r="1150" spans="1:3" x14ac:dyDescent="0.2">
      <c r="A1150" t="s">
        <v>2081</v>
      </c>
      <c r="B1150" t="s">
        <v>1993</v>
      </c>
      <c r="C1150">
        <v>0.99028644695870305</v>
      </c>
    </row>
    <row r="1151" spans="1:3" x14ac:dyDescent="0.2">
      <c r="A1151" t="s">
        <v>1993</v>
      </c>
      <c r="B1151" t="s">
        <v>2081</v>
      </c>
      <c r="C1151">
        <v>0.99028644695870305</v>
      </c>
    </row>
    <row r="1152" spans="1:3" x14ac:dyDescent="0.2">
      <c r="A1152" t="s">
        <v>2016</v>
      </c>
      <c r="B1152" t="s">
        <v>1987</v>
      </c>
      <c r="C1152">
        <v>0.99028362898567102</v>
      </c>
    </row>
    <row r="1153" spans="1:3" x14ac:dyDescent="0.2">
      <c r="A1153" t="s">
        <v>1987</v>
      </c>
      <c r="B1153" t="s">
        <v>2016</v>
      </c>
      <c r="C1153">
        <v>0.99028362898567102</v>
      </c>
    </row>
    <row r="1154" spans="1:3" x14ac:dyDescent="0.2">
      <c r="A1154" t="s">
        <v>2046</v>
      </c>
      <c r="B1154" t="s">
        <v>1983</v>
      </c>
      <c r="C1154">
        <v>0.99028081101263898</v>
      </c>
    </row>
    <row r="1155" spans="1:3" x14ac:dyDescent="0.2">
      <c r="A1155" t="s">
        <v>1983</v>
      </c>
      <c r="B1155" t="s">
        <v>2046</v>
      </c>
      <c r="C1155">
        <v>0.99028081101263898</v>
      </c>
    </row>
    <row r="1156" spans="1:3" x14ac:dyDescent="0.2">
      <c r="A1156" t="s">
        <v>2045</v>
      </c>
      <c r="B1156" t="s">
        <v>2023</v>
      </c>
      <c r="C1156">
        <v>0.99027517506657503</v>
      </c>
    </row>
    <row r="1157" spans="1:3" x14ac:dyDescent="0.2">
      <c r="A1157" t="s">
        <v>2023</v>
      </c>
      <c r="B1157" t="s">
        <v>2045</v>
      </c>
      <c r="C1157">
        <v>0.99027517506657503</v>
      </c>
    </row>
    <row r="1158" spans="1:3" x14ac:dyDescent="0.2">
      <c r="A1158" t="s">
        <v>2048</v>
      </c>
      <c r="B1158" t="s">
        <v>2020</v>
      </c>
      <c r="C1158">
        <v>0.99025826722838295</v>
      </c>
    </row>
    <row r="1159" spans="1:3" x14ac:dyDescent="0.2">
      <c r="A1159" t="s">
        <v>2020</v>
      </c>
      <c r="B1159" t="s">
        <v>2048</v>
      </c>
      <c r="C1159">
        <v>0.99025826722838295</v>
      </c>
    </row>
    <row r="1160" spans="1:3" x14ac:dyDescent="0.2">
      <c r="A1160" t="s">
        <v>2077</v>
      </c>
      <c r="B1160" t="s">
        <v>2061</v>
      </c>
      <c r="C1160">
        <v>0.99025544925535103</v>
      </c>
    </row>
    <row r="1161" spans="1:3" x14ac:dyDescent="0.2">
      <c r="A1161" t="s">
        <v>2061</v>
      </c>
      <c r="B1161" t="s">
        <v>2077</v>
      </c>
      <c r="C1161">
        <v>0.99025544925535103</v>
      </c>
    </row>
    <row r="1162" spans="1:3" x14ac:dyDescent="0.2">
      <c r="A1162" t="s">
        <v>2024</v>
      </c>
      <c r="B1162" t="s">
        <v>1983</v>
      </c>
      <c r="C1162">
        <v>0.99024981330928696</v>
      </c>
    </row>
    <row r="1163" spans="1:3" x14ac:dyDescent="0.2">
      <c r="A1163" t="s">
        <v>1983</v>
      </c>
      <c r="B1163" t="s">
        <v>2024</v>
      </c>
      <c r="C1163">
        <v>0.99024981330928696</v>
      </c>
    </row>
    <row r="1164" spans="1:3" x14ac:dyDescent="0.2">
      <c r="A1164" t="s">
        <v>2000</v>
      </c>
      <c r="B1164" t="s">
        <v>2060</v>
      </c>
      <c r="C1164">
        <v>0.99024699533625504</v>
      </c>
    </row>
    <row r="1165" spans="1:3" x14ac:dyDescent="0.2">
      <c r="A1165" t="s">
        <v>2081</v>
      </c>
      <c r="B1165" t="s">
        <v>2065</v>
      </c>
      <c r="C1165">
        <v>0.99024699533625504</v>
      </c>
    </row>
    <row r="1166" spans="1:3" x14ac:dyDescent="0.2">
      <c r="A1166" t="s">
        <v>2065</v>
      </c>
      <c r="B1166" t="s">
        <v>2081</v>
      </c>
      <c r="C1166">
        <v>0.99024699533625504</v>
      </c>
    </row>
    <row r="1167" spans="1:3" x14ac:dyDescent="0.2">
      <c r="A1167" t="s">
        <v>2060</v>
      </c>
      <c r="B1167" t="s">
        <v>2000</v>
      </c>
      <c r="C1167">
        <v>0.99024699533625504</v>
      </c>
    </row>
    <row r="1168" spans="1:3" x14ac:dyDescent="0.2">
      <c r="A1168" t="s">
        <v>2049</v>
      </c>
      <c r="B1168" t="s">
        <v>2048</v>
      </c>
      <c r="C1168">
        <v>0.99024417736322301</v>
      </c>
    </row>
    <row r="1169" spans="1:3" x14ac:dyDescent="0.2">
      <c r="A1169" t="s">
        <v>2048</v>
      </c>
      <c r="B1169" t="s">
        <v>2049</v>
      </c>
      <c r="C1169">
        <v>0.99024417736322301</v>
      </c>
    </row>
    <row r="1170" spans="1:3" x14ac:dyDescent="0.2">
      <c r="A1170" t="s">
        <v>2077</v>
      </c>
      <c r="B1170" t="s">
        <v>2056</v>
      </c>
      <c r="C1170">
        <v>0.99024417736322301</v>
      </c>
    </row>
    <row r="1171" spans="1:3" x14ac:dyDescent="0.2">
      <c r="A1171" t="s">
        <v>2056</v>
      </c>
      <c r="B1171" t="s">
        <v>2077</v>
      </c>
      <c r="C1171">
        <v>0.99024417736322301</v>
      </c>
    </row>
    <row r="1172" spans="1:3" x14ac:dyDescent="0.2">
      <c r="A1172" t="s">
        <v>2067</v>
      </c>
      <c r="B1172" t="s">
        <v>1993</v>
      </c>
      <c r="C1172">
        <v>0.99024135939019098</v>
      </c>
    </row>
    <row r="1173" spans="1:3" x14ac:dyDescent="0.2">
      <c r="A1173" t="s">
        <v>1993</v>
      </c>
      <c r="B1173" t="s">
        <v>2067</v>
      </c>
      <c r="C1173">
        <v>0.99024135939019098</v>
      </c>
    </row>
    <row r="1174" spans="1:3" x14ac:dyDescent="0.2">
      <c r="A1174" t="s">
        <v>2084</v>
      </c>
      <c r="B1174" t="s">
        <v>2073</v>
      </c>
      <c r="C1174">
        <v>0.99024135939019098</v>
      </c>
    </row>
    <row r="1175" spans="1:3" x14ac:dyDescent="0.2">
      <c r="A1175" t="s">
        <v>2073</v>
      </c>
      <c r="B1175" t="s">
        <v>2084</v>
      </c>
      <c r="C1175">
        <v>0.99024135939019098</v>
      </c>
    </row>
    <row r="1176" spans="1:3" x14ac:dyDescent="0.2">
      <c r="A1176" t="s">
        <v>2085</v>
      </c>
      <c r="B1176" t="s">
        <v>2053</v>
      </c>
      <c r="C1176">
        <v>0.99023854141715895</v>
      </c>
    </row>
    <row r="1177" spans="1:3" x14ac:dyDescent="0.2">
      <c r="A1177" t="s">
        <v>2000</v>
      </c>
      <c r="B1177" t="s">
        <v>2076</v>
      </c>
      <c r="C1177">
        <v>0.99023854141715895</v>
      </c>
    </row>
    <row r="1178" spans="1:3" x14ac:dyDescent="0.2">
      <c r="A1178" t="s">
        <v>2053</v>
      </c>
      <c r="B1178" t="s">
        <v>2085</v>
      </c>
      <c r="C1178">
        <v>0.99023854141715895</v>
      </c>
    </row>
    <row r="1179" spans="1:3" x14ac:dyDescent="0.2">
      <c r="A1179" t="s">
        <v>2076</v>
      </c>
      <c r="B1179" t="s">
        <v>2000</v>
      </c>
      <c r="C1179">
        <v>0.99023854141715895</v>
      </c>
    </row>
    <row r="1180" spans="1:3" x14ac:dyDescent="0.2">
      <c r="A1180" t="s">
        <v>2084</v>
      </c>
      <c r="B1180" t="s">
        <v>2068</v>
      </c>
      <c r="C1180">
        <v>0.99023572344412703</v>
      </c>
    </row>
    <row r="1181" spans="1:3" x14ac:dyDescent="0.2">
      <c r="A1181" t="s">
        <v>2068</v>
      </c>
      <c r="B1181" t="s">
        <v>2084</v>
      </c>
      <c r="C1181">
        <v>0.99023572344412703</v>
      </c>
    </row>
    <row r="1182" spans="1:3" x14ac:dyDescent="0.2">
      <c r="A1182" t="s">
        <v>2084</v>
      </c>
      <c r="B1182" t="s">
        <v>2060</v>
      </c>
      <c r="C1182">
        <v>0.99023290547109499</v>
      </c>
    </row>
    <row r="1183" spans="1:3" x14ac:dyDescent="0.2">
      <c r="A1183" t="s">
        <v>2060</v>
      </c>
      <c r="B1183" t="s">
        <v>2084</v>
      </c>
      <c r="C1183">
        <v>0.99023290547109499</v>
      </c>
    </row>
    <row r="1184" spans="1:3" x14ac:dyDescent="0.2">
      <c r="A1184" t="s">
        <v>2048</v>
      </c>
      <c r="B1184" t="s">
        <v>2034</v>
      </c>
      <c r="C1184">
        <v>0.99023008749806296</v>
      </c>
    </row>
    <row r="1185" spans="1:3" x14ac:dyDescent="0.2">
      <c r="A1185" t="s">
        <v>2034</v>
      </c>
      <c r="B1185" t="s">
        <v>2048</v>
      </c>
      <c r="C1185">
        <v>0.99023008749806296</v>
      </c>
    </row>
    <row r="1186" spans="1:3" x14ac:dyDescent="0.2">
      <c r="A1186" t="s">
        <v>2048</v>
      </c>
      <c r="B1186" t="s">
        <v>1985</v>
      </c>
      <c r="C1186">
        <v>0.99022726952503104</v>
      </c>
    </row>
    <row r="1187" spans="1:3" x14ac:dyDescent="0.2">
      <c r="A1187" t="s">
        <v>1985</v>
      </c>
      <c r="B1187" t="s">
        <v>2048</v>
      </c>
      <c r="C1187">
        <v>0.99022726952503104</v>
      </c>
    </row>
    <row r="1188" spans="1:3" x14ac:dyDescent="0.2">
      <c r="A1188" t="s">
        <v>2003</v>
      </c>
      <c r="B1188" t="s">
        <v>2057</v>
      </c>
      <c r="C1188">
        <v>0.99022445155199901</v>
      </c>
    </row>
    <row r="1189" spans="1:3" x14ac:dyDescent="0.2">
      <c r="A1189" t="s">
        <v>2061</v>
      </c>
      <c r="B1189" t="s">
        <v>1995</v>
      </c>
      <c r="C1189">
        <v>0.99022445155199901</v>
      </c>
    </row>
    <row r="1190" spans="1:3" x14ac:dyDescent="0.2">
      <c r="A1190" t="s">
        <v>1995</v>
      </c>
      <c r="B1190" t="s">
        <v>2061</v>
      </c>
      <c r="C1190">
        <v>0.99022445155199901</v>
      </c>
    </row>
    <row r="1191" spans="1:3" x14ac:dyDescent="0.2">
      <c r="A1191" t="s">
        <v>2057</v>
      </c>
      <c r="B1191" t="s">
        <v>2003</v>
      </c>
      <c r="C1191">
        <v>0.99022445155199901</v>
      </c>
    </row>
    <row r="1192" spans="1:3" x14ac:dyDescent="0.2">
      <c r="A1192" t="s">
        <v>2065</v>
      </c>
      <c r="B1192" t="s">
        <v>1993</v>
      </c>
      <c r="C1192">
        <v>0.99021881560593505</v>
      </c>
    </row>
    <row r="1193" spans="1:3" x14ac:dyDescent="0.2">
      <c r="A1193" t="s">
        <v>1993</v>
      </c>
      <c r="B1193" t="s">
        <v>2065</v>
      </c>
      <c r="C1193">
        <v>0.99021881560593505</v>
      </c>
    </row>
    <row r="1194" spans="1:3" x14ac:dyDescent="0.2">
      <c r="A1194" t="s">
        <v>2072</v>
      </c>
      <c r="B1194" t="s">
        <v>2068</v>
      </c>
      <c r="C1194">
        <v>0.99021881560593505</v>
      </c>
    </row>
    <row r="1195" spans="1:3" x14ac:dyDescent="0.2">
      <c r="A1195" t="s">
        <v>2068</v>
      </c>
      <c r="B1195" t="s">
        <v>2072</v>
      </c>
      <c r="C1195">
        <v>0.99021881560593505</v>
      </c>
    </row>
    <row r="1196" spans="1:3" x14ac:dyDescent="0.2">
      <c r="A1196" t="s">
        <v>2046</v>
      </c>
      <c r="B1196" t="s">
        <v>2041</v>
      </c>
      <c r="C1196">
        <v>0.99021317965987099</v>
      </c>
    </row>
    <row r="1197" spans="1:3" x14ac:dyDescent="0.2">
      <c r="A1197" t="s">
        <v>2041</v>
      </c>
      <c r="B1197" t="s">
        <v>2046</v>
      </c>
      <c r="C1197">
        <v>0.99021317965987099</v>
      </c>
    </row>
    <row r="1198" spans="1:3" x14ac:dyDescent="0.2">
      <c r="A1198" t="s">
        <v>2071</v>
      </c>
      <c r="B1198" t="s">
        <v>2055</v>
      </c>
      <c r="C1198">
        <v>0.99021036168683896</v>
      </c>
    </row>
    <row r="1199" spans="1:3" x14ac:dyDescent="0.2">
      <c r="A1199" t="s">
        <v>2055</v>
      </c>
      <c r="B1199" t="s">
        <v>2071</v>
      </c>
      <c r="C1199">
        <v>0.99021036168683896</v>
      </c>
    </row>
    <row r="1200" spans="1:3" x14ac:dyDescent="0.2">
      <c r="A1200" t="s">
        <v>1989</v>
      </c>
      <c r="B1200" t="s">
        <v>2034</v>
      </c>
      <c r="C1200">
        <v>0.99020754371380704</v>
      </c>
    </row>
    <row r="1201" spans="1:3" x14ac:dyDescent="0.2">
      <c r="A1201" t="s">
        <v>2034</v>
      </c>
      <c r="B1201" t="s">
        <v>1989</v>
      </c>
      <c r="C1201">
        <v>0.99020754371380704</v>
      </c>
    </row>
    <row r="1202" spans="1:3" x14ac:dyDescent="0.2">
      <c r="A1202" t="s">
        <v>2003</v>
      </c>
      <c r="B1202" t="s">
        <v>2063</v>
      </c>
      <c r="C1202">
        <v>0.99020754371380704</v>
      </c>
    </row>
    <row r="1203" spans="1:3" x14ac:dyDescent="0.2">
      <c r="A1203" t="s">
        <v>2063</v>
      </c>
      <c r="B1203" t="s">
        <v>2003</v>
      </c>
      <c r="C1203">
        <v>0.99020754371380704</v>
      </c>
    </row>
    <row r="1204" spans="1:3" x14ac:dyDescent="0.2">
      <c r="A1204" t="s">
        <v>1989</v>
      </c>
      <c r="B1204" t="s">
        <v>2030</v>
      </c>
      <c r="C1204">
        <v>0.99020190776774297</v>
      </c>
    </row>
    <row r="1205" spans="1:3" x14ac:dyDescent="0.2">
      <c r="A1205" t="s">
        <v>2030</v>
      </c>
      <c r="B1205" t="s">
        <v>1989</v>
      </c>
      <c r="C1205">
        <v>0.99020190776774297</v>
      </c>
    </row>
    <row r="1206" spans="1:3" x14ac:dyDescent="0.2">
      <c r="A1206" t="s">
        <v>2079</v>
      </c>
      <c r="B1206" t="s">
        <v>1995</v>
      </c>
      <c r="C1206">
        <v>0.99019908979471105</v>
      </c>
    </row>
    <row r="1207" spans="1:3" x14ac:dyDescent="0.2">
      <c r="A1207" t="s">
        <v>1995</v>
      </c>
      <c r="B1207" t="s">
        <v>2079</v>
      </c>
      <c r="C1207">
        <v>0.99019908979471105</v>
      </c>
    </row>
    <row r="1208" spans="1:3" x14ac:dyDescent="0.2">
      <c r="A1208" t="s">
        <v>2063</v>
      </c>
      <c r="B1208" t="s">
        <v>2059</v>
      </c>
      <c r="C1208">
        <v>0.99019627182167902</v>
      </c>
    </row>
    <row r="1209" spans="1:3" x14ac:dyDescent="0.2">
      <c r="A1209" t="s">
        <v>2059</v>
      </c>
      <c r="B1209" t="s">
        <v>2063</v>
      </c>
      <c r="C1209">
        <v>0.99019627182167902</v>
      </c>
    </row>
    <row r="1210" spans="1:3" x14ac:dyDescent="0.2">
      <c r="A1210" t="s">
        <v>2085</v>
      </c>
      <c r="B1210" t="s">
        <v>2077</v>
      </c>
      <c r="C1210">
        <v>0.99018781790258303</v>
      </c>
    </row>
    <row r="1211" spans="1:3" x14ac:dyDescent="0.2">
      <c r="A1211" t="s">
        <v>2077</v>
      </c>
      <c r="B1211" t="s">
        <v>2085</v>
      </c>
      <c r="C1211">
        <v>0.99018781790258303</v>
      </c>
    </row>
    <row r="1212" spans="1:3" x14ac:dyDescent="0.2">
      <c r="A1212" t="s">
        <v>1997</v>
      </c>
      <c r="B1212" t="s">
        <v>1995</v>
      </c>
      <c r="C1212">
        <v>0.990184999929551</v>
      </c>
    </row>
    <row r="1213" spans="1:3" x14ac:dyDescent="0.2">
      <c r="A1213" t="s">
        <v>1995</v>
      </c>
      <c r="B1213" t="s">
        <v>1997</v>
      </c>
      <c r="C1213">
        <v>0.990184999929551</v>
      </c>
    </row>
    <row r="1214" spans="1:3" x14ac:dyDescent="0.2">
      <c r="A1214" t="s">
        <v>1998</v>
      </c>
      <c r="B1214" t="s">
        <v>2051</v>
      </c>
      <c r="C1214">
        <v>0.99018218195651897</v>
      </c>
    </row>
    <row r="1215" spans="1:3" x14ac:dyDescent="0.2">
      <c r="A1215" t="s">
        <v>2076</v>
      </c>
      <c r="B1215" t="s">
        <v>2056</v>
      </c>
      <c r="C1215">
        <v>0.99018218195651897</v>
      </c>
    </row>
    <row r="1216" spans="1:3" x14ac:dyDescent="0.2">
      <c r="A1216" t="s">
        <v>2056</v>
      </c>
      <c r="B1216" t="s">
        <v>2076</v>
      </c>
      <c r="C1216">
        <v>0.99018218195651897</v>
      </c>
    </row>
    <row r="1217" spans="1:3" x14ac:dyDescent="0.2">
      <c r="A1217" t="s">
        <v>2051</v>
      </c>
      <c r="B1217" t="s">
        <v>1998</v>
      </c>
      <c r="C1217">
        <v>0.99018218195651897</v>
      </c>
    </row>
    <row r="1218" spans="1:3" x14ac:dyDescent="0.2">
      <c r="A1218" t="s">
        <v>2001</v>
      </c>
      <c r="B1218" t="s">
        <v>2065</v>
      </c>
      <c r="C1218">
        <v>0.99017654601045502</v>
      </c>
    </row>
    <row r="1219" spans="1:3" x14ac:dyDescent="0.2">
      <c r="A1219" t="s">
        <v>2065</v>
      </c>
      <c r="B1219" t="s">
        <v>2001</v>
      </c>
      <c r="C1219">
        <v>0.99017654601045502</v>
      </c>
    </row>
    <row r="1220" spans="1:3" x14ac:dyDescent="0.2">
      <c r="A1220" t="s">
        <v>2041</v>
      </c>
      <c r="B1220" t="s">
        <v>2017</v>
      </c>
      <c r="C1220">
        <v>0.99016809209135903</v>
      </c>
    </row>
    <row r="1221" spans="1:3" x14ac:dyDescent="0.2">
      <c r="A1221" t="s">
        <v>2082</v>
      </c>
      <c r="B1221" t="s">
        <v>1110</v>
      </c>
      <c r="C1221">
        <v>0.99016809209135903</v>
      </c>
    </row>
    <row r="1222" spans="1:3" x14ac:dyDescent="0.2">
      <c r="A1222" t="s">
        <v>2017</v>
      </c>
      <c r="B1222" t="s">
        <v>2041</v>
      </c>
      <c r="C1222">
        <v>0.99016809209135903</v>
      </c>
    </row>
    <row r="1223" spans="1:3" x14ac:dyDescent="0.2">
      <c r="A1223" t="s">
        <v>1110</v>
      </c>
      <c r="B1223" t="s">
        <v>2082</v>
      </c>
      <c r="C1223">
        <v>0.99016809209135903</v>
      </c>
    </row>
    <row r="1224" spans="1:3" x14ac:dyDescent="0.2">
      <c r="A1224" t="s">
        <v>2041</v>
      </c>
      <c r="B1224" t="s">
        <v>2024</v>
      </c>
      <c r="C1224">
        <v>0.99015963817226305</v>
      </c>
    </row>
    <row r="1225" spans="1:3" x14ac:dyDescent="0.2">
      <c r="A1225" t="s">
        <v>2024</v>
      </c>
      <c r="B1225" t="s">
        <v>2041</v>
      </c>
      <c r="C1225">
        <v>0.99015963817226305</v>
      </c>
    </row>
    <row r="1226" spans="1:3" x14ac:dyDescent="0.2">
      <c r="A1226" t="s">
        <v>2070</v>
      </c>
      <c r="B1226" t="s">
        <v>2057</v>
      </c>
      <c r="C1226">
        <v>0.99015963817226305</v>
      </c>
    </row>
    <row r="1227" spans="1:3" x14ac:dyDescent="0.2">
      <c r="A1227" t="s">
        <v>2057</v>
      </c>
      <c r="B1227" t="s">
        <v>2070</v>
      </c>
      <c r="C1227">
        <v>0.99015963817226305</v>
      </c>
    </row>
    <row r="1228" spans="1:3" x14ac:dyDescent="0.2">
      <c r="A1228" t="s">
        <v>2084</v>
      </c>
      <c r="B1228" t="s">
        <v>1997</v>
      </c>
      <c r="C1228">
        <v>0.99015963817226305</v>
      </c>
    </row>
    <row r="1229" spans="1:3" x14ac:dyDescent="0.2">
      <c r="A1229" t="s">
        <v>1997</v>
      </c>
      <c r="B1229" t="s">
        <v>2084</v>
      </c>
      <c r="C1229">
        <v>0.99015963817226305</v>
      </c>
    </row>
    <row r="1230" spans="1:3" x14ac:dyDescent="0.2">
      <c r="A1230" t="s">
        <v>1989</v>
      </c>
      <c r="B1230" t="s">
        <v>1985</v>
      </c>
      <c r="C1230">
        <v>0.99015682019923101</v>
      </c>
    </row>
    <row r="1231" spans="1:3" x14ac:dyDescent="0.2">
      <c r="A1231" t="s">
        <v>1985</v>
      </c>
      <c r="B1231" t="s">
        <v>1989</v>
      </c>
      <c r="C1231">
        <v>0.99015682019923101</v>
      </c>
    </row>
    <row r="1232" spans="1:3" x14ac:dyDescent="0.2">
      <c r="A1232" t="s">
        <v>2065</v>
      </c>
      <c r="B1232" t="s">
        <v>1995</v>
      </c>
      <c r="C1232">
        <v>0.99015400222619898</v>
      </c>
    </row>
    <row r="1233" spans="1:3" x14ac:dyDescent="0.2">
      <c r="A1233" t="s">
        <v>1995</v>
      </c>
      <c r="B1233" t="s">
        <v>2065</v>
      </c>
      <c r="C1233">
        <v>0.99015400222619898</v>
      </c>
    </row>
    <row r="1234" spans="1:3" x14ac:dyDescent="0.2">
      <c r="A1234" t="s">
        <v>2061</v>
      </c>
      <c r="B1234" t="s">
        <v>2054</v>
      </c>
      <c r="C1234">
        <v>0.99015118425316695</v>
      </c>
    </row>
    <row r="1235" spans="1:3" x14ac:dyDescent="0.2">
      <c r="A1235" t="s">
        <v>2054</v>
      </c>
      <c r="B1235" t="s">
        <v>2061</v>
      </c>
      <c r="C1235">
        <v>0.99015118425316695</v>
      </c>
    </row>
    <row r="1236" spans="1:3" x14ac:dyDescent="0.2">
      <c r="A1236" t="s">
        <v>2066</v>
      </c>
      <c r="B1236" t="s">
        <v>2060</v>
      </c>
      <c r="C1236">
        <v>0.99014836628013503</v>
      </c>
    </row>
    <row r="1237" spans="1:3" x14ac:dyDescent="0.2">
      <c r="A1237" t="s">
        <v>2060</v>
      </c>
      <c r="B1237" t="s">
        <v>2066</v>
      </c>
      <c r="C1237">
        <v>0.99014836628013503</v>
      </c>
    </row>
    <row r="1238" spans="1:3" x14ac:dyDescent="0.2">
      <c r="A1238" t="s">
        <v>2055</v>
      </c>
      <c r="B1238" t="s">
        <v>2026</v>
      </c>
      <c r="C1238">
        <v>0.990145548307103</v>
      </c>
    </row>
    <row r="1239" spans="1:3" x14ac:dyDescent="0.2">
      <c r="A1239" t="s">
        <v>2026</v>
      </c>
      <c r="B1239" t="s">
        <v>2055</v>
      </c>
      <c r="C1239">
        <v>0.990145548307103</v>
      </c>
    </row>
    <row r="1240" spans="1:3" x14ac:dyDescent="0.2">
      <c r="A1240" t="s">
        <v>2003</v>
      </c>
      <c r="B1240" t="s">
        <v>2000</v>
      </c>
      <c r="C1240">
        <v>0.99014273033407096</v>
      </c>
    </row>
    <row r="1241" spans="1:3" x14ac:dyDescent="0.2">
      <c r="A1241" t="s">
        <v>2000</v>
      </c>
      <c r="B1241" t="s">
        <v>2003</v>
      </c>
      <c r="C1241">
        <v>0.99014273033407096</v>
      </c>
    </row>
    <row r="1242" spans="1:3" x14ac:dyDescent="0.2">
      <c r="A1242" t="s">
        <v>2049</v>
      </c>
      <c r="B1242" t="s">
        <v>1988</v>
      </c>
      <c r="C1242">
        <v>0.99013991236103904</v>
      </c>
    </row>
    <row r="1243" spans="1:3" x14ac:dyDescent="0.2">
      <c r="A1243" t="s">
        <v>1988</v>
      </c>
      <c r="B1243" t="s">
        <v>2049</v>
      </c>
      <c r="C1243">
        <v>0.99013991236103904</v>
      </c>
    </row>
    <row r="1244" spans="1:3" x14ac:dyDescent="0.2">
      <c r="A1244" t="s">
        <v>2003</v>
      </c>
      <c r="B1244" t="s">
        <v>2081</v>
      </c>
      <c r="C1244">
        <v>0.99013709438800701</v>
      </c>
    </row>
    <row r="1245" spans="1:3" x14ac:dyDescent="0.2">
      <c r="A1245" t="s">
        <v>2081</v>
      </c>
      <c r="B1245" t="s">
        <v>2003</v>
      </c>
      <c r="C1245">
        <v>0.99013709438800701</v>
      </c>
    </row>
    <row r="1246" spans="1:3" x14ac:dyDescent="0.2">
      <c r="A1246" t="s">
        <v>2032</v>
      </c>
      <c r="B1246" t="s">
        <v>2023</v>
      </c>
      <c r="C1246">
        <v>0.99012864046891103</v>
      </c>
    </row>
    <row r="1247" spans="1:3" x14ac:dyDescent="0.2">
      <c r="A1247" t="s">
        <v>2023</v>
      </c>
      <c r="B1247" t="s">
        <v>2032</v>
      </c>
      <c r="C1247">
        <v>0.99012864046891103</v>
      </c>
    </row>
    <row r="1248" spans="1:3" x14ac:dyDescent="0.2">
      <c r="A1248" t="s">
        <v>2073</v>
      </c>
      <c r="B1248" t="s">
        <v>2061</v>
      </c>
      <c r="C1248">
        <v>0.99012582249587899</v>
      </c>
    </row>
    <row r="1249" spans="1:3" x14ac:dyDescent="0.2">
      <c r="A1249" t="s">
        <v>2061</v>
      </c>
      <c r="B1249" t="s">
        <v>2073</v>
      </c>
      <c r="C1249">
        <v>0.99012582249587899</v>
      </c>
    </row>
    <row r="1250" spans="1:3" x14ac:dyDescent="0.2">
      <c r="A1250" t="s">
        <v>2033</v>
      </c>
      <c r="B1250" t="s">
        <v>2024</v>
      </c>
      <c r="C1250">
        <v>0.99011736857678301</v>
      </c>
    </row>
    <row r="1251" spans="1:3" x14ac:dyDescent="0.2">
      <c r="A1251" t="s">
        <v>2024</v>
      </c>
      <c r="B1251" t="s">
        <v>2033</v>
      </c>
      <c r="C1251">
        <v>0.99011736857678301</v>
      </c>
    </row>
    <row r="1252" spans="1:3" x14ac:dyDescent="0.2">
      <c r="A1252" t="s">
        <v>2070</v>
      </c>
      <c r="B1252" t="s">
        <v>2065</v>
      </c>
      <c r="C1252">
        <v>0.99011173263071905</v>
      </c>
    </row>
    <row r="1253" spans="1:3" x14ac:dyDescent="0.2">
      <c r="A1253" t="s">
        <v>2000</v>
      </c>
      <c r="B1253" t="s">
        <v>2065</v>
      </c>
      <c r="C1253">
        <v>0.99011173263071905</v>
      </c>
    </row>
    <row r="1254" spans="1:3" x14ac:dyDescent="0.2">
      <c r="A1254" t="s">
        <v>2001</v>
      </c>
      <c r="B1254" t="s">
        <v>2066</v>
      </c>
      <c r="C1254">
        <v>0.99011173263071905</v>
      </c>
    </row>
    <row r="1255" spans="1:3" x14ac:dyDescent="0.2">
      <c r="A1255" t="s">
        <v>2065</v>
      </c>
      <c r="B1255" t="s">
        <v>2070</v>
      </c>
      <c r="C1255">
        <v>0.99011173263071905</v>
      </c>
    </row>
    <row r="1256" spans="1:3" x14ac:dyDescent="0.2">
      <c r="A1256" t="s">
        <v>2001</v>
      </c>
      <c r="B1256" t="s">
        <v>2076</v>
      </c>
      <c r="C1256">
        <v>0.99011173263071905</v>
      </c>
    </row>
    <row r="1257" spans="1:3" x14ac:dyDescent="0.2">
      <c r="A1257" t="s">
        <v>2065</v>
      </c>
      <c r="B1257" t="s">
        <v>2000</v>
      </c>
      <c r="C1257">
        <v>0.99011173263071905</v>
      </c>
    </row>
    <row r="1258" spans="1:3" x14ac:dyDescent="0.2">
      <c r="A1258" t="s">
        <v>2066</v>
      </c>
      <c r="B1258" t="s">
        <v>2001</v>
      </c>
      <c r="C1258">
        <v>0.99011173263071905</v>
      </c>
    </row>
    <row r="1259" spans="1:3" x14ac:dyDescent="0.2">
      <c r="A1259" t="s">
        <v>2076</v>
      </c>
      <c r="B1259" t="s">
        <v>2001</v>
      </c>
      <c r="C1259">
        <v>0.99011173263071905</v>
      </c>
    </row>
    <row r="1260" spans="1:3" x14ac:dyDescent="0.2">
      <c r="A1260" t="s">
        <v>1989</v>
      </c>
      <c r="B1260" t="s">
        <v>1983</v>
      </c>
      <c r="C1260">
        <v>0.99010891465768702</v>
      </c>
    </row>
    <row r="1261" spans="1:3" x14ac:dyDescent="0.2">
      <c r="A1261" t="s">
        <v>2041</v>
      </c>
      <c r="B1261" t="s">
        <v>2018</v>
      </c>
      <c r="C1261">
        <v>0.99010891465768702</v>
      </c>
    </row>
    <row r="1262" spans="1:3" x14ac:dyDescent="0.2">
      <c r="A1262" t="s">
        <v>2018</v>
      </c>
      <c r="B1262" t="s">
        <v>2041</v>
      </c>
      <c r="C1262">
        <v>0.99010891465768702</v>
      </c>
    </row>
    <row r="1263" spans="1:3" x14ac:dyDescent="0.2">
      <c r="A1263" t="s">
        <v>1983</v>
      </c>
      <c r="B1263" t="s">
        <v>1989</v>
      </c>
      <c r="C1263">
        <v>0.99010891465768702</v>
      </c>
    </row>
    <row r="1264" spans="1:3" x14ac:dyDescent="0.2">
      <c r="A1264" t="s">
        <v>1997</v>
      </c>
      <c r="B1264" t="s">
        <v>2076</v>
      </c>
      <c r="C1264">
        <v>0.99010891465768702</v>
      </c>
    </row>
    <row r="1265" spans="1:3" x14ac:dyDescent="0.2">
      <c r="A1265" t="s">
        <v>2076</v>
      </c>
      <c r="B1265" t="s">
        <v>1997</v>
      </c>
      <c r="C1265">
        <v>0.99010891465768702</v>
      </c>
    </row>
    <row r="1266" spans="1:3" x14ac:dyDescent="0.2">
      <c r="A1266" t="s">
        <v>1989</v>
      </c>
      <c r="B1266" t="s">
        <v>2017</v>
      </c>
      <c r="C1266">
        <v>0.99010609668465499</v>
      </c>
    </row>
    <row r="1267" spans="1:3" x14ac:dyDescent="0.2">
      <c r="A1267" t="s">
        <v>2017</v>
      </c>
      <c r="B1267" t="s">
        <v>1989</v>
      </c>
      <c r="C1267">
        <v>0.99010609668465499</v>
      </c>
    </row>
    <row r="1268" spans="1:3" x14ac:dyDescent="0.2">
      <c r="A1268" t="s">
        <v>2061</v>
      </c>
      <c r="B1268" t="s">
        <v>2056</v>
      </c>
      <c r="C1268">
        <v>0.99010609668465499</v>
      </c>
    </row>
    <row r="1269" spans="1:3" x14ac:dyDescent="0.2">
      <c r="A1269" t="s">
        <v>2056</v>
      </c>
      <c r="B1269" t="s">
        <v>2061</v>
      </c>
      <c r="C1269">
        <v>0.99010609668465499</v>
      </c>
    </row>
    <row r="1270" spans="1:3" x14ac:dyDescent="0.2">
      <c r="A1270" t="s">
        <v>2001</v>
      </c>
      <c r="B1270" t="s">
        <v>2079</v>
      </c>
      <c r="C1270">
        <v>0.99010327871162296</v>
      </c>
    </row>
    <row r="1271" spans="1:3" x14ac:dyDescent="0.2">
      <c r="A1271" t="s">
        <v>2079</v>
      </c>
      <c r="B1271" t="s">
        <v>2001</v>
      </c>
      <c r="C1271">
        <v>0.99010327871162296</v>
      </c>
    </row>
    <row r="1272" spans="1:3" x14ac:dyDescent="0.2">
      <c r="A1272" t="s">
        <v>1989</v>
      </c>
      <c r="B1272" t="s">
        <v>2019</v>
      </c>
      <c r="C1272">
        <v>0.99010046073859104</v>
      </c>
    </row>
    <row r="1273" spans="1:3" x14ac:dyDescent="0.2">
      <c r="A1273" t="s">
        <v>2019</v>
      </c>
      <c r="B1273" t="s">
        <v>1989</v>
      </c>
      <c r="C1273">
        <v>0.99010046073859104</v>
      </c>
    </row>
    <row r="1274" spans="1:3" x14ac:dyDescent="0.2">
      <c r="A1274" t="s">
        <v>2084</v>
      </c>
      <c r="B1274" t="s">
        <v>1995</v>
      </c>
      <c r="C1274">
        <v>0.99010046073859104</v>
      </c>
    </row>
    <row r="1275" spans="1:3" x14ac:dyDescent="0.2">
      <c r="A1275" t="s">
        <v>1995</v>
      </c>
      <c r="B1275" t="s">
        <v>2084</v>
      </c>
      <c r="C1275">
        <v>0.99010046073859104</v>
      </c>
    </row>
    <row r="1276" spans="1:3" x14ac:dyDescent="0.2">
      <c r="A1276" t="s">
        <v>2081</v>
      </c>
      <c r="B1276" t="s">
        <v>2076</v>
      </c>
      <c r="C1276">
        <v>0.99009764276555901</v>
      </c>
    </row>
    <row r="1277" spans="1:3" x14ac:dyDescent="0.2">
      <c r="A1277" t="s">
        <v>2001</v>
      </c>
      <c r="B1277" t="s">
        <v>2077</v>
      </c>
      <c r="C1277">
        <v>0.99009764276555901</v>
      </c>
    </row>
    <row r="1278" spans="1:3" x14ac:dyDescent="0.2">
      <c r="A1278" t="s">
        <v>2076</v>
      </c>
      <c r="B1278" t="s">
        <v>2081</v>
      </c>
      <c r="C1278">
        <v>0.99009764276555901</v>
      </c>
    </row>
    <row r="1279" spans="1:3" x14ac:dyDescent="0.2">
      <c r="A1279" t="s">
        <v>2077</v>
      </c>
      <c r="B1279" t="s">
        <v>2001</v>
      </c>
      <c r="C1279">
        <v>0.99009764276555901</v>
      </c>
    </row>
    <row r="1280" spans="1:3" x14ac:dyDescent="0.2">
      <c r="A1280" t="s">
        <v>2029</v>
      </c>
      <c r="B1280" t="s">
        <v>2023</v>
      </c>
      <c r="C1280">
        <v>0.99008918884646302</v>
      </c>
    </row>
    <row r="1281" spans="1:3" x14ac:dyDescent="0.2">
      <c r="A1281" t="s">
        <v>2023</v>
      </c>
      <c r="B1281" t="s">
        <v>2029</v>
      </c>
      <c r="C1281">
        <v>0.99008918884646302</v>
      </c>
    </row>
    <row r="1282" spans="1:3" x14ac:dyDescent="0.2">
      <c r="A1282" t="s">
        <v>2084</v>
      </c>
      <c r="B1282" t="s">
        <v>2072</v>
      </c>
      <c r="C1282">
        <v>0.99008918884646302</v>
      </c>
    </row>
    <row r="1283" spans="1:3" x14ac:dyDescent="0.2">
      <c r="A1283" t="s">
        <v>2072</v>
      </c>
      <c r="B1283" t="s">
        <v>2084</v>
      </c>
      <c r="C1283">
        <v>0.99008918884646302</v>
      </c>
    </row>
    <row r="1284" spans="1:3" x14ac:dyDescent="0.2">
      <c r="A1284" t="s">
        <v>2072</v>
      </c>
      <c r="B1284" t="s">
        <v>2061</v>
      </c>
      <c r="C1284">
        <v>0.99008355290039896</v>
      </c>
    </row>
    <row r="1285" spans="1:3" x14ac:dyDescent="0.2">
      <c r="A1285" t="s">
        <v>2061</v>
      </c>
      <c r="B1285" t="s">
        <v>2072</v>
      </c>
      <c r="C1285">
        <v>0.99008355290039896</v>
      </c>
    </row>
    <row r="1286" spans="1:3" x14ac:dyDescent="0.2">
      <c r="A1286" t="s">
        <v>2081</v>
      </c>
      <c r="B1286" t="s">
        <v>2061</v>
      </c>
      <c r="C1286">
        <v>0.99008073492736703</v>
      </c>
    </row>
    <row r="1287" spans="1:3" x14ac:dyDescent="0.2">
      <c r="A1287" t="s">
        <v>2061</v>
      </c>
      <c r="B1287" t="s">
        <v>2081</v>
      </c>
      <c r="C1287">
        <v>0.99008073492736703</v>
      </c>
    </row>
    <row r="1288" spans="1:3" x14ac:dyDescent="0.2">
      <c r="A1288" t="s">
        <v>1069</v>
      </c>
      <c r="B1288" t="s">
        <v>1083</v>
      </c>
      <c r="C1288">
        <v>0.990077916954335</v>
      </c>
    </row>
    <row r="1289" spans="1:3" x14ac:dyDescent="0.2">
      <c r="A1289" t="s">
        <v>1083</v>
      </c>
      <c r="B1289" t="s">
        <v>1069</v>
      </c>
      <c r="C1289">
        <v>0.990077916954335</v>
      </c>
    </row>
    <row r="1290" spans="1:3" x14ac:dyDescent="0.2">
      <c r="A1290" t="s">
        <v>2000</v>
      </c>
      <c r="B1290" t="s">
        <v>2077</v>
      </c>
      <c r="C1290">
        <v>0.990077916954335</v>
      </c>
    </row>
    <row r="1291" spans="1:3" x14ac:dyDescent="0.2">
      <c r="A1291" t="s">
        <v>2077</v>
      </c>
      <c r="B1291" t="s">
        <v>2000</v>
      </c>
      <c r="C1291">
        <v>0.990077916954335</v>
      </c>
    </row>
    <row r="1292" spans="1:3" x14ac:dyDescent="0.2">
      <c r="A1292" t="s">
        <v>2072</v>
      </c>
      <c r="B1292" t="s">
        <v>2059</v>
      </c>
      <c r="C1292">
        <v>0.99007509898130297</v>
      </c>
    </row>
    <row r="1293" spans="1:3" x14ac:dyDescent="0.2">
      <c r="A1293" t="s">
        <v>2059</v>
      </c>
      <c r="B1293" t="s">
        <v>2072</v>
      </c>
      <c r="C1293">
        <v>0.99007509898130297</v>
      </c>
    </row>
    <row r="1294" spans="1:3" x14ac:dyDescent="0.2">
      <c r="A1294" t="s">
        <v>2016</v>
      </c>
      <c r="B1294" t="s">
        <v>1983</v>
      </c>
      <c r="C1294">
        <v>0.99007228100827105</v>
      </c>
    </row>
    <row r="1295" spans="1:3" x14ac:dyDescent="0.2">
      <c r="A1295" t="s">
        <v>1983</v>
      </c>
      <c r="B1295" t="s">
        <v>2016</v>
      </c>
      <c r="C1295">
        <v>0.99007228100827105</v>
      </c>
    </row>
    <row r="1296" spans="1:3" x14ac:dyDescent="0.2">
      <c r="A1296" t="s">
        <v>2079</v>
      </c>
      <c r="B1296" t="s">
        <v>2068</v>
      </c>
      <c r="C1296">
        <v>0.99006946303523902</v>
      </c>
    </row>
    <row r="1297" spans="1:3" x14ac:dyDescent="0.2">
      <c r="A1297" t="s">
        <v>2068</v>
      </c>
      <c r="B1297" t="s">
        <v>2079</v>
      </c>
      <c r="C1297">
        <v>0.99006946303523902</v>
      </c>
    </row>
    <row r="1298" spans="1:3" x14ac:dyDescent="0.2">
      <c r="A1298" t="s">
        <v>2079</v>
      </c>
      <c r="B1298" t="s">
        <v>1997</v>
      </c>
      <c r="C1298">
        <v>0.99006664506220698</v>
      </c>
    </row>
    <row r="1299" spans="1:3" x14ac:dyDescent="0.2">
      <c r="A1299" t="s">
        <v>1997</v>
      </c>
      <c r="B1299" t="s">
        <v>2079</v>
      </c>
      <c r="C1299">
        <v>0.99006664506220698</v>
      </c>
    </row>
    <row r="1300" spans="1:3" x14ac:dyDescent="0.2">
      <c r="A1300" t="s">
        <v>2068</v>
      </c>
      <c r="B1300" t="s">
        <v>2058</v>
      </c>
      <c r="C1300">
        <v>0.99006100911614303</v>
      </c>
    </row>
    <row r="1301" spans="1:3" x14ac:dyDescent="0.2">
      <c r="A1301" t="s">
        <v>2072</v>
      </c>
      <c r="B1301" t="s">
        <v>1995</v>
      </c>
      <c r="C1301">
        <v>0.99006100911614303</v>
      </c>
    </row>
    <row r="1302" spans="1:3" x14ac:dyDescent="0.2">
      <c r="A1302" t="s">
        <v>2058</v>
      </c>
      <c r="B1302" t="s">
        <v>2068</v>
      </c>
      <c r="C1302">
        <v>0.99006100911614303</v>
      </c>
    </row>
    <row r="1303" spans="1:3" x14ac:dyDescent="0.2">
      <c r="A1303" t="s">
        <v>1995</v>
      </c>
      <c r="B1303" t="s">
        <v>2072</v>
      </c>
      <c r="C1303">
        <v>0.99006100911614303</v>
      </c>
    </row>
    <row r="1304" spans="1:3" x14ac:dyDescent="0.2">
      <c r="A1304" t="s">
        <v>2045</v>
      </c>
      <c r="B1304" t="s">
        <v>2041</v>
      </c>
      <c r="C1304">
        <v>0.990058191143111</v>
      </c>
    </row>
    <row r="1305" spans="1:3" x14ac:dyDescent="0.2">
      <c r="A1305" t="s">
        <v>2041</v>
      </c>
      <c r="B1305" t="s">
        <v>2045</v>
      </c>
      <c r="C1305">
        <v>0.990058191143111</v>
      </c>
    </row>
    <row r="1306" spans="1:3" x14ac:dyDescent="0.2">
      <c r="A1306" t="s">
        <v>2070</v>
      </c>
      <c r="B1306" t="s">
        <v>1996</v>
      </c>
      <c r="C1306">
        <v>0.99005537317007897</v>
      </c>
    </row>
    <row r="1307" spans="1:3" x14ac:dyDescent="0.2">
      <c r="A1307" t="s">
        <v>1996</v>
      </c>
      <c r="B1307" t="s">
        <v>2070</v>
      </c>
      <c r="C1307">
        <v>0.99005537317007897</v>
      </c>
    </row>
    <row r="1308" spans="1:3" x14ac:dyDescent="0.2">
      <c r="A1308" t="s">
        <v>2059</v>
      </c>
      <c r="B1308" t="s">
        <v>2054</v>
      </c>
      <c r="C1308">
        <v>0.99005255519704705</v>
      </c>
    </row>
    <row r="1309" spans="1:3" x14ac:dyDescent="0.2">
      <c r="A1309" t="s">
        <v>2054</v>
      </c>
      <c r="B1309" t="s">
        <v>2059</v>
      </c>
      <c r="C1309">
        <v>0.99005255519704705</v>
      </c>
    </row>
    <row r="1310" spans="1:3" x14ac:dyDescent="0.2">
      <c r="A1310" t="s">
        <v>2085</v>
      </c>
      <c r="B1310" t="s">
        <v>2058</v>
      </c>
      <c r="C1310">
        <v>0.99004410127795095</v>
      </c>
    </row>
    <row r="1311" spans="1:3" x14ac:dyDescent="0.2">
      <c r="A1311" t="s">
        <v>2079</v>
      </c>
      <c r="B1311" t="s">
        <v>2066</v>
      </c>
      <c r="C1311">
        <v>0.99004410127795095</v>
      </c>
    </row>
    <row r="1312" spans="1:3" x14ac:dyDescent="0.2">
      <c r="A1312" t="s">
        <v>2066</v>
      </c>
      <c r="B1312" t="s">
        <v>2079</v>
      </c>
      <c r="C1312">
        <v>0.99004410127795095</v>
      </c>
    </row>
    <row r="1313" spans="1:3" x14ac:dyDescent="0.2">
      <c r="A1313" t="s">
        <v>2058</v>
      </c>
      <c r="B1313" t="s">
        <v>2085</v>
      </c>
      <c r="C1313">
        <v>0.99004410127795095</v>
      </c>
    </row>
    <row r="1314" spans="1:3" x14ac:dyDescent="0.2">
      <c r="A1314" t="s">
        <v>2048</v>
      </c>
      <c r="B1314" t="s">
        <v>2017</v>
      </c>
      <c r="C1314">
        <v>0.990038465331887</v>
      </c>
    </row>
    <row r="1315" spans="1:3" x14ac:dyDescent="0.2">
      <c r="A1315" t="s">
        <v>2048</v>
      </c>
      <c r="B1315" t="s">
        <v>2029</v>
      </c>
      <c r="C1315">
        <v>0.990038465331887</v>
      </c>
    </row>
    <row r="1316" spans="1:3" x14ac:dyDescent="0.2">
      <c r="A1316" t="s">
        <v>2017</v>
      </c>
      <c r="B1316" t="s">
        <v>2048</v>
      </c>
      <c r="C1316">
        <v>0.990038465331887</v>
      </c>
    </row>
    <row r="1317" spans="1:3" x14ac:dyDescent="0.2">
      <c r="A1317" t="s">
        <v>2029</v>
      </c>
      <c r="B1317" t="s">
        <v>2048</v>
      </c>
      <c r="C1317">
        <v>0.990038465331887</v>
      </c>
    </row>
    <row r="1318" spans="1:3" x14ac:dyDescent="0.2">
      <c r="A1318" t="s">
        <v>2082</v>
      </c>
      <c r="B1318" t="s">
        <v>2033</v>
      </c>
      <c r="C1318">
        <v>0.99003282938582304</v>
      </c>
    </row>
    <row r="1319" spans="1:3" x14ac:dyDescent="0.2">
      <c r="A1319" t="s">
        <v>2033</v>
      </c>
      <c r="B1319" t="s">
        <v>2082</v>
      </c>
      <c r="C1319">
        <v>0.99003282938582304</v>
      </c>
    </row>
    <row r="1320" spans="1:3" x14ac:dyDescent="0.2">
      <c r="A1320" t="s">
        <v>2001</v>
      </c>
      <c r="B1320" t="s">
        <v>1997</v>
      </c>
      <c r="C1320">
        <v>0.99003001141279101</v>
      </c>
    </row>
    <row r="1321" spans="1:3" x14ac:dyDescent="0.2">
      <c r="A1321" t="s">
        <v>1997</v>
      </c>
      <c r="B1321" t="s">
        <v>2001</v>
      </c>
      <c r="C1321">
        <v>0.99003001141279101</v>
      </c>
    </row>
    <row r="1322" spans="1:3" x14ac:dyDescent="0.2">
      <c r="A1322" t="s">
        <v>1991</v>
      </c>
      <c r="B1322" t="s">
        <v>1110</v>
      </c>
      <c r="C1322">
        <v>0.99002155749369503</v>
      </c>
    </row>
    <row r="1323" spans="1:3" x14ac:dyDescent="0.2">
      <c r="A1323" t="s">
        <v>1110</v>
      </c>
      <c r="B1323" t="s">
        <v>1991</v>
      </c>
      <c r="C1323">
        <v>0.99002155749369503</v>
      </c>
    </row>
    <row r="1324" spans="1:3" x14ac:dyDescent="0.2">
      <c r="A1324" t="s">
        <v>2072</v>
      </c>
      <c r="B1324" t="s">
        <v>2065</v>
      </c>
      <c r="C1324">
        <v>0.99002155749369503</v>
      </c>
    </row>
    <row r="1325" spans="1:3" x14ac:dyDescent="0.2">
      <c r="A1325" t="s">
        <v>2065</v>
      </c>
      <c r="B1325" t="s">
        <v>2072</v>
      </c>
      <c r="C1325">
        <v>0.99002155749369503</v>
      </c>
    </row>
    <row r="1326" spans="1:3" x14ac:dyDescent="0.2">
      <c r="A1326" t="s">
        <v>2071</v>
      </c>
      <c r="B1326" t="s">
        <v>2051</v>
      </c>
      <c r="C1326">
        <v>0.99001873952066299</v>
      </c>
    </row>
    <row r="1327" spans="1:3" x14ac:dyDescent="0.2">
      <c r="A1327" t="s">
        <v>2051</v>
      </c>
      <c r="B1327" t="s">
        <v>2071</v>
      </c>
      <c r="C1327">
        <v>0.99001873952066299</v>
      </c>
    </row>
    <row r="1328" spans="1:3" x14ac:dyDescent="0.2">
      <c r="A1328" t="s">
        <v>2058</v>
      </c>
      <c r="B1328" t="s">
        <v>2052</v>
      </c>
      <c r="C1328">
        <v>0.99001028560156701</v>
      </c>
    </row>
    <row r="1329" spans="1:3" x14ac:dyDescent="0.2">
      <c r="A1329" t="s">
        <v>2052</v>
      </c>
      <c r="B1329" t="s">
        <v>2058</v>
      </c>
      <c r="C1329">
        <v>0.99001028560156701</v>
      </c>
    </row>
    <row r="1330" spans="1:3" x14ac:dyDescent="0.2">
      <c r="A1330" t="s">
        <v>2000</v>
      </c>
      <c r="B1330" t="s">
        <v>1995</v>
      </c>
      <c r="C1330">
        <v>0.99001028560156701</v>
      </c>
    </row>
    <row r="1331" spans="1:3" x14ac:dyDescent="0.2">
      <c r="A1331" t="s">
        <v>1995</v>
      </c>
      <c r="B1331" t="s">
        <v>2000</v>
      </c>
      <c r="C1331">
        <v>0.99001028560156701</v>
      </c>
    </row>
    <row r="1332" spans="1:3" x14ac:dyDescent="0.2">
      <c r="A1332" t="s">
        <v>2070</v>
      </c>
      <c r="B1332" t="s">
        <v>2068</v>
      </c>
      <c r="C1332">
        <v>0.99000464965550306</v>
      </c>
    </row>
    <row r="1333" spans="1:3" x14ac:dyDescent="0.2">
      <c r="A1333" t="s">
        <v>2068</v>
      </c>
      <c r="B1333" t="s">
        <v>2070</v>
      </c>
      <c r="C1333">
        <v>0.99000464965550306</v>
      </c>
    </row>
    <row r="1334" spans="1:3" x14ac:dyDescent="0.2">
      <c r="A1334" t="s">
        <v>2077</v>
      </c>
      <c r="B1334" t="s">
        <v>2072</v>
      </c>
      <c r="C1334">
        <v>0.99000464965550306</v>
      </c>
    </row>
    <row r="1335" spans="1:3" x14ac:dyDescent="0.2">
      <c r="A1335" t="s">
        <v>2072</v>
      </c>
      <c r="B1335" t="s">
        <v>2077</v>
      </c>
      <c r="C1335">
        <v>0.99000464965550306</v>
      </c>
    </row>
    <row r="1336" spans="1:3" x14ac:dyDescent="0.2">
      <c r="A1336" t="s">
        <v>2003</v>
      </c>
      <c r="B1336" t="s">
        <v>2054</v>
      </c>
      <c r="C1336">
        <v>0.99000183168247102</v>
      </c>
    </row>
    <row r="1337" spans="1:3" x14ac:dyDescent="0.2">
      <c r="A1337" t="s">
        <v>2054</v>
      </c>
      <c r="B1337" t="s">
        <v>2003</v>
      </c>
      <c r="C1337">
        <v>0.99000183168247102</v>
      </c>
    </row>
    <row r="1338" spans="1:3" x14ac:dyDescent="0.2">
      <c r="A1338" t="s">
        <v>2041</v>
      </c>
      <c r="B1338" t="s">
        <v>2019</v>
      </c>
      <c r="C1338">
        <v>0.98999901370943899</v>
      </c>
    </row>
    <row r="1339" spans="1:3" x14ac:dyDescent="0.2">
      <c r="A1339" t="s">
        <v>2019</v>
      </c>
      <c r="B1339" t="s">
        <v>2041</v>
      </c>
      <c r="C1339">
        <v>0.98999901370943899</v>
      </c>
    </row>
    <row r="1340" spans="1:3" x14ac:dyDescent="0.2">
      <c r="A1340" t="s">
        <v>2001</v>
      </c>
      <c r="B1340" t="s">
        <v>2000</v>
      </c>
      <c r="C1340">
        <v>0.98999901370943899</v>
      </c>
    </row>
    <row r="1341" spans="1:3" x14ac:dyDescent="0.2">
      <c r="A1341" t="s">
        <v>2000</v>
      </c>
      <c r="B1341" t="s">
        <v>2001</v>
      </c>
      <c r="C1341">
        <v>0.98999901370943899</v>
      </c>
    </row>
    <row r="1342" spans="1:3" x14ac:dyDescent="0.2">
      <c r="A1342" t="s">
        <v>2068</v>
      </c>
      <c r="B1342" t="s">
        <v>2066</v>
      </c>
      <c r="C1342">
        <v>0.98999619573640696</v>
      </c>
    </row>
    <row r="1343" spans="1:3" x14ac:dyDescent="0.2">
      <c r="A1343" t="s">
        <v>2066</v>
      </c>
      <c r="B1343" t="s">
        <v>2068</v>
      </c>
      <c r="C1343">
        <v>0.98999619573640696</v>
      </c>
    </row>
    <row r="1344" spans="1:3" x14ac:dyDescent="0.2">
      <c r="A1344" t="s">
        <v>2033</v>
      </c>
      <c r="B1344" t="s">
        <v>1983</v>
      </c>
      <c r="C1344">
        <v>0.98999337776337504</v>
      </c>
    </row>
    <row r="1345" spans="1:3" x14ac:dyDescent="0.2">
      <c r="A1345" t="s">
        <v>1983</v>
      </c>
      <c r="B1345" t="s">
        <v>2033</v>
      </c>
      <c r="C1345">
        <v>0.98999337776337504</v>
      </c>
    </row>
    <row r="1346" spans="1:3" x14ac:dyDescent="0.2">
      <c r="A1346" t="s">
        <v>1997</v>
      </c>
      <c r="B1346" t="s">
        <v>1993</v>
      </c>
      <c r="C1346">
        <v>0.98999055979034301</v>
      </c>
    </row>
    <row r="1347" spans="1:3" x14ac:dyDescent="0.2">
      <c r="A1347" t="s">
        <v>1993</v>
      </c>
      <c r="B1347" t="s">
        <v>1997</v>
      </c>
      <c r="C1347">
        <v>0.98999055979034301</v>
      </c>
    </row>
    <row r="1348" spans="1:3" x14ac:dyDescent="0.2">
      <c r="A1348" t="s">
        <v>2021</v>
      </c>
      <c r="B1348" t="s">
        <v>1983</v>
      </c>
      <c r="C1348">
        <v>0.98997646992518296</v>
      </c>
    </row>
    <row r="1349" spans="1:3" x14ac:dyDescent="0.2">
      <c r="A1349" t="s">
        <v>1983</v>
      </c>
      <c r="B1349" t="s">
        <v>2021</v>
      </c>
      <c r="C1349">
        <v>0.98997646992518296</v>
      </c>
    </row>
    <row r="1350" spans="1:3" x14ac:dyDescent="0.2">
      <c r="A1350" t="s">
        <v>2041</v>
      </c>
      <c r="B1350" t="s">
        <v>2022</v>
      </c>
      <c r="C1350">
        <v>0.98997646992518296</v>
      </c>
    </row>
    <row r="1351" spans="1:3" x14ac:dyDescent="0.2">
      <c r="A1351" t="s">
        <v>2022</v>
      </c>
      <c r="B1351" t="s">
        <v>2041</v>
      </c>
      <c r="C1351">
        <v>0.98997646992518296</v>
      </c>
    </row>
    <row r="1352" spans="1:3" x14ac:dyDescent="0.2">
      <c r="A1352" t="s">
        <v>2001</v>
      </c>
      <c r="B1352" t="s">
        <v>1993</v>
      </c>
      <c r="C1352">
        <v>0.98997646992518296</v>
      </c>
    </row>
    <row r="1353" spans="1:3" x14ac:dyDescent="0.2">
      <c r="A1353" t="s">
        <v>1993</v>
      </c>
      <c r="B1353" t="s">
        <v>2001</v>
      </c>
      <c r="C1353">
        <v>0.98997646992518296</v>
      </c>
    </row>
    <row r="1354" spans="1:3" x14ac:dyDescent="0.2">
      <c r="A1354" t="s">
        <v>2085</v>
      </c>
      <c r="B1354" t="s">
        <v>2054</v>
      </c>
      <c r="C1354">
        <v>0.989970833979119</v>
      </c>
    </row>
    <row r="1355" spans="1:3" x14ac:dyDescent="0.2">
      <c r="A1355" t="s">
        <v>2054</v>
      </c>
      <c r="B1355" t="s">
        <v>2085</v>
      </c>
      <c r="C1355">
        <v>0.989970833979119</v>
      </c>
    </row>
    <row r="1356" spans="1:3" x14ac:dyDescent="0.2">
      <c r="A1356" t="s">
        <v>2045</v>
      </c>
      <c r="B1356" t="s">
        <v>2033</v>
      </c>
      <c r="C1356">
        <v>0.98996238006002302</v>
      </c>
    </row>
    <row r="1357" spans="1:3" x14ac:dyDescent="0.2">
      <c r="A1357" t="s">
        <v>2033</v>
      </c>
      <c r="B1357" t="s">
        <v>2045</v>
      </c>
      <c r="C1357">
        <v>0.98996238006002302</v>
      </c>
    </row>
    <row r="1358" spans="1:3" x14ac:dyDescent="0.2">
      <c r="A1358" t="s">
        <v>2059</v>
      </c>
      <c r="B1358" t="s">
        <v>2058</v>
      </c>
      <c r="C1358">
        <v>0.98996238006002302</v>
      </c>
    </row>
    <row r="1359" spans="1:3" x14ac:dyDescent="0.2">
      <c r="A1359" t="s">
        <v>2058</v>
      </c>
      <c r="B1359" t="s">
        <v>2059</v>
      </c>
      <c r="C1359">
        <v>0.98996238006002302</v>
      </c>
    </row>
    <row r="1360" spans="1:3" x14ac:dyDescent="0.2">
      <c r="A1360" t="s">
        <v>1071</v>
      </c>
      <c r="B1360" t="s">
        <v>908</v>
      </c>
      <c r="C1360">
        <v>0.98995956208699099</v>
      </c>
    </row>
    <row r="1361" spans="1:3" x14ac:dyDescent="0.2">
      <c r="A1361" t="s">
        <v>908</v>
      </c>
      <c r="B1361" t="s">
        <v>1071</v>
      </c>
      <c r="C1361">
        <v>0.98995956208699099</v>
      </c>
    </row>
    <row r="1362" spans="1:3" x14ac:dyDescent="0.2">
      <c r="A1362" t="s">
        <v>1988</v>
      </c>
      <c r="B1362" t="s">
        <v>2018</v>
      </c>
      <c r="C1362">
        <v>0.98995674411395895</v>
      </c>
    </row>
    <row r="1363" spans="1:3" x14ac:dyDescent="0.2">
      <c r="A1363" t="s">
        <v>2018</v>
      </c>
      <c r="B1363" t="s">
        <v>1988</v>
      </c>
      <c r="C1363">
        <v>0.98995674411395895</v>
      </c>
    </row>
    <row r="1364" spans="1:3" x14ac:dyDescent="0.2">
      <c r="A1364" t="s">
        <v>1110</v>
      </c>
      <c r="B1364" t="s">
        <v>1983</v>
      </c>
      <c r="C1364">
        <v>0.98995392614092703</v>
      </c>
    </row>
    <row r="1365" spans="1:3" x14ac:dyDescent="0.2">
      <c r="A1365" t="s">
        <v>1983</v>
      </c>
      <c r="B1365" t="s">
        <v>1110</v>
      </c>
      <c r="C1365">
        <v>0.98995392614092703</v>
      </c>
    </row>
    <row r="1366" spans="1:3" x14ac:dyDescent="0.2">
      <c r="A1366" t="s">
        <v>2048</v>
      </c>
      <c r="B1366" t="s">
        <v>2024</v>
      </c>
      <c r="C1366">
        <v>0.98994829019486297</v>
      </c>
    </row>
    <row r="1367" spans="1:3" x14ac:dyDescent="0.2">
      <c r="A1367" t="s">
        <v>2024</v>
      </c>
      <c r="B1367" t="s">
        <v>2048</v>
      </c>
      <c r="C1367">
        <v>0.98994829019486297</v>
      </c>
    </row>
    <row r="1368" spans="1:3" x14ac:dyDescent="0.2">
      <c r="A1368" t="s">
        <v>2002</v>
      </c>
      <c r="B1368" t="s">
        <v>2083</v>
      </c>
      <c r="C1368">
        <v>0.98993983627576698</v>
      </c>
    </row>
    <row r="1369" spans="1:3" x14ac:dyDescent="0.2">
      <c r="A1369" t="s">
        <v>2083</v>
      </c>
      <c r="B1369" t="s">
        <v>2002</v>
      </c>
      <c r="C1369">
        <v>0.98993983627576698</v>
      </c>
    </row>
    <row r="1370" spans="1:3" x14ac:dyDescent="0.2">
      <c r="A1370" t="s">
        <v>2000</v>
      </c>
      <c r="B1370" t="s">
        <v>2059</v>
      </c>
      <c r="C1370">
        <v>0.98993701830273495</v>
      </c>
    </row>
    <row r="1371" spans="1:3" x14ac:dyDescent="0.2">
      <c r="A1371" t="s">
        <v>2059</v>
      </c>
      <c r="B1371" t="s">
        <v>2000</v>
      </c>
      <c r="C1371">
        <v>0.98993701830273495</v>
      </c>
    </row>
    <row r="1372" spans="1:3" x14ac:dyDescent="0.2">
      <c r="A1372" t="s">
        <v>2003</v>
      </c>
      <c r="B1372" t="s">
        <v>1997</v>
      </c>
      <c r="C1372">
        <v>0.98993420032970303</v>
      </c>
    </row>
    <row r="1373" spans="1:3" x14ac:dyDescent="0.2">
      <c r="A1373" t="s">
        <v>1997</v>
      </c>
      <c r="B1373" t="s">
        <v>2003</v>
      </c>
      <c r="C1373">
        <v>0.98993420032970303</v>
      </c>
    </row>
    <row r="1374" spans="1:3" x14ac:dyDescent="0.2">
      <c r="A1374" t="s">
        <v>2048</v>
      </c>
      <c r="B1374" t="s">
        <v>2045</v>
      </c>
      <c r="C1374">
        <v>0.98992292843757501</v>
      </c>
    </row>
    <row r="1375" spans="1:3" x14ac:dyDescent="0.2">
      <c r="A1375" t="s">
        <v>2045</v>
      </c>
      <c r="B1375" t="s">
        <v>2048</v>
      </c>
      <c r="C1375">
        <v>0.98992292843757501</v>
      </c>
    </row>
    <row r="1376" spans="1:3" x14ac:dyDescent="0.2">
      <c r="A1376" t="s">
        <v>2070</v>
      </c>
      <c r="B1376" t="s">
        <v>2067</v>
      </c>
      <c r="C1376">
        <v>0.98992292843757501</v>
      </c>
    </row>
    <row r="1377" spans="1:3" x14ac:dyDescent="0.2">
      <c r="A1377" t="s">
        <v>2067</v>
      </c>
      <c r="B1377" t="s">
        <v>2070</v>
      </c>
      <c r="C1377">
        <v>0.98992292843757501</v>
      </c>
    </row>
    <row r="1378" spans="1:3" x14ac:dyDescent="0.2">
      <c r="A1378" t="s">
        <v>2077</v>
      </c>
      <c r="B1378" t="s">
        <v>2058</v>
      </c>
      <c r="C1378">
        <v>0.98992011046454298</v>
      </c>
    </row>
    <row r="1379" spans="1:3" x14ac:dyDescent="0.2">
      <c r="A1379" t="s">
        <v>2058</v>
      </c>
      <c r="B1379" t="s">
        <v>2077</v>
      </c>
      <c r="C1379">
        <v>0.98992011046454298</v>
      </c>
    </row>
    <row r="1380" spans="1:3" x14ac:dyDescent="0.2">
      <c r="A1380" t="s">
        <v>2023</v>
      </c>
      <c r="B1380" t="s">
        <v>2021</v>
      </c>
      <c r="C1380">
        <v>0.98991447451847903</v>
      </c>
    </row>
    <row r="1381" spans="1:3" x14ac:dyDescent="0.2">
      <c r="A1381" t="s">
        <v>2021</v>
      </c>
      <c r="B1381" t="s">
        <v>2023</v>
      </c>
      <c r="C1381">
        <v>0.98991447451847903</v>
      </c>
    </row>
    <row r="1382" spans="1:3" x14ac:dyDescent="0.2">
      <c r="A1382" t="s">
        <v>2067</v>
      </c>
      <c r="B1382" t="s">
        <v>2061</v>
      </c>
      <c r="C1382">
        <v>0.98991165654544699</v>
      </c>
    </row>
    <row r="1383" spans="1:3" x14ac:dyDescent="0.2">
      <c r="A1383" t="s">
        <v>2061</v>
      </c>
      <c r="B1383" t="s">
        <v>2067</v>
      </c>
      <c r="C1383">
        <v>0.98991165654544699</v>
      </c>
    </row>
    <row r="1384" spans="1:3" x14ac:dyDescent="0.2">
      <c r="A1384" t="s">
        <v>2041</v>
      </c>
      <c r="B1384" t="s">
        <v>1983</v>
      </c>
      <c r="C1384">
        <v>0.98990602059938304</v>
      </c>
    </row>
    <row r="1385" spans="1:3" x14ac:dyDescent="0.2">
      <c r="A1385" t="s">
        <v>1983</v>
      </c>
      <c r="B1385" t="s">
        <v>2041</v>
      </c>
      <c r="C1385">
        <v>0.98990602059938304</v>
      </c>
    </row>
    <row r="1386" spans="1:3" x14ac:dyDescent="0.2">
      <c r="A1386" t="s">
        <v>1991</v>
      </c>
      <c r="B1386" t="s">
        <v>2046</v>
      </c>
      <c r="C1386">
        <v>0.98989474870725502</v>
      </c>
    </row>
    <row r="1387" spans="1:3" x14ac:dyDescent="0.2">
      <c r="A1387" t="s">
        <v>2046</v>
      </c>
      <c r="B1387" t="s">
        <v>1991</v>
      </c>
      <c r="C1387">
        <v>0.98989474870725502</v>
      </c>
    </row>
    <row r="1388" spans="1:3" x14ac:dyDescent="0.2">
      <c r="A1388" t="s">
        <v>2059</v>
      </c>
      <c r="B1388" t="s">
        <v>2056</v>
      </c>
      <c r="C1388">
        <v>0.98988911276119096</v>
      </c>
    </row>
    <row r="1389" spans="1:3" x14ac:dyDescent="0.2">
      <c r="A1389" t="s">
        <v>2056</v>
      </c>
      <c r="B1389" t="s">
        <v>2059</v>
      </c>
      <c r="C1389">
        <v>0.98988911276119096</v>
      </c>
    </row>
    <row r="1390" spans="1:3" x14ac:dyDescent="0.2">
      <c r="A1390" t="s">
        <v>2070</v>
      </c>
      <c r="B1390" t="s">
        <v>2063</v>
      </c>
      <c r="C1390">
        <v>0.98988911276119096</v>
      </c>
    </row>
    <row r="1391" spans="1:3" x14ac:dyDescent="0.2">
      <c r="A1391" t="s">
        <v>2063</v>
      </c>
      <c r="B1391" t="s">
        <v>2070</v>
      </c>
      <c r="C1391">
        <v>0.98988911276119096</v>
      </c>
    </row>
    <row r="1392" spans="1:3" x14ac:dyDescent="0.2">
      <c r="A1392" t="s">
        <v>2079</v>
      </c>
      <c r="B1392" t="s">
        <v>2070</v>
      </c>
      <c r="C1392">
        <v>0.98988911276119096</v>
      </c>
    </row>
    <row r="1393" spans="1:3" x14ac:dyDescent="0.2">
      <c r="A1393" t="s">
        <v>2070</v>
      </c>
      <c r="B1393" t="s">
        <v>2079</v>
      </c>
      <c r="C1393">
        <v>0.98988911276119096</v>
      </c>
    </row>
    <row r="1394" spans="1:3" x14ac:dyDescent="0.2">
      <c r="A1394" t="s">
        <v>2067</v>
      </c>
      <c r="B1394" t="s">
        <v>2059</v>
      </c>
      <c r="C1394">
        <v>0.98988629478815904</v>
      </c>
    </row>
    <row r="1395" spans="1:3" x14ac:dyDescent="0.2">
      <c r="A1395" t="s">
        <v>2059</v>
      </c>
      <c r="B1395" t="s">
        <v>2067</v>
      </c>
      <c r="C1395">
        <v>0.98988629478815904</v>
      </c>
    </row>
    <row r="1396" spans="1:3" x14ac:dyDescent="0.2">
      <c r="A1396" t="s">
        <v>2074</v>
      </c>
      <c r="B1396" t="s">
        <v>2059</v>
      </c>
      <c r="C1396">
        <v>0.98988065884209497</v>
      </c>
    </row>
    <row r="1397" spans="1:3" x14ac:dyDescent="0.2">
      <c r="A1397" t="s">
        <v>2059</v>
      </c>
      <c r="B1397" t="s">
        <v>2074</v>
      </c>
      <c r="C1397">
        <v>0.98988065884209497</v>
      </c>
    </row>
    <row r="1398" spans="1:3" x14ac:dyDescent="0.2">
      <c r="A1398" t="s">
        <v>2033</v>
      </c>
      <c r="B1398" t="s">
        <v>2023</v>
      </c>
      <c r="C1398">
        <v>0.98987220492299899</v>
      </c>
    </row>
    <row r="1399" spans="1:3" x14ac:dyDescent="0.2">
      <c r="A1399" t="s">
        <v>2023</v>
      </c>
      <c r="B1399" t="s">
        <v>2033</v>
      </c>
      <c r="C1399">
        <v>0.98987220492299899</v>
      </c>
    </row>
    <row r="1400" spans="1:3" x14ac:dyDescent="0.2">
      <c r="A1400" t="s">
        <v>2033</v>
      </c>
      <c r="B1400" t="s">
        <v>1985</v>
      </c>
      <c r="C1400">
        <v>0.98986938694996696</v>
      </c>
    </row>
    <row r="1401" spans="1:3" x14ac:dyDescent="0.2">
      <c r="A1401" t="s">
        <v>1985</v>
      </c>
      <c r="B1401" t="s">
        <v>2033</v>
      </c>
      <c r="C1401">
        <v>0.98986938694996696</v>
      </c>
    </row>
    <row r="1402" spans="1:3" x14ac:dyDescent="0.2">
      <c r="A1402" t="s">
        <v>1996</v>
      </c>
      <c r="B1402" t="s">
        <v>2059</v>
      </c>
      <c r="C1402">
        <v>0.989863751003903</v>
      </c>
    </row>
    <row r="1403" spans="1:3" x14ac:dyDescent="0.2">
      <c r="A1403" t="s">
        <v>2079</v>
      </c>
      <c r="B1403" t="s">
        <v>2059</v>
      </c>
      <c r="C1403">
        <v>0.989863751003903</v>
      </c>
    </row>
    <row r="1404" spans="1:3" x14ac:dyDescent="0.2">
      <c r="A1404" t="s">
        <v>2059</v>
      </c>
      <c r="B1404" t="s">
        <v>1996</v>
      </c>
      <c r="C1404">
        <v>0.989863751003903</v>
      </c>
    </row>
    <row r="1405" spans="1:3" x14ac:dyDescent="0.2">
      <c r="A1405" t="s">
        <v>2076</v>
      </c>
      <c r="B1405" t="s">
        <v>2068</v>
      </c>
      <c r="C1405">
        <v>0.989863751003903</v>
      </c>
    </row>
    <row r="1406" spans="1:3" x14ac:dyDescent="0.2">
      <c r="A1406" t="s">
        <v>2068</v>
      </c>
      <c r="B1406" t="s">
        <v>2076</v>
      </c>
      <c r="C1406">
        <v>0.989863751003903</v>
      </c>
    </row>
    <row r="1407" spans="1:3" x14ac:dyDescent="0.2">
      <c r="A1407" t="s">
        <v>2059</v>
      </c>
      <c r="B1407" t="s">
        <v>2079</v>
      </c>
      <c r="C1407">
        <v>0.989863751003903</v>
      </c>
    </row>
    <row r="1408" spans="1:3" x14ac:dyDescent="0.2">
      <c r="A1408" t="s">
        <v>2078</v>
      </c>
      <c r="B1408" t="s">
        <v>2055</v>
      </c>
      <c r="C1408">
        <v>0.98986093303087097</v>
      </c>
    </row>
    <row r="1409" spans="1:3" x14ac:dyDescent="0.2">
      <c r="A1409" t="s">
        <v>2066</v>
      </c>
      <c r="B1409" t="s">
        <v>1995</v>
      </c>
      <c r="C1409">
        <v>0.98986093303087097</v>
      </c>
    </row>
    <row r="1410" spans="1:3" x14ac:dyDescent="0.2">
      <c r="A1410" t="s">
        <v>1995</v>
      </c>
      <c r="B1410" t="s">
        <v>2066</v>
      </c>
      <c r="C1410">
        <v>0.98986093303087097</v>
      </c>
    </row>
    <row r="1411" spans="1:3" x14ac:dyDescent="0.2">
      <c r="A1411" t="s">
        <v>2055</v>
      </c>
      <c r="B1411" t="s">
        <v>2078</v>
      </c>
      <c r="C1411">
        <v>0.98986093303087097</v>
      </c>
    </row>
    <row r="1412" spans="1:3" x14ac:dyDescent="0.2">
      <c r="A1412" t="s">
        <v>2085</v>
      </c>
      <c r="B1412" t="s">
        <v>2068</v>
      </c>
      <c r="C1412">
        <v>0.98985811505783905</v>
      </c>
    </row>
    <row r="1413" spans="1:3" x14ac:dyDescent="0.2">
      <c r="A1413" t="s">
        <v>2068</v>
      </c>
      <c r="B1413" t="s">
        <v>2085</v>
      </c>
      <c r="C1413">
        <v>0.98985811505783905</v>
      </c>
    </row>
    <row r="1414" spans="1:3" x14ac:dyDescent="0.2">
      <c r="A1414" t="s">
        <v>2003</v>
      </c>
      <c r="B1414" t="s">
        <v>2077</v>
      </c>
      <c r="C1414">
        <v>0.98985247911177499</v>
      </c>
    </row>
    <row r="1415" spans="1:3" x14ac:dyDescent="0.2">
      <c r="A1415" t="s">
        <v>2077</v>
      </c>
      <c r="B1415" t="s">
        <v>2003</v>
      </c>
      <c r="C1415">
        <v>0.98985247911177499</v>
      </c>
    </row>
    <row r="1416" spans="1:3" x14ac:dyDescent="0.2">
      <c r="A1416" t="s">
        <v>2065</v>
      </c>
      <c r="B1416" t="s">
        <v>2059</v>
      </c>
      <c r="C1416">
        <v>0.98984966113874295</v>
      </c>
    </row>
    <row r="1417" spans="1:3" x14ac:dyDescent="0.2">
      <c r="A1417" t="s">
        <v>2059</v>
      </c>
      <c r="B1417" t="s">
        <v>2065</v>
      </c>
      <c r="C1417">
        <v>0.98984966113874295</v>
      </c>
    </row>
    <row r="1418" spans="1:3" x14ac:dyDescent="0.2">
      <c r="A1418" t="s">
        <v>2055</v>
      </c>
      <c r="B1418" t="s">
        <v>2051</v>
      </c>
      <c r="C1418">
        <v>0.98984684316571103</v>
      </c>
    </row>
    <row r="1419" spans="1:3" x14ac:dyDescent="0.2">
      <c r="A1419" t="s">
        <v>2051</v>
      </c>
      <c r="B1419" t="s">
        <v>2055</v>
      </c>
      <c r="C1419">
        <v>0.98984684316571103</v>
      </c>
    </row>
    <row r="1420" spans="1:3" x14ac:dyDescent="0.2">
      <c r="A1420" t="s">
        <v>2085</v>
      </c>
      <c r="B1420" t="s">
        <v>2067</v>
      </c>
      <c r="C1420">
        <v>0.98984684316571103</v>
      </c>
    </row>
    <row r="1421" spans="1:3" x14ac:dyDescent="0.2">
      <c r="A1421" t="s">
        <v>2067</v>
      </c>
      <c r="B1421" t="s">
        <v>2085</v>
      </c>
      <c r="C1421">
        <v>0.98984684316571103</v>
      </c>
    </row>
    <row r="1422" spans="1:3" x14ac:dyDescent="0.2">
      <c r="A1422" t="s">
        <v>2041</v>
      </c>
      <c r="B1422" t="s">
        <v>2021</v>
      </c>
      <c r="C1422">
        <v>0.989844025192679</v>
      </c>
    </row>
    <row r="1423" spans="1:3" x14ac:dyDescent="0.2">
      <c r="A1423" t="s">
        <v>2021</v>
      </c>
      <c r="B1423" t="s">
        <v>2041</v>
      </c>
      <c r="C1423">
        <v>0.989844025192679</v>
      </c>
    </row>
    <row r="1424" spans="1:3" x14ac:dyDescent="0.2">
      <c r="A1424" t="s">
        <v>1997</v>
      </c>
      <c r="B1424" t="s">
        <v>2066</v>
      </c>
      <c r="C1424">
        <v>0.989844025192679</v>
      </c>
    </row>
    <row r="1425" spans="1:3" x14ac:dyDescent="0.2">
      <c r="A1425" t="s">
        <v>2066</v>
      </c>
      <c r="B1425" t="s">
        <v>1997</v>
      </c>
      <c r="C1425">
        <v>0.989844025192679</v>
      </c>
    </row>
    <row r="1426" spans="1:3" x14ac:dyDescent="0.2">
      <c r="A1426" t="s">
        <v>1991</v>
      </c>
      <c r="B1426" t="s">
        <v>2041</v>
      </c>
      <c r="C1426">
        <v>0.98982711735448703</v>
      </c>
    </row>
    <row r="1427" spans="1:3" x14ac:dyDescent="0.2">
      <c r="A1427" t="s">
        <v>2041</v>
      </c>
      <c r="B1427" t="s">
        <v>1991</v>
      </c>
      <c r="C1427">
        <v>0.98982711735448703</v>
      </c>
    </row>
    <row r="1428" spans="1:3" x14ac:dyDescent="0.2">
      <c r="A1428" t="s">
        <v>2048</v>
      </c>
      <c r="B1428" t="s">
        <v>2022</v>
      </c>
      <c r="C1428">
        <v>0.989824299381455</v>
      </c>
    </row>
    <row r="1429" spans="1:3" x14ac:dyDescent="0.2">
      <c r="A1429" t="s">
        <v>2022</v>
      </c>
      <c r="B1429" t="s">
        <v>2048</v>
      </c>
      <c r="C1429">
        <v>0.989824299381455</v>
      </c>
    </row>
    <row r="1430" spans="1:3" x14ac:dyDescent="0.2">
      <c r="A1430" t="s">
        <v>2085</v>
      </c>
      <c r="B1430" t="s">
        <v>1995</v>
      </c>
      <c r="C1430">
        <v>0.989824299381455</v>
      </c>
    </row>
    <row r="1431" spans="1:3" x14ac:dyDescent="0.2">
      <c r="A1431" t="s">
        <v>2000</v>
      </c>
      <c r="B1431" t="s">
        <v>2061</v>
      </c>
      <c r="C1431">
        <v>0.989824299381455</v>
      </c>
    </row>
    <row r="1432" spans="1:3" x14ac:dyDescent="0.2">
      <c r="A1432" t="s">
        <v>1995</v>
      </c>
      <c r="B1432" t="s">
        <v>2085</v>
      </c>
      <c r="C1432">
        <v>0.989824299381455</v>
      </c>
    </row>
    <row r="1433" spans="1:3" x14ac:dyDescent="0.2">
      <c r="A1433" t="s">
        <v>2061</v>
      </c>
      <c r="B1433" t="s">
        <v>2000</v>
      </c>
      <c r="C1433">
        <v>0.989824299381455</v>
      </c>
    </row>
    <row r="1434" spans="1:3" x14ac:dyDescent="0.2">
      <c r="A1434" t="s">
        <v>2046</v>
      </c>
      <c r="B1434" t="s">
        <v>2021</v>
      </c>
      <c r="C1434">
        <v>0.98982148140842297</v>
      </c>
    </row>
    <row r="1435" spans="1:3" x14ac:dyDescent="0.2">
      <c r="A1435" t="s">
        <v>2021</v>
      </c>
      <c r="B1435" t="s">
        <v>2046</v>
      </c>
      <c r="C1435">
        <v>0.98982148140842297</v>
      </c>
    </row>
    <row r="1436" spans="1:3" x14ac:dyDescent="0.2">
      <c r="A1436" t="s">
        <v>1989</v>
      </c>
      <c r="B1436" t="s">
        <v>2021</v>
      </c>
      <c r="C1436">
        <v>0.98981584546235901</v>
      </c>
    </row>
    <row r="1437" spans="1:3" x14ac:dyDescent="0.2">
      <c r="A1437" t="s">
        <v>2021</v>
      </c>
      <c r="B1437" t="s">
        <v>1989</v>
      </c>
      <c r="C1437">
        <v>0.98981584546235901</v>
      </c>
    </row>
    <row r="1438" spans="1:3" x14ac:dyDescent="0.2">
      <c r="A1438" t="s">
        <v>1989</v>
      </c>
      <c r="B1438" t="s">
        <v>2046</v>
      </c>
      <c r="C1438">
        <v>0.98981302748932698</v>
      </c>
    </row>
    <row r="1439" spans="1:3" x14ac:dyDescent="0.2">
      <c r="A1439" t="s">
        <v>2046</v>
      </c>
      <c r="B1439" t="s">
        <v>1989</v>
      </c>
      <c r="C1439">
        <v>0.98981302748932698</v>
      </c>
    </row>
    <row r="1440" spans="1:3" x14ac:dyDescent="0.2">
      <c r="A1440" t="s">
        <v>2048</v>
      </c>
      <c r="B1440" t="s">
        <v>1110</v>
      </c>
      <c r="C1440">
        <v>0.98981020951629495</v>
      </c>
    </row>
    <row r="1441" spans="1:3" x14ac:dyDescent="0.2">
      <c r="A1441" t="s">
        <v>1110</v>
      </c>
      <c r="B1441" t="s">
        <v>2048</v>
      </c>
      <c r="C1441">
        <v>0.98981020951629495</v>
      </c>
    </row>
    <row r="1442" spans="1:3" x14ac:dyDescent="0.2">
      <c r="A1442" t="s">
        <v>2063</v>
      </c>
      <c r="B1442" t="s">
        <v>2058</v>
      </c>
      <c r="C1442">
        <v>0.98980739154326303</v>
      </c>
    </row>
    <row r="1443" spans="1:3" x14ac:dyDescent="0.2">
      <c r="A1443" t="s">
        <v>2058</v>
      </c>
      <c r="B1443" t="s">
        <v>2063</v>
      </c>
      <c r="C1443">
        <v>0.98980739154326303</v>
      </c>
    </row>
    <row r="1444" spans="1:3" x14ac:dyDescent="0.2">
      <c r="A1444" t="s">
        <v>2068</v>
      </c>
      <c r="B1444" t="s">
        <v>2065</v>
      </c>
      <c r="C1444">
        <v>0.98980457357023099</v>
      </c>
    </row>
    <row r="1445" spans="1:3" x14ac:dyDescent="0.2">
      <c r="A1445" t="s">
        <v>2065</v>
      </c>
      <c r="B1445" t="s">
        <v>2068</v>
      </c>
      <c r="C1445">
        <v>0.98980457357023099</v>
      </c>
    </row>
    <row r="1446" spans="1:3" x14ac:dyDescent="0.2">
      <c r="A1446" t="s">
        <v>2003</v>
      </c>
      <c r="B1446" t="s">
        <v>2079</v>
      </c>
      <c r="C1446">
        <v>0.98980175559719896</v>
      </c>
    </row>
    <row r="1447" spans="1:3" x14ac:dyDescent="0.2">
      <c r="A1447" t="s">
        <v>2079</v>
      </c>
      <c r="B1447" t="s">
        <v>2003</v>
      </c>
      <c r="C1447">
        <v>0.98980175559719896</v>
      </c>
    </row>
    <row r="1448" spans="1:3" x14ac:dyDescent="0.2">
      <c r="A1448" t="s">
        <v>2084</v>
      </c>
      <c r="B1448" t="s">
        <v>2065</v>
      </c>
      <c r="C1448">
        <v>0.98979611965113501</v>
      </c>
    </row>
    <row r="1449" spans="1:3" x14ac:dyDescent="0.2">
      <c r="A1449" t="s">
        <v>2003</v>
      </c>
      <c r="B1449" t="s">
        <v>2065</v>
      </c>
      <c r="C1449">
        <v>0.98979611965113501</v>
      </c>
    </row>
    <row r="1450" spans="1:3" x14ac:dyDescent="0.2">
      <c r="A1450" t="s">
        <v>2085</v>
      </c>
      <c r="B1450" t="s">
        <v>2081</v>
      </c>
      <c r="C1450">
        <v>0.98979611965113501</v>
      </c>
    </row>
    <row r="1451" spans="1:3" x14ac:dyDescent="0.2">
      <c r="A1451" t="s">
        <v>2065</v>
      </c>
      <c r="B1451" t="s">
        <v>2084</v>
      </c>
      <c r="C1451">
        <v>0.98979611965113501</v>
      </c>
    </row>
    <row r="1452" spans="1:3" x14ac:dyDescent="0.2">
      <c r="A1452" t="s">
        <v>2081</v>
      </c>
      <c r="B1452" t="s">
        <v>2085</v>
      </c>
      <c r="C1452">
        <v>0.98979611965113501</v>
      </c>
    </row>
    <row r="1453" spans="1:3" x14ac:dyDescent="0.2">
      <c r="A1453" t="s">
        <v>2065</v>
      </c>
      <c r="B1453" t="s">
        <v>2003</v>
      </c>
      <c r="C1453">
        <v>0.98979611965113501</v>
      </c>
    </row>
    <row r="1454" spans="1:3" x14ac:dyDescent="0.2">
      <c r="A1454" t="s">
        <v>2016</v>
      </c>
      <c r="B1454" t="s">
        <v>2048</v>
      </c>
      <c r="C1454">
        <v>0.98979330167810298</v>
      </c>
    </row>
    <row r="1455" spans="1:3" x14ac:dyDescent="0.2">
      <c r="A1455" t="s">
        <v>2048</v>
      </c>
      <c r="B1455" t="s">
        <v>2016</v>
      </c>
      <c r="C1455">
        <v>0.98979330167810298</v>
      </c>
    </row>
    <row r="1456" spans="1:3" x14ac:dyDescent="0.2">
      <c r="A1456" t="s">
        <v>2076</v>
      </c>
      <c r="B1456" t="s">
        <v>2070</v>
      </c>
      <c r="C1456">
        <v>0.98979330167810298</v>
      </c>
    </row>
    <row r="1457" spans="1:3" x14ac:dyDescent="0.2">
      <c r="A1457" t="s">
        <v>2070</v>
      </c>
      <c r="B1457" t="s">
        <v>2076</v>
      </c>
      <c r="C1457">
        <v>0.98979330167810298</v>
      </c>
    </row>
    <row r="1458" spans="1:3" x14ac:dyDescent="0.2">
      <c r="A1458" t="s">
        <v>2049</v>
      </c>
      <c r="B1458" t="s">
        <v>1989</v>
      </c>
      <c r="C1458">
        <v>0.98978766573203902</v>
      </c>
    </row>
    <row r="1459" spans="1:3" x14ac:dyDescent="0.2">
      <c r="A1459" t="s">
        <v>1989</v>
      </c>
      <c r="B1459" t="s">
        <v>2049</v>
      </c>
      <c r="C1459">
        <v>0.98978766573203902</v>
      </c>
    </row>
    <row r="1460" spans="1:3" x14ac:dyDescent="0.2">
      <c r="A1460" t="s">
        <v>2082</v>
      </c>
      <c r="B1460" t="s">
        <v>1989</v>
      </c>
      <c r="C1460">
        <v>0.98978484775900699</v>
      </c>
    </row>
    <row r="1461" spans="1:3" x14ac:dyDescent="0.2">
      <c r="A1461" t="s">
        <v>2085</v>
      </c>
      <c r="B1461" t="s">
        <v>2063</v>
      </c>
      <c r="C1461">
        <v>0.98978484775900699</v>
      </c>
    </row>
    <row r="1462" spans="1:3" x14ac:dyDescent="0.2">
      <c r="A1462" t="s">
        <v>1989</v>
      </c>
      <c r="B1462" t="s">
        <v>2082</v>
      </c>
      <c r="C1462">
        <v>0.98978484775900699</v>
      </c>
    </row>
    <row r="1463" spans="1:3" x14ac:dyDescent="0.2">
      <c r="A1463" t="s">
        <v>2063</v>
      </c>
      <c r="B1463" t="s">
        <v>2085</v>
      </c>
      <c r="C1463">
        <v>0.98978484775900699</v>
      </c>
    </row>
    <row r="1464" spans="1:3" x14ac:dyDescent="0.2">
      <c r="A1464" t="s">
        <v>2041</v>
      </c>
      <c r="B1464" t="s">
        <v>2020</v>
      </c>
      <c r="C1464">
        <v>0.98977357586687897</v>
      </c>
    </row>
    <row r="1465" spans="1:3" x14ac:dyDescent="0.2">
      <c r="A1465" t="s">
        <v>2020</v>
      </c>
      <c r="B1465" t="s">
        <v>2041</v>
      </c>
      <c r="C1465">
        <v>0.98977357586687897</v>
      </c>
    </row>
    <row r="1466" spans="1:3" x14ac:dyDescent="0.2">
      <c r="A1466" t="s">
        <v>2085</v>
      </c>
      <c r="B1466" t="s">
        <v>2074</v>
      </c>
      <c r="C1466">
        <v>0.98977357586687897</v>
      </c>
    </row>
    <row r="1467" spans="1:3" x14ac:dyDescent="0.2">
      <c r="A1467" t="s">
        <v>2074</v>
      </c>
      <c r="B1467" t="s">
        <v>2085</v>
      </c>
      <c r="C1467">
        <v>0.98977357586687897</v>
      </c>
    </row>
    <row r="1468" spans="1:3" x14ac:dyDescent="0.2">
      <c r="A1468" t="s">
        <v>2085</v>
      </c>
      <c r="B1468" t="s">
        <v>2056</v>
      </c>
      <c r="C1468">
        <v>0.98975948600171904</v>
      </c>
    </row>
    <row r="1469" spans="1:3" x14ac:dyDescent="0.2">
      <c r="A1469" t="s">
        <v>2056</v>
      </c>
      <c r="B1469" t="s">
        <v>2085</v>
      </c>
      <c r="C1469">
        <v>0.98975948600171904</v>
      </c>
    </row>
    <row r="1470" spans="1:3" x14ac:dyDescent="0.2">
      <c r="A1470" t="s">
        <v>2066</v>
      </c>
      <c r="B1470" t="s">
        <v>1993</v>
      </c>
      <c r="C1470">
        <v>0.98975385005565497</v>
      </c>
    </row>
    <row r="1471" spans="1:3" x14ac:dyDescent="0.2">
      <c r="A1471" t="s">
        <v>1993</v>
      </c>
      <c r="B1471" t="s">
        <v>2066</v>
      </c>
      <c r="C1471">
        <v>0.98975385005565497</v>
      </c>
    </row>
    <row r="1472" spans="1:3" x14ac:dyDescent="0.2">
      <c r="A1472" t="s">
        <v>2023</v>
      </c>
      <c r="B1472" t="s">
        <v>1983</v>
      </c>
      <c r="C1472">
        <v>0.98975103208262305</v>
      </c>
    </row>
    <row r="1473" spans="1:3" x14ac:dyDescent="0.2">
      <c r="A1473" t="s">
        <v>1983</v>
      </c>
      <c r="B1473" t="s">
        <v>2023</v>
      </c>
      <c r="C1473">
        <v>0.98975103208262305</v>
      </c>
    </row>
    <row r="1474" spans="1:3" x14ac:dyDescent="0.2">
      <c r="A1474" t="s">
        <v>1997</v>
      </c>
      <c r="B1474" t="s">
        <v>2077</v>
      </c>
      <c r="C1474">
        <v>0.98974821410959102</v>
      </c>
    </row>
    <row r="1475" spans="1:3" x14ac:dyDescent="0.2">
      <c r="A1475" t="s">
        <v>2077</v>
      </c>
      <c r="B1475" t="s">
        <v>1997</v>
      </c>
      <c r="C1475">
        <v>0.98974821410959102</v>
      </c>
    </row>
    <row r="1476" spans="1:3" x14ac:dyDescent="0.2">
      <c r="A1476" t="s">
        <v>1995</v>
      </c>
      <c r="B1476" t="s">
        <v>1993</v>
      </c>
      <c r="C1476">
        <v>0.98974539613655899</v>
      </c>
    </row>
    <row r="1477" spans="1:3" x14ac:dyDescent="0.2">
      <c r="A1477" t="s">
        <v>1993</v>
      </c>
      <c r="B1477" t="s">
        <v>1995</v>
      </c>
      <c r="C1477">
        <v>0.98974539613655899</v>
      </c>
    </row>
    <row r="1478" spans="1:3" x14ac:dyDescent="0.2">
      <c r="A1478" t="s">
        <v>2060</v>
      </c>
      <c r="B1478" t="s">
        <v>2059</v>
      </c>
      <c r="C1478">
        <v>0.98973976019049503</v>
      </c>
    </row>
    <row r="1479" spans="1:3" x14ac:dyDescent="0.2">
      <c r="A1479" t="s">
        <v>2059</v>
      </c>
      <c r="B1479" t="s">
        <v>2060</v>
      </c>
      <c r="C1479">
        <v>0.98973976019049503</v>
      </c>
    </row>
    <row r="1480" spans="1:3" x14ac:dyDescent="0.2">
      <c r="A1480" t="s">
        <v>2066</v>
      </c>
      <c r="B1480" t="s">
        <v>2059</v>
      </c>
      <c r="C1480">
        <v>0.98973412424443097</v>
      </c>
    </row>
    <row r="1481" spans="1:3" x14ac:dyDescent="0.2">
      <c r="A1481" t="s">
        <v>2059</v>
      </c>
      <c r="B1481" t="s">
        <v>2066</v>
      </c>
      <c r="C1481">
        <v>0.98973412424443097</v>
      </c>
    </row>
    <row r="1482" spans="1:3" x14ac:dyDescent="0.2">
      <c r="A1482" t="s">
        <v>1999</v>
      </c>
      <c r="B1482" t="s">
        <v>2052</v>
      </c>
      <c r="C1482">
        <v>0.98972848829836702</v>
      </c>
    </row>
    <row r="1483" spans="1:3" x14ac:dyDescent="0.2">
      <c r="A1483" t="s">
        <v>2052</v>
      </c>
      <c r="B1483" t="s">
        <v>1999</v>
      </c>
      <c r="C1483">
        <v>0.98972848829836702</v>
      </c>
    </row>
    <row r="1484" spans="1:3" x14ac:dyDescent="0.2">
      <c r="A1484" t="s">
        <v>2001</v>
      </c>
      <c r="B1484" t="s">
        <v>2070</v>
      </c>
      <c r="C1484">
        <v>0.98972567032533498</v>
      </c>
    </row>
    <row r="1485" spans="1:3" x14ac:dyDescent="0.2">
      <c r="A1485" t="s">
        <v>2070</v>
      </c>
      <c r="B1485" t="s">
        <v>2001</v>
      </c>
      <c r="C1485">
        <v>0.98972567032533498</v>
      </c>
    </row>
    <row r="1486" spans="1:3" x14ac:dyDescent="0.2">
      <c r="A1486" t="s">
        <v>2058</v>
      </c>
      <c r="B1486" t="s">
        <v>2053</v>
      </c>
      <c r="C1486">
        <v>0.98972003437927103</v>
      </c>
    </row>
    <row r="1487" spans="1:3" x14ac:dyDescent="0.2">
      <c r="A1487" t="s">
        <v>2053</v>
      </c>
      <c r="B1487" t="s">
        <v>2058</v>
      </c>
      <c r="C1487">
        <v>0.98972003437927103</v>
      </c>
    </row>
    <row r="1488" spans="1:3" x14ac:dyDescent="0.2">
      <c r="A1488" t="s">
        <v>2077</v>
      </c>
      <c r="B1488" t="s">
        <v>1993</v>
      </c>
      <c r="C1488">
        <v>0.98971439843320697</v>
      </c>
    </row>
    <row r="1489" spans="1:3" x14ac:dyDescent="0.2">
      <c r="A1489" t="s">
        <v>1993</v>
      </c>
      <c r="B1489" t="s">
        <v>2077</v>
      </c>
      <c r="C1489">
        <v>0.98971439843320697</v>
      </c>
    </row>
    <row r="1490" spans="1:3" x14ac:dyDescent="0.2">
      <c r="A1490" t="s">
        <v>2046</v>
      </c>
      <c r="B1490" t="s">
        <v>2029</v>
      </c>
      <c r="C1490">
        <v>0.98971158046017504</v>
      </c>
    </row>
    <row r="1491" spans="1:3" x14ac:dyDescent="0.2">
      <c r="A1491" t="s">
        <v>2029</v>
      </c>
      <c r="B1491" t="s">
        <v>2046</v>
      </c>
      <c r="C1491">
        <v>0.98971158046017504</v>
      </c>
    </row>
    <row r="1492" spans="1:3" x14ac:dyDescent="0.2">
      <c r="A1492" t="s">
        <v>2070</v>
      </c>
      <c r="B1492" t="s">
        <v>2056</v>
      </c>
      <c r="C1492">
        <v>0.98971158046017504</v>
      </c>
    </row>
    <row r="1493" spans="1:3" x14ac:dyDescent="0.2">
      <c r="A1493" t="s">
        <v>2056</v>
      </c>
      <c r="B1493" t="s">
        <v>2070</v>
      </c>
      <c r="C1493">
        <v>0.98971158046017504</v>
      </c>
    </row>
    <row r="1494" spans="1:3" x14ac:dyDescent="0.2">
      <c r="A1494" t="s">
        <v>2084</v>
      </c>
      <c r="B1494" t="s">
        <v>2066</v>
      </c>
      <c r="C1494">
        <v>0.98970876248714301</v>
      </c>
    </row>
    <row r="1495" spans="1:3" x14ac:dyDescent="0.2">
      <c r="A1495" t="s">
        <v>2066</v>
      </c>
      <c r="B1495" t="s">
        <v>2084</v>
      </c>
      <c r="C1495">
        <v>0.98970876248714301</v>
      </c>
    </row>
    <row r="1496" spans="1:3" x14ac:dyDescent="0.2">
      <c r="A1496" t="s">
        <v>1989</v>
      </c>
      <c r="B1496" t="s">
        <v>2022</v>
      </c>
      <c r="C1496">
        <v>0.98970594451411098</v>
      </c>
    </row>
    <row r="1497" spans="1:3" x14ac:dyDescent="0.2">
      <c r="A1497" t="s">
        <v>2022</v>
      </c>
      <c r="B1497" t="s">
        <v>1989</v>
      </c>
      <c r="C1497">
        <v>0.98970594451411098</v>
      </c>
    </row>
    <row r="1498" spans="1:3" x14ac:dyDescent="0.2">
      <c r="A1498" t="s">
        <v>1988</v>
      </c>
      <c r="B1498" t="s">
        <v>2024</v>
      </c>
      <c r="C1498">
        <v>0.98969749059501499</v>
      </c>
    </row>
    <row r="1499" spans="1:3" x14ac:dyDescent="0.2">
      <c r="A1499" t="s">
        <v>2024</v>
      </c>
      <c r="B1499" t="s">
        <v>1988</v>
      </c>
      <c r="C1499">
        <v>0.98969749059501499</v>
      </c>
    </row>
    <row r="1500" spans="1:3" x14ac:dyDescent="0.2">
      <c r="A1500" t="s">
        <v>2061</v>
      </c>
      <c r="B1500" t="s">
        <v>1993</v>
      </c>
      <c r="C1500">
        <v>0.98969467262198296</v>
      </c>
    </row>
    <row r="1501" spans="1:3" x14ac:dyDescent="0.2">
      <c r="A1501" t="s">
        <v>1993</v>
      </c>
      <c r="B1501" t="s">
        <v>2061</v>
      </c>
      <c r="C1501">
        <v>0.98969467262198296</v>
      </c>
    </row>
    <row r="1502" spans="1:3" x14ac:dyDescent="0.2">
      <c r="A1502" t="s">
        <v>2003</v>
      </c>
      <c r="B1502" t="s">
        <v>1995</v>
      </c>
      <c r="C1502">
        <v>0.98968903667591901</v>
      </c>
    </row>
    <row r="1503" spans="1:3" x14ac:dyDescent="0.2">
      <c r="A1503" t="s">
        <v>1995</v>
      </c>
      <c r="B1503" t="s">
        <v>2003</v>
      </c>
      <c r="C1503">
        <v>0.98968903667591901</v>
      </c>
    </row>
    <row r="1504" spans="1:3" x14ac:dyDescent="0.2">
      <c r="A1504" t="s">
        <v>2071</v>
      </c>
      <c r="B1504" t="s">
        <v>2026</v>
      </c>
      <c r="C1504">
        <v>0.98968621870288698</v>
      </c>
    </row>
    <row r="1505" spans="1:3" x14ac:dyDescent="0.2">
      <c r="A1505" t="s">
        <v>2026</v>
      </c>
      <c r="B1505" t="s">
        <v>2071</v>
      </c>
      <c r="C1505">
        <v>0.98968621870288698</v>
      </c>
    </row>
    <row r="1506" spans="1:3" x14ac:dyDescent="0.2">
      <c r="A1506" t="s">
        <v>2023</v>
      </c>
      <c r="B1506" t="s">
        <v>1110</v>
      </c>
      <c r="C1506">
        <v>0.98968340072985495</v>
      </c>
    </row>
    <row r="1507" spans="1:3" x14ac:dyDescent="0.2">
      <c r="A1507" t="s">
        <v>1110</v>
      </c>
      <c r="B1507" t="s">
        <v>2023</v>
      </c>
      <c r="C1507">
        <v>0.98968340072985495</v>
      </c>
    </row>
    <row r="1508" spans="1:3" x14ac:dyDescent="0.2">
      <c r="A1508" t="s">
        <v>2003</v>
      </c>
      <c r="B1508" t="s">
        <v>2060</v>
      </c>
      <c r="C1508">
        <v>0.98968058275682302</v>
      </c>
    </row>
    <row r="1509" spans="1:3" x14ac:dyDescent="0.2">
      <c r="A1509" t="s">
        <v>1998</v>
      </c>
      <c r="B1509" t="s">
        <v>2071</v>
      </c>
      <c r="C1509">
        <v>0.98968058275682302</v>
      </c>
    </row>
    <row r="1510" spans="1:3" x14ac:dyDescent="0.2">
      <c r="A1510" t="s">
        <v>2071</v>
      </c>
      <c r="B1510" t="s">
        <v>1998</v>
      </c>
      <c r="C1510">
        <v>0.98968058275682302</v>
      </c>
    </row>
    <row r="1511" spans="1:3" x14ac:dyDescent="0.2">
      <c r="A1511" t="s">
        <v>2060</v>
      </c>
      <c r="B1511" t="s">
        <v>2003</v>
      </c>
      <c r="C1511">
        <v>0.98968058275682302</v>
      </c>
    </row>
    <row r="1512" spans="1:3" x14ac:dyDescent="0.2">
      <c r="A1512" t="s">
        <v>2077</v>
      </c>
      <c r="B1512" t="s">
        <v>2066</v>
      </c>
      <c r="C1512">
        <v>0.98967494681075896</v>
      </c>
    </row>
    <row r="1513" spans="1:3" x14ac:dyDescent="0.2">
      <c r="A1513" t="s">
        <v>2066</v>
      </c>
      <c r="B1513" t="s">
        <v>2077</v>
      </c>
      <c r="C1513">
        <v>0.98967494681075896</v>
      </c>
    </row>
    <row r="1514" spans="1:3" x14ac:dyDescent="0.2">
      <c r="A1514" t="s">
        <v>2059</v>
      </c>
      <c r="B1514" t="s">
        <v>1993</v>
      </c>
      <c r="C1514">
        <v>0.98966931086469501</v>
      </c>
    </row>
    <row r="1515" spans="1:3" x14ac:dyDescent="0.2">
      <c r="A1515" t="s">
        <v>1993</v>
      </c>
      <c r="B1515" t="s">
        <v>2059</v>
      </c>
      <c r="C1515">
        <v>0.98966931086469501</v>
      </c>
    </row>
    <row r="1516" spans="1:3" x14ac:dyDescent="0.2">
      <c r="A1516" t="s">
        <v>1997</v>
      </c>
      <c r="B1516" t="s">
        <v>2065</v>
      </c>
      <c r="C1516">
        <v>0.98965803897256699</v>
      </c>
    </row>
    <row r="1517" spans="1:3" x14ac:dyDescent="0.2">
      <c r="A1517" t="s">
        <v>2078</v>
      </c>
      <c r="B1517" t="s">
        <v>2071</v>
      </c>
      <c r="C1517">
        <v>0.98965803897256699</v>
      </c>
    </row>
    <row r="1518" spans="1:3" x14ac:dyDescent="0.2">
      <c r="A1518" t="s">
        <v>2065</v>
      </c>
      <c r="B1518" t="s">
        <v>1997</v>
      </c>
      <c r="C1518">
        <v>0.98965803897256699</v>
      </c>
    </row>
    <row r="1519" spans="1:3" x14ac:dyDescent="0.2">
      <c r="A1519" t="s">
        <v>2071</v>
      </c>
      <c r="B1519" t="s">
        <v>2078</v>
      </c>
      <c r="C1519">
        <v>0.98965803897256699</v>
      </c>
    </row>
    <row r="1520" spans="1:3" x14ac:dyDescent="0.2">
      <c r="A1520" t="s">
        <v>2033</v>
      </c>
      <c r="B1520" t="s">
        <v>1987</v>
      </c>
      <c r="C1520">
        <v>0.98965240302650304</v>
      </c>
    </row>
    <row r="1521" spans="1:3" x14ac:dyDescent="0.2">
      <c r="A1521" t="s">
        <v>1987</v>
      </c>
      <c r="B1521" t="s">
        <v>2033</v>
      </c>
      <c r="C1521">
        <v>0.98965240302650304</v>
      </c>
    </row>
    <row r="1522" spans="1:3" x14ac:dyDescent="0.2">
      <c r="A1522" t="s">
        <v>2058</v>
      </c>
      <c r="B1522" t="s">
        <v>2057</v>
      </c>
      <c r="C1522">
        <v>0.989649585053471</v>
      </c>
    </row>
    <row r="1523" spans="1:3" x14ac:dyDescent="0.2">
      <c r="A1523" t="s">
        <v>2057</v>
      </c>
      <c r="B1523" t="s">
        <v>2058</v>
      </c>
      <c r="C1523">
        <v>0.989649585053471</v>
      </c>
    </row>
    <row r="1524" spans="1:3" x14ac:dyDescent="0.2">
      <c r="A1524" t="s">
        <v>2085</v>
      </c>
      <c r="B1524" t="s">
        <v>1997</v>
      </c>
      <c r="C1524">
        <v>0.98964676708043897</v>
      </c>
    </row>
    <row r="1525" spans="1:3" x14ac:dyDescent="0.2">
      <c r="A1525" t="s">
        <v>1997</v>
      </c>
      <c r="B1525" t="s">
        <v>2085</v>
      </c>
      <c r="C1525">
        <v>0.98964676708043897</v>
      </c>
    </row>
    <row r="1526" spans="1:3" x14ac:dyDescent="0.2">
      <c r="A1526" t="s">
        <v>2001</v>
      </c>
      <c r="B1526" t="s">
        <v>2059</v>
      </c>
      <c r="C1526">
        <v>0.98964394910740705</v>
      </c>
    </row>
    <row r="1527" spans="1:3" x14ac:dyDescent="0.2">
      <c r="A1527" t="s">
        <v>2059</v>
      </c>
      <c r="B1527" t="s">
        <v>2001</v>
      </c>
      <c r="C1527">
        <v>0.98964394910740705</v>
      </c>
    </row>
    <row r="1528" spans="1:3" x14ac:dyDescent="0.2">
      <c r="A1528" t="s">
        <v>2081</v>
      </c>
      <c r="B1528" t="s">
        <v>2059</v>
      </c>
      <c r="C1528">
        <v>0.98963831316134299</v>
      </c>
    </row>
    <row r="1529" spans="1:3" x14ac:dyDescent="0.2">
      <c r="A1529" t="s">
        <v>2059</v>
      </c>
      <c r="B1529" t="s">
        <v>2081</v>
      </c>
      <c r="C1529">
        <v>0.98963831316134299</v>
      </c>
    </row>
    <row r="1530" spans="1:3" x14ac:dyDescent="0.2">
      <c r="A1530" t="s">
        <v>1533</v>
      </c>
      <c r="B1530" t="s">
        <v>1049</v>
      </c>
      <c r="C1530">
        <v>0.98963267721527903</v>
      </c>
    </row>
    <row r="1531" spans="1:3" x14ac:dyDescent="0.2">
      <c r="A1531" t="s">
        <v>1049</v>
      </c>
      <c r="B1531" t="s">
        <v>1533</v>
      </c>
      <c r="C1531">
        <v>0.98963267721527903</v>
      </c>
    </row>
    <row r="1532" spans="1:3" x14ac:dyDescent="0.2">
      <c r="A1532" t="s">
        <v>2041</v>
      </c>
      <c r="B1532" t="s">
        <v>2023</v>
      </c>
      <c r="C1532">
        <v>0.989629859242247</v>
      </c>
    </row>
    <row r="1533" spans="1:3" x14ac:dyDescent="0.2">
      <c r="A1533" t="s">
        <v>2023</v>
      </c>
      <c r="B1533" t="s">
        <v>2041</v>
      </c>
      <c r="C1533">
        <v>0.989629859242247</v>
      </c>
    </row>
    <row r="1534" spans="1:3" x14ac:dyDescent="0.2">
      <c r="A1534" t="s">
        <v>2048</v>
      </c>
      <c r="B1534" t="s">
        <v>2021</v>
      </c>
      <c r="C1534">
        <v>0.98962422329618305</v>
      </c>
    </row>
    <row r="1535" spans="1:3" x14ac:dyDescent="0.2">
      <c r="A1535" t="s">
        <v>1991</v>
      </c>
      <c r="B1535" t="s">
        <v>2023</v>
      </c>
      <c r="C1535">
        <v>0.98962422329618305</v>
      </c>
    </row>
    <row r="1536" spans="1:3" x14ac:dyDescent="0.2">
      <c r="A1536" t="s">
        <v>2021</v>
      </c>
      <c r="B1536" t="s">
        <v>2048</v>
      </c>
      <c r="C1536">
        <v>0.98962422329618305</v>
      </c>
    </row>
    <row r="1537" spans="1:3" x14ac:dyDescent="0.2">
      <c r="A1537" t="s">
        <v>2023</v>
      </c>
      <c r="B1537" t="s">
        <v>1991</v>
      </c>
      <c r="C1537">
        <v>0.98962422329618305</v>
      </c>
    </row>
    <row r="1538" spans="1:3" x14ac:dyDescent="0.2">
      <c r="A1538" t="s">
        <v>2048</v>
      </c>
      <c r="B1538" t="s">
        <v>1983</v>
      </c>
      <c r="C1538">
        <v>0.98962140532315102</v>
      </c>
    </row>
    <row r="1539" spans="1:3" x14ac:dyDescent="0.2">
      <c r="A1539" t="s">
        <v>1983</v>
      </c>
      <c r="B1539" t="s">
        <v>2048</v>
      </c>
      <c r="C1539">
        <v>0.98962140532315102</v>
      </c>
    </row>
    <row r="1540" spans="1:3" x14ac:dyDescent="0.2">
      <c r="A1540" t="s">
        <v>1999</v>
      </c>
      <c r="B1540" t="s">
        <v>2063</v>
      </c>
      <c r="C1540">
        <v>0.98962140532315102</v>
      </c>
    </row>
    <row r="1541" spans="1:3" x14ac:dyDescent="0.2">
      <c r="A1541" t="s">
        <v>2063</v>
      </c>
      <c r="B1541" t="s">
        <v>1999</v>
      </c>
      <c r="C1541">
        <v>0.98962140532315102</v>
      </c>
    </row>
    <row r="1542" spans="1:3" x14ac:dyDescent="0.2">
      <c r="A1542" t="s">
        <v>2048</v>
      </c>
      <c r="B1542" t="s">
        <v>2032</v>
      </c>
      <c r="C1542">
        <v>0.98961858735011898</v>
      </c>
    </row>
    <row r="1543" spans="1:3" x14ac:dyDescent="0.2">
      <c r="A1543" t="s">
        <v>2032</v>
      </c>
      <c r="B1543" t="s">
        <v>2048</v>
      </c>
      <c r="C1543">
        <v>0.98961858735011898</v>
      </c>
    </row>
    <row r="1544" spans="1:3" x14ac:dyDescent="0.2">
      <c r="A1544" t="s">
        <v>1999</v>
      </c>
      <c r="B1544" t="s">
        <v>2068</v>
      </c>
      <c r="C1544">
        <v>0.98961576937708695</v>
      </c>
    </row>
    <row r="1545" spans="1:3" x14ac:dyDescent="0.2">
      <c r="A1545" t="s">
        <v>2068</v>
      </c>
      <c r="B1545" t="s">
        <v>1999</v>
      </c>
      <c r="C1545">
        <v>0.98961576937708695</v>
      </c>
    </row>
    <row r="1546" spans="1:3" x14ac:dyDescent="0.2">
      <c r="A1546" t="s">
        <v>1988</v>
      </c>
      <c r="B1546" t="s">
        <v>2030</v>
      </c>
      <c r="C1546">
        <v>0.98961295140405503</v>
      </c>
    </row>
    <row r="1547" spans="1:3" x14ac:dyDescent="0.2">
      <c r="A1547" t="s">
        <v>2030</v>
      </c>
      <c r="B1547" t="s">
        <v>1988</v>
      </c>
      <c r="C1547">
        <v>0.98961295140405503</v>
      </c>
    </row>
    <row r="1548" spans="1:3" x14ac:dyDescent="0.2">
      <c r="A1548" t="s">
        <v>2066</v>
      </c>
      <c r="B1548" t="s">
        <v>2065</v>
      </c>
      <c r="C1548">
        <v>0.98961295140405503</v>
      </c>
    </row>
    <row r="1549" spans="1:3" x14ac:dyDescent="0.2">
      <c r="A1549" t="s">
        <v>2065</v>
      </c>
      <c r="B1549" t="s">
        <v>2066</v>
      </c>
      <c r="C1549">
        <v>0.98961295140405503</v>
      </c>
    </row>
    <row r="1550" spans="1:3" x14ac:dyDescent="0.2">
      <c r="A1550" t="s">
        <v>1997</v>
      </c>
      <c r="B1550" t="s">
        <v>2070</v>
      </c>
      <c r="C1550">
        <v>0.989610133431023</v>
      </c>
    </row>
    <row r="1551" spans="1:3" x14ac:dyDescent="0.2">
      <c r="A1551" t="s">
        <v>2070</v>
      </c>
      <c r="B1551" t="s">
        <v>1997</v>
      </c>
      <c r="C1551">
        <v>0.989610133431023</v>
      </c>
    </row>
    <row r="1552" spans="1:3" x14ac:dyDescent="0.2">
      <c r="A1552" t="s">
        <v>930</v>
      </c>
      <c r="B1552" t="s">
        <v>944</v>
      </c>
      <c r="C1552">
        <v>0.98960449748495904</v>
      </c>
    </row>
    <row r="1553" spans="1:3" x14ac:dyDescent="0.2">
      <c r="A1553" t="s">
        <v>944</v>
      </c>
      <c r="B1553" t="s">
        <v>930</v>
      </c>
      <c r="C1553">
        <v>0.98960449748495904</v>
      </c>
    </row>
    <row r="1554" spans="1:3" x14ac:dyDescent="0.2">
      <c r="A1554" t="s">
        <v>1997</v>
      </c>
      <c r="B1554" t="s">
        <v>2061</v>
      </c>
      <c r="C1554">
        <v>0.98960167951192701</v>
      </c>
    </row>
    <row r="1555" spans="1:3" x14ac:dyDescent="0.2">
      <c r="A1555" t="s">
        <v>2061</v>
      </c>
      <c r="B1555" t="s">
        <v>1997</v>
      </c>
      <c r="C1555">
        <v>0.98960167951192701</v>
      </c>
    </row>
    <row r="1556" spans="1:3" x14ac:dyDescent="0.2">
      <c r="A1556" t="s">
        <v>2061</v>
      </c>
      <c r="B1556" t="s">
        <v>2060</v>
      </c>
      <c r="C1556">
        <v>0.98959604356586295</v>
      </c>
    </row>
    <row r="1557" spans="1:3" x14ac:dyDescent="0.2">
      <c r="A1557" t="s">
        <v>2060</v>
      </c>
      <c r="B1557" t="s">
        <v>2061</v>
      </c>
      <c r="C1557">
        <v>0.98959604356586295</v>
      </c>
    </row>
    <row r="1558" spans="1:3" x14ac:dyDescent="0.2">
      <c r="A1558" t="s">
        <v>2081</v>
      </c>
      <c r="B1558" t="s">
        <v>2070</v>
      </c>
      <c r="C1558">
        <v>0.98959604356586295</v>
      </c>
    </row>
    <row r="1559" spans="1:3" x14ac:dyDescent="0.2">
      <c r="A1559" t="s">
        <v>2070</v>
      </c>
      <c r="B1559" t="s">
        <v>2081</v>
      </c>
      <c r="C1559">
        <v>0.98959604356586295</v>
      </c>
    </row>
    <row r="1560" spans="1:3" x14ac:dyDescent="0.2">
      <c r="A1560" t="s">
        <v>2048</v>
      </c>
      <c r="B1560" t="s">
        <v>2031</v>
      </c>
      <c r="C1560">
        <v>0.989590407619799</v>
      </c>
    </row>
    <row r="1561" spans="1:3" x14ac:dyDescent="0.2">
      <c r="A1561" t="s">
        <v>2031</v>
      </c>
      <c r="B1561" t="s">
        <v>2048</v>
      </c>
      <c r="C1561">
        <v>0.989590407619799</v>
      </c>
    </row>
    <row r="1562" spans="1:3" x14ac:dyDescent="0.2">
      <c r="A1562" t="s">
        <v>2085</v>
      </c>
      <c r="B1562" t="s">
        <v>2079</v>
      </c>
      <c r="C1562">
        <v>0.98958758964676696</v>
      </c>
    </row>
    <row r="1563" spans="1:3" x14ac:dyDescent="0.2">
      <c r="A1563" t="s">
        <v>2079</v>
      </c>
      <c r="B1563" t="s">
        <v>2085</v>
      </c>
      <c r="C1563">
        <v>0.98958758964676696</v>
      </c>
    </row>
    <row r="1564" spans="1:3" x14ac:dyDescent="0.2">
      <c r="A1564" t="s">
        <v>2084</v>
      </c>
      <c r="B1564" t="s">
        <v>2061</v>
      </c>
      <c r="C1564">
        <v>0.98957913572767098</v>
      </c>
    </row>
    <row r="1565" spans="1:3" x14ac:dyDescent="0.2">
      <c r="A1565" t="s">
        <v>2061</v>
      </c>
      <c r="B1565" t="s">
        <v>2084</v>
      </c>
      <c r="C1565">
        <v>0.98957913572767098</v>
      </c>
    </row>
    <row r="1566" spans="1:3" x14ac:dyDescent="0.2">
      <c r="A1566" t="s">
        <v>1999</v>
      </c>
      <c r="B1566" t="s">
        <v>2057</v>
      </c>
      <c r="C1566">
        <v>0.98957631775463895</v>
      </c>
    </row>
    <row r="1567" spans="1:3" x14ac:dyDescent="0.2">
      <c r="A1567" t="s">
        <v>2057</v>
      </c>
      <c r="B1567" t="s">
        <v>1999</v>
      </c>
      <c r="C1567">
        <v>0.98957631775463895</v>
      </c>
    </row>
    <row r="1568" spans="1:3" x14ac:dyDescent="0.2">
      <c r="A1568" t="s">
        <v>2084</v>
      </c>
      <c r="B1568" t="s">
        <v>2059</v>
      </c>
      <c r="C1568">
        <v>0.98957349978160702</v>
      </c>
    </row>
    <row r="1569" spans="1:3" x14ac:dyDescent="0.2">
      <c r="A1569" t="s">
        <v>1999</v>
      </c>
      <c r="B1569" t="s">
        <v>2061</v>
      </c>
      <c r="C1569">
        <v>0.98957349978160702</v>
      </c>
    </row>
    <row r="1570" spans="1:3" x14ac:dyDescent="0.2">
      <c r="A1570" t="s">
        <v>2059</v>
      </c>
      <c r="B1570" t="s">
        <v>2084</v>
      </c>
      <c r="C1570">
        <v>0.98957349978160702</v>
      </c>
    </row>
    <row r="1571" spans="1:3" x14ac:dyDescent="0.2">
      <c r="A1571" t="s">
        <v>2061</v>
      </c>
      <c r="B1571" t="s">
        <v>1999</v>
      </c>
      <c r="C1571">
        <v>0.98957349978160702</v>
      </c>
    </row>
    <row r="1572" spans="1:3" x14ac:dyDescent="0.2">
      <c r="A1572" t="s">
        <v>2082</v>
      </c>
      <c r="B1572" t="s">
        <v>2048</v>
      </c>
      <c r="C1572">
        <v>0.98956786383554296</v>
      </c>
    </row>
    <row r="1573" spans="1:3" x14ac:dyDescent="0.2">
      <c r="A1573" t="s">
        <v>2074</v>
      </c>
      <c r="B1573" t="s">
        <v>2058</v>
      </c>
      <c r="C1573">
        <v>0.98956786383554296</v>
      </c>
    </row>
    <row r="1574" spans="1:3" x14ac:dyDescent="0.2">
      <c r="A1574" t="s">
        <v>2058</v>
      </c>
      <c r="B1574" t="s">
        <v>2074</v>
      </c>
      <c r="C1574">
        <v>0.98956786383554296</v>
      </c>
    </row>
    <row r="1575" spans="1:3" x14ac:dyDescent="0.2">
      <c r="A1575" t="s">
        <v>2048</v>
      </c>
      <c r="B1575" t="s">
        <v>2082</v>
      </c>
      <c r="C1575">
        <v>0.98956786383554296</v>
      </c>
    </row>
    <row r="1576" spans="1:3" x14ac:dyDescent="0.2">
      <c r="A1576" t="s">
        <v>2041</v>
      </c>
      <c r="B1576" t="s">
        <v>2033</v>
      </c>
      <c r="C1576">
        <v>0.98956222788947901</v>
      </c>
    </row>
    <row r="1577" spans="1:3" x14ac:dyDescent="0.2">
      <c r="A1577" t="s">
        <v>2033</v>
      </c>
      <c r="B1577" t="s">
        <v>2041</v>
      </c>
      <c r="C1577">
        <v>0.98956222788947901</v>
      </c>
    </row>
    <row r="1578" spans="1:3" x14ac:dyDescent="0.2">
      <c r="A1578" t="s">
        <v>2068</v>
      </c>
      <c r="B1578" t="s">
        <v>1993</v>
      </c>
      <c r="C1578">
        <v>0.98956222788947901</v>
      </c>
    </row>
    <row r="1579" spans="1:3" x14ac:dyDescent="0.2">
      <c r="A1579" t="s">
        <v>2078</v>
      </c>
      <c r="B1579" t="s">
        <v>2051</v>
      </c>
      <c r="C1579">
        <v>0.98956222788947901</v>
      </c>
    </row>
    <row r="1580" spans="1:3" x14ac:dyDescent="0.2">
      <c r="A1580" t="s">
        <v>1999</v>
      </c>
      <c r="B1580" t="s">
        <v>2053</v>
      </c>
      <c r="C1580">
        <v>0.98956222788947901</v>
      </c>
    </row>
    <row r="1581" spans="1:3" x14ac:dyDescent="0.2">
      <c r="A1581" t="s">
        <v>2085</v>
      </c>
      <c r="B1581" t="s">
        <v>1996</v>
      </c>
      <c r="C1581">
        <v>0.98956222788947901</v>
      </c>
    </row>
    <row r="1582" spans="1:3" x14ac:dyDescent="0.2">
      <c r="A1582" t="s">
        <v>1993</v>
      </c>
      <c r="B1582" t="s">
        <v>2068</v>
      </c>
      <c r="C1582">
        <v>0.98956222788947901</v>
      </c>
    </row>
    <row r="1583" spans="1:3" x14ac:dyDescent="0.2">
      <c r="A1583" t="s">
        <v>2051</v>
      </c>
      <c r="B1583" t="s">
        <v>2078</v>
      </c>
      <c r="C1583">
        <v>0.98956222788947901</v>
      </c>
    </row>
    <row r="1584" spans="1:3" x14ac:dyDescent="0.2">
      <c r="A1584" t="s">
        <v>1996</v>
      </c>
      <c r="B1584" t="s">
        <v>2085</v>
      </c>
      <c r="C1584">
        <v>0.98956222788947901</v>
      </c>
    </row>
    <row r="1585" spans="1:3" x14ac:dyDescent="0.2">
      <c r="A1585" t="s">
        <v>2053</v>
      </c>
      <c r="B1585" t="s">
        <v>1999</v>
      </c>
      <c r="C1585">
        <v>0.98956222788947901</v>
      </c>
    </row>
    <row r="1586" spans="1:3" x14ac:dyDescent="0.2">
      <c r="A1586" t="s">
        <v>1991</v>
      </c>
      <c r="B1586" t="s">
        <v>2048</v>
      </c>
      <c r="C1586">
        <v>0.98955940991644697</v>
      </c>
    </row>
    <row r="1587" spans="1:3" x14ac:dyDescent="0.2">
      <c r="A1587" t="s">
        <v>2048</v>
      </c>
      <c r="B1587" t="s">
        <v>1991</v>
      </c>
      <c r="C1587">
        <v>0.98955940991644697</v>
      </c>
    </row>
    <row r="1588" spans="1:3" x14ac:dyDescent="0.2">
      <c r="A1588" t="s">
        <v>2078</v>
      </c>
      <c r="B1588" t="s">
        <v>2026</v>
      </c>
      <c r="C1588">
        <v>0.98955377397038302</v>
      </c>
    </row>
    <row r="1589" spans="1:3" x14ac:dyDescent="0.2">
      <c r="A1589" t="s">
        <v>2026</v>
      </c>
      <c r="B1589" t="s">
        <v>2078</v>
      </c>
      <c r="C1589">
        <v>0.98955377397038302</v>
      </c>
    </row>
    <row r="1590" spans="1:3" x14ac:dyDescent="0.2">
      <c r="A1590" t="s">
        <v>2085</v>
      </c>
      <c r="B1590" t="s">
        <v>2065</v>
      </c>
      <c r="C1590">
        <v>0.98955095599735099</v>
      </c>
    </row>
    <row r="1591" spans="1:3" x14ac:dyDescent="0.2">
      <c r="A1591" t="s">
        <v>2065</v>
      </c>
      <c r="B1591" t="s">
        <v>2085</v>
      </c>
      <c r="C1591">
        <v>0.98955095599735099</v>
      </c>
    </row>
    <row r="1592" spans="1:3" x14ac:dyDescent="0.2">
      <c r="A1592" t="s">
        <v>1987</v>
      </c>
      <c r="B1592" t="s">
        <v>2023</v>
      </c>
      <c r="C1592">
        <v>0.98954813802431896</v>
      </c>
    </row>
    <row r="1593" spans="1:3" x14ac:dyDescent="0.2">
      <c r="A1593" t="s">
        <v>2023</v>
      </c>
      <c r="B1593" t="s">
        <v>1987</v>
      </c>
      <c r="C1593">
        <v>0.98954813802431896</v>
      </c>
    </row>
    <row r="1594" spans="1:3" x14ac:dyDescent="0.2">
      <c r="A1594" t="s">
        <v>2085</v>
      </c>
      <c r="B1594" t="s">
        <v>2061</v>
      </c>
      <c r="C1594">
        <v>0.98954532005128704</v>
      </c>
    </row>
    <row r="1595" spans="1:3" x14ac:dyDescent="0.2">
      <c r="A1595" t="s">
        <v>2061</v>
      </c>
      <c r="B1595" t="s">
        <v>2085</v>
      </c>
      <c r="C1595">
        <v>0.98954532005128704</v>
      </c>
    </row>
    <row r="1596" spans="1:3" x14ac:dyDescent="0.2">
      <c r="A1596" t="s">
        <v>2046</v>
      </c>
      <c r="B1596" t="s">
        <v>2032</v>
      </c>
      <c r="C1596">
        <v>0.989542502078255</v>
      </c>
    </row>
    <row r="1597" spans="1:3" x14ac:dyDescent="0.2">
      <c r="A1597" t="s">
        <v>2032</v>
      </c>
      <c r="B1597" t="s">
        <v>2046</v>
      </c>
      <c r="C1597">
        <v>0.989542502078255</v>
      </c>
    </row>
    <row r="1598" spans="1:3" x14ac:dyDescent="0.2">
      <c r="A1598" t="s">
        <v>1989</v>
      </c>
      <c r="B1598" t="s">
        <v>1986</v>
      </c>
      <c r="C1598">
        <v>0.98953123018612699</v>
      </c>
    </row>
    <row r="1599" spans="1:3" x14ac:dyDescent="0.2">
      <c r="A1599" t="s">
        <v>2048</v>
      </c>
      <c r="B1599" t="s">
        <v>2046</v>
      </c>
      <c r="C1599">
        <v>0.98953123018612699</v>
      </c>
    </row>
    <row r="1600" spans="1:3" x14ac:dyDescent="0.2">
      <c r="A1600" t="s">
        <v>2046</v>
      </c>
      <c r="B1600" t="s">
        <v>2048</v>
      </c>
      <c r="C1600">
        <v>0.98953123018612699</v>
      </c>
    </row>
    <row r="1601" spans="1:3" x14ac:dyDescent="0.2">
      <c r="A1601" t="s">
        <v>1986</v>
      </c>
      <c r="B1601" t="s">
        <v>1989</v>
      </c>
      <c r="C1601">
        <v>0.98953123018612699</v>
      </c>
    </row>
    <row r="1602" spans="1:3" x14ac:dyDescent="0.2">
      <c r="A1602" t="s">
        <v>1989</v>
      </c>
      <c r="B1602" t="s">
        <v>2033</v>
      </c>
      <c r="C1602">
        <v>0.98952841221309495</v>
      </c>
    </row>
    <row r="1603" spans="1:3" x14ac:dyDescent="0.2">
      <c r="A1603" t="s">
        <v>2033</v>
      </c>
      <c r="B1603" t="s">
        <v>1989</v>
      </c>
      <c r="C1603">
        <v>0.98952841221309495</v>
      </c>
    </row>
    <row r="1604" spans="1:3" x14ac:dyDescent="0.2">
      <c r="A1604" t="s">
        <v>2070</v>
      </c>
      <c r="B1604" t="s">
        <v>2060</v>
      </c>
      <c r="C1604">
        <v>0.98950868640187095</v>
      </c>
    </row>
    <row r="1605" spans="1:3" x14ac:dyDescent="0.2">
      <c r="A1605" t="s">
        <v>2060</v>
      </c>
      <c r="B1605" t="s">
        <v>2070</v>
      </c>
      <c r="C1605">
        <v>0.98950868640187095</v>
      </c>
    </row>
    <row r="1606" spans="1:3" x14ac:dyDescent="0.2">
      <c r="A1606" t="s">
        <v>2079</v>
      </c>
      <c r="B1606" t="s">
        <v>2058</v>
      </c>
      <c r="C1606">
        <v>0.98950023248277497</v>
      </c>
    </row>
    <row r="1607" spans="1:3" x14ac:dyDescent="0.2">
      <c r="A1607" t="s">
        <v>2058</v>
      </c>
      <c r="B1607" t="s">
        <v>2079</v>
      </c>
      <c r="C1607">
        <v>0.98950023248277497</v>
      </c>
    </row>
    <row r="1608" spans="1:3" x14ac:dyDescent="0.2">
      <c r="A1608" t="s">
        <v>1989</v>
      </c>
      <c r="B1608" t="s">
        <v>2032</v>
      </c>
      <c r="C1608">
        <v>0.98949741450974305</v>
      </c>
    </row>
    <row r="1609" spans="1:3" x14ac:dyDescent="0.2">
      <c r="A1609" t="s">
        <v>2032</v>
      </c>
      <c r="B1609" t="s">
        <v>1989</v>
      </c>
      <c r="C1609">
        <v>0.98949741450974305</v>
      </c>
    </row>
    <row r="1610" spans="1:3" x14ac:dyDescent="0.2">
      <c r="A1610" t="s">
        <v>2003</v>
      </c>
      <c r="B1610" t="s">
        <v>2001</v>
      </c>
      <c r="C1610">
        <v>0.98949741450974305</v>
      </c>
    </row>
    <row r="1611" spans="1:3" x14ac:dyDescent="0.2">
      <c r="A1611" t="s">
        <v>2001</v>
      </c>
      <c r="B1611" t="s">
        <v>2003</v>
      </c>
      <c r="C1611">
        <v>0.98949741450974305</v>
      </c>
    </row>
    <row r="1612" spans="1:3" x14ac:dyDescent="0.2">
      <c r="A1612" t="s">
        <v>2003</v>
      </c>
      <c r="B1612" t="s">
        <v>2061</v>
      </c>
      <c r="C1612">
        <v>0.98949177856367898</v>
      </c>
    </row>
    <row r="1613" spans="1:3" x14ac:dyDescent="0.2">
      <c r="A1613" t="s">
        <v>2061</v>
      </c>
      <c r="B1613" t="s">
        <v>2003</v>
      </c>
      <c r="C1613">
        <v>0.98949177856367898</v>
      </c>
    </row>
    <row r="1614" spans="1:3" x14ac:dyDescent="0.2">
      <c r="A1614" t="s">
        <v>2016</v>
      </c>
      <c r="B1614" t="s">
        <v>2041</v>
      </c>
      <c r="C1614">
        <v>0.98948614261761503</v>
      </c>
    </row>
    <row r="1615" spans="1:3" x14ac:dyDescent="0.2">
      <c r="A1615" t="s">
        <v>2041</v>
      </c>
      <c r="B1615" t="s">
        <v>2016</v>
      </c>
      <c r="C1615">
        <v>0.98948614261761503</v>
      </c>
    </row>
    <row r="1616" spans="1:3" x14ac:dyDescent="0.2">
      <c r="A1616" t="s">
        <v>2058</v>
      </c>
      <c r="B1616" t="s">
        <v>2056</v>
      </c>
      <c r="C1616">
        <v>0.98947768869851904</v>
      </c>
    </row>
    <row r="1617" spans="1:3" x14ac:dyDescent="0.2">
      <c r="A1617" t="s">
        <v>2056</v>
      </c>
      <c r="B1617" t="s">
        <v>2058</v>
      </c>
      <c r="C1617">
        <v>0.98947768869851904</v>
      </c>
    </row>
    <row r="1618" spans="1:3" x14ac:dyDescent="0.2">
      <c r="A1618" t="s">
        <v>1999</v>
      </c>
      <c r="B1618" t="s">
        <v>2072</v>
      </c>
      <c r="C1618">
        <v>0.98947768869851904</v>
      </c>
    </row>
    <row r="1619" spans="1:3" x14ac:dyDescent="0.2">
      <c r="A1619" t="s">
        <v>2072</v>
      </c>
      <c r="B1619" t="s">
        <v>1999</v>
      </c>
      <c r="C1619">
        <v>0.98947768869851904</v>
      </c>
    </row>
    <row r="1620" spans="1:3" x14ac:dyDescent="0.2">
      <c r="A1620" t="s">
        <v>2051</v>
      </c>
      <c r="B1620" t="s">
        <v>2026</v>
      </c>
      <c r="C1620">
        <v>0.98946641680639102</v>
      </c>
    </row>
    <row r="1621" spans="1:3" x14ac:dyDescent="0.2">
      <c r="A1621" t="s">
        <v>2026</v>
      </c>
      <c r="B1621" t="s">
        <v>2051</v>
      </c>
      <c r="C1621">
        <v>0.98946641680639102</v>
      </c>
    </row>
    <row r="1622" spans="1:3" x14ac:dyDescent="0.2">
      <c r="A1622" t="s">
        <v>1998</v>
      </c>
      <c r="B1622" t="s">
        <v>2055</v>
      </c>
      <c r="C1622">
        <v>0.98946359883335899</v>
      </c>
    </row>
    <row r="1623" spans="1:3" x14ac:dyDescent="0.2">
      <c r="A1623" t="s">
        <v>2055</v>
      </c>
      <c r="B1623" t="s">
        <v>1998</v>
      </c>
      <c r="C1623">
        <v>0.98946359883335899</v>
      </c>
    </row>
    <row r="1624" spans="1:3" x14ac:dyDescent="0.2">
      <c r="A1624" t="s">
        <v>1999</v>
      </c>
      <c r="B1624" t="s">
        <v>2056</v>
      </c>
      <c r="C1624">
        <v>0.98945796288729504</v>
      </c>
    </row>
    <row r="1625" spans="1:3" x14ac:dyDescent="0.2">
      <c r="A1625" t="s">
        <v>2056</v>
      </c>
      <c r="B1625" t="s">
        <v>1999</v>
      </c>
      <c r="C1625">
        <v>0.98945796288729504</v>
      </c>
    </row>
    <row r="1626" spans="1:3" x14ac:dyDescent="0.2">
      <c r="A1626" t="s">
        <v>1989</v>
      </c>
      <c r="B1626" t="s">
        <v>2020</v>
      </c>
      <c r="C1626">
        <v>0.98945514491426301</v>
      </c>
    </row>
    <row r="1627" spans="1:3" x14ac:dyDescent="0.2">
      <c r="A1627" t="s">
        <v>2020</v>
      </c>
      <c r="B1627" t="s">
        <v>1989</v>
      </c>
      <c r="C1627">
        <v>0.98945514491426301</v>
      </c>
    </row>
    <row r="1628" spans="1:3" x14ac:dyDescent="0.2">
      <c r="A1628" t="s">
        <v>2085</v>
      </c>
      <c r="B1628" t="s">
        <v>2072</v>
      </c>
      <c r="C1628">
        <v>0.98945514491426301</v>
      </c>
    </row>
    <row r="1629" spans="1:3" x14ac:dyDescent="0.2">
      <c r="A1629" t="s">
        <v>2072</v>
      </c>
      <c r="B1629" t="s">
        <v>2085</v>
      </c>
      <c r="C1629">
        <v>0.98945514491426301</v>
      </c>
    </row>
    <row r="1630" spans="1:3" x14ac:dyDescent="0.2">
      <c r="A1630" t="s">
        <v>2045</v>
      </c>
      <c r="B1630" t="s">
        <v>1988</v>
      </c>
      <c r="C1630">
        <v>0.98945232694123098</v>
      </c>
    </row>
    <row r="1631" spans="1:3" x14ac:dyDescent="0.2">
      <c r="A1631" t="s">
        <v>1988</v>
      </c>
      <c r="B1631" t="s">
        <v>2045</v>
      </c>
      <c r="C1631">
        <v>0.98945232694123098</v>
      </c>
    </row>
    <row r="1632" spans="1:3" x14ac:dyDescent="0.2">
      <c r="A1632" t="s">
        <v>2085</v>
      </c>
      <c r="B1632" t="s">
        <v>2057</v>
      </c>
      <c r="C1632">
        <v>0.98944669099516702</v>
      </c>
    </row>
    <row r="1633" spans="1:3" x14ac:dyDescent="0.2">
      <c r="A1633" t="s">
        <v>1995</v>
      </c>
      <c r="B1633" t="s">
        <v>2058</v>
      </c>
      <c r="C1633">
        <v>0.98944669099516702</v>
      </c>
    </row>
    <row r="1634" spans="1:3" x14ac:dyDescent="0.2">
      <c r="A1634" t="s">
        <v>2058</v>
      </c>
      <c r="B1634" t="s">
        <v>1995</v>
      </c>
      <c r="C1634">
        <v>0.98944669099516702</v>
      </c>
    </row>
    <row r="1635" spans="1:3" x14ac:dyDescent="0.2">
      <c r="A1635" t="s">
        <v>2057</v>
      </c>
      <c r="B1635" t="s">
        <v>2085</v>
      </c>
      <c r="C1635">
        <v>0.98944669099516702</v>
      </c>
    </row>
    <row r="1636" spans="1:3" x14ac:dyDescent="0.2">
      <c r="A1636" t="s">
        <v>2003</v>
      </c>
      <c r="B1636" t="s">
        <v>2066</v>
      </c>
      <c r="C1636">
        <v>0.98944105504910296</v>
      </c>
    </row>
    <row r="1637" spans="1:3" x14ac:dyDescent="0.2">
      <c r="A1637" t="s">
        <v>2066</v>
      </c>
      <c r="B1637" t="s">
        <v>2003</v>
      </c>
      <c r="C1637">
        <v>0.98944105504910296</v>
      </c>
    </row>
    <row r="1638" spans="1:3" x14ac:dyDescent="0.2">
      <c r="A1638" t="s">
        <v>2081</v>
      </c>
      <c r="B1638" t="s">
        <v>2058</v>
      </c>
      <c r="C1638">
        <v>0.98942978315697505</v>
      </c>
    </row>
    <row r="1639" spans="1:3" x14ac:dyDescent="0.2">
      <c r="A1639" t="s">
        <v>2058</v>
      </c>
      <c r="B1639" t="s">
        <v>2081</v>
      </c>
      <c r="C1639">
        <v>0.98942978315697505</v>
      </c>
    </row>
    <row r="1640" spans="1:3" x14ac:dyDescent="0.2">
      <c r="A1640" t="s">
        <v>1989</v>
      </c>
      <c r="B1640" t="s">
        <v>1987</v>
      </c>
      <c r="C1640">
        <v>0.98942696518394302</v>
      </c>
    </row>
    <row r="1641" spans="1:3" x14ac:dyDescent="0.2">
      <c r="A1641" t="s">
        <v>1987</v>
      </c>
      <c r="B1641" t="s">
        <v>1989</v>
      </c>
      <c r="C1641">
        <v>0.98942696518394302</v>
      </c>
    </row>
    <row r="1642" spans="1:3" x14ac:dyDescent="0.2">
      <c r="A1642" t="s">
        <v>2065</v>
      </c>
      <c r="B1642" t="s">
        <v>2061</v>
      </c>
      <c r="C1642">
        <v>0.98942696518394302</v>
      </c>
    </row>
    <row r="1643" spans="1:3" x14ac:dyDescent="0.2">
      <c r="A1643" t="s">
        <v>2061</v>
      </c>
      <c r="B1643" t="s">
        <v>2065</v>
      </c>
      <c r="C1643">
        <v>0.98942696518394302</v>
      </c>
    </row>
    <row r="1644" spans="1:3" x14ac:dyDescent="0.2">
      <c r="A1644" t="s">
        <v>1999</v>
      </c>
      <c r="B1644" t="s">
        <v>2067</v>
      </c>
      <c r="C1644">
        <v>0.98942696518394302</v>
      </c>
    </row>
    <row r="1645" spans="1:3" x14ac:dyDescent="0.2">
      <c r="A1645" t="s">
        <v>2067</v>
      </c>
      <c r="B1645" t="s">
        <v>1999</v>
      </c>
      <c r="C1645">
        <v>0.98942696518394302</v>
      </c>
    </row>
    <row r="1646" spans="1:3" x14ac:dyDescent="0.2">
      <c r="A1646" t="s">
        <v>2073</v>
      </c>
      <c r="B1646" t="s">
        <v>2070</v>
      </c>
      <c r="C1646">
        <v>0.98942414721091099</v>
      </c>
    </row>
    <row r="1647" spans="1:3" x14ac:dyDescent="0.2">
      <c r="A1647" t="s">
        <v>2070</v>
      </c>
      <c r="B1647" t="s">
        <v>2073</v>
      </c>
      <c r="C1647">
        <v>0.98942414721091099</v>
      </c>
    </row>
    <row r="1648" spans="1:3" x14ac:dyDescent="0.2">
      <c r="A1648" t="s">
        <v>1999</v>
      </c>
      <c r="B1648" t="s">
        <v>2081</v>
      </c>
      <c r="C1648">
        <v>0.98942132923787895</v>
      </c>
    </row>
    <row r="1649" spans="1:3" x14ac:dyDescent="0.2">
      <c r="A1649" t="s">
        <v>2081</v>
      </c>
      <c r="B1649" t="s">
        <v>1999</v>
      </c>
      <c r="C1649">
        <v>0.98942132923787895</v>
      </c>
    </row>
    <row r="1650" spans="1:3" x14ac:dyDescent="0.2">
      <c r="A1650" t="s">
        <v>2076</v>
      </c>
      <c r="B1650" t="s">
        <v>2072</v>
      </c>
      <c r="C1650">
        <v>0.98941287531878297</v>
      </c>
    </row>
    <row r="1651" spans="1:3" x14ac:dyDescent="0.2">
      <c r="A1651" t="s">
        <v>2072</v>
      </c>
      <c r="B1651" t="s">
        <v>2076</v>
      </c>
      <c r="C1651">
        <v>0.98941287531878297</v>
      </c>
    </row>
    <row r="1652" spans="1:3" x14ac:dyDescent="0.2">
      <c r="A1652" t="s">
        <v>2060</v>
      </c>
      <c r="B1652" t="s">
        <v>2058</v>
      </c>
      <c r="C1652">
        <v>0.98940442139968698</v>
      </c>
    </row>
    <row r="1653" spans="1:3" x14ac:dyDescent="0.2">
      <c r="A1653" t="s">
        <v>2058</v>
      </c>
      <c r="B1653" t="s">
        <v>2060</v>
      </c>
      <c r="C1653">
        <v>0.98940442139968698</v>
      </c>
    </row>
    <row r="1654" spans="1:3" x14ac:dyDescent="0.2">
      <c r="A1654" t="s">
        <v>1999</v>
      </c>
      <c r="B1654" t="s">
        <v>1996</v>
      </c>
      <c r="C1654">
        <v>0.98940442139968698</v>
      </c>
    </row>
    <row r="1655" spans="1:3" x14ac:dyDescent="0.2">
      <c r="A1655" t="s">
        <v>1996</v>
      </c>
      <c r="B1655" t="s">
        <v>1999</v>
      </c>
      <c r="C1655">
        <v>0.98940442139968698</v>
      </c>
    </row>
    <row r="1656" spans="1:3" x14ac:dyDescent="0.2">
      <c r="A1656" t="s">
        <v>2003</v>
      </c>
      <c r="B1656" t="s">
        <v>1993</v>
      </c>
      <c r="C1656">
        <v>0.98940160342665495</v>
      </c>
    </row>
    <row r="1657" spans="1:3" x14ac:dyDescent="0.2">
      <c r="A1657" t="s">
        <v>2068</v>
      </c>
      <c r="B1657" t="s">
        <v>2059</v>
      </c>
      <c r="C1657">
        <v>0.98940160342665495</v>
      </c>
    </row>
    <row r="1658" spans="1:3" x14ac:dyDescent="0.2">
      <c r="A1658" t="s">
        <v>2059</v>
      </c>
      <c r="B1658" t="s">
        <v>2068</v>
      </c>
      <c r="C1658">
        <v>0.98940160342665495</v>
      </c>
    </row>
    <row r="1659" spans="1:3" x14ac:dyDescent="0.2">
      <c r="A1659" t="s">
        <v>1993</v>
      </c>
      <c r="B1659" t="s">
        <v>2003</v>
      </c>
      <c r="C1659">
        <v>0.98940160342665495</v>
      </c>
    </row>
    <row r="1660" spans="1:3" x14ac:dyDescent="0.2">
      <c r="A1660" t="s">
        <v>1996</v>
      </c>
      <c r="B1660" t="s">
        <v>2058</v>
      </c>
      <c r="C1660">
        <v>0.98939878545362303</v>
      </c>
    </row>
    <row r="1661" spans="1:3" x14ac:dyDescent="0.2">
      <c r="A1661" t="s">
        <v>2058</v>
      </c>
      <c r="B1661" t="s">
        <v>1996</v>
      </c>
      <c r="C1661">
        <v>0.98939878545362303</v>
      </c>
    </row>
    <row r="1662" spans="1:3" x14ac:dyDescent="0.2">
      <c r="A1662" t="s">
        <v>2016</v>
      </c>
      <c r="B1662" t="s">
        <v>1988</v>
      </c>
      <c r="C1662">
        <v>0.98939314950755897</v>
      </c>
    </row>
    <row r="1663" spans="1:3" x14ac:dyDescent="0.2">
      <c r="A1663" t="s">
        <v>1988</v>
      </c>
      <c r="B1663" t="s">
        <v>2016</v>
      </c>
      <c r="C1663">
        <v>0.98939314950755897</v>
      </c>
    </row>
    <row r="1664" spans="1:3" x14ac:dyDescent="0.2">
      <c r="A1664" t="s">
        <v>2003</v>
      </c>
      <c r="B1664" t="s">
        <v>2084</v>
      </c>
      <c r="C1664">
        <v>0.98937905964239903</v>
      </c>
    </row>
    <row r="1665" spans="1:3" x14ac:dyDescent="0.2">
      <c r="A1665" t="s">
        <v>2084</v>
      </c>
      <c r="B1665" t="s">
        <v>2003</v>
      </c>
      <c r="C1665">
        <v>0.98937905964239903</v>
      </c>
    </row>
    <row r="1666" spans="1:3" x14ac:dyDescent="0.2">
      <c r="A1666" t="s">
        <v>2076</v>
      </c>
      <c r="B1666" t="s">
        <v>2061</v>
      </c>
      <c r="C1666">
        <v>0.989376241669367</v>
      </c>
    </row>
    <row r="1667" spans="1:3" x14ac:dyDescent="0.2">
      <c r="A1667" t="s">
        <v>2061</v>
      </c>
      <c r="B1667" t="s">
        <v>2076</v>
      </c>
      <c r="C1667">
        <v>0.989376241669367</v>
      </c>
    </row>
    <row r="1668" spans="1:3" x14ac:dyDescent="0.2">
      <c r="A1668" t="s">
        <v>962</v>
      </c>
      <c r="B1668" t="s">
        <v>842</v>
      </c>
      <c r="C1668">
        <v>0.98937342369633496</v>
      </c>
    </row>
    <row r="1669" spans="1:3" x14ac:dyDescent="0.2">
      <c r="A1669" t="s">
        <v>842</v>
      </c>
      <c r="B1669" t="s">
        <v>962</v>
      </c>
      <c r="C1669">
        <v>0.98937342369633496</v>
      </c>
    </row>
    <row r="1670" spans="1:3" x14ac:dyDescent="0.2">
      <c r="A1670" t="s">
        <v>2058</v>
      </c>
      <c r="B1670" t="s">
        <v>2054</v>
      </c>
      <c r="C1670">
        <v>0.98937342369633496</v>
      </c>
    </row>
    <row r="1671" spans="1:3" x14ac:dyDescent="0.2">
      <c r="A1671" t="s">
        <v>2054</v>
      </c>
      <c r="B1671" t="s">
        <v>2058</v>
      </c>
      <c r="C1671">
        <v>0.98937342369633496</v>
      </c>
    </row>
    <row r="1672" spans="1:3" x14ac:dyDescent="0.2">
      <c r="A1672" t="s">
        <v>2067</v>
      </c>
      <c r="B1672" t="s">
        <v>2058</v>
      </c>
      <c r="C1672">
        <v>0.98937342369633496</v>
      </c>
    </row>
    <row r="1673" spans="1:3" x14ac:dyDescent="0.2">
      <c r="A1673" t="s">
        <v>2058</v>
      </c>
      <c r="B1673" t="s">
        <v>2067</v>
      </c>
      <c r="C1673">
        <v>0.98937342369633496</v>
      </c>
    </row>
    <row r="1674" spans="1:3" x14ac:dyDescent="0.2">
      <c r="A1674" t="s">
        <v>2001</v>
      </c>
      <c r="B1674" t="s">
        <v>2085</v>
      </c>
      <c r="C1674">
        <v>0.98936778775027101</v>
      </c>
    </row>
    <row r="1675" spans="1:3" x14ac:dyDescent="0.2">
      <c r="A1675" t="s">
        <v>2085</v>
      </c>
      <c r="B1675" t="s">
        <v>2001</v>
      </c>
      <c r="C1675">
        <v>0.98936778775027101</v>
      </c>
    </row>
    <row r="1676" spans="1:3" x14ac:dyDescent="0.2">
      <c r="A1676" t="s">
        <v>2041</v>
      </c>
      <c r="B1676" t="s">
        <v>2029</v>
      </c>
      <c r="C1676">
        <v>0.98936496977723898</v>
      </c>
    </row>
    <row r="1677" spans="1:3" x14ac:dyDescent="0.2">
      <c r="A1677" t="s">
        <v>2046</v>
      </c>
      <c r="B1677" t="s">
        <v>1987</v>
      </c>
      <c r="C1677">
        <v>0.98936496977723898</v>
      </c>
    </row>
    <row r="1678" spans="1:3" x14ac:dyDescent="0.2">
      <c r="A1678" t="s">
        <v>2029</v>
      </c>
      <c r="B1678" t="s">
        <v>2041</v>
      </c>
      <c r="C1678">
        <v>0.98936496977723898</v>
      </c>
    </row>
    <row r="1679" spans="1:3" x14ac:dyDescent="0.2">
      <c r="A1679" t="s">
        <v>1987</v>
      </c>
      <c r="B1679" t="s">
        <v>2046</v>
      </c>
      <c r="C1679">
        <v>0.98936496977723898</v>
      </c>
    </row>
    <row r="1680" spans="1:3" x14ac:dyDescent="0.2">
      <c r="A1680" t="s">
        <v>1998</v>
      </c>
      <c r="B1680" t="s">
        <v>2078</v>
      </c>
      <c r="C1680">
        <v>0.98935933383117503</v>
      </c>
    </row>
    <row r="1681" spans="1:3" x14ac:dyDescent="0.2">
      <c r="A1681" t="s">
        <v>2078</v>
      </c>
      <c r="B1681" t="s">
        <v>1998</v>
      </c>
      <c r="C1681">
        <v>0.98935933383117503</v>
      </c>
    </row>
    <row r="1682" spans="1:3" x14ac:dyDescent="0.2">
      <c r="A1682" t="s">
        <v>2046</v>
      </c>
      <c r="B1682" t="s">
        <v>2033</v>
      </c>
      <c r="C1682">
        <v>0.98935651585814299</v>
      </c>
    </row>
    <row r="1683" spans="1:3" x14ac:dyDescent="0.2">
      <c r="A1683" t="s">
        <v>2033</v>
      </c>
      <c r="B1683" t="s">
        <v>2046</v>
      </c>
      <c r="C1683">
        <v>0.98935651585814299</v>
      </c>
    </row>
    <row r="1684" spans="1:3" x14ac:dyDescent="0.2">
      <c r="A1684" t="s">
        <v>2073</v>
      </c>
      <c r="B1684" t="s">
        <v>2059</v>
      </c>
      <c r="C1684">
        <v>0.98935087991207904</v>
      </c>
    </row>
    <row r="1685" spans="1:3" x14ac:dyDescent="0.2">
      <c r="A1685" t="s">
        <v>2059</v>
      </c>
      <c r="B1685" t="s">
        <v>2073</v>
      </c>
      <c r="C1685">
        <v>0.98935087991207904</v>
      </c>
    </row>
    <row r="1686" spans="1:3" x14ac:dyDescent="0.2">
      <c r="A1686" t="s">
        <v>2041</v>
      </c>
      <c r="B1686" t="s">
        <v>1985</v>
      </c>
      <c r="C1686">
        <v>0.98934524396601498</v>
      </c>
    </row>
    <row r="1687" spans="1:3" x14ac:dyDescent="0.2">
      <c r="A1687" t="s">
        <v>1985</v>
      </c>
      <c r="B1687" t="s">
        <v>2041</v>
      </c>
      <c r="C1687">
        <v>0.98934524396601498</v>
      </c>
    </row>
    <row r="1688" spans="1:3" x14ac:dyDescent="0.2">
      <c r="A1688" t="s">
        <v>2066</v>
      </c>
      <c r="B1688" t="s">
        <v>2058</v>
      </c>
      <c r="C1688">
        <v>0.98934242599298305</v>
      </c>
    </row>
    <row r="1689" spans="1:3" x14ac:dyDescent="0.2">
      <c r="A1689" t="s">
        <v>2058</v>
      </c>
      <c r="B1689" t="s">
        <v>2066</v>
      </c>
      <c r="C1689">
        <v>0.98934242599298305</v>
      </c>
    </row>
    <row r="1690" spans="1:3" x14ac:dyDescent="0.2">
      <c r="A1690" t="s">
        <v>1083</v>
      </c>
      <c r="B1690" t="s">
        <v>1984</v>
      </c>
      <c r="C1690">
        <v>0.98933397207388696</v>
      </c>
    </row>
    <row r="1691" spans="1:3" x14ac:dyDescent="0.2">
      <c r="A1691" t="s">
        <v>1984</v>
      </c>
      <c r="B1691" t="s">
        <v>1083</v>
      </c>
      <c r="C1691">
        <v>0.98933397207388696</v>
      </c>
    </row>
    <row r="1692" spans="1:3" x14ac:dyDescent="0.2">
      <c r="A1692" t="s">
        <v>2000</v>
      </c>
      <c r="B1692" t="s">
        <v>2058</v>
      </c>
      <c r="C1692">
        <v>0.98933397207388696</v>
      </c>
    </row>
    <row r="1693" spans="1:3" x14ac:dyDescent="0.2">
      <c r="A1693" t="s">
        <v>2058</v>
      </c>
      <c r="B1693" t="s">
        <v>2000</v>
      </c>
      <c r="C1693">
        <v>0.98933397207388696</v>
      </c>
    </row>
    <row r="1694" spans="1:3" x14ac:dyDescent="0.2">
      <c r="A1694" t="s">
        <v>1997</v>
      </c>
      <c r="B1694" t="s">
        <v>2058</v>
      </c>
      <c r="C1694">
        <v>0.98932551815479097</v>
      </c>
    </row>
    <row r="1695" spans="1:3" x14ac:dyDescent="0.2">
      <c r="A1695" t="s">
        <v>2058</v>
      </c>
      <c r="B1695" t="s">
        <v>1997</v>
      </c>
      <c r="C1695">
        <v>0.98932551815479097</v>
      </c>
    </row>
    <row r="1696" spans="1:3" x14ac:dyDescent="0.2">
      <c r="A1696" t="s">
        <v>2001</v>
      </c>
      <c r="B1696" t="s">
        <v>2061</v>
      </c>
      <c r="C1696">
        <v>0.98932270018175905</v>
      </c>
    </row>
    <row r="1697" spans="1:3" x14ac:dyDescent="0.2">
      <c r="A1697" t="s">
        <v>2061</v>
      </c>
      <c r="B1697" t="s">
        <v>2001</v>
      </c>
      <c r="C1697">
        <v>0.98932270018175905</v>
      </c>
    </row>
    <row r="1698" spans="1:3" x14ac:dyDescent="0.2">
      <c r="A1698" t="s">
        <v>1988</v>
      </c>
      <c r="B1698" t="s">
        <v>1985</v>
      </c>
      <c r="C1698">
        <v>0.98931988220872702</v>
      </c>
    </row>
    <row r="1699" spans="1:3" x14ac:dyDescent="0.2">
      <c r="A1699" t="s">
        <v>1985</v>
      </c>
      <c r="B1699" t="s">
        <v>1988</v>
      </c>
      <c r="C1699">
        <v>0.98931988220872702</v>
      </c>
    </row>
    <row r="1700" spans="1:3" x14ac:dyDescent="0.2">
      <c r="A1700" t="s">
        <v>1989</v>
      </c>
      <c r="B1700" t="s">
        <v>2045</v>
      </c>
      <c r="C1700">
        <v>0.98931706423569499</v>
      </c>
    </row>
    <row r="1701" spans="1:3" x14ac:dyDescent="0.2">
      <c r="A1701" t="s">
        <v>2045</v>
      </c>
      <c r="B1701" t="s">
        <v>1989</v>
      </c>
      <c r="C1701">
        <v>0.98931706423569499</v>
      </c>
    </row>
    <row r="1702" spans="1:3" x14ac:dyDescent="0.2">
      <c r="A1702" t="s">
        <v>1999</v>
      </c>
      <c r="B1702" t="s">
        <v>2066</v>
      </c>
      <c r="C1702">
        <v>0.98931706423569499</v>
      </c>
    </row>
    <row r="1703" spans="1:3" x14ac:dyDescent="0.2">
      <c r="A1703" t="s">
        <v>2066</v>
      </c>
      <c r="B1703" t="s">
        <v>1999</v>
      </c>
      <c r="C1703">
        <v>0.98931706423569499</v>
      </c>
    </row>
    <row r="1704" spans="1:3" x14ac:dyDescent="0.2">
      <c r="A1704" t="s">
        <v>1988</v>
      </c>
      <c r="B1704" t="s">
        <v>1986</v>
      </c>
      <c r="C1704">
        <v>0.98931424626266296</v>
      </c>
    </row>
    <row r="1705" spans="1:3" x14ac:dyDescent="0.2">
      <c r="A1705" t="s">
        <v>1986</v>
      </c>
      <c r="B1705" t="s">
        <v>1988</v>
      </c>
      <c r="C1705">
        <v>0.98931424626266296</v>
      </c>
    </row>
    <row r="1706" spans="1:3" x14ac:dyDescent="0.2">
      <c r="A1706" t="s">
        <v>1999</v>
      </c>
      <c r="B1706" t="s">
        <v>2058</v>
      </c>
      <c r="C1706">
        <v>0.989308610316599</v>
      </c>
    </row>
    <row r="1707" spans="1:3" x14ac:dyDescent="0.2">
      <c r="A1707" t="s">
        <v>2071</v>
      </c>
      <c r="B1707" t="s">
        <v>2064</v>
      </c>
      <c r="C1707">
        <v>0.989308610316599</v>
      </c>
    </row>
    <row r="1708" spans="1:3" x14ac:dyDescent="0.2">
      <c r="A1708" t="s">
        <v>2064</v>
      </c>
      <c r="B1708" t="s">
        <v>2071</v>
      </c>
      <c r="C1708">
        <v>0.989308610316599</v>
      </c>
    </row>
    <row r="1709" spans="1:3" x14ac:dyDescent="0.2">
      <c r="A1709" t="s">
        <v>2058</v>
      </c>
      <c r="B1709" t="s">
        <v>1999</v>
      </c>
      <c r="C1709">
        <v>0.989308610316599</v>
      </c>
    </row>
    <row r="1710" spans="1:3" x14ac:dyDescent="0.2">
      <c r="A1710" t="s">
        <v>2085</v>
      </c>
      <c r="B1710" t="s">
        <v>2073</v>
      </c>
      <c r="C1710">
        <v>0.98930579234356697</v>
      </c>
    </row>
    <row r="1711" spans="1:3" x14ac:dyDescent="0.2">
      <c r="A1711" t="s">
        <v>2073</v>
      </c>
      <c r="B1711" t="s">
        <v>2085</v>
      </c>
      <c r="C1711">
        <v>0.98930579234356697</v>
      </c>
    </row>
    <row r="1712" spans="1:3" x14ac:dyDescent="0.2">
      <c r="A1712" t="s">
        <v>2065</v>
      </c>
      <c r="B1712" t="s">
        <v>2058</v>
      </c>
      <c r="C1712">
        <v>0.98930015639750302</v>
      </c>
    </row>
    <row r="1713" spans="1:3" x14ac:dyDescent="0.2">
      <c r="A1713" t="s">
        <v>2058</v>
      </c>
      <c r="B1713" t="s">
        <v>2065</v>
      </c>
      <c r="C1713">
        <v>0.98930015639750302</v>
      </c>
    </row>
    <row r="1714" spans="1:3" x14ac:dyDescent="0.2">
      <c r="A1714" t="s">
        <v>1991</v>
      </c>
      <c r="B1714" t="s">
        <v>2033</v>
      </c>
      <c r="C1714">
        <v>0.98929452045143895</v>
      </c>
    </row>
    <row r="1715" spans="1:3" x14ac:dyDescent="0.2">
      <c r="A1715" t="s">
        <v>2033</v>
      </c>
      <c r="B1715" t="s">
        <v>1991</v>
      </c>
      <c r="C1715">
        <v>0.98929452045143895</v>
      </c>
    </row>
    <row r="1716" spans="1:3" x14ac:dyDescent="0.2">
      <c r="A1716" t="s">
        <v>2061</v>
      </c>
      <c r="B1716" t="s">
        <v>2058</v>
      </c>
      <c r="C1716">
        <v>0.98929170247840703</v>
      </c>
    </row>
    <row r="1717" spans="1:3" x14ac:dyDescent="0.2">
      <c r="A1717" t="s">
        <v>2058</v>
      </c>
      <c r="B1717" t="s">
        <v>2061</v>
      </c>
      <c r="C1717">
        <v>0.98929170247840703</v>
      </c>
    </row>
    <row r="1718" spans="1:3" x14ac:dyDescent="0.2">
      <c r="A1718" t="s">
        <v>1999</v>
      </c>
      <c r="B1718" t="s">
        <v>2077</v>
      </c>
      <c r="C1718">
        <v>0.98929170247840703</v>
      </c>
    </row>
    <row r="1719" spans="1:3" x14ac:dyDescent="0.2">
      <c r="A1719" t="s">
        <v>2077</v>
      </c>
      <c r="B1719" t="s">
        <v>1999</v>
      </c>
      <c r="C1719">
        <v>0.98929170247840703</v>
      </c>
    </row>
    <row r="1720" spans="1:3" x14ac:dyDescent="0.2">
      <c r="A1720" t="s">
        <v>1997</v>
      </c>
      <c r="B1720" t="s">
        <v>2059</v>
      </c>
      <c r="C1720">
        <v>0.989288884505375</v>
      </c>
    </row>
    <row r="1721" spans="1:3" x14ac:dyDescent="0.2">
      <c r="A1721" t="s">
        <v>2059</v>
      </c>
      <c r="B1721" t="s">
        <v>1997</v>
      </c>
      <c r="C1721">
        <v>0.989288884505375</v>
      </c>
    </row>
    <row r="1722" spans="1:3" x14ac:dyDescent="0.2">
      <c r="A1722" t="s">
        <v>1989</v>
      </c>
      <c r="B1722" t="s">
        <v>2029</v>
      </c>
      <c r="C1722">
        <v>0.98928324855931105</v>
      </c>
    </row>
    <row r="1723" spans="1:3" x14ac:dyDescent="0.2">
      <c r="A1723" t="s">
        <v>2029</v>
      </c>
      <c r="B1723" t="s">
        <v>1989</v>
      </c>
      <c r="C1723">
        <v>0.98928324855931105</v>
      </c>
    </row>
    <row r="1724" spans="1:3" x14ac:dyDescent="0.2">
      <c r="A1724" t="s">
        <v>2077</v>
      </c>
      <c r="B1724" t="s">
        <v>2059</v>
      </c>
      <c r="C1724">
        <v>0.98928043058627901</v>
      </c>
    </row>
    <row r="1725" spans="1:3" x14ac:dyDescent="0.2">
      <c r="A1725" t="s">
        <v>2059</v>
      </c>
      <c r="B1725" t="s">
        <v>2077</v>
      </c>
      <c r="C1725">
        <v>0.98928043058627901</v>
      </c>
    </row>
    <row r="1726" spans="1:3" x14ac:dyDescent="0.2">
      <c r="A1726" t="s">
        <v>1988</v>
      </c>
      <c r="B1726" t="s">
        <v>2020</v>
      </c>
      <c r="C1726">
        <v>0.98927479464021495</v>
      </c>
    </row>
    <row r="1727" spans="1:3" x14ac:dyDescent="0.2">
      <c r="A1727" t="s">
        <v>2020</v>
      </c>
      <c r="B1727" t="s">
        <v>1988</v>
      </c>
      <c r="C1727">
        <v>0.98927479464021495</v>
      </c>
    </row>
    <row r="1728" spans="1:3" x14ac:dyDescent="0.2">
      <c r="A1728" t="s">
        <v>2048</v>
      </c>
      <c r="B1728" t="s">
        <v>1986</v>
      </c>
      <c r="C1728">
        <v>0.98927197666718303</v>
      </c>
    </row>
    <row r="1729" spans="1:3" x14ac:dyDescent="0.2">
      <c r="A1729" t="s">
        <v>1986</v>
      </c>
      <c r="B1729" t="s">
        <v>2048</v>
      </c>
      <c r="C1729">
        <v>0.98927197666718303</v>
      </c>
    </row>
    <row r="1730" spans="1:3" x14ac:dyDescent="0.2">
      <c r="A1730" t="s">
        <v>2072</v>
      </c>
      <c r="B1730" t="s">
        <v>2058</v>
      </c>
      <c r="C1730">
        <v>0.98926634072111896</v>
      </c>
    </row>
    <row r="1731" spans="1:3" x14ac:dyDescent="0.2">
      <c r="A1731" t="s">
        <v>2058</v>
      </c>
      <c r="B1731" t="s">
        <v>2072</v>
      </c>
      <c r="C1731">
        <v>0.98926634072111896</v>
      </c>
    </row>
    <row r="1732" spans="1:3" x14ac:dyDescent="0.2">
      <c r="A1732" t="s">
        <v>2046</v>
      </c>
      <c r="B1732" t="s">
        <v>1110</v>
      </c>
      <c r="C1732">
        <v>0.98926070477505501</v>
      </c>
    </row>
    <row r="1733" spans="1:3" x14ac:dyDescent="0.2">
      <c r="A1733" t="s">
        <v>1110</v>
      </c>
      <c r="B1733" t="s">
        <v>2046</v>
      </c>
      <c r="C1733">
        <v>0.98926070477505501</v>
      </c>
    </row>
    <row r="1734" spans="1:3" x14ac:dyDescent="0.2">
      <c r="A1734" t="s">
        <v>1120</v>
      </c>
      <c r="B1734" t="s">
        <v>1982</v>
      </c>
      <c r="C1734">
        <v>0.98925788680202298</v>
      </c>
    </row>
    <row r="1735" spans="1:3" x14ac:dyDescent="0.2">
      <c r="A1735" t="s">
        <v>1982</v>
      </c>
      <c r="B1735" t="s">
        <v>1120</v>
      </c>
      <c r="C1735">
        <v>0.98925788680202298</v>
      </c>
    </row>
    <row r="1736" spans="1:3" x14ac:dyDescent="0.2">
      <c r="A1736" t="s">
        <v>1999</v>
      </c>
      <c r="B1736" t="s">
        <v>1995</v>
      </c>
      <c r="C1736">
        <v>0.98925225085595903</v>
      </c>
    </row>
    <row r="1737" spans="1:3" x14ac:dyDescent="0.2">
      <c r="A1737" t="s">
        <v>1995</v>
      </c>
      <c r="B1737" t="s">
        <v>1999</v>
      </c>
      <c r="C1737">
        <v>0.98925225085595903</v>
      </c>
    </row>
    <row r="1738" spans="1:3" x14ac:dyDescent="0.2">
      <c r="A1738" t="s">
        <v>2046</v>
      </c>
      <c r="B1738" t="s">
        <v>1988</v>
      </c>
      <c r="C1738">
        <v>0.98924379693686304</v>
      </c>
    </row>
    <row r="1739" spans="1:3" x14ac:dyDescent="0.2">
      <c r="A1739" t="s">
        <v>1988</v>
      </c>
      <c r="B1739" t="s">
        <v>2046</v>
      </c>
      <c r="C1739">
        <v>0.98924379693686304</v>
      </c>
    </row>
    <row r="1740" spans="1:3" x14ac:dyDescent="0.2">
      <c r="A1740" t="s">
        <v>2076</v>
      </c>
      <c r="B1740" t="s">
        <v>2066</v>
      </c>
      <c r="C1740">
        <v>0.98922688909867096</v>
      </c>
    </row>
    <row r="1741" spans="1:3" x14ac:dyDescent="0.2">
      <c r="A1741" t="s">
        <v>2066</v>
      </c>
      <c r="B1741" t="s">
        <v>2076</v>
      </c>
      <c r="C1741">
        <v>0.98922688909867096</v>
      </c>
    </row>
    <row r="1742" spans="1:3" x14ac:dyDescent="0.2">
      <c r="A1742" t="s">
        <v>2085</v>
      </c>
      <c r="B1742" t="s">
        <v>2060</v>
      </c>
      <c r="C1742">
        <v>0.98922407112563904</v>
      </c>
    </row>
    <row r="1743" spans="1:3" x14ac:dyDescent="0.2">
      <c r="A1743" t="s">
        <v>2060</v>
      </c>
      <c r="B1743" t="s">
        <v>2085</v>
      </c>
      <c r="C1743">
        <v>0.98922407112563904</v>
      </c>
    </row>
    <row r="1744" spans="1:3" x14ac:dyDescent="0.2">
      <c r="A1744" t="s">
        <v>2070</v>
      </c>
      <c r="B1744" t="s">
        <v>1993</v>
      </c>
      <c r="C1744">
        <v>0.98922125315260701</v>
      </c>
    </row>
    <row r="1745" spans="1:3" x14ac:dyDescent="0.2">
      <c r="A1745" t="s">
        <v>2070</v>
      </c>
      <c r="B1745" t="s">
        <v>2061</v>
      </c>
      <c r="C1745">
        <v>0.98922125315260701</v>
      </c>
    </row>
    <row r="1746" spans="1:3" x14ac:dyDescent="0.2">
      <c r="A1746" t="s">
        <v>1993</v>
      </c>
      <c r="B1746" t="s">
        <v>2070</v>
      </c>
      <c r="C1746">
        <v>0.98922125315260701</v>
      </c>
    </row>
    <row r="1747" spans="1:3" x14ac:dyDescent="0.2">
      <c r="A1747" t="s">
        <v>2061</v>
      </c>
      <c r="B1747" t="s">
        <v>2070</v>
      </c>
      <c r="C1747">
        <v>0.98922125315260701</v>
      </c>
    </row>
    <row r="1748" spans="1:3" x14ac:dyDescent="0.2">
      <c r="A1748" t="s">
        <v>1989</v>
      </c>
      <c r="B1748" t="s">
        <v>1110</v>
      </c>
      <c r="C1748">
        <v>0.98921561720654305</v>
      </c>
    </row>
    <row r="1749" spans="1:3" x14ac:dyDescent="0.2">
      <c r="A1749" t="s">
        <v>1110</v>
      </c>
      <c r="B1749" t="s">
        <v>1989</v>
      </c>
      <c r="C1749">
        <v>0.98921561720654305</v>
      </c>
    </row>
    <row r="1750" spans="1:3" x14ac:dyDescent="0.2">
      <c r="A1750" t="s">
        <v>2000</v>
      </c>
      <c r="B1750" t="s">
        <v>2085</v>
      </c>
      <c r="C1750">
        <v>0.98921279923351102</v>
      </c>
    </row>
    <row r="1751" spans="1:3" x14ac:dyDescent="0.2">
      <c r="A1751" t="s">
        <v>2085</v>
      </c>
      <c r="B1751" t="s">
        <v>2000</v>
      </c>
      <c r="C1751">
        <v>0.98921279923351102</v>
      </c>
    </row>
    <row r="1752" spans="1:3" x14ac:dyDescent="0.2">
      <c r="A1752" t="s">
        <v>2070</v>
      </c>
      <c r="B1752" t="s">
        <v>2059</v>
      </c>
      <c r="C1752">
        <v>0.98920716328744696</v>
      </c>
    </row>
    <row r="1753" spans="1:3" x14ac:dyDescent="0.2">
      <c r="A1753" t="s">
        <v>2059</v>
      </c>
      <c r="B1753" t="s">
        <v>2070</v>
      </c>
      <c r="C1753">
        <v>0.98920716328744696</v>
      </c>
    </row>
    <row r="1754" spans="1:3" x14ac:dyDescent="0.2">
      <c r="A1754" t="s">
        <v>2001</v>
      </c>
      <c r="B1754" t="s">
        <v>1999</v>
      </c>
      <c r="C1754">
        <v>0.98920434531441503</v>
      </c>
    </row>
    <row r="1755" spans="1:3" x14ac:dyDescent="0.2">
      <c r="A1755" t="s">
        <v>1999</v>
      </c>
      <c r="B1755" t="s">
        <v>2001</v>
      </c>
      <c r="C1755">
        <v>0.98920434531441503</v>
      </c>
    </row>
    <row r="1756" spans="1:3" x14ac:dyDescent="0.2">
      <c r="A1756" t="s">
        <v>1989</v>
      </c>
      <c r="B1756" t="s">
        <v>2041</v>
      </c>
      <c r="C1756">
        <v>0.989201527341383</v>
      </c>
    </row>
    <row r="1757" spans="1:3" x14ac:dyDescent="0.2">
      <c r="A1757" t="s">
        <v>2041</v>
      </c>
      <c r="B1757" t="s">
        <v>1989</v>
      </c>
      <c r="C1757">
        <v>0.989201527341383</v>
      </c>
    </row>
    <row r="1758" spans="1:3" x14ac:dyDescent="0.2">
      <c r="A1758" t="s">
        <v>2048</v>
      </c>
      <c r="B1758" t="s">
        <v>1987</v>
      </c>
      <c r="C1758">
        <v>0.98919025544925498</v>
      </c>
    </row>
    <row r="1759" spans="1:3" x14ac:dyDescent="0.2">
      <c r="A1759" t="s">
        <v>1987</v>
      </c>
      <c r="B1759" t="s">
        <v>2048</v>
      </c>
      <c r="C1759">
        <v>0.98919025544925498</v>
      </c>
    </row>
    <row r="1760" spans="1:3" x14ac:dyDescent="0.2">
      <c r="A1760" t="s">
        <v>2084</v>
      </c>
      <c r="B1760" t="s">
        <v>2070</v>
      </c>
      <c r="C1760">
        <v>0.98919025544925498</v>
      </c>
    </row>
    <row r="1761" spans="1:3" x14ac:dyDescent="0.2">
      <c r="A1761" t="s">
        <v>2070</v>
      </c>
      <c r="B1761" t="s">
        <v>2084</v>
      </c>
      <c r="C1761">
        <v>0.98919025544925498</v>
      </c>
    </row>
    <row r="1762" spans="1:3" x14ac:dyDescent="0.2">
      <c r="A1762" t="s">
        <v>2085</v>
      </c>
      <c r="B1762" t="s">
        <v>2076</v>
      </c>
      <c r="C1762">
        <v>0.989181801530159</v>
      </c>
    </row>
    <row r="1763" spans="1:3" x14ac:dyDescent="0.2">
      <c r="A1763" t="s">
        <v>2076</v>
      </c>
      <c r="B1763" t="s">
        <v>2085</v>
      </c>
      <c r="C1763">
        <v>0.989181801530159</v>
      </c>
    </row>
    <row r="1764" spans="1:3" x14ac:dyDescent="0.2">
      <c r="A1764" t="s">
        <v>2059</v>
      </c>
      <c r="B1764" t="s">
        <v>1995</v>
      </c>
      <c r="C1764">
        <v>0.98917898355712697</v>
      </c>
    </row>
    <row r="1765" spans="1:3" x14ac:dyDescent="0.2">
      <c r="A1765" t="s">
        <v>1995</v>
      </c>
      <c r="B1765" t="s">
        <v>2059</v>
      </c>
      <c r="C1765">
        <v>0.98917898355712697</v>
      </c>
    </row>
    <row r="1766" spans="1:3" x14ac:dyDescent="0.2">
      <c r="A1766" t="s">
        <v>2072</v>
      </c>
      <c r="B1766" t="s">
        <v>2070</v>
      </c>
      <c r="C1766">
        <v>0.98917616558409505</v>
      </c>
    </row>
    <row r="1767" spans="1:3" x14ac:dyDescent="0.2">
      <c r="A1767" t="s">
        <v>2070</v>
      </c>
      <c r="B1767" t="s">
        <v>2072</v>
      </c>
      <c r="C1767">
        <v>0.98917616558409505</v>
      </c>
    </row>
    <row r="1768" spans="1:3" x14ac:dyDescent="0.2">
      <c r="A1768" t="s">
        <v>1998</v>
      </c>
      <c r="B1768" t="s">
        <v>2026</v>
      </c>
      <c r="C1768">
        <v>0.98916771166499895</v>
      </c>
    </row>
    <row r="1769" spans="1:3" x14ac:dyDescent="0.2">
      <c r="A1769" t="s">
        <v>2026</v>
      </c>
      <c r="B1769" t="s">
        <v>1998</v>
      </c>
      <c r="C1769">
        <v>0.98916771166499895</v>
      </c>
    </row>
    <row r="1770" spans="1:3" x14ac:dyDescent="0.2">
      <c r="A1770" t="s">
        <v>1999</v>
      </c>
      <c r="B1770" t="s">
        <v>2079</v>
      </c>
      <c r="C1770">
        <v>0.98915362179983901</v>
      </c>
    </row>
    <row r="1771" spans="1:3" x14ac:dyDescent="0.2">
      <c r="A1771" t="s">
        <v>2079</v>
      </c>
      <c r="B1771" t="s">
        <v>1999</v>
      </c>
      <c r="C1771">
        <v>0.98915362179983901</v>
      </c>
    </row>
    <row r="1772" spans="1:3" x14ac:dyDescent="0.2">
      <c r="A1772" t="s">
        <v>2003</v>
      </c>
      <c r="B1772" t="s">
        <v>2076</v>
      </c>
      <c r="C1772">
        <v>0.98914516788074303</v>
      </c>
    </row>
    <row r="1773" spans="1:3" x14ac:dyDescent="0.2">
      <c r="A1773" t="s">
        <v>2076</v>
      </c>
      <c r="B1773" t="s">
        <v>2003</v>
      </c>
      <c r="C1773">
        <v>0.98914516788074303</v>
      </c>
    </row>
    <row r="1774" spans="1:3" x14ac:dyDescent="0.2">
      <c r="A1774" t="s">
        <v>1988</v>
      </c>
      <c r="B1774" t="s">
        <v>2034</v>
      </c>
      <c r="C1774">
        <v>0.98912826004255106</v>
      </c>
    </row>
    <row r="1775" spans="1:3" x14ac:dyDescent="0.2">
      <c r="A1775" t="s">
        <v>2034</v>
      </c>
      <c r="B1775" t="s">
        <v>1988</v>
      </c>
      <c r="C1775">
        <v>0.98912826004255106</v>
      </c>
    </row>
    <row r="1776" spans="1:3" x14ac:dyDescent="0.2">
      <c r="A1776" t="s">
        <v>1999</v>
      </c>
      <c r="B1776" t="s">
        <v>2060</v>
      </c>
      <c r="C1776">
        <v>0.98911135220435897</v>
      </c>
    </row>
    <row r="1777" spans="1:3" x14ac:dyDescent="0.2">
      <c r="A1777" t="s">
        <v>2060</v>
      </c>
      <c r="B1777" t="s">
        <v>1999</v>
      </c>
      <c r="C1777">
        <v>0.98911135220435897</v>
      </c>
    </row>
    <row r="1778" spans="1:3" x14ac:dyDescent="0.2">
      <c r="A1778" t="s">
        <v>1998</v>
      </c>
      <c r="B1778" t="s">
        <v>2064</v>
      </c>
      <c r="C1778">
        <v>0.98910289828526399</v>
      </c>
    </row>
    <row r="1779" spans="1:3" x14ac:dyDescent="0.2">
      <c r="A1779" t="s">
        <v>2064</v>
      </c>
      <c r="B1779" t="s">
        <v>1998</v>
      </c>
      <c r="C1779">
        <v>0.98910289828526399</v>
      </c>
    </row>
    <row r="1780" spans="1:3" x14ac:dyDescent="0.2">
      <c r="A1780" t="s">
        <v>1999</v>
      </c>
      <c r="B1780" t="s">
        <v>2054</v>
      </c>
      <c r="C1780">
        <v>0.98910008031223096</v>
      </c>
    </row>
    <row r="1781" spans="1:3" x14ac:dyDescent="0.2">
      <c r="A1781" t="s">
        <v>2054</v>
      </c>
      <c r="B1781" t="s">
        <v>1999</v>
      </c>
      <c r="C1781">
        <v>0.98910008031223096</v>
      </c>
    </row>
    <row r="1782" spans="1:3" x14ac:dyDescent="0.2">
      <c r="A1782" t="s">
        <v>1988</v>
      </c>
      <c r="B1782" t="s">
        <v>2023</v>
      </c>
      <c r="C1782">
        <v>0.98909726233919903</v>
      </c>
    </row>
    <row r="1783" spans="1:3" x14ac:dyDescent="0.2">
      <c r="A1783" t="s">
        <v>2023</v>
      </c>
      <c r="B1783" t="s">
        <v>1988</v>
      </c>
      <c r="C1783">
        <v>0.98909726233919903</v>
      </c>
    </row>
    <row r="1784" spans="1:3" x14ac:dyDescent="0.2">
      <c r="A1784" t="s">
        <v>2082</v>
      </c>
      <c r="B1784" t="s">
        <v>1988</v>
      </c>
      <c r="C1784">
        <v>0.989094444366167</v>
      </c>
    </row>
    <row r="1785" spans="1:3" x14ac:dyDescent="0.2">
      <c r="A1785" t="s">
        <v>1988</v>
      </c>
      <c r="B1785" t="s">
        <v>2082</v>
      </c>
      <c r="C1785">
        <v>0.989094444366167</v>
      </c>
    </row>
    <row r="1786" spans="1:3" x14ac:dyDescent="0.2">
      <c r="A1786" t="s">
        <v>2041</v>
      </c>
      <c r="B1786" t="s">
        <v>1988</v>
      </c>
      <c r="C1786">
        <v>0.98908880842010305</v>
      </c>
    </row>
    <row r="1787" spans="1:3" x14ac:dyDescent="0.2">
      <c r="A1787" t="s">
        <v>1988</v>
      </c>
      <c r="B1787" t="s">
        <v>2041</v>
      </c>
      <c r="C1787">
        <v>0.98908880842010305</v>
      </c>
    </row>
    <row r="1788" spans="1:3" x14ac:dyDescent="0.2">
      <c r="A1788" t="s">
        <v>1999</v>
      </c>
      <c r="B1788" t="s">
        <v>2084</v>
      </c>
      <c r="C1788">
        <v>0.98908880842010305</v>
      </c>
    </row>
    <row r="1789" spans="1:3" x14ac:dyDescent="0.2">
      <c r="A1789" t="s">
        <v>2084</v>
      </c>
      <c r="B1789" t="s">
        <v>1999</v>
      </c>
      <c r="C1789">
        <v>0.98908880842010305</v>
      </c>
    </row>
    <row r="1790" spans="1:3" x14ac:dyDescent="0.2">
      <c r="A1790" t="s">
        <v>2041</v>
      </c>
      <c r="B1790" t="s">
        <v>1110</v>
      </c>
      <c r="C1790">
        <v>0.98908599044707102</v>
      </c>
    </row>
    <row r="1791" spans="1:3" x14ac:dyDescent="0.2">
      <c r="A1791" t="s">
        <v>2048</v>
      </c>
      <c r="B1791" t="s">
        <v>2033</v>
      </c>
      <c r="C1791">
        <v>0.98908599044707102</v>
      </c>
    </row>
    <row r="1792" spans="1:3" x14ac:dyDescent="0.2">
      <c r="A1792" t="s">
        <v>1110</v>
      </c>
      <c r="B1792" t="s">
        <v>2041</v>
      </c>
      <c r="C1792">
        <v>0.98908599044707102</v>
      </c>
    </row>
    <row r="1793" spans="1:3" x14ac:dyDescent="0.2">
      <c r="A1793" t="s">
        <v>2033</v>
      </c>
      <c r="B1793" t="s">
        <v>2048</v>
      </c>
      <c r="C1793">
        <v>0.98908599044707102</v>
      </c>
    </row>
    <row r="1794" spans="1:3" x14ac:dyDescent="0.2">
      <c r="A1794" t="s">
        <v>2000</v>
      </c>
      <c r="B1794" t="s">
        <v>2070</v>
      </c>
      <c r="C1794">
        <v>0.98908599044707102</v>
      </c>
    </row>
    <row r="1795" spans="1:3" x14ac:dyDescent="0.2">
      <c r="A1795" t="s">
        <v>2070</v>
      </c>
      <c r="B1795" t="s">
        <v>2000</v>
      </c>
      <c r="C1795">
        <v>0.98908599044707102</v>
      </c>
    </row>
    <row r="1796" spans="1:3" x14ac:dyDescent="0.2">
      <c r="A1796" t="s">
        <v>1999</v>
      </c>
      <c r="B1796" t="s">
        <v>1993</v>
      </c>
      <c r="C1796">
        <v>0.98908317247403899</v>
      </c>
    </row>
    <row r="1797" spans="1:3" x14ac:dyDescent="0.2">
      <c r="A1797" t="s">
        <v>1993</v>
      </c>
      <c r="B1797" t="s">
        <v>1999</v>
      </c>
      <c r="C1797">
        <v>0.98908317247403899</v>
      </c>
    </row>
    <row r="1798" spans="1:3" x14ac:dyDescent="0.2">
      <c r="A1798" t="s">
        <v>2085</v>
      </c>
      <c r="B1798" t="s">
        <v>2059</v>
      </c>
      <c r="C1798">
        <v>0.98907753652797503</v>
      </c>
    </row>
    <row r="1799" spans="1:3" x14ac:dyDescent="0.2">
      <c r="A1799" t="s">
        <v>2059</v>
      </c>
      <c r="B1799" t="s">
        <v>2085</v>
      </c>
      <c r="C1799">
        <v>0.98907753652797503</v>
      </c>
    </row>
    <row r="1800" spans="1:3" x14ac:dyDescent="0.2">
      <c r="A1800" t="s">
        <v>2016</v>
      </c>
      <c r="B1800" t="s">
        <v>1989</v>
      </c>
      <c r="C1800">
        <v>0.98906908260887905</v>
      </c>
    </row>
    <row r="1801" spans="1:3" x14ac:dyDescent="0.2">
      <c r="A1801" t="s">
        <v>1989</v>
      </c>
      <c r="B1801" t="s">
        <v>2016</v>
      </c>
      <c r="C1801">
        <v>0.98906908260887905</v>
      </c>
    </row>
    <row r="1802" spans="1:3" x14ac:dyDescent="0.2">
      <c r="A1802" t="s">
        <v>2003</v>
      </c>
      <c r="B1802" t="s">
        <v>2058</v>
      </c>
      <c r="C1802">
        <v>0.98906908260887905</v>
      </c>
    </row>
    <row r="1803" spans="1:3" x14ac:dyDescent="0.2">
      <c r="A1803" t="s">
        <v>2058</v>
      </c>
      <c r="B1803" t="s">
        <v>2003</v>
      </c>
      <c r="C1803">
        <v>0.98906908260887905</v>
      </c>
    </row>
    <row r="1804" spans="1:3" x14ac:dyDescent="0.2">
      <c r="A1804" t="s">
        <v>2061</v>
      </c>
      <c r="B1804" t="s">
        <v>2059</v>
      </c>
      <c r="C1804">
        <v>0.98904935679765604</v>
      </c>
    </row>
    <row r="1805" spans="1:3" x14ac:dyDescent="0.2">
      <c r="A1805" t="s">
        <v>2059</v>
      </c>
      <c r="B1805" t="s">
        <v>2061</v>
      </c>
      <c r="C1805">
        <v>0.98904935679765604</v>
      </c>
    </row>
    <row r="1806" spans="1:3" x14ac:dyDescent="0.2">
      <c r="A1806" t="s">
        <v>1989</v>
      </c>
      <c r="B1806" t="s">
        <v>2018</v>
      </c>
      <c r="C1806">
        <v>0.98904372085159098</v>
      </c>
    </row>
    <row r="1807" spans="1:3" x14ac:dyDescent="0.2">
      <c r="A1807" t="s">
        <v>2018</v>
      </c>
      <c r="B1807" t="s">
        <v>1989</v>
      </c>
      <c r="C1807">
        <v>0.98904372085159098</v>
      </c>
    </row>
    <row r="1808" spans="1:3" x14ac:dyDescent="0.2">
      <c r="A1808" t="s">
        <v>2058</v>
      </c>
      <c r="B1808" t="s">
        <v>1993</v>
      </c>
      <c r="C1808">
        <v>0.98903808490552703</v>
      </c>
    </row>
    <row r="1809" spans="1:3" x14ac:dyDescent="0.2">
      <c r="A1809" t="s">
        <v>1993</v>
      </c>
      <c r="B1809" t="s">
        <v>2058</v>
      </c>
      <c r="C1809">
        <v>0.98903808490552703</v>
      </c>
    </row>
    <row r="1810" spans="1:3" x14ac:dyDescent="0.2">
      <c r="A1810" t="s">
        <v>2085</v>
      </c>
      <c r="B1810" t="s">
        <v>2066</v>
      </c>
      <c r="C1810">
        <v>0.98903808490552703</v>
      </c>
    </row>
    <row r="1811" spans="1:3" x14ac:dyDescent="0.2">
      <c r="A1811" t="s">
        <v>1999</v>
      </c>
      <c r="B1811" t="s">
        <v>2074</v>
      </c>
      <c r="C1811">
        <v>0.98903808490552703</v>
      </c>
    </row>
    <row r="1812" spans="1:3" x14ac:dyDescent="0.2">
      <c r="A1812" t="s">
        <v>2066</v>
      </c>
      <c r="B1812" t="s">
        <v>2085</v>
      </c>
      <c r="C1812">
        <v>0.98903808490552703</v>
      </c>
    </row>
    <row r="1813" spans="1:3" x14ac:dyDescent="0.2">
      <c r="A1813" t="s">
        <v>2074</v>
      </c>
      <c r="B1813" t="s">
        <v>1999</v>
      </c>
      <c r="C1813">
        <v>0.98903808490552703</v>
      </c>
    </row>
    <row r="1814" spans="1:3" x14ac:dyDescent="0.2">
      <c r="A1814" t="s">
        <v>1991</v>
      </c>
      <c r="B1814" t="s">
        <v>1989</v>
      </c>
      <c r="C1814">
        <v>0.98902117706733605</v>
      </c>
    </row>
    <row r="1815" spans="1:3" x14ac:dyDescent="0.2">
      <c r="A1815" t="s">
        <v>1989</v>
      </c>
      <c r="B1815" t="s">
        <v>1991</v>
      </c>
      <c r="C1815">
        <v>0.98902117706733605</v>
      </c>
    </row>
    <row r="1816" spans="1:3" x14ac:dyDescent="0.2">
      <c r="A1816" t="s">
        <v>1991</v>
      </c>
      <c r="B1816" t="s">
        <v>1988</v>
      </c>
      <c r="C1816">
        <v>0.98901835909430402</v>
      </c>
    </row>
    <row r="1817" spans="1:3" x14ac:dyDescent="0.2">
      <c r="A1817" t="s">
        <v>1988</v>
      </c>
      <c r="B1817" t="s">
        <v>1991</v>
      </c>
      <c r="C1817">
        <v>0.98901835909430402</v>
      </c>
    </row>
    <row r="1818" spans="1:3" x14ac:dyDescent="0.2">
      <c r="A1818" t="s">
        <v>2084</v>
      </c>
      <c r="B1818" t="s">
        <v>2058</v>
      </c>
      <c r="C1818">
        <v>0.98901835909430402</v>
      </c>
    </row>
    <row r="1819" spans="1:3" x14ac:dyDescent="0.2">
      <c r="A1819" t="s">
        <v>2058</v>
      </c>
      <c r="B1819" t="s">
        <v>2084</v>
      </c>
      <c r="C1819">
        <v>0.98901835909430402</v>
      </c>
    </row>
    <row r="1820" spans="1:3" x14ac:dyDescent="0.2">
      <c r="A1820" t="s">
        <v>1999</v>
      </c>
      <c r="B1820" t="s">
        <v>1997</v>
      </c>
      <c r="C1820">
        <v>0.98900426922914397</v>
      </c>
    </row>
    <row r="1821" spans="1:3" x14ac:dyDescent="0.2">
      <c r="A1821" t="s">
        <v>1997</v>
      </c>
      <c r="B1821" t="s">
        <v>1999</v>
      </c>
      <c r="C1821">
        <v>0.98900426922914397</v>
      </c>
    </row>
    <row r="1822" spans="1:3" x14ac:dyDescent="0.2">
      <c r="A1822" t="s">
        <v>2041</v>
      </c>
      <c r="B1822" t="s">
        <v>2032</v>
      </c>
      <c r="C1822">
        <v>0.98900145125611105</v>
      </c>
    </row>
    <row r="1823" spans="1:3" x14ac:dyDescent="0.2">
      <c r="A1823" t="s">
        <v>2032</v>
      </c>
      <c r="B1823" t="s">
        <v>2041</v>
      </c>
      <c r="C1823">
        <v>0.98900145125611105</v>
      </c>
    </row>
    <row r="1824" spans="1:3" x14ac:dyDescent="0.2">
      <c r="A1824" t="s">
        <v>2085</v>
      </c>
      <c r="B1824" t="s">
        <v>2084</v>
      </c>
      <c r="C1824">
        <v>0.98899581531004699</v>
      </c>
    </row>
    <row r="1825" spans="1:3" x14ac:dyDescent="0.2">
      <c r="A1825" t="s">
        <v>2084</v>
      </c>
      <c r="B1825" t="s">
        <v>2085</v>
      </c>
      <c r="C1825">
        <v>0.98899581531004699</v>
      </c>
    </row>
    <row r="1826" spans="1:3" x14ac:dyDescent="0.2">
      <c r="A1826" t="s">
        <v>2076</v>
      </c>
      <c r="B1826" t="s">
        <v>2059</v>
      </c>
      <c r="C1826">
        <v>0.98899299733701496</v>
      </c>
    </row>
    <row r="1827" spans="1:3" x14ac:dyDescent="0.2">
      <c r="A1827" t="s">
        <v>2059</v>
      </c>
      <c r="B1827" t="s">
        <v>2076</v>
      </c>
      <c r="C1827">
        <v>0.98899299733701496</v>
      </c>
    </row>
    <row r="1828" spans="1:3" x14ac:dyDescent="0.2">
      <c r="A1828" t="s">
        <v>2001</v>
      </c>
      <c r="B1828" t="s">
        <v>2058</v>
      </c>
      <c r="C1828">
        <v>0.98899017936398304</v>
      </c>
    </row>
    <row r="1829" spans="1:3" x14ac:dyDescent="0.2">
      <c r="A1829" t="s">
        <v>2000</v>
      </c>
      <c r="B1829" t="s">
        <v>1999</v>
      </c>
      <c r="C1829">
        <v>0.98899017936398304</v>
      </c>
    </row>
    <row r="1830" spans="1:3" x14ac:dyDescent="0.2">
      <c r="A1830" t="s">
        <v>1999</v>
      </c>
      <c r="B1830" t="s">
        <v>2000</v>
      </c>
      <c r="C1830">
        <v>0.98899017936398304</v>
      </c>
    </row>
    <row r="1831" spans="1:3" x14ac:dyDescent="0.2">
      <c r="A1831" t="s">
        <v>2058</v>
      </c>
      <c r="B1831" t="s">
        <v>2001</v>
      </c>
      <c r="C1831">
        <v>0.98899017936398304</v>
      </c>
    </row>
    <row r="1832" spans="1:3" x14ac:dyDescent="0.2">
      <c r="A1832" t="s">
        <v>2041</v>
      </c>
      <c r="B1832" t="s">
        <v>1987</v>
      </c>
      <c r="C1832">
        <v>0.98895918166063101</v>
      </c>
    </row>
    <row r="1833" spans="1:3" x14ac:dyDescent="0.2">
      <c r="A1833" t="s">
        <v>1987</v>
      </c>
      <c r="B1833" t="s">
        <v>2041</v>
      </c>
      <c r="C1833">
        <v>0.98895918166063101</v>
      </c>
    </row>
    <row r="1834" spans="1:3" x14ac:dyDescent="0.2">
      <c r="A1834" t="s">
        <v>2071</v>
      </c>
      <c r="B1834" t="s">
        <v>2047</v>
      </c>
      <c r="C1834">
        <v>0.988947909768503</v>
      </c>
    </row>
    <row r="1835" spans="1:3" x14ac:dyDescent="0.2">
      <c r="A1835" t="s">
        <v>2047</v>
      </c>
      <c r="B1835" t="s">
        <v>2071</v>
      </c>
      <c r="C1835">
        <v>0.988947909768503</v>
      </c>
    </row>
    <row r="1836" spans="1:3" x14ac:dyDescent="0.2">
      <c r="A1836" t="s">
        <v>2003</v>
      </c>
      <c r="B1836" t="s">
        <v>1999</v>
      </c>
      <c r="C1836">
        <v>0.98892818395727999</v>
      </c>
    </row>
    <row r="1837" spans="1:3" x14ac:dyDescent="0.2">
      <c r="A1837" t="s">
        <v>1999</v>
      </c>
      <c r="B1837" t="s">
        <v>2003</v>
      </c>
      <c r="C1837">
        <v>0.98892818395727999</v>
      </c>
    </row>
    <row r="1838" spans="1:3" x14ac:dyDescent="0.2">
      <c r="A1838" t="s">
        <v>1071</v>
      </c>
      <c r="B1838" t="s">
        <v>883</v>
      </c>
      <c r="C1838">
        <v>0.98892254801121504</v>
      </c>
    </row>
    <row r="1839" spans="1:3" x14ac:dyDescent="0.2">
      <c r="A1839" t="s">
        <v>883</v>
      </c>
      <c r="B1839" t="s">
        <v>1071</v>
      </c>
      <c r="C1839">
        <v>0.98892254801121504</v>
      </c>
    </row>
    <row r="1840" spans="1:3" x14ac:dyDescent="0.2">
      <c r="A1840" t="s">
        <v>2073</v>
      </c>
      <c r="B1840" t="s">
        <v>2058</v>
      </c>
      <c r="C1840">
        <v>0.98891127611908802</v>
      </c>
    </row>
    <row r="1841" spans="1:3" x14ac:dyDescent="0.2">
      <c r="A1841" t="s">
        <v>2058</v>
      </c>
      <c r="B1841" t="s">
        <v>2073</v>
      </c>
      <c r="C1841">
        <v>0.98891127611908802</v>
      </c>
    </row>
    <row r="1842" spans="1:3" x14ac:dyDescent="0.2">
      <c r="A1842" t="s">
        <v>2048</v>
      </c>
      <c r="B1842" t="s">
        <v>2023</v>
      </c>
      <c r="C1842">
        <v>0.98889718625392797</v>
      </c>
    </row>
    <row r="1843" spans="1:3" x14ac:dyDescent="0.2">
      <c r="A1843" t="s">
        <v>2023</v>
      </c>
      <c r="B1843" t="s">
        <v>2048</v>
      </c>
      <c r="C1843">
        <v>0.98889718625392797</v>
      </c>
    </row>
    <row r="1844" spans="1:3" x14ac:dyDescent="0.2">
      <c r="A1844" t="s">
        <v>2064</v>
      </c>
      <c r="B1844" t="s">
        <v>2051</v>
      </c>
      <c r="C1844">
        <v>0.98889718625392797</v>
      </c>
    </row>
    <row r="1845" spans="1:3" x14ac:dyDescent="0.2">
      <c r="A1845" t="s">
        <v>1998</v>
      </c>
      <c r="B1845" t="s">
        <v>2062</v>
      </c>
      <c r="C1845">
        <v>0.98889718625392797</v>
      </c>
    </row>
    <row r="1846" spans="1:3" x14ac:dyDescent="0.2">
      <c r="A1846" t="s">
        <v>2051</v>
      </c>
      <c r="B1846" t="s">
        <v>2064</v>
      </c>
      <c r="C1846">
        <v>0.98889718625392797</v>
      </c>
    </row>
    <row r="1847" spans="1:3" x14ac:dyDescent="0.2">
      <c r="A1847" t="s">
        <v>2062</v>
      </c>
      <c r="B1847" t="s">
        <v>1998</v>
      </c>
      <c r="C1847">
        <v>0.98889718625392797</v>
      </c>
    </row>
    <row r="1848" spans="1:3" x14ac:dyDescent="0.2">
      <c r="A1848" t="s">
        <v>1988</v>
      </c>
      <c r="B1848" t="s">
        <v>2017</v>
      </c>
      <c r="C1848">
        <v>0.98889436828089605</v>
      </c>
    </row>
    <row r="1849" spans="1:3" x14ac:dyDescent="0.2">
      <c r="A1849" t="s">
        <v>1988</v>
      </c>
      <c r="B1849" t="s">
        <v>2032</v>
      </c>
      <c r="C1849">
        <v>0.98889436828089605</v>
      </c>
    </row>
    <row r="1850" spans="1:3" x14ac:dyDescent="0.2">
      <c r="A1850" t="s">
        <v>2017</v>
      </c>
      <c r="B1850" t="s">
        <v>1988</v>
      </c>
      <c r="C1850">
        <v>0.98889436828089605</v>
      </c>
    </row>
    <row r="1851" spans="1:3" x14ac:dyDescent="0.2">
      <c r="A1851" t="s">
        <v>2032</v>
      </c>
      <c r="B1851" t="s">
        <v>1988</v>
      </c>
      <c r="C1851">
        <v>0.98889436828089605</v>
      </c>
    </row>
    <row r="1852" spans="1:3" x14ac:dyDescent="0.2">
      <c r="A1852" t="s">
        <v>2003</v>
      </c>
      <c r="B1852" t="s">
        <v>2085</v>
      </c>
      <c r="C1852">
        <v>0.98888873233483199</v>
      </c>
    </row>
    <row r="1853" spans="1:3" x14ac:dyDescent="0.2">
      <c r="A1853" t="s">
        <v>2085</v>
      </c>
      <c r="B1853" t="s">
        <v>2003</v>
      </c>
      <c r="C1853">
        <v>0.98888873233483199</v>
      </c>
    </row>
    <row r="1854" spans="1:3" x14ac:dyDescent="0.2">
      <c r="A1854" t="s">
        <v>2064</v>
      </c>
      <c r="B1854" t="s">
        <v>2062</v>
      </c>
      <c r="C1854">
        <v>0.98888591436179996</v>
      </c>
    </row>
    <row r="1855" spans="1:3" x14ac:dyDescent="0.2">
      <c r="A1855" t="s">
        <v>2062</v>
      </c>
      <c r="B1855" t="s">
        <v>2064</v>
      </c>
      <c r="C1855">
        <v>0.98888591436179996</v>
      </c>
    </row>
    <row r="1856" spans="1:3" x14ac:dyDescent="0.2">
      <c r="A1856" t="s">
        <v>1988</v>
      </c>
      <c r="B1856" t="s">
        <v>2022</v>
      </c>
      <c r="C1856">
        <v>0.988880278415736</v>
      </c>
    </row>
    <row r="1857" spans="1:3" x14ac:dyDescent="0.2">
      <c r="A1857" t="s">
        <v>2022</v>
      </c>
      <c r="B1857" t="s">
        <v>1988</v>
      </c>
      <c r="C1857">
        <v>0.988880278415736</v>
      </c>
    </row>
    <row r="1858" spans="1:3" x14ac:dyDescent="0.2">
      <c r="A1858" t="s">
        <v>2003</v>
      </c>
      <c r="B1858" t="s">
        <v>2070</v>
      </c>
      <c r="C1858">
        <v>0.98887182449664002</v>
      </c>
    </row>
    <row r="1859" spans="1:3" x14ac:dyDescent="0.2">
      <c r="A1859" t="s">
        <v>2070</v>
      </c>
      <c r="B1859" t="s">
        <v>2003</v>
      </c>
      <c r="C1859">
        <v>0.98887182449664002</v>
      </c>
    </row>
    <row r="1860" spans="1:3" x14ac:dyDescent="0.2">
      <c r="A1860" t="s">
        <v>1999</v>
      </c>
      <c r="B1860" t="s">
        <v>2059</v>
      </c>
      <c r="C1860">
        <v>0.98886618855057595</v>
      </c>
    </row>
    <row r="1861" spans="1:3" x14ac:dyDescent="0.2">
      <c r="A1861" t="s">
        <v>2059</v>
      </c>
      <c r="B1861" t="s">
        <v>1999</v>
      </c>
      <c r="C1861">
        <v>0.98886618855057595</v>
      </c>
    </row>
    <row r="1862" spans="1:3" x14ac:dyDescent="0.2">
      <c r="A1862" t="s">
        <v>2002</v>
      </c>
      <c r="B1862" t="s">
        <v>2060</v>
      </c>
      <c r="C1862">
        <v>0.98883237287419201</v>
      </c>
    </row>
    <row r="1863" spans="1:3" x14ac:dyDescent="0.2">
      <c r="A1863" t="s">
        <v>2060</v>
      </c>
      <c r="B1863" t="s">
        <v>2002</v>
      </c>
      <c r="C1863">
        <v>0.98883237287419201</v>
      </c>
    </row>
    <row r="1864" spans="1:3" x14ac:dyDescent="0.2">
      <c r="A1864" t="s">
        <v>2002</v>
      </c>
      <c r="B1864" t="s">
        <v>2072</v>
      </c>
      <c r="C1864">
        <v>0.98882110098206399</v>
      </c>
    </row>
    <row r="1865" spans="1:3" x14ac:dyDescent="0.2">
      <c r="A1865" t="s">
        <v>2072</v>
      </c>
      <c r="B1865" t="s">
        <v>2002</v>
      </c>
      <c r="C1865">
        <v>0.98882110098206399</v>
      </c>
    </row>
    <row r="1866" spans="1:3" x14ac:dyDescent="0.2">
      <c r="A1866" t="s">
        <v>2064</v>
      </c>
      <c r="B1866" t="s">
        <v>2055</v>
      </c>
      <c r="C1866">
        <v>0.98881828300903196</v>
      </c>
    </row>
    <row r="1867" spans="1:3" x14ac:dyDescent="0.2">
      <c r="A1867" t="s">
        <v>2055</v>
      </c>
      <c r="B1867" t="s">
        <v>2064</v>
      </c>
      <c r="C1867">
        <v>0.98881828300903196</v>
      </c>
    </row>
    <row r="1868" spans="1:3" x14ac:dyDescent="0.2">
      <c r="A1868" t="s">
        <v>1999</v>
      </c>
      <c r="B1868" t="s">
        <v>2073</v>
      </c>
      <c r="C1868">
        <v>0.98881546503600004</v>
      </c>
    </row>
    <row r="1869" spans="1:3" x14ac:dyDescent="0.2">
      <c r="A1869" t="s">
        <v>2073</v>
      </c>
      <c r="B1869" t="s">
        <v>1999</v>
      </c>
      <c r="C1869">
        <v>0.98881546503600004</v>
      </c>
    </row>
    <row r="1870" spans="1:3" x14ac:dyDescent="0.2">
      <c r="A1870" t="s">
        <v>2085</v>
      </c>
      <c r="B1870" t="s">
        <v>1993</v>
      </c>
      <c r="C1870">
        <v>0.98877601341355204</v>
      </c>
    </row>
    <row r="1871" spans="1:3" x14ac:dyDescent="0.2">
      <c r="A1871" t="s">
        <v>1993</v>
      </c>
      <c r="B1871" t="s">
        <v>2085</v>
      </c>
      <c r="C1871">
        <v>0.98877601341355204</v>
      </c>
    </row>
    <row r="1872" spans="1:3" x14ac:dyDescent="0.2">
      <c r="A1872" t="s">
        <v>1988</v>
      </c>
      <c r="B1872" t="s">
        <v>1983</v>
      </c>
      <c r="C1872">
        <v>0.98877037746748797</v>
      </c>
    </row>
    <row r="1873" spans="1:3" x14ac:dyDescent="0.2">
      <c r="A1873" t="s">
        <v>1983</v>
      </c>
      <c r="B1873" t="s">
        <v>1988</v>
      </c>
      <c r="C1873">
        <v>0.98877037746748797</v>
      </c>
    </row>
    <row r="1874" spans="1:3" x14ac:dyDescent="0.2">
      <c r="A1874" t="s">
        <v>446</v>
      </c>
      <c r="B1874" t="s">
        <v>405</v>
      </c>
      <c r="C1874">
        <v>0.98876192354839199</v>
      </c>
    </row>
    <row r="1875" spans="1:3" x14ac:dyDescent="0.2">
      <c r="A1875" t="s">
        <v>405</v>
      </c>
      <c r="B1875" t="s">
        <v>446</v>
      </c>
      <c r="C1875">
        <v>0.98876192354839199</v>
      </c>
    </row>
    <row r="1876" spans="1:3" x14ac:dyDescent="0.2">
      <c r="A1876" t="s">
        <v>2003</v>
      </c>
      <c r="B1876" t="s">
        <v>2059</v>
      </c>
      <c r="C1876">
        <v>0.98876192354839199</v>
      </c>
    </row>
    <row r="1877" spans="1:3" x14ac:dyDescent="0.2">
      <c r="A1877" t="s">
        <v>2059</v>
      </c>
      <c r="B1877" t="s">
        <v>2003</v>
      </c>
      <c r="C1877">
        <v>0.98876192354839199</v>
      </c>
    </row>
    <row r="1878" spans="1:3" x14ac:dyDescent="0.2">
      <c r="A1878" t="s">
        <v>2070</v>
      </c>
      <c r="B1878" t="s">
        <v>2066</v>
      </c>
      <c r="C1878">
        <v>0.98871120003381596</v>
      </c>
    </row>
    <row r="1879" spans="1:3" x14ac:dyDescent="0.2">
      <c r="A1879" t="s">
        <v>2066</v>
      </c>
      <c r="B1879" t="s">
        <v>2070</v>
      </c>
      <c r="C1879">
        <v>0.98871120003381596</v>
      </c>
    </row>
    <row r="1880" spans="1:3" x14ac:dyDescent="0.2">
      <c r="A1880" t="s">
        <v>1988</v>
      </c>
      <c r="B1880" t="s">
        <v>2031</v>
      </c>
      <c r="C1880">
        <v>0.98869992814168794</v>
      </c>
    </row>
    <row r="1881" spans="1:3" x14ac:dyDescent="0.2">
      <c r="A1881" t="s">
        <v>2031</v>
      </c>
      <c r="B1881" t="s">
        <v>1988</v>
      </c>
      <c r="C1881">
        <v>0.98869992814168794</v>
      </c>
    </row>
    <row r="1882" spans="1:3" x14ac:dyDescent="0.2">
      <c r="A1882" t="s">
        <v>1999</v>
      </c>
      <c r="B1882" t="s">
        <v>2085</v>
      </c>
      <c r="C1882">
        <v>0.98869147422259196</v>
      </c>
    </row>
    <row r="1883" spans="1:3" x14ac:dyDescent="0.2">
      <c r="A1883" t="s">
        <v>2085</v>
      </c>
      <c r="B1883" t="s">
        <v>1999</v>
      </c>
      <c r="C1883">
        <v>0.98869147422259196</v>
      </c>
    </row>
    <row r="1884" spans="1:3" x14ac:dyDescent="0.2">
      <c r="A1884" t="s">
        <v>1988</v>
      </c>
      <c r="B1884" t="s">
        <v>2029</v>
      </c>
      <c r="C1884">
        <v>0.98868865624956004</v>
      </c>
    </row>
    <row r="1885" spans="1:3" x14ac:dyDescent="0.2">
      <c r="A1885" t="s">
        <v>2029</v>
      </c>
      <c r="B1885" t="s">
        <v>1988</v>
      </c>
      <c r="C1885">
        <v>0.98868865624956004</v>
      </c>
    </row>
    <row r="1886" spans="1:3" x14ac:dyDescent="0.2">
      <c r="A1886" t="s">
        <v>2076</v>
      </c>
      <c r="B1886" t="s">
        <v>2058</v>
      </c>
      <c r="C1886">
        <v>0.988666112465304</v>
      </c>
    </row>
    <row r="1887" spans="1:3" x14ac:dyDescent="0.2">
      <c r="A1887" t="s">
        <v>2058</v>
      </c>
      <c r="B1887" t="s">
        <v>2076</v>
      </c>
      <c r="C1887">
        <v>0.988666112465304</v>
      </c>
    </row>
    <row r="1888" spans="1:3" x14ac:dyDescent="0.2">
      <c r="A1888" t="s">
        <v>2083</v>
      </c>
      <c r="B1888" t="s">
        <v>2072</v>
      </c>
      <c r="C1888">
        <v>0.98864638665408</v>
      </c>
    </row>
    <row r="1889" spans="1:3" x14ac:dyDescent="0.2">
      <c r="A1889" t="s">
        <v>2072</v>
      </c>
      <c r="B1889" t="s">
        <v>2083</v>
      </c>
      <c r="C1889">
        <v>0.98864638665408</v>
      </c>
    </row>
    <row r="1890" spans="1:3" x14ac:dyDescent="0.2">
      <c r="A1890" t="s">
        <v>2062</v>
      </c>
      <c r="B1890" t="s">
        <v>2055</v>
      </c>
      <c r="C1890">
        <v>0.98863511476195198</v>
      </c>
    </row>
    <row r="1891" spans="1:3" x14ac:dyDescent="0.2">
      <c r="A1891" t="s">
        <v>2055</v>
      </c>
      <c r="B1891" t="s">
        <v>2062</v>
      </c>
      <c r="C1891">
        <v>0.98863511476195198</v>
      </c>
    </row>
    <row r="1892" spans="1:3" x14ac:dyDescent="0.2">
      <c r="A1892" t="s">
        <v>2062</v>
      </c>
      <c r="B1892" t="s">
        <v>2051</v>
      </c>
      <c r="C1892">
        <v>0.98859284516647195</v>
      </c>
    </row>
    <row r="1893" spans="1:3" x14ac:dyDescent="0.2">
      <c r="A1893" t="s">
        <v>2051</v>
      </c>
      <c r="B1893" t="s">
        <v>2062</v>
      </c>
      <c r="C1893">
        <v>0.98859284516647195</v>
      </c>
    </row>
    <row r="1894" spans="1:3" x14ac:dyDescent="0.2">
      <c r="A1894" t="s">
        <v>2002</v>
      </c>
      <c r="B1894" t="s">
        <v>2056</v>
      </c>
      <c r="C1894">
        <v>0.98856466543615196</v>
      </c>
    </row>
    <row r="1895" spans="1:3" x14ac:dyDescent="0.2">
      <c r="A1895" t="s">
        <v>2056</v>
      </c>
      <c r="B1895" t="s">
        <v>2002</v>
      </c>
      <c r="C1895">
        <v>0.98856466543615196</v>
      </c>
    </row>
    <row r="1896" spans="1:3" x14ac:dyDescent="0.2">
      <c r="A1896" t="s">
        <v>2071</v>
      </c>
      <c r="B1896" t="s">
        <v>2062</v>
      </c>
      <c r="C1896">
        <v>0.988559029490088</v>
      </c>
    </row>
    <row r="1897" spans="1:3" x14ac:dyDescent="0.2">
      <c r="A1897" t="s">
        <v>2062</v>
      </c>
      <c r="B1897" t="s">
        <v>2071</v>
      </c>
      <c r="C1897">
        <v>0.988559029490088</v>
      </c>
    </row>
    <row r="1898" spans="1:3" x14ac:dyDescent="0.2">
      <c r="A1898" t="s">
        <v>1069</v>
      </c>
      <c r="B1898" t="s">
        <v>1984</v>
      </c>
      <c r="C1898">
        <v>0.98855057557099202</v>
      </c>
    </row>
    <row r="1899" spans="1:3" x14ac:dyDescent="0.2">
      <c r="A1899" t="s">
        <v>2044</v>
      </c>
      <c r="B1899" t="s">
        <v>2039</v>
      </c>
      <c r="C1899">
        <v>0.98855057557099202</v>
      </c>
    </row>
    <row r="1900" spans="1:3" x14ac:dyDescent="0.2">
      <c r="A1900" t="s">
        <v>2039</v>
      </c>
      <c r="B1900" t="s">
        <v>2044</v>
      </c>
      <c r="C1900">
        <v>0.98855057557099202</v>
      </c>
    </row>
    <row r="1901" spans="1:3" x14ac:dyDescent="0.2">
      <c r="A1901" t="s">
        <v>1984</v>
      </c>
      <c r="B1901" t="s">
        <v>1069</v>
      </c>
      <c r="C1901">
        <v>0.98855057557099202</v>
      </c>
    </row>
    <row r="1902" spans="1:3" x14ac:dyDescent="0.2">
      <c r="A1902" t="s">
        <v>2051</v>
      </c>
      <c r="B1902" t="s">
        <v>2047</v>
      </c>
      <c r="C1902">
        <v>0.98854775759795999</v>
      </c>
    </row>
    <row r="1903" spans="1:3" x14ac:dyDescent="0.2">
      <c r="A1903" t="s">
        <v>2047</v>
      </c>
      <c r="B1903" t="s">
        <v>2051</v>
      </c>
      <c r="C1903">
        <v>0.98854775759795999</v>
      </c>
    </row>
    <row r="1904" spans="1:3" x14ac:dyDescent="0.2">
      <c r="A1904" t="s">
        <v>1999</v>
      </c>
      <c r="B1904" t="s">
        <v>2065</v>
      </c>
      <c r="C1904">
        <v>0.98853366773280005</v>
      </c>
    </row>
    <row r="1905" spans="1:3" x14ac:dyDescent="0.2">
      <c r="A1905" t="s">
        <v>2065</v>
      </c>
      <c r="B1905" t="s">
        <v>1999</v>
      </c>
      <c r="C1905">
        <v>0.98853366773280005</v>
      </c>
    </row>
    <row r="1906" spans="1:3" x14ac:dyDescent="0.2">
      <c r="A1906" t="s">
        <v>1999</v>
      </c>
      <c r="B1906" t="s">
        <v>2070</v>
      </c>
      <c r="C1906">
        <v>0.98851675989460797</v>
      </c>
    </row>
    <row r="1907" spans="1:3" x14ac:dyDescent="0.2">
      <c r="A1907" t="s">
        <v>2070</v>
      </c>
      <c r="B1907" t="s">
        <v>1999</v>
      </c>
      <c r="C1907">
        <v>0.98851675989460797</v>
      </c>
    </row>
    <row r="1908" spans="1:3" x14ac:dyDescent="0.2">
      <c r="A1908" t="s">
        <v>1998</v>
      </c>
      <c r="B1908" t="s">
        <v>2047</v>
      </c>
      <c r="C1908">
        <v>0.98850830597551198</v>
      </c>
    </row>
    <row r="1909" spans="1:3" x14ac:dyDescent="0.2">
      <c r="A1909" t="s">
        <v>2047</v>
      </c>
      <c r="B1909" t="s">
        <v>1998</v>
      </c>
      <c r="C1909">
        <v>0.98850830597551198</v>
      </c>
    </row>
    <row r="1910" spans="1:3" x14ac:dyDescent="0.2">
      <c r="A1910" t="s">
        <v>2002</v>
      </c>
      <c r="B1910" t="s">
        <v>1993</v>
      </c>
      <c r="C1910">
        <v>0.98849703408338396</v>
      </c>
    </row>
    <row r="1911" spans="1:3" x14ac:dyDescent="0.2">
      <c r="A1911" t="s">
        <v>1993</v>
      </c>
      <c r="B1911" t="s">
        <v>2002</v>
      </c>
      <c r="C1911">
        <v>0.98849703408338396</v>
      </c>
    </row>
    <row r="1912" spans="1:3" x14ac:dyDescent="0.2">
      <c r="A1912" t="s">
        <v>2083</v>
      </c>
      <c r="B1912" t="s">
        <v>1993</v>
      </c>
      <c r="C1912">
        <v>0.98845476448790404</v>
      </c>
    </row>
    <row r="1913" spans="1:3" x14ac:dyDescent="0.2">
      <c r="A1913" t="s">
        <v>1993</v>
      </c>
      <c r="B1913" t="s">
        <v>2083</v>
      </c>
      <c r="C1913">
        <v>0.98845476448790404</v>
      </c>
    </row>
    <row r="1914" spans="1:3" x14ac:dyDescent="0.2">
      <c r="A1914" t="s">
        <v>2002</v>
      </c>
      <c r="B1914" t="s">
        <v>2063</v>
      </c>
      <c r="C1914">
        <v>0.98844067462274399</v>
      </c>
    </row>
    <row r="1915" spans="1:3" x14ac:dyDescent="0.2">
      <c r="A1915" t="s">
        <v>2063</v>
      </c>
      <c r="B1915" t="s">
        <v>2002</v>
      </c>
      <c r="C1915">
        <v>0.98844067462274399</v>
      </c>
    </row>
    <row r="1916" spans="1:3" x14ac:dyDescent="0.2">
      <c r="A1916" t="s">
        <v>2078</v>
      </c>
      <c r="B1916" t="s">
        <v>2064</v>
      </c>
      <c r="C1916">
        <v>0.988432220703648</v>
      </c>
    </row>
    <row r="1917" spans="1:3" x14ac:dyDescent="0.2">
      <c r="A1917" t="s">
        <v>2064</v>
      </c>
      <c r="B1917" t="s">
        <v>2078</v>
      </c>
      <c r="C1917">
        <v>0.988432220703648</v>
      </c>
    </row>
    <row r="1918" spans="1:3" x14ac:dyDescent="0.2">
      <c r="A1918" t="s">
        <v>2083</v>
      </c>
      <c r="B1918" t="s">
        <v>2060</v>
      </c>
      <c r="C1918">
        <v>0.98840404097332801</v>
      </c>
    </row>
    <row r="1919" spans="1:3" x14ac:dyDescent="0.2">
      <c r="A1919" t="s">
        <v>2060</v>
      </c>
      <c r="B1919" t="s">
        <v>2083</v>
      </c>
      <c r="C1919">
        <v>0.98840404097332801</v>
      </c>
    </row>
    <row r="1920" spans="1:3" x14ac:dyDescent="0.2">
      <c r="A1920" t="s">
        <v>439</v>
      </c>
      <c r="B1920" t="s">
        <v>410</v>
      </c>
      <c r="C1920">
        <v>0.98840122300029598</v>
      </c>
    </row>
    <row r="1921" spans="1:3" x14ac:dyDescent="0.2">
      <c r="A1921" t="s">
        <v>410</v>
      </c>
      <c r="B1921" t="s">
        <v>439</v>
      </c>
      <c r="C1921">
        <v>0.98840122300029598</v>
      </c>
    </row>
    <row r="1922" spans="1:3" x14ac:dyDescent="0.2">
      <c r="A1922" t="s">
        <v>1992</v>
      </c>
      <c r="B1922" t="s">
        <v>2040</v>
      </c>
      <c r="C1922">
        <v>0.98840122300029598</v>
      </c>
    </row>
    <row r="1923" spans="1:3" x14ac:dyDescent="0.2">
      <c r="A1923" t="s">
        <v>2040</v>
      </c>
      <c r="B1923" t="s">
        <v>1992</v>
      </c>
      <c r="C1923">
        <v>0.98840122300029598</v>
      </c>
    </row>
    <row r="1924" spans="1:3" x14ac:dyDescent="0.2">
      <c r="A1924" t="s">
        <v>1988</v>
      </c>
      <c r="B1924" t="s">
        <v>2033</v>
      </c>
      <c r="C1924">
        <v>0.98836458935088001</v>
      </c>
    </row>
    <row r="1925" spans="1:3" x14ac:dyDescent="0.2">
      <c r="A1925" t="s">
        <v>2033</v>
      </c>
      <c r="B1925" t="s">
        <v>1988</v>
      </c>
      <c r="C1925">
        <v>0.98836458935088001</v>
      </c>
    </row>
    <row r="1926" spans="1:3" x14ac:dyDescent="0.2">
      <c r="A1926" t="s">
        <v>1999</v>
      </c>
      <c r="B1926" t="s">
        <v>2076</v>
      </c>
      <c r="C1926">
        <v>0.988325137728432</v>
      </c>
    </row>
    <row r="1927" spans="1:3" x14ac:dyDescent="0.2">
      <c r="A1927" t="s">
        <v>2076</v>
      </c>
      <c r="B1927" t="s">
        <v>1999</v>
      </c>
      <c r="C1927">
        <v>0.988325137728432</v>
      </c>
    </row>
    <row r="1928" spans="1:3" x14ac:dyDescent="0.2">
      <c r="A1928" t="s">
        <v>2083</v>
      </c>
      <c r="B1928" t="s">
        <v>2063</v>
      </c>
      <c r="C1928">
        <v>0.98831386583630398</v>
      </c>
    </row>
    <row r="1929" spans="1:3" x14ac:dyDescent="0.2">
      <c r="A1929" t="s">
        <v>2063</v>
      </c>
      <c r="B1929" t="s">
        <v>2083</v>
      </c>
      <c r="C1929">
        <v>0.98831386583630398</v>
      </c>
    </row>
    <row r="1930" spans="1:3" x14ac:dyDescent="0.2">
      <c r="A1930" t="s">
        <v>1988</v>
      </c>
      <c r="B1930" t="s">
        <v>2019</v>
      </c>
      <c r="C1930">
        <v>0.98829977597114405</v>
      </c>
    </row>
    <row r="1931" spans="1:3" x14ac:dyDescent="0.2">
      <c r="A1931" t="s">
        <v>2019</v>
      </c>
      <c r="B1931" t="s">
        <v>1988</v>
      </c>
      <c r="C1931">
        <v>0.98829977597114405</v>
      </c>
    </row>
    <row r="1932" spans="1:3" x14ac:dyDescent="0.2">
      <c r="A1932" t="s">
        <v>2048</v>
      </c>
      <c r="B1932" t="s">
        <v>2041</v>
      </c>
      <c r="C1932">
        <v>0.98828850407901603</v>
      </c>
    </row>
    <row r="1933" spans="1:3" x14ac:dyDescent="0.2">
      <c r="A1933" t="s">
        <v>2041</v>
      </c>
      <c r="B1933" t="s">
        <v>2048</v>
      </c>
      <c r="C1933">
        <v>0.98828850407901603</v>
      </c>
    </row>
    <row r="1934" spans="1:3" x14ac:dyDescent="0.2">
      <c r="A1934" t="s">
        <v>2083</v>
      </c>
      <c r="B1934" t="s">
        <v>2056</v>
      </c>
      <c r="C1934">
        <v>0.98826877826779203</v>
      </c>
    </row>
    <row r="1935" spans="1:3" x14ac:dyDescent="0.2">
      <c r="A1935" t="s">
        <v>2056</v>
      </c>
      <c r="B1935" t="s">
        <v>2083</v>
      </c>
      <c r="C1935">
        <v>0.98826877826779203</v>
      </c>
    </row>
    <row r="1936" spans="1:3" x14ac:dyDescent="0.2">
      <c r="A1936" t="s">
        <v>2002</v>
      </c>
      <c r="B1936" t="s">
        <v>2067</v>
      </c>
      <c r="C1936">
        <v>0.98826596029475999</v>
      </c>
    </row>
    <row r="1937" spans="1:3" x14ac:dyDescent="0.2">
      <c r="A1937" t="s">
        <v>2067</v>
      </c>
      <c r="B1937" t="s">
        <v>2002</v>
      </c>
      <c r="C1937">
        <v>0.98826596029475999</v>
      </c>
    </row>
    <row r="1938" spans="1:3" x14ac:dyDescent="0.2">
      <c r="A1938" t="s">
        <v>2064</v>
      </c>
      <c r="B1938" t="s">
        <v>2026</v>
      </c>
      <c r="C1938">
        <v>0.98824341651050396</v>
      </c>
    </row>
    <row r="1939" spans="1:3" x14ac:dyDescent="0.2">
      <c r="A1939" t="s">
        <v>2026</v>
      </c>
      <c r="B1939" t="s">
        <v>2064</v>
      </c>
      <c r="C1939">
        <v>0.98824341651050396</v>
      </c>
    </row>
    <row r="1940" spans="1:3" x14ac:dyDescent="0.2">
      <c r="A1940" t="s">
        <v>2002</v>
      </c>
      <c r="B1940" t="s">
        <v>2052</v>
      </c>
      <c r="C1940">
        <v>0.98822087272624803</v>
      </c>
    </row>
    <row r="1941" spans="1:3" x14ac:dyDescent="0.2">
      <c r="A1941" t="s">
        <v>2052</v>
      </c>
      <c r="B1941" t="s">
        <v>2002</v>
      </c>
      <c r="C1941">
        <v>0.98822087272624803</v>
      </c>
    </row>
    <row r="1942" spans="1:3" x14ac:dyDescent="0.2">
      <c r="A1942" t="s">
        <v>1989</v>
      </c>
      <c r="B1942" t="s">
        <v>2048</v>
      </c>
      <c r="C1942">
        <v>0.98820960083412002</v>
      </c>
    </row>
    <row r="1943" spans="1:3" x14ac:dyDescent="0.2">
      <c r="A1943" t="s">
        <v>2048</v>
      </c>
      <c r="B1943" t="s">
        <v>1989</v>
      </c>
      <c r="C1943">
        <v>0.98820960083412002</v>
      </c>
    </row>
    <row r="1944" spans="1:3" x14ac:dyDescent="0.2">
      <c r="A1944" t="s">
        <v>1992</v>
      </c>
      <c r="B1944" t="s">
        <v>1990</v>
      </c>
      <c r="C1944">
        <v>0.98820114691502403</v>
      </c>
    </row>
    <row r="1945" spans="1:3" x14ac:dyDescent="0.2">
      <c r="A1945" t="s">
        <v>1990</v>
      </c>
      <c r="B1945" t="s">
        <v>1992</v>
      </c>
      <c r="C1945">
        <v>0.98820114691502403</v>
      </c>
    </row>
    <row r="1946" spans="1:3" x14ac:dyDescent="0.2">
      <c r="A1946" t="s">
        <v>2069</v>
      </c>
      <c r="B1946" t="s">
        <v>2042</v>
      </c>
      <c r="C1946">
        <v>0.98816169529257603</v>
      </c>
    </row>
    <row r="1947" spans="1:3" x14ac:dyDescent="0.2">
      <c r="A1947" t="s">
        <v>2042</v>
      </c>
      <c r="B1947" t="s">
        <v>2069</v>
      </c>
      <c r="C1947">
        <v>0.98816169529257603</v>
      </c>
    </row>
    <row r="1948" spans="1:3" x14ac:dyDescent="0.2">
      <c r="A1948" t="s">
        <v>919</v>
      </c>
      <c r="B1948" t="s">
        <v>950</v>
      </c>
      <c r="C1948">
        <v>0.98815887731954399</v>
      </c>
    </row>
    <row r="1949" spans="1:3" x14ac:dyDescent="0.2">
      <c r="A1949" t="s">
        <v>950</v>
      </c>
      <c r="B1949" t="s">
        <v>919</v>
      </c>
      <c r="C1949">
        <v>0.98815887731954399</v>
      </c>
    </row>
    <row r="1950" spans="1:3" x14ac:dyDescent="0.2">
      <c r="A1950" t="s">
        <v>374</v>
      </c>
      <c r="B1950" t="s">
        <v>386</v>
      </c>
      <c r="C1950">
        <v>0.98813351556225604</v>
      </c>
    </row>
    <row r="1951" spans="1:3" x14ac:dyDescent="0.2">
      <c r="A1951" t="s">
        <v>386</v>
      </c>
      <c r="B1951" t="s">
        <v>374</v>
      </c>
      <c r="C1951">
        <v>0.98813351556225604</v>
      </c>
    </row>
    <row r="1952" spans="1:3" x14ac:dyDescent="0.2">
      <c r="A1952" t="s">
        <v>1988</v>
      </c>
      <c r="B1952" t="s">
        <v>2021</v>
      </c>
      <c r="C1952">
        <v>0.98812787961619197</v>
      </c>
    </row>
    <row r="1953" spans="1:3" x14ac:dyDescent="0.2">
      <c r="A1953" t="s">
        <v>2021</v>
      </c>
      <c r="B1953" t="s">
        <v>1988</v>
      </c>
      <c r="C1953">
        <v>0.98812787961619197</v>
      </c>
    </row>
    <row r="1954" spans="1:3" x14ac:dyDescent="0.2">
      <c r="A1954" t="s">
        <v>2083</v>
      </c>
      <c r="B1954" t="s">
        <v>1995</v>
      </c>
      <c r="C1954">
        <v>0.98812506164316005</v>
      </c>
    </row>
    <row r="1955" spans="1:3" x14ac:dyDescent="0.2">
      <c r="A1955" t="s">
        <v>1995</v>
      </c>
      <c r="B1955" t="s">
        <v>2083</v>
      </c>
      <c r="C1955">
        <v>0.98812506164316005</v>
      </c>
    </row>
    <row r="1956" spans="1:3" x14ac:dyDescent="0.2">
      <c r="A1956" t="s">
        <v>2002</v>
      </c>
      <c r="B1956" t="s">
        <v>2057</v>
      </c>
      <c r="C1956">
        <v>0.98812224367012802</v>
      </c>
    </row>
    <row r="1957" spans="1:3" x14ac:dyDescent="0.2">
      <c r="A1957" t="s">
        <v>2057</v>
      </c>
      <c r="B1957" t="s">
        <v>2002</v>
      </c>
      <c r="C1957">
        <v>0.98812224367012802</v>
      </c>
    </row>
    <row r="1958" spans="1:3" x14ac:dyDescent="0.2">
      <c r="A1958" t="s">
        <v>2047</v>
      </c>
      <c r="B1958" t="s">
        <v>2026</v>
      </c>
      <c r="C1958">
        <v>0.98811660772406396</v>
      </c>
    </row>
    <row r="1959" spans="1:3" x14ac:dyDescent="0.2">
      <c r="A1959" t="s">
        <v>2026</v>
      </c>
      <c r="B1959" t="s">
        <v>2047</v>
      </c>
      <c r="C1959">
        <v>0.98811660772406396</v>
      </c>
    </row>
    <row r="1960" spans="1:3" x14ac:dyDescent="0.2">
      <c r="A1960" t="s">
        <v>2002</v>
      </c>
      <c r="B1960" t="s">
        <v>2065</v>
      </c>
      <c r="C1960">
        <v>0.98809969988587198</v>
      </c>
    </row>
    <row r="1961" spans="1:3" x14ac:dyDescent="0.2">
      <c r="A1961" t="s">
        <v>2065</v>
      </c>
      <c r="B1961" t="s">
        <v>2002</v>
      </c>
      <c r="C1961">
        <v>0.98809969988587198</v>
      </c>
    </row>
    <row r="1962" spans="1:3" x14ac:dyDescent="0.2">
      <c r="A1962" t="s">
        <v>2055</v>
      </c>
      <c r="B1962" t="s">
        <v>2047</v>
      </c>
      <c r="C1962">
        <v>0.988091245966776</v>
      </c>
    </row>
    <row r="1963" spans="1:3" x14ac:dyDescent="0.2">
      <c r="A1963" t="s">
        <v>2083</v>
      </c>
      <c r="B1963" t="s">
        <v>2052</v>
      </c>
      <c r="C1963">
        <v>0.988091245966776</v>
      </c>
    </row>
    <row r="1964" spans="1:3" x14ac:dyDescent="0.2">
      <c r="A1964" t="s">
        <v>2047</v>
      </c>
      <c r="B1964" t="s">
        <v>2055</v>
      </c>
      <c r="C1964">
        <v>0.988091245966776</v>
      </c>
    </row>
    <row r="1965" spans="1:3" x14ac:dyDescent="0.2">
      <c r="A1965" t="s">
        <v>2052</v>
      </c>
      <c r="B1965" t="s">
        <v>2083</v>
      </c>
      <c r="C1965">
        <v>0.988091245966776</v>
      </c>
    </row>
    <row r="1966" spans="1:3" x14ac:dyDescent="0.2">
      <c r="A1966" t="s">
        <v>1999</v>
      </c>
      <c r="B1966" t="s">
        <v>2083</v>
      </c>
      <c r="C1966">
        <v>0.988091245966776</v>
      </c>
    </row>
    <row r="1967" spans="1:3" x14ac:dyDescent="0.2">
      <c r="A1967" t="s">
        <v>2083</v>
      </c>
      <c r="B1967" t="s">
        <v>1999</v>
      </c>
      <c r="C1967">
        <v>0.988091245966776</v>
      </c>
    </row>
    <row r="1968" spans="1:3" x14ac:dyDescent="0.2">
      <c r="A1968" t="s">
        <v>2002</v>
      </c>
      <c r="B1968" t="s">
        <v>2068</v>
      </c>
      <c r="C1968">
        <v>0.98803770447916806</v>
      </c>
    </row>
    <row r="1969" spans="1:3" x14ac:dyDescent="0.2">
      <c r="A1969" t="s">
        <v>2068</v>
      </c>
      <c r="B1969" t="s">
        <v>2002</v>
      </c>
      <c r="C1969">
        <v>0.98803770447916806</v>
      </c>
    </row>
    <row r="1970" spans="1:3" x14ac:dyDescent="0.2">
      <c r="A1970" t="s">
        <v>2002</v>
      </c>
      <c r="B1970" t="s">
        <v>2081</v>
      </c>
      <c r="C1970">
        <v>0.98802361461400801</v>
      </c>
    </row>
    <row r="1971" spans="1:3" x14ac:dyDescent="0.2">
      <c r="A1971" t="s">
        <v>2081</v>
      </c>
      <c r="B1971" t="s">
        <v>2002</v>
      </c>
      <c r="C1971">
        <v>0.98802361461400801</v>
      </c>
    </row>
    <row r="1972" spans="1:3" x14ac:dyDescent="0.2">
      <c r="A1972" t="s">
        <v>2002</v>
      </c>
      <c r="B1972" t="s">
        <v>2059</v>
      </c>
      <c r="C1972">
        <v>0.98800952474884796</v>
      </c>
    </row>
    <row r="1973" spans="1:3" x14ac:dyDescent="0.2">
      <c r="A1973" t="s">
        <v>2059</v>
      </c>
      <c r="B1973" t="s">
        <v>2002</v>
      </c>
      <c r="C1973">
        <v>0.98800952474884796</v>
      </c>
    </row>
    <row r="1974" spans="1:3" x14ac:dyDescent="0.2">
      <c r="A1974" t="s">
        <v>2078</v>
      </c>
      <c r="B1974" t="s">
        <v>2062</v>
      </c>
      <c r="C1974">
        <v>0.988003888802784</v>
      </c>
    </row>
    <row r="1975" spans="1:3" x14ac:dyDescent="0.2">
      <c r="A1975" t="s">
        <v>2062</v>
      </c>
      <c r="B1975" t="s">
        <v>2078</v>
      </c>
      <c r="C1975">
        <v>0.988003888802784</v>
      </c>
    </row>
    <row r="1976" spans="1:3" x14ac:dyDescent="0.2">
      <c r="A1976" t="s">
        <v>2083</v>
      </c>
      <c r="B1976" t="s">
        <v>2067</v>
      </c>
      <c r="C1976">
        <v>0.98798698096459203</v>
      </c>
    </row>
    <row r="1977" spans="1:3" x14ac:dyDescent="0.2">
      <c r="A1977" t="s">
        <v>2002</v>
      </c>
      <c r="B1977" t="s">
        <v>2074</v>
      </c>
      <c r="C1977">
        <v>0.98798698096459203</v>
      </c>
    </row>
    <row r="1978" spans="1:3" x14ac:dyDescent="0.2">
      <c r="A1978" t="s">
        <v>2067</v>
      </c>
      <c r="B1978" t="s">
        <v>2083</v>
      </c>
      <c r="C1978">
        <v>0.98798698096459203</v>
      </c>
    </row>
    <row r="1979" spans="1:3" x14ac:dyDescent="0.2">
      <c r="A1979" t="s">
        <v>2074</v>
      </c>
      <c r="B1979" t="s">
        <v>2002</v>
      </c>
      <c r="C1979">
        <v>0.98798698096459203</v>
      </c>
    </row>
    <row r="1980" spans="1:3" x14ac:dyDescent="0.2">
      <c r="A1980" t="s">
        <v>1988</v>
      </c>
      <c r="B1980" t="s">
        <v>1987</v>
      </c>
      <c r="C1980">
        <v>0.98796161920730396</v>
      </c>
    </row>
    <row r="1981" spans="1:3" x14ac:dyDescent="0.2">
      <c r="A1981" t="s">
        <v>1987</v>
      </c>
      <c r="B1981" t="s">
        <v>1988</v>
      </c>
      <c r="C1981">
        <v>0.98796161920730396</v>
      </c>
    </row>
    <row r="1982" spans="1:3" x14ac:dyDescent="0.2">
      <c r="A1982" t="s">
        <v>422</v>
      </c>
      <c r="B1982" t="s">
        <v>429</v>
      </c>
      <c r="C1982">
        <v>0.98794752934214403</v>
      </c>
    </row>
    <row r="1983" spans="1:3" x14ac:dyDescent="0.2">
      <c r="A1983" t="s">
        <v>429</v>
      </c>
      <c r="B1983" t="s">
        <v>422</v>
      </c>
      <c r="C1983">
        <v>0.98794752934214403</v>
      </c>
    </row>
    <row r="1984" spans="1:3" x14ac:dyDescent="0.2">
      <c r="A1984" t="s">
        <v>1988</v>
      </c>
      <c r="B1984" t="s">
        <v>1110</v>
      </c>
      <c r="C1984">
        <v>0.98793625745001601</v>
      </c>
    </row>
    <row r="1985" spans="1:3" x14ac:dyDescent="0.2">
      <c r="A1985" t="s">
        <v>1110</v>
      </c>
      <c r="B1985" t="s">
        <v>1988</v>
      </c>
      <c r="C1985">
        <v>0.98793625745001601</v>
      </c>
    </row>
    <row r="1986" spans="1:3" x14ac:dyDescent="0.2">
      <c r="A1986" t="s">
        <v>1060</v>
      </c>
      <c r="B1986" t="s">
        <v>963</v>
      </c>
      <c r="C1986">
        <v>0.98793062150395194</v>
      </c>
    </row>
    <row r="1987" spans="1:3" x14ac:dyDescent="0.2">
      <c r="A1987" t="s">
        <v>963</v>
      </c>
      <c r="B1987" t="s">
        <v>1060</v>
      </c>
      <c r="C1987">
        <v>0.98793062150395194</v>
      </c>
    </row>
    <row r="1988" spans="1:3" x14ac:dyDescent="0.2">
      <c r="A1988" t="s">
        <v>2003</v>
      </c>
      <c r="B1988" t="s">
        <v>2002</v>
      </c>
      <c r="C1988">
        <v>0.98792780353092002</v>
      </c>
    </row>
    <row r="1989" spans="1:3" x14ac:dyDescent="0.2">
      <c r="A1989" t="s">
        <v>2002</v>
      </c>
      <c r="B1989" t="s">
        <v>2003</v>
      </c>
      <c r="C1989">
        <v>0.98792780353092002</v>
      </c>
    </row>
    <row r="1990" spans="1:3" x14ac:dyDescent="0.2">
      <c r="A1990" t="s">
        <v>2083</v>
      </c>
      <c r="B1990" t="s">
        <v>2068</v>
      </c>
      <c r="C1990">
        <v>0.98789962380060004</v>
      </c>
    </row>
    <row r="1991" spans="1:3" x14ac:dyDescent="0.2">
      <c r="A1991" t="s">
        <v>2068</v>
      </c>
      <c r="B1991" t="s">
        <v>2083</v>
      </c>
      <c r="C1991">
        <v>0.98789962380060004</v>
      </c>
    </row>
    <row r="1992" spans="1:3" x14ac:dyDescent="0.2">
      <c r="A1992" t="s">
        <v>2002</v>
      </c>
      <c r="B1992" t="s">
        <v>2066</v>
      </c>
      <c r="C1992">
        <v>0.987896805827568</v>
      </c>
    </row>
    <row r="1993" spans="1:3" x14ac:dyDescent="0.2">
      <c r="A1993" t="s">
        <v>2066</v>
      </c>
      <c r="B1993" t="s">
        <v>2002</v>
      </c>
      <c r="C1993">
        <v>0.987896805827568</v>
      </c>
    </row>
    <row r="1994" spans="1:3" x14ac:dyDescent="0.2">
      <c r="A1994" t="s">
        <v>2001</v>
      </c>
      <c r="B1994" t="s">
        <v>2083</v>
      </c>
      <c r="C1994">
        <v>0.98788271596240795</v>
      </c>
    </row>
    <row r="1995" spans="1:3" x14ac:dyDescent="0.2">
      <c r="A1995" t="s">
        <v>2083</v>
      </c>
      <c r="B1995" t="s">
        <v>2001</v>
      </c>
      <c r="C1995">
        <v>0.98788271596240795</v>
      </c>
    </row>
    <row r="1996" spans="1:3" x14ac:dyDescent="0.2">
      <c r="A1996" t="s">
        <v>2002</v>
      </c>
      <c r="B1996" t="s">
        <v>2058</v>
      </c>
      <c r="C1996">
        <v>0.98781226663660804</v>
      </c>
    </row>
    <row r="1997" spans="1:3" x14ac:dyDescent="0.2">
      <c r="A1997" t="s">
        <v>2002</v>
      </c>
      <c r="B1997" t="s">
        <v>2001</v>
      </c>
      <c r="C1997">
        <v>0.98781226663660804</v>
      </c>
    </row>
    <row r="1998" spans="1:3" x14ac:dyDescent="0.2">
      <c r="A1998" t="s">
        <v>2058</v>
      </c>
      <c r="B1998" t="s">
        <v>2002</v>
      </c>
      <c r="C1998">
        <v>0.98781226663660804</v>
      </c>
    </row>
    <row r="1999" spans="1:3" x14ac:dyDescent="0.2">
      <c r="A1999" t="s">
        <v>2001</v>
      </c>
      <c r="B1999" t="s">
        <v>2002</v>
      </c>
      <c r="C1999">
        <v>0.98781226663660804</v>
      </c>
    </row>
    <row r="2000" spans="1:3" x14ac:dyDescent="0.2">
      <c r="A2000" t="s">
        <v>2078</v>
      </c>
      <c r="B2000" t="s">
        <v>2047</v>
      </c>
      <c r="C2000">
        <v>0.98780944866357601</v>
      </c>
    </row>
    <row r="2001" spans="1:3" x14ac:dyDescent="0.2">
      <c r="A2001" t="s">
        <v>2047</v>
      </c>
      <c r="B2001" t="s">
        <v>2078</v>
      </c>
      <c r="C2001">
        <v>0.98780944866357601</v>
      </c>
    </row>
    <row r="2002" spans="1:3" x14ac:dyDescent="0.2">
      <c r="A2002" t="s">
        <v>2002</v>
      </c>
      <c r="B2002" t="s">
        <v>1999</v>
      </c>
      <c r="C2002">
        <v>0.98780944866357601</v>
      </c>
    </row>
    <row r="2003" spans="1:3" x14ac:dyDescent="0.2">
      <c r="A2003" t="s">
        <v>1999</v>
      </c>
      <c r="B2003" t="s">
        <v>2002</v>
      </c>
      <c r="C2003">
        <v>0.98780944866357601</v>
      </c>
    </row>
    <row r="2004" spans="1:3" x14ac:dyDescent="0.2">
      <c r="A2004" t="s">
        <v>2083</v>
      </c>
      <c r="B2004" t="s">
        <v>2057</v>
      </c>
      <c r="C2004">
        <v>0.98778690487931997</v>
      </c>
    </row>
    <row r="2005" spans="1:3" x14ac:dyDescent="0.2">
      <c r="A2005" t="s">
        <v>2057</v>
      </c>
      <c r="B2005" t="s">
        <v>2083</v>
      </c>
      <c r="C2005">
        <v>0.98778690487931997</v>
      </c>
    </row>
    <row r="2006" spans="1:3" x14ac:dyDescent="0.2">
      <c r="A2006" t="s">
        <v>2048</v>
      </c>
      <c r="B2006" t="s">
        <v>1988</v>
      </c>
      <c r="C2006">
        <v>0.98778408690628805</v>
      </c>
    </row>
    <row r="2007" spans="1:3" x14ac:dyDescent="0.2">
      <c r="A2007" t="s">
        <v>1988</v>
      </c>
      <c r="B2007" t="s">
        <v>2048</v>
      </c>
      <c r="C2007">
        <v>0.98778408690628805</v>
      </c>
    </row>
    <row r="2008" spans="1:3" x14ac:dyDescent="0.2">
      <c r="A2008" t="s">
        <v>2083</v>
      </c>
      <c r="B2008" t="s">
        <v>2070</v>
      </c>
      <c r="C2008">
        <v>0.98778126893325602</v>
      </c>
    </row>
    <row r="2009" spans="1:3" x14ac:dyDescent="0.2">
      <c r="A2009" t="s">
        <v>2070</v>
      </c>
      <c r="B2009" t="s">
        <v>2083</v>
      </c>
      <c r="C2009">
        <v>0.98778126893325602</v>
      </c>
    </row>
    <row r="2010" spans="1:3" x14ac:dyDescent="0.2">
      <c r="A2010" t="s">
        <v>2002</v>
      </c>
      <c r="B2010" t="s">
        <v>1996</v>
      </c>
      <c r="C2010">
        <v>0.98774463528384004</v>
      </c>
    </row>
    <row r="2011" spans="1:3" x14ac:dyDescent="0.2">
      <c r="A2011" t="s">
        <v>1996</v>
      </c>
      <c r="B2011" t="s">
        <v>2002</v>
      </c>
      <c r="C2011">
        <v>0.98774463528384004</v>
      </c>
    </row>
    <row r="2012" spans="1:3" x14ac:dyDescent="0.2">
      <c r="A2012" t="s">
        <v>2002</v>
      </c>
      <c r="B2012" t="s">
        <v>2053</v>
      </c>
      <c r="C2012">
        <v>0.98774181731080801</v>
      </c>
    </row>
    <row r="2013" spans="1:3" x14ac:dyDescent="0.2">
      <c r="A2013" t="s">
        <v>2053</v>
      </c>
      <c r="B2013" t="s">
        <v>2002</v>
      </c>
      <c r="C2013">
        <v>0.98774181731080801</v>
      </c>
    </row>
    <row r="2014" spans="1:3" x14ac:dyDescent="0.2">
      <c r="A2014" t="s">
        <v>2002</v>
      </c>
      <c r="B2014" t="s">
        <v>2073</v>
      </c>
      <c r="C2014">
        <v>0.98773899933777598</v>
      </c>
    </row>
    <row r="2015" spans="1:3" x14ac:dyDescent="0.2">
      <c r="A2015" t="s">
        <v>2073</v>
      </c>
      <c r="B2015" t="s">
        <v>2002</v>
      </c>
      <c r="C2015">
        <v>0.98773899933777598</v>
      </c>
    </row>
    <row r="2016" spans="1:3" x14ac:dyDescent="0.2">
      <c r="A2016" t="s">
        <v>2083</v>
      </c>
      <c r="B2016" t="s">
        <v>2074</v>
      </c>
      <c r="C2016">
        <v>0.98773336339171203</v>
      </c>
    </row>
    <row r="2017" spans="1:3" x14ac:dyDescent="0.2">
      <c r="A2017" t="s">
        <v>2074</v>
      </c>
      <c r="B2017" t="s">
        <v>2083</v>
      </c>
      <c r="C2017">
        <v>0.98773336339171203</v>
      </c>
    </row>
    <row r="2018" spans="1:3" x14ac:dyDescent="0.2">
      <c r="A2018" t="s">
        <v>2002</v>
      </c>
      <c r="B2018" t="s">
        <v>2077</v>
      </c>
      <c r="C2018">
        <v>0.98768545785016804</v>
      </c>
    </row>
    <row r="2019" spans="1:3" x14ac:dyDescent="0.2">
      <c r="A2019" t="s">
        <v>2077</v>
      </c>
      <c r="B2019" t="s">
        <v>2002</v>
      </c>
      <c r="C2019">
        <v>0.98768545785016804</v>
      </c>
    </row>
    <row r="2020" spans="1:3" x14ac:dyDescent="0.2">
      <c r="A2020" t="s">
        <v>2083</v>
      </c>
      <c r="B2020" t="s">
        <v>2059</v>
      </c>
      <c r="C2020">
        <v>0.98767418595804002</v>
      </c>
    </row>
    <row r="2021" spans="1:3" x14ac:dyDescent="0.2">
      <c r="A2021" t="s">
        <v>2059</v>
      </c>
      <c r="B2021" t="s">
        <v>2083</v>
      </c>
      <c r="C2021">
        <v>0.98767418595804002</v>
      </c>
    </row>
    <row r="2022" spans="1:3" x14ac:dyDescent="0.2">
      <c r="A2022" t="s">
        <v>1094</v>
      </c>
      <c r="B2022" t="s">
        <v>1114</v>
      </c>
      <c r="C2022">
        <v>0.98764882420075195</v>
      </c>
    </row>
    <row r="2023" spans="1:3" x14ac:dyDescent="0.2">
      <c r="A2023" t="s">
        <v>1114</v>
      </c>
      <c r="B2023" t="s">
        <v>1094</v>
      </c>
      <c r="C2023">
        <v>0.98764882420075195</v>
      </c>
    </row>
    <row r="2024" spans="1:3" x14ac:dyDescent="0.2">
      <c r="A2024" t="s">
        <v>2083</v>
      </c>
      <c r="B2024" t="s">
        <v>2053</v>
      </c>
      <c r="C2024">
        <v>0.98764600622772003</v>
      </c>
    </row>
    <row r="2025" spans="1:3" x14ac:dyDescent="0.2">
      <c r="A2025" t="s">
        <v>2083</v>
      </c>
      <c r="B2025" t="s">
        <v>2065</v>
      </c>
      <c r="C2025">
        <v>0.98764600622772003</v>
      </c>
    </row>
    <row r="2026" spans="1:3" x14ac:dyDescent="0.2">
      <c r="A2026" t="s">
        <v>2053</v>
      </c>
      <c r="B2026" t="s">
        <v>2083</v>
      </c>
      <c r="C2026">
        <v>0.98764600622772003</v>
      </c>
    </row>
    <row r="2027" spans="1:3" x14ac:dyDescent="0.2">
      <c r="A2027" t="s">
        <v>2065</v>
      </c>
      <c r="B2027" t="s">
        <v>2083</v>
      </c>
      <c r="C2027">
        <v>0.98764600622772003</v>
      </c>
    </row>
    <row r="2028" spans="1:3" x14ac:dyDescent="0.2">
      <c r="A2028" t="s">
        <v>2083</v>
      </c>
      <c r="B2028" t="s">
        <v>2081</v>
      </c>
      <c r="C2028">
        <v>0.98763755230862404</v>
      </c>
    </row>
    <row r="2029" spans="1:3" x14ac:dyDescent="0.2">
      <c r="A2029" t="s">
        <v>2081</v>
      </c>
      <c r="B2029" t="s">
        <v>2083</v>
      </c>
      <c r="C2029">
        <v>0.98763755230862404</v>
      </c>
    </row>
    <row r="2030" spans="1:3" x14ac:dyDescent="0.2">
      <c r="A2030" t="s">
        <v>2002</v>
      </c>
      <c r="B2030" t="s">
        <v>2054</v>
      </c>
      <c r="C2030">
        <v>0.98761782649740004</v>
      </c>
    </row>
    <row r="2031" spans="1:3" x14ac:dyDescent="0.2">
      <c r="A2031" t="s">
        <v>2054</v>
      </c>
      <c r="B2031" t="s">
        <v>2002</v>
      </c>
      <c r="C2031">
        <v>0.98761782649740004</v>
      </c>
    </row>
    <row r="2032" spans="1:3" x14ac:dyDescent="0.2">
      <c r="A2032" t="s">
        <v>2083</v>
      </c>
      <c r="B2032" t="s">
        <v>2073</v>
      </c>
      <c r="C2032">
        <v>0.98760655460527302</v>
      </c>
    </row>
    <row r="2033" spans="1:3" x14ac:dyDescent="0.2">
      <c r="A2033" t="s">
        <v>2073</v>
      </c>
      <c r="B2033" t="s">
        <v>2083</v>
      </c>
      <c r="C2033">
        <v>0.98760655460527302</v>
      </c>
    </row>
    <row r="2034" spans="1:3" x14ac:dyDescent="0.2">
      <c r="A2034" t="s">
        <v>2003</v>
      </c>
      <c r="B2034" t="s">
        <v>2083</v>
      </c>
      <c r="C2034">
        <v>0.98758401082101599</v>
      </c>
    </row>
    <row r="2035" spans="1:3" x14ac:dyDescent="0.2">
      <c r="A2035" t="s">
        <v>2083</v>
      </c>
      <c r="B2035" t="s">
        <v>2003</v>
      </c>
      <c r="C2035">
        <v>0.98758401082101599</v>
      </c>
    </row>
    <row r="2036" spans="1:3" x14ac:dyDescent="0.2">
      <c r="A2036" t="s">
        <v>2083</v>
      </c>
      <c r="B2036" t="s">
        <v>1996</v>
      </c>
      <c r="C2036">
        <v>0.98757273892888797</v>
      </c>
    </row>
    <row r="2037" spans="1:3" x14ac:dyDescent="0.2">
      <c r="A2037" t="s">
        <v>1996</v>
      </c>
      <c r="B2037" t="s">
        <v>2083</v>
      </c>
      <c r="C2037">
        <v>0.98757273892888797</v>
      </c>
    </row>
    <row r="2038" spans="1:3" x14ac:dyDescent="0.2">
      <c r="A2038" t="s">
        <v>2002</v>
      </c>
      <c r="B2038" t="s">
        <v>1995</v>
      </c>
      <c r="C2038">
        <v>0.98756146703676095</v>
      </c>
    </row>
    <row r="2039" spans="1:3" x14ac:dyDescent="0.2">
      <c r="A2039" t="s">
        <v>1995</v>
      </c>
      <c r="B2039" t="s">
        <v>2002</v>
      </c>
      <c r="C2039">
        <v>0.98756146703676095</v>
      </c>
    </row>
    <row r="2040" spans="1:3" x14ac:dyDescent="0.2">
      <c r="A2040" t="s">
        <v>1989</v>
      </c>
      <c r="B2040" t="s">
        <v>1988</v>
      </c>
      <c r="C2040">
        <v>0.98755019514463205</v>
      </c>
    </row>
    <row r="2041" spans="1:3" x14ac:dyDescent="0.2">
      <c r="A2041" t="s">
        <v>1988</v>
      </c>
      <c r="B2041" t="s">
        <v>1989</v>
      </c>
      <c r="C2041">
        <v>0.98755019514463205</v>
      </c>
    </row>
    <row r="2042" spans="1:3" x14ac:dyDescent="0.2">
      <c r="A2042" t="s">
        <v>2002</v>
      </c>
      <c r="B2042" t="s">
        <v>2061</v>
      </c>
      <c r="C2042">
        <v>0.98747974581883302</v>
      </c>
    </row>
    <row r="2043" spans="1:3" x14ac:dyDescent="0.2">
      <c r="A2043" t="s">
        <v>2061</v>
      </c>
      <c r="B2043" t="s">
        <v>2002</v>
      </c>
      <c r="C2043">
        <v>0.98747974581883302</v>
      </c>
    </row>
    <row r="2044" spans="1:3" x14ac:dyDescent="0.2">
      <c r="A2044" t="s">
        <v>2083</v>
      </c>
      <c r="B2044" t="s">
        <v>2054</v>
      </c>
      <c r="C2044">
        <v>0.98747410987276896</v>
      </c>
    </row>
    <row r="2045" spans="1:3" x14ac:dyDescent="0.2">
      <c r="A2045" t="s">
        <v>2054</v>
      </c>
      <c r="B2045" t="s">
        <v>2083</v>
      </c>
      <c r="C2045">
        <v>0.98747410987276896</v>
      </c>
    </row>
    <row r="2046" spans="1:3" x14ac:dyDescent="0.2">
      <c r="A2046" t="s">
        <v>2083</v>
      </c>
      <c r="B2046" t="s">
        <v>2061</v>
      </c>
      <c r="C2046">
        <v>0.98744593014244897</v>
      </c>
    </row>
    <row r="2047" spans="1:3" x14ac:dyDescent="0.2">
      <c r="A2047" t="s">
        <v>2061</v>
      </c>
      <c r="B2047" t="s">
        <v>2083</v>
      </c>
      <c r="C2047">
        <v>0.98744593014244897</v>
      </c>
    </row>
    <row r="2048" spans="1:3" x14ac:dyDescent="0.2">
      <c r="A2048" t="s">
        <v>2002</v>
      </c>
      <c r="B2048" t="s">
        <v>2000</v>
      </c>
      <c r="C2048">
        <v>0.98744593014244897</v>
      </c>
    </row>
    <row r="2049" spans="1:3" x14ac:dyDescent="0.2">
      <c r="A2049" t="s">
        <v>2000</v>
      </c>
      <c r="B2049" t="s">
        <v>2002</v>
      </c>
      <c r="C2049">
        <v>0.98744593014244897</v>
      </c>
    </row>
    <row r="2050" spans="1:3" x14ac:dyDescent="0.2">
      <c r="A2050" t="s">
        <v>2083</v>
      </c>
      <c r="B2050" t="s">
        <v>2066</v>
      </c>
      <c r="C2050">
        <v>0.98740084257393701</v>
      </c>
    </row>
    <row r="2051" spans="1:3" x14ac:dyDescent="0.2">
      <c r="A2051" t="s">
        <v>2066</v>
      </c>
      <c r="B2051" t="s">
        <v>2083</v>
      </c>
      <c r="C2051">
        <v>0.98740084257393701</v>
      </c>
    </row>
    <row r="2052" spans="1:3" x14ac:dyDescent="0.2">
      <c r="A2052" t="s">
        <v>2083</v>
      </c>
      <c r="B2052" t="s">
        <v>2058</v>
      </c>
      <c r="C2052">
        <v>0.98739520662787295</v>
      </c>
    </row>
    <row r="2053" spans="1:3" x14ac:dyDescent="0.2">
      <c r="A2053" t="s">
        <v>2058</v>
      </c>
      <c r="B2053" t="s">
        <v>2083</v>
      </c>
      <c r="C2053">
        <v>0.98739520662787295</v>
      </c>
    </row>
    <row r="2054" spans="1:3" x14ac:dyDescent="0.2">
      <c r="A2054" t="s">
        <v>2000</v>
      </c>
      <c r="B2054" t="s">
        <v>2083</v>
      </c>
      <c r="C2054">
        <v>0.98736702689755296</v>
      </c>
    </row>
    <row r="2055" spans="1:3" x14ac:dyDescent="0.2">
      <c r="A2055" t="s">
        <v>2083</v>
      </c>
      <c r="B2055" t="s">
        <v>2000</v>
      </c>
      <c r="C2055">
        <v>0.98736702689755296</v>
      </c>
    </row>
    <row r="2056" spans="1:3" x14ac:dyDescent="0.2">
      <c r="A2056" t="s">
        <v>2086</v>
      </c>
      <c r="B2056" t="s">
        <v>2062</v>
      </c>
      <c r="C2056">
        <v>0.98736420892452104</v>
      </c>
    </row>
    <row r="2057" spans="1:3" x14ac:dyDescent="0.2">
      <c r="A2057" t="s">
        <v>2062</v>
      </c>
      <c r="B2057" t="s">
        <v>2086</v>
      </c>
      <c r="C2057">
        <v>0.98736420892452104</v>
      </c>
    </row>
    <row r="2058" spans="1:3" x14ac:dyDescent="0.2">
      <c r="A2058" t="s">
        <v>2002</v>
      </c>
      <c r="B2058" t="s">
        <v>2079</v>
      </c>
      <c r="C2058">
        <v>0.98735011905936099</v>
      </c>
    </row>
    <row r="2059" spans="1:3" x14ac:dyDescent="0.2">
      <c r="A2059" t="s">
        <v>2079</v>
      </c>
      <c r="B2059" t="s">
        <v>2002</v>
      </c>
      <c r="C2059">
        <v>0.98735011905936099</v>
      </c>
    </row>
    <row r="2060" spans="1:3" x14ac:dyDescent="0.2">
      <c r="A2060" t="s">
        <v>2002</v>
      </c>
      <c r="B2060" t="s">
        <v>1997</v>
      </c>
      <c r="C2060">
        <v>0.98734730108632895</v>
      </c>
    </row>
    <row r="2061" spans="1:3" x14ac:dyDescent="0.2">
      <c r="A2061" t="s">
        <v>1997</v>
      </c>
      <c r="B2061" t="s">
        <v>2002</v>
      </c>
      <c r="C2061">
        <v>0.98734730108632895</v>
      </c>
    </row>
    <row r="2062" spans="1:3" x14ac:dyDescent="0.2">
      <c r="A2062" t="s">
        <v>2002</v>
      </c>
      <c r="B2062" t="s">
        <v>2070</v>
      </c>
      <c r="C2062">
        <v>0.98731630338297705</v>
      </c>
    </row>
    <row r="2063" spans="1:3" x14ac:dyDescent="0.2">
      <c r="A2063" t="s">
        <v>2070</v>
      </c>
      <c r="B2063" t="s">
        <v>2002</v>
      </c>
      <c r="C2063">
        <v>0.98731630338297705</v>
      </c>
    </row>
    <row r="2064" spans="1:3" x14ac:dyDescent="0.2">
      <c r="A2064" t="s">
        <v>2062</v>
      </c>
      <c r="B2064" t="s">
        <v>2026</v>
      </c>
      <c r="C2064">
        <v>0.98729094162568898</v>
      </c>
    </row>
    <row r="2065" spans="1:3" x14ac:dyDescent="0.2">
      <c r="A2065" t="s">
        <v>2026</v>
      </c>
      <c r="B2065" t="s">
        <v>2062</v>
      </c>
      <c r="C2065">
        <v>0.98729094162568898</v>
      </c>
    </row>
    <row r="2066" spans="1:3" x14ac:dyDescent="0.2">
      <c r="A2066" t="s">
        <v>2083</v>
      </c>
      <c r="B2066" t="s">
        <v>2077</v>
      </c>
      <c r="C2066">
        <v>0.98729094162568898</v>
      </c>
    </row>
    <row r="2067" spans="1:3" x14ac:dyDescent="0.2">
      <c r="A2067" t="s">
        <v>2077</v>
      </c>
      <c r="B2067" t="s">
        <v>2083</v>
      </c>
      <c r="C2067">
        <v>0.98729094162568898</v>
      </c>
    </row>
    <row r="2068" spans="1:3" x14ac:dyDescent="0.2">
      <c r="A2068" t="s">
        <v>2002</v>
      </c>
      <c r="B2068" t="s">
        <v>2076</v>
      </c>
      <c r="C2068">
        <v>0.98728812365265695</v>
      </c>
    </row>
    <row r="2069" spans="1:3" x14ac:dyDescent="0.2">
      <c r="A2069" t="s">
        <v>2076</v>
      </c>
      <c r="B2069" t="s">
        <v>2002</v>
      </c>
      <c r="C2069">
        <v>0.98728812365265695</v>
      </c>
    </row>
    <row r="2070" spans="1:3" x14ac:dyDescent="0.2">
      <c r="A2070" t="s">
        <v>2083</v>
      </c>
      <c r="B2070" t="s">
        <v>2079</v>
      </c>
      <c r="C2070">
        <v>0.98713877108196102</v>
      </c>
    </row>
    <row r="2071" spans="1:3" x14ac:dyDescent="0.2">
      <c r="A2071" t="s">
        <v>2079</v>
      </c>
      <c r="B2071" t="s">
        <v>2083</v>
      </c>
      <c r="C2071">
        <v>0.98713877108196102</v>
      </c>
    </row>
    <row r="2072" spans="1:3" x14ac:dyDescent="0.2">
      <c r="A2072" t="s">
        <v>2002</v>
      </c>
      <c r="B2072" t="s">
        <v>2085</v>
      </c>
      <c r="C2072">
        <v>0.98713031716286503</v>
      </c>
    </row>
    <row r="2073" spans="1:3" x14ac:dyDescent="0.2">
      <c r="A2073" t="s">
        <v>2085</v>
      </c>
      <c r="B2073" t="s">
        <v>2002</v>
      </c>
      <c r="C2073">
        <v>0.98713031716286503</v>
      </c>
    </row>
    <row r="2074" spans="1:3" x14ac:dyDescent="0.2">
      <c r="A2074" t="s">
        <v>2083</v>
      </c>
      <c r="B2074" t="s">
        <v>1997</v>
      </c>
      <c r="C2074">
        <v>0.98709931945951301</v>
      </c>
    </row>
    <row r="2075" spans="1:3" x14ac:dyDescent="0.2">
      <c r="A2075" t="s">
        <v>1997</v>
      </c>
      <c r="B2075" t="s">
        <v>2083</v>
      </c>
      <c r="C2075">
        <v>0.98709931945951301</v>
      </c>
    </row>
    <row r="2076" spans="1:3" x14ac:dyDescent="0.2">
      <c r="A2076" t="s">
        <v>2083</v>
      </c>
      <c r="B2076" t="s">
        <v>2076</v>
      </c>
      <c r="C2076">
        <v>0.98697251067307301</v>
      </c>
    </row>
    <row r="2077" spans="1:3" x14ac:dyDescent="0.2">
      <c r="A2077" t="s">
        <v>2076</v>
      </c>
      <c r="B2077" t="s">
        <v>2083</v>
      </c>
      <c r="C2077">
        <v>0.98697251067307301</v>
      </c>
    </row>
    <row r="2078" spans="1:3" x14ac:dyDescent="0.2">
      <c r="A2078" t="s">
        <v>2086</v>
      </c>
      <c r="B2078" t="s">
        <v>2051</v>
      </c>
      <c r="C2078">
        <v>0.98694714891578506</v>
      </c>
    </row>
    <row r="2079" spans="1:3" x14ac:dyDescent="0.2">
      <c r="A2079" t="s">
        <v>2051</v>
      </c>
      <c r="B2079" t="s">
        <v>2086</v>
      </c>
      <c r="C2079">
        <v>0.98694714891578506</v>
      </c>
    </row>
    <row r="2080" spans="1:3" x14ac:dyDescent="0.2">
      <c r="A2080" t="s">
        <v>2064</v>
      </c>
      <c r="B2080" t="s">
        <v>2047</v>
      </c>
      <c r="C2080">
        <v>0.98693024107759297</v>
      </c>
    </row>
    <row r="2081" spans="1:3" x14ac:dyDescent="0.2">
      <c r="A2081" t="s">
        <v>2047</v>
      </c>
      <c r="B2081" t="s">
        <v>2064</v>
      </c>
      <c r="C2081">
        <v>0.98693024107759297</v>
      </c>
    </row>
    <row r="2082" spans="1:3" x14ac:dyDescent="0.2">
      <c r="A2082" t="s">
        <v>2085</v>
      </c>
      <c r="B2082" t="s">
        <v>2083</v>
      </c>
      <c r="C2082">
        <v>0.986913333239401</v>
      </c>
    </row>
    <row r="2083" spans="1:3" x14ac:dyDescent="0.2">
      <c r="A2083" t="s">
        <v>2083</v>
      </c>
      <c r="B2083" t="s">
        <v>2085</v>
      </c>
      <c r="C2083">
        <v>0.986913333239401</v>
      </c>
    </row>
    <row r="2084" spans="1:3" x14ac:dyDescent="0.2">
      <c r="A2084" t="s">
        <v>2086</v>
      </c>
      <c r="B2084" t="s">
        <v>1998</v>
      </c>
      <c r="C2084">
        <v>0.98685133783269696</v>
      </c>
    </row>
    <row r="2085" spans="1:3" x14ac:dyDescent="0.2">
      <c r="A2085" t="s">
        <v>1998</v>
      </c>
      <c r="B2085" t="s">
        <v>2086</v>
      </c>
      <c r="C2085">
        <v>0.98685133783269696</v>
      </c>
    </row>
    <row r="2086" spans="1:3" x14ac:dyDescent="0.2">
      <c r="A2086" t="s">
        <v>2062</v>
      </c>
      <c r="B2086" t="s">
        <v>2047</v>
      </c>
      <c r="C2086">
        <v>0.98668789539684099</v>
      </c>
    </row>
    <row r="2087" spans="1:3" x14ac:dyDescent="0.2">
      <c r="A2087" t="s">
        <v>2047</v>
      </c>
      <c r="B2087" t="s">
        <v>2062</v>
      </c>
      <c r="C2087">
        <v>0.98668789539684099</v>
      </c>
    </row>
    <row r="2088" spans="1:3" x14ac:dyDescent="0.2">
      <c r="A2088" t="s">
        <v>2002</v>
      </c>
      <c r="B2088" t="s">
        <v>2084</v>
      </c>
      <c r="C2088">
        <v>0.98665126174742501</v>
      </c>
    </row>
    <row r="2089" spans="1:3" x14ac:dyDescent="0.2">
      <c r="A2089" t="s">
        <v>2084</v>
      </c>
      <c r="B2089" t="s">
        <v>2002</v>
      </c>
      <c r="C2089">
        <v>0.98665126174742501</v>
      </c>
    </row>
    <row r="2090" spans="1:3" x14ac:dyDescent="0.2">
      <c r="A2090" t="s">
        <v>2084</v>
      </c>
      <c r="B2090" t="s">
        <v>2083</v>
      </c>
      <c r="C2090">
        <v>0.986592084313753</v>
      </c>
    </row>
    <row r="2091" spans="1:3" x14ac:dyDescent="0.2">
      <c r="A2091" t="s">
        <v>2083</v>
      </c>
      <c r="B2091" t="s">
        <v>2084</v>
      </c>
      <c r="C2091">
        <v>0.986592084313753</v>
      </c>
    </row>
    <row r="2092" spans="1:3" x14ac:dyDescent="0.2">
      <c r="A2092" t="s">
        <v>1001</v>
      </c>
      <c r="B2092" t="s">
        <v>920</v>
      </c>
      <c r="C2092">
        <v>0.98641736998576901</v>
      </c>
    </row>
    <row r="2093" spans="1:3" x14ac:dyDescent="0.2">
      <c r="A2093" t="s">
        <v>920</v>
      </c>
      <c r="B2093" t="s">
        <v>1001</v>
      </c>
      <c r="C2093">
        <v>0.98641736998576901</v>
      </c>
    </row>
    <row r="2094" spans="1:3" x14ac:dyDescent="0.2">
      <c r="A2094" t="s">
        <v>2086</v>
      </c>
      <c r="B2094" t="s">
        <v>2055</v>
      </c>
      <c r="C2094">
        <v>0.986318740929649</v>
      </c>
    </row>
    <row r="2095" spans="1:3" x14ac:dyDescent="0.2">
      <c r="A2095" t="s">
        <v>2055</v>
      </c>
      <c r="B2095" t="s">
        <v>2086</v>
      </c>
      <c r="C2095">
        <v>0.986318740929649</v>
      </c>
    </row>
    <row r="2096" spans="1:3" x14ac:dyDescent="0.2">
      <c r="A2096" t="s">
        <v>2086</v>
      </c>
      <c r="B2096" t="s">
        <v>2071</v>
      </c>
      <c r="C2096">
        <v>0.98629056119932901</v>
      </c>
    </row>
    <row r="2097" spans="1:3" x14ac:dyDescent="0.2">
      <c r="A2097" t="s">
        <v>2071</v>
      </c>
      <c r="B2097" t="s">
        <v>2086</v>
      </c>
      <c r="C2097">
        <v>0.98629056119932901</v>
      </c>
    </row>
    <row r="2098" spans="1:3" x14ac:dyDescent="0.2">
      <c r="A2098" t="s">
        <v>2086</v>
      </c>
      <c r="B2098" t="s">
        <v>2078</v>
      </c>
      <c r="C2098">
        <v>0.98614684457469703</v>
      </c>
    </row>
    <row r="2099" spans="1:3" x14ac:dyDescent="0.2">
      <c r="A2099" t="s">
        <v>2078</v>
      </c>
      <c r="B2099" t="s">
        <v>2086</v>
      </c>
      <c r="C2099">
        <v>0.98614684457469703</v>
      </c>
    </row>
    <row r="2100" spans="1:3" x14ac:dyDescent="0.2">
      <c r="A2100" t="s">
        <v>2086</v>
      </c>
      <c r="B2100" t="s">
        <v>2064</v>
      </c>
      <c r="C2100">
        <v>0.98592422470517005</v>
      </c>
    </row>
    <row r="2101" spans="1:3" x14ac:dyDescent="0.2">
      <c r="A2101" t="s">
        <v>2064</v>
      </c>
      <c r="B2101" t="s">
        <v>2086</v>
      </c>
      <c r="C2101">
        <v>0.98592422470517005</v>
      </c>
    </row>
    <row r="2102" spans="1:3" x14ac:dyDescent="0.2">
      <c r="A2102" t="s">
        <v>489</v>
      </c>
      <c r="B2102" t="s">
        <v>426</v>
      </c>
      <c r="C2102">
        <v>0.98589322700181803</v>
      </c>
    </row>
    <row r="2103" spans="1:3" x14ac:dyDescent="0.2">
      <c r="A2103" t="s">
        <v>426</v>
      </c>
      <c r="B2103" t="s">
        <v>489</v>
      </c>
      <c r="C2103">
        <v>0.98589322700181803</v>
      </c>
    </row>
    <row r="2104" spans="1:3" x14ac:dyDescent="0.2">
      <c r="A2104" t="s">
        <v>858</v>
      </c>
      <c r="B2104" t="s">
        <v>1122</v>
      </c>
      <c r="C2104">
        <v>0.98584532146027404</v>
      </c>
    </row>
    <row r="2105" spans="1:3" x14ac:dyDescent="0.2">
      <c r="A2105" t="s">
        <v>1122</v>
      </c>
      <c r="B2105" t="s">
        <v>858</v>
      </c>
      <c r="C2105">
        <v>0.98584532146027404</v>
      </c>
    </row>
    <row r="2106" spans="1:3" x14ac:dyDescent="0.2">
      <c r="A2106" t="s">
        <v>1126</v>
      </c>
      <c r="B2106" t="s">
        <v>2078</v>
      </c>
      <c r="C2106">
        <v>0.98560297577952205</v>
      </c>
    </row>
    <row r="2107" spans="1:3" x14ac:dyDescent="0.2">
      <c r="A2107" t="s">
        <v>2078</v>
      </c>
      <c r="B2107" t="s">
        <v>1126</v>
      </c>
      <c r="C2107">
        <v>0.98560297577952205</v>
      </c>
    </row>
    <row r="2108" spans="1:3" x14ac:dyDescent="0.2">
      <c r="A2108" t="s">
        <v>2086</v>
      </c>
      <c r="B2108" t="s">
        <v>2026</v>
      </c>
      <c r="C2108">
        <v>0.985588885914362</v>
      </c>
    </row>
    <row r="2109" spans="1:3" x14ac:dyDescent="0.2">
      <c r="A2109" t="s">
        <v>2026</v>
      </c>
      <c r="B2109" t="s">
        <v>2086</v>
      </c>
      <c r="C2109">
        <v>0.985588885914362</v>
      </c>
    </row>
    <row r="2110" spans="1:3" x14ac:dyDescent="0.2">
      <c r="A2110" t="s">
        <v>2086</v>
      </c>
      <c r="B2110" t="s">
        <v>2047</v>
      </c>
      <c r="C2110">
        <v>0.98554943429191399</v>
      </c>
    </row>
    <row r="2111" spans="1:3" x14ac:dyDescent="0.2">
      <c r="A2111" t="s">
        <v>2047</v>
      </c>
      <c r="B2111" t="s">
        <v>2086</v>
      </c>
      <c r="C2111">
        <v>0.98554943429191399</v>
      </c>
    </row>
    <row r="2112" spans="1:3" x14ac:dyDescent="0.2">
      <c r="A2112" t="s">
        <v>401</v>
      </c>
      <c r="B2112" t="s">
        <v>424</v>
      </c>
      <c r="C2112">
        <v>0.98496893184732204</v>
      </c>
    </row>
    <row r="2113" spans="1:3" x14ac:dyDescent="0.2">
      <c r="A2113" t="s">
        <v>424</v>
      </c>
      <c r="B2113" t="s">
        <v>401</v>
      </c>
      <c r="C2113">
        <v>0.98496893184732204</v>
      </c>
    </row>
    <row r="2114" spans="1:3" x14ac:dyDescent="0.2">
      <c r="A2114" t="s">
        <v>2078</v>
      </c>
      <c r="B2114" t="s">
        <v>1100</v>
      </c>
      <c r="C2114">
        <v>0.98496893184732204</v>
      </c>
    </row>
    <row r="2115" spans="1:3" x14ac:dyDescent="0.2">
      <c r="A2115" t="s">
        <v>1100</v>
      </c>
      <c r="B2115" t="s">
        <v>2078</v>
      </c>
      <c r="C2115">
        <v>0.98496893184732204</v>
      </c>
    </row>
    <row r="2116" spans="1:3" x14ac:dyDescent="0.2">
      <c r="A2116" t="s">
        <v>892</v>
      </c>
      <c r="B2116" t="s">
        <v>895</v>
      </c>
      <c r="C2116">
        <v>0.98494920603609803</v>
      </c>
    </row>
    <row r="2117" spans="1:3" x14ac:dyDescent="0.2">
      <c r="A2117" t="s">
        <v>895</v>
      </c>
      <c r="B2117" t="s">
        <v>892</v>
      </c>
      <c r="C2117">
        <v>0.98494920603609803</v>
      </c>
    </row>
    <row r="2118" spans="1:3" x14ac:dyDescent="0.2">
      <c r="A2118" t="s">
        <v>401</v>
      </c>
      <c r="B2118" t="s">
        <v>411</v>
      </c>
      <c r="C2118">
        <v>0.98485057697997802</v>
      </c>
    </row>
    <row r="2119" spans="1:3" x14ac:dyDescent="0.2">
      <c r="A2119" t="s">
        <v>411</v>
      </c>
      <c r="B2119" t="s">
        <v>401</v>
      </c>
      <c r="C2119">
        <v>0.98485057697997802</v>
      </c>
    </row>
    <row r="2120" spans="1:3" x14ac:dyDescent="0.2">
      <c r="A2120" t="s">
        <v>1126</v>
      </c>
      <c r="B2120" t="s">
        <v>2055</v>
      </c>
      <c r="C2120">
        <v>0.98479703549236997</v>
      </c>
    </row>
    <row r="2121" spans="1:3" x14ac:dyDescent="0.2">
      <c r="A2121" t="s">
        <v>2055</v>
      </c>
      <c r="B2121" t="s">
        <v>1126</v>
      </c>
      <c r="C2121">
        <v>0.98479703549236997</v>
      </c>
    </row>
    <row r="2122" spans="1:3" x14ac:dyDescent="0.2">
      <c r="A2122" t="s">
        <v>666</v>
      </c>
      <c r="B2122" t="s">
        <v>1092</v>
      </c>
      <c r="C2122">
        <v>0.98479139954630601</v>
      </c>
    </row>
    <row r="2123" spans="1:3" x14ac:dyDescent="0.2">
      <c r="A2123" t="s">
        <v>1092</v>
      </c>
      <c r="B2123" t="s">
        <v>666</v>
      </c>
      <c r="C2123">
        <v>0.98479139954630601</v>
      </c>
    </row>
    <row r="2124" spans="1:3" x14ac:dyDescent="0.2">
      <c r="A2124" t="s">
        <v>557</v>
      </c>
      <c r="B2124" t="s">
        <v>428</v>
      </c>
      <c r="C2124">
        <v>0.98460823129922603</v>
      </c>
    </row>
    <row r="2125" spans="1:3" x14ac:dyDescent="0.2">
      <c r="A2125" t="s">
        <v>428</v>
      </c>
      <c r="B2125" t="s">
        <v>557</v>
      </c>
      <c r="C2125">
        <v>0.98460823129922603</v>
      </c>
    </row>
    <row r="2126" spans="1:3" x14ac:dyDescent="0.2">
      <c r="A2126" t="s">
        <v>1126</v>
      </c>
      <c r="B2126" t="s">
        <v>1998</v>
      </c>
      <c r="C2126">
        <v>0.98459414143406598</v>
      </c>
    </row>
    <row r="2127" spans="1:3" x14ac:dyDescent="0.2">
      <c r="A2127" t="s">
        <v>1998</v>
      </c>
      <c r="B2127" t="s">
        <v>1126</v>
      </c>
      <c r="C2127">
        <v>0.98459414143406598</v>
      </c>
    </row>
    <row r="2128" spans="1:3" x14ac:dyDescent="0.2">
      <c r="A2128" t="s">
        <v>1126</v>
      </c>
      <c r="B2128" t="s">
        <v>2051</v>
      </c>
      <c r="C2128">
        <v>0.98452932805433002</v>
      </c>
    </row>
    <row r="2129" spans="1:3" x14ac:dyDescent="0.2">
      <c r="A2129" t="s">
        <v>2051</v>
      </c>
      <c r="B2129" t="s">
        <v>1126</v>
      </c>
      <c r="C2129">
        <v>0.98452932805433002</v>
      </c>
    </row>
    <row r="2130" spans="1:3" x14ac:dyDescent="0.2">
      <c r="A2130" t="s">
        <v>1126</v>
      </c>
      <c r="B2130" t="s">
        <v>2026</v>
      </c>
      <c r="C2130">
        <v>0.984391247375763</v>
      </c>
    </row>
    <row r="2131" spans="1:3" x14ac:dyDescent="0.2">
      <c r="A2131" t="s">
        <v>2026</v>
      </c>
      <c r="B2131" t="s">
        <v>1126</v>
      </c>
      <c r="C2131">
        <v>0.984391247375763</v>
      </c>
    </row>
    <row r="2132" spans="1:3" x14ac:dyDescent="0.2">
      <c r="A2132" t="s">
        <v>2055</v>
      </c>
      <c r="B2132" t="s">
        <v>1100</v>
      </c>
      <c r="C2132">
        <v>0.98438561142969905</v>
      </c>
    </row>
    <row r="2133" spans="1:3" x14ac:dyDescent="0.2">
      <c r="A2133" t="s">
        <v>1100</v>
      </c>
      <c r="B2133" t="s">
        <v>2055</v>
      </c>
      <c r="C2133">
        <v>0.98438561142969905</v>
      </c>
    </row>
    <row r="2134" spans="1:3" x14ac:dyDescent="0.2">
      <c r="A2134" t="s">
        <v>2051</v>
      </c>
      <c r="B2134" t="s">
        <v>1100</v>
      </c>
      <c r="C2134">
        <v>0.98425598467022701</v>
      </c>
    </row>
    <row r="2135" spans="1:3" x14ac:dyDescent="0.2">
      <c r="A2135" t="s">
        <v>1100</v>
      </c>
      <c r="B2135" t="s">
        <v>2051</v>
      </c>
      <c r="C2135">
        <v>0.98425598467022701</v>
      </c>
    </row>
    <row r="2136" spans="1:3" x14ac:dyDescent="0.2">
      <c r="A2136" t="s">
        <v>1126</v>
      </c>
      <c r="B2136" t="s">
        <v>1100</v>
      </c>
      <c r="C2136">
        <v>0.98416299156017095</v>
      </c>
    </row>
    <row r="2137" spans="1:3" x14ac:dyDescent="0.2">
      <c r="A2137" t="s">
        <v>1100</v>
      </c>
      <c r="B2137" t="s">
        <v>1126</v>
      </c>
      <c r="C2137">
        <v>0.98416299156017095</v>
      </c>
    </row>
    <row r="2138" spans="1:3" x14ac:dyDescent="0.2">
      <c r="A2138" t="s">
        <v>1100</v>
      </c>
      <c r="B2138" t="s">
        <v>2026</v>
      </c>
      <c r="C2138">
        <v>0.98405309061192303</v>
      </c>
    </row>
    <row r="2139" spans="1:3" x14ac:dyDescent="0.2">
      <c r="A2139" t="s">
        <v>2026</v>
      </c>
      <c r="B2139" t="s">
        <v>1100</v>
      </c>
      <c r="C2139">
        <v>0.98405309061192303</v>
      </c>
    </row>
    <row r="2140" spans="1:3" x14ac:dyDescent="0.2">
      <c r="A2140" t="s">
        <v>909</v>
      </c>
      <c r="B2140" t="s">
        <v>887</v>
      </c>
      <c r="C2140">
        <v>0.98399673115128306</v>
      </c>
    </row>
    <row r="2141" spans="1:3" x14ac:dyDescent="0.2">
      <c r="A2141" t="s">
        <v>887</v>
      </c>
      <c r="B2141" t="s">
        <v>909</v>
      </c>
      <c r="C2141">
        <v>0.98399673115128306</v>
      </c>
    </row>
    <row r="2142" spans="1:3" x14ac:dyDescent="0.2">
      <c r="A2142" t="s">
        <v>1998</v>
      </c>
      <c r="B2142" t="s">
        <v>1100</v>
      </c>
      <c r="C2142">
        <v>0.98397700534005905</v>
      </c>
    </row>
    <row r="2143" spans="1:3" x14ac:dyDescent="0.2">
      <c r="A2143" t="s">
        <v>1100</v>
      </c>
      <c r="B2143" t="s">
        <v>1998</v>
      </c>
      <c r="C2143">
        <v>0.98397700534005905</v>
      </c>
    </row>
    <row r="2144" spans="1:3" x14ac:dyDescent="0.2">
      <c r="A2144" t="s">
        <v>1126</v>
      </c>
      <c r="B2144" t="s">
        <v>2071</v>
      </c>
      <c r="C2144">
        <v>0.98395164358277099</v>
      </c>
    </row>
    <row r="2145" spans="1:3" x14ac:dyDescent="0.2">
      <c r="A2145" t="s">
        <v>2071</v>
      </c>
      <c r="B2145" t="s">
        <v>1126</v>
      </c>
      <c r="C2145">
        <v>0.98395164358277099</v>
      </c>
    </row>
    <row r="2146" spans="1:3" x14ac:dyDescent="0.2">
      <c r="A2146" t="s">
        <v>170</v>
      </c>
      <c r="B2146" t="s">
        <v>78</v>
      </c>
      <c r="C2146">
        <v>0.98378538317388298</v>
      </c>
    </row>
    <row r="2147" spans="1:3" x14ac:dyDescent="0.2">
      <c r="A2147" t="s">
        <v>78</v>
      </c>
      <c r="B2147" t="s">
        <v>170</v>
      </c>
      <c r="C2147">
        <v>0.98378538317388298</v>
      </c>
    </row>
    <row r="2148" spans="1:3" x14ac:dyDescent="0.2">
      <c r="A2148" t="s">
        <v>2071</v>
      </c>
      <c r="B2148" t="s">
        <v>1100</v>
      </c>
      <c r="C2148">
        <v>0.98378538317388298</v>
      </c>
    </row>
    <row r="2149" spans="1:3" x14ac:dyDescent="0.2">
      <c r="A2149" t="s">
        <v>1100</v>
      </c>
      <c r="B2149" t="s">
        <v>2071</v>
      </c>
      <c r="C2149">
        <v>0.98378538317388298</v>
      </c>
    </row>
    <row r="2150" spans="1:3" x14ac:dyDescent="0.2">
      <c r="A2150" t="s">
        <v>904</v>
      </c>
      <c r="B2150" t="s">
        <v>918</v>
      </c>
      <c r="C2150">
        <v>0.98348386005945898</v>
      </c>
    </row>
    <row r="2151" spans="1:3" x14ac:dyDescent="0.2">
      <c r="A2151" t="s">
        <v>918</v>
      </c>
      <c r="B2151" t="s">
        <v>904</v>
      </c>
      <c r="C2151">
        <v>0.98348386005945898</v>
      </c>
    </row>
    <row r="2152" spans="1:3" x14ac:dyDescent="0.2">
      <c r="A2152" t="s">
        <v>2014</v>
      </c>
      <c r="B2152" t="s">
        <v>1003</v>
      </c>
      <c r="C2152">
        <v>0.983475406140363</v>
      </c>
    </row>
    <row r="2153" spans="1:3" x14ac:dyDescent="0.2">
      <c r="A2153" t="s">
        <v>1003</v>
      </c>
      <c r="B2153" t="s">
        <v>2014</v>
      </c>
      <c r="C2153">
        <v>0.983475406140363</v>
      </c>
    </row>
    <row r="2154" spans="1:3" x14ac:dyDescent="0.2">
      <c r="A2154" t="s">
        <v>1126</v>
      </c>
      <c r="B2154" t="s">
        <v>2047</v>
      </c>
      <c r="C2154">
        <v>0.98294562721034795</v>
      </c>
    </row>
    <row r="2155" spans="1:3" x14ac:dyDescent="0.2">
      <c r="A2155" t="s">
        <v>2047</v>
      </c>
      <c r="B2155" t="s">
        <v>1126</v>
      </c>
      <c r="C2155">
        <v>0.98294562721034795</v>
      </c>
    </row>
    <row r="2156" spans="1:3" x14ac:dyDescent="0.2">
      <c r="A2156" t="s">
        <v>375</v>
      </c>
      <c r="B2156" t="s">
        <v>553</v>
      </c>
      <c r="C2156">
        <v>0.98283009031603596</v>
      </c>
    </row>
    <row r="2157" spans="1:3" x14ac:dyDescent="0.2">
      <c r="A2157" t="s">
        <v>553</v>
      </c>
      <c r="B2157" t="s">
        <v>375</v>
      </c>
      <c r="C2157">
        <v>0.98283009031603596</v>
      </c>
    </row>
    <row r="2158" spans="1:3" x14ac:dyDescent="0.2">
      <c r="A2158" t="s">
        <v>2080</v>
      </c>
      <c r="B2158" t="s">
        <v>1984</v>
      </c>
      <c r="C2158">
        <v>0.98239330449607598</v>
      </c>
    </row>
    <row r="2159" spans="1:3" x14ac:dyDescent="0.2">
      <c r="A2159" t="s">
        <v>1984</v>
      </c>
      <c r="B2159" t="s">
        <v>2080</v>
      </c>
      <c r="C2159">
        <v>0.98239330449607598</v>
      </c>
    </row>
    <row r="2160" spans="1:3" x14ac:dyDescent="0.2">
      <c r="A2160" t="s">
        <v>1100</v>
      </c>
      <c r="B2160" t="s">
        <v>2047</v>
      </c>
      <c r="C2160">
        <v>0.98232285517027595</v>
      </c>
    </row>
    <row r="2161" spans="1:3" x14ac:dyDescent="0.2">
      <c r="A2161" t="s">
        <v>2047</v>
      </c>
      <c r="B2161" t="s">
        <v>1100</v>
      </c>
      <c r="C2161">
        <v>0.98232285517027595</v>
      </c>
    </row>
    <row r="2162" spans="1:3" x14ac:dyDescent="0.2">
      <c r="A2162" t="s">
        <v>1126</v>
      </c>
      <c r="B2162" t="s">
        <v>2064</v>
      </c>
      <c r="C2162">
        <v>0.98226649570963598</v>
      </c>
    </row>
    <row r="2163" spans="1:3" x14ac:dyDescent="0.2">
      <c r="A2163" t="s">
        <v>2064</v>
      </c>
      <c r="B2163" t="s">
        <v>1126</v>
      </c>
      <c r="C2163">
        <v>0.98226649570963598</v>
      </c>
    </row>
    <row r="2164" spans="1:3" x14ac:dyDescent="0.2">
      <c r="A2164" t="s">
        <v>1120</v>
      </c>
      <c r="B2164" t="s">
        <v>1087</v>
      </c>
      <c r="C2164">
        <v>0.98224958787144401</v>
      </c>
    </row>
    <row r="2165" spans="1:3" x14ac:dyDescent="0.2">
      <c r="A2165" t="s">
        <v>1087</v>
      </c>
      <c r="B2165" t="s">
        <v>1120</v>
      </c>
      <c r="C2165">
        <v>0.98224958787144401</v>
      </c>
    </row>
    <row r="2166" spans="1:3" x14ac:dyDescent="0.2">
      <c r="A2166" t="s">
        <v>2064</v>
      </c>
      <c r="B2166" t="s">
        <v>1100</v>
      </c>
      <c r="C2166">
        <v>0.98197624448734</v>
      </c>
    </row>
    <row r="2167" spans="1:3" x14ac:dyDescent="0.2">
      <c r="A2167" t="s">
        <v>1100</v>
      </c>
      <c r="B2167" t="s">
        <v>2064</v>
      </c>
      <c r="C2167">
        <v>0.98197624448734</v>
      </c>
    </row>
    <row r="2168" spans="1:3" x14ac:dyDescent="0.2">
      <c r="A2168" t="s">
        <v>1982</v>
      </c>
      <c r="B2168" t="s">
        <v>1087</v>
      </c>
      <c r="C2168">
        <v>0.98189734124244399</v>
      </c>
    </row>
    <row r="2169" spans="1:3" x14ac:dyDescent="0.2">
      <c r="A2169" t="s">
        <v>1087</v>
      </c>
      <c r="B2169" t="s">
        <v>1982</v>
      </c>
      <c r="C2169">
        <v>0.98189734124244399</v>
      </c>
    </row>
    <row r="2170" spans="1:3" x14ac:dyDescent="0.2">
      <c r="A2170" t="s">
        <v>1126</v>
      </c>
      <c r="B2170" t="s">
        <v>2062</v>
      </c>
      <c r="C2170">
        <v>0.98180716610541996</v>
      </c>
    </row>
    <row r="2171" spans="1:3" x14ac:dyDescent="0.2">
      <c r="A2171" t="s">
        <v>2062</v>
      </c>
      <c r="B2171" t="s">
        <v>1126</v>
      </c>
      <c r="C2171">
        <v>0.98180716610541996</v>
      </c>
    </row>
    <row r="2172" spans="1:3" x14ac:dyDescent="0.2">
      <c r="A2172" t="s">
        <v>2062</v>
      </c>
      <c r="B2172" t="s">
        <v>1100</v>
      </c>
      <c r="C2172">
        <v>0.98170853704929995</v>
      </c>
    </row>
    <row r="2173" spans="1:3" x14ac:dyDescent="0.2">
      <c r="A2173" t="s">
        <v>1100</v>
      </c>
      <c r="B2173" t="s">
        <v>2062</v>
      </c>
      <c r="C2173">
        <v>0.98170853704929995</v>
      </c>
    </row>
    <row r="2174" spans="1:3" x14ac:dyDescent="0.2">
      <c r="A2174" t="s">
        <v>2036</v>
      </c>
      <c r="B2174" t="s">
        <v>1083</v>
      </c>
      <c r="C2174">
        <v>0.98149437109886895</v>
      </c>
    </row>
    <row r="2175" spans="1:3" x14ac:dyDescent="0.2">
      <c r="A2175" t="s">
        <v>1083</v>
      </c>
      <c r="B2175" t="s">
        <v>2036</v>
      </c>
      <c r="C2175">
        <v>0.98149437109886895</v>
      </c>
    </row>
    <row r="2176" spans="1:3" x14ac:dyDescent="0.2">
      <c r="A2176" t="s">
        <v>2080</v>
      </c>
      <c r="B2176" t="s">
        <v>1083</v>
      </c>
      <c r="C2176">
        <v>0.98143519366519705</v>
      </c>
    </row>
    <row r="2177" spans="1:3" x14ac:dyDescent="0.2">
      <c r="A2177" t="s">
        <v>1083</v>
      </c>
      <c r="B2177" t="s">
        <v>2080</v>
      </c>
      <c r="C2177">
        <v>0.98143519366519705</v>
      </c>
    </row>
    <row r="2178" spans="1:3" x14ac:dyDescent="0.2">
      <c r="A2178" t="s">
        <v>2036</v>
      </c>
      <c r="B2178" t="s">
        <v>1984</v>
      </c>
      <c r="C2178">
        <v>0.98114212446986904</v>
      </c>
    </row>
    <row r="2179" spans="1:3" x14ac:dyDescent="0.2">
      <c r="A2179" t="s">
        <v>1984</v>
      </c>
      <c r="B2179" t="s">
        <v>2036</v>
      </c>
      <c r="C2179">
        <v>0.98114212446986904</v>
      </c>
    </row>
    <row r="2180" spans="1:3" x14ac:dyDescent="0.2">
      <c r="A2180" t="s">
        <v>2080</v>
      </c>
      <c r="B2180" t="s">
        <v>1069</v>
      </c>
      <c r="C2180">
        <v>0.98080114973299704</v>
      </c>
    </row>
    <row r="2181" spans="1:3" x14ac:dyDescent="0.2">
      <c r="A2181" t="s">
        <v>1069</v>
      </c>
      <c r="B2181" t="s">
        <v>2080</v>
      </c>
      <c r="C2181">
        <v>0.98080114973299704</v>
      </c>
    </row>
    <row r="2182" spans="1:3" x14ac:dyDescent="0.2">
      <c r="A2182" t="s">
        <v>402</v>
      </c>
      <c r="B2182" t="s">
        <v>737</v>
      </c>
      <c r="C2182">
        <v>0.98072506446113294</v>
      </c>
    </row>
    <row r="2183" spans="1:3" x14ac:dyDescent="0.2">
      <c r="A2183" t="s">
        <v>737</v>
      </c>
      <c r="B2183" t="s">
        <v>402</v>
      </c>
      <c r="C2183">
        <v>0.98072506446113294</v>
      </c>
    </row>
    <row r="2184" spans="1:3" x14ac:dyDescent="0.2">
      <c r="A2184" t="s">
        <v>1120</v>
      </c>
      <c r="B2184" t="s">
        <v>1048</v>
      </c>
      <c r="C2184">
        <v>0.98062079945894898</v>
      </c>
    </row>
    <row r="2185" spans="1:3" x14ac:dyDescent="0.2">
      <c r="A2185" t="s">
        <v>1048</v>
      </c>
      <c r="B2185" t="s">
        <v>1120</v>
      </c>
      <c r="C2185">
        <v>0.98062079945894898</v>
      </c>
    </row>
    <row r="2186" spans="1:3" x14ac:dyDescent="0.2">
      <c r="A2186" t="s">
        <v>1069</v>
      </c>
      <c r="B2186" t="s">
        <v>2036</v>
      </c>
      <c r="C2186">
        <v>0.98057007594437295</v>
      </c>
    </row>
    <row r="2187" spans="1:3" x14ac:dyDescent="0.2">
      <c r="A2187" t="s">
        <v>2036</v>
      </c>
      <c r="B2187" t="s">
        <v>1069</v>
      </c>
      <c r="C2187">
        <v>0.98057007594437295</v>
      </c>
    </row>
    <row r="2188" spans="1:3" x14ac:dyDescent="0.2">
      <c r="A2188" t="s">
        <v>1087</v>
      </c>
      <c r="B2188" t="s">
        <v>1048</v>
      </c>
      <c r="C2188">
        <v>0.98040945148154901</v>
      </c>
    </row>
    <row r="2189" spans="1:3" x14ac:dyDescent="0.2">
      <c r="A2189" t="s">
        <v>1048</v>
      </c>
      <c r="B2189" t="s">
        <v>1087</v>
      </c>
      <c r="C2189">
        <v>0.98040945148154901</v>
      </c>
    </row>
    <row r="2190" spans="1:3" x14ac:dyDescent="0.2">
      <c r="A2190" t="s">
        <v>1982</v>
      </c>
      <c r="B2190" t="s">
        <v>1048</v>
      </c>
      <c r="C2190">
        <v>0.98015301593563697</v>
      </c>
    </row>
    <row r="2191" spans="1:3" x14ac:dyDescent="0.2">
      <c r="A2191" t="s">
        <v>1048</v>
      </c>
      <c r="B2191" t="s">
        <v>1982</v>
      </c>
      <c r="C2191">
        <v>0.98015301593563697</v>
      </c>
    </row>
    <row r="2192" spans="1:3" x14ac:dyDescent="0.2">
      <c r="A2192" t="s">
        <v>2086</v>
      </c>
      <c r="B2192" t="s">
        <v>1100</v>
      </c>
      <c r="C2192">
        <v>0.97947106646189397</v>
      </c>
    </row>
    <row r="2193" spans="1:3" x14ac:dyDescent="0.2">
      <c r="A2193" t="s">
        <v>1100</v>
      </c>
      <c r="B2193" t="s">
        <v>2086</v>
      </c>
      <c r="C2193">
        <v>0.97947106646189397</v>
      </c>
    </row>
    <row r="2194" spans="1:3" x14ac:dyDescent="0.2">
      <c r="A2194" t="s">
        <v>461</v>
      </c>
      <c r="B2194" t="s">
        <v>579</v>
      </c>
      <c r="C2194">
        <v>0.97944852267763804</v>
      </c>
    </row>
    <row r="2195" spans="1:3" x14ac:dyDescent="0.2">
      <c r="A2195" t="s">
        <v>579</v>
      </c>
      <c r="B2195" t="s">
        <v>461</v>
      </c>
      <c r="C2195">
        <v>0.97944852267763804</v>
      </c>
    </row>
    <row r="2196" spans="1:3" x14ac:dyDescent="0.2">
      <c r="A2196" t="s">
        <v>2086</v>
      </c>
      <c r="B2196" t="s">
        <v>1126</v>
      </c>
      <c r="C2196">
        <v>0.97938934524396604</v>
      </c>
    </row>
    <row r="2197" spans="1:3" x14ac:dyDescent="0.2">
      <c r="A2197" t="s">
        <v>1126</v>
      </c>
      <c r="B2197" t="s">
        <v>2086</v>
      </c>
      <c r="C2197">
        <v>0.97938934524396604</v>
      </c>
    </row>
    <row r="2198" spans="1:3" x14ac:dyDescent="0.2">
      <c r="A2198" t="s">
        <v>388</v>
      </c>
      <c r="B2198" t="s">
        <v>409</v>
      </c>
      <c r="C2198">
        <v>0.978811660772406</v>
      </c>
    </row>
    <row r="2199" spans="1:3" x14ac:dyDescent="0.2">
      <c r="A2199" t="s">
        <v>409</v>
      </c>
      <c r="B2199" t="s">
        <v>388</v>
      </c>
      <c r="C2199">
        <v>0.978811660772406</v>
      </c>
    </row>
    <row r="2200" spans="1:3" x14ac:dyDescent="0.2">
      <c r="A2200" t="s">
        <v>2075</v>
      </c>
      <c r="B2200" t="s">
        <v>2043</v>
      </c>
      <c r="C2200">
        <v>0.97712651289927099</v>
      </c>
    </row>
    <row r="2201" spans="1:3" x14ac:dyDescent="0.2">
      <c r="A2201" t="s">
        <v>2043</v>
      </c>
      <c r="B2201" t="s">
        <v>2075</v>
      </c>
      <c r="C2201">
        <v>0.97712651289927099</v>
      </c>
    </row>
    <row r="2202" spans="1:3" x14ac:dyDescent="0.2">
      <c r="A2202" t="s">
        <v>2043</v>
      </c>
      <c r="B2202" t="s">
        <v>2035</v>
      </c>
      <c r="C2202">
        <v>0.97508911839713697</v>
      </c>
    </row>
    <row r="2203" spans="1:3" x14ac:dyDescent="0.2">
      <c r="A2203" t="s">
        <v>2035</v>
      </c>
      <c r="B2203" t="s">
        <v>2043</v>
      </c>
      <c r="C2203">
        <v>0.97508911839713697</v>
      </c>
    </row>
    <row r="2204" spans="1:3" x14ac:dyDescent="0.2">
      <c r="A2204" t="s">
        <v>653</v>
      </c>
      <c r="B2204" t="s">
        <v>810</v>
      </c>
      <c r="C2204">
        <v>0.97480732109393697</v>
      </c>
    </row>
    <row r="2205" spans="1:3" x14ac:dyDescent="0.2">
      <c r="A2205" t="s">
        <v>810</v>
      </c>
      <c r="B2205" t="s">
        <v>653</v>
      </c>
      <c r="C2205">
        <v>0.97480732109393697</v>
      </c>
    </row>
    <row r="2206" spans="1:3" x14ac:dyDescent="0.2">
      <c r="A2206" t="s">
        <v>603</v>
      </c>
      <c r="B2206" t="s">
        <v>863</v>
      </c>
      <c r="C2206">
        <v>0.97439589703126495</v>
      </c>
    </row>
    <row r="2207" spans="1:3" x14ac:dyDescent="0.2">
      <c r="A2207" t="s">
        <v>863</v>
      </c>
      <c r="B2207" t="s">
        <v>603</v>
      </c>
      <c r="C2207">
        <v>0.97439589703126495</v>
      </c>
    </row>
    <row r="2208" spans="1:3" x14ac:dyDescent="0.2">
      <c r="A2208" t="s">
        <v>930</v>
      </c>
      <c r="B2208" t="s">
        <v>920</v>
      </c>
      <c r="C2208">
        <v>0.97346878390373803</v>
      </c>
    </row>
    <row r="2209" spans="1:3" x14ac:dyDescent="0.2">
      <c r="A2209" t="s">
        <v>920</v>
      </c>
      <c r="B2209" t="s">
        <v>930</v>
      </c>
      <c r="C2209">
        <v>0.97346878390373803</v>
      </c>
    </row>
    <row r="2210" spans="1:3" x14ac:dyDescent="0.2">
      <c r="A2210" t="s">
        <v>260</v>
      </c>
      <c r="B2210" t="s">
        <v>296</v>
      </c>
      <c r="C2210">
        <v>0.97220351401237104</v>
      </c>
    </row>
    <row r="2211" spans="1:3" x14ac:dyDescent="0.2">
      <c r="A2211" t="s">
        <v>296</v>
      </c>
      <c r="B2211" t="s">
        <v>260</v>
      </c>
      <c r="C2211">
        <v>0.97220351401237104</v>
      </c>
    </row>
    <row r="2212" spans="1:3" x14ac:dyDescent="0.2">
      <c r="A2212" t="s">
        <v>920</v>
      </c>
      <c r="B2212" t="s">
        <v>944</v>
      </c>
      <c r="C2212">
        <v>0.97186253927549904</v>
      </c>
    </row>
    <row r="2213" spans="1:3" x14ac:dyDescent="0.2">
      <c r="A2213" t="s">
        <v>944</v>
      </c>
      <c r="B2213" t="s">
        <v>920</v>
      </c>
      <c r="C2213">
        <v>0.97186253927549904</v>
      </c>
    </row>
    <row r="2214" spans="1:3" x14ac:dyDescent="0.2">
      <c r="A2214" t="s">
        <v>2042</v>
      </c>
      <c r="B2214" t="s">
        <v>2038</v>
      </c>
      <c r="C2214">
        <v>0.97185408535640305</v>
      </c>
    </row>
    <row r="2215" spans="1:3" x14ac:dyDescent="0.2">
      <c r="A2215" t="s">
        <v>2038</v>
      </c>
      <c r="B2215" t="s">
        <v>2042</v>
      </c>
      <c r="C2215">
        <v>0.97185408535640305</v>
      </c>
    </row>
    <row r="2216" spans="1:3" x14ac:dyDescent="0.2">
      <c r="A2216" t="s">
        <v>866</v>
      </c>
      <c r="B2216" t="s">
        <v>536</v>
      </c>
      <c r="C2216">
        <v>0.97116086399053203</v>
      </c>
    </row>
    <row r="2217" spans="1:3" x14ac:dyDescent="0.2">
      <c r="A2217" t="s">
        <v>536</v>
      </c>
      <c r="B2217" t="s">
        <v>866</v>
      </c>
      <c r="C2217">
        <v>0.97116086399053203</v>
      </c>
    </row>
    <row r="2218" spans="1:3" x14ac:dyDescent="0.2">
      <c r="A2218" t="s">
        <v>2069</v>
      </c>
      <c r="B2218" t="s">
        <v>2038</v>
      </c>
      <c r="C2218">
        <v>0.97109323263776404</v>
      </c>
    </row>
    <row r="2219" spans="1:3" x14ac:dyDescent="0.2">
      <c r="A2219" t="s">
        <v>2038</v>
      </c>
      <c r="B2219" t="s">
        <v>2069</v>
      </c>
      <c r="C2219">
        <v>0.97109323263776404</v>
      </c>
    </row>
    <row r="2220" spans="1:3" x14ac:dyDescent="0.2">
      <c r="A2220" t="s">
        <v>1119</v>
      </c>
      <c r="B2220" t="s">
        <v>681</v>
      </c>
      <c r="C2220">
        <v>0.970709988305412</v>
      </c>
    </row>
    <row r="2221" spans="1:3" x14ac:dyDescent="0.2">
      <c r="A2221" t="s">
        <v>681</v>
      </c>
      <c r="B2221" t="s">
        <v>1119</v>
      </c>
      <c r="C2221">
        <v>0.970709988305412</v>
      </c>
    </row>
    <row r="2222" spans="1:3" x14ac:dyDescent="0.2">
      <c r="A2222" t="s">
        <v>2075</v>
      </c>
      <c r="B2222" t="s">
        <v>2025</v>
      </c>
      <c r="C2222">
        <v>0.97003931072379601</v>
      </c>
    </row>
    <row r="2223" spans="1:3" x14ac:dyDescent="0.2">
      <c r="A2223" t="s">
        <v>2025</v>
      </c>
      <c r="B2223" t="s">
        <v>2075</v>
      </c>
      <c r="C2223">
        <v>0.97003931072379601</v>
      </c>
    </row>
    <row r="2224" spans="1:3" x14ac:dyDescent="0.2">
      <c r="A2224" t="s">
        <v>2075</v>
      </c>
      <c r="B2224" t="s">
        <v>2044</v>
      </c>
      <c r="C2224">
        <v>0.96928691192425298</v>
      </c>
    </row>
    <row r="2225" spans="1:3" x14ac:dyDescent="0.2">
      <c r="A2225" t="s">
        <v>2044</v>
      </c>
      <c r="B2225" t="s">
        <v>2075</v>
      </c>
      <c r="C2225">
        <v>0.96928691192425298</v>
      </c>
    </row>
    <row r="2226" spans="1:3" x14ac:dyDescent="0.2">
      <c r="A2226" t="s">
        <v>1001</v>
      </c>
      <c r="B2226" t="s">
        <v>930</v>
      </c>
      <c r="C2226">
        <v>0.96919955476026098</v>
      </c>
    </row>
    <row r="2227" spans="1:3" x14ac:dyDescent="0.2">
      <c r="A2227" t="s">
        <v>930</v>
      </c>
      <c r="B2227" t="s">
        <v>1001</v>
      </c>
      <c r="C2227">
        <v>0.96919955476026098</v>
      </c>
    </row>
    <row r="2228" spans="1:3" x14ac:dyDescent="0.2">
      <c r="A2228" t="s">
        <v>2075</v>
      </c>
      <c r="B2228" t="s">
        <v>2028</v>
      </c>
      <c r="C2228">
        <v>0.96879376664365302</v>
      </c>
    </row>
    <row r="2229" spans="1:3" x14ac:dyDescent="0.2">
      <c r="A2229" t="s">
        <v>2028</v>
      </c>
      <c r="B2229" t="s">
        <v>2075</v>
      </c>
      <c r="C2229">
        <v>0.96879376664365302</v>
      </c>
    </row>
    <row r="2230" spans="1:3" x14ac:dyDescent="0.2">
      <c r="A2230" t="s">
        <v>2043</v>
      </c>
      <c r="B2230" t="s">
        <v>2025</v>
      </c>
      <c r="C2230">
        <v>0.96863314218082897</v>
      </c>
    </row>
    <row r="2231" spans="1:3" x14ac:dyDescent="0.2">
      <c r="A2231" t="s">
        <v>2025</v>
      </c>
      <c r="B2231" t="s">
        <v>2043</v>
      </c>
      <c r="C2231">
        <v>0.96863314218082897</v>
      </c>
    </row>
    <row r="2232" spans="1:3" x14ac:dyDescent="0.2">
      <c r="A2232" t="s">
        <v>2075</v>
      </c>
      <c r="B2232" t="s">
        <v>2039</v>
      </c>
      <c r="C2232">
        <v>0.96828371352486198</v>
      </c>
    </row>
    <row r="2233" spans="1:3" x14ac:dyDescent="0.2">
      <c r="A2233" t="s">
        <v>2039</v>
      </c>
      <c r="B2233" t="s">
        <v>2075</v>
      </c>
      <c r="C2233">
        <v>0.96828371352486198</v>
      </c>
    </row>
    <row r="2234" spans="1:3" x14ac:dyDescent="0.2">
      <c r="A2234" t="s">
        <v>2075</v>
      </c>
      <c r="B2234" t="s">
        <v>2035</v>
      </c>
      <c r="C2234">
        <v>0.96815126879235802</v>
      </c>
    </row>
    <row r="2235" spans="1:3" x14ac:dyDescent="0.2">
      <c r="A2235" t="s">
        <v>2035</v>
      </c>
      <c r="B2235" t="s">
        <v>2075</v>
      </c>
      <c r="C2235">
        <v>0.96815126879235802</v>
      </c>
    </row>
    <row r="2236" spans="1:3" x14ac:dyDescent="0.2">
      <c r="A2236" t="s">
        <v>1001</v>
      </c>
      <c r="B2236" t="s">
        <v>944</v>
      </c>
      <c r="C2236">
        <v>0.96802446000591802</v>
      </c>
    </row>
    <row r="2237" spans="1:3" x14ac:dyDescent="0.2">
      <c r="A2237" t="s">
        <v>944</v>
      </c>
      <c r="B2237" t="s">
        <v>1001</v>
      </c>
      <c r="C2237">
        <v>0.96802446000591802</v>
      </c>
    </row>
    <row r="2238" spans="1:3" x14ac:dyDescent="0.2">
      <c r="A2238" t="s">
        <v>2043</v>
      </c>
      <c r="B2238" t="s">
        <v>2028</v>
      </c>
      <c r="C2238">
        <v>0.96772011891846199</v>
      </c>
    </row>
    <row r="2239" spans="1:3" x14ac:dyDescent="0.2">
      <c r="A2239" t="s">
        <v>2028</v>
      </c>
      <c r="B2239" t="s">
        <v>2043</v>
      </c>
      <c r="C2239">
        <v>0.96772011891846199</v>
      </c>
    </row>
    <row r="2240" spans="1:3" x14ac:dyDescent="0.2">
      <c r="A2240" t="s">
        <v>2044</v>
      </c>
      <c r="B2240" t="s">
        <v>2043</v>
      </c>
      <c r="C2240">
        <v>0.96755104053654195</v>
      </c>
    </row>
    <row r="2241" spans="1:3" x14ac:dyDescent="0.2">
      <c r="A2241" t="s">
        <v>2043</v>
      </c>
      <c r="B2241" t="s">
        <v>2044</v>
      </c>
      <c r="C2241">
        <v>0.96755104053654195</v>
      </c>
    </row>
    <row r="2242" spans="1:3" x14ac:dyDescent="0.2">
      <c r="A2242" t="s">
        <v>2043</v>
      </c>
      <c r="B2242" t="s">
        <v>2039</v>
      </c>
      <c r="C2242">
        <v>0.96729742296366195</v>
      </c>
    </row>
    <row r="2243" spans="1:3" x14ac:dyDescent="0.2">
      <c r="A2243" t="s">
        <v>2039</v>
      </c>
      <c r="B2243" t="s">
        <v>2043</v>
      </c>
      <c r="C2243">
        <v>0.96729742296366195</v>
      </c>
    </row>
    <row r="2244" spans="1:3" x14ac:dyDescent="0.2">
      <c r="A2244" t="s">
        <v>502</v>
      </c>
      <c r="B2244" t="s">
        <v>962</v>
      </c>
      <c r="C2244">
        <v>0.96695363025375902</v>
      </c>
    </row>
    <row r="2245" spans="1:3" x14ac:dyDescent="0.2">
      <c r="A2245" t="s">
        <v>962</v>
      </c>
      <c r="B2245" t="s">
        <v>502</v>
      </c>
      <c r="C2245">
        <v>0.96695363025375902</v>
      </c>
    </row>
    <row r="2246" spans="1:3" x14ac:dyDescent="0.2">
      <c r="A2246" t="s">
        <v>637</v>
      </c>
      <c r="B2246" t="s">
        <v>1129</v>
      </c>
      <c r="C2246">
        <v>0.96694235836163001</v>
      </c>
    </row>
    <row r="2247" spans="1:3" x14ac:dyDescent="0.2">
      <c r="A2247" t="s">
        <v>1129</v>
      </c>
      <c r="B2247" t="s">
        <v>637</v>
      </c>
      <c r="C2247">
        <v>0.96694235836163001</v>
      </c>
    </row>
    <row r="2248" spans="1:3" x14ac:dyDescent="0.2">
      <c r="A2248" t="s">
        <v>502</v>
      </c>
      <c r="B2248" t="s">
        <v>842</v>
      </c>
      <c r="C2248">
        <v>0.96646330294619098</v>
      </c>
    </row>
    <row r="2249" spans="1:3" x14ac:dyDescent="0.2">
      <c r="A2249" t="s">
        <v>842</v>
      </c>
      <c r="B2249" t="s">
        <v>502</v>
      </c>
      <c r="C2249">
        <v>0.96646330294619098</v>
      </c>
    </row>
    <row r="2250" spans="1:3" x14ac:dyDescent="0.2">
      <c r="A2250" t="s">
        <v>466</v>
      </c>
      <c r="B2250" t="s">
        <v>326</v>
      </c>
      <c r="C2250">
        <v>0.96587152860947101</v>
      </c>
    </row>
    <row r="2251" spans="1:3" x14ac:dyDescent="0.2">
      <c r="A2251" t="s">
        <v>326</v>
      </c>
      <c r="B2251" t="s">
        <v>466</v>
      </c>
      <c r="C2251">
        <v>0.96587152860947101</v>
      </c>
    </row>
    <row r="2252" spans="1:3" x14ac:dyDescent="0.2">
      <c r="A2252" t="s">
        <v>503</v>
      </c>
      <c r="B2252" t="s">
        <v>539</v>
      </c>
      <c r="C2252">
        <v>0.96348752342440103</v>
      </c>
    </row>
    <row r="2253" spans="1:3" x14ac:dyDescent="0.2">
      <c r="A2253" t="s">
        <v>539</v>
      </c>
      <c r="B2253" t="s">
        <v>503</v>
      </c>
      <c r="C2253">
        <v>0.96348752342440103</v>
      </c>
    </row>
    <row r="2254" spans="1:3" x14ac:dyDescent="0.2">
      <c r="A2254" t="s">
        <v>2035</v>
      </c>
      <c r="B2254" t="s">
        <v>2025</v>
      </c>
      <c r="C2254">
        <v>0.96283657165400904</v>
      </c>
    </row>
    <row r="2255" spans="1:3" x14ac:dyDescent="0.2">
      <c r="A2255" t="s">
        <v>2025</v>
      </c>
      <c r="B2255" t="s">
        <v>2035</v>
      </c>
      <c r="C2255">
        <v>0.96283657165400904</v>
      </c>
    </row>
    <row r="2256" spans="1:3" x14ac:dyDescent="0.2">
      <c r="A2256" t="s">
        <v>905</v>
      </c>
      <c r="B2256" t="s">
        <v>503</v>
      </c>
      <c r="C2256">
        <v>0.96283093570794498</v>
      </c>
    </row>
    <row r="2257" spans="1:3" x14ac:dyDescent="0.2">
      <c r="A2257" t="s">
        <v>503</v>
      </c>
      <c r="B2257" t="s">
        <v>905</v>
      </c>
      <c r="C2257">
        <v>0.96283093570794498</v>
      </c>
    </row>
    <row r="2258" spans="1:3" x14ac:dyDescent="0.2">
      <c r="A2258" t="s">
        <v>503</v>
      </c>
      <c r="B2258" t="s">
        <v>956</v>
      </c>
      <c r="C2258">
        <v>0.96242796556437005</v>
      </c>
    </row>
    <row r="2259" spans="1:3" x14ac:dyDescent="0.2">
      <c r="A2259" t="s">
        <v>956</v>
      </c>
      <c r="B2259" t="s">
        <v>503</v>
      </c>
      <c r="C2259">
        <v>0.96242796556437005</v>
      </c>
    </row>
    <row r="2260" spans="1:3" x14ac:dyDescent="0.2">
      <c r="A2260" t="s">
        <v>2035</v>
      </c>
      <c r="B2260" t="s">
        <v>2028</v>
      </c>
      <c r="C2260">
        <v>0.96181928338945799</v>
      </c>
    </row>
    <row r="2261" spans="1:3" x14ac:dyDescent="0.2">
      <c r="A2261" t="s">
        <v>2028</v>
      </c>
      <c r="B2261" t="s">
        <v>2035</v>
      </c>
      <c r="C2261">
        <v>0.96181928338945799</v>
      </c>
    </row>
    <row r="2262" spans="1:3" x14ac:dyDescent="0.2">
      <c r="A2262" t="s">
        <v>2044</v>
      </c>
      <c r="B2262" t="s">
        <v>2035</v>
      </c>
      <c r="C2262">
        <v>0.96132895608188995</v>
      </c>
    </row>
    <row r="2263" spans="1:3" x14ac:dyDescent="0.2">
      <c r="A2263" t="s">
        <v>2035</v>
      </c>
      <c r="B2263" t="s">
        <v>2044</v>
      </c>
      <c r="C2263">
        <v>0.96132895608188995</v>
      </c>
    </row>
    <row r="2264" spans="1:3" x14ac:dyDescent="0.2">
      <c r="A2264" t="s">
        <v>2039</v>
      </c>
      <c r="B2264" t="s">
        <v>2035</v>
      </c>
      <c r="C2264">
        <v>0.96088653431586701</v>
      </c>
    </row>
    <row r="2265" spans="1:3" x14ac:dyDescent="0.2">
      <c r="A2265" t="s">
        <v>2035</v>
      </c>
      <c r="B2265" t="s">
        <v>2039</v>
      </c>
      <c r="C2265">
        <v>0.96088653431586701</v>
      </c>
    </row>
    <row r="2266" spans="1:3" x14ac:dyDescent="0.2">
      <c r="A2266" t="s">
        <v>2037</v>
      </c>
      <c r="B2266" t="s">
        <v>2035</v>
      </c>
      <c r="C2266">
        <v>0.95737533991799695</v>
      </c>
    </row>
    <row r="2267" spans="1:3" x14ac:dyDescent="0.2">
      <c r="A2267" t="s">
        <v>2035</v>
      </c>
      <c r="B2267" t="s">
        <v>2037</v>
      </c>
      <c r="C2267">
        <v>0.95737533991799695</v>
      </c>
    </row>
    <row r="2268" spans="1:3" x14ac:dyDescent="0.2">
      <c r="A2268" t="s">
        <v>2075</v>
      </c>
      <c r="B2268" t="s">
        <v>2037</v>
      </c>
      <c r="C2268">
        <v>0.95426711566370304</v>
      </c>
    </row>
    <row r="2269" spans="1:3" x14ac:dyDescent="0.2">
      <c r="A2269" t="s">
        <v>2037</v>
      </c>
      <c r="B2269" t="s">
        <v>2075</v>
      </c>
      <c r="C2269">
        <v>0.95426711566370304</v>
      </c>
    </row>
    <row r="2270" spans="1:3" x14ac:dyDescent="0.2">
      <c r="A2270" t="s">
        <v>1008</v>
      </c>
      <c r="B2270" t="s">
        <v>539</v>
      </c>
      <c r="C2270">
        <v>0.951615403040593</v>
      </c>
    </row>
    <row r="2271" spans="1:3" x14ac:dyDescent="0.2">
      <c r="A2271" t="s">
        <v>539</v>
      </c>
      <c r="B2271" t="s">
        <v>1008</v>
      </c>
      <c r="C2271">
        <v>0.951615403040593</v>
      </c>
    </row>
    <row r="2272" spans="1:3" x14ac:dyDescent="0.2">
      <c r="A2272" t="s">
        <v>1008</v>
      </c>
      <c r="B2272" t="s">
        <v>956</v>
      </c>
      <c r="C2272">
        <v>0.95135333154861701</v>
      </c>
    </row>
    <row r="2273" spans="1:3" x14ac:dyDescent="0.2">
      <c r="A2273" t="s">
        <v>956</v>
      </c>
      <c r="B2273" t="s">
        <v>1008</v>
      </c>
      <c r="C2273">
        <v>0.95135333154861701</v>
      </c>
    </row>
    <row r="2274" spans="1:3" x14ac:dyDescent="0.2">
      <c r="A2274" t="s">
        <v>905</v>
      </c>
      <c r="B2274" t="s">
        <v>1008</v>
      </c>
      <c r="C2274">
        <v>0.95108844208360899</v>
      </c>
    </row>
    <row r="2275" spans="1:3" x14ac:dyDescent="0.2">
      <c r="A2275" t="s">
        <v>1008</v>
      </c>
      <c r="B2275" t="s">
        <v>905</v>
      </c>
      <c r="C2275">
        <v>0.95108844208360899</v>
      </c>
    </row>
    <row r="2276" spans="1:3" x14ac:dyDescent="0.2">
      <c r="A2276" t="s">
        <v>2043</v>
      </c>
      <c r="B2276" t="s">
        <v>2037</v>
      </c>
      <c r="C2276">
        <v>0.95093063559381696</v>
      </c>
    </row>
    <row r="2277" spans="1:3" x14ac:dyDescent="0.2">
      <c r="A2277" t="s">
        <v>2037</v>
      </c>
      <c r="B2277" t="s">
        <v>2043</v>
      </c>
      <c r="C2277">
        <v>0.95093063559381696</v>
      </c>
    </row>
    <row r="2278" spans="1:3" x14ac:dyDescent="0.2">
      <c r="A2278" t="s">
        <v>2044</v>
      </c>
      <c r="B2278" t="s">
        <v>2037</v>
      </c>
      <c r="C2278">
        <v>0.94863398757273898</v>
      </c>
    </row>
    <row r="2279" spans="1:3" x14ac:dyDescent="0.2">
      <c r="A2279" t="s">
        <v>2037</v>
      </c>
      <c r="B2279" t="s">
        <v>2044</v>
      </c>
      <c r="C2279">
        <v>0.94863398757273898</v>
      </c>
    </row>
    <row r="2280" spans="1:3" x14ac:dyDescent="0.2">
      <c r="A2280" t="s">
        <v>2037</v>
      </c>
      <c r="B2280" t="s">
        <v>2025</v>
      </c>
      <c r="C2280">
        <v>0.94835219026953899</v>
      </c>
    </row>
    <row r="2281" spans="1:3" x14ac:dyDescent="0.2">
      <c r="A2281" t="s">
        <v>2025</v>
      </c>
      <c r="B2281" t="s">
        <v>2037</v>
      </c>
      <c r="C2281">
        <v>0.94835219026953899</v>
      </c>
    </row>
    <row r="2282" spans="1:3" x14ac:dyDescent="0.2">
      <c r="A2282" t="s">
        <v>2037</v>
      </c>
      <c r="B2282" t="s">
        <v>2028</v>
      </c>
      <c r="C2282">
        <v>0.94777168782494703</v>
      </c>
    </row>
    <row r="2283" spans="1:3" x14ac:dyDescent="0.2">
      <c r="A2283" t="s">
        <v>2028</v>
      </c>
      <c r="B2283" t="s">
        <v>2037</v>
      </c>
      <c r="C2283">
        <v>0.94777168782494703</v>
      </c>
    </row>
    <row r="2284" spans="1:3" x14ac:dyDescent="0.2">
      <c r="A2284" t="s">
        <v>2039</v>
      </c>
      <c r="B2284" t="s">
        <v>2037</v>
      </c>
      <c r="C2284">
        <v>0.94763360714637901</v>
      </c>
    </row>
    <row r="2285" spans="1:3" x14ac:dyDescent="0.2">
      <c r="A2285" t="s">
        <v>2037</v>
      </c>
      <c r="B2285" t="s">
        <v>2039</v>
      </c>
      <c r="C2285">
        <v>0.94763360714637901</v>
      </c>
    </row>
    <row r="2286" spans="1:3" x14ac:dyDescent="0.2">
      <c r="A2286" t="s">
        <v>2069</v>
      </c>
      <c r="B2286" t="s">
        <v>1984</v>
      </c>
      <c r="C2286">
        <v>0.94541022642413297</v>
      </c>
    </row>
    <row r="2287" spans="1:3" x14ac:dyDescent="0.2">
      <c r="A2287" t="s">
        <v>1984</v>
      </c>
      <c r="B2287" t="s">
        <v>2069</v>
      </c>
      <c r="C2287">
        <v>0.94541022642413297</v>
      </c>
    </row>
    <row r="2288" spans="1:3" x14ac:dyDescent="0.2">
      <c r="A2288" t="s">
        <v>2069</v>
      </c>
      <c r="B2288" t="s">
        <v>1083</v>
      </c>
      <c r="C2288">
        <v>0.94433376072591002</v>
      </c>
    </row>
    <row r="2289" spans="1:3" x14ac:dyDescent="0.2">
      <c r="A2289" t="s">
        <v>1083</v>
      </c>
      <c r="B2289" t="s">
        <v>2069</v>
      </c>
      <c r="C2289">
        <v>0.94433376072591002</v>
      </c>
    </row>
    <row r="2290" spans="1:3" x14ac:dyDescent="0.2">
      <c r="A2290" t="s">
        <v>2069</v>
      </c>
      <c r="B2290" t="s">
        <v>1069</v>
      </c>
      <c r="C2290">
        <v>0.94395615233962205</v>
      </c>
    </row>
    <row r="2291" spans="1:3" x14ac:dyDescent="0.2">
      <c r="A2291" t="s">
        <v>1069</v>
      </c>
      <c r="B2291" t="s">
        <v>2069</v>
      </c>
      <c r="C2291">
        <v>0.94395615233962205</v>
      </c>
    </row>
    <row r="2292" spans="1:3" x14ac:dyDescent="0.2">
      <c r="A2292" t="s">
        <v>1069</v>
      </c>
      <c r="B2292" t="s">
        <v>2042</v>
      </c>
      <c r="C2292">
        <v>0.94382934355318204</v>
      </c>
    </row>
    <row r="2293" spans="1:3" x14ac:dyDescent="0.2">
      <c r="A2293" t="s">
        <v>2042</v>
      </c>
      <c r="B2293" t="s">
        <v>1069</v>
      </c>
      <c r="C2293">
        <v>0.94382934355318204</v>
      </c>
    </row>
    <row r="2294" spans="1:3" x14ac:dyDescent="0.2">
      <c r="A2294" t="s">
        <v>2042</v>
      </c>
      <c r="B2294" t="s">
        <v>1083</v>
      </c>
      <c r="C2294">
        <v>0.94372507855099796</v>
      </c>
    </row>
    <row r="2295" spans="1:3" x14ac:dyDescent="0.2">
      <c r="A2295" t="s">
        <v>1083</v>
      </c>
      <c r="B2295" t="s">
        <v>2042</v>
      </c>
      <c r="C2295">
        <v>0.94372507855099796</v>
      </c>
    </row>
    <row r="2296" spans="1:3" x14ac:dyDescent="0.2">
      <c r="A2296" t="s">
        <v>2042</v>
      </c>
      <c r="B2296" t="s">
        <v>1984</v>
      </c>
      <c r="C2296">
        <v>0.94292195623687902</v>
      </c>
    </row>
    <row r="2297" spans="1:3" x14ac:dyDescent="0.2">
      <c r="A2297" t="s">
        <v>1984</v>
      </c>
      <c r="B2297" t="s">
        <v>2042</v>
      </c>
      <c r="C2297">
        <v>0.94292195623687902</v>
      </c>
    </row>
    <row r="2298" spans="1:3" x14ac:dyDescent="0.2">
      <c r="A2298" t="s">
        <v>974</v>
      </c>
      <c r="B2298" t="s">
        <v>908</v>
      </c>
      <c r="C2298">
        <v>0.94121708255252001</v>
      </c>
    </row>
    <row r="2299" spans="1:3" x14ac:dyDescent="0.2">
      <c r="A2299" t="s">
        <v>908</v>
      </c>
      <c r="B2299" t="s">
        <v>974</v>
      </c>
      <c r="C2299">
        <v>0.94121708255252001</v>
      </c>
    </row>
    <row r="2300" spans="1:3" x14ac:dyDescent="0.2">
      <c r="A2300" t="s">
        <v>974</v>
      </c>
      <c r="B2300" t="s">
        <v>883</v>
      </c>
      <c r="C2300">
        <v>0.94017725050371304</v>
      </c>
    </row>
    <row r="2301" spans="1:3" x14ac:dyDescent="0.2">
      <c r="A2301" t="s">
        <v>883</v>
      </c>
      <c r="B2301" t="s">
        <v>974</v>
      </c>
      <c r="C2301">
        <v>0.94017725050371304</v>
      </c>
    </row>
    <row r="2302" spans="1:3" x14ac:dyDescent="0.2">
      <c r="A2302" t="s">
        <v>974</v>
      </c>
      <c r="B2302" t="s">
        <v>1071</v>
      </c>
      <c r="C2302">
        <v>0.93903315345272098</v>
      </c>
    </row>
    <row r="2303" spans="1:3" x14ac:dyDescent="0.2">
      <c r="A2303" t="s">
        <v>1071</v>
      </c>
      <c r="B2303" t="s">
        <v>974</v>
      </c>
      <c r="C2303">
        <v>0.93903315345272098</v>
      </c>
    </row>
    <row r="2304" spans="1:3" x14ac:dyDescent="0.2">
      <c r="A2304" t="s">
        <v>2069</v>
      </c>
      <c r="B2304" t="s">
        <v>2036</v>
      </c>
      <c r="C2304">
        <v>0.93653924731940297</v>
      </c>
    </row>
    <row r="2305" spans="1:3" x14ac:dyDescent="0.2">
      <c r="A2305" t="s">
        <v>2036</v>
      </c>
      <c r="B2305" t="s">
        <v>2069</v>
      </c>
      <c r="C2305">
        <v>0.93653924731940297</v>
      </c>
    </row>
    <row r="2306" spans="1:3" x14ac:dyDescent="0.2">
      <c r="A2306" t="s">
        <v>2080</v>
      </c>
      <c r="B2306" t="s">
        <v>2069</v>
      </c>
      <c r="C2306">
        <v>0.93626872190833099</v>
      </c>
    </row>
    <row r="2307" spans="1:3" x14ac:dyDescent="0.2">
      <c r="A2307" t="s">
        <v>2069</v>
      </c>
      <c r="B2307" t="s">
        <v>2080</v>
      </c>
      <c r="C2307">
        <v>0.93626872190833099</v>
      </c>
    </row>
    <row r="2308" spans="1:3" x14ac:dyDescent="0.2">
      <c r="A2308" t="s">
        <v>2080</v>
      </c>
      <c r="B2308" t="s">
        <v>2042</v>
      </c>
      <c r="C2308">
        <v>0.93445958322178901</v>
      </c>
    </row>
    <row r="2309" spans="1:3" x14ac:dyDescent="0.2">
      <c r="A2309" t="s">
        <v>2042</v>
      </c>
      <c r="B2309" t="s">
        <v>2080</v>
      </c>
      <c r="C2309">
        <v>0.93445958322178901</v>
      </c>
    </row>
    <row r="2310" spans="1:3" x14ac:dyDescent="0.2">
      <c r="A2310" t="s">
        <v>2042</v>
      </c>
      <c r="B2310" t="s">
        <v>2036</v>
      </c>
      <c r="C2310">
        <v>0.93317176954616499</v>
      </c>
    </row>
    <row r="2311" spans="1:3" x14ac:dyDescent="0.2">
      <c r="A2311" t="s">
        <v>2036</v>
      </c>
      <c r="B2311" t="s">
        <v>2042</v>
      </c>
      <c r="C2311">
        <v>0.93317176954616499</v>
      </c>
    </row>
    <row r="2312" spans="1:3" x14ac:dyDescent="0.2">
      <c r="A2312" t="s">
        <v>503</v>
      </c>
      <c r="B2312" t="s">
        <v>1008</v>
      </c>
      <c r="C2312">
        <v>0.93244755047694206</v>
      </c>
    </row>
    <row r="2313" spans="1:3" x14ac:dyDescent="0.2">
      <c r="A2313" t="s">
        <v>1008</v>
      </c>
      <c r="B2313" t="s">
        <v>503</v>
      </c>
      <c r="C2313">
        <v>0.93244755047694206</v>
      </c>
    </row>
    <row r="2314" spans="1:3" x14ac:dyDescent="0.2">
      <c r="A2314" t="s">
        <v>2072</v>
      </c>
      <c r="B2314" t="s">
        <v>2049</v>
      </c>
      <c r="C2314">
        <v>0.93128654558775903</v>
      </c>
    </row>
    <row r="2315" spans="1:3" x14ac:dyDescent="0.2">
      <c r="A2315" t="s">
        <v>2049</v>
      </c>
      <c r="B2315" t="s">
        <v>2072</v>
      </c>
      <c r="C2315">
        <v>0.93128654558775903</v>
      </c>
    </row>
    <row r="2316" spans="1:3" x14ac:dyDescent="0.2">
      <c r="A2316" t="s">
        <v>2053</v>
      </c>
      <c r="B2316" t="s">
        <v>2030</v>
      </c>
      <c r="C2316">
        <v>0.93120482436983099</v>
      </c>
    </row>
    <row r="2317" spans="1:3" x14ac:dyDescent="0.2">
      <c r="A2317" t="s">
        <v>2030</v>
      </c>
      <c r="B2317" t="s">
        <v>2053</v>
      </c>
      <c r="C2317">
        <v>0.93120482436983099</v>
      </c>
    </row>
    <row r="2318" spans="1:3" x14ac:dyDescent="0.2">
      <c r="A2318" t="s">
        <v>2072</v>
      </c>
      <c r="B2318" t="s">
        <v>2030</v>
      </c>
      <c r="C2318">
        <v>0.93113155707099904</v>
      </c>
    </row>
    <row r="2319" spans="1:3" x14ac:dyDescent="0.2">
      <c r="A2319" t="s">
        <v>2030</v>
      </c>
      <c r="B2319" t="s">
        <v>2072</v>
      </c>
      <c r="C2319">
        <v>0.93113155707099904</v>
      </c>
    </row>
    <row r="2320" spans="1:3" x14ac:dyDescent="0.2">
      <c r="A2320" t="s">
        <v>2067</v>
      </c>
      <c r="B2320" t="s">
        <v>2030</v>
      </c>
      <c r="C2320">
        <v>0.93106110774519901</v>
      </c>
    </row>
    <row r="2321" spans="1:3" x14ac:dyDescent="0.2">
      <c r="A2321" t="s">
        <v>2030</v>
      </c>
      <c r="B2321" t="s">
        <v>2067</v>
      </c>
      <c r="C2321">
        <v>0.93106110774519901</v>
      </c>
    </row>
    <row r="2322" spans="1:3" x14ac:dyDescent="0.2">
      <c r="A2322" t="s">
        <v>2052</v>
      </c>
      <c r="B2322" t="s">
        <v>2030</v>
      </c>
      <c r="C2322">
        <v>0.93104138193397501</v>
      </c>
    </row>
    <row r="2323" spans="1:3" x14ac:dyDescent="0.2">
      <c r="A2323" t="s">
        <v>2030</v>
      </c>
      <c r="B2323" t="s">
        <v>2052</v>
      </c>
      <c r="C2323">
        <v>0.93104138193397501</v>
      </c>
    </row>
    <row r="2324" spans="1:3" x14ac:dyDescent="0.2">
      <c r="A2324" t="s">
        <v>2053</v>
      </c>
      <c r="B2324" t="s">
        <v>2034</v>
      </c>
      <c r="C2324">
        <v>0.93103574598791095</v>
      </c>
    </row>
    <row r="2325" spans="1:3" x14ac:dyDescent="0.2">
      <c r="A2325" t="s">
        <v>2034</v>
      </c>
      <c r="B2325" t="s">
        <v>2053</v>
      </c>
      <c r="C2325">
        <v>0.93103574598791095</v>
      </c>
    </row>
    <row r="2326" spans="1:3" x14ac:dyDescent="0.2">
      <c r="A2326" t="s">
        <v>2053</v>
      </c>
      <c r="B2326" t="s">
        <v>2017</v>
      </c>
      <c r="C2326">
        <v>0.93101320220365502</v>
      </c>
    </row>
    <row r="2327" spans="1:3" x14ac:dyDescent="0.2">
      <c r="A2327" t="s">
        <v>2017</v>
      </c>
      <c r="B2327" t="s">
        <v>2053</v>
      </c>
      <c r="C2327">
        <v>0.93101320220365502</v>
      </c>
    </row>
    <row r="2328" spans="1:3" x14ac:dyDescent="0.2">
      <c r="A2328" t="s">
        <v>2056</v>
      </c>
      <c r="B2328" t="s">
        <v>2030</v>
      </c>
      <c r="C2328">
        <v>0.93094557085088703</v>
      </c>
    </row>
    <row r="2329" spans="1:3" x14ac:dyDescent="0.2">
      <c r="A2329" t="s">
        <v>2030</v>
      </c>
      <c r="B2329" t="s">
        <v>2056</v>
      </c>
      <c r="C2329">
        <v>0.93094557085088703</v>
      </c>
    </row>
    <row r="2330" spans="1:3" x14ac:dyDescent="0.2">
      <c r="A2330" t="s">
        <v>2057</v>
      </c>
      <c r="B2330" t="s">
        <v>2019</v>
      </c>
      <c r="C2330">
        <v>0.93092302706663099</v>
      </c>
    </row>
    <row r="2331" spans="1:3" x14ac:dyDescent="0.2">
      <c r="A2331" t="s">
        <v>2019</v>
      </c>
      <c r="B2331" t="s">
        <v>2057</v>
      </c>
      <c r="C2331">
        <v>0.93092302706663099</v>
      </c>
    </row>
    <row r="2332" spans="1:3" x14ac:dyDescent="0.2">
      <c r="A2332" t="s">
        <v>2067</v>
      </c>
      <c r="B2332" t="s">
        <v>2049</v>
      </c>
      <c r="C2332">
        <v>0.93086666760599102</v>
      </c>
    </row>
    <row r="2333" spans="1:3" x14ac:dyDescent="0.2">
      <c r="A2333" t="s">
        <v>2049</v>
      </c>
      <c r="B2333" t="s">
        <v>2067</v>
      </c>
      <c r="C2333">
        <v>0.93086666760599102</v>
      </c>
    </row>
    <row r="2334" spans="1:3" x14ac:dyDescent="0.2">
      <c r="A2334" t="s">
        <v>2081</v>
      </c>
      <c r="B2334" t="s">
        <v>2030</v>
      </c>
      <c r="C2334">
        <v>0.93085257774083097</v>
      </c>
    </row>
    <row r="2335" spans="1:3" x14ac:dyDescent="0.2">
      <c r="A2335" t="s">
        <v>2030</v>
      </c>
      <c r="B2335" t="s">
        <v>2081</v>
      </c>
      <c r="C2335">
        <v>0.93085257774083097</v>
      </c>
    </row>
    <row r="2336" spans="1:3" x14ac:dyDescent="0.2">
      <c r="A2336" t="s">
        <v>2072</v>
      </c>
      <c r="B2336" t="s">
        <v>1985</v>
      </c>
      <c r="C2336">
        <v>0.930835669902639</v>
      </c>
    </row>
    <row r="2337" spans="1:3" x14ac:dyDescent="0.2">
      <c r="A2337" t="s">
        <v>1985</v>
      </c>
      <c r="B2337" t="s">
        <v>2072</v>
      </c>
      <c r="C2337">
        <v>0.930835669902639</v>
      </c>
    </row>
    <row r="2338" spans="1:3" x14ac:dyDescent="0.2">
      <c r="A2338" t="s">
        <v>2072</v>
      </c>
      <c r="B2338" t="s">
        <v>2045</v>
      </c>
      <c r="C2338">
        <v>0.93079058233412704</v>
      </c>
    </row>
    <row r="2339" spans="1:3" x14ac:dyDescent="0.2">
      <c r="A2339" t="s">
        <v>2045</v>
      </c>
      <c r="B2339" t="s">
        <v>2072</v>
      </c>
      <c r="C2339">
        <v>0.93079058233412704</v>
      </c>
    </row>
    <row r="2340" spans="1:3" x14ac:dyDescent="0.2">
      <c r="A2340" t="s">
        <v>2066</v>
      </c>
      <c r="B2340" t="s">
        <v>1985</v>
      </c>
      <c r="C2340">
        <v>0.930787764361095</v>
      </c>
    </row>
    <row r="2341" spans="1:3" x14ac:dyDescent="0.2">
      <c r="A2341" t="s">
        <v>1985</v>
      </c>
      <c r="B2341" t="s">
        <v>2066</v>
      </c>
      <c r="C2341">
        <v>0.930787764361095</v>
      </c>
    </row>
    <row r="2342" spans="1:3" x14ac:dyDescent="0.2">
      <c r="A2342" t="s">
        <v>2052</v>
      </c>
      <c r="B2342" t="s">
        <v>2032</v>
      </c>
      <c r="C2342">
        <v>0.93078494638806297</v>
      </c>
    </row>
    <row r="2343" spans="1:3" x14ac:dyDescent="0.2">
      <c r="A2343" t="s">
        <v>2032</v>
      </c>
      <c r="B2343" t="s">
        <v>2052</v>
      </c>
      <c r="C2343">
        <v>0.93078494638806297</v>
      </c>
    </row>
    <row r="2344" spans="1:3" x14ac:dyDescent="0.2">
      <c r="A2344" t="s">
        <v>2052</v>
      </c>
      <c r="B2344" t="s">
        <v>2022</v>
      </c>
      <c r="C2344">
        <v>0.93077649246896699</v>
      </c>
    </row>
    <row r="2345" spans="1:3" x14ac:dyDescent="0.2">
      <c r="A2345" t="s">
        <v>2022</v>
      </c>
      <c r="B2345" t="s">
        <v>2052</v>
      </c>
      <c r="C2345">
        <v>0.93077649246896699</v>
      </c>
    </row>
    <row r="2346" spans="1:3" x14ac:dyDescent="0.2">
      <c r="A2346" t="s">
        <v>1996</v>
      </c>
      <c r="B2346" t="s">
        <v>2030</v>
      </c>
      <c r="C2346">
        <v>0.93077367449593496</v>
      </c>
    </row>
    <row r="2347" spans="1:3" x14ac:dyDescent="0.2">
      <c r="A2347" t="s">
        <v>2030</v>
      </c>
      <c r="B2347" t="s">
        <v>1996</v>
      </c>
      <c r="C2347">
        <v>0.93077367449593496</v>
      </c>
    </row>
    <row r="2348" spans="1:3" x14ac:dyDescent="0.2">
      <c r="A2348" t="s">
        <v>2053</v>
      </c>
      <c r="B2348" t="s">
        <v>2032</v>
      </c>
      <c r="C2348">
        <v>0.93077085652290303</v>
      </c>
    </row>
    <row r="2349" spans="1:3" x14ac:dyDescent="0.2">
      <c r="A2349" t="s">
        <v>2032</v>
      </c>
      <c r="B2349" t="s">
        <v>2053</v>
      </c>
      <c r="C2349">
        <v>0.93077085652290303</v>
      </c>
    </row>
    <row r="2350" spans="1:3" x14ac:dyDescent="0.2">
      <c r="A2350" t="s">
        <v>2057</v>
      </c>
      <c r="B2350" t="s">
        <v>2020</v>
      </c>
      <c r="C2350">
        <v>0.93075676665774298</v>
      </c>
    </row>
    <row r="2351" spans="1:3" x14ac:dyDescent="0.2">
      <c r="A2351" t="s">
        <v>2020</v>
      </c>
      <c r="B2351" t="s">
        <v>2057</v>
      </c>
      <c r="C2351">
        <v>0.93075676665774298</v>
      </c>
    </row>
    <row r="2352" spans="1:3" x14ac:dyDescent="0.2">
      <c r="A2352" t="s">
        <v>2074</v>
      </c>
      <c r="B2352" t="s">
        <v>2030</v>
      </c>
      <c r="C2352">
        <v>0.93073985881955101</v>
      </c>
    </row>
    <row r="2353" spans="1:3" x14ac:dyDescent="0.2">
      <c r="A2353" t="s">
        <v>2030</v>
      </c>
      <c r="B2353" t="s">
        <v>2074</v>
      </c>
      <c r="C2353">
        <v>0.93073985881955101</v>
      </c>
    </row>
    <row r="2354" spans="1:3" x14ac:dyDescent="0.2">
      <c r="A2354" t="s">
        <v>2072</v>
      </c>
      <c r="B2354" t="s">
        <v>2017</v>
      </c>
      <c r="C2354">
        <v>0.93072295098135904</v>
      </c>
    </row>
    <row r="2355" spans="1:3" x14ac:dyDescent="0.2">
      <c r="A2355" t="s">
        <v>2054</v>
      </c>
      <c r="B2355" t="s">
        <v>2030</v>
      </c>
      <c r="C2355">
        <v>0.93072295098135904</v>
      </c>
    </row>
    <row r="2356" spans="1:3" x14ac:dyDescent="0.2">
      <c r="A2356" t="s">
        <v>2030</v>
      </c>
      <c r="B2356" t="s">
        <v>2054</v>
      </c>
      <c r="C2356">
        <v>0.93072295098135904</v>
      </c>
    </row>
    <row r="2357" spans="1:3" x14ac:dyDescent="0.2">
      <c r="A2357" t="s">
        <v>2017</v>
      </c>
      <c r="B2357" t="s">
        <v>2072</v>
      </c>
      <c r="C2357">
        <v>0.93072295098135904</v>
      </c>
    </row>
    <row r="2358" spans="1:3" x14ac:dyDescent="0.2">
      <c r="A2358" t="s">
        <v>2084</v>
      </c>
      <c r="B2358" t="s">
        <v>2020</v>
      </c>
      <c r="C2358">
        <v>0.93072013300832701</v>
      </c>
    </row>
    <row r="2359" spans="1:3" x14ac:dyDescent="0.2">
      <c r="A2359" t="s">
        <v>2020</v>
      </c>
      <c r="B2359" t="s">
        <v>2084</v>
      </c>
      <c r="C2359">
        <v>0.93072013300832701</v>
      </c>
    </row>
    <row r="2360" spans="1:3" x14ac:dyDescent="0.2">
      <c r="A2360" t="s">
        <v>2072</v>
      </c>
      <c r="B2360" t="s">
        <v>1983</v>
      </c>
      <c r="C2360">
        <v>0.93070886111619899</v>
      </c>
    </row>
    <row r="2361" spans="1:3" x14ac:dyDescent="0.2">
      <c r="A2361" t="s">
        <v>1983</v>
      </c>
      <c r="B2361" t="s">
        <v>2072</v>
      </c>
      <c r="C2361">
        <v>0.93070886111619899</v>
      </c>
    </row>
    <row r="2362" spans="1:3" x14ac:dyDescent="0.2">
      <c r="A2362" t="s">
        <v>2052</v>
      </c>
      <c r="B2362" t="s">
        <v>2034</v>
      </c>
      <c r="C2362">
        <v>0.93070040719710301</v>
      </c>
    </row>
    <row r="2363" spans="1:3" x14ac:dyDescent="0.2">
      <c r="A2363" t="s">
        <v>2034</v>
      </c>
      <c r="B2363" t="s">
        <v>2052</v>
      </c>
      <c r="C2363">
        <v>0.93070040719710301</v>
      </c>
    </row>
    <row r="2364" spans="1:3" x14ac:dyDescent="0.2">
      <c r="A2364" t="s">
        <v>2056</v>
      </c>
      <c r="B2364" t="s">
        <v>2034</v>
      </c>
      <c r="C2364">
        <v>0.93069195327800702</v>
      </c>
    </row>
    <row r="2365" spans="1:3" x14ac:dyDescent="0.2">
      <c r="A2365" t="s">
        <v>2034</v>
      </c>
      <c r="B2365" t="s">
        <v>2056</v>
      </c>
      <c r="C2365">
        <v>0.93069195327800702</v>
      </c>
    </row>
    <row r="2366" spans="1:3" x14ac:dyDescent="0.2">
      <c r="A2366" t="s">
        <v>2057</v>
      </c>
      <c r="B2366" t="s">
        <v>2032</v>
      </c>
      <c r="C2366">
        <v>0.93066940949375099</v>
      </c>
    </row>
    <row r="2367" spans="1:3" x14ac:dyDescent="0.2">
      <c r="A2367" t="s">
        <v>2032</v>
      </c>
      <c r="B2367" t="s">
        <v>2057</v>
      </c>
      <c r="C2367">
        <v>0.93066940949375099</v>
      </c>
    </row>
    <row r="2368" spans="1:3" x14ac:dyDescent="0.2">
      <c r="A2368" t="s">
        <v>2057</v>
      </c>
      <c r="B2368" t="s">
        <v>1985</v>
      </c>
      <c r="C2368">
        <v>0.93066659152071896</v>
      </c>
    </row>
    <row r="2369" spans="1:3" x14ac:dyDescent="0.2">
      <c r="A2369" t="s">
        <v>1985</v>
      </c>
      <c r="B2369" t="s">
        <v>2057</v>
      </c>
      <c r="C2369">
        <v>0.93066659152071896</v>
      </c>
    </row>
    <row r="2370" spans="1:3" x14ac:dyDescent="0.2">
      <c r="A2370" t="s">
        <v>2053</v>
      </c>
      <c r="B2370" t="s">
        <v>2049</v>
      </c>
      <c r="C2370">
        <v>0.93064404773646303</v>
      </c>
    </row>
    <row r="2371" spans="1:3" x14ac:dyDescent="0.2">
      <c r="A2371" t="s">
        <v>2049</v>
      </c>
      <c r="B2371" t="s">
        <v>2053</v>
      </c>
      <c r="C2371">
        <v>0.93064404773646303</v>
      </c>
    </row>
    <row r="2372" spans="1:3" x14ac:dyDescent="0.2">
      <c r="A2372" t="s">
        <v>2072</v>
      </c>
      <c r="B2372" t="s">
        <v>2034</v>
      </c>
      <c r="C2372">
        <v>0.930641229763431</v>
      </c>
    </row>
    <row r="2373" spans="1:3" x14ac:dyDescent="0.2">
      <c r="A2373" t="s">
        <v>2034</v>
      </c>
      <c r="B2373" t="s">
        <v>2072</v>
      </c>
      <c r="C2373">
        <v>0.930641229763431</v>
      </c>
    </row>
    <row r="2374" spans="1:3" x14ac:dyDescent="0.2">
      <c r="A2374" t="s">
        <v>2074</v>
      </c>
      <c r="B2374" t="s">
        <v>2022</v>
      </c>
      <c r="C2374">
        <v>0.93063841179039897</v>
      </c>
    </row>
    <row r="2375" spans="1:3" x14ac:dyDescent="0.2">
      <c r="A2375" t="s">
        <v>2022</v>
      </c>
      <c r="B2375" t="s">
        <v>2074</v>
      </c>
      <c r="C2375">
        <v>0.93063841179039897</v>
      </c>
    </row>
    <row r="2376" spans="1:3" x14ac:dyDescent="0.2">
      <c r="A2376" t="s">
        <v>2052</v>
      </c>
      <c r="B2376" t="s">
        <v>2049</v>
      </c>
      <c r="C2376">
        <v>0.93063277584433501</v>
      </c>
    </row>
    <row r="2377" spans="1:3" x14ac:dyDescent="0.2">
      <c r="A2377" t="s">
        <v>2049</v>
      </c>
      <c r="B2377" t="s">
        <v>2052</v>
      </c>
      <c r="C2377">
        <v>0.93063277584433501</v>
      </c>
    </row>
    <row r="2378" spans="1:3" x14ac:dyDescent="0.2">
      <c r="A2378" t="s">
        <v>2053</v>
      </c>
      <c r="B2378" t="s">
        <v>2021</v>
      </c>
      <c r="C2378">
        <v>0.930621503952207</v>
      </c>
    </row>
    <row r="2379" spans="1:3" x14ac:dyDescent="0.2">
      <c r="A2379" t="s">
        <v>2021</v>
      </c>
      <c r="B2379" t="s">
        <v>2053</v>
      </c>
      <c r="C2379">
        <v>0.930621503952207</v>
      </c>
    </row>
    <row r="2380" spans="1:3" x14ac:dyDescent="0.2">
      <c r="A2380" t="s">
        <v>2074</v>
      </c>
      <c r="B2380" t="s">
        <v>2034</v>
      </c>
      <c r="C2380">
        <v>0.93061586800614304</v>
      </c>
    </row>
    <row r="2381" spans="1:3" x14ac:dyDescent="0.2">
      <c r="A2381" t="s">
        <v>2056</v>
      </c>
      <c r="B2381" t="s">
        <v>2049</v>
      </c>
      <c r="C2381">
        <v>0.93061586800614304</v>
      </c>
    </row>
    <row r="2382" spans="1:3" x14ac:dyDescent="0.2">
      <c r="A2382" t="s">
        <v>2049</v>
      </c>
      <c r="B2382" t="s">
        <v>2056</v>
      </c>
      <c r="C2382">
        <v>0.93061586800614304</v>
      </c>
    </row>
    <row r="2383" spans="1:3" x14ac:dyDescent="0.2">
      <c r="A2383" t="s">
        <v>2034</v>
      </c>
      <c r="B2383" t="s">
        <v>2074</v>
      </c>
      <c r="C2383">
        <v>0.93061586800614304</v>
      </c>
    </row>
    <row r="2384" spans="1:3" x14ac:dyDescent="0.2">
      <c r="A2384" t="s">
        <v>2072</v>
      </c>
      <c r="B2384" t="s">
        <v>1991</v>
      </c>
      <c r="C2384">
        <v>0.93061305003311101</v>
      </c>
    </row>
    <row r="2385" spans="1:3" x14ac:dyDescent="0.2">
      <c r="A2385" t="s">
        <v>1991</v>
      </c>
      <c r="B2385" t="s">
        <v>2072</v>
      </c>
      <c r="C2385">
        <v>0.93061305003311101</v>
      </c>
    </row>
    <row r="2386" spans="1:3" x14ac:dyDescent="0.2">
      <c r="A2386" t="s">
        <v>2056</v>
      </c>
      <c r="B2386" t="s">
        <v>2017</v>
      </c>
      <c r="C2386">
        <v>0.93060177814098299</v>
      </c>
    </row>
    <row r="2387" spans="1:3" x14ac:dyDescent="0.2">
      <c r="A2387" t="s">
        <v>2063</v>
      </c>
      <c r="B2387" t="s">
        <v>2049</v>
      </c>
      <c r="C2387">
        <v>0.93060177814098299</v>
      </c>
    </row>
    <row r="2388" spans="1:3" x14ac:dyDescent="0.2">
      <c r="A2388" t="s">
        <v>2017</v>
      </c>
      <c r="B2388" t="s">
        <v>2056</v>
      </c>
      <c r="C2388">
        <v>0.93060177814098299</v>
      </c>
    </row>
    <row r="2389" spans="1:3" x14ac:dyDescent="0.2">
      <c r="A2389" t="s">
        <v>2049</v>
      </c>
      <c r="B2389" t="s">
        <v>2063</v>
      </c>
      <c r="C2389">
        <v>0.93060177814098299</v>
      </c>
    </row>
    <row r="2390" spans="1:3" x14ac:dyDescent="0.2">
      <c r="A2390" t="s">
        <v>2063</v>
      </c>
      <c r="B2390" t="s">
        <v>2030</v>
      </c>
      <c r="C2390">
        <v>0.93059332422188701</v>
      </c>
    </row>
    <row r="2391" spans="1:3" x14ac:dyDescent="0.2">
      <c r="A2391" t="s">
        <v>2030</v>
      </c>
      <c r="B2391" t="s">
        <v>2063</v>
      </c>
      <c r="C2391">
        <v>0.93059332422188701</v>
      </c>
    </row>
    <row r="2392" spans="1:3" x14ac:dyDescent="0.2">
      <c r="A2392" t="s">
        <v>2061</v>
      </c>
      <c r="B2392" t="s">
        <v>2024</v>
      </c>
      <c r="C2392">
        <v>0.93057359841066301</v>
      </c>
    </row>
    <row r="2393" spans="1:3" x14ac:dyDescent="0.2">
      <c r="A2393" t="s">
        <v>2024</v>
      </c>
      <c r="B2393" t="s">
        <v>2061</v>
      </c>
      <c r="C2393">
        <v>0.93057359841066301</v>
      </c>
    </row>
    <row r="2394" spans="1:3" x14ac:dyDescent="0.2">
      <c r="A2394" t="s">
        <v>2074</v>
      </c>
      <c r="B2394" t="s">
        <v>2019</v>
      </c>
      <c r="C2394">
        <v>0.93057078043763097</v>
      </c>
    </row>
    <row r="2395" spans="1:3" x14ac:dyDescent="0.2">
      <c r="A2395" t="s">
        <v>2019</v>
      </c>
      <c r="B2395" t="s">
        <v>2074</v>
      </c>
      <c r="C2395">
        <v>0.93057078043763097</v>
      </c>
    </row>
    <row r="2396" spans="1:3" x14ac:dyDescent="0.2">
      <c r="A2396" t="s">
        <v>2084</v>
      </c>
      <c r="B2396" t="s">
        <v>2034</v>
      </c>
      <c r="C2396">
        <v>0.93056796246459905</v>
      </c>
    </row>
    <row r="2397" spans="1:3" x14ac:dyDescent="0.2">
      <c r="A2397" t="s">
        <v>2034</v>
      </c>
      <c r="B2397" t="s">
        <v>2084</v>
      </c>
      <c r="C2397">
        <v>0.93056796246459905</v>
      </c>
    </row>
    <row r="2398" spans="1:3" x14ac:dyDescent="0.2">
      <c r="A2398" t="s">
        <v>1996</v>
      </c>
      <c r="B2398" t="s">
        <v>2020</v>
      </c>
      <c r="C2398">
        <v>0.93056514449156702</v>
      </c>
    </row>
    <row r="2399" spans="1:3" x14ac:dyDescent="0.2">
      <c r="A2399" t="s">
        <v>2020</v>
      </c>
      <c r="B2399" t="s">
        <v>1996</v>
      </c>
      <c r="C2399">
        <v>0.93056514449156702</v>
      </c>
    </row>
    <row r="2400" spans="1:3" x14ac:dyDescent="0.2">
      <c r="A2400" t="s">
        <v>2067</v>
      </c>
      <c r="B2400" t="s">
        <v>2034</v>
      </c>
      <c r="C2400">
        <v>0.93052005692305495</v>
      </c>
    </row>
    <row r="2401" spans="1:3" x14ac:dyDescent="0.2">
      <c r="A2401" t="s">
        <v>2034</v>
      </c>
      <c r="B2401" t="s">
        <v>2067</v>
      </c>
      <c r="C2401">
        <v>0.93052005692305495</v>
      </c>
    </row>
    <row r="2402" spans="1:3" x14ac:dyDescent="0.2">
      <c r="A2402" t="s">
        <v>2053</v>
      </c>
      <c r="B2402" t="s">
        <v>2022</v>
      </c>
      <c r="C2402">
        <v>0.93051723895002303</v>
      </c>
    </row>
    <row r="2403" spans="1:3" x14ac:dyDescent="0.2">
      <c r="A2403" t="s">
        <v>2022</v>
      </c>
      <c r="B2403" t="s">
        <v>2053</v>
      </c>
      <c r="C2403">
        <v>0.93051723895002303</v>
      </c>
    </row>
    <row r="2404" spans="1:3" x14ac:dyDescent="0.2">
      <c r="A2404" t="s">
        <v>2057</v>
      </c>
      <c r="B2404" t="s">
        <v>2049</v>
      </c>
      <c r="C2404">
        <v>0.93050596705789501</v>
      </c>
    </row>
    <row r="2405" spans="1:3" x14ac:dyDescent="0.2">
      <c r="A2405" t="s">
        <v>2049</v>
      </c>
      <c r="B2405" t="s">
        <v>2057</v>
      </c>
      <c r="C2405">
        <v>0.93050596705789501</v>
      </c>
    </row>
    <row r="2406" spans="1:3" x14ac:dyDescent="0.2">
      <c r="A2406" t="s">
        <v>2054</v>
      </c>
      <c r="B2406" t="s">
        <v>2034</v>
      </c>
      <c r="C2406">
        <v>0.93050033111183095</v>
      </c>
    </row>
    <row r="2407" spans="1:3" x14ac:dyDescent="0.2">
      <c r="A2407" t="s">
        <v>2034</v>
      </c>
      <c r="B2407" t="s">
        <v>2054</v>
      </c>
      <c r="C2407">
        <v>0.93050033111183095</v>
      </c>
    </row>
    <row r="2408" spans="1:3" x14ac:dyDescent="0.2">
      <c r="A2408" t="s">
        <v>2056</v>
      </c>
      <c r="B2408" t="s">
        <v>2022</v>
      </c>
      <c r="C2408">
        <v>0.93049469516576699</v>
      </c>
    </row>
    <row r="2409" spans="1:3" x14ac:dyDescent="0.2">
      <c r="A2409" t="s">
        <v>2022</v>
      </c>
      <c r="B2409" t="s">
        <v>2056</v>
      </c>
      <c r="C2409">
        <v>0.93049469516576699</v>
      </c>
    </row>
    <row r="2410" spans="1:3" x14ac:dyDescent="0.2">
      <c r="A2410" t="s">
        <v>2084</v>
      </c>
      <c r="B2410" t="s">
        <v>2029</v>
      </c>
      <c r="C2410">
        <v>0.93049187719273496</v>
      </c>
    </row>
    <row r="2411" spans="1:3" x14ac:dyDescent="0.2">
      <c r="A2411" t="s">
        <v>1996</v>
      </c>
      <c r="B2411" t="s">
        <v>2034</v>
      </c>
      <c r="C2411">
        <v>0.93049187719273496</v>
      </c>
    </row>
    <row r="2412" spans="1:3" x14ac:dyDescent="0.2">
      <c r="A2412" t="s">
        <v>2034</v>
      </c>
      <c r="B2412" t="s">
        <v>1996</v>
      </c>
      <c r="C2412">
        <v>0.93049187719273496</v>
      </c>
    </row>
    <row r="2413" spans="1:3" x14ac:dyDescent="0.2">
      <c r="A2413" t="s">
        <v>2029</v>
      </c>
      <c r="B2413" t="s">
        <v>2084</v>
      </c>
      <c r="C2413">
        <v>0.93049187719273496</v>
      </c>
    </row>
    <row r="2414" spans="1:3" x14ac:dyDescent="0.2">
      <c r="A2414" t="s">
        <v>2068</v>
      </c>
      <c r="B2414" t="s">
        <v>2034</v>
      </c>
      <c r="C2414">
        <v>0.93048905921970304</v>
      </c>
    </row>
    <row r="2415" spans="1:3" x14ac:dyDescent="0.2">
      <c r="A2415" t="s">
        <v>2067</v>
      </c>
      <c r="B2415" t="s">
        <v>2045</v>
      </c>
      <c r="C2415">
        <v>0.93048905921970304</v>
      </c>
    </row>
    <row r="2416" spans="1:3" x14ac:dyDescent="0.2">
      <c r="A2416" t="s">
        <v>2045</v>
      </c>
      <c r="B2416" t="s">
        <v>2067</v>
      </c>
      <c r="C2416">
        <v>0.93048905921970304</v>
      </c>
    </row>
    <row r="2417" spans="1:3" x14ac:dyDescent="0.2">
      <c r="A2417" t="s">
        <v>2034</v>
      </c>
      <c r="B2417" t="s">
        <v>2068</v>
      </c>
      <c r="C2417">
        <v>0.93048905921970304</v>
      </c>
    </row>
    <row r="2418" spans="1:3" x14ac:dyDescent="0.2">
      <c r="A2418" t="s">
        <v>2060</v>
      </c>
      <c r="B2418" t="s">
        <v>2022</v>
      </c>
      <c r="C2418">
        <v>0.93048342327363898</v>
      </c>
    </row>
    <row r="2419" spans="1:3" x14ac:dyDescent="0.2">
      <c r="A2419" t="s">
        <v>2057</v>
      </c>
      <c r="B2419" t="s">
        <v>2030</v>
      </c>
      <c r="C2419">
        <v>0.93048342327363898</v>
      </c>
    </row>
    <row r="2420" spans="1:3" x14ac:dyDescent="0.2">
      <c r="A2420" t="s">
        <v>2030</v>
      </c>
      <c r="B2420" t="s">
        <v>2057</v>
      </c>
      <c r="C2420">
        <v>0.93048342327363898</v>
      </c>
    </row>
    <row r="2421" spans="1:3" x14ac:dyDescent="0.2">
      <c r="A2421" t="s">
        <v>2022</v>
      </c>
      <c r="B2421" t="s">
        <v>2060</v>
      </c>
      <c r="C2421">
        <v>0.93048342327363898</v>
      </c>
    </row>
    <row r="2422" spans="1:3" x14ac:dyDescent="0.2">
      <c r="A2422" t="s">
        <v>2066</v>
      </c>
      <c r="B2422" t="s">
        <v>2024</v>
      </c>
      <c r="C2422">
        <v>0.93047778732757502</v>
      </c>
    </row>
    <row r="2423" spans="1:3" x14ac:dyDescent="0.2">
      <c r="A2423" t="s">
        <v>2024</v>
      </c>
      <c r="B2423" t="s">
        <v>2066</v>
      </c>
      <c r="C2423">
        <v>0.93047778732757502</v>
      </c>
    </row>
    <row r="2424" spans="1:3" x14ac:dyDescent="0.2">
      <c r="A2424" t="s">
        <v>2053</v>
      </c>
      <c r="B2424" t="s">
        <v>2020</v>
      </c>
      <c r="C2424">
        <v>0.93047496935454299</v>
      </c>
    </row>
    <row r="2425" spans="1:3" x14ac:dyDescent="0.2">
      <c r="A2425" t="s">
        <v>2020</v>
      </c>
      <c r="B2425" t="s">
        <v>2053</v>
      </c>
      <c r="C2425">
        <v>0.93047496935454299</v>
      </c>
    </row>
    <row r="2426" spans="1:3" x14ac:dyDescent="0.2">
      <c r="A2426" t="s">
        <v>2068</v>
      </c>
      <c r="B2426" t="s">
        <v>2030</v>
      </c>
      <c r="C2426">
        <v>0.93046933340847904</v>
      </c>
    </row>
    <row r="2427" spans="1:3" x14ac:dyDescent="0.2">
      <c r="A2427" t="s">
        <v>2030</v>
      </c>
      <c r="B2427" t="s">
        <v>2068</v>
      </c>
      <c r="C2427">
        <v>0.93046933340847904</v>
      </c>
    </row>
    <row r="2428" spans="1:3" x14ac:dyDescent="0.2">
      <c r="A2428" t="s">
        <v>2057</v>
      </c>
      <c r="B2428" t="s">
        <v>2034</v>
      </c>
      <c r="C2428">
        <v>0.93046651543544701</v>
      </c>
    </row>
    <row r="2429" spans="1:3" x14ac:dyDescent="0.2">
      <c r="A2429" t="s">
        <v>2034</v>
      </c>
      <c r="B2429" t="s">
        <v>2057</v>
      </c>
      <c r="C2429">
        <v>0.93046651543544701</v>
      </c>
    </row>
    <row r="2430" spans="1:3" x14ac:dyDescent="0.2">
      <c r="A2430" t="s">
        <v>2072</v>
      </c>
      <c r="B2430" t="s">
        <v>2018</v>
      </c>
      <c r="C2430">
        <v>0.93046369746241497</v>
      </c>
    </row>
    <row r="2431" spans="1:3" x14ac:dyDescent="0.2">
      <c r="A2431" t="s">
        <v>2018</v>
      </c>
      <c r="B2431" t="s">
        <v>2072</v>
      </c>
      <c r="C2431">
        <v>0.93046369746241497</v>
      </c>
    </row>
    <row r="2432" spans="1:3" x14ac:dyDescent="0.2">
      <c r="A2432" t="s">
        <v>1997</v>
      </c>
      <c r="B2432" t="s">
        <v>2030</v>
      </c>
      <c r="C2432">
        <v>0.93045806151635102</v>
      </c>
    </row>
    <row r="2433" spans="1:3" x14ac:dyDescent="0.2">
      <c r="A2433" t="s">
        <v>2082</v>
      </c>
      <c r="B2433" t="s">
        <v>2067</v>
      </c>
      <c r="C2433">
        <v>0.93045806151635102</v>
      </c>
    </row>
    <row r="2434" spans="1:3" x14ac:dyDescent="0.2">
      <c r="A2434" t="s">
        <v>2030</v>
      </c>
      <c r="B2434" t="s">
        <v>1997</v>
      </c>
      <c r="C2434">
        <v>0.93045806151635102</v>
      </c>
    </row>
    <row r="2435" spans="1:3" x14ac:dyDescent="0.2">
      <c r="A2435" t="s">
        <v>2067</v>
      </c>
      <c r="B2435" t="s">
        <v>2082</v>
      </c>
      <c r="C2435">
        <v>0.93045806151635102</v>
      </c>
    </row>
    <row r="2436" spans="1:3" x14ac:dyDescent="0.2">
      <c r="A2436" t="s">
        <v>2054</v>
      </c>
      <c r="B2436" t="s">
        <v>2017</v>
      </c>
      <c r="C2436">
        <v>0.93045524354331899</v>
      </c>
    </row>
    <row r="2437" spans="1:3" x14ac:dyDescent="0.2">
      <c r="A2437" t="s">
        <v>2017</v>
      </c>
      <c r="B2437" t="s">
        <v>2054</v>
      </c>
      <c r="C2437">
        <v>0.93045524354331899</v>
      </c>
    </row>
    <row r="2438" spans="1:3" x14ac:dyDescent="0.2">
      <c r="A2438" t="s">
        <v>2056</v>
      </c>
      <c r="B2438" t="s">
        <v>2019</v>
      </c>
      <c r="C2438">
        <v>0.93045242557028696</v>
      </c>
    </row>
    <row r="2439" spans="1:3" x14ac:dyDescent="0.2">
      <c r="A2439" t="s">
        <v>2019</v>
      </c>
      <c r="B2439" t="s">
        <v>2056</v>
      </c>
      <c r="C2439">
        <v>0.93045242557028696</v>
      </c>
    </row>
    <row r="2440" spans="1:3" x14ac:dyDescent="0.2">
      <c r="A2440" t="s">
        <v>2000</v>
      </c>
      <c r="B2440" t="s">
        <v>2030</v>
      </c>
      <c r="C2440">
        <v>0.93044960759725504</v>
      </c>
    </row>
    <row r="2441" spans="1:3" x14ac:dyDescent="0.2">
      <c r="A2441" t="s">
        <v>2030</v>
      </c>
      <c r="B2441" t="s">
        <v>2000</v>
      </c>
      <c r="C2441">
        <v>0.93044960759725504</v>
      </c>
    </row>
    <row r="2442" spans="1:3" x14ac:dyDescent="0.2">
      <c r="A2442" t="s">
        <v>2056</v>
      </c>
      <c r="B2442" t="s">
        <v>2032</v>
      </c>
      <c r="C2442">
        <v>0.930446789624223</v>
      </c>
    </row>
    <row r="2443" spans="1:3" x14ac:dyDescent="0.2">
      <c r="A2443" t="s">
        <v>2032</v>
      </c>
      <c r="B2443" t="s">
        <v>2056</v>
      </c>
      <c r="C2443">
        <v>0.930446789624223</v>
      </c>
    </row>
    <row r="2444" spans="1:3" x14ac:dyDescent="0.2">
      <c r="A2444" t="s">
        <v>2081</v>
      </c>
      <c r="B2444" t="s">
        <v>2049</v>
      </c>
      <c r="C2444">
        <v>0.93043833570512702</v>
      </c>
    </row>
    <row r="2445" spans="1:3" x14ac:dyDescent="0.2">
      <c r="A2445" t="s">
        <v>2049</v>
      </c>
      <c r="B2445" t="s">
        <v>2081</v>
      </c>
      <c r="C2445">
        <v>0.93043833570512702</v>
      </c>
    </row>
    <row r="2446" spans="1:3" x14ac:dyDescent="0.2">
      <c r="A2446" t="s">
        <v>2072</v>
      </c>
      <c r="B2446" t="s">
        <v>2032</v>
      </c>
      <c r="C2446">
        <v>0.93043551773209499</v>
      </c>
    </row>
    <row r="2447" spans="1:3" x14ac:dyDescent="0.2">
      <c r="A2447" t="s">
        <v>2052</v>
      </c>
      <c r="B2447" t="s">
        <v>2045</v>
      </c>
      <c r="C2447">
        <v>0.93043551773209499</v>
      </c>
    </row>
    <row r="2448" spans="1:3" x14ac:dyDescent="0.2">
      <c r="A2448" t="s">
        <v>1996</v>
      </c>
      <c r="B2448" t="s">
        <v>2049</v>
      </c>
      <c r="C2448">
        <v>0.93043551773209499</v>
      </c>
    </row>
    <row r="2449" spans="1:3" x14ac:dyDescent="0.2">
      <c r="A2449" t="s">
        <v>2068</v>
      </c>
      <c r="B2449" t="s">
        <v>2049</v>
      </c>
      <c r="C2449">
        <v>0.93043551773209499</v>
      </c>
    </row>
    <row r="2450" spans="1:3" x14ac:dyDescent="0.2">
      <c r="A2450" t="s">
        <v>2045</v>
      </c>
      <c r="B2450" t="s">
        <v>2052</v>
      </c>
      <c r="C2450">
        <v>0.93043551773209499</v>
      </c>
    </row>
    <row r="2451" spans="1:3" x14ac:dyDescent="0.2">
      <c r="A2451" t="s">
        <v>2049</v>
      </c>
      <c r="B2451" t="s">
        <v>1996</v>
      </c>
      <c r="C2451">
        <v>0.93043551773209499</v>
      </c>
    </row>
    <row r="2452" spans="1:3" x14ac:dyDescent="0.2">
      <c r="A2452" t="s">
        <v>2049</v>
      </c>
      <c r="B2452" t="s">
        <v>2068</v>
      </c>
      <c r="C2452">
        <v>0.93043551773209499</v>
      </c>
    </row>
    <row r="2453" spans="1:3" x14ac:dyDescent="0.2">
      <c r="A2453" t="s">
        <v>2032</v>
      </c>
      <c r="B2453" t="s">
        <v>2072</v>
      </c>
      <c r="C2453">
        <v>0.93043551773209499</v>
      </c>
    </row>
    <row r="2454" spans="1:3" x14ac:dyDescent="0.2">
      <c r="A2454" t="s">
        <v>2060</v>
      </c>
      <c r="B2454" t="s">
        <v>2030</v>
      </c>
      <c r="C2454">
        <v>0.93042988178603103</v>
      </c>
    </row>
    <row r="2455" spans="1:3" x14ac:dyDescent="0.2">
      <c r="A2455" t="s">
        <v>2052</v>
      </c>
      <c r="B2455" t="s">
        <v>1987</v>
      </c>
      <c r="C2455">
        <v>0.93042988178603103</v>
      </c>
    </row>
    <row r="2456" spans="1:3" x14ac:dyDescent="0.2">
      <c r="A2456" t="s">
        <v>1987</v>
      </c>
      <c r="B2456" t="s">
        <v>2052</v>
      </c>
      <c r="C2456">
        <v>0.93042988178603103</v>
      </c>
    </row>
    <row r="2457" spans="1:3" x14ac:dyDescent="0.2">
      <c r="A2457" t="s">
        <v>2030</v>
      </c>
      <c r="B2457" t="s">
        <v>2060</v>
      </c>
      <c r="C2457">
        <v>0.93042988178603103</v>
      </c>
    </row>
    <row r="2458" spans="1:3" x14ac:dyDescent="0.2">
      <c r="A2458" t="s">
        <v>2054</v>
      </c>
      <c r="B2458" t="s">
        <v>2031</v>
      </c>
      <c r="C2458">
        <v>0.93042424583996697</v>
      </c>
    </row>
    <row r="2459" spans="1:3" x14ac:dyDescent="0.2">
      <c r="A2459" t="s">
        <v>2031</v>
      </c>
      <c r="B2459" t="s">
        <v>2054</v>
      </c>
      <c r="C2459">
        <v>0.93042424583996697</v>
      </c>
    </row>
    <row r="2460" spans="1:3" x14ac:dyDescent="0.2">
      <c r="A2460" t="s">
        <v>2063</v>
      </c>
      <c r="B2460" t="s">
        <v>2034</v>
      </c>
      <c r="C2460">
        <v>0.93041579192087098</v>
      </c>
    </row>
    <row r="2461" spans="1:3" x14ac:dyDescent="0.2">
      <c r="A2461" t="s">
        <v>2034</v>
      </c>
      <c r="B2461" t="s">
        <v>2063</v>
      </c>
      <c r="C2461">
        <v>0.93041579192087098</v>
      </c>
    </row>
    <row r="2462" spans="1:3" x14ac:dyDescent="0.2">
      <c r="A2462" t="s">
        <v>2072</v>
      </c>
      <c r="B2462" t="s">
        <v>1987</v>
      </c>
      <c r="C2462">
        <v>0.93041015597480703</v>
      </c>
    </row>
    <row r="2463" spans="1:3" x14ac:dyDescent="0.2">
      <c r="A2463" t="s">
        <v>1987</v>
      </c>
      <c r="B2463" t="s">
        <v>2072</v>
      </c>
      <c r="C2463">
        <v>0.93041015597480703</v>
      </c>
    </row>
    <row r="2464" spans="1:3" x14ac:dyDescent="0.2">
      <c r="A2464" t="s">
        <v>2057</v>
      </c>
      <c r="B2464" t="s">
        <v>2024</v>
      </c>
      <c r="C2464">
        <v>0.93040452002874297</v>
      </c>
    </row>
    <row r="2465" spans="1:3" x14ac:dyDescent="0.2">
      <c r="A2465" t="s">
        <v>2024</v>
      </c>
      <c r="B2465" t="s">
        <v>2057</v>
      </c>
      <c r="C2465">
        <v>0.93040452002874297</v>
      </c>
    </row>
    <row r="2466" spans="1:3" x14ac:dyDescent="0.2">
      <c r="A2466" t="s">
        <v>2072</v>
      </c>
      <c r="B2466" t="s">
        <v>1986</v>
      </c>
      <c r="C2466">
        <v>0.93040170205571104</v>
      </c>
    </row>
    <row r="2467" spans="1:3" x14ac:dyDescent="0.2">
      <c r="A2467" t="s">
        <v>2066</v>
      </c>
      <c r="B2467" t="s">
        <v>2032</v>
      </c>
      <c r="C2467">
        <v>0.93040170205571104</v>
      </c>
    </row>
    <row r="2468" spans="1:3" x14ac:dyDescent="0.2">
      <c r="A2468" t="s">
        <v>2032</v>
      </c>
      <c r="B2468" t="s">
        <v>2066</v>
      </c>
      <c r="C2468">
        <v>0.93040170205571104</v>
      </c>
    </row>
    <row r="2469" spans="1:3" x14ac:dyDescent="0.2">
      <c r="A2469" t="s">
        <v>1986</v>
      </c>
      <c r="B2469" t="s">
        <v>2072</v>
      </c>
      <c r="C2469">
        <v>0.93040170205571104</v>
      </c>
    </row>
    <row r="2470" spans="1:3" x14ac:dyDescent="0.2">
      <c r="A2470" t="s">
        <v>2074</v>
      </c>
      <c r="B2470" t="s">
        <v>2049</v>
      </c>
      <c r="C2470">
        <v>0.93039888408267901</v>
      </c>
    </row>
    <row r="2471" spans="1:3" x14ac:dyDescent="0.2">
      <c r="A2471" t="s">
        <v>2082</v>
      </c>
      <c r="B2471" t="s">
        <v>2072</v>
      </c>
      <c r="C2471">
        <v>0.93039888408267901</v>
      </c>
    </row>
    <row r="2472" spans="1:3" x14ac:dyDescent="0.2">
      <c r="A2472" t="s">
        <v>2049</v>
      </c>
      <c r="B2472" t="s">
        <v>2074</v>
      </c>
      <c r="C2472">
        <v>0.93039888408267901</v>
      </c>
    </row>
    <row r="2473" spans="1:3" x14ac:dyDescent="0.2">
      <c r="A2473" t="s">
        <v>2072</v>
      </c>
      <c r="B2473" t="s">
        <v>2082</v>
      </c>
      <c r="C2473">
        <v>0.93039888408267901</v>
      </c>
    </row>
    <row r="2474" spans="1:3" x14ac:dyDescent="0.2">
      <c r="A2474" t="s">
        <v>2057</v>
      </c>
      <c r="B2474" t="s">
        <v>2017</v>
      </c>
      <c r="C2474">
        <v>0.93039324813661495</v>
      </c>
    </row>
    <row r="2475" spans="1:3" x14ac:dyDescent="0.2">
      <c r="A2475" t="s">
        <v>2017</v>
      </c>
      <c r="B2475" t="s">
        <v>2057</v>
      </c>
      <c r="C2475">
        <v>0.93039324813661495</v>
      </c>
    </row>
    <row r="2476" spans="1:3" x14ac:dyDescent="0.2">
      <c r="A2476" t="s">
        <v>2001</v>
      </c>
      <c r="B2476" t="s">
        <v>2030</v>
      </c>
      <c r="C2476">
        <v>0.93039043016358303</v>
      </c>
    </row>
    <row r="2477" spans="1:3" x14ac:dyDescent="0.2">
      <c r="A2477" t="s">
        <v>2056</v>
      </c>
      <c r="B2477" t="s">
        <v>1987</v>
      </c>
      <c r="C2477">
        <v>0.93039043016358303</v>
      </c>
    </row>
    <row r="2478" spans="1:3" x14ac:dyDescent="0.2">
      <c r="A2478" t="s">
        <v>1987</v>
      </c>
      <c r="B2478" t="s">
        <v>2056</v>
      </c>
      <c r="C2478">
        <v>0.93039043016358303</v>
      </c>
    </row>
    <row r="2479" spans="1:3" x14ac:dyDescent="0.2">
      <c r="A2479" t="s">
        <v>2030</v>
      </c>
      <c r="B2479" t="s">
        <v>2001</v>
      </c>
      <c r="C2479">
        <v>0.93039043016358303</v>
      </c>
    </row>
    <row r="2480" spans="1:3" x14ac:dyDescent="0.2">
      <c r="A2480" t="s">
        <v>2067</v>
      </c>
      <c r="B2480" t="s">
        <v>2032</v>
      </c>
      <c r="C2480">
        <v>0.93038479421751896</v>
      </c>
    </row>
    <row r="2481" spans="1:3" x14ac:dyDescent="0.2">
      <c r="A2481" t="s">
        <v>2032</v>
      </c>
      <c r="B2481" t="s">
        <v>2067</v>
      </c>
      <c r="C2481">
        <v>0.93038479421751896</v>
      </c>
    </row>
    <row r="2482" spans="1:3" x14ac:dyDescent="0.2">
      <c r="A2482" t="s">
        <v>2067</v>
      </c>
      <c r="B2482" t="s">
        <v>2017</v>
      </c>
      <c r="C2482">
        <v>0.93037352232539094</v>
      </c>
    </row>
    <row r="2483" spans="1:3" x14ac:dyDescent="0.2">
      <c r="A2483" t="s">
        <v>2017</v>
      </c>
      <c r="B2483" t="s">
        <v>2067</v>
      </c>
      <c r="C2483">
        <v>0.93037352232539094</v>
      </c>
    </row>
    <row r="2484" spans="1:3" x14ac:dyDescent="0.2">
      <c r="A2484" t="s">
        <v>2067</v>
      </c>
      <c r="B2484" t="s">
        <v>2020</v>
      </c>
      <c r="C2484">
        <v>0.93035097854113502</v>
      </c>
    </row>
    <row r="2485" spans="1:3" x14ac:dyDescent="0.2">
      <c r="A2485" t="s">
        <v>2020</v>
      </c>
      <c r="B2485" t="s">
        <v>2067</v>
      </c>
      <c r="C2485">
        <v>0.93035097854113502</v>
      </c>
    </row>
    <row r="2486" spans="1:3" x14ac:dyDescent="0.2">
      <c r="A2486" t="s">
        <v>2068</v>
      </c>
      <c r="B2486" t="s">
        <v>2024</v>
      </c>
      <c r="C2486">
        <v>0.93034252462203904</v>
      </c>
    </row>
    <row r="2487" spans="1:3" x14ac:dyDescent="0.2">
      <c r="A2487" t="s">
        <v>2024</v>
      </c>
      <c r="B2487" t="s">
        <v>2068</v>
      </c>
      <c r="C2487">
        <v>0.93034252462203904</v>
      </c>
    </row>
    <row r="2488" spans="1:3" x14ac:dyDescent="0.2">
      <c r="A2488" t="s">
        <v>2072</v>
      </c>
      <c r="B2488" t="s">
        <v>2022</v>
      </c>
      <c r="C2488">
        <v>0.93033688867597497</v>
      </c>
    </row>
    <row r="2489" spans="1:3" x14ac:dyDescent="0.2">
      <c r="A2489" t="s">
        <v>2022</v>
      </c>
      <c r="B2489" t="s">
        <v>2072</v>
      </c>
      <c r="C2489">
        <v>0.93033688867597497</v>
      </c>
    </row>
    <row r="2490" spans="1:3" x14ac:dyDescent="0.2">
      <c r="A2490" t="s">
        <v>2063</v>
      </c>
      <c r="B2490" t="s">
        <v>2020</v>
      </c>
      <c r="C2490">
        <v>0.93033407070294305</v>
      </c>
    </row>
    <row r="2491" spans="1:3" x14ac:dyDescent="0.2">
      <c r="A2491" t="s">
        <v>2073</v>
      </c>
      <c r="B2491" t="s">
        <v>2030</v>
      </c>
      <c r="C2491">
        <v>0.93033407070294305</v>
      </c>
    </row>
    <row r="2492" spans="1:3" x14ac:dyDescent="0.2">
      <c r="A2492" t="s">
        <v>2020</v>
      </c>
      <c r="B2492" t="s">
        <v>2063</v>
      </c>
      <c r="C2492">
        <v>0.93033407070294305</v>
      </c>
    </row>
    <row r="2493" spans="1:3" x14ac:dyDescent="0.2">
      <c r="A2493" t="s">
        <v>2030</v>
      </c>
      <c r="B2493" t="s">
        <v>2073</v>
      </c>
      <c r="C2493">
        <v>0.93033407070294305</v>
      </c>
    </row>
    <row r="2494" spans="1:3" x14ac:dyDescent="0.2">
      <c r="A2494" t="s">
        <v>2060</v>
      </c>
      <c r="B2494" t="s">
        <v>2032</v>
      </c>
      <c r="C2494">
        <v>0.93033125272991102</v>
      </c>
    </row>
    <row r="2495" spans="1:3" x14ac:dyDescent="0.2">
      <c r="A2495" t="s">
        <v>2032</v>
      </c>
      <c r="B2495" t="s">
        <v>2060</v>
      </c>
      <c r="C2495">
        <v>0.93033125272991102</v>
      </c>
    </row>
    <row r="2496" spans="1:3" x14ac:dyDescent="0.2">
      <c r="A2496" t="s">
        <v>2053</v>
      </c>
      <c r="B2496" t="s">
        <v>2018</v>
      </c>
      <c r="C2496">
        <v>0.93032843475687899</v>
      </c>
    </row>
    <row r="2497" spans="1:3" x14ac:dyDescent="0.2">
      <c r="A2497" t="s">
        <v>2052</v>
      </c>
      <c r="B2497" t="s">
        <v>2019</v>
      </c>
      <c r="C2497">
        <v>0.93032843475687899</v>
      </c>
    </row>
    <row r="2498" spans="1:3" x14ac:dyDescent="0.2">
      <c r="A2498" t="s">
        <v>2052</v>
      </c>
      <c r="B2498" t="s">
        <v>2020</v>
      </c>
      <c r="C2498">
        <v>0.93032843475687899</v>
      </c>
    </row>
    <row r="2499" spans="1:3" x14ac:dyDescent="0.2">
      <c r="A2499" t="s">
        <v>2019</v>
      </c>
      <c r="B2499" t="s">
        <v>2052</v>
      </c>
      <c r="C2499">
        <v>0.93032843475687899</v>
      </c>
    </row>
    <row r="2500" spans="1:3" x14ac:dyDescent="0.2">
      <c r="A2500" t="s">
        <v>2020</v>
      </c>
      <c r="B2500" t="s">
        <v>2052</v>
      </c>
      <c r="C2500">
        <v>0.93032843475687899</v>
      </c>
    </row>
    <row r="2501" spans="1:3" x14ac:dyDescent="0.2">
      <c r="A2501" t="s">
        <v>2018</v>
      </c>
      <c r="B2501" t="s">
        <v>2053</v>
      </c>
      <c r="C2501">
        <v>0.93032843475687899</v>
      </c>
    </row>
    <row r="2502" spans="1:3" x14ac:dyDescent="0.2">
      <c r="A2502" t="s">
        <v>2053</v>
      </c>
      <c r="B2502" t="s">
        <v>1985</v>
      </c>
      <c r="C2502">
        <v>0.93032561678384695</v>
      </c>
    </row>
    <row r="2503" spans="1:3" x14ac:dyDescent="0.2">
      <c r="A2503" t="s">
        <v>1985</v>
      </c>
      <c r="B2503" t="s">
        <v>2053</v>
      </c>
      <c r="C2503">
        <v>0.93032561678384695</v>
      </c>
    </row>
    <row r="2504" spans="1:3" x14ac:dyDescent="0.2">
      <c r="A2504" t="s">
        <v>2056</v>
      </c>
      <c r="B2504" t="s">
        <v>2045</v>
      </c>
      <c r="C2504">
        <v>0.93032279881081503</v>
      </c>
    </row>
    <row r="2505" spans="1:3" x14ac:dyDescent="0.2">
      <c r="A2505" t="s">
        <v>2045</v>
      </c>
      <c r="B2505" t="s">
        <v>2056</v>
      </c>
      <c r="C2505">
        <v>0.93032279881081503</v>
      </c>
    </row>
    <row r="2506" spans="1:3" x14ac:dyDescent="0.2">
      <c r="A2506" t="s">
        <v>2068</v>
      </c>
      <c r="B2506" t="s">
        <v>2018</v>
      </c>
      <c r="C2506">
        <v>0.93031716286475097</v>
      </c>
    </row>
    <row r="2507" spans="1:3" x14ac:dyDescent="0.2">
      <c r="A2507" t="s">
        <v>1993</v>
      </c>
      <c r="B2507" t="s">
        <v>2049</v>
      </c>
      <c r="C2507">
        <v>0.93031716286475097</v>
      </c>
    </row>
    <row r="2508" spans="1:3" x14ac:dyDescent="0.2">
      <c r="A2508" t="s">
        <v>2049</v>
      </c>
      <c r="B2508" t="s">
        <v>1993</v>
      </c>
      <c r="C2508">
        <v>0.93031716286475097</v>
      </c>
    </row>
    <row r="2509" spans="1:3" x14ac:dyDescent="0.2">
      <c r="A2509" t="s">
        <v>2018</v>
      </c>
      <c r="B2509" t="s">
        <v>2068</v>
      </c>
      <c r="C2509">
        <v>0.93031716286475097</v>
      </c>
    </row>
    <row r="2510" spans="1:3" x14ac:dyDescent="0.2">
      <c r="A2510" t="s">
        <v>2072</v>
      </c>
      <c r="B2510" t="s">
        <v>2024</v>
      </c>
      <c r="C2510">
        <v>0.93030870894565498</v>
      </c>
    </row>
    <row r="2511" spans="1:3" x14ac:dyDescent="0.2">
      <c r="A2511" t="s">
        <v>2053</v>
      </c>
      <c r="B2511" t="s">
        <v>2029</v>
      </c>
      <c r="C2511">
        <v>0.93030870894565498</v>
      </c>
    </row>
    <row r="2512" spans="1:3" x14ac:dyDescent="0.2">
      <c r="A2512" t="s">
        <v>2053</v>
      </c>
      <c r="B2512" t="s">
        <v>1987</v>
      </c>
      <c r="C2512">
        <v>0.93030870894565498</v>
      </c>
    </row>
    <row r="2513" spans="1:3" x14ac:dyDescent="0.2">
      <c r="A2513" t="s">
        <v>2081</v>
      </c>
      <c r="B2513" t="s">
        <v>2034</v>
      </c>
      <c r="C2513">
        <v>0.93030870894565498</v>
      </c>
    </row>
    <row r="2514" spans="1:3" x14ac:dyDescent="0.2">
      <c r="A2514" t="s">
        <v>2029</v>
      </c>
      <c r="B2514" t="s">
        <v>2053</v>
      </c>
      <c r="C2514">
        <v>0.93030870894565498</v>
      </c>
    </row>
    <row r="2515" spans="1:3" x14ac:dyDescent="0.2">
      <c r="A2515" t="s">
        <v>1987</v>
      </c>
      <c r="B2515" t="s">
        <v>2053</v>
      </c>
      <c r="C2515">
        <v>0.93030870894565498</v>
      </c>
    </row>
    <row r="2516" spans="1:3" x14ac:dyDescent="0.2">
      <c r="A2516" t="s">
        <v>2024</v>
      </c>
      <c r="B2516" t="s">
        <v>2072</v>
      </c>
      <c r="C2516">
        <v>0.93030870894565498</v>
      </c>
    </row>
    <row r="2517" spans="1:3" x14ac:dyDescent="0.2">
      <c r="A2517" t="s">
        <v>2034</v>
      </c>
      <c r="B2517" t="s">
        <v>2081</v>
      </c>
      <c r="C2517">
        <v>0.93030870894565498</v>
      </c>
    </row>
    <row r="2518" spans="1:3" x14ac:dyDescent="0.2">
      <c r="A2518" t="s">
        <v>2054</v>
      </c>
      <c r="B2518" t="s">
        <v>2022</v>
      </c>
      <c r="C2518">
        <v>0.93030589097262295</v>
      </c>
    </row>
    <row r="2519" spans="1:3" x14ac:dyDescent="0.2">
      <c r="A2519" t="s">
        <v>2074</v>
      </c>
      <c r="B2519" t="s">
        <v>1987</v>
      </c>
      <c r="C2519">
        <v>0.93030589097262295</v>
      </c>
    </row>
    <row r="2520" spans="1:3" x14ac:dyDescent="0.2">
      <c r="A2520" t="s">
        <v>2022</v>
      </c>
      <c r="B2520" t="s">
        <v>2054</v>
      </c>
      <c r="C2520">
        <v>0.93030589097262295</v>
      </c>
    </row>
    <row r="2521" spans="1:3" x14ac:dyDescent="0.2">
      <c r="A2521" t="s">
        <v>1987</v>
      </c>
      <c r="B2521" t="s">
        <v>2074</v>
      </c>
      <c r="C2521">
        <v>0.93030589097262295</v>
      </c>
    </row>
    <row r="2522" spans="1:3" x14ac:dyDescent="0.2">
      <c r="A2522" t="s">
        <v>2081</v>
      </c>
      <c r="B2522" t="s">
        <v>1983</v>
      </c>
      <c r="C2522">
        <v>0.930300255026559</v>
      </c>
    </row>
    <row r="2523" spans="1:3" x14ac:dyDescent="0.2">
      <c r="A2523" t="s">
        <v>1983</v>
      </c>
      <c r="B2523" t="s">
        <v>2081</v>
      </c>
      <c r="C2523">
        <v>0.930300255026559</v>
      </c>
    </row>
    <row r="2524" spans="1:3" x14ac:dyDescent="0.2">
      <c r="A2524" t="s">
        <v>2084</v>
      </c>
      <c r="B2524" t="s">
        <v>2030</v>
      </c>
      <c r="C2524">
        <v>0.93029461908049504</v>
      </c>
    </row>
    <row r="2525" spans="1:3" x14ac:dyDescent="0.2">
      <c r="A2525" t="s">
        <v>2030</v>
      </c>
      <c r="B2525" t="s">
        <v>2084</v>
      </c>
      <c r="C2525">
        <v>0.93029461908049504</v>
      </c>
    </row>
    <row r="2526" spans="1:3" x14ac:dyDescent="0.2">
      <c r="A2526" t="s">
        <v>2084</v>
      </c>
      <c r="B2526" t="s">
        <v>2017</v>
      </c>
      <c r="C2526">
        <v>0.93029180110746301</v>
      </c>
    </row>
    <row r="2527" spans="1:3" x14ac:dyDescent="0.2">
      <c r="A2527" t="s">
        <v>2067</v>
      </c>
      <c r="B2527" t="s">
        <v>1987</v>
      </c>
      <c r="C2527">
        <v>0.93029180110746301</v>
      </c>
    </row>
    <row r="2528" spans="1:3" x14ac:dyDescent="0.2">
      <c r="A2528" t="s">
        <v>1987</v>
      </c>
      <c r="B2528" t="s">
        <v>2067</v>
      </c>
      <c r="C2528">
        <v>0.93029180110746301</v>
      </c>
    </row>
    <row r="2529" spans="1:3" x14ac:dyDescent="0.2">
      <c r="A2529" t="s">
        <v>2017</v>
      </c>
      <c r="B2529" t="s">
        <v>2084</v>
      </c>
      <c r="C2529">
        <v>0.93029180110746301</v>
      </c>
    </row>
    <row r="2530" spans="1:3" x14ac:dyDescent="0.2">
      <c r="A2530" t="s">
        <v>2052</v>
      </c>
      <c r="B2530" t="s">
        <v>1985</v>
      </c>
      <c r="C2530">
        <v>0.93028616516139895</v>
      </c>
    </row>
    <row r="2531" spans="1:3" x14ac:dyDescent="0.2">
      <c r="A2531" t="s">
        <v>2052</v>
      </c>
      <c r="B2531" t="s">
        <v>2017</v>
      </c>
      <c r="C2531">
        <v>0.93028616516139895</v>
      </c>
    </row>
    <row r="2532" spans="1:3" x14ac:dyDescent="0.2">
      <c r="A2532" t="s">
        <v>1985</v>
      </c>
      <c r="B2532" t="s">
        <v>2052</v>
      </c>
      <c r="C2532">
        <v>0.93028616516139895</v>
      </c>
    </row>
    <row r="2533" spans="1:3" x14ac:dyDescent="0.2">
      <c r="A2533" t="s">
        <v>2017</v>
      </c>
      <c r="B2533" t="s">
        <v>2052</v>
      </c>
      <c r="C2533">
        <v>0.93028616516139895</v>
      </c>
    </row>
    <row r="2534" spans="1:3" x14ac:dyDescent="0.2">
      <c r="A2534" t="s">
        <v>2056</v>
      </c>
      <c r="B2534" t="s">
        <v>1985</v>
      </c>
      <c r="C2534">
        <v>0.93028334718836703</v>
      </c>
    </row>
    <row r="2535" spans="1:3" x14ac:dyDescent="0.2">
      <c r="A2535" t="s">
        <v>1985</v>
      </c>
      <c r="B2535" t="s">
        <v>2056</v>
      </c>
      <c r="C2535">
        <v>0.93028334718836703</v>
      </c>
    </row>
    <row r="2536" spans="1:3" x14ac:dyDescent="0.2">
      <c r="A2536" t="s">
        <v>1996</v>
      </c>
      <c r="B2536" t="s">
        <v>2029</v>
      </c>
      <c r="C2536">
        <v>0.93027771124230296</v>
      </c>
    </row>
    <row r="2537" spans="1:3" x14ac:dyDescent="0.2">
      <c r="A2537" t="s">
        <v>2029</v>
      </c>
      <c r="B2537" t="s">
        <v>1996</v>
      </c>
      <c r="C2537">
        <v>0.93027771124230296</v>
      </c>
    </row>
    <row r="2538" spans="1:3" x14ac:dyDescent="0.2">
      <c r="A2538" t="s">
        <v>2072</v>
      </c>
      <c r="B2538" t="s">
        <v>2016</v>
      </c>
      <c r="C2538">
        <v>0.93027489326927104</v>
      </c>
    </row>
    <row r="2539" spans="1:3" x14ac:dyDescent="0.2">
      <c r="A2539" t="s">
        <v>2016</v>
      </c>
      <c r="B2539" t="s">
        <v>2072</v>
      </c>
      <c r="C2539">
        <v>0.93027489326927104</v>
      </c>
    </row>
    <row r="2540" spans="1:3" x14ac:dyDescent="0.2">
      <c r="A2540" t="s">
        <v>2057</v>
      </c>
      <c r="B2540" t="s">
        <v>2018</v>
      </c>
      <c r="C2540">
        <v>0.93027207529623901</v>
      </c>
    </row>
    <row r="2541" spans="1:3" x14ac:dyDescent="0.2">
      <c r="A2541" t="s">
        <v>2018</v>
      </c>
      <c r="B2541" t="s">
        <v>2057</v>
      </c>
      <c r="C2541">
        <v>0.93027207529623901</v>
      </c>
    </row>
    <row r="2542" spans="1:3" x14ac:dyDescent="0.2">
      <c r="A2542" t="s">
        <v>1993</v>
      </c>
      <c r="B2542" t="s">
        <v>2022</v>
      </c>
      <c r="C2542">
        <v>0.93026925732320698</v>
      </c>
    </row>
    <row r="2543" spans="1:3" x14ac:dyDescent="0.2">
      <c r="A2543" t="s">
        <v>2054</v>
      </c>
      <c r="B2543" t="s">
        <v>2029</v>
      </c>
      <c r="C2543">
        <v>0.93026925732320698</v>
      </c>
    </row>
    <row r="2544" spans="1:3" x14ac:dyDescent="0.2">
      <c r="A2544" t="s">
        <v>2022</v>
      </c>
      <c r="B2544" t="s">
        <v>1993</v>
      </c>
      <c r="C2544">
        <v>0.93026925732320698</v>
      </c>
    </row>
    <row r="2545" spans="1:3" x14ac:dyDescent="0.2">
      <c r="A2545" t="s">
        <v>2029</v>
      </c>
      <c r="B2545" t="s">
        <v>2054</v>
      </c>
      <c r="C2545">
        <v>0.93026925732320698</v>
      </c>
    </row>
    <row r="2546" spans="1:3" x14ac:dyDescent="0.2">
      <c r="A2546" t="s">
        <v>2053</v>
      </c>
      <c r="B2546" t="s">
        <v>1110</v>
      </c>
      <c r="C2546">
        <v>0.93026643935017495</v>
      </c>
    </row>
    <row r="2547" spans="1:3" x14ac:dyDescent="0.2">
      <c r="A2547" t="s">
        <v>1110</v>
      </c>
      <c r="B2547" t="s">
        <v>2053</v>
      </c>
      <c r="C2547">
        <v>0.93026643935017495</v>
      </c>
    </row>
    <row r="2548" spans="1:3" x14ac:dyDescent="0.2">
      <c r="A2548" t="s">
        <v>2054</v>
      </c>
      <c r="B2548" t="s">
        <v>2020</v>
      </c>
      <c r="C2548">
        <v>0.93026362137714302</v>
      </c>
    </row>
    <row r="2549" spans="1:3" x14ac:dyDescent="0.2">
      <c r="A2549" t="s">
        <v>2020</v>
      </c>
      <c r="B2549" t="s">
        <v>2054</v>
      </c>
      <c r="C2549">
        <v>0.93026362137714302</v>
      </c>
    </row>
    <row r="2550" spans="1:3" x14ac:dyDescent="0.2">
      <c r="A2550" t="s">
        <v>2054</v>
      </c>
      <c r="B2550" t="s">
        <v>2032</v>
      </c>
      <c r="C2550">
        <v>0.93026080340411099</v>
      </c>
    </row>
    <row r="2551" spans="1:3" x14ac:dyDescent="0.2">
      <c r="A2551" t="s">
        <v>2032</v>
      </c>
      <c r="B2551" t="s">
        <v>2054</v>
      </c>
      <c r="C2551">
        <v>0.93026080340411099</v>
      </c>
    </row>
    <row r="2552" spans="1:3" x14ac:dyDescent="0.2">
      <c r="A2552" t="s">
        <v>1997</v>
      </c>
      <c r="B2552" t="s">
        <v>1987</v>
      </c>
      <c r="C2552">
        <v>0.93024953151198297</v>
      </c>
    </row>
    <row r="2553" spans="1:3" x14ac:dyDescent="0.2">
      <c r="A2553" t="s">
        <v>1987</v>
      </c>
      <c r="B2553" t="s">
        <v>1997</v>
      </c>
      <c r="C2553">
        <v>0.93024953151198297</v>
      </c>
    </row>
    <row r="2554" spans="1:3" x14ac:dyDescent="0.2">
      <c r="A2554" t="s">
        <v>2072</v>
      </c>
      <c r="B2554" t="s">
        <v>2019</v>
      </c>
      <c r="C2554">
        <v>0.93023825961985496</v>
      </c>
    </row>
    <row r="2555" spans="1:3" x14ac:dyDescent="0.2">
      <c r="A2555" t="s">
        <v>2019</v>
      </c>
      <c r="B2555" t="s">
        <v>2072</v>
      </c>
      <c r="C2555">
        <v>0.93023825961985496</v>
      </c>
    </row>
    <row r="2556" spans="1:3" x14ac:dyDescent="0.2">
      <c r="A2556" t="s">
        <v>2081</v>
      </c>
      <c r="B2556" t="s">
        <v>2017</v>
      </c>
      <c r="C2556">
        <v>0.930232623673792</v>
      </c>
    </row>
    <row r="2557" spans="1:3" x14ac:dyDescent="0.2">
      <c r="A2557" t="s">
        <v>2017</v>
      </c>
      <c r="B2557" t="s">
        <v>2081</v>
      </c>
      <c r="C2557">
        <v>0.930232623673792</v>
      </c>
    </row>
    <row r="2558" spans="1:3" x14ac:dyDescent="0.2">
      <c r="A2558" t="s">
        <v>2067</v>
      </c>
      <c r="B2558" t="s">
        <v>2022</v>
      </c>
      <c r="C2558">
        <v>0.93022980570075897</v>
      </c>
    </row>
    <row r="2559" spans="1:3" x14ac:dyDescent="0.2">
      <c r="A2559" t="s">
        <v>2022</v>
      </c>
      <c r="B2559" t="s">
        <v>2067</v>
      </c>
      <c r="C2559">
        <v>0.93022980570075897</v>
      </c>
    </row>
    <row r="2560" spans="1:3" x14ac:dyDescent="0.2">
      <c r="A2560" t="s">
        <v>2072</v>
      </c>
      <c r="B2560" t="s">
        <v>2046</v>
      </c>
      <c r="C2560">
        <v>0.93022135178166299</v>
      </c>
    </row>
    <row r="2561" spans="1:3" x14ac:dyDescent="0.2">
      <c r="A2561" t="s">
        <v>2046</v>
      </c>
      <c r="B2561" t="s">
        <v>2072</v>
      </c>
      <c r="C2561">
        <v>0.93022135178166299</v>
      </c>
    </row>
    <row r="2562" spans="1:3" x14ac:dyDescent="0.2">
      <c r="A2562" t="s">
        <v>2063</v>
      </c>
      <c r="B2562" t="s">
        <v>2017</v>
      </c>
      <c r="C2562">
        <v>0.93021853380863095</v>
      </c>
    </row>
    <row r="2563" spans="1:3" x14ac:dyDescent="0.2">
      <c r="A2563" t="s">
        <v>2017</v>
      </c>
      <c r="B2563" t="s">
        <v>2063</v>
      </c>
      <c r="C2563">
        <v>0.93021853380863095</v>
      </c>
    </row>
    <row r="2564" spans="1:3" x14ac:dyDescent="0.2">
      <c r="A2564" t="s">
        <v>2067</v>
      </c>
      <c r="B2564" t="s">
        <v>2018</v>
      </c>
      <c r="C2564">
        <v>0.93021571583559903</v>
      </c>
    </row>
    <row r="2565" spans="1:3" x14ac:dyDescent="0.2">
      <c r="A2565" t="s">
        <v>2052</v>
      </c>
      <c r="B2565" t="s">
        <v>1986</v>
      </c>
      <c r="C2565">
        <v>0.93021571583559903</v>
      </c>
    </row>
    <row r="2566" spans="1:3" x14ac:dyDescent="0.2">
      <c r="A2566" t="s">
        <v>1986</v>
      </c>
      <c r="B2566" t="s">
        <v>2052</v>
      </c>
      <c r="C2566">
        <v>0.93021571583559903</v>
      </c>
    </row>
    <row r="2567" spans="1:3" x14ac:dyDescent="0.2">
      <c r="A2567" t="s">
        <v>2018</v>
      </c>
      <c r="B2567" t="s">
        <v>2067</v>
      </c>
      <c r="C2567">
        <v>0.93021571583559903</v>
      </c>
    </row>
    <row r="2568" spans="1:3" x14ac:dyDescent="0.2">
      <c r="A2568" t="s">
        <v>2082</v>
      </c>
      <c r="B2568" t="s">
        <v>2056</v>
      </c>
      <c r="C2568">
        <v>0.930212897862567</v>
      </c>
    </row>
    <row r="2569" spans="1:3" x14ac:dyDescent="0.2">
      <c r="A2569" t="s">
        <v>2056</v>
      </c>
      <c r="B2569" t="s">
        <v>2082</v>
      </c>
      <c r="C2569">
        <v>0.930212897862567</v>
      </c>
    </row>
    <row r="2570" spans="1:3" x14ac:dyDescent="0.2">
      <c r="A2570" t="s">
        <v>2084</v>
      </c>
      <c r="B2570" t="s">
        <v>2032</v>
      </c>
      <c r="C2570">
        <v>0.93021007988953497</v>
      </c>
    </row>
    <row r="2571" spans="1:3" x14ac:dyDescent="0.2">
      <c r="A2571" t="s">
        <v>2060</v>
      </c>
      <c r="B2571" t="s">
        <v>2034</v>
      </c>
      <c r="C2571">
        <v>0.93021007988953497</v>
      </c>
    </row>
    <row r="2572" spans="1:3" x14ac:dyDescent="0.2">
      <c r="A2572" t="s">
        <v>2066</v>
      </c>
      <c r="B2572" t="s">
        <v>2046</v>
      </c>
      <c r="C2572">
        <v>0.93021007988953497</v>
      </c>
    </row>
    <row r="2573" spans="1:3" x14ac:dyDescent="0.2">
      <c r="A2573" t="s">
        <v>2034</v>
      </c>
      <c r="B2573" t="s">
        <v>2060</v>
      </c>
      <c r="C2573">
        <v>0.93021007988953497</v>
      </c>
    </row>
    <row r="2574" spans="1:3" x14ac:dyDescent="0.2">
      <c r="A2574" t="s">
        <v>2046</v>
      </c>
      <c r="B2574" t="s">
        <v>2066</v>
      </c>
      <c r="C2574">
        <v>0.93021007988953497</v>
      </c>
    </row>
    <row r="2575" spans="1:3" x14ac:dyDescent="0.2">
      <c r="A2575" t="s">
        <v>2032</v>
      </c>
      <c r="B2575" t="s">
        <v>2084</v>
      </c>
      <c r="C2575">
        <v>0.93021007988953497</v>
      </c>
    </row>
    <row r="2576" spans="1:3" x14ac:dyDescent="0.2">
      <c r="A2576" t="s">
        <v>2067</v>
      </c>
      <c r="B2576" t="s">
        <v>1985</v>
      </c>
      <c r="C2576">
        <v>0.93020444394347102</v>
      </c>
    </row>
    <row r="2577" spans="1:3" x14ac:dyDescent="0.2">
      <c r="A2577" t="s">
        <v>2056</v>
      </c>
      <c r="B2577" t="s">
        <v>2020</v>
      </c>
      <c r="C2577">
        <v>0.93020444394347102</v>
      </c>
    </row>
    <row r="2578" spans="1:3" x14ac:dyDescent="0.2">
      <c r="A2578" t="s">
        <v>2020</v>
      </c>
      <c r="B2578" t="s">
        <v>2056</v>
      </c>
      <c r="C2578">
        <v>0.93020444394347102</v>
      </c>
    </row>
    <row r="2579" spans="1:3" x14ac:dyDescent="0.2">
      <c r="A2579" t="s">
        <v>1985</v>
      </c>
      <c r="B2579" t="s">
        <v>2067</v>
      </c>
      <c r="C2579">
        <v>0.93020444394347102</v>
      </c>
    </row>
    <row r="2580" spans="1:3" x14ac:dyDescent="0.2">
      <c r="A2580" t="s">
        <v>2066</v>
      </c>
      <c r="B2580" t="s">
        <v>2019</v>
      </c>
      <c r="C2580">
        <v>0.93020162597043898</v>
      </c>
    </row>
    <row r="2581" spans="1:3" x14ac:dyDescent="0.2">
      <c r="A2581" t="s">
        <v>2019</v>
      </c>
      <c r="B2581" t="s">
        <v>2066</v>
      </c>
      <c r="C2581">
        <v>0.93020162597043898</v>
      </c>
    </row>
    <row r="2582" spans="1:3" x14ac:dyDescent="0.2">
      <c r="A2582" t="s">
        <v>2060</v>
      </c>
      <c r="B2582" t="s">
        <v>2019</v>
      </c>
      <c r="C2582">
        <v>0.93019880799740795</v>
      </c>
    </row>
    <row r="2583" spans="1:3" x14ac:dyDescent="0.2">
      <c r="A2583" t="s">
        <v>2019</v>
      </c>
      <c r="B2583" t="s">
        <v>2060</v>
      </c>
      <c r="C2583">
        <v>0.93019880799740795</v>
      </c>
    </row>
    <row r="2584" spans="1:3" x14ac:dyDescent="0.2">
      <c r="A2584" t="s">
        <v>2074</v>
      </c>
      <c r="B2584" t="s">
        <v>2032</v>
      </c>
      <c r="C2584">
        <v>0.93019599002437603</v>
      </c>
    </row>
    <row r="2585" spans="1:3" x14ac:dyDescent="0.2">
      <c r="A2585" t="s">
        <v>2032</v>
      </c>
      <c r="B2585" t="s">
        <v>2074</v>
      </c>
      <c r="C2585">
        <v>0.93019599002437603</v>
      </c>
    </row>
    <row r="2586" spans="1:3" x14ac:dyDescent="0.2">
      <c r="A2586" t="s">
        <v>2072</v>
      </c>
      <c r="B2586" t="s">
        <v>2020</v>
      </c>
      <c r="C2586">
        <v>0.930193172051343</v>
      </c>
    </row>
    <row r="2587" spans="1:3" x14ac:dyDescent="0.2">
      <c r="A2587" t="s">
        <v>2084</v>
      </c>
      <c r="B2587" t="s">
        <v>2016</v>
      </c>
      <c r="C2587">
        <v>0.930193172051343</v>
      </c>
    </row>
    <row r="2588" spans="1:3" x14ac:dyDescent="0.2">
      <c r="A2588" t="s">
        <v>2020</v>
      </c>
      <c r="B2588" t="s">
        <v>2072</v>
      </c>
      <c r="C2588">
        <v>0.930193172051343</v>
      </c>
    </row>
    <row r="2589" spans="1:3" x14ac:dyDescent="0.2">
      <c r="A2589" t="s">
        <v>2016</v>
      </c>
      <c r="B2589" t="s">
        <v>2084</v>
      </c>
      <c r="C2589">
        <v>0.930193172051343</v>
      </c>
    </row>
    <row r="2590" spans="1:3" x14ac:dyDescent="0.2">
      <c r="A2590" t="s">
        <v>2074</v>
      </c>
      <c r="B2590" t="s">
        <v>2017</v>
      </c>
      <c r="C2590">
        <v>0.93018471813224701</v>
      </c>
    </row>
    <row r="2591" spans="1:3" x14ac:dyDescent="0.2">
      <c r="A2591" t="s">
        <v>2081</v>
      </c>
      <c r="B2591" t="s">
        <v>2018</v>
      </c>
      <c r="C2591">
        <v>0.93018471813224701</v>
      </c>
    </row>
    <row r="2592" spans="1:3" x14ac:dyDescent="0.2">
      <c r="A2592" t="s">
        <v>2081</v>
      </c>
      <c r="B2592" t="s">
        <v>1987</v>
      </c>
      <c r="C2592">
        <v>0.93018471813224701</v>
      </c>
    </row>
    <row r="2593" spans="1:3" x14ac:dyDescent="0.2">
      <c r="A2593" t="s">
        <v>2017</v>
      </c>
      <c r="B2593" t="s">
        <v>2074</v>
      </c>
      <c r="C2593">
        <v>0.93018471813224701</v>
      </c>
    </row>
    <row r="2594" spans="1:3" x14ac:dyDescent="0.2">
      <c r="A2594" t="s">
        <v>2018</v>
      </c>
      <c r="B2594" t="s">
        <v>2081</v>
      </c>
      <c r="C2594">
        <v>0.93018471813224701</v>
      </c>
    </row>
    <row r="2595" spans="1:3" x14ac:dyDescent="0.2">
      <c r="A2595" t="s">
        <v>1987</v>
      </c>
      <c r="B2595" t="s">
        <v>2081</v>
      </c>
      <c r="C2595">
        <v>0.93018471813224701</v>
      </c>
    </row>
    <row r="2596" spans="1:3" x14ac:dyDescent="0.2">
      <c r="A2596" t="s">
        <v>2053</v>
      </c>
      <c r="B2596" t="s">
        <v>2019</v>
      </c>
      <c r="C2596">
        <v>0.93017908218618395</v>
      </c>
    </row>
    <row r="2597" spans="1:3" x14ac:dyDescent="0.2">
      <c r="A2597" t="s">
        <v>2019</v>
      </c>
      <c r="B2597" t="s">
        <v>2053</v>
      </c>
      <c r="C2597">
        <v>0.93017908218618395</v>
      </c>
    </row>
    <row r="2598" spans="1:3" x14ac:dyDescent="0.2">
      <c r="A2598" t="s">
        <v>1996</v>
      </c>
      <c r="B2598" t="s">
        <v>2032</v>
      </c>
      <c r="C2598">
        <v>0.93017626421315103</v>
      </c>
    </row>
    <row r="2599" spans="1:3" x14ac:dyDescent="0.2">
      <c r="A2599" t="s">
        <v>2032</v>
      </c>
      <c r="B2599" t="s">
        <v>1996</v>
      </c>
      <c r="C2599">
        <v>0.93017626421315103</v>
      </c>
    </row>
    <row r="2600" spans="1:3" x14ac:dyDescent="0.2">
      <c r="A2600" t="s">
        <v>2063</v>
      </c>
      <c r="B2600" t="s">
        <v>2032</v>
      </c>
      <c r="C2600">
        <v>0.93017062826708696</v>
      </c>
    </row>
    <row r="2601" spans="1:3" x14ac:dyDescent="0.2">
      <c r="A2601" t="s">
        <v>2032</v>
      </c>
      <c r="B2601" t="s">
        <v>2063</v>
      </c>
      <c r="C2601">
        <v>0.93017062826708696</v>
      </c>
    </row>
    <row r="2602" spans="1:3" x14ac:dyDescent="0.2">
      <c r="A2602" t="s">
        <v>2054</v>
      </c>
      <c r="B2602" t="s">
        <v>1987</v>
      </c>
      <c r="C2602">
        <v>0.93016781029405504</v>
      </c>
    </row>
    <row r="2603" spans="1:3" x14ac:dyDescent="0.2">
      <c r="A2603" t="s">
        <v>1987</v>
      </c>
      <c r="B2603" t="s">
        <v>2054</v>
      </c>
      <c r="C2603">
        <v>0.93016781029405504</v>
      </c>
    </row>
    <row r="2604" spans="1:3" x14ac:dyDescent="0.2">
      <c r="A2604" t="s">
        <v>2056</v>
      </c>
      <c r="B2604" t="s">
        <v>1983</v>
      </c>
      <c r="C2604">
        <v>0.93016217434799098</v>
      </c>
    </row>
    <row r="2605" spans="1:3" x14ac:dyDescent="0.2">
      <c r="A2605" t="s">
        <v>2054</v>
      </c>
      <c r="B2605" t="s">
        <v>2019</v>
      </c>
      <c r="C2605">
        <v>0.93016217434799098</v>
      </c>
    </row>
    <row r="2606" spans="1:3" x14ac:dyDescent="0.2">
      <c r="A2606" t="s">
        <v>2074</v>
      </c>
      <c r="B2606" t="s">
        <v>2020</v>
      </c>
      <c r="C2606">
        <v>0.93016217434799098</v>
      </c>
    </row>
    <row r="2607" spans="1:3" x14ac:dyDescent="0.2">
      <c r="A2607" t="s">
        <v>2019</v>
      </c>
      <c r="B2607" t="s">
        <v>2054</v>
      </c>
      <c r="C2607">
        <v>0.93016217434799098</v>
      </c>
    </row>
    <row r="2608" spans="1:3" x14ac:dyDescent="0.2">
      <c r="A2608" t="s">
        <v>1983</v>
      </c>
      <c r="B2608" t="s">
        <v>2056</v>
      </c>
      <c r="C2608">
        <v>0.93016217434799098</v>
      </c>
    </row>
    <row r="2609" spans="1:3" x14ac:dyDescent="0.2">
      <c r="A2609" t="s">
        <v>2020</v>
      </c>
      <c r="B2609" t="s">
        <v>2074</v>
      </c>
      <c r="C2609">
        <v>0.93016217434799098</v>
      </c>
    </row>
    <row r="2610" spans="1:3" x14ac:dyDescent="0.2">
      <c r="A2610" t="s">
        <v>2068</v>
      </c>
      <c r="B2610" t="s">
        <v>2017</v>
      </c>
      <c r="C2610">
        <v>0.93015935637495994</v>
      </c>
    </row>
    <row r="2611" spans="1:3" x14ac:dyDescent="0.2">
      <c r="A2611" t="s">
        <v>2053</v>
      </c>
      <c r="B2611" t="s">
        <v>2016</v>
      </c>
      <c r="C2611">
        <v>0.93015935637495994</v>
      </c>
    </row>
    <row r="2612" spans="1:3" x14ac:dyDescent="0.2">
      <c r="A2612" t="s">
        <v>2016</v>
      </c>
      <c r="B2612" t="s">
        <v>2053</v>
      </c>
      <c r="C2612">
        <v>0.93015935637495994</v>
      </c>
    </row>
    <row r="2613" spans="1:3" x14ac:dyDescent="0.2">
      <c r="A2613" t="s">
        <v>2017</v>
      </c>
      <c r="B2613" t="s">
        <v>2068</v>
      </c>
      <c r="C2613">
        <v>0.93015935637495994</v>
      </c>
    </row>
    <row r="2614" spans="1:3" x14ac:dyDescent="0.2">
      <c r="A2614" t="s">
        <v>2068</v>
      </c>
      <c r="B2614" t="s">
        <v>2020</v>
      </c>
      <c r="C2614">
        <v>0.93015653840192802</v>
      </c>
    </row>
    <row r="2615" spans="1:3" x14ac:dyDescent="0.2">
      <c r="A2615" t="s">
        <v>2020</v>
      </c>
      <c r="B2615" t="s">
        <v>2068</v>
      </c>
      <c r="C2615">
        <v>0.93015653840192802</v>
      </c>
    </row>
    <row r="2616" spans="1:3" x14ac:dyDescent="0.2">
      <c r="A2616" t="s">
        <v>2074</v>
      </c>
      <c r="B2616" t="s">
        <v>1110</v>
      </c>
      <c r="C2616">
        <v>0.93015372042889599</v>
      </c>
    </row>
    <row r="2617" spans="1:3" x14ac:dyDescent="0.2">
      <c r="A2617" t="s">
        <v>1110</v>
      </c>
      <c r="B2617" t="s">
        <v>2074</v>
      </c>
      <c r="C2617">
        <v>0.93015372042889599</v>
      </c>
    </row>
    <row r="2618" spans="1:3" x14ac:dyDescent="0.2">
      <c r="A2618" t="s">
        <v>2002</v>
      </c>
      <c r="B2618" t="s">
        <v>2041</v>
      </c>
      <c r="C2618">
        <v>0.93015090245586396</v>
      </c>
    </row>
    <row r="2619" spans="1:3" x14ac:dyDescent="0.2">
      <c r="A2619" t="s">
        <v>2041</v>
      </c>
      <c r="B2619" t="s">
        <v>2002</v>
      </c>
      <c r="C2619">
        <v>0.93015090245586396</v>
      </c>
    </row>
    <row r="2620" spans="1:3" x14ac:dyDescent="0.2">
      <c r="A2620" t="s">
        <v>2060</v>
      </c>
      <c r="B2620" t="s">
        <v>2020</v>
      </c>
      <c r="C2620">
        <v>0.93014808448283204</v>
      </c>
    </row>
    <row r="2621" spans="1:3" x14ac:dyDescent="0.2">
      <c r="A2621" t="s">
        <v>2057</v>
      </c>
      <c r="B2621" t="s">
        <v>2045</v>
      </c>
      <c r="C2621">
        <v>0.93014808448283204</v>
      </c>
    </row>
    <row r="2622" spans="1:3" x14ac:dyDescent="0.2">
      <c r="A2622" t="s">
        <v>2045</v>
      </c>
      <c r="B2622" t="s">
        <v>2057</v>
      </c>
      <c r="C2622">
        <v>0.93014808448283204</v>
      </c>
    </row>
    <row r="2623" spans="1:3" x14ac:dyDescent="0.2">
      <c r="A2623" t="s">
        <v>2020</v>
      </c>
      <c r="B2623" t="s">
        <v>2060</v>
      </c>
      <c r="C2623">
        <v>0.93014808448283204</v>
      </c>
    </row>
    <row r="2624" spans="1:3" x14ac:dyDescent="0.2">
      <c r="A2624" t="s">
        <v>2052</v>
      </c>
      <c r="B2624" t="s">
        <v>2024</v>
      </c>
      <c r="C2624">
        <v>0.93014526650979901</v>
      </c>
    </row>
    <row r="2625" spans="1:3" x14ac:dyDescent="0.2">
      <c r="A2625" t="s">
        <v>1997</v>
      </c>
      <c r="B2625" t="s">
        <v>2032</v>
      </c>
      <c r="C2625">
        <v>0.93014526650979901</v>
      </c>
    </row>
    <row r="2626" spans="1:3" x14ac:dyDescent="0.2">
      <c r="A2626" t="s">
        <v>2024</v>
      </c>
      <c r="B2626" t="s">
        <v>2052</v>
      </c>
      <c r="C2626">
        <v>0.93014526650979901</v>
      </c>
    </row>
    <row r="2627" spans="1:3" x14ac:dyDescent="0.2">
      <c r="A2627" t="s">
        <v>2032</v>
      </c>
      <c r="B2627" t="s">
        <v>1997</v>
      </c>
      <c r="C2627">
        <v>0.93014526650979901</v>
      </c>
    </row>
    <row r="2628" spans="1:3" x14ac:dyDescent="0.2">
      <c r="A2628" t="s">
        <v>2063</v>
      </c>
      <c r="B2628" t="s">
        <v>1985</v>
      </c>
      <c r="C2628">
        <v>0.93014244853676797</v>
      </c>
    </row>
    <row r="2629" spans="1:3" x14ac:dyDescent="0.2">
      <c r="A2629" t="s">
        <v>2060</v>
      </c>
      <c r="B2629" t="s">
        <v>2049</v>
      </c>
      <c r="C2629">
        <v>0.93014244853676797</v>
      </c>
    </row>
    <row r="2630" spans="1:3" x14ac:dyDescent="0.2">
      <c r="A2630" t="s">
        <v>2049</v>
      </c>
      <c r="B2630" t="s">
        <v>2060</v>
      </c>
      <c r="C2630">
        <v>0.93014244853676797</v>
      </c>
    </row>
    <row r="2631" spans="1:3" x14ac:dyDescent="0.2">
      <c r="A2631" t="s">
        <v>1985</v>
      </c>
      <c r="B2631" t="s">
        <v>2063</v>
      </c>
      <c r="C2631">
        <v>0.93014244853676797</v>
      </c>
    </row>
    <row r="2632" spans="1:3" x14ac:dyDescent="0.2">
      <c r="A2632" t="s">
        <v>2066</v>
      </c>
      <c r="B2632" t="s">
        <v>2030</v>
      </c>
      <c r="C2632">
        <v>0.93013963056373505</v>
      </c>
    </row>
    <row r="2633" spans="1:3" x14ac:dyDescent="0.2">
      <c r="A2633" t="s">
        <v>2030</v>
      </c>
      <c r="B2633" t="s">
        <v>2066</v>
      </c>
      <c r="C2633">
        <v>0.93013963056373505</v>
      </c>
    </row>
    <row r="2634" spans="1:3" x14ac:dyDescent="0.2">
      <c r="A2634" t="s">
        <v>1996</v>
      </c>
      <c r="B2634" t="s">
        <v>2017</v>
      </c>
      <c r="C2634">
        <v>0.93013681259070302</v>
      </c>
    </row>
    <row r="2635" spans="1:3" x14ac:dyDescent="0.2">
      <c r="A2635" t="s">
        <v>2017</v>
      </c>
      <c r="B2635" t="s">
        <v>1996</v>
      </c>
      <c r="C2635">
        <v>0.93013681259070302</v>
      </c>
    </row>
    <row r="2636" spans="1:3" x14ac:dyDescent="0.2">
      <c r="A2636" t="s">
        <v>2066</v>
      </c>
      <c r="B2636" t="s">
        <v>2049</v>
      </c>
      <c r="C2636">
        <v>0.93013399461767199</v>
      </c>
    </row>
    <row r="2637" spans="1:3" x14ac:dyDescent="0.2">
      <c r="A2637" t="s">
        <v>2049</v>
      </c>
      <c r="B2637" t="s">
        <v>2066</v>
      </c>
      <c r="C2637">
        <v>0.93013399461767199</v>
      </c>
    </row>
    <row r="2638" spans="1:3" x14ac:dyDescent="0.2">
      <c r="A2638" t="s">
        <v>1996</v>
      </c>
      <c r="B2638" t="s">
        <v>2018</v>
      </c>
      <c r="C2638">
        <v>0.93013117664463896</v>
      </c>
    </row>
    <row r="2639" spans="1:3" x14ac:dyDescent="0.2">
      <c r="A2639" t="s">
        <v>2018</v>
      </c>
      <c r="B2639" t="s">
        <v>1996</v>
      </c>
      <c r="C2639">
        <v>0.93013117664463896</v>
      </c>
    </row>
    <row r="2640" spans="1:3" x14ac:dyDescent="0.2">
      <c r="A2640" t="s">
        <v>2054</v>
      </c>
      <c r="B2640" t="s">
        <v>2049</v>
      </c>
      <c r="C2640">
        <v>0.93012835867160704</v>
      </c>
    </row>
    <row r="2641" spans="1:3" x14ac:dyDescent="0.2">
      <c r="A2641" t="s">
        <v>2049</v>
      </c>
      <c r="B2641" t="s">
        <v>2054</v>
      </c>
      <c r="C2641">
        <v>0.93012835867160704</v>
      </c>
    </row>
    <row r="2642" spans="1:3" x14ac:dyDescent="0.2">
      <c r="A2642" t="s">
        <v>2073</v>
      </c>
      <c r="B2642" t="s">
        <v>2018</v>
      </c>
      <c r="C2642">
        <v>0.930125540698576</v>
      </c>
    </row>
    <row r="2643" spans="1:3" x14ac:dyDescent="0.2">
      <c r="A2643" t="s">
        <v>2018</v>
      </c>
      <c r="B2643" t="s">
        <v>2073</v>
      </c>
      <c r="C2643">
        <v>0.930125540698576</v>
      </c>
    </row>
    <row r="2644" spans="1:3" x14ac:dyDescent="0.2">
      <c r="A2644" t="s">
        <v>2057</v>
      </c>
      <c r="B2644" t="s">
        <v>2029</v>
      </c>
      <c r="C2644">
        <v>0.93011426880644799</v>
      </c>
    </row>
    <row r="2645" spans="1:3" x14ac:dyDescent="0.2">
      <c r="A2645" t="s">
        <v>2053</v>
      </c>
      <c r="B2645" t="s">
        <v>2031</v>
      </c>
      <c r="C2645">
        <v>0.93011426880644799</v>
      </c>
    </row>
    <row r="2646" spans="1:3" x14ac:dyDescent="0.2">
      <c r="A2646" t="s">
        <v>2056</v>
      </c>
      <c r="B2646" t="s">
        <v>1991</v>
      </c>
      <c r="C2646">
        <v>0.93011426880644799</v>
      </c>
    </row>
    <row r="2647" spans="1:3" x14ac:dyDescent="0.2">
      <c r="A2647" t="s">
        <v>2031</v>
      </c>
      <c r="B2647" t="s">
        <v>2053</v>
      </c>
      <c r="C2647">
        <v>0.93011426880644799</v>
      </c>
    </row>
    <row r="2648" spans="1:3" x14ac:dyDescent="0.2">
      <c r="A2648" t="s">
        <v>1991</v>
      </c>
      <c r="B2648" t="s">
        <v>2056</v>
      </c>
      <c r="C2648">
        <v>0.93011426880644799</v>
      </c>
    </row>
    <row r="2649" spans="1:3" x14ac:dyDescent="0.2">
      <c r="A2649" t="s">
        <v>2029</v>
      </c>
      <c r="B2649" t="s">
        <v>2057</v>
      </c>
      <c r="C2649">
        <v>0.93011426880644799</v>
      </c>
    </row>
    <row r="2650" spans="1:3" x14ac:dyDescent="0.2">
      <c r="A2650" t="s">
        <v>2056</v>
      </c>
      <c r="B2650" t="s">
        <v>2018</v>
      </c>
      <c r="C2650">
        <v>0.93011145083341595</v>
      </c>
    </row>
    <row r="2651" spans="1:3" x14ac:dyDescent="0.2">
      <c r="A2651" t="s">
        <v>2000</v>
      </c>
      <c r="B2651" t="s">
        <v>2018</v>
      </c>
      <c r="C2651">
        <v>0.93011145083341595</v>
      </c>
    </row>
    <row r="2652" spans="1:3" x14ac:dyDescent="0.2">
      <c r="A2652" t="s">
        <v>2018</v>
      </c>
      <c r="B2652" t="s">
        <v>2056</v>
      </c>
      <c r="C2652">
        <v>0.93011145083341595</v>
      </c>
    </row>
    <row r="2653" spans="1:3" x14ac:dyDescent="0.2">
      <c r="A2653" t="s">
        <v>2018</v>
      </c>
      <c r="B2653" t="s">
        <v>2000</v>
      </c>
      <c r="C2653">
        <v>0.93011145083341595</v>
      </c>
    </row>
    <row r="2654" spans="1:3" x14ac:dyDescent="0.2">
      <c r="A2654" t="s">
        <v>1995</v>
      </c>
      <c r="B2654" t="s">
        <v>2030</v>
      </c>
      <c r="C2654">
        <v>0.93010863286038403</v>
      </c>
    </row>
    <row r="2655" spans="1:3" x14ac:dyDescent="0.2">
      <c r="A2655" t="s">
        <v>2030</v>
      </c>
      <c r="B2655" t="s">
        <v>1995</v>
      </c>
      <c r="C2655">
        <v>0.93010863286038403</v>
      </c>
    </row>
    <row r="2656" spans="1:3" x14ac:dyDescent="0.2">
      <c r="A2656" t="s">
        <v>2053</v>
      </c>
      <c r="B2656" t="s">
        <v>2045</v>
      </c>
      <c r="C2656">
        <v>0.930105814887352</v>
      </c>
    </row>
    <row r="2657" spans="1:3" x14ac:dyDescent="0.2">
      <c r="A2657" t="s">
        <v>2045</v>
      </c>
      <c r="B2657" t="s">
        <v>2053</v>
      </c>
      <c r="C2657">
        <v>0.930105814887352</v>
      </c>
    </row>
    <row r="2658" spans="1:3" x14ac:dyDescent="0.2">
      <c r="A2658" t="s">
        <v>1993</v>
      </c>
      <c r="B2658" t="s">
        <v>2030</v>
      </c>
      <c r="C2658">
        <v>0.93010017894128805</v>
      </c>
    </row>
    <row r="2659" spans="1:3" x14ac:dyDescent="0.2">
      <c r="A2659" t="s">
        <v>2063</v>
      </c>
      <c r="B2659" t="s">
        <v>1987</v>
      </c>
      <c r="C2659">
        <v>0.93010017894128805</v>
      </c>
    </row>
    <row r="2660" spans="1:3" x14ac:dyDescent="0.2">
      <c r="A2660" t="s">
        <v>1996</v>
      </c>
      <c r="B2660" t="s">
        <v>2045</v>
      </c>
      <c r="C2660">
        <v>0.93010017894128805</v>
      </c>
    </row>
    <row r="2661" spans="1:3" x14ac:dyDescent="0.2">
      <c r="A2661" t="s">
        <v>2030</v>
      </c>
      <c r="B2661" t="s">
        <v>1993</v>
      </c>
      <c r="C2661">
        <v>0.93010017894128805</v>
      </c>
    </row>
    <row r="2662" spans="1:3" x14ac:dyDescent="0.2">
      <c r="A2662" t="s">
        <v>1987</v>
      </c>
      <c r="B2662" t="s">
        <v>2063</v>
      </c>
      <c r="C2662">
        <v>0.93010017894128805</v>
      </c>
    </row>
    <row r="2663" spans="1:3" x14ac:dyDescent="0.2">
      <c r="A2663" t="s">
        <v>2045</v>
      </c>
      <c r="B2663" t="s">
        <v>1996</v>
      </c>
      <c r="C2663">
        <v>0.93010017894128805</v>
      </c>
    </row>
    <row r="2664" spans="1:3" x14ac:dyDescent="0.2">
      <c r="A2664" t="s">
        <v>2073</v>
      </c>
      <c r="B2664" t="s">
        <v>2017</v>
      </c>
      <c r="C2664">
        <v>0.93009736096825602</v>
      </c>
    </row>
    <row r="2665" spans="1:3" x14ac:dyDescent="0.2">
      <c r="A2665" t="s">
        <v>2017</v>
      </c>
      <c r="B2665" t="s">
        <v>2073</v>
      </c>
      <c r="C2665">
        <v>0.93009736096825602</v>
      </c>
    </row>
    <row r="2666" spans="1:3" x14ac:dyDescent="0.2">
      <c r="A2666" t="s">
        <v>2052</v>
      </c>
      <c r="B2666" t="s">
        <v>2018</v>
      </c>
      <c r="C2666">
        <v>0.93009172502219095</v>
      </c>
    </row>
    <row r="2667" spans="1:3" x14ac:dyDescent="0.2">
      <c r="A2667" t="s">
        <v>2018</v>
      </c>
      <c r="B2667" t="s">
        <v>2052</v>
      </c>
      <c r="C2667">
        <v>0.93009172502219095</v>
      </c>
    </row>
    <row r="2668" spans="1:3" x14ac:dyDescent="0.2">
      <c r="A2668" t="s">
        <v>2060</v>
      </c>
      <c r="B2668" t="s">
        <v>2017</v>
      </c>
      <c r="C2668">
        <v>0.930086089076127</v>
      </c>
    </row>
    <row r="2669" spans="1:3" x14ac:dyDescent="0.2">
      <c r="A2669" t="s">
        <v>2054</v>
      </c>
      <c r="B2669" t="s">
        <v>1986</v>
      </c>
      <c r="C2669">
        <v>0.930086089076127</v>
      </c>
    </row>
    <row r="2670" spans="1:3" x14ac:dyDescent="0.2">
      <c r="A2670" t="s">
        <v>1986</v>
      </c>
      <c r="B2670" t="s">
        <v>2054</v>
      </c>
      <c r="C2670">
        <v>0.930086089076127</v>
      </c>
    </row>
    <row r="2671" spans="1:3" x14ac:dyDescent="0.2">
      <c r="A2671" t="s">
        <v>2017</v>
      </c>
      <c r="B2671" t="s">
        <v>2060</v>
      </c>
      <c r="C2671">
        <v>0.930086089076127</v>
      </c>
    </row>
    <row r="2672" spans="1:3" x14ac:dyDescent="0.2">
      <c r="A2672" t="s">
        <v>2063</v>
      </c>
      <c r="B2672" t="s">
        <v>2045</v>
      </c>
      <c r="C2672">
        <v>0.93007481718399998</v>
      </c>
    </row>
    <row r="2673" spans="1:3" x14ac:dyDescent="0.2">
      <c r="A2673" t="s">
        <v>1999</v>
      </c>
      <c r="B2673" t="s">
        <v>2049</v>
      </c>
      <c r="C2673">
        <v>0.93007481718399998</v>
      </c>
    </row>
    <row r="2674" spans="1:3" x14ac:dyDescent="0.2">
      <c r="A2674" t="s">
        <v>2045</v>
      </c>
      <c r="B2674" t="s">
        <v>2063</v>
      </c>
      <c r="C2674">
        <v>0.93007481718399998</v>
      </c>
    </row>
    <row r="2675" spans="1:3" x14ac:dyDescent="0.2">
      <c r="A2675" t="s">
        <v>2049</v>
      </c>
      <c r="B2675" t="s">
        <v>1999</v>
      </c>
      <c r="C2675">
        <v>0.93007481718399998</v>
      </c>
    </row>
    <row r="2676" spans="1:3" x14ac:dyDescent="0.2">
      <c r="A2676" t="s">
        <v>2067</v>
      </c>
      <c r="B2676" t="s">
        <v>2024</v>
      </c>
      <c r="C2676">
        <v>0.93007199921096795</v>
      </c>
    </row>
    <row r="2677" spans="1:3" x14ac:dyDescent="0.2">
      <c r="A2677" t="s">
        <v>2084</v>
      </c>
      <c r="B2677" t="s">
        <v>2049</v>
      </c>
      <c r="C2677">
        <v>0.93007199921096795</v>
      </c>
    </row>
    <row r="2678" spans="1:3" x14ac:dyDescent="0.2">
      <c r="A2678" t="s">
        <v>2024</v>
      </c>
      <c r="B2678" t="s">
        <v>2067</v>
      </c>
      <c r="C2678">
        <v>0.93007199921096795</v>
      </c>
    </row>
    <row r="2679" spans="1:3" x14ac:dyDescent="0.2">
      <c r="A2679" t="s">
        <v>2049</v>
      </c>
      <c r="B2679" t="s">
        <v>2084</v>
      </c>
      <c r="C2679">
        <v>0.93007199921096795</v>
      </c>
    </row>
    <row r="2680" spans="1:3" x14ac:dyDescent="0.2">
      <c r="A2680" t="s">
        <v>1996</v>
      </c>
      <c r="B2680" t="s">
        <v>2019</v>
      </c>
      <c r="C2680">
        <v>0.93006354529187196</v>
      </c>
    </row>
    <row r="2681" spans="1:3" x14ac:dyDescent="0.2">
      <c r="A2681" t="s">
        <v>2056</v>
      </c>
      <c r="B2681" t="s">
        <v>1986</v>
      </c>
      <c r="C2681">
        <v>0.93006354529187196</v>
      </c>
    </row>
    <row r="2682" spans="1:3" x14ac:dyDescent="0.2">
      <c r="A2682" t="s">
        <v>1986</v>
      </c>
      <c r="B2682" t="s">
        <v>2056</v>
      </c>
      <c r="C2682">
        <v>0.93006354529187196</v>
      </c>
    </row>
    <row r="2683" spans="1:3" x14ac:dyDescent="0.2">
      <c r="A2683" t="s">
        <v>2082</v>
      </c>
      <c r="B2683" t="s">
        <v>2060</v>
      </c>
      <c r="C2683">
        <v>0.93006354529187196</v>
      </c>
    </row>
    <row r="2684" spans="1:3" x14ac:dyDescent="0.2">
      <c r="A2684" t="s">
        <v>2019</v>
      </c>
      <c r="B2684" t="s">
        <v>1996</v>
      </c>
      <c r="C2684">
        <v>0.93006354529187196</v>
      </c>
    </row>
    <row r="2685" spans="1:3" x14ac:dyDescent="0.2">
      <c r="A2685" t="s">
        <v>2060</v>
      </c>
      <c r="B2685" t="s">
        <v>2082</v>
      </c>
      <c r="C2685">
        <v>0.93006354529187196</v>
      </c>
    </row>
    <row r="2686" spans="1:3" x14ac:dyDescent="0.2">
      <c r="A2686" t="s">
        <v>1996</v>
      </c>
      <c r="B2686" t="s">
        <v>1987</v>
      </c>
      <c r="C2686">
        <v>0.93005790934580801</v>
      </c>
    </row>
    <row r="2687" spans="1:3" x14ac:dyDescent="0.2">
      <c r="A2687" t="s">
        <v>1987</v>
      </c>
      <c r="B2687" t="s">
        <v>1996</v>
      </c>
      <c r="C2687">
        <v>0.93005790934580801</v>
      </c>
    </row>
    <row r="2688" spans="1:3" x14ac:dyDescent="0.2">
      <c r="A2688" t="s">
        <v>2053</v>
      </c>
      <c r="B2688" t="s">
        <v>1983</v>
      </c>
      <c r="C2688">
        <v>0.93005509137277598</v>
      </c>
    </row>
    <row r="2689" spans="1:3" x14ac:dyDescent="0.2">
      <c r="A2689" t="s">
        <v>1997</v>
      </c>
      <c r="B2689" t="s">
        <v>2034</v>
      </c>
      <c r="C2689">
        <v>0.93005509137277598</v>
      </c>
    </row>
    <row r="2690" spans="1:3" x14ac:dyDescent="0.2">
      <c r="A2690" t="s">
        <v>1983</v>
      </c>
      <c r="B2690" t="s">
        <v>2053</v>
      </c>
      <c r="C2690">
        <v>0.93005509137277598</v>
      </c>
    </row>
    <row r="2691" spans="1:3" x14ac:dyDescent="0.2">
      <c r="A2691" t="s">
        <v>2034</v>
      </c>
      <c r="B2691" t="s">
        <v>1997</v>
      </c>
      <c r="C2691">
        <v>0.93005509137277598</v>
      </c>
    </row>
    <row r="2692" spans="1:3" x14ac:dyDescent="0.2">
      <c r="A2692" t="s">
        <v>2057</v>
      </c>
      <c r="B2692" t="s">
        <v>1987</v>
      </c>
      <c r="C2692">
        <v>0.93005227339974395</v>
      </c>
    </row>
    <row r="2693" spans="1:3" x14ac:dyDescent="0.2">
      <c r="A2693" t="s">
        <v>2081</v>
      </c>
      <c r="B2693" t="s">
        <v>2032</v>
      </c>
      <c r="C2693">
        <v>0.93005227339974395</v>
      </c>
    </row>
    <row r="2694" spans="1:3" x14ac:dyDescent="0.2">
      <c r="A2694" t="s">
        <v>1987</v>
      </c>
      <c r="B2694" t="s">
        <v>2057</v>
      </c>
      <c r="C2694">
        <v>0.93005227339974395</v>
      </c>
    </row>
    <row r="2695" spans="1:3" x14ac:dyDescent="0.2">
      <c r="A2695" t="s">
        <v>2032</v>
      </c>
      <c r="B2695" t="s">
        <v>2081</v>
      </c>
      <c r="C2695">
        <v>0.93005227339974395</v>
      </c>
    </row>
    <row r="2696" spans="1:3" x14ac:dyDescent="0.2">
      <c r="A2696" t="s">
        <v>2081</v>
      </c>
      <c r="B2696" t="s">
        <v>1985</v>
      </c>
      <c r="C2696">
        <v>0.93004381948064696</v>
      </c>
    </row>
    <row r="2697" spans="1:3" x14ac:dyDescent="0.2">
      <c r="A2697" t="s">
        <v>2053</v>
      </c>
      <c r="B2697" t="s">
        <v>1986</v>
      </c>
      <c r="C2697">
        <v>0.93004381948064696</v>
      </c>
    </row>
    <row r="2698" spans="1:3" x14ac:dyDescent="0.2">
      <c r="A2698" t="s">
        <v>2072</v>
      </c>
      <c r="B2698" t="s">
        <v>2029</v>
      </c>
      <c r="C2698">
        <v>0.93004381948064696</v>
      </c>
    </row>
    <row r="2699" spans="1:3" x14ac:dyDescent="0.2">
      <c r="A2699" t="s">
        <v>1986</v>
      </c>
      <c r="B2699" t="s">
        <v>2053</v>
      </c>
      <c r="C2699">
        <v>0.93004381948064696</v>
      </c>
    </row>
    <row r="2700" spans="1:3" x14ac:dyDescent="0.2">
      <c r="A2700" t="s">
        <v>2029</v>
      </c>
      <c r="B2700" t="s">
        <v>2072</v>
      </c>
      <c r="C2700">
        <v>0.93004381948064696</v>
      </c>
    </row>
    <row r="2701" spans="1:3" x14ac:dyDescent="0.2">
      <c r="A2701" t="s">
        <v>1985</v>
      </c>
      <c r="B2701" t="s">
        <v>2081</v>
      </c>
      <c r="C2701">
        <v>0.93004381948064696</v>
      </c>
    </row>
    <row r="2702" spans="1:3" x14ac:dyDescent="0.2">
      <c r="A2702" t="s">
        <v>2081</v>
      </c>
      <c r="B2702" t="s">
        <v>2022</v>
      </c>
      <c r="C2702">
        <v>0.93004100150761604</v>
      </c>
    </row>
    <row r="2703" spans="1:3" x14ac:dyDescent="0.2">
      <c r="A2703" t="s">
        <v>2022</v>
      </c>
      <c r="B2703" t="s">
        <v>2081</v>
      </c>
      <c r="C2703">
        <v>0.93004100150761604</v>
      </c>
    </row>
    <row r="2704" spans="1:3" x14ac:dyDescent="0.2">
      <c r="A2704" t="s">
        <v>2081</v>
      </c>
      <c r="B2704" t="s">
        <v>2029</v>
      </c>
      <c r="C2704">
        <v>0.93003818353458301</v>
      </c>
    </row>
    <row r="2705" spans="1:3" x14ac:dyDescent="0.2">
      <c r="A2705" t="s">
        <v>2029</v>
      </c>
      <c r="B2705" t="s">
        <v>2081</v>
      </c>
      <c r="C2705">
        <v>0.93003818353458301</v>
      </c>
    </row>
    <row r="2706" spans="1:3" x14ac:dyDescent="0.2">
      <c r="A2706" t="s">
        <v>2052</v>
      </c>
      <c r="B2706" t="s">
        <v>1991</v>
      </c>
      <c r="C2706">
        <v>0.93002691164245599</v>
      </c>
    </row>
    <row r="2707" spans="1:3" x14ac:dyDescent="0.2">
      <c r="A2707" t="s">
        <v>1991</v>
      </c>
      <c r="B2707" t="s">
        <v>2052</v>
      </c>
      <c r="C2707">
        <v>0.93002691164245599</v>
      </c>
    </row>
    <row r="2708" spans="1:3" x14ac:dyDescent="0.2">
      <c r="A2708" t="s">
        <v>2066</v>
      </c>
      <c r="B2708" t="s">
        <v>2018</v>
      </c>
      <c r="C2708">
        <v>0.93001845772336</v>
      </c>
    </row>
    <row r="2709" spans="1:3" x14ac:dyDescent="0.2">
      <c r="A2709" t="s">
        <v>2018</v>
      </c>
      <c r="B2709" t="s">
        <v>2066</v>
      </c>
      <c r="C2709">
        <v>0.93001845772336</v>
      </c>
    </row>
    <row r="2710" spans="1:3" x14ac:dyDescent="0.2">
      <c r="A2710" t="s">
        <v>2084</v>
      </c>
      <c r="B2710" t="s">
        <v>2045</v>
      </c>
      <c r="C2710">
        <v>0.93001563975032797</v>
      </c>
    </row>
    <row r="2711" spans="1:3" x14ac:dyDescent="0.2">
      <c r="A2711" t="s">
        <v>2000</v>
      </c>
      <c r="B2711" t="s">
        <v>2049</v>
      </c>
      <c r="C2711">
        <v>0.93001563975032797</v>
      </c>
    </row>
    <row r="2712" spans="1:3" x14ac:dyDescent="0.2">
      <c r="A2712" t="s">
        <v>2045</v>
      </c>
      <c r="B2712" t="s">
        <v>2084</v>
      </c>
      <c r="C2712">
        <v>0.93001563975032797</v>
      </c>
    </row>
    <row r="2713" spans="1:3" x14ac:dyDescent="0.2">
      <c r="A2713" t="s">
        <v>2049</v>
      </c>
      <c r="B2713" t="s">
        <v>2000</v>
      </c>
      <c r="C2713">
        <v>0.93001563975032797</v>
      </c>
    </row>
    <row r="2714" spans="1:3" x14ac:dyDescent="0.2">
      <c r="A2714" t="s">
        <v>2076</v>
      </c>
      <c r="B2714" t="s">
        <v>2031</v>
      </c>
      <c r="C2714">
        <v>0.93001282177729605</v>
      </c>
    </row>
    <row r="2715" spans="1:3" x14ac:dyDescent="0.2">
      <c r="A2715" t="s">
        <v>2031</v>
      </c>
      <c r="B2715" t="s">
        <v>2076</v>
      </c>
      <c r="C2715">
        <v>0.93001282177729605</v>
      </c>
    </row>
    <row r="2716" spans="1:3" x14ac:dyDescent="0.2">
      <c r="A2716" t="s">
        <v>2053</v>
      </c>
      <c r="B2716" t="s">
        <v>1991</v>
      </c>
      <c r="C2716">
        <v>0.93001000380426402</v>
      </c>
    </row>
    <row r="2717" spans="1:3" x14ac:dyDescent="0.2">
      <c r="A2717" t="s">
        <v>1991</v>
      </c>
      <c r="B2717" t="s">
        <v>2053</v>
      </c>
      <c r="C2717">
        <v>0.93001000380426402</v>
      </c>
    </row>
    <row r="2718" spans="1:3" x14ac:dyDescent="0.2">
      <c r="A2718" t="s">
        <v>2067</v>
      </c>
      <c r="B2718" t="s">
        <v>1991</v>
      </c>
      <c r="C2718">
        <v>0.93000718583123099</v>
      </c>
    </row>
    <row r="2719" spans="1:3" x14ac:dyDescent="0.2">
      <c r="A2719" t="s">
        <v>1991</v>
      </c>
      <c r="B2719" t="s">
        <v>2067</v>
      </c>
      <c r="C2719">
        <v>0.93000718583123099</v>
      </c>
    </row>
    <row r="2720" spans="1:3" x14ac:dyDescent="0.2">
      <c r="A2720" t="s">
        <v>1997</v>
      </c>
      <c r="B2720" t="s">
        <v>2049</v>
      </c>
      <c r="C2720">
        <v>0.93000436785819995</v>
      </c>
    </row>
    <row r="2721" spans="1:3" x14ac:dyDescent="0.2">
      <c r="A2721" t="s">
        <v>2049</v>
      </c>
      <c r="B2721" t="s">
        <v>1997</v>
      </c>
      <c r="C2721">
        <v>0.93000436785819995</v>
      </c>
    </row>
    <row r="2722" spans="1:3" x14ac:dyDescent="0.2">
      <c r="A2722" t="s">
        <v>1996</v>
      </c>
      <c r="B2722" t="s">
        <v>1985</v>
      </c>
      <c r="C2722">
        <v>0.93000154988516803</v>
      </c>
    </row>
    <row r="2723" spans="1:3" x14ac:dyDescent="0.2">
      <c r="A2723" t="s">
        <v>2066</v>
      </c>
      <c r="B2723" t="s">
        <v>2020</v>
      </c>
      <c r="C2723">
        <v>0.93000154988516803</v>
      </c>
    </row>
    <row r="2724" spans="1:3" x14ac:dyDescent="0.2">
      <c r="A2724" t="s">
        <v>2081</v>
      </c>
      <c r="B2724" t="s">
        <v>2045</v>
      </c>
      <c r="C2724">
        <v>0.93000154988516803</v>
      </c>
    </row>
    <row r="2725" spans="1:3" x14ac:dyDescent="0.2">
      <c r="A2725" t="s">
        <v>2020</v>
      </c>
      <c r="B2725" t="s">
        <v>2066</v>
      </c>
      <c r="C2725">
        <v>0.93000154988516803</v>
      </c>
    </row>
    <row r="2726" spans="1:3" x14ac:dyDescent="0.2">
      <c r="A2726" t="s">
        <v>1985</v>
      </c>
      <c r="B2726" t="s">
        <v>1996</v>
      </c>
      <c r="C2726">
        <v>0.93000154988516803</v>
      </c>
    </row>
    <row r="2727" spans="1:3" x14ac:dyDescent="0.2">
      <c r="A2727" t="s">
        <v>2045</v>
      </c>
      <c r="B2727" t="s">
        <v>2081</v>
      </c>
      <c r="C2727">
        <v>0.93000154988516803</v>
      </c>
    </row>
    <row r="2728" spans="1:3" x14ac:dyDescent="0.2">
      <c r="A2728" t="s">
        <v>1993</v>
      </c>
      <c r="B2728" t="s">
        <v>1983</v>
      </c>
      <c r="C2728">
        <v>0.929998731912135</v>
      </c>
    </row>
    <row r="2729" spans="1:3" x14ac:dyDescent="0.2">
      <c r="A2729" t="s">
        <v>2054</v>
      </c>
      <c r="B2729" t="s">
        <v>1110</v>
      </c>
      <c r="C2729">
        <v>0.929998731912135</v>
      </c>
    </row>
    <row r="2730" spans="1:3" x14ac:dyDescent="0.2">
      <c r="A2730" t="s">
        <v>1983</v>
      </c>
      <c r="B2730" t="s">
        <v>1993</v>
      </c>
      <c r="C2730">
        <v>0.929998731912135</v>
      </c>
    </row>
    <row r="2731" spans="1:3" x14ac:dyDescent="0.2">
      <c r="A2731" t="s">
        <v>1110</v>
      </c>
      <c r="B2731" t="s">
        <v>2054</v>
      </c>
      <c r="C2731">
        <v>0.929998731912135</v>
      </c>
    </row>
    <row r="2732" spans="1:3" x14ac:dyDescent="0.2">
      <c r="A2732" t="s">
        <v>2084</v>
      </c>
      <c r="B2732" t="s">
        <v>2018</v>
      </c>
      <c r="C2732">
        <v>0.92998182407394403</v>
      </c>
    </row>
    <row r="2733" spans="1:3" x14ac:dyDescent="0.2">
      <c r="A2733" t="s">
        <v>2018</v>
      </c>
      <c r="B2733" t="s">
        <v>2084</v>
      </c>
      <c r="C2733">
        <v>0.92998182407394403</v>
      </c>
    </row>
    <row r="2734" spans="1:3" x14ac:dyDescent="0.2">
      <c r="A2734" t="s">
        <v>2003</v>
      </c>
      <c r="B2734" t="s">
        <v>2030</v>
      </c>
      <c r="C2734">
        <v>0.929979006100912</v>
      </c>
    </row>
    <row r="2735" spans="1:3" x14ac:dyDescent="0.2">
      <c r="A2735" t="s">
        <v>2030</v>
      </c>
      <c r="B2735" t="s">
        <v>2003</v>
      </c>
      <c r="C2735">
        <v>0.929979006100912</v>
      </c>
    </row>
    <row r="2736" spans="1:3" x14ac:dyDescent="0.2">
      <c r="A2736" t="s">
        <v>2074</v>
      </c>
      <c r="B2736" t="s">
        <v>2018</v>
      </c>
      <c r="C2736">
        <v>0.92997337015484804</v>
      </c>
    </row>
    <row r="2737" spans="1:3" x14ac:dyDescent="0.2">
      <c r="A2737" t="s">
        <v>2018</v>
      </c>
      <c r="B2737" t="s">
        <v>2074</v>
      </c>
      <c r="C2737">
        <v>0.92997337015484804</v>
      </c>
    </row>
    <row r="2738" spans="1:3" x14ac:dyDescent="0.2">
      <c r="A2738" t="s">
        <v>1993</v>
      </c>
      <c r="B2738" t="s">
        <v>2019</v>
      </c>
      <c r="C2738">
        <v>0.92997055218181601</v>
      </c>
    </row>
    <row r="2739" spans="1:3" x14ac:dyDescent="0.2">
      <c r="A2739" t="s">
        <v>2063</v>
      </c>
      <c r="B2739" t="s">
        <v>2024</v>
      </c>
      <c r="C2739">
        <v>0.92997055218181601</v>
      </c>
    </row>
    <row r="2740" spans="1:3" x14ac:dyDescent="0.2">
      <c r="A2740" t="s">
        <v>2067</v>
      </c>
      <c r="B2740" t="s">
        <v>2029</v>
      </c>
      <c r="C2740">
        <v>0.92997055218181601</v>
      </c>
    </row>
    <row r="2741" spans="1:3" x14ac:dyDescent="0.2">
      <c r="A2741" t="s">
        <v>2073</v>
      </c>
      <c r="B2741" t="s">
        <v>2049</v>
      </c>
      <c r="C2741">
        <v>0.92997055218181601</v>
      </c>
    </row>
    <row r="2742" spans="1:3" x14ac:dyDescent="0.2">
      <c r="A2742" t="s">
        <v>2019</v>
      </c>
      <c r="B2742" t="s">
        <v>1993</v>
      </c>
      <c r="C2742">
        <v>0.92997055218181601</v>
      </c>
    </row>
    <row r="2743" spans="1:3" x14ac:dyDescent="0.2">
      <c r="A2743" t="s">
        <v>2024</v>
      </c>
      <c r="B2743" t="s">
        <v>2063</v>
      </c>
      <c r="C2743">
        <v>0.92997055218181601</v>
      </c>
    </row>
    <row r="2744" spans="1:3" x14ac:dyDescent="0.2">
      <c r="A2744" t="s">
        <v>2029</v>
      </c>
      <c r="B2744" t="s">
        <v>2067</v>
      </c>
      <c r="C2744">
        <v>0.92997055218181601</v>
      </c>
    </row>
    <row r="2745" spans="1:3" x14ac:dyDescent="0.2">
      <c r="A2745" t="s">
        <v>2049</v>
      </c>
      <c r="B2745" t="s">
        <v>2073</v>
      </c>
      <c r="C2745">
        <v>0.92997055218181601</v>
      </c>
    </row>
    <row r="2746" spans="1:3" x14ac:dyDescent="0.2">
      <c r="A2746" t="s">
        <v>2002</v>
      </c>
      <c r="B2746" t="s">
        <v>2082</v>
      </c>
      <c r="C2746">
        <v>0.92997055218181601</v>
      </c>
    </row>
    <row r="2747" spans="1:3" x14ac:dyDescent="0.2">
      <c r="A2747" t="s">
        <v>2082</v>
      </c>
      <c r="B2747" t="s">
        <v>2002</v>
      </c>
      <c r="C2747">
        <v>0.92997055218181601</v>
      </c>
    </row>
    <row r="2748" spans="1:3" x14ac:dyDescent="0.2">
      <c r="A2748" t="s">
        <v>2074</v>
      </c>
      <c r="B2748" t="s">
        <v>2031</v>
      </c>
      <c r="C2748">
        <v>0.92996773420878398</v>
      </c>
    </row>
    <row r="2749" spans="1:3" x14ac:dyDescent="0.2">
      <c r="A2749" t="s">
        <v>2068</v>
      </c>
      <c r="B2749" t="s">
        <v>2045</v>
      </c>
      <c r="C2749">
        <v>0.92996773420878398</v>
      </c>
    </row>
    <row r="2750" spans="1:3" x14ac:dyDescent="0.2">
      <c r="A2750" t="s">
        <v>2045</v>
      </c>
      <c r="B2750" t="s">
        <v>2068</v>
      </c>
      <c r="C2750">
        <v>0.92996773420878398</v>
      </c>
    </row>
    <row r="2751" spans="1:3" x14ac:dyDescent="0.2">
      <c r="A2751" t="s">
        <v>2031</v>
      </c>
      <c r="B2751" t="s">
        <v>2074</v>
      </c>
      <c r="C2751">
        <v>0.92996773420878398</v>
      </c>
    </row>
    <row r="2752" spans="1:3" x14ac:dyDescent="0.2">
      <c r="A2752" t="s">
        <v>2000</v>
      </c>
      <c r="B2752" t="s">
        <v>1985</v>
      </c>
      <c r="C2752">
        <v>0.92996209826272003</v>
      </c>
    </row>
    <row r="2753" spans="1:3" x14ac:dyDescent="0.2">
      <c r="A2753" t="s">
        <v>2063</v>
      </c>
      <c r="B2753" t="s">
        <v>2022</v>
      </c>
      <c r="C2753">
        <v>0.92996209826272003</v>
      </c>
    </row>
    <row r="2754" spans="1:3" x14ac:dyDescent="0.2">
      <c r="A2754" t="s">
        <v>2056</v>
      </c>
      <c r="B2754" t="s">
        <v>2031</v>
      </c>
      <c r="C2754">
        <v>0.92996209826272003</v>
      </c>
    </row>
    <row r="2755" spans="1:3" x14ac:dyDescent="0.2">
      <c r="A2755" t="s">
        <v>2068</v>
      </c>
      <c r="B2755" t="s">
        <v>2031</v>
      </c>
      <c r="C2755">
        <v>0.92996209826272003</v>
      </c>
    </row>
    <row r="2756" spans="1:3" x14ac:dyDescent="0.2">
      <c r="A2756" t="s">
        <v>2031</v>
      </c>
      <c r="B2756" t="s">
        <v>2056</v>
      </c>
      <c r="C2756">
        <v>0.92996209826272003</v>
      </c>
    </row>
    <row r="2757" spans="1:3" x14ac:dyDescent="0.2">
      <c r="A2757" t="s">
        <v>2022</v>
      </c>
      <c r="B2757" t="s">
        <v>2063</v>
      </c>
      <c r="C2757">
        <v>0.92996209826272003</v>
      </c>
    </row>
    <row r="2758" spans="1:3" x14ac:dyDescent="0.2">
      <c r="A2758" t="s">
        <v>2031</v>
      </c>
      <c r="B2758" t="s">
        <v>2068</v>
      </c>
      <c r="C2758">
        <v>0.92996209826272003</v>
      </c>
    </row>
    <row r="2759" spans="1:3" x14ac:dyDescent="0.2">
      <c r="A2759" t="s">
        <v>1985</v>
      </c>
      <c r="B2759" t="s">
        <v>2000</v>
      </c>
      <c r="C2759">
        <v>0.92996209826272003</v>
      </c>
    </row>
    <row r="2760" spans="1:3" x14ac:dyDescent="0.2">
      <c r="A2760" t="s">
        <v>1997</v>
      </c>
      <c r="B2760" t="s">
        <v>2020</v>
      </c>
      <c r="C2760">
        <v>0.929959280289688</v>
      </c>
    </row>
    <row r="2761" spans="1:3" x14ac:dyDescent="0.2">
      <c r="A2761" t="s">
        <v>2020</v>
      </c>
      <c r="B2761" t="s">
        <v>1997</v>
      </c>
      <c r="C2761">
        <v>0.929959280289688</v>
      </c>
    </row>
    <row r="2762" spans="1:3" x14ac:dyDescent="0.2">
      <c r="A2762" t="s">
        <v>2060</v>
      </c>
      <c r="B2762" t="s">
        <v>1986</v>
      </c>
      <c r="C2762">
        <v>0.92995646231665596</v>
      </c>
    </row>
    <row r="2763" spans="1:3" x14ac:dyDescent="0.2">
      <c r="A2763" t="s">
        <v>2074</v>
      </c>
      <c r="B2763" t="s">
        <v>1986</v>
      </c>
      <c r="C2763">
        <v>0.92995646231665596</v>
      </c>
    </row>
    <row r="2764" spans="1:3" x14ac:dyDescent="0.2">
      <c r="A2764" t="s">
        <v>1986</v>
      </c>
      <c r="B2764" t="s">
        <v>2060</v>
      </c>
      <c r="C2764">
        <v>0.92995646231665596</v>
      </c>
    </row>
    <row r="2765" spans="1:3" x14ac:dyDescent="0.2">
      <c r="A2765" t="s">
        <v>1986</v>
      </c>
      <c r="B2765" t="s">
        <v>2074</v>
      </c>
      <c r="C2765">
        <v>0.92995646231665596</v>
      </c>
    </row>
    <row r="2766" spans="1:3" x14ac:dyDescent="0.2">
      <c r="A2766" t="s">
        <v>2052</v>
      </c>
      <c r="B2766" t="s">
        <v>2031</v>
      </c>
      <c r="C2766">
        <v>0.92995364434362404</v>
      </c>
    </row>
    <row r="2767" spans="1:3" x14ac:dyDescent="0.2">
      <c r="A2767" t="s">
        <v>2074</v>
      </c>
      <c r="B2767" t="s">
        <v>2045</v>
      </c>
      <c r="C2767">
        <v>0.92995364434362404</v>
      </c>
    </row>
    <row r="2768" spans="1:3" x14ac:dyDescent="0.2">
      <c r="A2768" t="s">
        <v>2002</v>
      </c>
      <c r="B2768" t="s">
        <v>2046</v>
      </c>
      <c r="C2768">
        <v>0.92995364434362404</v>
      </c>
    </row>
    <row r="2769" spans="1:3" x14ac:dyDescent="0.2">
      <c r="A2769" t="s">
        <v>2031</v>
      </c>
      <c r="B2769" t="s">
        <v>2052</v>
      </c>
      <c r="C2769">
        <v>0.92995364434362404</v>
      </c>
    </row>
    <row r="2770" spans="1:3" x14ac:dyDescent="0.2">
      <c r="A2770" t="s">
        <v>2045</v>
      </c>
      <c r="B2770" t="s">
        <v>2074</v>
      </c>
      <c r="C2770">
        <v>0.92995364434362404</v>
      </c>
    </row>
    <row r="2771" spans="1:3" x14ac:dyDescent="0.2">
      <c r="A2771" t="s">
        <v>2046</v>
      </c>
      <c r="B2771" t="s">
        <v>2002</v>
      </c>
      <c r="C2771">
        <v>0.92995364434362404</v>
      </c>
    </row>
    <row r="2772" spans="1:3" x14ac:dyDescent="0.2">
      <c r="A2772" t="s">
        <v>1999</v>
      </c>
      <c r="B2772" t="s">
        <v>2024</v>
      </c>
      <c r="C2772">
        <v>0.92994800839755998</v>
      </c>
    </row>
    <row r="2773" spans="1:3" x14ac:dyDescent="0.2">
      <c r="A2773" t="s">
        <v>2024</v>
      </c>
      <c r="B2773" t="s">
        <v>1999</v>
      </c>
      <c r="C2773">
        <v>0.92994800839755998</v>
      </c>
    </row>
    <row r="2774" spans="1:3" x14ac:dyDescent="0.2">
      <c r="A2774" t="s">
        <v>2082</v>
      </c>
      <c r="B2774" t="s">
        <v>1993</v>
      </c>
      <c r="C2774">
        <v>0.92994237245149602</v>
      </c>
    </row>
    <row r="2775" spans="1:3" x14ac:dyDescent="0.2">
      <c r="A2775" t="s">
        <v>1993</v>
      </c>
      <c r="B2775" t="s">
        <v>2082</v>
      </c>
      <c r="C2775">
        <v>0.92994237245149602</v>
      </c>
    </row>
    <row r="2776" spans="1:3" x14ac:dyDescent="0.2">
      <c r="A2776" t="s">
        <v>2002</v>
      </c>
      <c r="B2776" t="s">
        <v>1983</v>
      </c>
      <c r="C2776">
        <v>0.92993673650543196</v>
      </c>
    </row>
    <row r="2777" spans="1:3" x14ac:dyDescent="0.2">
      <c r="A2777" t="s">
        <v>1983</v>
      </c>
      <c r="B2777" t="s">
        <v>2002</v>
      </c>
      <c r="C2777">
        <v>0.92993673650543196</v>
      </c>
    </row>
    <row r="2778" spans="1:3" x14ac:dyDescent="0.2">
      <c r="A2778" t="s">
        <v>2052</v>
      </c>
      <c r="B2778" t="s">
        <v>2021</v>
      </c>
      <c r="C2778">
        <v>0.92993110055936801</v>
      </c>
    </row>
    <row r="2779" spans="1:3" x14ac:dyDescent="0.2">
      <c r="A2779" t="s">
        <v>2059</v>
      </c>
      <c r="B2779" t="s">
        <v>2021</v>
      </c>
      <c r="C2779">
        <v>0.92993110055936801</v>
      </c>
    </row>
    <row r="2780" spans="1:3" x14ac:dyDescent="0.2">
      <c r="A2780" t="s">
        <v>2052</v>
      </c>
      <c r="B2780" t="s">
        <v>2029</v>
      </c>
      <c r="C2780">
        <v>0.92993110055936801</v>
      </c>
    </row>
    <row r="2781" spans="1:3" x14ac:dyDescent="0.2">
      <c r="A2781" t="s">
        <v>2021</v>
      </c>
      <c r="B2781" t="s">
        <v>2052</v>
      </c>
      <c r="C2781">
        <v>0.92993110055936801</v>
      </c>
    </row>
    <row r="2782" spans="1:3" x14ac:dyDescent="0.2">
      <c r="A2782" t="s">
        <v>2029</v>
      </c>
      <c r="B2782" t="s">
        <v>2052</v>
      </c>
      <c r="C2782">
        <v>0.92993110055936801</v>
      </c>
    </row>
    <row r="2783" spans="1:3" x14ac:dyDescent="0.2">
      <c r="A2783" t="s">
        <v>2021</v>
      </c>
      <c r="B2783" t="s">
        <v>2059</v>
      </c>
      <c r="C2783">
        <v>0.92993110055936801</v>
      </c>
    </row>
    <row r="2784" spans="1:3" x14ac:dyDescent="0.2">
      <c r="A2784" t="s">
        <v>2074</v>
      </c>
      <c r="B2784" t="s">
        <v>1985</v>
      </c>
      <c r="C2784">
        <v>0.92992828258633597</v>
      </c>
    </row>
    <row r="2785" spans="1:3" x14ac:dyDescent="0.2">
      <c r="A2785" t="s">
        <v>2057</v>
      </c>
      <c r="B2785" t="s">
        <v>2022</v>
      </c>
      <c r="C2785">
        <v>0.92992828258633597</v>
      </c>
    </row>
    <row r="2786" spans="1:3" x14ac:dyDescent="0.2">
      <c r="A2786" t="s">
        <v>2066</v>
      </c>
      <c r="B2786" t="s">
        <v>2034</v>
      </c>
      <c r="C2786">
        <v>0.92992828258633597</v>
      </c>
    </row>
    <row r="2787" spans="1:3" x14ac:dyDescent="0.2">
      <c r="A2787" t="s">
        <v>2022</v>
      </c>
      <c r="B2787" t="s">
        <v>2057</v>
      </c>
      <c r="C2787">
        <v>0.92992828258633597</v>
      </c>
    </row>
    <row r="2788" spans="1:3" x14ac:dyDescent="0.2">
      <c r="A2788" t="s">
        <v>2034</v>
      </c>
      <c r="B2788" t="s">
        <v>2066</v>
      </c>
      <c r="C2788">
        <v>0.92992828258633597</v>
      </c>
    </row>
    <row r="2789" spans="1:3" x14ac:dyDescent="0.2">
      <c r="A2789" t="s">
        <v>1985</v>
      </c>
      <c r="B2789" t="s">
        <v>2074</v>
      </c>
      <c r="C2789">
        <v>0.92992828258633597</v>
      </c>
    </row>
    <row r="2790" spans="1:3" x14ac:dyDescent="0.2">
      <c r="A2790" t="s">
        <v>1993</v>
      </c>
      <c r="B2790" t="s">
        <v>2032</v>
      </c>
      <c r="C2790">
        <v>0.92992546461330405</v>
      </c>
    </row>
    <row r="2791" spans="1:3" x14ac:dyDescent="0.2">
      <c r="A2791" t="s">
        <v>2056</v>
      </c>
      <c r="B2791" t="s">
        <v>2016</v>
      </c>
      <c r="C2791">
        <v>0.92992546461330405</v>
      </c>
    </row>
    <row r="2792" spans="1:3" x14ac:dyDescent="0.2">
      <c r="A2792" t="s">
        <v>2032</v>
      </c>
      <c r="B2792" t="s">
        <v>1993</v>
      </c>
      <c r="C2792">
        <v>0.92992546461330405</v>
      </c>
    </row>
    <row r="2793" spans="1:3" x14ac:dyDescent="0.2">
      <c r="A2793" t="s">
        <v>2016</v>
      </c>
      <c r="B2793" t="s">
        <v>2056</v>
      </c>
      <c r="C2793">
        <v>0.92992546461330405</v>
      </c>
    </row>
    <row r="2794" spans="1:3" x14ac:dyDescent="0.2">
      <c r="A2794" t="s">
        <v>2000</v>
      </c>
      <c r="B2794" t="s">
        <v>2032</v>
      </c>
      <c r="C2794">
        <v>0.92992264664027202</v>
      </c>
    </row>
    <row r="2795" spans="1:3" x14ac:dyDescent="0.2">
      <c r="A2795" t="s">
        <v>2032</v>
      </c>
      <c r="B2795" t="s">
        <v>2000</v>
      </c>
      <c r="C2795">
        <v>0.92992264664027202</v>
      </c>
    </row>
    <row r="2796" spans="1:3" x14ac:dyDescent="0.2">
      <c r="A2796" t="s">
        <v>2054</v>
      </c>
      <c r="B2796" t="s">
        <v>2018</v>
      </c>
      <c r="C2796">
        <v>0.92991982866723999</v>
      </c>
    </row>
    <row r="2797" spans="1:3" x14ac:dyDescent="0.2">
      <c r="A2797" t="s">
        <v>2018</v>
      </c>
      <c r="B2797" t="s">
        <v>2054</v>
      </c>
      <c r="C2797">
        <v>0.92991982866723999</v>
      </c>
    </row>
    <row r="2798" spans="1:3" x14ac:dyDescent="0.2">
      <c r="A2798" t="s">
        <v>2000</v>
      </c>
      <c r="B2798" t="s">
        <v>2020</v>
      </c>
      <c r="C2798">
        <v>0.92991701069420796</v>
      </c>
    </row>
    <row r="2799" spans="1:3" x14ac:dyDescent="0.2">
      <c r="A2799" t="s">
        <v>2073</v>
      </c>
      <c r="B2799" t="s">
        <v>2022</v>
      </c>
      <c r="C2799">
        <v>0.92991701069420796</v>
      </c>
    </row>
    <row r="2800" spans="1:3" x14ac:dyDescent="0.2">
      <c r="A2800" t="s">
        <v>2022</v>
      </c>
      <c r="B2800" t="s">
        <v>2073</v>
      </c>
      <c r="C2800">
        <v>0.92991701069420796</v>
      </c>
    </row>
    <row r="2801" spans="1:3" x14ac:dyDescent="0.2">
      <c r="A2801" t="s">
        <v>2020</v>
      </c>
      <c r="B2801" t="s">
        <v>2000</v>
      </c>
      <c r="C2801">
        <v>0.92991701069420796</v>
      </c>
    </row>
    <row r="2802" spans="1:3" x14ac:dyDescent="0.2">
      <c r="A2802" t="s">
        <v>2068</v>
      </c>
      <c r="B2802" t="s">
        <v>2022</v>
      </c>
      <c r="C2802">
        <v>0.92991419272117604</v>
      </c>
    </row>
    <row r="2803" spans="1:3" x14ac:dyDescent="0.2">
      <c r="A2803" t="s">
        <v>2066</v>
      </c>
      <c r="B2803" t="s">
        <v>2045</v>
      </c>
      <c r="C2803">
        <v>0.92991419272117604</v>
      </c>
    </row>
    <row r="2804" spans="1:3" x14ac:dyDescent="0.2">
      <c r="A2804" t="s">
        <v>2045</v>
      </c>
      <c r="B2804" t="s">
        <v>2066</v>
      </c>
      <c r="C2804">
        <v>0.92991419272117604</v>
      </c>
    </row>
    <row r="2805" spans="1:3" x14ac:dyDescent="0.2">
      <c r="A2805" t="s">
        <v>2022</v>
      </c>
      <c r="B2805" t="s">
        <v>2068</v>
      </c>
      <c r="C2805">
        <v>0.92991419272117604</v>
      </c>
    </row>
    <row r="2806" spans="1:3" x14ac:dyDescent="0.2">
      <c r="A2806" t="s">
        <v>2063</v>
      </c>
      <c r="B2806" t="s">
        <v>1983</v>
      </c>
      <c r="C2806">
        <v>0.929911374748144</v>
      </c>
    </row>
    <row r="2807" spans="1:3" x14ac:dyDescent="0.2">
      <c r="A2807" t="s">
        <v>1983</v>
      </c>
      <c r="B2807" t="s">
        <v>2063</v>
      </c>
      <c r="C2807">
        <v>0.929911374748144</v>
      </c>
    </row>
    <row r="2808" spans="1:3" x14ac:dyDescent="0.2">
      <c r="A2808" t="s">
        <v>2003</v>
      </c>
      <c r="B2808" t="s">
        <v>2018</v>
      </c>
      <c r="C2808">
        <v>0.92990855677511197</v>
      </c>
    </row>
    <row r="2809" spans="1:3" x14ac:dyDescent="0.2">
      <c r="A2809" t="s">
        <v>2054</v>
      </c>
      <c r="B2809" t="s">
        <v>2021</v>
      </c>
      <c r="C2809">
        <v>0.92990855677511197</v>
      </c>
    </row>
    <row r="2810" spans="1:3" x14ac:dyDescent="0.2">
      <c r="A2810" t="s">
        <v>2053</v>
      </c>
      <c r="B2810" t="s">
        <v>2024</v>
      </c>
      <c r="C2810">
        <v>0.92990855677511197</v>
      </c>
    </row>
    <row r="2811" spans="1:3" x14ac:dyDescent="0.2">
      <c r="A2811" t="s">
        <v>2001</v>
      </c>
      <c r="B2811" t="s">
        <v>2034</v>
      </c>
      <c r="C2811">
        <v>0.92990855677511197</v>
      </c>
    </row>
    <row r="2812" spans="1:3" x14ac:dyDescent="0.2">
      <c r="A2812" t="s">
        <v>2001</v>
      </c>
      <c r="B2812" t="s">
        <v>2049</v>
      </c>
      <c r="C2812">
        <v>0.92990855677511197</v>
      </c>
    </row>
    <row r="2813" spans="1:3" x14ac:dyDescent="0.2">
      <c r="A2813" t="s">
        <v>2024</v>
      </c>
      <c r="B2813" t="s">
        <v>2053</v>
      </c>
      <c r="C2813">
        <v>0.92990855677511197</v>
      </c>
    </row>
    <row r="2814" spans="1:3" x14ac:dyDescent="0.2">
      <c r="A2814" t="s">
        <v>2021</v>
      </c>
      <c r="B2814" t="s">
        <v>2054</v>
      </c>
      <c r="C2814">
        <v>0.92990855677511197</v>
      </c>
    </row>
    <row r="2815" spans="1:3" x14ac:dyDescent="0.2">
      <c r="A2815" t="s">
        <v>2034</v>
      </c>
      <c r="B2815" t="s">
        <v>2001</v>
      </c>
      <c r="C2815">
        <v>0.92990855677511197</v>
      </c>
    </row>
    <row r="2816" spans="1:3" x14ac:dyDescent="0.2">
      <c r="A2816" t="s">
        <v>2049</v>
      </c>
      <c r="B2816" t="s">
        <v>2001</v>
      </c>
      <c r="C2816">
        <v>0.92990855677511197</v>
      </c>
    </row>
    <row r="2817" spans="1:3" x14ac:dyDescent="0.2">
      <c r="A2817" t="s">
        <v>2018</v>
      </c>
      <c r="B2817" t="s">
        <v>2003</v>
      </c>
      <c r="C2817">
        <v>0.92990855677511197</v>
      </c>
    </row>
    <row r="2818" spans="1:3" x14ac:dyDescent="0.2">
      <c r="A2818" t="s">
        <v>2072</v>
      </c>
      <c r="B2818" t="s">
        <v>2021</v>
      </c>
      <c r="C2818">
        <v>0.92990292082904802</v>
      </c>
    </row>
    <row r="2819" spans="1:3" x14ac:dyDescent="0.2">
      <c r="A2819" t="s">
        <v>2074</v>
      </c>
      <c r="B2819" t="s">
        <v>2021</v>
      </c>
      <c r="C2819">
        <v>0.92990292082904802</v>
      </c>
    </row>
    <row r="2820" spans="1:3" x14ac:dyDescent="0.2">
      <c r="A2820" t="s">
        <v>2067</v>
      </c>
      <c r="B2820" t="s">
        <v>1986</v>
      </c>
      <c r="C2820">
        <v>0.92990292082904802</v>
      </c>
    </row>
    <row r="2821" spans="1:3" x14ac:dyDescent="0.2">
      <c r="A2821" t="s">
        <v>1996</v>
      </c>
      <c r="B2821" t="s">
        <v>2022</v>
      </c>
      <c r="C2821">
        <v>0.92990292082904802</v>
      </c>
    </row>
    <row r="2822" spans="1:3" x14ac:dyDescent="0.2">
      <c r="A2822" t="s">
        <v>1986</v>
      </c>
      <c r="B2822" t="s">
        <v>2067</v>
      </c>
      <c r="C2822">
        <v>0.92990292082904802</v>
      </c>
    </row>
    <row r="2823" spans="1:3" x14ac:dyDescent="0.2">
      <c r="A2823" t="s">
        <v>2022</v>
      </c>
      <c r="B2823" t="s">
        <v>1996</v>
      </c>
      <c r="C2823">
        <v>0.92990292082904802</v>
      </c>
    </row>
    <row r="2824" spans="1:3" x14ac:dyDescent="0.2">
      <c r="A2824" t="s">
        <v>2021</v>
      </c>
      <c r="B2824" t="s">
        <v>2072</v>
      </c>
      <c r="C2824">
        <v>0.92990292082904802</v>
      </c>
    </row>
    <row r="2825" spans="1:3" x14ac:dyDescent="0.2">
      <c r="A2825" t="s">
        <v>2021</v>
      </c>
      <c r="B2825" t="s">
        <v>2074</v>
      </c>
      <c r="C2825">
        <v>0.92990292082904802</v>
      </c>
    </row>
    <row r="2826" spans="1:3" x14ac:dyDescent="0.2">
      <c r="A2826" t="s">
        <v>2054</v>
      </c>
      <c r="B2826" t="s">
        <v>1983</v>
      </c>
      <c r="C2826">
        <v>0.92990010285601599</v>
      </c>
    </row>
    <row r="2827" spans="1:3" x14ac:dyDescent="0.2">
      <c r="A2827" t="s">
        <v>1983</v>
      </c>
      <c r="B2827" t="s">
        <v>2054</v>
      </c>
      <c r="C2827">
        <v>0.92990010285601599</v>
      </c>
    </row>
    <row r="2828" spans="1:3" x14ac:dyDescent="0.2">
      <c r="A2828" t="s">
        <v>2060</v>
      </c>
      <c r="B2828" t="s">
        <v>1983</v>
      </c>
      <c r="C2828">
        <v>0.92989728488298395</v>
      </c>
    </row>
    <row r="2829" spans="1:3" x14ac:dyDescent="0.2">
      <c r="A2829" t="s">
        <v>1983</v>
      </c>
      <c r="B2829" t="s">
        <v>2060</v>
      </c>
      <c r="C2829">
        <v>0.92989728488298395</v>
      </c>
    </row>
    <row r="2830" spans="1:3" x14ac:dyDescent="0.2">
      <c r="A2830" t="s">
        <v>2052</v>
      </c>
      <c r="B2830" t="s">
        <v>1983</v>
      </c>
      <c r="C2830">
        <v>0.92989446690995203</v>
      </c>
    </row>
    <row r="2831" spans="1:3" x14ac:dyDescent="0.2">
      <c r="A2831" t="s">
        <v>2067</v>
      </c>
      <c r="B2831" t="s">
        <v>1983</v>
      </c>
      <c r="C2831">
        <v>0.92989446690995203</v>
      </c>
    </row>
    <row r="2832" spans="1:3" x14ac:dyDescent="0.2">
      <c r="A2832" t="s">
        <v>1983</v>
      </c>
      <c r="B2832" t="s">
        <v>2052</v>
      </c>
      <c r="C2832">
        <v>0.92989446690995203</v>
      </c>
    </row>
    <row r="2833" spans="1:3" x14ac:dyDescent="0.2">
      <c r="A2833" t="s">
        <v>1983</v>
      </c>
      <c r="B2833" t="s">
        <v>2067</v>
      </c>
      <c r="C2833">
        <v>0.92989446690995203</v>
      </c>
    </row>
    <row r="2834" spans="1:3" x14ac:dyDescent="0.2">
      <c r="A2834" t="s">
        <v>2081</v>
      </c>
      <c r="B2834" t="s">
        <v>1986</v>
      </c>
      <c r="C2834">
        <v>0.92988883096388797</v>
      </c>
    </row>
    <row r="2835" spans="1:3" x14ac:dyDescent="0.2">
      <c r="A2835" t="s">
        <v>2066</v>
      </c>
      <c r="B2835" t="s">
        <v>2022</v>
      </c>
      <c r="C2835">
        <v>0.92988883096388797</v>
      </c>
    </row>
    <row r="2836" spans="1:3" x14ac:dyDescent="0.2">
      <c r="A2836" t="s">
        <v>2022</v>
      </c>
      <c r="B2836" t="s">
        <v>2066</v>
      </c>
      <c r="C2836">
        <v>0.92988883096388797</v>
      </c>
    </row>
    <row r="2837" spans="1:3" x14ac:dyDescent="0.2">
      <c r="A2837" t="s">
        <v>1986</v>
      </c>
      <c r="B2837" t="s">
        <v>2081</v>
      </c>
      <c r="C2837">
        <v>0.92988883096388797</v>
      </c>
    </row>
    <row r="2838" spans="1:3" x14ac:dyDescent="0.2">
      <c r="A2838" t="s">
        <v>2063</v>
      </c>
      <c r="B2838" t="s">
        <v>1991</v>
      </c>
      <c r="C2838">
        <v>0.92988037704479198</v>
      </c>
    </row>
    <row r="2839" spans="1:3" x14ac:dyDescent="0.2">
      <c r="A2839" t="s">
        <v>1991</v>
      </c>
      <c r="B2839" t="s">
        <v>2063</v>
      </c>
      <c r="C2839">
        <v>0.92988037704479198</v>
      </c>
    </row>
    <row r="2840" spans="1:3" x14ac:dyDescent="0.2">
      <c r="A2840" t="s">
        <v>2056</v>
      </c>
      <c r="B2840" t="s">
        <v>2029</v>
      </c>
      <c r="C2840">
        <v>0.92987755907175995</v>
      </c>
    </row>
    <row r="2841" spans="1:3" x14ac:dyDescent="0.2">
      <c r="A2841" t="s">
        <v>2029</v>
      </c>
      <c r="B2841" t="s">
        <v>2056</v>
      </c>
      <c r="C2841">
        <v>0.92987755907175995</v>
      </c>
    </row>
    <row r="2842" spans="1:3" x14ac:dyDescent="0.2">
      <c r="A2842" t="s">
        <v>2001</v>
      </c>
      <c r="B2842" t="s">
        <v>2017</v>
      </c>
      <c r="C2842">
        <v>0.92987474109872803</v>
      </c>
    </row>
    <row r="2843" spans="1:3" x14ac:dyDescent="0.2">
      <c r="A2843" t="s">
        <v>2017</v>
      </c>
      <c r="B2843" t="s">
        <v>2001</v>
      </c>
      <c r="C2843">
        <v>0.92987474109872803</v>
      </c>
    </row>
    <row r="2844" spans="1:3" x14ac:dyDescent="0.2">
      <c r="A2844" t="s">
        <v>1995</v>
      </c>
      <c r="B2844" t="s">
        <v>2017</v>
      </c>
      <c r="C2844">
        <v>0.929871923125696</v>
      </c>
    </row>
    <row r="2845" spans="1:3" x14ac:dyDescent="0.2">
      <c r="A2845" t="s">
        <v>2017</v>
      </c>
      <c r="B2845" t="s">
        <v>1995</v>
      </c>
      <c r="C2845">
        <v>0.929871923125696</v>
      </c>
    </row>
    <row r="2846" spans="1:3" x14ac:dyDescent="0.2">
      <c r="A2846" t="s">
        <v>2063</v>
      </c>
      <c r="B2846" t="s">
        <v>2018</v>
      </c>
      <c r="C2846">
        <v>0.92986910515266397</v>
      </c>
    </row>
    <row r="2847" spans="1:3" x14ac:dyDescent="0.2">
      <c r="A2847" t="s">
        <v>1995</v>
      </c>
      <c r="B2847" t="s">
        <v>2049</v>
      </c>
      <c r="C2847">
        <v>0.92986910515266397</v>
      </c>
    </row>
    <row r="2848" spans="1:3" x14ac:dyDescent="0.2">
      <c r="A2848" t="s">
        <v>2049</v>
      </c>
      <c r="B2848" t="s">
        <v>1995</v>
      </c>
      <c r="C2848">
        <v>0.92986910515266397</v>
      </c>
    </row>
    <row r="2849" spans="1:3" x14ac:dyDescent="0.2">
      <c r="A2849" t="s">
        <v>2018</v>
      </c>
      <c r="B2849" t="s">
        <v>2063</v>
      </c>
      <c r="C2849">
        <v>0.92986910515266397</v>
      </c>
    </row>
    <row r="2850" spans="1:3" x14ac:dyDescent="0.2">
      <c r="A2850" t="s">
        <v>2056</v>
      </c>
      <c r="B2850" t="s">
        <v>2021</v>
      </c>
      <c r="C2850">
        <v>0.92986628717963205</v>
      </c>
    </row>
    <row r="2851" spans="1:3" x14ac:dyDescent="0.2">
      <c r="A2851" t="s">
        <v>2021</v>
      </c>
      <c r="B2851" t="s">
        <v>2056</v>
      </c>
      <c r="C2851">
        <v>0.92986628717963205</v>
      </c>
    </row>
    <row r="2852" spans="1:3" x14ac:dyDescent="0.2">
      <c r="A2852" t="s">
        <v>1993</v>
      </c>
      <c r="B2852" t="s">
        <v>2020</v>
      </c>
      <c r="C2852">
        <v>0.92985783326053595</v>
      </c>
    </row>
    <row r="2853" spans="1:3" x14ac:dyDescent="0.2">
      <c r="A2853" t="s">
        <v>2020</v>
      </c>
      <c r="B2853" t="s">
        <v>1993</v>
      </c>
      <c r="C2853">
        <v>0.92985783326053595</v>
      </c>
    </row>
    <row r="2854" spans="1:3" x14ac:dyDescent="0.2">
      <c r="A2854" t="s">
        <v>2082</v>
      </c>
      <c r="B2854" t="s">
        <v>2053</v>
      </c>
      <c r="C2854">
        <v>0.92985783326053595</v>
      </c>
    </row>
    <row r="2855" spans="1:3" x14ac:dyDescent="0.2">
      <c r="A2855" t="s">
        <v>2053</v>
      </c>
      <c r="B2855" t="s">
        <v>2082</v>
      </c>
      <c r="C2855">
        <v>0.92985783326053595</v>
      </c>
    </row>
    <row r="2856" spans="1:3" x14ac:dyDescent="0.2">
      <c r="A2856" t="s">
        <v>2057</v>
      </c>
      <c r="B2856" t="s">
        <v>1983</v>
      </c>
      <c r="C2856">
        <v>0.92984937934143996</v>
      </c>
    </row>
    <row r="2857" spans="1:3" x14ac:dyDescent="0.2">
      <c r="A2857" t="s">
        <v>2084</v>
      </c>
      <c r="B2857" t="s">
        <v>2021</v>
      </c>
      <c r="C2857">
        <v>0.92984937934143996</v>
      </c>
    </row>
    <row r="2858" spans="1:3" x14ac:dyDescent="0.2">
      <c r="A2858" t="s">
        <v>1983</v>
      </c>
      <c r="B2858" t="s">
        <v>2057</v>
      </c>
      <c r="C2858">
        <v>0.92984937934143996</v>
      </c>
    </row>
    <row r="2859" spans="1:3" x14ac:dyDescent="0.2">
      <c r="A2859" t="s">
        <v>2021</v>
      </c>
      <c r="B2859" t="s">
        <v>2084</v>
      </c>
      <c r="C2859">
        <v>0.92984937934143996</v>
      </c>
    </row>
    <row r="2860" spans="1:3" x14ac:dyDescent="0.2">
      <c r="A2860" t="s">
        <v>2063</v>
      </c>
      <c r="B2860" t="s">
        <v>2019</v>
      </c>
      <c r="C2860">
        <v>0.92984656136840804</v>
      </c>
    </row>
    <row r="2861" spans="1:3" x14ac:dyDescent="0.2">
      <c r="A2861" t="s">
        <v>2019</v>
      </c>
      <c r="B2861" t="s">
        <v>2063</v>
      </c>
      <c r="C2861">
        <v>0.92984656136840804</v>
      </c>
    </row>
    <row r="2862" spans="1:3" x14ac:dyDescent="0.2">
      <c r="A2862" t="s">
        <v>1996</v>
      </c>
      <c r="B2862" t="s">
        <v>1110</v>
      </c>
      <c r="C2862">
        <v>0.92984092542234398</v>
      </c>
    </row>
    <row r="2863" spans="1:3" x14ac:dyDescent="0.2">
      <c r="A2863" t="s">
        <v>1110</v>
      </c>
      <c r="B2863" t="s">
        <v>1996</v>
      </c>
      <c r="C2863">
        <v>0.92984092542234398</v>
      </c>
    </row>
    <row r="2864" spans="1:3" x14ac:dyDescent="0.2">
      <c r="A2864" t="s">
        <v>2057</v>
      </c>
      <c r="B2864" t="s">
        <v>2021</v>
      </c>
      <c r="C2864">
        <v>0.92983810744931195</v>
      </c>
    </row>
    <row r="2865" spans="1:3" x14ac:dyDescent="0.2">
      <c r="A2865" t="s">
        <v>2056</v>
      </c>
      <c r="B2865" t="s">
        <v>2024</v>
      </c>
      <c r="C2865">
        <v>0.92983810744931195</v>
      </c>
    </row>
    <row r="2866" spans="1:3" x14ac:dyDescent="0.2">
      <c r="A2866" t="s">
        <v>2024</v>
      </c>
      <c r="B2866" t="s">
        <v>2056</v>
      </c>
      <c r="C2866">
        <v>0.92983810744931195</v>
      </c>
    </row>
    <row r="2867" spans="1:3" x14ac:dyDescent="0.2">
      <c r="A2867" t="s">
        <v>2021</v>
      </c>
      <c r="B2867" t="s">
        <v>2057</v>
      </c>
      <c r="C2867">
        <v>0.92983810744931195</v>
      </c>
    </row>
    <row r="2868" spans="1:3" x14ac:dyDescent="0.2">
      <c r="A2868" t="s">
        <v>2082</v>
      </c>
      <c r="B2868" t="s">
        <v>2074</v>
      </c>
      <c r="C2868">
        <v>0.92983810744931195</v>
      </c>
    </row>
    <row r="2869" spans="1:3" x14ac:dyDescent="0.2">
      <c r="A2869" t="s">
        <v>2074</v>
      </c>
      <c r="B2869" t="s">
        <v>2082</v>
      </c>
      <c r="C2869">
        <v>0.92983810744931195</v>
      </c>
    </row>
    <row r="2870" spans="1:3" x14ac:dyDescent="0.2">
      <c r="A2870" t="s">
        <v>1995</v>
      </c>
      <c r="B2870" t="s">
        <v>2024</v>
      </c>
      <c r="C2870">
        <v>0.92983528947628002</v>
      </c>
    </row>
    <row r="2871" spans="1:3" x14ac:dyDescent="0.2">
      <c r="A2871" t="s">
        <v>2000</v>
      </c>
      <c r="B2871" t="s">
        <v>2034</v>
      </c>
      <c r="C2871">
        <v>0.92983528947628002</v>
      </c>
    </row>
    <row r="2872" spans="1:3" x14ac:dyDescent="0.2">
      <c r="A2872" t="s">
        <v>2081</v>
      </c>
      <c r="B2872" t="s">
        <v>2016</v>
      </c>
      <c r="C2872">
        <v>0.92983528947628002</v>
      </c>
    </row>
    <row r="2873" spans="1:3" x14ac:dyDescent="0.2">
      <c r="A2873" t="s">
        <v>2024</v>
      </c>
      <c r="B2873" t="s">
        <v>1995</v>
      </c>
      <c r="C2873">
        <v>0.92983528947628002</v>
      </c>
    </row>
    <row r="2874" spans="1:3" x14ac:dyDescent="0.2">
      <c r="A2874" t="s">
        <v>2016</v>
      </c>
      <c r="B2874" t="s">
        <v>2081</v>
      </c>
      <c r="C2874">
        <v>0.92983528947628002</v>
      </c>
    </row>
    <row r="2875" spans="1:3" x14ac:dyDescent="0.2">
      <c r="A2875" t="s">
        <v>2034</v>
      </c>
      <c r="B2875" t="s">
        <v>2000</v>
      </c>
      <c r="C2875">
        <v>0.92983528947628002</v>
      </c>
    </row>
    <row r="2876" spans="1:3" x14ac:dyDescent="0.2">
      <c r="A2876" t="s">
        <v>2061</v>
      </c>
      <c r="B2876" t="s">
        <v>2049</v>
      </c>
      <c r="C2876">
        <v>0.92982683555718404</v>
      </c>
    </row>
    <row r="2877" spans="1:3" x14ac:dyDescent="0.2">
      <c r="A2877" t="s">
        <v>2049</v>
      </c>
      <c r="B2877" t="s">
        <v>2061</v>
      </c>
      <c r="C2877">
        <v>0.92982683555718404</v>
      </c>
    </row>
    <row r="2878" spans="1:3" x14ac:dyDescent="0.2">
      <c r="A2878" t="s">
        <v>2001</v>
      </c>
      <c r="B2878" t="s">
        <v>2082</v>
      </c>
      <c r="C2878">
        <v>0.92982401758415201</v>
      </c>
    </row>
    <row r="2879" spans="1:3" x14ac:dyDescent="0.2">
      <c r="A2879" t="s">
        <v>2082</v>
      </c>
      <c r="B2879" t="s">
        <v>2001</v>
      </c>
      <c r="C2879">
        <v>0.92982401758415201</v>
      </c>
    </row>
    <row r="2880" spans="1:3" x14ac:dyDescent="0.2">
      <c r="A2880" t="s">
        <v>2066</v>
      </c>
      <c r="B2880" t="s">
        <v>2017</v>
      </c>
      <c r="C2880">
        <v>0.92982119961111998</v>
      </c>
    </row>
    <row r="2881" spans="1:3" x14ac:dyDescent="0.2">
      <c r="A2881" t="s">
        <v>2017</v>
      </c>
      <c r="B2881" t="s">
        <v>2066</v>
      </c>
      <c r="C2881">
        <v>0.92982119961111998</v>
      </c>
    </row>
    <row r="2882" spans="1:3" x14ac:dyDescent="0.2">
      <c r="A2882" t="s">
        <v>2066</v>
      </c>
      <c r="B2882" t="s">
        <v>1983</v>
      </c>
      <c r="C2882">
        <v>0.92981838163808805</v>
      </c>
    </row>
    <row r="2883" spans="1:3" x14ac:dyDescent="0.2">
      <c r="A2883" t="s">
        <v>2081</v>
      </c>
      <c r="B2883" t="s">
        <v>2020</v>
      </c>
      <c r="C2883">
        <v>0.92981838163808805</v>
      </c>
    </row>
    <row r="2884" spans="1:3" x14ac:dyDescent="0.2">
      <c r="A2884" t="s">
        <v>2077</v>
      </c>
      <c r="B2884" t="s">
        <v>2030</v>
      </c>
      <c r="C2884">
        <v>0.92981838163808805</v>
      </c>
    </row>
    <row r="2885" spans="1:3" x14ac:dyDescent="0.2">
      <c r="A2885" t="s">
        <v>1983</v>
      </c>
      <c r="B2885" t="s">
        <v>2066</v>
      </c>
      <c r="C2885">
        <v>0.92981838163808805</v>
      </c>
    </row>
    <row r="2886" spans="1:3" x14ac:dyDescent="0.2">
      <c r="A2886" t="s">
        <v>2030</v>
      </c>
      <c r="B2886" t="s">
        <v>2077</v>
      </c>
      <c r="C2886">
        <v>0.92981838163808805</v>
      </c>
    </row>
    <row r="2887" spans="1:3" x14ac:dyDescent="0.2">
      <c r="A2887" t="s">
        <v>2020</v>
      </c>
      <c r="B2887" t="s">
        <v>2081</v>
      </c>
      <c r="C2887">
        <v>0.92981838163808805</v>
      </c>
    </row>
    <row r="2888" spans="1:3" x14ac:dyDescent="0.2">
      <c r="A2888" t="s">
        <v>2073</v>
      </c>
      <c r="B2888" t="s">
        <v>2034</v>
      </c>
      <c r="C2888">
        <v>0.92981556366505602</v>
      </c>
    </row>
    <row r="2889" spans="1:3" x14ac:dyDescent="0.2">
      <c r="A2889" t="s">
        <v>2034</v>
      </c>
      <c r="B2889" t="s">
        <v>2073</v>
      </c>
      <c r="C2889">
        <v>0.92981556366505602</v>
      </c>
    </row>
    <row r="2890" spans="1:3" x14ac:dyDescent="0.2">
      <c r="A2890" t="s">
        <v>2054</v>
      </c>
      <c r="B2890" t="s">
        <v>2045</v>
      </c>
      <c r="C2890">
        <v>0.92980992771899196</v>
      </c>
    </row>
    <row r="2891" spans="1:3" x14ac:dyDescent="0.2">
      <c r="A2891" t="s">
        <v>2045</v>
      </c>
      <c r="B2891" t="s">
        <v>2054</v>
      </c>
      <c r="C2891">
        <v>0.92980992771899196</v>
      </c>
    </row>
    <row r="2892" spans="1:3" x14ac:dyDescent="0.2">
      <c r="A2892" t="s">
        <v>2082</v>
      </c>
      <c r="B2892" t="s">
        <v>2057</v>
      </c>
      <c r="C2892">
        <v>0.92980992771899196</v>
      </c>
    </row>
    <row r="2893" spans="1:3" x14ac:dyDescent="0.2">
      <c r="A2893" t="s">
        <v>2057</v>
      </c>
      <c r="B2893" t="s">
        <v>2082</v>
      </c>
      <c r="C2893">
        <v>0.92980992771899196</v>
      </c>
    </row>
    <row r="2894" spans="1:3" x14ac:dyDescent="0.2">
      <c r="A2894" t="s">
        <v>2003</v>
      </c>
      <c r="B2894" t="s">
        <v>2045</v>
      </c>
      <c r="C2894">
        <v>0.92980147379989597</v>
      </c>
    </row>
    <row r="2895" spans="1:3" x14ac:dyDescent="0.2">
      <c r="A2895" t="s">
        <v>2059</v>
      </c>
      <c r="B2895" t="s">
        <v>2049</v>
      </c>
      <c r="C2895">
        <v>0.92980147379989597</v>
      </c>
    </row>
    <row r="2896" spans="1:3" x14ac:dyDescent="0.2">
      <c r="A2896" t="s">
        <v>2063</v>
      </c>
      <c r="B2896" t="s">
        <v>2016</v>
      </c>
      <c r="C2896">
        <v>0.92980147379989597</v>
      </c>
    </row>
    <row r="2897" spans="1:3" x14ac:dyDescent="0.2">
      <c r="A2897" t="s">
        <v>2067</v>
      </c>
      <c r="B2897" t="s">
        <v>2016</v>
      </c>
      <c r="C2897">
        <v>0.92980147379989597</v>
      </c>
    </row>
    <row r="2898" spans="1:3" x14ac:dyDescent="0.2">
      <c r="A2898" t="s">
        <v>2049</v>
      </c>
      <c r="B2898" t="s">
        <v>2059</v>
      </c>
      <c r="C2898">
        <v>0.92980147379989597</v>
      </c>
    </row>
    <row r="2899" spans="1:3" x14ac:dyDescent="0.2">
      <c r="A2899" t="s">
        <v>2016</v>
      </c>
      <c r="B2899" t="s">
        <v>2063</v>
      </c>
      <c r="C2899">
        <v>0.92980147379989597</v>
      </c>
    </row>
    <row r="2900" spans="1:3" x14ac:dyDescent="0.2">
      <c r="A2900" t="s">
        <v>2016</v>
      </c>
      <c r="B2900" t="s">
        <v>2067</v>
      </c>
      <c r="C2900">
        <v>0.92980147379989597</v>
      </c>
    </row>
    <row r="2901" spans="1:3" x14ac:dyDescent="0.2">
      <c r="A2901" t="s">
        <v>2045</v>
      </c>
      <c r="B2901" t="s">
        <v>2003</v>
      </c>
      <c r="C2901">
        <v>0.92980147379989597</v>
      </c>
    </row>
    <row r="2902" spans="1:3" x14ac:dyDescent="0.2">
      <c r="A2902" t="s">
        <v>1997</v>
      </c>
      <c r="B2902" t="s">
        <v>2018</v>
      </c>
      <c r="C2902">
        <v>0.92979865582686405</v>
      </c>
    </row>
    <row r="2903" spans="1:3" x14ac:dyDescent="0.2">
      <c r="A2903" t="s">
        <v>2018</v>
      </c>
      <c r="B2903" t="s">
        <v>1997</v>
      </c>
      <c r="C2903">
        <v>0.92979865582686405</v>
      </c>
    </row>
    <row r="2904" spans="1:3" x14ac:dyDescent="0.2">
      <c r="A2904" t="s">
        <v>2084</v>
      </c>
      <c r="B2904" t="s">
        <v>2022</v>
      </c>
      <c r="C2904">
        <v>0.92979583785383202</v>
      </c>
    </row>
    <row r="2905" spans="1:3" x14ac:dyDescent="0.2">
      <c r="A2905" t="s">
        <v>2073</v>
      </c>
      <c r="B2905" t="s">
        <v>2032</v>
      </c>
      <c r="C2905">
        <v>0.92979583785383202</v>
      </c>
    </row>
    <row r="2906" spans="1:3" x14ac:dyDescent="0.2">
      <c r="A2906" t="s">
        <v>2082</v>
      </c>
      <c r="B2906" t="s">
        <v>2054</v>
      </c>
      <c r="C2906">
        <v>0.92979583785383202</v>
      </c>
    </row>
    <row r="2907" spans="1:3" x14ac:dyDescent="0.2">
      <c r="A2907" t="s">
        <v>2032</v>
      </c>
      <c r="B2907" t="s">
        <v>2073</v>
      </c>
      <c r="C2907">
        <v>0.92979583785383202</v>
      </c>
    </row>
    <row r="2908" spans="1:3" x14ac:dyDescent="0.2">
      <c r="A2908" t="s">
        <v>2054</v>
      </c>
      <c r="B2908" t="s">
        <v>2082</v>
      </c>
      <c r="C2908">
        <v>0.92979583785383202</v>
      </c>
    </row>
    <row r="2909" spans="1:3" x14ac:dyDescent="0.2">
      <c r="A2909" t="s">
        <v>2022</v>
      </c>
      <c r="B2909" t="s">
        <v>2084</v>
      </c>
      <c r="C2909">
        <v>0.92979583785383202</v>
      </c>
    </row>
    <row r="2910" spans="1:3" x14ac:dyDescent="0.2">
      <c r="A2910" t="s">
        <v>2060</v>
      </c>
      <c r="B2910" t="s">
        <v>1987</v>
      </c>
      <c r="C2910">
        <v>0.92979301988079999</v>
      </c>
    </row>
    <row r="2911" spans="1:3" x14ac:dyDescent="0.2">
      <c r="A2911" t="s">
        <v>1987</v>
      </c>
      <c r="B2911" t="s">
        <v>2060</v>
      </c>
      <c r="C2911">
        <v>0.92979301988079999</v>
      </c>
    </row>
    <row r="2912" spans="1:3" x14ac:dyDescent="0.2">
      <c r="A2912" t="s">
        <v>1993</v>
      </c>
      <c r="B2912" t="s">
        <v>1987</v>
      </c>
      <c r="C2912">
        <v>0.92979020190776795</v>
      </c>
    </row>
    <row r="2913" spans="1:3" x14ac:dyDescent="0.2">
      <c r="A2913" t="s">
        <v>1987</v>
      </c>
      <c r="B2913" t="s">
        <v>1993</v>
      </c>
      <c r="C2913">
        <v>0.92979020190776795</v>
      </c>
    </row>
    <row r="2914" spans="1:3" x14ac:dyDescent="0.2">
      <c r="A2914" t="s">
        <v>2057</v>
      </c>
      <c r="B2914" t="s">
        <v>2016</v>
      </c>
      <c r="C2914">
        <v>0.929784565961704</v>
      </c>
    </row>
    <row r="2915" spans="1:3" x14ac:dyDescent="0.2">
      <c r="A2915" t="s">
        <v>2016</v>
      </c>
      <c r="B2915" t="s">
        <v>2057</v>
      </c>
      <c r="C2915">
        <v>0.929784565961704</v>
      </c>
    </row>
    <row r="2916" spans="1:3" x14ac:dyDescent="0.2">
      <c r="A2916" t="s">
        <v>2065</v>
      </c>
      <c r="B2916" t="s">
        <v>2030</v>
      </c>
      <c r="C2916">
        <v>0.92978174798867197</v>
      </c>
    </row>
    <row r="2917" spans="1:3" x14ac:dyDescent="0.2">
      <c r="A2917" t="s">
        <v>2002</v>
      </c>
      <c r="B2917" t="s">
        <v>2049</v>
      </c>
      <c r="C2917">
        <v>0.92978174798867197</v>
      </c>
    </row>
    <row r="2918" spans="1:3" x14ac:dyDescent="0.2">
      <c r="A2918" t="s">
        <v>2030</v>
      </c>
      <c r="B2918" t="s">
        <v>2065</v>
      </c>
      <c r="C2918">
        <v>0.92978174798867197</v>
      </c>
    </row>
    <row r="2919" spans="1:3" x14ac:dyDescent="0.2">
      <c r="A2919" t="s">
        <v>2049</v>
      </c>
      <c r="B2919" t="s">
        <v>2002</v>
      </c>
      <c r="C2919">
        <v>0.92978174798867197</v>
      </c>
    </row>
    <row r="2920" spans="1:3" x14ac:dyDescent="0.2">
      <c r="A2920" t="s">
        <v>1996</v>
      </c>
      <c r="B2920" t="s">
        <v>2024</v>
      </c>
      <c r="C2920">
        <v>0.92977893001564005</v>
      </c>
    </row>
    <row r="2921" spans="1:3" x14ac:dyDescent="0.2">
      <c r="A2921" t="s">
        <v>2000</v>
      </c>
      <c r="B2921" t="s">
        <v>2045</v>
      </c>
      <c r="C2921">
        <v>0.92977893001564005</v>
      </c>
    </row>
    <row r="2922" spans="1:3" x14ac:dyDescent="0.2">
      <c r="A2922" t="s">
        <v>2057</v>
      </c>
      <c r="B2922" t="s">
        <v>1991</v>
      </c>
      <c r="C2922">
        <v>0.92977893001564005</v>
      </c>
    </row>
    <row r="2923" spans="1:3" x14ac:dyDescent="0.2">
      <c r="A2923" t="s">
        <v>1991</v>
      </c>
      <c r="B2923" t="s">
        <v>2057</v>
      </c>
      <c r="C2923">
        <v>0.92977893001564005</v>
      </c>
    </row>
    <row r="2924" spans="1:3" x14ac:dyDescent="0.2">
      <c r="A2924" t="s">
        <v>2024</v>
      </c>
      <c r="B2924" t="s">
        <v>1996</v>
      </c>
      <c r="C2924">
        <v>0.92977893001564005</v>
      </c>
    </row>
    <row r="2925" spans="1:3" x14ac:dyDescent="0.2">
      <c r="A2925" t="s">
        <v>2045</v>
      </c>
      <c r="B2925" t="s">
        <v>2000</v>
      </c>
      <c r="C2925">
        <v>0.92977893001564005</v>
      </c>
    </row>
    <row r="2926" spans="1:3" x14ac:dyDescent="0.2">
      <c r="A2926" t="s">
        <v>2084</v>
      </c>
      <c r="B2926" t="s">
        <v>1110</v>
      </c>
      <c r="C2926">
        <v>0.92977329406957598</v>
      </c>
    </row>
    <row r="2927" spans="1:3" x14ac:dyDescent="0.2">
      <c r="A2927" t="s">
        <v>2052</v>
      </c>
      <c r="B2927" t="s">
        <v>2016</v>
      </c>
      <c r="C2927">
        <v>0.92977329406957598</v>
      </c>
    </row>
    <row r="2928" spans="1:3" x14ac:dyDescent="0.2">
      <c r="A2928" t="s">
        <v>2016</v>
      </c>
      <c r="B2928" t="s">
        <v>2052</v>
      </c>
      <c r="C2928">
        <v>0.92977329406957598</v>
      </c>
    </row>
    <row r="2929" spans="1:3" x14ac:dyDescent="0.2">
      <c r="A2929" t="s">
        <v>1110</v>
      </c>
      <c r="B2929" t="s">
        <v>2084</v>
      </c>
      <c r="C2929">
        <v>0.92977329406957598</v>
      </c>
    </row>
    <row r="2930" spans="1:3" x14ac:dyDescent="0.2">
      <c r="A2930" t="s">
        <v>2063</v>
      </c>
      <c r="B2930" t="s">
        <v>2021</v>
      </c>
      <c r="C2930">
        <v>0.92977047609654395</v>
      </c>
    </row>
    <row r="2931" spans="1:3" x14ac:dyDescent="0.2">
      <c r="A2931" t="s">
        <v>1996</v>
      </c>
      <c r="B2931" t="s">
        <v>2016</v>
      </c>
      <c r="C2931">
        <v>0.92977047609654395</v>
      </c>
    </row>
    <row r="2932" spans="1:3" x14ac:dyDescent="0.2">
      <c r="A2932" t="s">
        <v>2021</v>
      </c>
      <c r="B2932" t="s">
        <v>2063</v>
      </c>
      <c r="C2932">
        <v>0.92977047609654395</v>
      </c>
    </row>
    <row r="2933" spans="1:3" x14ac:dyDescent="0.2">
      <c r="A2933" t="s">
        <v>2016</v>
      </c>
      <c r="B2933" t="s">
        <v>1996</v>
      </c>
      <c r="C2933">
        <v>0.92977047609654395</v>
      </c>
    </row>
    <row r="2934" spans="1:3" x14ac:dyDescent="0.2">
      <c r="A2934" t="s">
        <v>2072</v>
      </c>
      <c r="B2934" t="s">
        <v>2031</v>
      </c>
      <c r="C2934">
        <v>0.92976765812351203</v>
      </c>
    </row>
    <row r="2935" spans="1:3" x14ac:dyDescent="0.2">
      <c r="A2935" t="s">
        <v>2073</v>
      </c>
      <c r="B2935" t="s">
        <v>1987</v>
      </c>
      <c r="C2935">
        <v>0.92976765812351203</v>
      </c>
    </row>
    <row r="2936" spans="1:3" x14ac:dyDescent="0.2">
      <c r="A2936" t="s">
        <v>2031</v>
      </c>
      <c r="B2936" t="s">
        <v>2072</v>
      </c>
      <c r="C2936">
        <v>0.92976765812351203</v>
      </c>
    </row>
    <row r="2937" spans="1:3" x14ac:dyDescent="0.2">
      <c r="A2937" t="s">
        <v>1987</v>
      </c>
      <c r="B2937" t="s">
        <v>2073</v>
      </c>
      <c r="C2937">
        <v>0.92976765812351203</v>
      </c>
    </row>
    <row r="2938" spans="1:3" x14ac:dyDescent="0.2">
      <c r="A2938" t="s">
        <v>2067</v>
      </c>
      <c r="B2938" t="s">
        <v>2019</v>
      </c>
      <c r="C2938">
        <v>0.92976202217744797</v>
      </c>
    </row>
    <row r="2939" spans="1:3" x14ac:dyDescent="0.2">
      <c r="A2939" t="s">
        <v>2019</v>
      </c>
      <c r="B2939" t="s">
        <v>2067</v>
      </c>
      <c r="C2939">
        <v>0.92976202217744797</v>
      </c>
    </row>
    <row r="2940" spans="1:3" x14ac:dyDescent="0.2">
      <c r="A2940" t="s">
        <v>2057</v>
      </c>
      <c r="B2940" t="s">
        <v>2046</v>
      </c>
      <c r="C2940">
        <v>0.92975920420441605</v>
      </c>
    </row>
    <row r="2941" spans="1:3" x14ac:dyDescent="0.2">
      <c r="A2941" t="s">
        <v>2046</v>
      </c>
      <c r="B2941" t="s">
        <v>2057</v>
      </c>
      <c r="C2941">
        <v>0.92975920420441605</v>
      </c>
    </row>
    <row r="2942" spans="1:3" x14ac:dyDescent="0.2">
      <c r="A2942" t="s">
        <v>2060</v>
      </c>
      <c r="B2942" t="s">
        <v>1985</v>
      </c>
      <c r="C2942">
        <v>0.92975638623138401</v>
      </c>
    </row>
    <row r="2943" spans="1:3" x14ac:dyDescent="0.2">
      <c r="A2943" t="s">
        <v>2000</v>
      </c>
      <c r="B2943" t="s">
        <v>2017</v>
      </c>
      <c r="C2943">
        <v>0.92975638623138401</v>
      </c>
    </row>
    <row r="2944" spans="1:3" x14ac:dyDescent="0.2">
      <c r="A2944" t="s">
        <v>1985</v>
      </c>
      <c r="B2944" t="s">
        <v>2060</v>
      </c>
      <c r="C2944">
        <v>0.92975638623138401</v>
      </c>
    </row>
    <row r="2945" spans="1:3" x14ac:dyDescent="0.2">
      <c r="A2945" t="s">
        <v>2017</v>
      </c>
      <c r="B2945" t="s">
        <v>2000</v>
      </c>
      <c r="C2945">
        <v>0.92975638623138401</v>
      </c>
    </row>
    <row r="2946" spans="1:3" x14ac:dyDescent="0.2">
      <c r="A2946" t="s">
        <v>2060</v>
      </c>
      <c r="B2946" t="s">
        <v>2045</v>
      </c>
      <c r="C2946">
        <v>0.92975356825835198</v>
      </c>
    </row>
    <row r="2947" spans="1:3" x14ac:dyDescent="0.2">
      <c r="A2947" t="s">
        <v>2045</v>
      </c>
      <c r="B2947" t="s">
        <v>2060</v>
      </c>
      <c r="C2947">
        <v>0.92975356825835198</v>
      </c>
    </row>
    <row r="2948" spans="1:3" x14ac:dyDescent="0.2">
      <c r="A2948" t="s">
        <v>2061</v>
      </c>
      <c r="B2948" t="s">
        <v>1985</v>
      </c>
      <c r="C2948">
        <v>0.92975075028531995</v>
      </c>
    </row>
    <row r="2949" spans="1:3" x14ac:dyDescent="0.2">
      <c r="A2949" t="s">
        <v>1999</v>
      </c>
      <c r="B2949" t="s">
        <v>2032</v>
      </c>
      <c r="C2949">
        <v>0.92975075028531995</v>
      </c>
    </row>
    <row r="2950" spans="1:3" x14ac:dyDescent="0.2">
      <c r="A2950" t="s">
        <v>1995</v>
      </c>
      <c r="B2950" t="s">
        <v>2034</v>
      </c>
      <c r="C2950">
        <v>0.92975075028531995</v>
      </c>
    </row>
    <row r="2951" spans="1:3" x14ac:dyDescent="0.2">
      <c r="A2951" t="s">
        <v>1999</v>
      </c>
      <c r="B2951" t="s">
        <v>2016</v>
      </c>
      <c r="C2951">
        <v>0.92975075028531995</v>
      </c>
    </row>
    <row r="2952" spans="1:3" x14ac:dyDescent="0.2">
      <c r="A2952" t="s">
        <v>2034</v>
      </c>
      <c r="B2952" t="s">
        <v>1995</v>
      </c>
      <c r="C2952">
        <v>0.92975075028531995</v>
      </c>
    </row>
    <row r="2953" spans="1:3" x14ac:dyDescent="0.2">
      <c r="A2953" t="s">
        <v>1985</v>
      </c>
      <c r="B2953" t="s">
        <v>2061</v>
      </c>
      <c r="C2953">
        <v>0.92975075028531995</v>
      </c>
    </row>
    <row r="2954" spans="1:3" x14ac:dyDescent="0.2">
      <c r="A2954" t="s">
        <v>2032</v>
      </c>
      <c r="B2954" t="s">
        <v>1999</v>
      </c>
      <c r="C2954">
        <v>0.92975075028531995</v>
      </c>
    </row>
    <row r="2955" spans="1:3" x14ac:dyDescent="0.2">
      <c r="A2955" t="s">
        <v>2016</v>
      </c>
      <c r="B2955" t="s">
        <v>1999</v>
      </c>
      <c r="C2955">
        <v>0.92975075028531995</v>
      </c>
    </row>
    <row r="2956" spans="1:3" x14ac:dyDescent="0.2">
      <c r="A2956" t="s">
        <v>1995</v>
      </c>
      <c r="B2956" t="s">
        <v>2045</v>
      </c>
      <c r="C2956">
        <v>0.92974793231228803</v>
      </c>
    </row>
    <row r="2957" spans="1:3" x14ac:dyDescent="0.2">
      <c r="A2957" t="s">
        <v>2045</v>
      </c>
      <c r="B2957" t="s">
        <v>1995</v>
      </c>
      <c r="C2957">
        <v>0.92974793231228803</v>
      </c>
    </row>
    <row r="2958" spans="1:3" x14ac:dyDescent="0.2">
      <c r="A2958" t="s">
        <v>1999</v>
      </c>
      <c r="B2958" t="s">
        <v>2045</v>
      </c>
      <c r="C2958">
        <v>0.92974229636622396</v>
      </c>
    </row>
    <row r="2959" spans="1:3" x14ac:dyDescent="0.2">
      <c r="A2959" t="s">
        <v>2082</v>
      </c>
      <c r="B2959" t="s">
        <v>2068</v>
      </c>
      <c r="C2959">
        <v>0.92974229636622396</v>
      </c>
    </row>
    <row r="2960" spans="1:3" x14ac:dyDescent="0.2">
      <c r="A2960" t="s">
        <v>2068</v>
      </c>
      <c r="B2960" t="s">
        <v>2082</v>
      </c>
      <c r="C2960">
        <v>0.92974229636622396</v>
      </c>
    </row>
    <row r="2961" spans="1:3" x14ac:dyDescent="0.2">
      <c r="A2961" t="s">
        <v>2045</v>
      </c>
      <c r="B2961" t="s">
        <v>1999</v>
      </c>
      <c r="C2961">
        <v>0.92974229636622396</v>
      </c>
    </row>
    <row r="2962" spans="1:3" x14ac:dyDescent="0.2">
      <c r="A2962" t="s">
        <v>1997</v>
      </c>
      <c r="B2962" t="s">
        <v>1110</v>
      </c>
      <c r="C2962">
        <v>0.92973666042016001</v>
      </c>
    </row>
    <row r="2963" spans="1:3" x14ac:dyDescent="0.2">
      <c r="A2963" t="s">
        <v>1110</v>
      </c>
      <c r="B2963" t="s">
        <v>1997</v>
      </c>
      <c r="C2963">
        <v>0.92973666042016001</v>
      </c>
    </row>
    <row r="2964" spans="1:3" x14ac:dyDescent="0.2">
      <c r="A2964" t="s">
        <v>2077</v>
      </c>
      <c r="B2964" t="s">
        <v>2034</v>
      </c>
      <c r="C2964">
        <v>0.92973102447409595</v>
      </c>
    </row>
    <row r="2965" spans="1:3" x14ac:dyDescent="0.2">
      <c r="A2965" t="s">
        <v>2034</v>
      </c>
      <c r="B2965" t="s">
        <v>2077</v>
      </c>
      <c r="C2965">
        <v>0.92973102447409595</v>
      </c>
    </row>
    <row r="2966" spans="1:3" x14ac:dyDescent="0.2">
      <c r="A2966" t="s">
        <v>2054</v>
      </c>
      <c r="B2966" t="s">
        <v>1985</v>
      </c>
      <c r="C2966">
        <v>0.92972820650106403</v>
      </c>
    </row>
    <row r="2967" spans="1:3" x14ac:dyDescent="0.2">
      <c r="A2967" t="s">
        <v>1985</v>
      </c>
      <c r="B2967" t="s">
        <v>2054</v>
      </c>
      <c r="C2967">
        <v>0.92972820650106403</v>
      </c>
    </row>
    <row r="2968" spans="1:3" x14ac:dyDescent="0.2">
      <c r="A2968" t="s">
        <v>1995</v>
      </c>
      <c r="B2968" t="s">
        <v>2031</v>
      </c>
      <c r="C2968">
        <v>0.92971975258196804</v>
      </c>
    </row>
    <row r="2969" spans="1:3" x14ac:dyDescent="0.2">
      <c r="A2969" t="s">
        <v>2060</v>
      </c>
      <c r="B2969" t="s">
        <v>2046</v>
      </c>
      <c r="C2969">
        <v>0.92971975258196804</v>
      </c>
    </row>
    <row r="2970" spans="1:3" x14ac:dyDescent="0.2">
      <c r="A2970" t="s">
        <v>2031</v>
      </c>
      <c r="B2970" t="s">
        <v>1995</v>
      </c>
      <c r="C2970">
        <v>0.92971975258196804</v>
      </c>
    </row>
    <row r="2971" spans="1:3" x14ac:dyDescent="0.2">
      <c r="A2971" t="s">
        <v>2046</v>
      </c>
      <c r="B2971" t="s">
        <v>2060</v>
      </c>
      <c r="C2971">
        <v>0.92971975258196804</v>
      </c>
    </row>
    <row r="2972" spans="1:3" x14ac:dyDescent="0.2">
      <c r="A2972" t="s">
        <v>2082</v>
      </c>
      <c r="B2972" t="s">
        <v>2063</v>
      </c>
      <c r="C2972">
        <v>0.92971975258196804</v>
      </c>
    </row>
    <row r="2973" spans="1:3" x14ac:dyDescent="0.2">
      <c r="A2973" t="s">
        <v>2063</v>
      </c>
      <c r="B2973" t="s">
        <v>2082</v>
      </c>
      <c r="C2973">
        <v>0.92971975258196804</v>
      </c>
    </row>
    <row r="2974" spans="1:3" x14ac:dyDescent="0.2">
      <c r="A2974" t="s">
        <v>2073</v>
      </c>
      <c r="B2974" t="s">
        <v>2019</v>
      </c>
      <c r="C2974">
        <v>0.92971693460893601</v>
      </c>
    </row>
    <row r="2975" spans="1:3" x14ac:dyDescent="0.2">
      <c r="A2975" t="s">
        <v>2081</v>
      </c>
      <c r="B2975" t="s">
        <v>2024</v>
      </c>
      <c r="C2975">
        <v>0.92971693460893601</v>
      </c>
    </row>
    <row r="2976" spans="1:3" x14ac:dyDescent="0.2">
      <c r="A2976" t="s">
        <v>2019</v>
      </c>
      <c r="B2976" t="s">
        <v>2073</v>
      </c>
      <c r="C2976">
        <v>0.92971693460893601</v>
      </c>
    </row>
    <row r="2977" spans="1:3" x14ac:dyDescent="0.2">
      <c r="A2977" t="s">
        <v>2024</v>
      </c>
      <c r="B2977" t="s">
        <v>2081</v>
      </c>
      <c r="C2977">
        <v>0.92971693460893601</v>
      </c>
    </row>
    <row r="2978" spans="1:3" x14ac:dyDescent="0.2">
      <c r="A2978" t="s">
        <v>2067</v>
      </c>
      <c r="B2978" t="s">
        <v>2031</v>
      </c>
      <c r="C2978">
        <v>0.92971411663590398</v>
      </c>
    </row>
    <row r="2979" spans="1:3" x14ac:dyDescent="0.2">
      <c r="A2979" t="s">
        <v>2031</v>
      </c>
      <c r="B2979" t="s">
        <v>2067</v>
      </c>
      <c r="C2979">
        <v>0.92971411663590398</v>
      </c>
    </row>
    <row r="2980" spans="1:3" x14ac:dyDescent="0.2">
      <c r="A2980" t="s">
        <v>2074</v>
      </c>
      <c r="B2980" t="s">
        <v>1991</v>
      </c>
      <c r="C2980">
        <v>0.92971129866287205</v>
      </c>
    </row>
    <row r="2981" spans="1:3" x14ac:dyDescent="0.2">
      <c r="A2981" t="s">
        <v>1991</v>
      </c>
      <c r="B2981" t="s">
        <v>2074</v>
      </c>
      <c r="C2981">
        <v>0.92971129866287205</v>
      </c>
    </row>
    <row r="2982" spans="1:3" x14ac:dyDescent="0.2">
      <c r="A2982" t="s">
        <v>1995</v>
      </c>
      <c r="B2982" t="s">
        <v>2020</v>
      </c>
      <c r="C2982">
        <v>0.92970848068984002</v>
      </c>
    </row>
    <row r="2983" spans="1:3" x14ac:dyDescent="0.2">
      <c r="A2983" t="s">
        <v>2068</v>
      </c>
      <c r="B2983" t="s">
        <v>1986</v>
      </c>
      <c r="C2983">
        <v>0.92970848068984002</v>
      </c>
    </row>
    <row r="2984" spans="1:3" x14ac:dyDescent="0.2">
      <c r="A2984" t="s">
        <v>2020</v>
      </c>
      <c r="B2984" t="s">
        <v>1995</v>
      </c>
      <c r="C2984">
        <v>0.92970848068984002</v>
      </c>
    </row>
    <row r="2985" spans="1:3" x14ac:dyDescent="0.2">
      <c r="A2985" t="s">
        <v>1986</v>
      </c>
      <c r="B2985" t="s">
        <v>2068</v>
      </c>
      <c r="C2985">
        <v>0.92970848068984002</v>
      </c>
    </row>
    <row r="2986" spans="1:3" x14ac:dyDescent="0.2">
      <c r="A2986" t="s">
        <v>2057</v>
      </c>
      <c r="B2986" t="s">
        <v>1986</v>
      </c>
      <c r="C2986">
        <v>0.92970284474377596</v>
      </c>
    </row>
    <row r="2987" spans="1:3" x14ac:dyDescent="0.2">
      <c r="A2987" t="s">
        <v>1999</v>
      </c>
      <c r="B2987" t="s">
        <v>2030</v>
      </c>
      <c r="C2987">
        <v>0.92970284474377596</v>
      </c>
    </row>
    <row r="2988" spans="1:3" x14ac:dyDescent="0.2">
      <c r="A2988" t="s">
        <v>1986</v>
      </c>
      <c r="B2988" t="s">
        <v>2057</v>
      </c>
      <c r="C2988">
        <v>0.92970284474377596</v>
      </c>
    </row>
    <row r="2989" spans="1:3" x14ac:dyDescent="0.2">
      <c r="A2989" t="s">
        <v>2030</v>
      </c>
      <c r="B2989" t="s">
        <v>1999</v>
      </c>
      <c r="C2989">
        <v>0.92970284474377596</v>
      </c>
    </row>
    <row r="2990" spans="1:3" x14ac:dyDescent="0.2">
      <c r="A2990" t="s">
        <v>1995</v>
      </c>
      <c r="B2990" t="s">
        <v>2032</v>
      </c>
      <c r="C2990">
        <v>0.92970002677074404</v>
      </c>
    </row>
    <row r="2991" spans="1:3" x14ac:dyDescent="0.2">
      <c r="A2991" t="s">
        <v>2032</v>
      </c>
      <c r="B2991" t="s">
        <v>1995</v>
      </c>
      <c r="C2991">
        <v>0.92970002677074404</v>
      </c>
    </row>
    <row r="2992" spans="1:3" x14ac:dyDescent="0.2">
      <c r="A2992" t="s">
        <v>2061</v>
      </c>
      <c r="B2992" t="s">
        <v>2030</v>
      </c>
      <c r="C2992">
        <v>0.92969157285164805</v>
      </c>
    </row>
    <row r="2993" spans="1:3" x14ac:dyDescent="0.2">
      <c r="A2993" t="s">
        <v>2030</v>
      </c>
      <c r="B2993" t="s">
        <v>2061</v>
      </c>
      <c r="C2993">
        <v>0.92969157285164805</v>
      </c>
    </row>
    <row r="2994" spans="1:3" x14ac:dyDescent="0.2">
      <c r="A2994" t="s">
        <v>2077</v>
      </c>
      <c r="B2994" t="s">
        <v>2049</v>
      </c>
      <c r="C2994">
        <v>0.92968311893255196</v>
      </c>
    </row>
    <row r="2995" spans="1:3" x14ac:dyDescent="0.2">
      <c r="A2995" t="s">
        <v>2049</v>
      </c>
      <c r="B2995" t="s">
        <v>2077</v>
      </c>
      <c r="C2995">
        <v>0.92968311893255196</v>
      </c>
    </row>
    <row r="2996" spans="1:3" x14ac:dyDescent="0.2">
      <c r="A2996" t="s">
        <v>1993</v>
      </c>
      <c r="B2996" t="s">
        <v>2029</v>
      </c>
      <c r="C2996">
        <v>0.929677482986488</v>
      </c>
    </row>
    <row r="2997" spans="1:3" x14ac:dyDescent="0.2">
      <c r="A2997" t="s">
        <v>2079</v>
      </c>
      <c r="B2997" t="s">
        <v>2030</v>
      </c>
      <c r="C2997">
        <v>0.929677482986488</v>
      </c>
    </row>
    <row r="2998" spans="1:3" x14ac:dyDescent="0.2">
      <c r="A2998" t="s">
        <v>2029</v>
      </c>
      <c r="B2998" t="s">
        <v>1993</v>
      </c>
      <c r="C2998">
        <v>0.929677482986488</v>
      </c>
    </row>
    <row r="2999" spans="1:3" x14ac:dyDescent="0.2">
      <c r="A2999" t="s">
        <v>2030</v>
      </c>
      <c r="B2999" t="s">
        <v>2079</v>
      </c>
      <c r="C2999">
        <v>0.929677482986488</v>
      </c>
    </row>
    <row r="3000" spans="1:3" x14ac:dyDescent="0.2">
      <c r="A3000" t="s">
        <v>2084</v>
      </c>
      <c r="B3000" t="s">
        <v>2019</v>
      </c>
      <c r="C3000">
        <v>0.92967466501345597</v>
      </c>
    </row>
    <row r="3001" spans="1:3" x14ac:dyDescent="0.2">
      <c r="A3001" t="s">
        <v>1997</v>
      </c>
      <c r="B3001" t="s">
        <v>2022</v>
      </c>
      <c r="C3001">
        <v>0.92967466501345597</v>
      </c>
    </row>
    <row r="3002" spans="1:3" x14ac:dyDescent="0.2">
      <c r="A3002" t="s">
        <v>2022</v>
      </c>
      <c r="B3002" t="s">
        <v>1997</v>
      </c>
      <c r="C3002">
        <v>0.92967466501345597</v>
      </c>
    </row>
    <row r="3003" spans="1:3" x14ac:dyDescent="0.2">
      <c r="A3003" t="s">
        <v>2019</v>
      </c>
      <c r="B3003" t="s">
        <v>2084</v>
      </c>
      <c r="C3003">
        <v>0.92967466501345597</v>
      </c>
    </row>
    <row r="3004" spans="1:3" x14ac:dyDescent="0.2">
      <c r="A3004" t="s">
        <v>2073</v>
      </c>
      <c r="B3004" t="s">
        <v>1986</v>
      </c>
      <c r="C3004">
        <v>0.92967184704042405</v>
      </c>
    </row>
    <row r="3005" spans="1:3" x14ac:dyDescent="0.2">
      <c r="A3005" t="s">
        <v>2060</v>
      </c>
      <c r="B3005" t="s">
        <v>2031</v>
      </c>
      <c r="C3005">
        <v>0.92967184704042405</v>
      </c>
    </row>
    <row r="3006" spans="1:3" x14ac:dyDescent="0.2">
      <c r="A3006" t="s">
        <v>2031</v>
      </c>
      <c r="B3006" t="s">
        <v>2060</v>
      </c>
      <c r="C3006">
        <v>0.92967184704042405</v>
      </c>
    </row>
    <row r="3007" spans="1:3" x14ac:dyDescent="0.2">
      <c r="A3007" t="s">
        <v>1986</v>
      </c>
      <c r="B3007" t="s">
        <v>2073</v>
      </c>
      <c r="C3007">
        <v>0.92967184704042405</v>
      </c>
    </row>
    <row r="3008" spans="1:3" x14ac:dyDescent="0.2">
      <c r="A3008" t="s">
        <v>2003</v>
      </c>
      <c r="B3008" t="s">
        <v>2022</v>
      </c>
      <c r="C3008">
        <v>0.92966621109435998</v>
      </c>
    </row>
    <row r="3009" spans="1:3" x14ac:dyDescent="0.2">
      <c r="A3009" t="s">
        <v>2022</v>
      </c>
      <c r="B3009" t="s">
        <v>2003</v>
      </c>
      <c r="C3009">
        <v>0.92966621109435998</v>
      </c>
    </row>
    <row r="3010" spans="1:3" x14ac:dyDescent="0.2">
      <c r="A3010" t="s">
        <v>2074</v>
      </c>
      <c r="B3010" t="s">
        <v>1983</v>
      </c>
      <c r="C3010">
        <v>0.92966339312132795</v>
      </c>
    </row>
    <row r="3011" spans="1:3" x14ac:dyDescent="0.2">
      <c r="A3011" t="s">
        <v>2059</v>
      </c>
      <c r="B3011" t="s">
        <v>2032</v>
      </c>
      <c r="C3011">
        <v>0.92966339312132795</v>
      </c>
    </row>
    <row r="3012" spans="1:3" x14ac:dyDescent="0.2">
      <c r="A3012" t="s">
        <v>2056</v>
      </c>
      <c r="B3012" t="s">
        <v>2046</v>
      </c>
      <c r="C3012">
        <v>0.92966339312132795</v>
      </c>
    </row>
    <row r="3013" spans="1:3" x14ac:dyDescent="0.2">
      <c r="A3013" t="s">
        <v>2046</v>
      </c>
      <c r="B3013" t="s">
        <v>2056</v>
      </c>
      <c r="C3013">
        <v>0.92966339312132795</v>
      </c>
    </row>
    <row r="3014" spans="1:3" x14ac:dyDescent="0.2">
      <c r="A3014" t="s">
        <v>2032</v>
      </c>
      <c r="B3014" t="s">
        <v>2059</v>
      </c>
      <c r="C3014">
        <v>0.92966339312132795</v>
      </c>
    </row>
    <row r="3015" spans="1:3" x14ac:dyDescent="0.2">
      <c r="A3015" t="s">
        <v>1983</v>
      </c>
      <c r="B3015" t="s">
        <v>2074</v>
      </c>
      <c r="C3015">
        <v>0.92966339312132795</v>
      </c>
    </row>
    <row r="3016" spans="1:3" x14ac:dyDescent="0.2">
      <c r="A3016" t="s">
        <v>2084</v>
      </c>
      <c r="B3016" t="s">
        <v>2082</v>
      </c>
      <c r="C3016">
        <v>0.92966057514829603</v>
      </c>
    </row>
    <row r="3017" spans="1:3" x14ac:dyDescent="0.2">
      <c r="A3017" t="s">
        <v>2082</v>
      </c>
      <c r="B3017" t="s">
        <v>2084</v>
      </c>
      <c r="C3017">
        <v>0.92966057514829603</v>
      </c>
    </row>
    <row r="3018" spans="1:3" x14ac:dyDescent="0.2">
      <c r="A3018" t="s">
        <v>2073</v>
      </c>
      <c r="B3018" t="s">
        <v>2045</v>
      </c>
      <c r="C3018">
        <v>0.929657757175264</v>
      </c>
    </row>
    <row r="3019" spans="1:3" x14ac:dyDescent="0.2">
      <c r="A3019" t="s">
        <v>2045</v>
      </c>
      <c r="B3019" t="s">
        <v>2073</v>
      </c>
      <c r="C3019">
        <v>0.929657757175264</v>
      </c>
    </row>
    <row r="3020" spans="1:3" x14ac:dyDescent="0.2">
      <c r="A3020" t="s">
        <v>1996</v>
      </c>
      <c r="B3020" t="s">
        <v>1986</v>
      </c>
      <c r="C3020">
        <v>0.92965493920223197</v>
      </c>
    </row>
    <row r="3021" spans="1:3" x14ac:dyDescent="0.2">
      <c r="A3021" t="s">
        <v>1986</v>
      </c>
      <c r="B3021" t="s">
        <v>1996</v>
      </c>
      <c r="C3021">
        <v>0.92965493920223197</v>
      </c>
    </row>
    <row r="3022" spans="1:3" x14ac:dyDescent="0.2">
      <c r="A3022" t="s">
        <v>2073</v>
      </c>
      <c r="B3022" t="s">
        <v>2020</v>
      </c>
      <c r="C3022">
        <v>0.92964930325616801</v>
      </c>
    </row>
    <row r="3023" spans="1:3" x14ac:dyDescent="0.2">
      <c r="A3023" t="s">
        <v>2020</v>
      </c>
      <c r="B3023" t="s">
        <v>2073</v>
      </c>
      <c r="C3023">
        <v>0.92964930325616801</v>
      </c>
    </row>
    <row r="3024" spans="1:3" x14ac:dyDescent="0.2">
      <c r="A3024" t="s">
        <v>1999</v>
      </c>
      <c r="B3024" t="s">
        <v>2020</v>
      </c>
      <c r="C3024">
        <v>0.92964084933707203</v>
      </c>
    </row>
    <row r="3025" spans="1:3" x14ac:dyDescent="0.2">
      <c r="A3025" t="s">
        <v>2020</v>
      </c>
      <c r="B3025" t="s">
        <v>1999</v>
      </c>
      <c r="C3025">
        <v>0.92964084933707203</v>
      </c>
    </row>
    <row r="3026" spans="1:3" x14ac:dyDescent="0.2">
      <c r="A3026" t="s">
        <v>1995</v>
      </c>
      <c r="B3026" t="s">
        <v>2022</v>
      </c>
      <c r="C3026">
        <v>0.92963803136404</v>
      </c>
    </row>
    <row r="3027" spans="1:3" x14ac:dyDescent="0.2">
      <c r="A3027" t="s">
        <v>1996</v>
      </c>
      <c r="B3027" t="s">
        <v>1991</v>
      </c>
      <c r="C3027">
        <v>0.92963803136404</v>
      </c>
    </row>
    <row r="3028" spans="1:3" x14ac:dyDescent="0.2">
      <c r="A3028" t="s">
        <v>2022</v>
      </c>
      <c r="B3028" t="s">
        <v>1995</v>
      </c>
      <c r="C3028">
        <v>0.92963803136404</v>
      </c>
    </row>
    <row r="3029" spans="1:3" x14ac:dyDescent="0.2">
      <c r="A3029" t="s">
        <v>1991</v>
      </c>
      <c r="B3029" t="s">
        <v>1996</v>
      </c>
      <c r="C3029">
        <v>0.92963803136404</v>
      </c>
    </row>
    <row r="3030" spans="1:3" x14ac:dyDescent="0.2">
      <c r="A3030" t="s">
        <v>2077</v>
      </c>
      <c r="B3030" t="s">
        <v>2031</v>
      </c>
      <c r="C3030">
        <v>0.92963521339100796</v>
      </c>
    </row>
    <row r="3031" spans="1:3" x14ac:dyDescent="0.2">
      <c r="A3031" t="s">
        <v>2031</v>
      </c>
      <c r="B3031" t="s">
        <v>2077</v>
      </c>
      <c r="C3031">
        <v>0.92963521339100796</v>
      </c>
    </row>
    <row r="3032" spans="1:3" x14ac:dyDescent="0.2">
      <c r="A3032" t="s">
        <v>1997</v>
      </c>
      <c r="B3032" t="s">
        <v>2017</v>
      </c>
      <c r="C3032">
        <v>0.92963239541797604</v>
      </c>
    </row>
    <row r="3033" spans="1:3" x14ac:dyDescent="0.2">
      <c r="A3033" t="s">
        <v>2017</v>
      </c>
      <c r="B3033" t="s">
        <v>1997</v>
      </c>
      <c r="C3033">
        <v>0.92963239541797604</v>
      </c>
    </row>
    <row r="3034" spans="1:3" x14ac:dyDescent="0.2">
      <c r="A3034" t="s">
        <v>2061</v>
      </c>
      <c r="B3034" t="s">
        <v>2019</v>
      </c>
      <c r="C3034">
        <v>0.92962957744494401</v>
      </c>
    </row>
    <row r="3035" spans="1:3" x14ac:dyDescent="0.2">
      <c r="A3035" t="s">
        <v>2000</v>
      </c>
      <c r="B3035" t="s">
        <v>2022</v>
      </c>
      <c r="C3035">
        <v>0.92962957744494401</v>
      </c>
    </row>
    <row r="3036" spans="1:3" x14ac:dyDescent="0.2">
      <c r="A3036" t="s">
        <v>2019</v>
      </c>
      <c r="B3036" t="s">
        <v>2061</v>
      </c>
      <c r="C3036">
        <v>0.92962957744494401</v>
      </c>
    </row>
    <row r="3037" spans="1:3" x14ac:dyDescent="0.2">
      <c r="A3037" t="s">
        <v>2022</v>
      </c>
      <c r="B3037" t="s">
        <v>2000</v>
      </c>
      <c r="C3037">
        <v>0.92962957744494401</v>
      </c>
    </row>
    <row r="3038" spans="1:3" x14ac:dyDescent="0.2">
      <c r="A3038" t="s">
        <v>2060</v>
      </c>
      <c r="B3038" t="s">
        <v>2024</v>
      </c>
      <c r="C3038">
        <v>0.92962394149887995</v>
      </c>
    </row>
    <row r="3039" spans="1:3" x14ac:dyDescent="0.2">
      <c r="A3039" t="s">
        <v>2024</v>
      </c>
      <c r="B3039" t="s">
        <v>2060</v>
      </c>
      <c r="C3039">
        <v>0.92962394149887995</v>
      </c>
    </row>
    <row r="3040" spans="1:3" x14ac:dyDescent="0.2">
      <c r="A3040" t="s">
        <v>2077</v>
      </c>
      <c r="B3040" t="s">
        <v>2024</v>
      </c>
      <c r="C3040">
        <v>0.92962112352584803</v>
      </c>
    </row>
    <row r="3041" spans="1:3" x14ac:dyDescent="0.2">
      <c r="A3041" t="s">
        <v>2000</v>
      </c>
      <c r="B3041" t="s">
        <v>2024</v>
      </c>
      <c r="C3041">
        <v>0.92962112352584803</v>
      </c>
    </row>
    <row r="3042" spans="1:3" x14ac:dyDescent="0.2">
      <c r="A3042" t="s">
        <v>2074</v>
      </c>
      <c r="B3042" t="s">
        <v>2029</v>
      </c>
      <c r="C3042">
        <v>0.92962112352584803</v>
      </c>
    </row>
    <row r="3043" spans="1:3" x14ac:dyDescent="0.2">
      <c r="A3043" t="s">
        <v>2001</v>
      </c>
      <c r="B3043" t="s">
        <v>2045</v>
      </c>
      <c r="C3043">
        <v>0.92962112352584803</v>
      </c>
    </row>
    <row r="3044" spans="1:3" x14ac:dyDescent="0.2">
      <c r="A3044" t="s">
        <v>2029</v>
      </c>
      <c r="B3044" t="s">
        <v>2074</v>
      </c>
      <c r="C3044">
        <v>0.92962112352584803</v>
      </c>
    </row>
    <row r="3045" spans="1:3" x14ac:dyDescent="0.2">
      <c r="A3045" t="s">
        <v>2024</v>
      </c>
      <c r="B3045" t="s">
        <v>2077</v>
      </c>
      <c r="C3045">
        <v>0.92962112352584803</v>
      </c>
    </row>
    <row r="3046" spans="1:3" x14ac:dyDescent="0.2">
      <c r="A3046" t="s">
        <v>2024</v>
      </c>
      <c r="B3046" t="s">
        <v>2000</v>
      </c>
      <c r="C3046">
        <v>0.92962112352584803</v>
      </c>
    </row>
    <row r="3047" spans="1:3" x14ac:dyDescent="0.2">
      <c r="A3047" t="s">
        <v>2045</v>
      </c>
      <c r="B3047" t="s">
        <v>2001</v>
      </c>
      <c r="C3047">
        <v>0.92962112352584803</v>
      </c>
    </row>
    <row r="3048" spans="1:3" x14ac:dyDescent="0.2">
      <c r="A3048" t="s">
        <v>2073</v>
      </c>
      <c r="B3048" t="s">
        <v>1110</v>
      </c>
      <c r="C3048">
        <v>0.92961830555281599</v>
      </c>
    </row>
    <row r="3049" spans="1:3" x14ac:dyDescent="0.2">
      <c r="A3049" t="s">
        <v>1110</v>
      </c>
      <c r="B3049" t="s">
        <v>2073</v>
      </c>
      <c r="C3049">
        <v>0.92961830555281599</v>
      </c>
    </row>
    <row r="3050" spans="1:3" x14ac:dyDescent="0.2">
      <c r="A3050" t="s">
        <v>2079</v>
      </c>
      <c r="B3050" t="s">
        <v>2032</v>
      </c>
      <c r="C3050">
        <v>0.92961548757978396</v>
      </c>
    </row>
    <row r="3051" spans="1:3" x14ac:dyDescent="0.2">
      <c r="A3051" t="s">
        <v>1999</v>
      </c>
      <c r="B3051" t="s">
        <v>2034</v>
      </c>
      <c r="C3051">
        <v>0.92961548757978396</v>
      </c>
    </row>
    <row r="3052" spans="1:3" x14ac:dyDescent="0.2">
      <c r="A3052" t="s">
        <v>2032</v>
      </c>
      <c r="B3052" t="s">
        <v>2079</v>
      </c>
      <c r="C3052">
        <v>0.92961548757978396</v>
      </c>
    </row>
    <row r="3053" spans="1:3" x14ac:dyDescent="0.2">
      <c r="A3053" t="s">
        <v>2034</v>
      </c>
      <c r="B3053" t="s">
        <v>1999</v>
      </c>
      <c r="C3053">
        <v>0.92961548757978396</v>
      </c>
    </row>
    <row r="3054" spans="1:3" x14ac:dyDescent="0.2">
      <c r="A3054" t="s">
        <v>2001</v>
      </c>
      <c r="B3054" t="s">
        <v>2022</v>
      </c>
      <c r="C3054">
        <v>0.92961266960675204</v>
      </c>
    </row>
    <row r="3055" spans="1:3" x14ac:dyDescent="0.2">
      <c r="A3055" t="s">
        <v>2003</v>
      </c>
      <c r="B3055" t="s">
        <v>2049</v>
      </c>
      <c r="C3055">
        <v>0.92961266960675204</v>
      </c>
    </row>
    <row r="3056" spans="1:3" x14ac:dyDescent="0.2">
      <c r="A3056" t="s">
        <v>2022</v>
      </c>
      <c r="B3056" t="s">
        <v>2001</v>
      </c>
      <c r="C3056">
        <v>0.92961266960675204</v>
      </c>
    </row>
    <row r="3057" spans="1:3" x14ac:dyDescent="0.2">
      <c r="A3057" t="s">
        <v>2049</v>
      </c>
      <c r="B3057" t="s">
        <v>2003</v>
      </c>
      <c r="C3057">
        <v>0.92961266960675204</v>
      </c>
    </row>
    <row r="3058" spans="1:3" x14ac:dyDescent="0.2">
      <c r="A3058" t="s">
        <v>1997</v>
      </c>
      <c r="B3058" t="s">
        <v>1985</v>
      </c>
      <c r="C3058">
        <v>0.92960703366068798</v>
      </c>
    </row>
    <row r="3059" spans="1:3" x14ac:dyDescent="0.2">
      <c r="A3059" t="s">
        <v>1985</v>
      </c>
      <c r="B3059" t="s">
        <v>1997</v>
      </c>
      <c r="C3059">
        <v>0.92960703366068798</v>
      </c>
    </row>
    <row r="3060" spans="1:3" x14ac:dyDescent="0.2">
      <c r="A3060" t="s">
        <v>2076</v>
      </c>
      <c r="B3060" t="s">
        <v>2030</v>
      </c>
      <c r="C3060">
        <v>0.92960139771462402</v>
      </c>
    </row>
    <row r="3061" spans="1:3" x14ac:dyDescent="0.2">
      <c r="A3061" t="s">
        <v>2030</v>
      </c>
      <c r="B3061" t="s">
        <v>2076</v>
      </c>
      <c r="C3061">
        <v>0.92960139771462402</v>
      </c>
    </row>
    <row r="3062" spans="1:3" x14ac:dyDescent="0.2">
      <c r="A3062" t="s">
        <v>2066</v>
      </c>
      <c r="B3062" t="s">
        <v>1987</v>
      </c>
      <c r="C3062">
        <v>0.92959857974159199</v>
      </c>
    </row>
    <row r="3063" spans="1:3" x14ac:dyDescent="0.2">
      <c r="A3063" t="s">
        <v>2081</v>
      </c>
      <c r="B3063" t="s">
        <v>1991</v>
      </c>
      <c r="C3063">
        <v>0.92959857974159199</v>
      </c>
    </row>
    <row r="3064" spans="1:3" x14ac:dyDescent="0.2">
      <c r="A3064" t="s">
        <v>1987</v>
      </c>
      <c r="B3064" t="s">
        <v>2066</v>
      </c>
      <c r="C3064">
        <v>0.92959857974159199</v>
      </c>
    </row>
    <row r="3065" spans="1:3" x14ac:dyDescent="0.2">
      <c r="A3065" t="s">
        <v>1991</v>
      </c>
      <c r="B3065" t="s">
        <v>2081</v>
      </c>
      <c r="C3065">
        <v>0.92959857974159199</v>
      </c>
    </row>
    <row r="3066" spans="1:3" x14ac:dyDescent="0.2">
      <c r="A3066" t="s">
        <v>2077</v>
      </c>
      <c r="B3066" t="s">
        <v>2017</v>
      </c>
      <c r="C3066">
        <v>0.92959576176855996</v>
      </c>
    </row>
    <row r="3067" spans="1:3" x14ac:dyDescent="0.2">
      <c r="A3067" t="s">
        <v>2060</v>
      </c>
      <c r="B3067" t="s">
        <v>2029</v>
      </c>
      <c r="C3067">
        <v>0.92959576176855996</v>
      </c>
    </row>
    <row r="3068" spans="1:3" x14ac:dyDescent="0.2">
      <c r="A3068" t="s">
        <v>2029</v>
      </c>
      <c r="B3068" t="s">
        <v>2060</v>
      </c>
      <c r="C3068">
        <v>0.92959576176855996</v>
      </c>
    </row>
    <row r="3069" spans="1:3" x14ac:dyDescent="0.2">
      <c r="A3069" t="s">
        <v>2017</v>
      </c>
      <c r="B3069" t="s">
        <v>2077</v>
      </c>
      <c r="C3069">
        <v>0.92959576176855996</v>
      </c>
    </row>
    <row r="3070" spans="1:3" x14ac:dyDescent="0.2">
      <c r="A3070" t="s">
        <v>2067</v>
      </c>
      <c r="B3070" t="s">
        <v>2021</v>
      </c>
      <c r="C3070">
        <v>0.92959294379552804</v>
      </c>
    </row>
    <row r="3071" spans="1:3" x14ac:dyDescent="0.2">
      <c r="A3071" t="s">
        <v>2021</v>
      </c>
      <c r="B3071" t="s">
        <v>2067</v>
      </c>
      <c r="C3071">
        <v>0.92959294379552804</v>
      </c>
    </row>
    <row r="3072" spans="1:3" x14ac:dyDescent="0.2">
      <c r="A3072" t="s">
        <v>2081</v>
      </c>
      <c r="B3072" t="s">
        <v>2019</v>
      </c>
      <c r="C3072">
        <v>0.92959012582249601</v>
      </c>
    </row>
    <row r="3073" spans="1:3" x14ac:dyDescent="0.2">
      <c r="A3073" t="s">
        <v>2052</v>
      </c>
      <c r="B3073" t="s">
        <v>1110</v>
      </c>
      <c r="C3073">
        <v>0.92959012582249601</v>
      </c>
    </row>
    <row r="3074" spans="1:3" x14ac:dyDescent="0.2">
      <c r="A3074" t="s">
        <v>1110</v>
      </c>
      <c r="B3074" t="s">
        <v>2052</v>
      </c>
      <c r="C3074">
        <v>0.92959012582249601</v>
      </c>
    </row>
    <row r="3075" spans="1:3" x14ac:dyDescent="0.2">
      <c r="A3075" t="s">
        <v>2019</v>
      </c>
      <c r="B3075" t="s">
        <v>2081</v>
      </c>
      <c r="C3075">
        <v>0.92959012582249601</v>
      </c>
    </row>
    <row r="3076" spans="1:3" x14ac:dyDescent="0.2">
      <c r="A3076" t="s">
        <v>2068</v>
      </c>
      <c r="B3076" t="s">
        <v>1985</v>
      </c>
      <c r="C3076">
        <v>0.92958730784946397</v>
      </c>
    </row>
    <row r="3077" spans="1:3" x14ac:dyDescent="0.2">
      <c r="A3077" t="s">
        <v>2056</v>
      </c>
      <c r="B3077" t="s">
        <v>1110</v>
      </c>
      <c r="C3077">
        <v>0.92958730784946397</v>
      </c>
    </row>
    <row r="3078" spans="1:3" x14ac:dyDescent="0.2">
      <c r="A3078" t="s">
        <v>1993</v>
      </c>
      <c r="B3078" t="s">
        <v>2046</v>
      </c>
      <c r="C3078">
        <v>0.92958730784946397</v>
      </c>
    </row>
    <row r="3079" spans="1:3" x14ac:dyDescent="0.2">
      <c r="A3079" t="s">
        <v>2046</v>
      </c>
      <c r="B3079" t="s">
        <v>1993</v>
      </c>
      <c r="C3079">
        <v>0.92958730784946397</v>
      </c>
    </row>
    <row r="3080" spans="1:3" x14ac:dyDescent="0.2">
      <c r="A3080" t="s">
        <v>1110</v>
      </c>
      <c r="B3080" t="s">
        <v>2056</v>
      </c>
      <c r="C3080">
        <v>0.92958730784946397</v>
      </c>
    </row>
    <row r="3081" spans="1:3" x14ac:dyDescent="0.2">
      <c r="A3081" t="s">
        <v>1985</v>
      </c>
      <c r="B3081" t="s">
        <v>2068</v>
      </c>
      <c r="C3081">
        <v>0.92958730784946397</v>
      </c>
    </row>
    <row r="3082" spans="1:3" x14ac:dyDescent="0.2">
      <c r="A3082" t="s">
        <v>2058</v>
      </c>
      <c r="B3082" t="s">
        <v>2021</v>
      </c>
      <c r="C3082">
        <v>0.92958448987643205</v>
      </c>
    </row>
    <row r="3083" spans="1:3" x14ac:dyDescent="0.2">
      <c r="A3083" t="s">
        <v>2021</v>
      </c>
      <c r="B3083" t="s">
        <v>2058</v>
      </c>
      <c r="C3083">
        <v>0.92958448987643205</v>
      </c>
    </row>
    <row r="3084" spans="1:3" x14ac:dyDescent="0.2">
      <c r="A3084" t="s">
        <v>2059</v>
      </c>
      <c r="B3084" t="s">
        <v>2030</v>
      </c>
      <c r="C3084">
        <v>0.92958167190340002</v>
      </c>
    </row>
    <row r="3085" spans="1:3" x14ac:dyDescent="0.2">
      <c r="A3085" t="s">
        <v>2030</v>
      </c>
      <c r="B3085" t="s">
        <v>2059</v>
      </c>
      <c r="C3085">
        <v>0.92958167190340002</v>
      </c>
    </row>
    <row r="3086" spans="1:3" x14ac:dyDescent="0.2">
      <c r="A3086" t="s">
        <v>2063</v>
      </c>
      <c r="B3086" t="s">
        <v>2029</v>
      </c>
      <c r="C3086">
        <v>0.92957603595733596</v>
      </c>
    </row>
    <row r="3087" spans="1:3" x14ac:dyDescent="0.2">
      <c r="A3087" t="s">
        <v>2068</v>
      </c>
      <c r="B3087" t="s">
        <v>1987</v>
      </c>
      <c r="C3087">
        <v>0.92957603595733596</v>
      </c>
    </row>
    <row r="3088" spans="1:3" x14ac:dyDescent="0.2">
      <c r="A3088" t="s">
        <v>2029</v>
      </c>
      <c r="B3088" t="s">
        <v>2063</v>
      </c>
      <c r="C3088">
        <v>0.92957603595733596</v>
      </c>
    </row>
    <row r="3089" spans="1:3" x14ac:dyDescent="0.2">
      <c r="A3089" t="s">
        <v>1987</v>
      </c>
      <c r="B3089" t="s">
        <v>2068</v>
      </c>
      <c r="C3089">
        <v>0.92957603595733596</v>
      </c>
    </row>
    <row r="3090" spans="1:3" x14ac:dyDescent="0.2">
      <c r="A3090" t="s">
        <v>2084</v>
      </c>
      <c r="B3090" t="s">
        <v>1987</v>
      </c>
      <c r="C3090">
        <v>0.92956194609217602</v>
      </c>
    </row>
    <row r="3091" spans="1:3" x14ac:dyDescent="0.2">
      <c r="A3091" t="s">
        <v>1987</v>
      </c>
      <c r="B3091" t="s">
        <v>2084</v>
      </c>
      <c r="C3091">
        <v>0.92956194609217602</v>
      </c>
    </row>
    <row r="3092" spans="1:3" x14ac:dyDescent="0.2">
      <c r="A3092" t="s">
        <v>1993</v>
      </c>
      <c r="B3092" t="s">
        <v>2034</v>
      </c>
      <c r="C3092">
        <v>0.92955631014611195</v>
      </c>
    </row>
    <row r="3093" spans="1:3" x14ac:dyDescent="0.2">
      <c r="A3093" t="s">
        <v>2034</v>
      </c>
      <c r="B3093" t="s">
        <v>1993</v>
      </c>
      <c r="C3093">
        <v>0.92955631014611195</v>
      </c>
    </row>
    <row r="3094" spans="1:3" x14ac:dyDescent="0.2">
      <c r="A3094" t="s">
        <v>2074</v>
      </c>
      <c r="B3094" t="s">
        <v>2016</v>
      </c>
      <c r="C3094">
        <v>0.929550674200048</v>
      </c>
    </row>
    <row r="3095" spans="1:3" x14ac:dyDescent="0.2">
      <c r="A3095" t="s">
        <v>2000</v>
      </c>
      <c r="B3095" t="s">
        <v>2016</v>
      </c>
      <c r="C3095">
        <v>0.929550674200048</v>
      </c>
    </row>
    <row r="3096" spans="1:3" x14ac:dyDescent="0.2">
      <c r="A3096" t="s">
        <v>2016</v>
      </c>
      <c r="B3096" t="s">
        <v>2074</v>
      </c>
      <c r="C3096">
        <v>0.929550674200048</v>
      </c>
    </row>
    <row r="3097" spans="1:3" x14ac:dyDescent="0.2">
      <c r="A3097" t="s">
        <v>2016</v>
      </c>
      <c r="B3097" t="s">
        <v>2000</v>
      </c>
      <c r="C3097">
        <v>0.929550674200048</v>
      </c>
    </row>
    <row r="3098" spans="1:3" x14ac:dyDescent="0.2">
      <c r="A3098" t="s">
        <v>2076</v>
      </c>
      <c r="B3098" t="s">
        <v>2034</v>
      </c>
      <c r="C3098">
        <v>0.92954785622701597</v>
      </c>
    </row>
    <row r="3099" spans="1:3" x14ac:dyDescent="0.2">
      <c r="A3099" t="s">
        <v>1997</v>
      </c>
      <c r="B3099" t="s">
        <v>2045</v>
      </c>
      <c r="C3099">
        <v>0.92954785622701597</v>
      </c>
    </row>
    <row r="3100" spans="1:3" x14ac:dyDescent="0.2">
      <c r="A3100" t="s">
        <v>2034</v>
      </c>
      <c r="B3100" t="s">
        <v>2076</v>
      </c>
      <c r="C3100">
        <v>0.92954785622701597</v>
      </c>
    </row>
    <row r="3101" spans="1:3" x14ac:dyDescent="0.2">
      <c r="A3101" t="s">
        <v>2045</v>
      </c>
      <c r="B3101" t="s">
        <v>1997</v>
      </c>
      <c r="C3101">
        <v>0.92954785622701597</v>
      </c>
    </row>
    <row r="3102" spans="1:3" x14ac:dyDescent="0.2">
      <c r="A3102" t="s">
        <v>2073</v>
      </c>
      <c r="B3102" t="s">
        <v>1985</v>
      </c>
      <c r="C3102">
        <v>0.92954503825398405</v>
      </c>
    </row>
    <row r="3103" spans="1:3" x14ac:dyDescent="0.2">
      <c r="A3103" t="s">
        <v>2003</v>
      </c>
      <c r="B3103" t="s">
        <v>2019</v>
      </c>
      <c r="C3103">
        <v>0.92954503825398405</v>
      </c>
    </row>
    <row r="3104" spans="1:3" x14ac:dyDescent="0.2">
      <c r="A3104" t="s">
        <v>1996</v>
      </c>
      <c r="B3104" t="s">
        <v>2021</v>
      </c>
      <c r="C3104">
        <v>0.92954503825398405</v>
      </c>
    </row>
    <row r="3105" spans="1:3" x14ac:dyDescent="0.2">
      <c r="A3105" t="s">
        <v>1997</v>
      </c>
      <c r="B3105" t="s">
        <v>2029</v>
      </c>
      <c r="C3105">
        <v>0.92954503825398405</v>
      </c>
    </row>
    <row r="3106" spans="1:3" x14ac:dyDescent="0.2">
      <c r="A3106" t="s">
        <v>2021</v>
      </c>
      <c r="B3106" t="s">
        <v>1996</v>
      </c>
      <c r="C3106">
        <v>0.92954503825398405</v>
      </c>
    </row>
    <row r="3107" spans="1:3" x14ac:dyDescent="0.2">
      <c r="A3107" t="s">
        <v>1985</v>
      </c>
      <c r="B3107" t="s">
        <v>2073</v>
      </c>
      <c r="C3107">
        <v>0.92954503825398405</v>
      </c>
    </row>
    <row r="3108" spans="1:3" x14ac:dyDescent="0.2">
      <c r="A3108" t="s">
        <v>2029</v>
      </c>
      <c r="B3108" t="s">
        <v>1997</v>
      </c>
      <c r="C3108">
        <v>0.92954503825398405</v>
      </c>
    </row>
    <row r="3109" spans="1:3" x14ac:dyDescent="0.2">
      <c r="A3109" t="s">
        <v>2019</v>
      </c>
      <c r="B3109" t="s">
        <v>2003</v>
      </c>
      <c r="C3109">
        <v>0.92954503825398405</v>
      </c>
    </row>
    <row r="3110" spans="1:3" x14ac:dyDescent="0.2">
      <c r="A3110" t="s">
        <v>1996</v>
      </c>
      <c r="B3110" t="s">
        <v>2031</v>
      </c>
      <c r="C3110">
        <v>0.92953940230791998</v>
      </c>
    </row>
    <row r="3111" spans="1:3" x14ac:dyDescent="0.2">
      <c r="A3111" t="s">
        <v>2031</v>
      </c>
      <c r="B3111" t="s">
        <v>1996</v>
      </c>
      <c r="C3111">
        <v>0.92953940230791998</v>
      </c>
    </row>
    <row r="3112" spans="1:3" x14ac:dyDescent="0.2">
      <c r="A3112" t="s">
        <v>1993</v>
      </c>
      <c r="B3112" t="s">
        <v>1986</v>
      </c>
      <c r="C3112">
        <v>0.92953658433488795</v>
      </c>
    </row>
    <row r="3113" spans="1:3" x14ac:dyDescent="0.2">
      <c r="A3113" t="s">
        <v>1986</v>
      </c>
      <c r="B3113" t="s">
        <v>1993</v>
      </c>
      <c r="C3113">
        <v>0.92953658433488795</v>
      </c>
    </row>
    <row r="3114" spans="1:3" x14ac:dyDescent="0.2">
      <c r="A3114" t="s">
        <v>2003</v>
      </c>
      <c r="B3114" t="s">
        <v>1985</v>
      </c>
      <c r="C3114">
        <v>0.929530948388824</v>
      </c>
    </row>
    <row r="3115" spans="1:3" x14ac:dyDescent="0.2">
      <c r="A3115" t="s">
        <v>2060</v>
      </c>
      <c r="B3115" t="s">
        <v>1110</v>
      </c>
      <c r="C3115">
        <v>0.929530948388824</v>
      </c>
    </row>
    <row r="3116" spans="1:3" x14ac:dyDescent="0.2">
      <c r="A3116" t="s">
        <v>2001</v>
      </c>
      <c r="B3116" t="s">
        <v>2020</v>
      </c>
      <c r="C3116">
        <v>0.929530948388824</v>
      </c>
    </row>
    <row r="3117" spans="1:3" x14ac:dyDescent="0.2">
      <c r="A3117" t="s">
        <v>2003</v>
      </c>
      <c r="B3117" t="s">
        <v>1987</v>
      </c>
      <c r="C3117">
        <v>0.929530948388824</v>
      </c>
    </row>
    <row r="3118" spans="1:3" x14ac:dyDescent="0.2">
      <c r="A3118" t="s">
        <v>2068</v>
      </c>
      <c r="B3118" t="s">
        <v>1991</v>
      </c>
      <c r="C3118">
        <v>0.929530948388824</v>
      </c>
    </row>
    <row r="3119" spans="1:3" x14ac:dyDescent="0.2">
      <c r="A3119" t="s">
        <v>1110</v>
      </c>
      <c r="B3119" t="s">
        <v>2060</v>
      </c>
      <c r="C3119">
        <v>0.929530948388824</v>
      </c>
    </row>
    <row r="3120" spans="1:3" x14ac:dyDescent="0.2">
      <c r="A3120" t="s">
        <v>1991</v>
      </c>
      <c r="B3120" t="s">
        <v>2068</v>
      </c>
      <c r="C3120">
        <v>0.929530948388824</v>
      </c>
    </row>
    <row r="3121" spans="1:3" x14ac:dyDescent="0.2">
      <c r="A3121" t="s">
        <v>2020</v>
      </c>
      <c r="B3121" t="s">
        <v>2001</v>
      </c>
      <c r="C3121">
        <v>0.929530948388824</v>
      </c>
    </row>
    <row r="3122" spans="1:3" x14ac:dyDescent="0.2">
      <c r="A3122" t="s">
        <v>1985</v>
      </c>
      <c r="B3122" t="s">
        <v>2003</v>
      </c>
      <c r="C3122">
        <v>0.929530948388824</v>
      </c>
    </row>
    <row r="3123" spans="1:3" x14ac:dyDescent="0.2">
      <c r="A3123" t="s">
        <v>1987</v>
      </c>
      <c r="B3123" t="s">
        <v>2003</v>
      </c>
      <c r="C3123">
        <v>0.929530948388824</v>
      </c>
    </row>
    <row r="3124" spans="1:3" x14ac:dyDescent="0.2">
      <c r="A3124" t="s">
        <v>1996</v>
      </c>
      <c r="B3124" t="s">
        <v>1983</v>
      </c>
      <c r="C3124">
        <v>0.92952813041579196</v>
      </c>
    </row>
    <row r="3125" spans="1:3" x14ac:dyDescent="0.2">
      <c r="A3125" t="s">
        <v>2084</v>
      </c>
      <c r="B3125" t="s">
        <v>1986</v>
      </c>
      <c r="C3125">
        <v>0.92952813041579196</v>
      </c>
    </row>
    <row r="3126" spans="1:3" x14ac:dyDescent="0.2">
      <c r="A3126" t="s">
        <v>2000</v>
      </c>
      <c r="B3126" t="s">
        <v>2029</v>
      </c>
      <c r="C3126">
        <v>0.92952813041579196</v>
      </c>
    </row>
    <row r="3127" spans="1:3" x14ac:dyDescent="0.2">
      <c r="A3127" t="s">
        <v>2054</v>
      </c>
      <c r="B3127" t="s">
        <v>1991</v>
      </c>
      <c r="C3127">
        <v>0.92952813041579196</v>
      </c>
    </row>
    <row r="3128" spans="1:3" x14ac:dyDescent="0.2">
      <c r="A3128" t="s">
        <v>1991</v>
      </c>
      <c r="B3128" t="s">
        <v>2054</v>
      </c>
      <c r="C3128">
        <v>0.92952813041579196</v>
      </c>
    </row>
    <row r="3129" spans="1:3" x14ac:dyDescent="0.2">
      <c r="A3129" t="s">
        <v>1983</v>
      </c>
      <c r="B3129" t="s">
        <v>1996</v>
      </c>
      <c r="C3129">
        <v>0.92952813041579196</v>
      </c>
    </row>
    <row r="3130" spans="1:3" x14ac:dyDescent="0.2">
      <c r="A3130" t="s">
        <v>1986</v>
      </c>
      <c r="B3130" t="s">
        <v>2084</v>
      </c>
      <c r="C3130">
        <v>0.92952813041579196</v>
      </c>
    </row>
    <row r="3131" spans="1:3" x14ac:dyDescent="0.2">
      <c r="A3131" t="s">
        <v>2029</v>
      </c>
      <c r="B3131" t="s">
        <v>2000</v>
      </c>
      <c r="C3131">
        <v>0.92952813041579196</v>
      </c>
    </row>
    <row r="3132" spans="1:3" x14ac:dyDescent="0.2">
      <c r="A3132" t="s">
        <v>2001</v>
      </c>
      <c r="B3132" t="s">
        <v>1987</v>
      </c>
      <c r="C3132">
        <v>0.92952531244276004</v>
      </c>
    </row>
    <row r="3133" spans="1:3" x14ac:dyDescent="0.2">
      <c r="A3133" t="s">
        <v>1987</v>
      </c>
      <c r="B3133" t="s">
        <v>2001</v>
      </c>
      <c r="C3133">
        <v>0.92952531244276004</v>
      </c>
    </row>
    <row r="3134" spans="1:3" x14ac:dyDescent="0.2">
      <c r="A3134" t="s">
        <v>2081</v>
      </c>
      <c r="B3134" t="s">
        <v>1110</v>
      </c>
      <c r="C3134">
        <v>0.92952249446972801</v>
      </c>
    </row>
    <row r="3135" spans="1:3" x14ac:dyDescent="0.2">
      <c r="A3135" t="s">
        <v>1110</v>
      </c>
      <c r="B3135" t="s">
        <v>2081</v>
      </c>
      <c r="C3135">
        <v>0.92952249446972801</v>
      </c>
    </row>
    <row r="3136" spans="1:3" x14ac:dyDescent="0.2">
      <c r="A3136" t="s">
        <v>2084</v>
      </c>
      <c r="B3136" t="s">
        <v>1985</v>
      </c>
      <c r="C3136">
        <v>0.92951967649669598</v>
      </c>
    </row>
    <row r="3137" spans="1:3" x14ac:dyDescent="0.2">
      <c r="A3137" t="s">
        <v>2077</v>
      </c>
      <c r="B3137" t="s">
        <v>2020</v>
      </c>
      <c r="C3137">
        <v>0.92951967649669598</v>
      </c>
    </row>
    <row r="3138" spans="1:3" x14ac:dyDescent="0.2">
      <c r="A3138" t="s">
        <v>2079</v>
      </c>
      <c r="B3138" t="s">
        <v>2031</v>
      </c>
      <c r="C3138">
        <v>0.92951967649669598</v>
      </c>
    </row>
    <row r="3139" spans="1:3" x14ac:dyDescent="0.2">
      <c r="A3139" t="s">
        <v>2020</v>
      </c>
      <c r="B3139" t="s">
        <v>2077</v>
      </c>
      <c r="C3139">
        <v>0.92951967649669598</v>
      </c>
    </row>
    <row r="3140" spans="1:3" x14ac:dyDescent="0.2">
      <c r="A3140" t="s">
        <v>2031</v>
      </c>
      <c r="B3140" t="s">
        <v>2079</v>
      </c>
      <c r="C3140">
        <v>0.92951967649669598</v>
      </c>
    </row>
    <row r="3141" spans="1:3" x14ac:dyDescent="0.2">
      <c r="A3141" t="s">
        <v>1985</v>
      </c>
      <c r="B3141" t="s">
        <v>2084</v>
      </c>
      <c r="C3141">
        <v>0.92951967649669598</v>
      </c>
    </row>
    <row r="3142" spans="1:3" x14ac:dyDescent="0.2">
      <c r="A3142" t="s">
        <v>1993</v>
      </c>
      <c r="B3142" t="s">
        <v>1985</v>
      </c>
      <c r="C3142">
        <v>0.92951404055063203</v>
      </c>
    </row>
    <row r="3143" spans="1:3" x14ac:dyDescent="0.2">
      <c r="A3143" t="s">
        <v>2068</v>
      </c>
      <c r="B3143" t="s">
        <v>2023</v>
      </c>
      <c r="C3143">
        <v>0.92951404055063203</v>
      </c>
    </row>
    <row r="3144" spans="1:3" x14ac:dyDescent="0.2">
      <c r="A3144" t="s">
        <v>1985</v>
      </c>
      <c r="B3144" t="s">
        <v>1993</v>
      </c>
      <c r="C3144">
        <v>0.92951404055063203</v>
      </c>
    </row>
    <row r="3145" spans="1:3" x14ac:dyDescent="0.2">
      <c r="A3145" t="s">
        <v>2023</v>
      </c>
      <c r="B3145" t="s">
        <v>2068</v>
      </c>
      <c r="C3145">
        <v>0.92951404055063203</v>
      </c>
    </row>
    <row r="3146" spans="1:3" x14ac:dyDescent="0.2">
      <c r="A3146" t="s">
        <v>1993</v>
      </c>
      <c r="B3146" t="s">
        <v>2018</v>
      </c>
      <c r="C3146">
        <v>0.92950840460456796</v>
      </c>
    </row>
    <row r="3147" spans="1:3" x14ac:dyDescent="0.2">
      <c r="A3147" t="s">
        <v>2073</v>
      </c>
      <c r="B3147" t="s">
        <v>1991</v>
      </c>
      <c r="C3147">
        <v>0.92950840460456796</v>
      </c>
    </row>
    <row r="3148" spans="1:3" x14ac:dyDescent="0.2">
      <c r="A3148" t="s">
        <v>2018</v>
      </c>
      <c r="B3148" t="s">
        <v>1993</v>
      </c>
      <c r="C3148">
        <v>0.92950840460456796</v>
      </c>
    </row>
    <row r="3149" spans="1:3" x14ac:dyDescent="0.2">
      <c r="A3149" t="s">
        <v>1991</v>
      </c>
      <c r="B3149" t="s">
        <v>2073</v>
      </c>
      <c r="C3149">
        <v>0.92950840460456796</v>
      </c>
    </row>
    <row r="3150" spans="1:3" x14ac:dyDescent="0.2">
      <c r="A3150" t="s">
        <v>1999</v>
      </c>
      <c r="B3150" t="s">
        <v>1985</v>
      </c>
      <c r="C3150">
        <v>0.92950558663153604</v>
      </c>
    </row>
    <row r="3151" spans="1:3" x14ac:dyDescent="0.2">
      <c r="A3151" t="s">
        <v>2082</v>
      </c>
      <c r="B3151" t="s">
        <v>2052</v>
      </c>
      <c r="C3151">
        <v>0.92950558663153604</v>
      </c>
    </row>
    <row r="3152" spans="1:3" x14ac:dyDescent="0.2">
      <c r="A3152" t="s">
        <v>2052</v>
      </c>
      <c r="B3152" t="s">
        <v>2082</v>
      </c>
      <c r="C3152">
        <v>0.92950558663153604</v>
      </c>
    </row>
    <row r="3153" spans="1:3" x14ac:dyDescent="0.2">
      <c r="A3153" t="s">
        <v>1985</v>
      </c>
      <c r="B3153" t="s">
        <v>1999</v>
      </c>
      <c r="C3153">
        <v>0.92950558663153604</v>
      </c>
    </row>
    <row r="3154" spans="1:3" x14ac:dyDescent="0.2">
      <c r="A3154" t="s">
        <v>2002</v>
      </c>
      <c r="B3154" t="s">
        <v>2030</v>
      </c>
      <c r="C3154">
        <v>0.92949995068547198</v>
      </c>
    </row>
    <row r="3155" spans="1:3" x14ac:dyDescent="0.2">
      <c r="A3155" t="s">
        <v>2030</v>
      </c>
      <c r="B3155" t="s">
        <v>2002</v>
      </c>
      <c r="C3155">
        <v>0.92949995068547198</v>
      </c>
    </row>
    <row r="3156" spans="1:3" x14ac:dyDescent="0.2">
      <c r="A3156" t="s">
        <v>2001</v>
      </c>
      <c r="B3156" t="s">
        <v>2032</v>
      </c>
      <c r="C3156">
        <v>0.92949713271244006</v>
      </c>
    </row>
    <row r="3157" spans="1:3" x14ac:dyDescent="0.2">
      <c r="A3157" t="s">
        <v>2032</v>
      </c>
      <c r="B3157" t="s">
        <v>2001</v>
      </c>
      <c r="C3157">
        <v>0.92949713271244006</v>
      </c>
    </row>
    <row r="3158" spans="1:3" x14ac:dyDescent="0.2">
      <c r="A3158" t="s">
        <v>2068</v>
      </c>
      <c r="B3158" t="s">
        <v>1110</v>
      </c>
      <c r="C3158">
        <v>0.92949431473940802</v>
      </c>
    </row>
    <row r="3159" spans="1:3" x14ac:dyDescent="0.2">
      <c r="A3159" t="s">
        <v>1110</v>
      </c>
      <c r="B3159" t="s">
        <v>2068</v>
      </c>
      <c r="C3159">
        <v>0.92949431473940802</v>
      </c>
    </row>
    <row r="3160" spans="1:3" x14ac:dyDescent="0.2">
      <c r="A3160" t="s">
        <v>2066</v>
      </c>
      <c r="B3160" t="s">
        <v>2029</v>
      </c>
      <c r="C3160">
        <v>0.92949149676637599</v>
      </c>
    </row>
    <row r="3161" spans="1:3" x14ac:dyDescent="0.2">
      <c r="A3161" t="s">
        <v>2068</v>
      </c>
      <c r="B3161" t="s">
        <v>2032</v>
      </c>
      <c r="C3161">
        <v>0.92949149676637599</v>
      </c>
    </row>
    <row r="3162" spans="1:3" x14ac:dyDescent="0.2">
      <c r="A3162" t="s">
        <v>2060</v>
      </c>
      <c r="B3162" t="s">
        <v>1991</v>
      </c>
      <c r="C3162">
        <v>0.92949149676637599</v>
      </c>
    </row>
    <row r="3163" spans="1:3" x14ac:dyDescent="0.2">
      <c r="A3163" t="s">
        <v>1991</v>
      </c>
      <c r="B3163" t="s">
        <v>2060</v>
      </c>
      <c r="C3163">
        <v>0.92949149676637599</v>
      </c>
    </row>
    <row r="3164" spans="1:3" x14ac:dyDescent="0.2">
      <c r="A3164" t="s">
        <v>2029</v>
      </c>
      <c r="B3164" t="s">
        <v>2066</v>
      </c>
      <c r="C3164">
        <v>0.92949149676637599</v>
      </c>
    </row>
    <row r="3165" spans="1:3" x14ac:dyDescent="0.2">
      <c r="A3165" t="s">
        <v>2032</v>
      </c>
      <c r="B3165" t="s">
        <v>2068</v>
      </c>
      <c r="C3165">
        <v>0.92949149676637599</v>
      </c>
    </row>
    <row r="3166" spans="1:3" x14ac:dyDescent="0.2">
      <c r="A3166" t="s">
        <v>2065</v>
      </c>
      <c r="B3166" t="s">
        <v>2022</v>
      </c>
      <c r="C3166">
        <v>0.92948586082031204</v>
      </c>
    </row>
    <row r="3167" spans="1:3" x14ac:dyDescent="0.2">
      <c r="A3167" t="s">
        <v>2066</v>
      </c>
      <c r="B3167" t="s">
        <v>2016</v>
      </c>
      <c r="C3167">
        <v>0.92948586082031204</v>
      </c>
    </row>
    <row r="3168" spans="1:3" x14ac:dyDescent="0.2">
      <c r="A3168" t="s">
        <v>2022</v>
      </c>
      <c r="B3168" t="s">
        <v>2065</v>
      </c>
      <c r="C3168">
        <v>0.92948586082031204</v>
      </c>
    </row>
    <row r="3169" spans="1:3" x14ac:dyDescent="0.2">
      <c r="A3169" t="s">
        <v>2016</v>
      </c>
      <c r="B3169" t="s">
        <v>2066</v>
      </c>
      <c r="C3169">
        <v>0.92948586082031204</v>
      </c>
    </row>
    <row r="3170" spans="1:3" x14ac:dyDescent="0.2">
      <c r="A3170" t="s">
        <v>2061</v>
      </c>
      <c r="B3170" t="s">
        <v>2023</v>
      </c>
      <c r="C3170">
        <v>0.92948304284728001</v>
      </c>
    </row>
    <row r="3171" spans="1:3" x14ac:dyDescent="0.2">
      <c r="A3171" t="s">
        <v>2023</v>
      </c>
      <c r="B3171" t="s">
        <v>2061</v>
      </c>
      <c r="C3171">
        <v>0.92948304284728001</v>
      </c>
    </row>
    <row r="3172" spans="1:3" x14ac:dyDescent="0.2">
      <c r="A3172" t="s">
        <v>2068</v>
      </c>
      <c r="B3172" t="s">
        <v>1983</v>
      </c>
      <c r="C3172">
        <v>0.92948022487424797</v>
      </c>
    </row>
    <row r="3173" spans="1:3" x14ac:dyDescent="0.2">
      <c r="A3173" t="s">
        <v>1983</v>
      </c>
      <c r="B3173" t="s">
        <v>2068</v>
      </c>
      <c r="C3173">
        <v>0.92948022487424797</v>
      </c>
    </row>
    <row r="3174" spans="1:3" x14ac:dyDescent="0.2">
      <c r="A3174" t="s">
        <v>2082</v>
      </c>
      <c r="B3174" t="s">
        <v>1996</v>
      </c>
      <c r="C3174">
        <v>0.92947740690121605</v>
      </c>
    </row>
    <row r="3175" spans="1:3" x14ac:dyDescent="0.2">
      <c r="A3175" t="s">
        <v>1996</v>
      </c>
      <c r="B3175" t="s">
        <v>2082</v>
      </c>
      <c r="C3175">
        <v>0.92947740690121605</v>
      </c>
    </row>
    <row r="3176" spans="1:3" x14ac:dyDescent="0.2">
      <c r="A3176" t="s">
        <v>2002</v>
      </c>
      <c r="B3176" t="s">
        <v>1986</v>
      </c>
      <c r="C3176">
        <v>0.92947458892818402</v>
      </c>
    </row>
    <row r="3177" spans="1:3" x14ac:dyDescent="0.2">
      <c r="A3177" t="s">
        <v>2084</v>
      </c>
      <c r="B3177" t="s">
        <v>2031</v>
      </c>
      <c r="C3177">
        <v>0.92947458892818402</v>
      </c>
    </row>
    <row r="3178" spans="1:3" x14ac:dyDescent="0.2">
      <c r="A3178" t="s">
        <v>2003</v>
      </c>
      <c r="B3178" t="s">
        <v>2034</v>
      </c>
      <c r="C3178">
        <v>0.92947458892818402</v>
      </c>
    </row>
    <row r="3179" spans="1:3" x14ac:dyDescent="0.2">
      <c r="A3179" t="s">
        <v>2031</v>
      </c>
      <c r="B3179" t="s">
        <v>2084</v>
      </c>
      <c r="C3179">
        <v>0.92947458892818402</v>
      </c>
    </row>
    <row r="3180" spans="1:3" x14ac:dyDescent="0.2">
      <c r="A3180" t="s">
        <v>1986</v>
      </c>
      <c r="B3180" t="s">
        <v>2002</v>
      </c>
      <c r="C3180">
        <v>0.92947458892818402</v>
      </c>
    </row>
    <row r="3181" spans="1:3" x14ac:dyDescent="0.2">
      <c r="A3181" t="s">
        <v>2034</v>
      </c>
      <c r="B3181" t="s">
        <v>2003</v>
      </c>
      <c r="C3181">
        <v>0.92947458892818402</v>
      </c>
    </row>
    <row r="3182" spans="1:3" x14ac:dyDescent="0.2">
      <c r="A3182" t="s">
        <v>2068</v>
      </c>
      <c r="B3182" t="s">
        <v>2019</v>
      </c>
      <c r="C3182">
        <v>0.92947177095515199</v>
      </c>
    </row>
    <row r="3183" spans="1:3" x14ac:dyDescent="0.2">
      <c r="A3183" t="s">
        <v>2084</v>
      </c>
      <c r="B3183" t="s">
        <v>2024</v>
      </c>
      <c r="C3183">
        <v>0.92947177095515199</v>
      </c>
    </row>
    <row r="3184" spans="1:3" x14ac:dyDescent="0.2">
      <c r="A3184" t="s">
        <v>2063</v>
      </c>
      <c r="B3184" t="s">
        <v>2031</v>
      </c>
      <c r="C3184">
        <v>0.92947177095515199</v>
      </c>
    </row>
    <row r="3185" spans="1:3" x14ac:dyDescent="0.2">
      <c r="A3185" t="s">
        <v>2068</v>
      </c>
      <c r="B3185" t="s">
        <v>2016</v>
      </c>
      <c r="C3185">
        <v>0.92947177095515199</v>
      </c>
    </row>
    <row r="3186" spans="1:3" x14ac:dyDescent="0.2">
      <c r="A3186" t="s">
        <v>2031</v>
      </c>
      <c r="B3186" t="s">
        <v>2063</v>
      </c>
      <c r="C3186">
        <v>0.92947177095515199</v>
      </c>
    </row>
    <row r="3187" spans="1:3" x14ac:dyDescent="0.2">
      <c r="A3187" t="s">
        <v>2019</v>
      </c>
      <c r="B3187" t="s">
        <v>2068</v>
      </c>
      <c r="C3187">
        <v>0.92947177095515199</v>
      </c>
    </row>
    <row r="3188" spans="1:3" x14ac:dyDescent="0.2">
      <c r="A3188" t="s">
        <v>2016</v>
      </c>
      <c r="B3188" t="s">
        <v>2068</v>
      </c>
      <c r="C3188">
        <v>0.92947177095515199</v>
      </c>
    </row>
    <row r="3189" spans="1:3" x14ac:dyDescent="0.2">
      <c r="A3189" t="s">
        <v>2024</v>
      </c>
      <c r="B3189" t="s">
        <v>2084</v>
      </c>
      <c r="C3189">
        <v>0.92947177095515199</v>
      </c>
    </row>
    <row r="3190" spans="1:3" x14ac:dyDescent="0.2">
      <c r="A3190" t="s">
        <v>2002</v>
      </c>
      <c r="B3190" t="s">
        <v>2045</v>
      </c>
      <c r="C3190">
        <v>0.92946895298211996</v>
      </c>
    </row>
    <row r="3191" spans="1:3" x14ac:dyDescent="0.2">
      <c r="A3191" t="s">
        <v>2045</v>
      </c>
      <c r="B3191" t="s">
        <v>2002</v>
      </c>
      <c r="C3191">
        <v>0.92946895298211996</v>
      </c>
    </row>
    <row r="3192" spans="1:3" x14ac:dyDescent="0.2">
      <c r="A3192" t="s">
        <v>1993</v>
      </c>
      <c r="B3192" t="s">
        <v>2016</v>
      </c>
      <c r="C3192">
        <v>0.92946613500908803</v>
      </c>
    </row>
    <row r="3193" spans="1:3" x14ac:dyDescent="0.2">
      <c r="A3193" t="s">
        <v>2016</v>
      </c>
      <c r="B3193" t="s">
        <v>1993</v>
      </c>
      <c r="C3193">
        <v>0.92946613500908803</v>
      </c>
    </row>
    <row r="3194" spans="1:3" x14ac:dyDescent="0.2">
      <c r="A3194" t="s">
        <v>2063</v>
      </c>
      <c r="B3194" t="s">
        <v>1986</v>
      </c>
      <c r="C3194">
        <v>0.92946049906302397</v>
      </c>
    </row>
    <row r="3195" spans="1:3" x14ac:dyDescent="0.2">
      <c r="A3195" t="s">
        <v>1995</v>
      </c>
      <c r="B3195" t="s">
        <v>1987</v>
      </c>
      <c r="C3195">
        <v>0.92946049906302397</v>
      </c>
    </row>
    <row r="3196" spans="1:3" x14ac:dyDescent="0.2">
      <c r="A3196" t="s">
        <v>1987</v>
      </c>
      <c r="B3196" t="s">
        <v>1995</v>
      </c>
      <c r="C3196">
        <v>0.92946049906302397</v>
      </c>
    </row>
    <row r="3197" spans="1:3" x14ac:dyDescent="0.2">
      <c r="A3197" t="s">
        <v>1986</v>
      </c>
      <c r="B3197" t="s">
        <v>2063</v>
      </c>
      <c r="C3197">
        <v>0.92946049906302397</v>
      </c>
    </row>
    <row r="3198" spans="1:3" x14ac:dyDescent="0.2">
      <c r="A3198" t="s">
        <v>2060</v>
      </c>
      <c r="B3198" t="s">
        <v>2018</v>
      </c>
      <c r="C3198">
        <v>0.92945204514392799</v>
      </c>
    </row>
    <row r="3199" spans="1:3" x14ac:dyDescent="0.2">
      <c r="A3199" t="s">
        <v>2060</v>
      </c>
      <c r="B3199" t="s">
        <v>2021</v>
      </c>
      <c r="C3199">
        <v>0.92945204514392799</v>
      </c>
    </row>
    <row r="3200" spans="1:3" x14ac:dyDescent="0.2">
      <c r="A3200" t="s">
        <v>2058</v>
      </c>
      <c r="B3200" t="s">
        <v>2024</v>
      </c>
      <c r="C3200">
        <v>0.92945204514392799</v>
      </c>
    </row>
    <row r="3201" spans="1:3" x14ac:dyDescent="0.2">
      <c r="A3201" t="s">
        <v>2024</v>
      </c>
      <c r="B3201" t="s">
        <v>2058</v>
      </c>
      <c r="C3201">
        <v>0.92945204514392799</v>
      </c>
    </row>
    <row r="3202" spans="1:3" x14ac:dyDescent="0.2">
      <c r="A3202" t="s">
        <v>2018</v>
      </c>
      <c r="B3202" t="s">
        <v>2060</v>
      </c>
      <c r="C3202">
        <v>0.92945204514392799</v>
      </c>
    </row>
    <row r="3203" spans="1:3" x14ac:dyDescent="0.2">
      <c r="A3203" t="s">
        <v>2021</v>
      </c>
      <c r="B3203" t="s">
        <v>2060</v>
      </c>
      <c r="C3203">
        <v>0.92945204514392799</v>
      </c>
    </row>
    <row r="3204" spans="1:3" x14ac:dyDescent="0.2">
      <c r="A3204" t="s">
        <v>2085</v>
      </c>
      <c r="B3204" t="s">
        <v>2030</v>
      </c>
      <c r="C3204">
        <v>0.92944922717089595</v>
      </c>
    </row>
    <row r="3205" spans="1:3" x14ac:dyDescent="0.2">
      <c r="A3205" t="s">
        <v>2030</v>
      </c>
      <c r="B3205" t="s">
        <v>2085</v>
      </c>
      <c r="C3205">
        <v>0.92944922717089595</v>
      </c>
    </row>
    <row r="3206" spans="1:3" x14ac:dyDescent="0.2">
      <c r="A3206" t="s">
        <v>1995</v>
      </c>
      <c r="B3206" t="s">
        <v>2029</v>
      </c>
      <c r="C3206">
        <v>0.92944640919786403</v>
      </c>
    </row>
    <row r="3207" spans="1:3" x14ac:dyDescent="0.2">
      <c r="A3207" t="s">
        <v>2029</v>
      </c>
      <c r="B3207" t="s">
        <v>1995</v>
      </c>
      <c r="C3207">
        <v>0.92944640919786403</v>
      </c>
    </row>
    <row r="3208" spans="1:3" x14ac:dyDescent="0.2">
      <c r="A3208" t="s">
        <v>2065</v>
      </c>
      <c r="B3208" t="s">
        <v>2017</v>
      </c>
      <c r="C3208">
        <v>0.929443591224832</v>
      </c>
    </row>
    <row r="3209" spans="1:3" x14ac:dyDescent="0.2">
      <c r="A3209" t="s">
        <v>2017</v>
      </c>
      <c r="B3209" t="s">
        <v>2065</v>
      </c>
      <c r="C3209">
        <v>0.929443591224832</v>
      </c>
    </row>
    <row r="3210" spans="1:3" x14ac:dyDescent="0.2">
      <c r="A3210" t="s">
        <v>2059</v>
      </c>
      <c r="B3210" t="s">
        <v>2020</v>
      </c>
      <c r="C3210">
        <v>0.92944077325179997</v>
      </c>
    </row>
    <row r="3211" spans="1:3" x14ac:dyDescent="0.2">
      <c r="A3211" t="s">
        <v>2077</v>
      </c>
      <c r="B3211" t="s">
        <v>2021</v>
      </c>
      <c r="C3211">
        <v>0.92944077325179997</v>
      </c>
    </row>
    <row r="3212" spans="1:3" x14ac:dyDescent="0.2">
      <c r="A3212" t="s">
        <v>2077</v>
      </c>
      <c r="B3212" t="s">
        <v>2032</v>
      </c>
      <c r="C3212">
        <v>0.92944077325179997</v>
      </c>
    </row>
    <row r="3213" spans="1:3" x14ac:dyDescent="0.2">
      <c r="A3213" t="s">
        <v>1993</v>
      </c>
      <c r="B3213" t="s">
        <v>2045</v>
      </c>
      <c r="C3213">
        <v>0.92944077325179997</v>
      </c>
    </row>
    <row r="3214" spans="1:3" x14ac:dyDescent="0.2">
      <c r="A3214" t="s">
        <v>2054</v>
      </c>
      <c r="B3214" t="s">
        <v>2016</v>
      </c>
      <c r="C3214">
        <v>0.92944077325179997</v>
      </c>
    </row>
    <row r="3215" spans="1:3" x14ac:dyDescent="0.2">
      <c r="A3215" t="s">
        <v>2045</v>
      </c>
      <c r="B3215" t="s">
        <v>1993</v>
      </c>
      <c r="C3215">
        <v>0.92944077325179997</v>
      </c>
    </row>
    <row r="3216" spans="1:3" x14ac:dyDescent="0.2">
      <c r="A3216" t="s">
        <v>2016</v>
      </c>
      <c r="B3216" t="s">
        <v>2054</v>
      </c>
      <c r="C3216">
        <v>0.92944077325179997</v>
      </c>
    </row>
    <row r="3217" spans="1:3" x14ac:dyDescent="0.2">
      <c r="A3217" t="s">
        <v>2020</v>
      </c>
      <c r="B3217" t="s">
        <v>2059</v>
      </c>
      <c r="C3217">
        <v>0.92944077325179997</v>
      </c>
    </row>
    <row r="3218" spans="1:3" x14ac:dyDescent="0.2">
      <c r="A3218" t="s">
        <v>2021</v>
      </c>
      <c r="B3218" t="s">
        <v>2077</v>
      </c>
      <c r="C3218">
        <v>0.92944077325179997</v>
      </c>
    </row>
    <row r="3219" spans="1:3" x14ac:dyDescent="0.2">
      <c r="A3219" t="s">
        <v>2032</v>
      </c>
      <c r="B3219" t="s">
        <v>2077</v>
      </c>
      <c r="C3219">
        <v>0.92944077325179997</v>
      </c>
    </row>
    <row r="3220" spans="1:3" x14ac:dyDescent="0.2">
      <c r="A3220" t="s">
        <v>2003</v>
      </c>
      <c r="B3220" t="s">
        <v>2032</v>
      </c>
      <c r="C3220">
        <v>0.92943513730573601</v>
      </c>
    </row>
    <row r="3221" spans="1:3" x14ac:dyDescent="0.2">
      <c r="A3221" t="s">
        <v>2032</v>
      </c>
      <c r="B3221" t="s">
        <v>2003</v>
      </c>
      <c r="C3221">
        <v>0.92943513730573601</v>
      </c>
    </row>
    <row r="3222" spans="1:3" x14ac:dyDescent="0.2">
      <c r="A3222" t="s">
        <v>2057</v>
      </c>
      <c r="B3222" t="s">
        <v>2023</v>
      </c>
      <c r="C3222">
        <v>0.92942668338664003</v>
      </c>
    </row>
    <row r="3223" spans="1:3" x14ac:dyDescent="0.2">
      <c r="A3223" t="s">
        <v>2023</v>
      </c>
      <c r="B3223" t="s">
        <v>2057</v>
      </c>
      <c r="C3223">
        <v>0.92942668338664003</v>
      </c>
    </row>
    <row r="3224" spans="1:3" x14ac:dyDescent="0.2">
      <c r="A3224" t="s">
        <v>2001</v>
      </c>
      <c r="B3224" t="s">
        <v>2018</v>
      </c>
      <c r="C3224">
        <v>0.929423865413608</v>
      </c>
    </row>
    <row r="3225" spans="1:3" x14ac:dyDescent="0.2">
      <c r="A3225" t="s">
        <v>2018</v>
      </c>
      <c r="B3225" t="s">
        <v>2001</v>
      </c>
      <c r="C3225">
        <v>0.929423865413608</v>
      </c>
    </row>
    <row r="3226" spans="1:3" x14ac:dyDescent="0.2">
      <c r="A3226" t="s">
        <v>2061</v>
      </c>
      <c r="B3226" t="s">
        <v>2034</v>
      </c>
      <c r="C3226">
        <v>0.92941822946754404</v>
      </c>
    </row>
    <row r="3227" spans="1:3" x14ac:dyDescent="0.2">
      <c r="A3227" t="s">
        <v>1997</v>
      </c>
      <c r="B3227" t="s">
        <v>1991</v>
      </c>
      <c r="C3227">
        <v>0.92941822946754404</v>
      </c>
    </row>
    <row r="3228" spans="1:3" x14ac:dyDescent="0.2">
      <c r="A3228" t="s">
        <v>2034</v>
      </c>
      <c r="B3228" t="s">
        <v>2061</v>
      </c>
      <c r="C3228">
        <v>0.92941822946754404</v>
      </c>
    </row>
    <row r="3229" spans="1:3" x14ac:dyDescent="0.2">
      <c r="A3229" t="s">
        <v>1991</v>
      </c>
      <c r="B3229" t="s">
        <v>1997</v>
      </c>
      <c r="C3229">
        <v>0.92941822946754404</v>
      </c>
    </row>
    <row r="3230" spans="1:3" x14ac:dyDescent="0.2">
      <c r="A3230" t="s">
        <v>1997</v>
      </c>
      <c r="B3230" t="s">
        <v>2024</v>
      </c>
      <c r="C3230">
        <v>0.92941259352147998</v>
      </c>
    </row>
    <row r="3231" spans="1:3" x14ac:dyDescent="0.2">
      <c r="A3231" t="s">
        <v>2065</v>
      </c>
      <c r="B3231" t="s">
        <v>2031</v>
      </c>
      <c r="C3231">
        <v>0.92941259352147998</v>
      </c>
    </row>
    <row r="3232" spans="1:3" x14ac:dyDescent="0.2">
      <c r="A3232" t="s">
        <v>2002</v>
      </c>
      <c r="B3232" t="s">
        <v>2031</v>
      </c>
      <c r="C3232">
        <v>0.92941259352147998</v>
      </c>
    </row>
    <row r="3233" spans="1:3" x14ac:dyDescent="0.2">
      <c r="A3233" t="s">
        <v>2031</v>
      </c>
      <c r="B3233" t="s">
        <v>2065</v>
      </c>
      <c r="C3233">
        <v>0.92941259352147998</v>
      </c>
    </row>
    <row r="3234" spans="1:3" x14ac:dyDescent="0.2">
      <c r="A3234" t="s">
        <v>2024</v>
      </c>
      <c r="B3234" t="s">
        <v>1997</v>
      </c>
      <c r="C3234">
        <v>0.92941259352147998</v>
      </c>
    </row>
    <row r="3235" spans="1:3" x14ac:dyDescent="0.2">
      <c r="A3235" t="s">
        <v>2031</v>
      </c>
      <c r="B3235" t="s">
        <v>2002</v>
      </c>
      <c r="C3235">
        <v>0.92941259352147998</v>
      </c>
    </row>
    <row r="3236" spans="1:3" x14ac:dyDescent="0.2">
      <c r="A3236" t="s">
        <v>2077</v>
      </c>
      <c r="B3236" t="s">
        <v>2018</v>
      </c>
      <c r="C3236">
        <v>0.92940977554844795</v>
      </c>
    </row>
    <row r="3237" spans="1:3" x14ac:dyDescent="0.2">
      <c r="A3237" t="s">
        <v>2018</v>
      </c>
      <c r="B3237" t="s">
        <v>2077</v>
      </c>
      <c r="C3237">
        <v>0.92940977554844795</v>
      </c>
    </row>
    <row r="3238" spans="1:3" x14ac:dyDescent="0.2">
      <c r="A3238" t="s">
        <v>2077</v>
      </c>
      <c r="B3238" t="s">
        <v>2029</v>
      </c>
      <c r="C3238">
        <v>0.92940413960238399</v>
      </c>
    </row>
    <row r="3239" spans="1:3" x14ac:dyDescent="0.2">
      <c r="A3239" t="s">
        <v>2000</v>
      </c>
      <c r="B3239" t="s">
        <v>1987</v>
      </c>
      <c r="C3239">
        <v>0.92940413960238399</v>
      </c>
    </row>
    <row r="3240" spans="1:3" x14ac:dyDescent="0.2">
      <c r="A3240" t="s">
        <v>2029</v>
      </c>
      <c r="B3240" t="s">
        <v>2077</v>
      </c>
      <c r="C3240">
        <v>0.92940413960238399</v>
      </c>
    </row>
    <row r="3241" spans="1:3" x14ac:dyDescent="0.2">
      <c r="A3241" t="s">
        <v>1987</v>
      </c>
      <c r="B3241" t="s">
        <v>2000</v>
      </c>
      <c r="C3241">
        <v>0.92940413960238399</v>
      </c>
    </row>
    <row r="3242" spans="1:3" x14ac:dyDescent="0.2">
      <c r="A3242" t="s">
        <v>1993</v>
      </c>
      <c r="B3242" t="s">
        <v>2017</v>
      </c>
      <c r="C3242">
        <v>0.92940132162935196</v>
      </c>
    </row>
    <row r="3243" spans="1:3" x14ac:dyDescent="0.2">
      <c r="A3243" t="s">
        <v>1993</v>
      </c>
      <c r="B3243" t="s">
        <v>1991</v>
      </c>
      <c r="C3243">
        <v>0.92940132162935196</v>
      </c>
    </row>
    <row r="3244" spans="1:3" x14ac:dyDescent="0.2">
      <c r="A3244" t="s">
        <v>2017</v>
      </c>
      <c r="B3244" t="s">
        <v>1993</v>
      </c>
      <c r="C3244">
        <v>0.92940132162935196</v>
      </c>
    </row>
    <row r="3245" spans="1:3" x14ac:dyDescent="0.2">
      <c r="A3245" t="s">
        <v>1991</v>
      </c>
      <c r="B3245" t="s">
        <v>1993</v>
      </c>
      <c r="C3245">
        <v>0.92940132162935196</v>
      </c>
    </row>
    <row r="3246" spans="1:3" x14ac:dyDescent="0.2">
      <c r="A3246" t="s">
        <v>2081</v>
      </c>
      <c r="B3246" t="s">
        <v>2031</v>
      </c>
      <c r="C3246">
        <v>0.92939850365632004</v>
      </c>
    </row>
    <row r="3247" spans="1:3" x14ac:dyDescent="0.2">
      <c r="A3247" t="s">
        <v>2065</v>
      </c>
      <c r="B3247" t="s">
        <v>2049</v>
      </c>
      <c r="C3247">
        <v>0.92939850365632004</v>
      </c>
    </row>
    <row r="3248" spans="1:3" x14ac:dyDescent="0.2">
      <c r="A3248" t="s">
        <v>2060</v>
      </c>
      <c r="B3248" t="s">
        <v>2016</v>
      </c>
      <c r="C3248">
        <v>0.92939850365632004</v>
      </c>
    </row>
    <row r="3249" spans="1:3" x14ac:dyDescent="0.2">
      <c r="A3249" t="s">
        <v>2016</v>
      </c>
      <c r="B3249" t="s">
        <v>2060</v>
      </c>
      <c r="C3249">
        <v>0.92939850365632004</v>
      </c>
    </row>
    <row r="3250" spans="1:3" x14ac:dyDescent="0.2">
      <c r="A3250" t="s">
        <v>2049</v>
      </c>
      <c r="B3250" t="s">
        <v>2065</v>
      </c>
      <c r="C3250">
        <v>0.92939850365632004</v>
      </c>
    </row>
    <row r="3251" spans="1:3" x14ac:dyDescent="0.2">
      <c r="A3251" t="s">
        <v>2031</v>
      </c>
      <c r="B3251" t="s">
        <v>2081</v>
      </c>
      <c r="C3251">
        <v>0.92939850365632004</v>
      </c>
    </row>
    <row r="3252" spans="1:3" x14ac:dyDescent="0.2">
      <c r="A3252" t="s">
        <v>2056</v>
      </c>
      <c r="B3252" t="s">
        <v>2041</v>
      </c>
      <c r="C3252">
        <v>0.92939568568328801</v>
      </c>
    </row>
    <row r="3253" spans="1:3" x14ac:dyDescent="0.2">
      <c r="A3253" t="s">
        <v>2068</v>
      </c>
      <c r="B3253" t="s">
        <v>2046</v>
      </c>
      <c r="C3253">
        <v>0.92939568568328801</v>
      </c>
    </row>
    <row r="3254" spans="1:3" x14ac:dyDescent="0.2">
      <c r="A3254" t="s">
        <v>2073</v>
      </c>
      <c r="B3254" t="s">
        <v>2016</v>
      </c>
      <c r="C3254">
        <v>0.92939568568328801</v>
      </c>
    </row>
    <row r="3255" spans="1:3" x14ac:dyDescent="0.2">
      <c r="A3255" t="s">
        <v>2041</v>
      </c>
      <c r="B3255" t="s">
        <v>2056</v>
      </c>
      <c r="C3255">
        <v>0.92939568568328801</v>
      </c>
    </row>
    <row r="3256" spans="1:3" x14ac:dyDescent="0.2">
      <c r="A3256" t="s">
        <v>2046</v>
      </c>
      <c r="B3256" t="s">
        <v>2068</v>
      </c>
      <c r="C3256">
        <v>0.92939568568328801</v>
      </c>
    </row>
    <row r="3257" spans="1:3" x14ac:dyDescent="0.2">
      <c r="A3257" t="s">
        <v>2016</v>
      </c>
      <c r="B3257" t="s">
        <v>2073</v>
      </c>
      <c r="C3257">
        <v>0.92939568568328801</v>
      </c>
    </row>
    <row r="3258" spans="1:3" x14ac:dyDescent="0.2">
      <c r="A3258" t="s">
        <v>2083</v>
      </c>
      <c r="B3258" t="s">
        <v>2049</v>
      </c>
      <c r="C3258">
        <v>0.92939286771025598</v>
      </c>
    </row>
    <row r="3259" spans="1:3" x14ac:dyDescent="0.2">
      <c r="A3259" t="s">
        <v>2049</v>
      </c>
      <c r="B3259" t="s">
        <v>2083</v>
      </c>
      <c r="C3259">
        <v>0.92939286771025598</v>
      </c>
    </row>
    <row r="3260" spans="1:3" x14ac:dyDescent="0.2">
      <c r="A3260" t="s">
        <v>2058</v>
      </c>
      <c r="B3260" t="s">
        <v>2030</v>
      </c>
      <c r="C3260">
        <v>0.92938723176419202</v>
      </c>
    </row>
    <row r="3261" spans="1:3" x14ac:dyDescent="0.2">
      <c r="A3261" t="s">
        <v>2030</v>
      </c>
      <c r="B3261" t="s">
        <v>2058</v>
      </c>
      <c r="C3261">
        <v>0.92938723176419202</v>
      </c>
    </row>
    <row r="3262" spans="1:3" x14ac:dyDescent="0.2">
      <c r="A3262" t="s">
        <v>2059</v>
      </c>
      <c r="B3262" t="s">
        <v>2019</v>
      </c>
      <c r="C3262">
        <v>0.92937877784509604</v>
      </c>
    </row>
    <row r="3263" spans="1:3" x14ac:dyDescent="0.2">
      <c r="A3263" t="s">
        <v>2073</v>
      </c>
      <c r="B3263" t="s">
        <v>2029</v>
      </c>
      <c r="C3263">
        <v>0.92937877784509604</v>
      </c>
    </row>
    <row r="3264" spans="1:3" x14ac:dyDescent="0.2">
      <c r="A3264" t="s">
        <v>2019</v>
      </c>
      <c r="B3264" t="s">
        <v>2059</v>
      </c>
      <c r="C3264">
        <v>0.92937877784509604</v>
      </c>
    </row>
    <row r="3265" spans="1:3" x14ac:dyDescent="0.2">
      <c r="A3265" t="s">
        <v>2029</v>
      </c>
      <c r="B3265" t="s">
        <v>2073</v>
      </c>
      <c r="C3265">
        <v>0.92937877784509604</v>
      </c>
    </row>
    <row r="3266" spans="1:3" x14ac:dyDescent="0.2">
      <c r="A3266" t="s">
        <v>2000</v>
      </c>
      <c r="B3266" t="s">
        <v>2021</v>
      </c>
      <c r="C3266">
        <v>0.92937595987206401</v>
      </c>
    </row>
    <row r="3267" spans="1:3" x14ac:dyDescent="0.2">
      <c r="A3267" t="s">
        <v>2059</v>
      </c>
      <c r="B3267" t="s">
        <v>1987</v>
      </c>
      <c r="C3267">
        <v>0.92937595987206401</v>
      </c>
    </row>
    <row r="3268" spans="1:3" x14ac:dyDescent="0.2">
      <c r="A3268" t="s">
        <v>2067</v>
      </c>
      <c r="B3268" t="s">
        <v>2046</v>
      </c>
      <c r="C3268">
        <v>0.92937595987206401</v>
      </c>
    </row>
    <row r="3269" spans="1:3" x14ac:dyDescent="0.2">
      <c r="A3269" t="s">
        <v>1987</v>
      </c>
      <c r="B3269" t="s">
        <v>2059</v>
      </c>
      <c r="C3269">
        <v>0.92937595987206401</v>
      </c>
    </row>
    <row r="3270" spans="1:3" x14ac:dyDescent="0.2">
      <c r="A3270" t="s">
        <v>2046</v>
      </c>
      <c r="B3270" t="s">
        <v>2067</v>
      </c>
      <c r="C3270">
        <v>0.92937595987206401</v>
      </c>
    </row>
    <row r="3271" spans="1:3" x14ac:dyDescent="0.2">
      <c r="A3271" t="s">
        <v>2021</v>
      </c>
      <c r="B3271" t="s">
        <v>2000</v>
      </c>
      <c r="C3271">
        <v>0.92937595987206401</v>
      </c>
    </row>
    <row r="3272" spans="1:3" x14ac:dyDescent="0.2">
      <c r="A3272" t="s">
        <v>2076</v>
      </c>
      <c r="B3272" t="s">
        <v>2022</v>
      </c>
      <c r="C3272">
        <v>0.92937314189903197</v>
      </c>
    </row>
    <row r="3273" spans="1:3" x14ac:dyDescent="0.2">
      <c r="A3273" t="s">
        <v>2022</v>
      </c>
      <c r="B3273" t="s">
        <v>2076</v>
      </c>
      <c r="C3273">
        <v>0.92937314189903197</v>
      </c>
    </row>
    <row r="3274" spans="1:3" x14ac:dyDescent="0.2">
      <c r="A3274" t="s">
        <v>2068</v>
      </c>
      <c r="B3274" t="s">
        <v>2029</v>
      </c>
      <c r="C3274">
        <v>0.92937032392600005</v>
      </c>
    </row>
    <row r="3275" spans="1:3" x14ac:dyDescent="0.2">
      <c r="A3275" t="s">
        <v>2029</v>
      </c>
      <c r="B3275" t="s">
        <v>2068</v>
      </c>
      <c r="C3275">
        <v>0.92937032392600005</v>
      </c>
    </row>
    <row r="3276" spans="1:3" x14ac:dyDescent="0.2">
      <c r="A3276" t="s">
        <v>2065</v>
      </c>
      <c r="B3276" t="s">
        <v>2034</v>
      </c>
      <c r="C3276">
        <v>0.92936750595296802</v>
      </c>
    </row>
    <row r="3277" spans="1:3" x14ac:dyDescent="0.2">
      <c r="A3277" t="s">
        <v>1997</v>
      </c>
      <c r="B3277" t="s">
        <v>2016</v>
      </c>
      <c r="C3277">
        <v>0.92936750595296802</v>
      </c>
    </row>
    <row r="3278" spans="1:3" x14ac:dyDescent="0.2">
      <c r="A3278" t="s">
        <v>2001</v>
      </c>
      <c r="B3278" t="s">
        <v>2016</v>
      </c>
      <c r="C3278">
        <v>0.92936750595296802</v>
      </c>
    </row>
    <row r="3279" spans="1:3" x14ac:dyDescent="0.2">
      <c r="A3279" t="s">
        <v>2034</v>
      </c>
      <c r="B3279" t="s">
        <v>2065</v>
      </c>
      <c r="C3279">
        <v>0.92936750595296802</v>
      </c>
    </row>
    <row r="3280" spans="1:3" x14ac:dyDescent="0.2">
      <c r="A3280" t="s">
        <v>2016</v>
      </c>
      <c r="B3280" t="s">
        <v>1997</v>
      </c>
      <c r="C3280">
        <v>0.92936750595296802</v>
      </c>
    </row>
    <row r="3281" spans="1:3" x14ac:dyDescent="0.2">
      <c r="A3281" t="s">
        <v>2016</v>
      </c>
      <c r="B3281" t="s">
        <v>2001</v>
      </c>
      <c r="C3281">
        <v>0.92936750595296802</v>
      </c>
    </row>
    <row r="3282" spans="1:3" x14ac:dyDescent="0.2">
      <c r="A3282" t="s">
        <v>2002</v>
      </c>
      <c r="B3282" t="s">
        <v>2022</v>
      </c>
      <c r="C3282">
        <v>0.92935623406084</v>
      </c>
    </row>
    <row r="3283" spans="1:3" x14ac:dyDescent="0.2">
      <c r="A3283" t="s">
        <v>2074</v>
      </c>
      <c r="B3283" t="s">
        <v>2024</v>
      </c>
      <c r="C3283">
        <v>0.92935623406084</v>
      </c>
    </row>
    <row r="3284" spans="1:3" x14ac:dyDescent="0.2">
      <c r="A3284" t="s">
        <v>2024</v>
      </c>
      <c r="B3284" t="s">
        <v>2074</v>
      </c>
      <c r="C3284">
        <v>0.92935623406084</v>
      </c>
    </row>
    <row r="3285" spans="1:3" x14ac:dyDescent="0.2">
      <c r="A3285" t="s">
        <v>2022</v>
      </c>
      <c r="B3285" t="s">
        <v>2002</v>
      </c>
      <c r="C3285">
        <v>0.92935623406084</v>
      </c>
    </row>
    <row r="3286" spans="1:3" x14ac:dyDescent="0.2">
      <c r="A3286" t="s">
        <v>2057</v>
      </c>
      <c r="B3286" t="s">
        <v>2031</v>
      </c>
      <c r="C3286">
        <v>0.92935341608780797</v>
      </c>
    </row>
    <row r="3287" spans="1:3" x14ac:dyDescent="0.2">
      <c r="A3287" t="s">
        <v>2031</v>
      </c>
      <c r="B3287" t="s">
        <v>2057</v>
      </c>
      <c r="C3287">
        <v>0.92935341608780797</v>
      </c>
    </row>
    <row r="3288" spans="1:3" x14ac:dyDescent="0.2">
      <c r="A3288" t="s">
        <v>2079</v>
      </c>
      <c r="B3288" t="s">
        <v>2017</v>
      </c>
      <c r="C3288">
        <v>0.92935059811477605</v>
      </c>
    </row>
    <row r="3289" spans="1:3" x14ac:dyDescent="0.2">
      <c r="A3289" t="s">
        <v>2017</v>
      </c>
      <c r="B3289" t="s">
        <v>2079</v>
      </c>
      <c r="C3289">
        <v>0.92935059811477605</v>
      </c>
    </row>
    <row r="3290" spans="1:3" x14ac:dyDescent="0.2">
      <c r="A3290" t="s">
        <v>2001</v>
      </c>
      <c r="B3290" t="s">
        <v>1985</v>
      </c>
      <c r="C3290">
        <v>0.92934778014174402</v>
      </c>
    </row>
    <row r="3291" spans="1:3" x14ac:dyDescent="0.2">
      <c r="A3291" t="s">
        <v>2068</v>
      </c>
      <c r="B3291" t="s">
        <v>2021</v>
      </c>
      <c r="C3291">
        <v>0.92934778014174402</v>
      </c>
    </row>
    <row r="3292" spans="1:3" x14ac:dyDescent="0.2">
      <c r="A3292" t="s">
        <v>1993</v>
      </c>
      <c r="B3292" t="s">
        <v>2031</v>
      </c>
      <c r="C3292">
        <v>0.92934778014174402</v>
      </c>
    </row>
    <row r="3293" spans="1:3" x14ac:dyDescent="0.2">
      <c r="A3293" t="s">
        <v>2063</v>
      </c>
      <c r="B3293" t="s">
        <v>2046</v>
      </c>
      <c r="C3293">
        <v>0.92934778014174402</v>
      </c>
    </row>
    <row r="3294" spans="1:3" x14ac:dyDescent="0.2">
      <c r="A3294" t="s">
        <v>2031</v>
      </c>
      <c r="B3294" t="s">
        <v>1993</v>
      </c>
      <c r="C3294">
        <v>0.92934778014174402</v>
      </c>
    </row>
    <row r="3295" spans="1:3" x14ac:dyDescent="0.2">
      <c r="A3295" t="s">
        <v>2046</v>
      </c>
      <c r="B3295" t="s">
        <v>2063</v>
      </c>
      <c r="C3295">
        <v>0.92934778014174402</v>
      </c>
    </row>
    <row r="3296" spans="1:3" x14ac:dyDescent="0.2">
      <c r="A3296" t="s">
        <v>2021</v>
      </c>
      <c r="B3296" t="s">
        <v>2068</v>
      </c>
      <c r="C3296">
        <v>0.92934778014174402</v>
      </c>
    </row>
    <row r="3297" spans="1:3" x14ac:dyDescent="0.2">
      <c r="A3297" t="s">
        <v>1985</v>
      </c>
      <c r="B3297" t="s">
        <v>2001</v>
      </c>
      <c r="C3297">
        <v>0.92934778014174402</v>
      </c>
    </row>
    <row r="3298" spans="1:3" x14ac:dyDescent="0.2">
      <c r="A3298" t="s">
        <v>2076</v>
      </c>
      <c r="B3298" t="s">
        <v>2019</v>
      </c>
      <c r="C3298">
        <v>0.92934214419567995</v>
      </c>
    </row>
    <row r="3299" spans="1:3" x14ac:dyDescent="0.2">
      <c r="A3299" t="s">
        <v>2003</v>
      </c>
      <c r="B3299" t="s">
        <v>2020</v>
      </c>
      <c r="C3299">
        <v>0.92934214419567995</v>
      </c>
    </row>
    <row r="3300" spans="1:3" x14ac:dyDescent="0.2">
      <c r="A3300" t="s">
        <v>2019</v>
      </c>
      <c r="B3300" t="s">
        <v>2076</v>
      </c>
      <c r="C3300">
        <v>0.92934214419567995</v>
      </c>
    </row>
    <row r="3301" spans="1:3" x14ac:dyDescent="0.2">
      <c r="A3301" t="s">
        <v>2020</v>
      </c>
      <c r="B3301" t="s">
        <v>2003</v>
      </c>
      <c r="C3301">
        <v>0.92934214419567995</v>
      </c>
    </row>
    <row r="3302" spans="1:3" x14ac:dyDescent="0.2">
      <c r="A3302" t="s">
        <v>2066</v>
      </c>
      <c r="B3302" t="s">
        <v>1986</v>
      </c>
      <c r="C3302">
        <v>0.92933932622264803</v>
      </c>
    </row>
    <row r="3303" spans="1:3" x14ac:dyDescent="0.2">
      <c r="A3303" t="s">
        <v>1986</v>
      </c>
      <c r="B3303" t="s">
        <v>2066</v>
      </c>
      <c r="C3303">
        <v>0.92933932622264803</v>
      </c>
    </row>
    <row r="3304" spans="1:3" x14ac:dyDescent="0.2">
      <c r="A3304" t="s">
        <v>1999</v>
      </c>
      <c r="B3304" t="s">
        <v>2018</v>
      </c>
      <c r="C3304">
        <v>0.929336508249616</v>
      </c>
    </row>
    <row r="3305" spans="1:3" x14ac:dyDescent="0.2">
      <c r="A3305" t="s">
        <v>2061</v>
      </c>
      <c r="B3305" t="s">
        <v>2046</v>
      </c>
      <c r="C3305">
        <v>0.929336508249616</v>
      </c>
    </row>
    <row r="3306" spans="1:3" x14ac:dyDescent="0.2">
      <c r="A3306" t="s">
        <v>2046</v>
      </c>
      <c r="B3306" t="s">
        <v>2061</v>
      </c>
      <c r="C3306">
        <v>0.929336508249616</v>
      </c>
    </row>
    <row r="3307" spans="1:3" x14ac:dyDescent="0.2">
      <c r="A3307" t="s">
        <v>2018</v>
      </c>
      <c r="B3307" t="s">
        <v>1999</v>
      </c>
      <c r="C3307">
        <v>0.929336508249616</v>
      </c>
    </row>
    <row r="3308" spans="1:3" x14ac:dyDescent="0.2">
      <c r="A3308" t="s">
        <v>2053</v>
      </c>
      <c r="B3308" t="s">
        <v>2033</v>
      </c>
      <c r="C3308">
        <v>0.92933369027658397</v>
      </c>
    </row>
    <row r="3309" spans="1:3" x14ac:dyDescent="0.2">
      <c r="A3309" t="s">
        <v>2033</v>
      </c>
      <c r="B3309" t="s">
        <v>2053</v>
      </c>
      <c r="C3309">
        <v>0.92933369027658397</v>
      </c>
    </row>
    <row r="3310" spans="1:3" x14ac:dyDescent="0.2">
      <c r="A3310" t="s">
        <v>2065</v>
      </c>
      <c r="B3310" t="s">
        <v>2032</v>
      </c>
      <c r="C3310">
        <v>0.92933087230355205</v>
      </c>
    </row>
    <row r="3311" spans="1:3" x14ac:dyDescent="0.2">
      <c r="A3311" t="s">
        <v>2082</v>
      </c>
      <c r="B3311" t="s">
        <v>1995</v>
      </c>
      <c r="C3311">
        <v>0.92933087230355205</v>
      </c>
    </row>
    <row r="3312" spans="1:3" x14ac:dyDescent="0.2">
      <c r="A3312" t="s">
        <v>2032</v>
      </c>
      <c r="B3312" t="s">
        <v>2065</v>
      </c>
      <c r="C3312">
        <v>0.92933087230355205</v>
      </c>
    </row>
    <row r="3313" spans="1:3" x14ac:dyDescent="0.2">
      <c r="A3313" t="s">
        <v>1995</v>
      </c>
      <c r="B3313" t="s">
        <v>2082</v>
      </c>
      <c r="C3313">
        <v>0.92933087230355205</v>
      </c>
    </row>
    <row r="3314" spans="1:3" x14ac:dyDescent="0.2">
      <c r="A3314" t="s">
        <v>1995</v>
      </c>
      <c r="B3314" t="s">
        <v>1986</v>
      </c>
      <c r="C3314">
        <v>0.92932805433052001</v>
      </c>
    </row>
    <row r="3315" spans="1:3" x14ac:dyDescent="0.2">
      <c r="A3315" t="s">
        <v>2000</v>
      </c>
      <c r="B3315" t="s">
        <v>1986</v>
      </c>
      <c r="C3315">
        <v>0.92932805433052001</v>
      </c>
    </row>
    <row r="3316" spans="1:3" x14ac:dyDescent="0.2">
      <c r="A3316" t="s">
        <v>1986</v>
      </c>
      <c r="B3316" t="s">
        <v>1995</v>
      </c>
      <c r="C3316">
        <v>0.92932805433052001</v>
      </c>
    </row>
    <row r="3317" spans="1:3" x14ac:dyDescent="0.2">
      <c r="A3317" t="s">
        <v>1986</v>
      </c>
      <c r="B3317" t="s">
        <v>2000</v>
      </c>
      <c r="C3317">
        <v>0.92932805433052001</v>
      </c>
    </row>
    <row r="3318" spans="1:3" x14ac:dyDescent="0.2">
      <c r="A3318" t="s">
        <v>2061</v>
      </c>
      <c r="B3318" t="s">
        <v>2017</v>
      </c>
      <c r="C3318">
        <v>0.92932241838445595</v>
      </c>
    </row>
    <row r="3319" spans="1:3" x14ac:dyDescent="0.2">
      <c r="A3319" t="s">
        <v>2017</v>
      </c>
      <c r="B3319" t="s">
        <v>2061</v>
      </c>
      <c r="C3319">
        <v>0.92932241838445595</v>
      </c>
    </row>
    <row r="3320" spans="1:3" x14ac:dyDescent="0.2">
      <c r="A3320" t="s">
        <v>2076</v>
      </c>
      <c r="B3320" t="s">
        <v>2017</v>
      </c>
      <c r="C3320">
        <v>0.929316782438392</v>
      </c>
    </row>
    <row r="3321" spans="1:3" x14ac:dyDescent="0.2">
      <c r="A3321" t="s">
        <v>2017</v>
      </c>
      <c r="B3321" t="s">
        <v>2076</v>
      </c>
      <c r="C3321">
        <v>0.929316782438392</v>
      </c>
    </row>
    <row r="3322" spans="1:3" x14ac:dyDescent="0.2">
      <c r="A3322" t="s">
        <v>1997</v>
      </c>
      <c r="B3322" t="s">
        <v>2019</v>
      </c>
      <c r="C3322">
        <v>0.92931114649232804</v>
      </c>
    </row>
    <row r="3323" spans="1:3" x14ac:dyDescent="0.2">
      <c r="A3323" t="s">
        <v>2019</v>
      </c>
      <c r="B3323" t="s">
        <v>1997</v>
      </c>
      <c r="C3323">
        <v>0.92931114649232804</v>
      </c>
    </row>
    <row r="3324" spans="1:3" x14ac:dyDescent="0.2">
      <c r="A3324" t="s">
        <v>1997</v>
      </c>
      <c r="B3324" t="s">
        <v>1986</v>
      </c>
      <c r="C3324">
        <v>0.92930269257323195</v>
      </c>
    </row>
    <row r="3325" spans="1:3" x14ac:dyDescent="0.2">
      <c r="A3325" t="s">
        <v>2001</v>
      </c>
      <c r="B3325" t="s">
        <v>1986</v>
      </c>
      <c r="C3325">
        <v>0.92930269257323195</v>
      </c>
    </row>
    <row r="3326" spans="1:3" x14ac:dyDescent="0.2">
      <c r="A3326" t="s">
        <v>1986</v>
      </c>
      <c r="B3326" t="s">
        <v>1997</v>
      </c>
      <c r="C3326">
        <v>0.92930269257323195</v>
      </c>
    </row>
    <row r="3327" spans="1:3" x14ac:dyDescent="0.2">
      <c r="A3327" t="s">
        <v>1986</v>
      </c>
      <c r="B3327" t="s">
        <v>2001</v>
      </c>
      <c r="C3327">
        <v>0.92930269257323195</v>
      </c>
    </row>
    <row r="3328" spans="1:3" x14ac:dyDescent="0.2">
      <c r="A3328" t="s">
        <v>2083</v>
      </c>
      <c r="B3328" t="s">
        <v>2046</v>
      </c>
      <c r="C3328">
        <v>0.92929987460020003</v>
      </c>
    </row>
    <row r="3329" spans="1:3" x14ac:dyDescent="0.2">
      <c r="A3329" t="s">
        <v>2046</v>
      </c>
      <c r="B3329" t="s">
        <v>2083</v>
      </c>
      <c r="C3329">
        <v>0.92929987460020003</v>
      </c>
    </row>
    <row r="3330" spans="1:3" x14ac:dyDescent="0.2">
      <c r="A3330" t="s">
        <v>2066</v>
      </c>
      <c r="B3330" t="s">
        <v>2023</v>
      </c>
      <c r="C3330">
        <v>0.92929705662716799</v>
      </c>
    </row>
    <row r="3331" spans="1:3" x14ac:dyDescent="0.2">
      <c r="A3331" t="s">
        <v>2003</v>
      </c>
      <c r="B3331" t="s">
        <v>2024</v>
      </c>
      <c r="C3331">
        <v>0.92929705662716799</v>
      </c>
    </row>
    <row r="3332" spans="1:3" x14ac:dyDescent="0.2">
      <c r="A3332" t="s">
        <v>2023</v>
      </c>
      <c r="B3332" t="s">
        <v>2066</v>
      </c>
      <c r="C3332">
        <v>0.92929705662716799</v>
      </c>
    </row>
    <row r="3333" spans="1:3" x14ac:dyDescent="0.2">
      <c r="A3333" t="s">
        <v>2024</v>
      </c>
      <c r="B3333" t="s">
        <v>2003</v>
      </c>
      <c r="C3333">
        <v>0.92929705662716799</v>
      </c>
    </row>
    <row r="3334" spans="1:3" x14ac:dyDescent="0.2">
      <c r="A3334" t="s">
        <v>2081</v>
      </c>
      <c r="B3334" t="s">
        <v>2021</v>
      </c>
      <c r="C3334">
        <v>0.92929423865413596</v>
      </c>
    </row>
    <row r="3335" spans="1:3" x14ac:dyDescent="0.2">
      <c r="A3335" t="s">
        <v>2079</v>
      </c>
      <c r="B3335" t="s">
        <v>2016</v>
      </c>
      <c r="C3335">
        <v>0.92929423865413596</v>
      </c>
    </row>
    <row r="3336" spans="1:3" x14ac:dyDescent="0.2">
      <c r="A3336" t="s">
        <v>2016</v>
      </c>
      <c r="B3336" t="s">
        <v>2079</v>
      </c>
      <c r="C3336">
        <v>0.92929423865413596</v>
      </c>
    </row>
    <row r="3337" spans="1:3" x14ac:dyDescent="0.2">
      <c r="A3337" t="s">
        <v>2021</v>
      </c>
      <c r="B3337" t="s">
        <v>2081</v>
      </c>
      <c r="C3337">
        <v>0.92929423865413596</v>
      </c>
    </row>
    <row r="3338" spans="1:3" x14ac:dyDescent="0.2">
      <c r="A3338" t="s">
        <v>2066</v>
      </c>
      <c r="B3338" t="s">
        <v>2021</v>
      </c>
      <c r="C3338">
        <v>0.92929142068110404</v>
      </c>
    </row>
    <row r="3339" spans="1:3" x14ac:dyDescent="0.2">
      <c r="A3339" t="s">
        <v>2058</v>
      </c>
      <c r="B3339" t="s">
        <v>2032</v>
      </c>
      <c r="C3339">
        <v>0.92929142068110404</v>
      </c>
    </row>
    <row r="3340" spans="1:3" x14ac:dyDescent="0.2">
      <c r="A3340" t="s">
        <v>2032</v>
      </c>
      <c r="B3340" t="s">
        <v>2058</v>
      </c>
      <c r="C3340">
        <v>0.92929142068110404</v>
      </c>
    </row>
    <row r="3341" spans="1:3" x14ac:dyDescent="0.2">
      <c r="A3341" t="s">
        <v>2021</v>
      </c>
      <c r="B3341" t="s">
        <v>2066</v>
      </c>
      <c r="C3341">
        <v>0.92929142068110404</v>
      </c>
    </row>
    <row r="3342" spans="1:3" x14ac:dyDescent="0.2">
      <c r="A3342" t="s">
        <v>2067</v>
      </c>
      <c r="B3342" t="s">
        <v>1110</v>
      </c>
      <c r="C3342">
        <v>0.92928860270807201</v>
      </c>
    </row>
    <row r="3343" spans="1:3" x14ac:dyDescent="0.2">
      <c r="A3343" t="s">
        <v>1110</v>
      </c>
      <c r="B3343" t="s">
        <v>2067</v>
      </c>
      <c r="C3343">
        <v>0.92928860270807201</v>
      </c>
    </row>
    <row r="3344" spans="1:3" x14ac:dyDescent="0.2">
      <c r="A3344" t="s">
        <v>2079</v>
      </c>
      <c r="B3344" t="s">
        <v>2020</v>
      </c>
      <c r="C3344">
        <v>0.92928296676200794</v>
      </c>
    </row>
    <row r="3345" spans="1:3" x14ac:dyDescent="0.2">
      <c r="A3345" t="s">
        <v>2020</v>
      </c>
      <c r="B3345" t="s">
        <v>2079</v>
      </c>
      <c r="C3345">
        <v>0.92928296676200794</v>
      </c>
    </row>
    <row r="3346" spans="1:3" x14ac:dyDescent="0.2">
      <c r="A3346" t="s">
        <v>2000</v>
      </c>
      <c r="B3346" t="s">
        <v>1110</v>
      </c>
      <c r="C3346">
        <v>0.92928014878897602</v>
      </c>
    </row>
    <row r="3347" spans="1:3" x14ac:dyDescent="0.2">
      <c r="A3347" t="s">
        <v>2079</v>
      </c>
      <c r="B3347" t="s">
        <v>2034</v>
      </c>
      <c r="C3347">
        <v>0.92928014878897602</v>
      </c>
    </row>
    <row r="3348" spans="1:3" x14ac:dyDescent="0.2">
      <c r="A3348" t="s">
        <v>2034</v>
      </c>
      <c r="B3348" t="s">
        <v>2079</v>
      </c>
      <c r="C3348">
        <v>0.92928014878897602</v>
      </c>
    </row>
    <row r="3349" spans="1:3" x14ac:dyDescent="0.2">
      <c r="A3349" t="s">
        <v>1110</v>
      </c>
      <c r="B3349" t="s">
        <v>2000</v>
      </c>
      <c r="C3349">
        <v>0.92928014878897602</v>
      </c>
    </row>
    <row r="3350" spans="1:3" x14ac:dyDescent="0.2">
      <c r="A3350" t="s">
        <v>2000</v>
      </c>
      <c r="B3350" t="s">
        <v>2019</v>
      </c>
      <c r="C3350">
        <v>0.92927733081594399</v>
      </c>
    </row>
    <row r="3351" spans="1:3" x14ac:dyDescent="0.2">
      <c r="A3351" t="s">
        <v>2002</v>
      </c>
      <c r="B3351" t="s">
        <v>2019</v>
      </c>
      <c r="C3351">
        <v>0.92927733081594399</v>
      </c>
    </row>
    <row r="3352" spans="1:3" x14ac:dyDescent="0.2">
      <c r="A3352" t="s">
        <v>2019</v>
      </c>
      <c r="B3352" t="s">
        <v>2000</v>
      </c>
      <c r="C3352">
        <v>0.92927733081594399</v>
      </c>
    </row>
    <row r="3353" spans="1:3" x14ac:dyDescent="0.2">
      <c r="A3353" t="s">
        <v>2019</v>
      </c>
      <c r="B3353" t="s">
        <v>2002</v>
      </c>
      <c r="C3353">
        <v>0.92927733081594399</v>
      </c>
    </row>
    <row r="3354" spans="1:3" x14ac:dyDescent="0.2">
      <c r="A3354" t="s">
        <v>2074</v>
      </c>
      <c r="B3354" t="s">
        <v>2046</v>
      </c>
      <c r="C3354">
        <v>0.92927451284291196</v>
      </c>
    </row>
    <row r="3355" spans="1:3" x14ac:dyDescent="0.2">
      <c r="A3355" t="s">
        <v>2046</v>
      </c>
      <c r="B3355" t="s">
        <v>2074</v>
      </c>
      <c r="C3355">
        <v>0.92927451284291196</v>
      </c>
    </row>
    <row r="3356" spans="1:3" x14ac:dyDescent="0.2">
      <c r="A3356" t="s">
        <v>2058</v>
      </c>
      <c r="B3356" t="s">
        <v>1989</v>
      </c>
      <c r="C3356">
        <v>0.92927169486988004</v>
      </c>
    </row>
    <row r="3357" spans="1:3" x14ac:dyDescent="0.2">
      <c r="A3357" t="s">
        <v>1989</v>
      </c>
      <c r="B3357" t="s">
        <v>2058</v>
      </c>
      <c r="C3357">
        <v>0.92927169486988004</v>
      </c>
    </row>
    <row r="3358" spans="1:3" x14ac:dyDescent="0.2">
      <c r="A3358" t="s">
        <v>2082</v>
      </c>
      <c r="B3358" t="s">
        <v>2081</v>
      </c>
      <c r="C3358">
        <v>0.92927169486988004</v>
      </c>
    </row>
    <row r="3359" spans="1:3" x14ac:dyDescent="0.2">
      <c r="A3359" t="s">
        <v>2081</v>
      </c>
      <c r="B3359" t="s">
        <v>2082</v>
      </c>
      <c r="C3359">
        <v>0.92927169486988004</v>
      </c>
    </row>
    <row r="3360" spans="1:3" x14ac:dyDescent="0.2">
      <c r="A3360" t="s">
        <v>2082</v>
      </c>
      <c r="B3360" t="s">
        <v>2073</v>
      </c>
      <c r="C3360">
        <v>0.92926887689684801</v>
      </c>
    </row>
    <row r="3361" spans="1:3" x14ac:dyDescent="0.2">
      <c r="A3361" t="s">
        <v>2073</v>
      </c>
      <c r="B3361" t="s">
        <v>2082</v>
      </c>
      <c r="C3361">
        <v>0.92926887689684801</v>
      </c>
    </row>
    <row r="3362" spans="1:3" x14ac:dyDescent="0.2">
      <c r="A3362" t="s">
        <v>2059</v>
      </c>
      <c r="B3362" t="s">
        <v>2024</v>
      </c>
      <c r="C3362">
        <v>0.92926324095078405</v>
      </c>
    </row>
    <row r="3363" spans="1:3" x14ac:dyDescent="0.2">
      <c r="A3363" t="s">
        <v>2024</v>
      </c>
      <c r="B3363" t="s">
        <v>2059</v>
      </c>
      <c r="C3363">
        <v>0.92926324095078405</v>
      </c>
    </row>
    <row r="3364" spans="1:3" x14ac:dyDescent="0.2">
      <c r="A3364" t="s">
        <v>2085</v>
      </c>
      <c r="B3364" t="s">
        <v>1989</v>
      </c>
      <c r="C3364">
        <v>0.92926042297775202</v>
      </c>
    </row>
    <row r="3365" spans="1:3" x14ac:dyDescent="0.2">
      <c r="A3365" t="s">
        <v>2082</v>
      </c>
      <c r="B3365" t="s">
        <v>2066</v>
      </c>
      <c r="C3365">
        <v>0.92926042297775202</v>
      </c>
    </row>
    <row r="3366" spans="1:3" x14ac:dyDescent="0.2">
      <c r="A3366" t="s">
        <v>2066</v>
      </c>
      <c r="B3366" t="s">
        <v>2082</v>
      </c>
      <c r="C3366">
        <v>0.92926042297775202</v>
      </c>
    </row>
    <row r="3367" spans="1:3" x14ac:dyDescent="0.2">
      <c r="A3367" t="s">
        <v>1989</v>
      </c>
      <c r="B3367" t="s">
        <v>2085</v>
      </c>
      <c r="C3367">
        <v>0.92926042297775202</v>
      </c>
    </row>
    <row r="3368" spans="1:3" x14ac:dyDescent="0.2">
      <c r="A3368" t="s">
        <v>2060</v>
      </c>
      <c r="B3368" t="s">
        <v>2023</v>
      </c>
      <c r="C3368">
        <v>0.92925760500471999</v>
      </c>
    </row>
    <row r="3369" spans="1:3" x14ac:dyDescent="0.2">
      <c r="A3369" t="s">
        <v>2023</v>
      </c>
      <c r="B3369" t="s">
        <v>2060</v>
      </c>
      <c r="C3369">
        <v>0.92925760500471999</v>
      </c>
    </row>
    <row r="3370" spans="1:3" x14ac:dyDescent="0.2">
      <c r="A3370" t="s">
        <v>2059</v>
      </c>
      <c r="B3370" t="s">
        <v>2045</v>
      </c>
      <c r="C3370">
        <v>0.929249151085624</v>
      </c>
    </row>
    <row r="3371" spans="1:3" x14ac:dyDescent="0.2">
      <c r="A3371" t="s">
        <v>2045</v>
      </c>
      <c r="B3371" t="s">
        <v>2059</v>
      </c>
      <c r="C3371">
        <v>0.929249151085624</v>
      </c>
    </row>
    <row r="3372" spans="1:3" x14ac:dyDescent="0.2">
      <c r="A3372" t="s">
        <v>2059</v>
      </c>
      <c r="B3372" t="s">
        <v>1985</v>
      </c>
      <c r="C3372">
        <v>0.92924633311259197</v>
      </c>
    </row>
    <row r="3373" spans="1:3" x14ac:dyDescent="0.2">
      <c r="A3373" t="s">
        <v>2085</v>
      </c>
      <c r="B3373" t="s">
        <v>2024</v>
      </c>
      <c r="C3373">
        <v>0.92924633311259197</v>
      </c>
    </row>
    <row r="3374" spans="1:3" x14ac:dyDescent="0.2">
      <c r="A3374" t="s">
        <v>2079</v>
      </c>
      <c r="B3374" t="s">
        <v>2049</v>
      </c>
      <c r="C3374">
        <v>0.92924633311259197</v>
      </c>
    </row>
    <row r="3375" spans="1:3" x14ac:dyDescent="0.2">
      <c r="A3375" t="s">
        <v>1985</v>
      </c>
      <c r="B3375" t="s">
        <v>2059</v>
      </c>
      <c r="C3375">
        <v>0.92924633311259197</v>
      </c>
    </row>
    <row r="3376" spans="1:3" x14ac:dyDescent="0.2">
      <c r="A3376" t="s">
        <v>2049</v>
      </c>
      <c r="B3376" t="s">
        <v>2079</v>
      </c>
      <c r="C3376">
        <v>0.92924633311259197</v>
      </c>
    </row>
    <row r="3377" spans="1:3" x14ac:dyDescent="0.2">
      <c r="A3377" t="s">
        <v>2024</v>
      </c>
      <c r="B3377" t="s">
        <v>2085</v>
      </c>
      <c r="C3377">
        <v>0.92924633311259197</v>
      </c>
    </row>
    <row r="3378" spans="1:3" x14ac:dyDescent="0.2">
      <c r="A3378" t="s">
        <v>1995</v>
      </c>
      <c r="B3378" t="s">
        <v>2019</v>
      </c>
      <c r="C3378">
        <v>0.92924351513956005</v>
      </c>
    </row>
    <row r="3379" spans="1:3" x14ac:dyDescent="0.2">
      <c r="A3379" t="s">
        <v>2077</v>
      </c>
      <c r="B3379" t="s">
        <v>1987</v>
      </c>
      <c r="C3379">
        <v>0.92924351513956005</v>
      </c>
    </row>
    <row r="3380" spans="1:3" x14ac:dyDescent="0.2">
      <c r="A3380" t="s">
        <v>2019</v>
      </c>
      <c r="B3380" t="s">
        <v>1995</v>
      </c>
      <c r="C3380">
        <v>0.92924351513956005</v>
      </c>
    </row>
    <row r="3381" spans="1:3" x14ac:dyDescent="0.2">
      <c r="A3381" t="s">
        <v>1987</v>
      </c>
      <c r="B3381" t="s">
        <v>2077</v>
      </c>
      <c r="C3381">
        <v>0.92924351513956005</v>
      </c>
    </row>
    <row r="3382" spans="1:3" x14ac:dyDescent="0.2">
      <c r="A3382" t="s">
        <v>2054</v>
      </c>
      <c r="B3382" t="s">
        <v>2033</v>
      </c>
      <c r="C3382">
        <v>0.92924069716652802</v>
      </c>
    </row>
    <row r="3383" spans="1:3" x14ac:dyDescent="0.2">
      <c r="A3383" t="s">
        <v>2033</v>
      </c>
      <c r="B3383" t="s">
        <v>2054</v>
      </c>
      <c r="C3383">
        <v>0.92924069716652802</v>
      </c>
    </row>
    <row r="3384" spans="1:3" x14ac:dyDescent="0.2">
      <c r="A3384" t="s">
        <v>2076</v>
      </c>
      <c r="B3384" t="s">
        <v>1110</v>
      </c>
      <c r="C3384">
        <v>0.92923787919349599</v>
      </c>
    </row>
    <row r="3385" spans="1:3" x14ac:dyDescent="0.2">
      <c r="A3385" t="s">
        <v>1993</v>
      </c>
      <c r="B3385" t="s">
        <v>2021</v>
      </c>
      <c r="C3385">
        <v>0.92923787919349599</v>
      </c>
    </row>
    <row r="3386" spans="1:3" x14ac:dyDescent="0.2">
      <c r="A3386" t="s">
        <v>2053</v>
      </c>
      <c r="B3386" t="s">
        <v>2046</v>
      </c>
      <c r="C3386">
        <v>0.92923787919349599</v>
      </c>
    </row>
    <row r="3387" spans="1:3" x14ac:dyDescent="0.2">
      <c r="A3387" t="s">
        <v>2002</v>
      </c>
      <c r="B3387" t="s">
        <v>1991</v>
      </c>
      <c r="C3387">
        <v>0.92923787919349599</v>
      </c>
    </row>
    <row r="3388" spans="1:3" x14ac:dyDescent="0.2">
      <c r="A3388" t="s">
        <v>2021</v>
      </c>
      <c r="B3388" t="s">
        <v>1993</v>
      </c>
      <c r="C3388">
        <v>0.92923787919349599</v>
      </c>
    </row>
    <row r="3389" spans="1:3" x14ac:dyDescent="0.2">
      <c r="A3389" t="s">
        <v>2046</v>
      </c>
      <c r="B3389" t="s">
        <v>2053</v>
      </c>
      <c r="C3389">
        <v>0.92923787919349599</v>
      </c>
    </row>
    <row r="3390" spans="1:3" x14ac:dyDescent="0.2">
      <c r="A3390" t="s">
        <v>1110</v>
      </c>
      <c r="B3390" t="s">
        <v>2076</v>
      </c>
      <c r="C3390">
        <v>0.92923787919349599</v>
      </c>
    </row>
    <row r="3391" spans="1:3" x14ac:dyDescent="0.2">
      <c r="A3391" t="s">
        <v>1991</v>
      </c>
      <c r="B3391" t="s">
        <v>2002</v>
      </c>
      <c r="C3391">
        <v>0.92923787919349599</v>
      </c>
    </row>
    <row r="3392" spans="1:3" x14ac:dyDescent="0.2">
      <c r="A3392" t="s">
        <v>2061</v>
      </c>
      <c r="B3392" t="s">
        <v>2045</v>
      </c>
      <c r="C3392">
        <v>0.92923506122046395</v>
      </c>
    </row>
    <row r="3393" spans="1:3" x14ac:dyDescent="0.2">
      <c r="A3393" t="s">
        <v>2045</v>
      </c>
      <c r="B3393" t="s">
        <v>2061</v>
      </c>
      <c r="C3393">
        <v>0.92923506122046395</v>
      </c>
    </row>
    <row r="3394" spans="1:3" x14ac:dyDescent="0.2">
      <c r="A3394" t="s">
        <v>2083</v>
      </c>
      <c r="B3394" t="s">
        <v>2045</v>
      </c>
      <c r="C3394">
        <v>0.92923224324743203</v>
      </c>
    </row>
    <row r="3395" spans="1:3" x14ac:dyDescent="0.2">
      <c r="A3395" t="s">
        <v>2083</v>
      </c>
      <c r="B3395" t="s">
        <v>2082</v>
      </c>
      <c r="C3395">
        <v>0.92923224324743203</v>
      </c>
    </row>
    <row r="3396" spans="1:3" x14ac:dyDescent="0.2">
      <c r="A3396" t="s">
        <v>2045</v>
      </c>
      <c r="B3396" t="s">
        <v>2083</v>
      </c>
      <c r="C3396">
        <v>0.92923224324743203</v>
      </c>
    </row>
    <row r="3397" spans="1:3" x14ac:dyDescent="0.2">
      <c r="A3397" t="s">
        <v>2082</v>
      </c>
      <c r="B3397" t="s">
        <v>2083</v>
      </c>
      <c r="C3397">
        <v>0.92923224324743203</v>
      </c>
    </row>
    <row r="3398" spans="1:3" x14ac:dyDescent="0.2">
      <c r="A3398" t="s">
        <v>2065</v>
      </c>
      <c r="B3398" t="s">
        <v>2021</v>
      </c>
      <c r="C3398">
        <v>0.92922378932833605</v>
      </c>
    </row>
    <row r="3399" spans="1:3" x14ac:dyDescent="0.2">
      <c r="A3399" t="s">
        <v>2021</v>
      </c>
      <c r="B3399" t="s">
        <v>2065</v>
      </c>
      <c r="C3399">
        <v>0.92922378932833605</v>
      </c>
    </row>
    <row r="3400" spans="1:3" x14ac:dyDescent="0.2">
      <c r="A3400" t="s">
        <v>2001</v>
      </c>
      <c r="B3400" t="s">
        <v>1991</v>
      </c>
      <c r="C3400">
        <v>0.92921815338227198</v>
      </c>
    </row>
    <row r="3401" spans="1:3" x14ac:dyDescent="0.2">
      <c r="A3401" t="s">
        <v>1991</v>
      </c>
      <c r="B3401" t="s">
        <v>2001</v>
      </c>
      <c r="C3401">
        <v>0.92921815338227198</v>
      </c>
    </row>
    <row r="3402" spans="1:3" x14ac:dyDescent="0.2">
      <c r="A3402" t="s">
        <v>2073</v>
      </c>
      <c r="B3402" t="s">
        <v>1983</v>
      </c>
      <c r="C3402">
        <v>0.92921251743620803</v>
      </c>
    </row>
    <row r="3403" spans="1:3" x14ac:dyDescent="0.2">
      <c r="A3403" t="s">
        <v>1995</v>
      </c>
      <c r="B3403" t="s">
        <v>1985</v>
      </c>
      <c r="C3403">
        <v>0.92921251743620803</v>
      </c>
    </row>
    <row r="3404" spans="1:3" x14ac:dyDescent="0.2">
      <c r="A3404" t="s">
        <v>2059</v>
      </c>
      <c r="B3404" t="s">
        <v>2017</v>
      </c>
      <c r="C3404">
        <v>0.92921251743620803</v>
      </c>
    </row>
    <row r="3405" spans="1:3" x14ac:dyDescent="0.2">
      <c r="A3405" t="s">
        <v>1985</v>
      </c>
      <c r="B3405" t="s">
        <v>1995</v>
      </c>
      <c r="C3405">
        <v>0.92921251743620803</v>
      </c>
    </row>
    <row r="3406" spans="1:3" x14ac:dyDescent="0.2">
      <c r="A3406" t="s">
        <v>2017</v>
      </c>
      <c r="B3406" t="s">
        <v>2059</v>
      </c>
      <c r="C3406">
        <v>0.92921251743620803</v>
      </c>
    </row>
    <row r="3407" spans="1:3" x14ac:dyDescent="0.2">
      <c r="A3407" t="s">
        <v>1983</v>
      </c>
      <c r="B3407" t="s">
        <v>2073</v>
      </c>
      <c r="C3407">
        <v>0.92921251743620803</v>
      </c>
    </row>
    <row r="3408" spans="1:3" x14ac:dyDescent="0.2">
      <c r="A3408" t="s">
        <v>1997</v>
      </c>
      <c r="B3408" t="s">
        <v>1983</v>
      </c>
      <c r="C3408">
        <v>0.929209699463176</v>
      </c>
    </row>
    <row r="3409" spans="1:3" x14ac:dyDescent="0.2">
      <c r="A3409" t="s">
        <v>1983</v>
      </c>
      <c r="B3409" t="s">
        <v>1997</v>
      </c>
      <c r="C3409">
        <v>0.929209699463176</v>
      </c>
    </row>
    <row r="3410" spans="1:3" x14ac:dyDescent="0.2">
      <c r="A3410" t="s">
        <v>2000</v>
      </c>
      <c r="B3410" t="s">
        <v>1983</v>
      </c>
      <c r="C3410">
        <v>0.92920688149014397</v>
      </c>
    </row>
    <row r="3411" spans="1:3" x14ac:dyDescent="0.2">
      <c r="A3411" t="s">
        <v>2061</v>
      </c>
      <c r="B3411" t="s">
        <v>1986</v>
      </c>
      <c r="C3411">
        <v>0.92920688149014397</v>
      </c>
    </row>
    <row r="3412" spans="1:3" x14ac:dyDescent="0.2">
      <c r="A3412" t="s">
        <v>2074</v>
      </c>
      <c r="B3412" t="s">
        <v>2033</v>
      </c>
      <c r="C3412">
        <v>0.92920688149014397</v>
      </c>
    </row>
    <row r="3413" spans="1:3" x14ac:dyDescent="0.2">
      <c r="A3413" t="s">
        <v>2052</v>
      </c>
      <c r="B3413" t="s">
        <v>2046</v>
      </c>
      <c r="C3413">
        <v>0.92920688149014397</v>
      </c>
    </row>
    <row r="3414" spans="1:3" x14ac:dyDescent="0.2">
      <c r="A3414" t="s">
        <v>2046</v>
      </c>
      <c r="B3414" t="s">
        <v>2052</v>
      </c>
      <c r="C3414">
        <v>0.92920688149014397</v>
      </c>
    </row>
    <row r="3415" spans="1:3" x14ac:dyDescent="0.2">
      <c r="A3415" t="s">
        <v>1986</v>
      </c>
      <c r="B3415" t="s">
        <v>2061</v>
      </c>
      <c r="C3415">
        <v>0.92920688149014397</v>
      </c>
    </row>
    <row r="3416" spans="1:3" x14ac:dyDescent="0.2">
      <c r="A3416" t="s">
        <v>2033</v>
      </c>
      <c r="B3416" t="s">
        <v>2074</v>
      </c>
      <c r="C3416">
        <v>0.92920688149014397</v>
      </c>
    </row>
    <row r="3417" spans="1:3" x14ac:dyDescent="0.2">
      <c r="A3417" t="s">
        <v>1983</v>
      </c>
      <c r="B3417" t="s">
        <v>2000</v>
      </c>
      <c r="C3417">
        <v>0.92920688149014397</v>
      </c>
    </row>
    <row r="3418" spans="1:3" x14ac:dyDescent="0.2">
      <c r="A3418" t="s">
        <v>2054</v>
      </c>
      <c r="B3418" t="s">
        <v>2024</v>
      </c>
      <c r="C3418">
        <v>0.92920406351711204</v>
      </c>
    </row>
    <row r="3419" spans="1:3" x14ac:dyDescent="0.2">
      <c r="A3419" t="s">
        <v>2024</v>
      </c>
      <c r="B3419" t="s">
        <v>2054</v>
      </c>
      <c r="C3419">
        <v>0.92920406351711204</v>
      </c>
    </row>
    <row r="3420" spans="1:3" x14ac:dyDescent="0.2">
      <c r="A3420" t="s">
        <v>2082</v>
      </c>
      <c r="B3420" t="s">
        <v>2065</v>
      </c>
      <c r="C3420">
        <v>0.92919279162498403</v>
      </c>
    </row>
    <row r="3421" spans="1:3" x14ac:dyDescent="0.2">
      <c r="A3421" t="s">
        <v>2065</v>
      </c>
      <c r="B3421" t="s">
        <v>2082</v>
      </c>
      <c r="C3421">
        <v>0.92919279162498403</v>
      </c>
    </row>
    <row r="3422" spans="1:3" x14ac:dyDescent="0.2">
      <c r="A3422" t="s">
        <v>2058</v>
      </c>
      <c r="B3422" t="s">
        <v>2020</v>
      </c>
      <c r="C3422">
        <v>0.92918997365195199</v>
      </c>
    </row>
    <row r="3423" spans="1:3" x14ac:dyDescent="0.2">
      <c r="A3423" t="s">
        <v>1997</v>
      </c>
      <c r="B3423" t="s">
        <v>2021</v>
      </c>
      <c r="C3423">
        <v>0.92918997365195199</v>
      </c>
    </row>
    <row r="3424" spans="1:3" x14ac:dyDescent="0.2">
      <c r="A3424" t="s">
        <v>1999</v>
      </c>
      <c r="B3424" t="s">
        <v>2021</v>
      </c>
      <c r="C3424">
        <v>0.92918997365195199</v>
      </c>
    </row>
    <row r="3425" spans="1:3" x14ac:dyDescent="0.2">
      <c r="A3425" t="s">
        <v>2020</v>
      </c>
      <c r="B3425" t="s">
        <v>2058</v>
      </c>
      <c r="C3425">
        <v>0.92918997365195199</v>
      </c>
    </row>
    <row r="3426" spans="1:3" x14ac:dyDescent="0.2">
      <c r="A3426" t="s">
        <v>2021</v>
      </c>
      <c r="B3426" t="s">
        <v>1997</v>
      </c>
      <c r="C3426">
        <v>0.92918997365195199</v>
      </c>
    </row>
    <row r="3427" spans="1:3" x14ac:dyDescent="0.2">
      <c r="A3427" t="s">
        <v>2021</v>
      </c>
      <c r="B3427" t="s">
        <v>1999</v>
      </c>
      <c r="C3427">
        <v>0.92918997365195199</v>
      </c>
    </row>
    <row r="3428" spans="1:3" x14ac:dyDescent="0.2">
      <c r="A3428" t="s">
        <v>1999</v>
      </c>
      <c r="B3428" t="s">
        <v>1986</v>
      </c>
      <c r="C3428">
        <v>0.92918715567891996</v>
      </c>
    </row>
    <row r="3429" spans="1:3" x14ac:dyDescent="0.2">
      <c r="A3429" t="s">
        <v>2058</v>
      </c>
      <c r="B3429" t="s">
        <v>2049</v>
      </c>
      <c r="C3429">
        <v>0.92918715567891996</v>
      </c>
    </row>
    <row r="3430" spans="1:3" x14ac:dyDescent="0.2">
      <c r="A3430" t="s">
        <v>2049</v>
      </c>
      <c r="B3430" t="s">
        <v>2058</v>
      </c>
      <c r="C3430">
        <v>0.92918715567891996</v>
      </c>
    </row>
    <row r="3431" spans="1:3" x14ac:dyDescent="0.2">
      <c r="A3431" t="s">
        <v>1986</v>
      </c>
      <c r="B3431" t="s">
        <v>1999</v>
      </c>
      <c r="C3431">
        <v>0.92918715567891996</v>
      </c>
    </row>
    <row r="3432" spans="1:3" x14ac:dyDescent="0.2">
      <c r="A3432" t="s">
        <v>2073</v>
      </c>
      <c r="B3432" t="s">
        <v>2021</v>
      </c>
      <c r="C3432">
        <v>0.92918433770588804</v>
      </c>
    </row>
    <row r="3433" spans="1:3" x14ac:dyDescent="0.2">
      <c r="A3433" t="s">
        <v>2003</v>
      </c>
      <c r="B3433" t="s">
        <v>1986</v>
      </c>
      <c r="C3433">
        <v>0.92918433770588804</v>
      </c>
    </row>
    <row r="3434" spans="1:3" x14ac:dyDescent="0.2">
      <c r="A3434" t="s">
        <v>2021</v>
      </c>
      <c r="B3434" t="s">
        <v>2073</v>
      </c>
      <c r="C3434">
        <v>0.92918433770588804</v>
      </c>
    </row>
    <row r="3435" spans="1:3" x14ac:dyDescent="0.2">
      <c r="A3435" t="s">
        <v>1986</v>
      </c>
      <c r="B3435" t="s">
        <v>2003</v>
      </c>
      <c r="C3435">
        <v>0.92918433770588804</v>
      </c>
    </row>
    <row r="3436" spans="1:3" x14ac:dyDescent="0.2">
      <c r="A3436" t="s">
        <v>2076</v>
      </c>
      <c r="B3436" t="s">
        <v>2020</v>
      </c>
      <c r="C3436">
        <v>0.92918151973285601</v>
      </c>
    </row>
    <row r="3437" spans="1:3" x14ac:dyDescent="0.2">
      <c r="A3437" t="s">
        <v>2020</v>
      </c>
      <c r="B3437" t="s">
        <v>2076</v>
      </c>
      <c r="C3437">
        <v>0.92918151973285601</v>
      </c>
    </row>
    <row r="3438" spans="1:3" x14ac:dyDescent="0.2">
      <c r="A3438" t="s">
        <v>1999</v>
      </c>
      <c r="B3438" t="s">
        <v>2017</v>
      </c>
      <c r="C3438">
        <v>0.92917870175982398</v>
      </c>
    </row>
    <row r="3439" spans="1:3" x14ac:dyDescent="0.2">
      <c r="A3439" t="s">
        <v>2084</v>
      </c>
      <c r="B3439" t="s">
        <v>2033</v>
      </c>
      <c r="C3439">
        <v>0.92917870175982398</v>
      </c>
    </row>
    <row r="3440" spans="1:3" x14ac:dyDescent="0.2">
      <c r="A3440" t="s">
        <v>2033</v>
      </c>
      <c r="B3440" t="s">
        <v>2084</v>
      </c>
      <c r="C3440">
        <v>0.92917870175982398</v>
      </c>
    </row>
    <row r="3441" spans="1:3" x14ac:dyDescent="0.2">
      <c r="A3441" t="s">
        <v>2017</v>
      </c>
      <c r="B3441" t="s">
        <v>1999</v>
      </c>
      <c r="C3441">
        <v>0.92917870175982398</v>
      </c>
    </row>
    <row r="3442" spans="1:3" x14ac:dyDescent="0.2">
      <c r="A3442" t="s">
        <v>1999</v>
      </c>
      <c r="B3442" t="s">
        <v>2082</v>
      </c>
      <c r="C3442">
        <v>0.92917588378679195</v>
      </c>
    </row>
    <row r="3443" spans="1:3" x14ac:dyDescent="0.2">
      <c r="A3443" t="s">
        <v>2082</v>
      </c>
      <c r="B3443" t="s">
        <v>1999</v>
      </c>
      <c r="C3443">
        <v>0.92917588378679195</v>
      </c>
    </row>
    <row r="3444" spans="1:3" x14ac:dyDescent="0.2">
      <c r="A3444" t="s">
        <v>1995</v>
      </c>
      <c r="B3444" t="s">
        <v>1991</v>
      </c>
      <c r="C3444">
        <v>0.92917306581376002</v>
      </c>
    </row>
    <row r="3445" spans="1:3" x14ac:dyDescent="0.2">
      <c r="A3445" t="s">
        <v>1991</v>
      </c>
      <c r="B3445" t="s">
        <v>1995</v>
      </c>
      <c r="C3445">
        <v>0.92917306581376002</v>
      </c>
    </row>
    <row r="3446" spans="1:3" x14ac:dyDescent="0.2">
      <c r="A3446" t="s">
        <v>2065</v>
      </c>
      <c r="B3446" t="s">
        <v>1985</v>
      </c>
      <c r="C3446">
        <v>0.92917024784072799</v>
      </c>
    </row>
    <row r="3447" spans="1:3" x14ac:dyDescent="0.2">
      <c r="A3447" t="s">
        <v>1997</v>
      </c>
      <c r="B3447" t="s">
        <v>2031</v>
      </c>
      <c r="C3447">
        <v>0.92917024784072799</v>
      </c>
    </row>
    <row r="3448" spans="1:3" x14ac:dyDescent="0.2">
      <c r="A3448" t="s">
        <v>1985</v>
      </c>
      <c r="B3448" t="s">
        <v>2065</v>
      </c>
      <c r="C3448">
        <v>0.92917024784072799</v>
      </c>
    </row>
    <row r="3449" spans="1:3" x14ac:dyDescent="0.2">
      <c r="A3449" t="s">
        <v>2031</v>
      </c>
      <c r="B3449" t="s">
        <v>1997</v>
      </c>
      <c r="C3449">
        <v>0.92917024784072799</v>
      </c>
    </row>
    <row r="3450" spans="1:3" x14ac:dyDescent="0.2">
      <c r="A3450" t="s">
        <v>2059</v>
      </c>
      <c r="B3450" t="s">
        <v>2034</v>
      </c>
      <c r="C3450">
        <v>0.92916742986769596</v>
      </c>
    </row>
    <row r="3451" spans="1:3" x14ac:dyDescent="0.2">
      <c r="A3451" t="s">
        <v>2034</v>
      </c>
      <c r="B3451" t="s">
        <v>2059</v>
      </c>
      <c r="C3451">
        <v>0.92916742986769596</v>
      </c>
    </row>
    <row r="3452" spans="1:3" x14ac:dyDescent="0.2">
      <c r="A3452" t="s">
        <v>1993</v>
      </c>
      <c r="B3452" t="s">
        <v>1110</v>
      </c>
      <c r="C3452">
        <v>0.92916461189466404</v>
      </c>
    </row>
    <row r="3453" spans="1:3" x14ac:dyDescent="0.2">
      <c r="A3453" t="s">
        <v>2001</v>
      </c>
      <c r="B3453" t="s">
        <v>2021</v>
      </c>
      <c r="C3453">
        <v>0.92916461189466404</v>
      </c>
    </row>
    <row r="3454" spans="1:3" x14ac:dyDescent="0.2">
      <c r="A3454" t="s">
        <v>2061</v>
      </c>
      <c r="B3454" t="s">
        <v>2031</v>
      </c>
      <c r="C3454">
        <v>0.92916461189466404</v>
      </c>
    </row>
    <row r="3455" spans="1:3" x14ac:dyDescent="0.2">
      <c r="A3455" t="s">
        <v>1110</v>
      </c>
      <c r="B3455" t="s">
        <v>1993</v>
      </c>
      <c r="C3455">
        <v>0.92916461189466404</v>
      </c>
    </row>
    <row r="3456" spans="1:3" x14ac:dyDescent="0.2">
      <c r="A3456" t="s">
        <v>2031</v>
      </c>
      <c r="B3456" t="s">
        <v>2061</v>
      </c>
      <c r="C3456">
        <v>0.92916461189466404</v>
      </c>
    </row>
    <row r="3457" spans="1:3" x14ac:dyDescent="0.2">
      <c r="A3457" t="s">
        <v>2021</v>
      </c>
      <c r="B3457" t="s">
        <v>2001</v>
      </c>
      <c r="C3457">
        <v>0.92916461189466404</v>
      </c>
    </row>
    <row r="3458" spans="1:3" x14ac:dyDescent="0.2">
      <c r="A3458" t="s">
        <v>2058</v>
      </c>
      <c r="B3458" t="s">
        <v>2034</v>
      </c>
      <c r="C3458">
        <v>0.92916179392163201</v>
      </c>
    </row>
    <row r="3459" spans="1:3" x14ac:dyDescent="0.2">
      <c r="A3459" t="s">
        <v>2034</v>
      </c>
      <c r="B3459" t="s">
        <v>2058</v>
      </c>
      <c r="C3459">
        <v>0.92916179392163201</v>
      </c>
    </row>
    <row r="3460" spans="1:3" x14ac:dyDescent="0.2">
      <c r="A3460" t="s">
        <v>2083</v>
      </c>
      <c r="B3460" t="s">
        <v>2041</v>
      </c>
      <c r="C3460">
        <v>0.92915615797556805</v>
      </c>
    </row>
    <row r="3461" spans="1:3" x14ac:dyDescent="0.2">
      <c r="A3461" t="s">
        <v>2041</v>
      </c>
      <c r="B3461" t="s">
        <v>2083</v>
      </c>
      <c r="C3461">
        <v>0.92915615797556805</v>
      </c>
    </row>
    <row r="3462" spans="1:3" x14ac:dyDescent="0.2">
      <c r="A3462" t="s">
        <v>2061</v>
      </c>
      <c r="B3462" t="s">
        <v>2020</v>
      </c>
      <c r="C3462">
        <v>0.92915052202950399</v>
      </c>
    </row>
    <row r="3463" spans="1:3" x14ac:dyDescent="0.2">
      <c r="A3463" t="s">
        <v>2020</v>
      </c>
      <c r="B3463" t="s">
        <v>2061</v>
      </c>
      <c r="C3463">
        <v>0.92915052202950399</v>
      </c>
    </row>
    <row r="3464" spans="1:3" x14ac:dyDescent="0.2">
      <c r="A3464" t="s">
        <v>2079</v>
      </c>
      <c r="B3464" t="s">
        <v>2018</v>
      </c>
      <c r="C3464">
        <v>0.92914488608344004</v>
      </c>
    </row>
    <row r="3465" spans="1:3" x14ac:dyDescent="0.2">
      <c r="A3465" t="s">
        <v>2072</v>
      </c>
      <c r="B3465" t="s">
        <v>2041</v>
      </c>
      <c r="C3465">
        <v>0.92914488608344004</v>
      </c>
    </row>
    <row r="3466" spans="1:3" x14ac:dyDescent="0.2">
      <c r="A3466" t="s">
        <v>2041</v>
      </c>
      <c r="B3466" t="s">
        <v>2072</v>
      </c>
      <c r="C3466">
        <v>0.92914488608344004</v>
      </c>
    </row>
    <row r="3467" spans="1:3" x14ac:dyDescent="0.2">
      <c r="A3467" t="s">
        <v>2018</v>
      </c>
      <c r="B3467" t="s">
        <v>2079</v>
      </c>
      <c r="C3467">
        <v>0.92914488608344004</v>
      </c>
    </row>
    <row r="3468" spans="1:3" x14ac:dyDescent="0.2">
      <c r="A3468" t="s">
        <v>2003</v>
      </c>
      <c r="B3468" t="s">
        <v>1983</v>
      </c>
      <c r="C3468">
        <v>0.929142068110408</v>
      </c>
    </row>
    <row r="3469" spans="1:3" x14ac:dyDescent="0.2">
      <c r="A3469" t="s">
        <v>1999</v>
      </c>
      <c r="B3469" t="s">
        <v>2019</v>
      </c>
      <c r="C3469">
        <v>0.929142068110408</v>
      </c>
    </row>
    <row r="3470" spans="1:3" x14ac:dyDescent="0.2">
      <c r="A3470" t="s">
        <v>2063</v>
      </c>
      <c r="B3470" t="s">
        <v>1110</v>
      </c>
      <c r="C3470">
        <v>0.929142068110408</v>
      </c>
    </row>
    <row r="3471" spans="1:3" x14ac:dyDescent="0.2">
      <c r="A3471" t="s">
        <v>1999</v>
      </c>
      <c r="B3471" t="s">
        <v>2029</v>
      </c>
      <c r="C3471">
        <v>0.929142068110408</v>
      </c>
    </row>
    <row r="3472" spans="1:3" x14ac:dyDescent="0.2">
      <c r="A3472" t="s">
        <v>2061</v>
      </c>
      <c r="B3472" t="s">
        <v>1989</v>
      </c>
      <c r="C3472">
        <v>0.929142068110408</v>
      </c>
    </row>
    <row r="3473" spans="1:3" x14ac:dyDescent="0.2">
      <c r="A3473" t="s">
        <v>1989</v>
      </c>
      <c r="B3473" t="s">
        <v>2061</v>
      </c>
      <c r="C3473">
        <v>0.929142068110408</v>
      </c>
    </row>
    <row r="3474" spans="1:3" x14ac:dyDescent="0.2">
      <c r="A3474" t="s">
        <v>1110</v>
      </c>
      <c r="B3474" t="s">
        <v>2063</v>
      </c>
      <c r="C3474">
        <v>0.929142068110408</v>
      </c>
    </row>
    <row r="3475" spans="1:3" x14ac:dyDescent="0.2">
      <c r="A3475" t="s">
        <v>2019</v>
      </c>
      <c r="B3475" t="s">
        <v>1999</v>
      </c>
      <c r="C3475">
        <v>0.929142068110408</v>
      </c>
    </row>
    <row r="3476" spans="1:3" x14ac:dyDescent="0.2">
      <c r="A3476" t="s">
        <v>2029</v>
      </c>
      <c r="B3476" t="s">
        <v>1999</v>
      </c>
      <c r="C3476">
        <v>0.929142068110408</v>
      </c>
    </row>
    <row r="3477" spans="1:3" x14ac:dyDescent="0.2">
      <c r="A3477" t="s">
        <v>1983</v>
      </c>
      <c r="B3477" t="s">
        <v>2003</v>
      </c>
      <c r="C3477">
        <v>0.929142068110408</v>
      </c>
    </row>
    <row r="3478" spans="1:3" x14ac:dyDescent="0.2">
      <c r="A3478" t="s">
        <v>2057</v>
      </c>
      <c r="B3478" t="s">
        <v>1110</v>
      </c>
      <c r="C3478">
        <v>0.92913925013737597</v>
      </c>
    </row>
    <row r="3479" spans="1:3" x14ac:dyDescent="0.2">
      <c r="A3479" t="s">
        <v>1110</v>
      </c>
      <c r="B3479" t="s">
        <v>2057</v>
      </c>
      <c r="C3479">
        <v>0.92913925013737597</v>
      </c>
    </row>
    <row r="3480" spans="1:3" x14ac:dyDescent="0.2">
      <c r="A3480" t="s">
        <v>2077</v>
      </c>
      <c r="B3480" t="s">
        <v>1985</v>
      </c>
      <c r="C3480">
        <v>0.92913361419131202</v>
      </c>
    </row>
    <row r="3481" spans="1:3" x14ac:dyDescent="0.2">
      <c r="A3481" t="s">
        <v>1985</v>
      </c>
      <c r="B3481" t="s">
        <v>2077</v>
      </c>
      <c r="C3481">
        <v>0.92913361419131202</v>
      </c>
    </row>
    <row r="3482" spans="1:3" x14ac:dyDescent="0.2">
      <c r="A3482" t="s">
        <v>2066</v>
      </c>
      <c r="B3482" t="s">
        <v>1991</v>
      </c>
      <c r="C3482">
        <v>0.92913079621827999</v>
      </c>
    </row>
    <row r="3483" spans="1:3" x14ac:dyDescent="0.2">
      <c r="A3483" t="s">
        <v>1991</v>
      </c>
      <c r="B3483" t="s">
        <v>2066</v>
      </c>
      <c r="C3483">
        <v>0.92913079621827999</v>
      </c>
    </row>
    <row r="3484" spans="1:3" x14ac:dyDescent="0.2">
      <c r="A3484" t="s">
        <v>2002</v>
      </c>
      <c r="B3484" t="s">
        <v>2023</v>
      </c>
      <c r="C3484">
        <v>0.92912797824524795</v>
      </c>
    </row>
    <row r="3485" spans="1:3" x14ac:dyDescent="0.2">
      <c r="A3485" t="s">
        <v>2082</v>
      </c>
      <c r="B3485" t="s">
        <v>1997</v>
      </c>
      <c r="C3485">
        <v>0.92912797824524795</v>
      </c>
    </row>
    <row r="3486" spans="1:3" x14ac:dyDescent="0.2">
      <c r="A3486" t="s">
        <v>1997</v>
      </c>
      <c r="B3486" t="s">
        <v>2082</v>
      </c>
      <c r="C3486">
        <v>0.92912797824524795</v>
      </c>
    </row>
    <row r="3487" spans="1:3" x14ac:dyDescent="0.2">
      <c r="A3487" t="s">
        <v>2000</v>
      </c>
      <c r="B3487" t="s">
        <v>2082</v>
      </c>
      <c r="C3487">
        <v>0.92912797824524795</v>
      </c>
    </row>
    <row r="3488" spans="1:3" x14ac:dyDescent="0.2">
      <c r="A3488" t="s">
        <v>2082</v>
      </c>
      <c r="B3488" t="s">
        <v>2000</v>
      </c>
      <c r="C3488">
        <v>0.92912797824524795</v>
      </c>
    </row>
    <row r="3489" spans="1:3" x14ac:dyDescent="0.2">
      <c r="A3489" t="s">
        <v>2023</v>
      </c>
      <c r="B3489" t="s">
        <v>2002</v>
      </c>
      <c r="C3489">
        <v>0.92912797824524795</v>
      </c>
    </row>
    <row r="3490" spans="1:3" x14ac:dyDescent="0.2">
      <c r="A3490" t="s">
        <v>2001</v>
      </c>
      <c r="B3490" t="s">
        <v>2019</v>
      </c>
      <c r="C3490">
        <v>0.92912516027221603</v>
      </c>
    </row>
    <row r="3491" spans="1:3" x14ac:dyDescent="0.2">
      <c r="A3491" t="s">
        <v>1995</v>
      </c>
      <c r="B3491" t="s">
        <v>2021</v>
      </c>
      <c r="C3491">
        <v>0.92912516027221603</v>
      </c>
    </row>
    <row r="3492" spans="1:3" x14ac:dyDescent="0.2">
      <c r="A3492" t="s">
        <v>2076</v>
      </c>
      <c r="B3492" t="s">
        <v>2021</v>
      </c>
      <c r="C3492">
        <v>0.92912516027221603</v>
      </c>
    </row>
    <row r="3493" spans="1:3" x14ac:dyDescent="0.2">
      <c r="A3493" t="s">
        <v>2021</v>
      </c>
      <c r="B3493" t="s">
        <v>1995</v>
      </c>
      <c r="C3493">
        <v>0.92912516027221603</v>
      </c>
    </row>
    <row r="3494" spans="1:3" x14ac:dyDescent="0.2">
      <c r="A3494" t="s">
        <v>2021</v>
      </c>
      <c r="B3494" t="s">
        <v>2076</v>
      </c>
      <c r="C3494">
        <v>0.92912516027221603</v>
      </c>
    </row>
    <row r="3495" spans="1:3" x14ac:dyDescent="0.2">
      <c r="A3495" t="s">
        <v>2019</v>
      </c>
      <c r="B3495" t="s">
        <v>2001</v>
      </c>
      <c r="C3495">
        <v>0.92912516027221603</v>
      </c>
    </row>
    <row r="3496" spans="1:3" x14ac:dyDescent="0.2">
      <c r="A3496" t="s">
        <v>2065</v>
      </c>
      <c r="B3496" t="s">
        <v>1986</v>
      </c>
      <c r="C3496">
        <v>0.929122342299184</v>
      </c>
    </row>
    <row r="3497" spans="1:3" x14ac:dyDescent="0.2">
      <c r="A3497" t="s">
        <v>2068</v>
      </c>
      <c r="B3497" t="s">
        <v>1989</v>
      </c>
      <c r="C3497">
        <v>0.929122342299184</v>
      </c>
    </row>
    <row r="3498" spans="1:3" x14ac:dyDescent="0.2">
      <c r="A3498" t="s">
        <v>1986</v>
      </c>
      <c r="B3498" t="s">
        <v>2065</v>
      </c>
      <c r="C3498">
        <v>0.929122342299184</v>
      </c>
    </row>
    <row r="3499" spans="1:3" x14ac:dyDescent="0.2">
      <c r="A3499" t="s">
        <v>1989</v>
      </c>
      <c r="B3499" t="s">
        <v>2068</v>
      </c>
      <c r="C3499">
        <v>0.929122342299184</v>
      </c>
    </row>
    <row r="3500" spans="1:3" x14ac:dyDescent="0.2">
      <c r="A3500" t="s">
        <v>1993</v>
      </c>
      <c r="B3500" t="s">
        <v>2024</v>
      </c>
      <c r="C3500">
        <v>0.92911952432615197</v>
      </c>
    </row>
    <row r="3501" spans="1:3" x14ac:dyDescent="0.2">
      <c r="A3501" t="s">
        <v>2073</v>
      </c>
      <c r="B3501" t="s">
        <v>2031</v>
      </c>
      <c r="C3501">
        <v>0.92911952432615197</v>
      </c>
    </row>
    <row r="3502" spans="1:3" x14ac:dyDescent="0.2">
      <c r="A3502" t="s">
        <v>2024</v>
      </c>
      <c r="B3502" t="s">
        <v>1993</v>
      </c>
      <c r="C3502">
        <v>0.92911952432615197</v>
      </c>
    </row>
    <row r="3503" spans="1:3" x14ac:dyDescent="0.2">
      <c r="A3503" t="s">
        <v>2031</v>
      </c>
      <c r="B3503" t="s">
        <v>2073</v>
      </c>
      <c r="C3503">
        <v>0.92911952432615197</v>
      </c>
    </row>
    <row r="3504" spans="1:3" x14ac:dyDescent="0.2">
      <c r="A3504" t="s">
        <v>2076</v>
      </c>
      <c r="B3504" t="s">
        <v>2032</v>
      </c>
      <c r="C3504">
        <v>0.92911388838008802</v>
      </c>
    </row>
    <row r="3505" spans="1:3" x14ac:dyDescent="0.2">
      <c r="A3505" t="s">
        <v>2032</v>
      </c>
      <c r="B3505" t="s">
        <v>2076</v>
      </c>
      <c r="C3505">
        <v>0.92911388838008802</v>
      </c>
    </row>
    <row r="3506" spans="1:3" x14ac:dyDescent="0.2">
      <c r="A3506" t="s">
        <v>2065</v>
      </c>
      <c r="B3506" t="s">
        <v>2020</v>
      </c>
      <c r="C3506">
        <v>0.92911107040705598</v>
      </c>
    </row>
    <row r="3507" spans="1:3" x14ac:dyDescent="0.2">
      <c r="A3507" t="s">
        <v>2085</v>
      </c>
      <c r="B3507" t="s">
        <v>1987</v>
      </c>
      <c r="C3507">
        <v>0.92911107040705598</v>
      </c>
    </row>
    <row r="3508" spans="1:3" x14ac:dyDescent="0.2">
      <c r="A3508" t="s">
        <v>2020</v>
      </c>
      <c r="B3508" t="s">
        <v>2065</v>
      </c>
      <c r="C3508">
        <v>0.92911107040705598</v>
      </c>
    </row>
    <row r="3509" spans="1:3" x14ac:dyDescent="0.2">
      <c r="A3509" t="s">
        <v>1987</v>
      </c>
      <c r="B3509" t="s">
        <v>2085</v>
      </c>
      <c r="C3509">
        <v>0.92911107040705598</v>
      </c>
    </row>
    <row r="3510" spans="1:3" x14ac:dyDescent="0.2">
      <c r="A3510" t="s">
        <v>2066</v>
      </c>
      <c r="B3510" t="s">
        <v>2031</v>
      </c>
      <c r="C3510">
        <v>0.92910825243402395</v>
      </c>
    </row>
    <row r="3511" spans="1:3" x14ac:dyDescent="0.2">
      <c r="A3511" t="s">
        <v>1995</v>
      </c>
      <c r="B3511" t="s">
        <v>2016</v>
      </c>
      <c r="C3511">
        <v>0.92910825243402395</v>
      </c>
    </row>
    <row r="3512" spans="1:3" x14ac:dyDescent="0.2">
      <c r="A3512" t="s">
        <v>2016</v>
      </c>
      <c r="B3512" t="s">
        <v>1995</v>
      </c>
      <c r="C3512">
        <v>0.92910825243402395</v>
      </c>
    </row>
    <row r="3513" spans="1:3" x14ac:dyDescent="0.2">
      <c r="A3513" t="s">
        <v>2031</v>
      </c>
      <c r="B3513" t="s">
        <v>2066</v>
      </c>
      <c r="C3513">
        <v>0.92910825243402395</v>
      </c>
    </row>
    <row r="3514" spans="1:3" x14ac:dyDescent="0.2">
      <c r="A3514" t="s">
        <v>2072</v>
      </c>
      <c r="B3514" t="s">
        <v>2023</v>
      </c>
      <c r="C3514">
        <v>0.92910261648796</v>
      </c>
    </row>
    <row r="3515" spans="1:3" x14ac:dyDescent="0.2">
      <c r="A3515" t="s">
        <v>2023</v>
      </c>
      <c r="B3515" t="s">
        <v>2072</v>
      </c>
      <c r="C3515">
        <v>0.92910261648796</v>
      </c>
    </row>
    <row r="3516" spans="1:3" x14ac:dyDescent="0.2">
      <c r="A3516" t="s">
        <v>2003</v>
      </c>
      <c r="B3516" t="s">
        <v>2017</v>
      </c>
      <c r="C3516">
        <v>0.92909416256886401</v>
      </c>
    </row>
    <row r="3517" spans="1:3" x14ac:dyDescent="0.2">
      <c r="A3517" t="s">
        <v>2059</v>
      </c>
      <c r="B3517" t="s">
        <v>2018</v>
      </c>
      <c r="C3517">
        <v>0.92909416256886401</v>
      </c>
    </row>
    <row r="3518" spans="1:3" x14ac:dyDescent="0.2">
      <c r="A3518" t="s">
        <v>2018</v>
      </c>
      <c r="B3518" t="s">
        <v>2059</v>
      </c>
      <c r="C3518">
        <v>0.92909416256886401</v>
      </c>
    </row>
    <row r="3519" spans="1:3" x14ac:dyDescent="0.2">
      <c r="A3519" t="s">
        <v>2017</v>
      </c>
      <c r="B3519" t="s">
        <v>2003</v>
      </c>
      <c r="C3519">
        <v>0.92909416256886401</v>
      </c>
    </row>
    <row r="3520" spans="1:3" x14ac:dyDescent="0.2">
      <c r="A3520" t="s">
        <v>1995</v>
      </c>
      <c r="B3520" t="s">
        <v>1983</v>
      </c>
      <c r="C3520">
        <v>0.92908852662279995</v>
      </c>
    </row>
    <row r="3521" spans="1:3" x14ac:dyDescent="0.2">
      <c r="A3521" t="s">
        <v>1983</v>
      </c>
      <c r="B3521" t="s">
        <v>1995</v>
      </c>
      <c r="C3521">
        <v>0.92908852662279995</v>
      </c>
    </row>
    <row r="3522" spans="1:3" x14ac:dyDescent="0.2">
      <c r="A3522" t="s">
        <v>2079</v>
      </c>
      <c r="B3522" t="s">
        <v>2021</v>
      </c>
      <c r="C3522">
        <v>0.92908570864976803</v>
      </c>
    </row>
    <row r="3523" spans="1:3" x14ac:dyDescent="0.2">
      <c r="A3523" t="s">
        <v>2021</v>
      </c>
      <c r="B3523" t="s">
        <v>2079</v>
      </c>
      <c r="C3523">
        <v>0.92908570864976803</v>
      </c>
    </row>
    <row r="3524" spans="1:3" x14ac:dyDescent="0.2">
      <c r="A3524" t="s">
        <v>2065</v>
      </c>
      <c r="B3524" t="s">
        <v>2018</v>
      </c>
      <c r="C3524">
        <v>0.929082890676736</v>
      </c>
    </row>
    <row r="3525" spans="1:3" x14ac:dyDescent="0.2">
      <c r="A3525" t="s">
        <v>2061</v>
      </c>
      <c r="B3525" t="s">
        <v>2016</v>
      </c>
      <c r="C3525">
        <v>0.929082890676736</v>
      </c>
    </row>
    <row r="3526" spans="1:3" x14ac:dyDescent="0.2">
      <c r="A3526" t="s">
        <v>2016</v>
      </c>
      <c r="B3526" t="s">
        <v>2061</v>
      </c>
      <c r="C3526">
        <v>0.929082890676736</v>
      </c>
    </row>
    <row r="3527" spans="1:3" x14ac:dyDescent="0.2">
      <c r="A3527" t="s">
        <v>2018</v>
      </c>
      <c r="B3527" t="s">
        <v>2065</v>
      </c>
      <c r="C3527">
        <v>0.929082890676736</v>
      </c>
    </row>
    <row r="3528" spans="1:3" x14ac:dyDescent="0.2">
      <c r="A3528" t="s">
        <v>2079</v>
      </c>
      <c r="B3528" t="s">
        <v>2029</v>
      </c>
      <c r="C3528">
        <v>0.92908007270370396</v>
      </c>
    </row>
    <row r="3529" spans="1:3" x14ac:dyDescent="0.2">
      <c r="A3529" t="s">
        <v>2029</v>
      </c>
      <c r="B3529" t="s">
        <v>2079</v>
      </c>
      <c r="C3529">
        <v>0.92908007270370396</v>
      </c>
    </row>
    <row r="3530" spans="1:3" x14ac:dyDescent="0.2">
      <c r="A3530" t="s">
        <v>2073</v>
      </c>
      <c r="B3530" t="s">
        <v>2024</v>
      </c>
      <c r="C3530">
        <v>0.92907725473067204</v>
      </c>
    </row>
    <row r="3531" spans="1:3" x14ac:dyDescent="0.2">
      <c r="A3531" t="s">
        <v>2077</v>
      </c>
      <c r="B3531" t="s">
        <v>2045</v>
      </c>
      <c r="C3531">
        <v>0.92907725473067204</v>
      </c>
    </row>
    <row r="3532" spans="1:3" x14ac:dyDescent="0.2">
      <c r="A3532" t="s">
        <v>1999</v>
      </c>
      <c r="B3532" t="s">
        <v>2046</v>
      </c>
      <c r="C3532">
        <v>0.92907725473067204</v>
      </c>
    </row>
    <row r="3533" spans="1:3" x14ac:dyDescent="0.2">
      <c r="A3533" t="s">
        <v>2024</v>
      </c>
      <c r="B3533" t="s">
        <v>2073</v>
      </c>
      <c r="C3533">
        <v>0.92907725473067204</v>
      </c>
    </row>
    <row r="3534" spans="1:3" x14ac:dyDescent="0.2">
      <c r="A3534" t="s">
        <v>2045</v>
      </c>
      <c r="B3534" t="s">
        <v>2077</v>
      </c>
      <c r="C3534">
        <v>0.92907725473067204</v>
      </c>
    </row>
    <row r="3535" spans="1:3" x14ac:dyDescent="0.2">
      <c r="A3535" t="s">
        <v>2046</v>
      </c>
      <c r="B3535" t="s">
        <v>1999</v>
      </c>
      <c r="C3535">
        <v>0.92907725473067204</v>
      </c>
    </row>
    <row r="3536" spans="1:3" x14ac:dyDescent="0.2">
      <c r="A3536" t="s">
        <v>2065</v>
      </c>
      <c r="B3536" t="s">
        <v>1987</v>
      </c>
      <c r="C3536">
        <v>0.92907443675764001</v>
      </c>
    </row>
    <row r="3537" spans="1:3" x14ac:dyDescent="0.2">
      <c r="A3537" t="s">
        <v>2059</v>
      </c>
      <c r="B3537" t="s">
        <v>2016</v>
      </c>
      <c r="C3537">
        <v>0.92907443675764001</v>
      </c>
    </row>
    <row r="3538" spans="1:3" x14ac:dyDescent="0.2">
      <c r="A3538" t="s">
        <v>2016</v>
      </c>
      <c r="B3538" t="s">
        <v>2059</v>
      </c>
      <c r="C3538">
        <v>0.92907443675764001</v>
      </c>
    </row>
    <row r="3539" spans="1:3" x14ac:dyDescent="0.2">
      <c r="A3539" t="s">
        <v>1987</v>
      </c>
      <c r="B3539" t="s">
        <v>2065</v>
      </c>
      <c r="C3539">
        <v>0.92907443675764001</v>
      </c>
    </row>
    <row r="3540" spans="1:3" x14ac:dyDescent="0.2">
      <c r="A3540" t="s">
        <v>2072</v>
      </c>
      <c r="B3540" t="s">
        <v>1110</v>
      </c>
      <c r="C3540">
        <v>0.92907161878460798</v>
      </c>
    </row>
    <row r="3541" spans="1:3" x14ac:dyDescent="0.2">
      <c r="A3541" t="s">
        <v>2085</v>
      </c>
      <c r="B3541" t="s">
        <v>2031</v>
      </c>
      <c r="C3541">
        <v>0.92907161878460798</v>
      </c>
    </row>
    <row r="3542" spans="1:3" x14ac:dyDescent="0.2">
      <c r="A3542" t="s">
        <v>2070</v>
      </c>
      <c r="B3542" t="s">
        <v>2034</v>
      </c>
      <c r="C3542">
        <v>0.92907161878460798</v>
      </c>
    </row>
    <row r="3543" spans="1:3" x14ac:dyDescent="0.2">
      <c r="A3543" t="s">
        <v>1999</v>
      </c>
      <c r="B3543" t="s">
        <v>1991</v>
      </c>
      <c r="C3543">
        <v>0.92907161878460798</v>
      </c>
    </row>
    <row r="3544" spans="1:3" x14ac:dyDescent="0.2">
      <c r="A3544" t="s">
        <v>2034</v>
      </c>
      <c r="B3544" t="s">
        <v>2070</v>
      </c>
      <c r="C3544">
        <v>0.92907161878460798</v>
      </c>
    </row>
    <row r="3545" spans="1:3" x14ac:dyDescent="0.2">
      <c r="A3545" t="s">
        <v>1110</v>
      </c>
      <c r="B3545" t="s">
        <v>2072</v>
      </c>
      <c r="C3545">
        <v>0.92907161878460798</v>
      </c>
    </row>
    <row r="3546" spans="1:3" x14ac:dyDescent="0.2">
      <c r="A3546" t="s">
        <v>2031</v>
      </c>
      <c r="B3546" t="s">
        <v>2085</v>
      </c>
      <c r="C3546">
        <v>0.92907161878460798</v>
      </c>
    </row>
    <row r="3547" spans="1:3" x14ac:dyDescent="0.2">
      <c r="A3547" t="s">
        <v>1991</v>
      </c>
      <c r="B3547" t="s">
        <v>1999</v>
      </c>
      <c r="C3547">
        <v>0.92907161878460798</v>
      </c>
    </row>
    <row r="3548" spans="1:3" x14ac:dyDescent="0.2">
      <c r="A3548" t="s">
        <v>2065</v>
      </c>
      <c r="B3548" t="s">
        <v>2019</v>
      </c>
      <c r="C3548">
        <v>0.92906880081157595</v>
      </c>
    </row>
    <row r="3549" spans="1:3" x14ac:dyDescent="0.2">
      <c r="A3549" t="s">
        <v>2056</v>
      </c>
      <c r="B3549" t="s">
        <v>2023</v>
      </c>
      <c r="C3549">
        <v>0.92906880081157595</v>
      </c>
    </row>
    <row r="3550" spans="1:3" x14ac:dyDescent="0.2">
      <c r="A3550" t="s">
        <v>2023</v>
      </c>
      <c r="B3550" t="s">
        <v>2056</v>
      </c>
      <c r="C3550">
        <v>0.92906880081157595</v>
      </c>
    </row>
    <row r="3551" spans="1:3" x14ac:dyDescent="0.2">
      <c r="A3551" t="s">
        <v>2019</v>
      </c>
      <c r="B3551" t="s">
        <v>2065</v>
      </c>
      <c r="C3551">
        <v>0.92906880081157595</v>
      </c>
    </row>
    <row r="3552" spans="1:3" x14ac:dyDescent="0.2">
      <c r="A3552" t="s">
        <v>1995</v>
      </c>
      <c r="B3552" t="s">
        <v>2018</v>
      </c>
      <c r="C3552">
        <v>0.92906598283854402</v>
      </c>
    </row>
    <row r="3553" spans="1:3" x14ac:dyDescent="0.2">
      <c r="A3553" t="s">
        <v>2018</v>
      </c>
      <c r="B3553" t="s">
        <v>1995</v>
      </c>
      <c r="C3553">
        <v>0.92906598283854402</v>
      </c>
    </row>
    <row r="3554" spans="1:3" x14ac:dyDescent="0.2">
      <c r="A3554" t="s">
        <v>2076</v>
      </c>
      <c r="B3554" t="s">
        <v>2029</v>
      </c>
      <c r="C3554">
        <v>0.92906316486551199</v>
      </c>
    </row>
    <row r="3555" spans="1:3" x14ac:dyDescent="0.2">
      <c r="A3555" t="s">
        <v>2003</v>
      </c>
      <c r="B3555" t="s">
        <v>2046</v>
      </c>
      <c r="C3555">
        <v>0.92906316486551199</v>
      </c>
    </row>
    <row r="3556" spans="1:3" x14ac:dyDescent="0.2">
      <c r="A3556" t="s">
        <v>2070</v>
      </c>
      <c r="B3556" t="s">
        <v>1989</v>
      </c>
      <c r="C3556">
        <v>0.92906316486551199</v>
      </c>
    </row>
    <row r="3557" spans="1:3" x14ac:dyDescent="0.2">
      <c r="A3557" t="s">
        <v>1989</v>
      </c>
      <c r="B3557" t="s">
        <v>2070</v>
      </c>
      <c r="C3557">
        <v>0.92906316486551199</v>
      </c>
    </row>
    <row r="3558" spans="1:3" x14ac:dyDescent="0.2">
      <c r="A3558" t="s">
        <v>2029</v>
      </c>
      <c r="B3558" t="s">
        <v>2076</v>
      </c>
      <c r="C3558">
        <v>0.92906316486551199</v>
      </c>
    </row>
    <row r="3559" spans="1:3" x14ac:dyDescent="0.2">
      <c r="A3559" t="s">
        <v>2046</v>
      </c>
      <c r="B3559" t="s">
        <v>2003</v>
      </c>
      <c r="C3559">
        <v>0.92906316486551199</v>
      </c>
    </row>
    <row r="3560" spans="1:3" x14ac:dyDescent="0.2">
      <c r="A3560" t="s">
        <v>2077</v>
      </c>
      <c r="B3560" t="s">
        <v>1986</v>
      </c>
      <c r="C3560">
        <v>0.92905752891944804</v>
      </c>
    </row>
    <row r="3561" spans="1:3" x14ac:dyDescent="0.2">
      <c r="A3561" t="s">
        <v>1999</v>
      </c>
      <c r="B3561" t="s">
        <v>2031</v>
      </c>
      <c r="C3561">
        <v>0.92905752891944804</v>
      </c>
    </row>
    <row r="3562" spans="1:3" x14ac:dyDescent="0.2">
      <c r="A3562" t="s">
        <v>1986</v>
      </c>
      <c r="B3562" t="s">
        <v>2077</v>
      </c>
      <c r="C3562">
        <v>0.92905752891944804</v>
      </c>
    </row>
    <row r="3563" spans="1:3" x14ac:dyDescent="0.2">
      <c r="A3563" t="s">
        <v>2031</v>
      </c>
      <c r="B3563" t="s">
        <v>1999</v>
      </c>
      <c r="C3563">
        <v>0.92905752891944804</v>
      </c>
    </row>
    <row r="3564" spans="1:3" x14ac:dyDescent="0.2">
      <c r="A3564" t="s">
        <v>2061</v>
      </c>
      <c r="B3564" t="s">
        <v>2032</v>
      </c>
      <c r="C3564">
        <v>0.92905189297338397</v>
      </c>
    </row>
    <row r="3565" spans="1:3" x14ac:dyDescent="0.2">
      <c r="A3565" t="s">
        <v>2032</v>
      </c>
      <c r="B3565" t="s">
        <v>2061</v>
      </c>
      <c r="C3565">
        <v>0.92905189297338397</v>
      </c>
    </row>
    <row r="3566" spans="1:3" x14ac:dyDescent="0.2">
      <c r="A3566" t="s">
        <v>2065</v>
      </c>
      <c r="B3566" t="s">
        <v>1983</v>
      </c>
      <c r="C3566">
        <v>0.92904907500035205</v>
      </c>
    </row>
    <row r="3567" spans="1:3" x14ac:dyDescent="0.2">
      <c r="A3567" t="s">
        <v>1999</v>
      </c>
      <c r="B3567" t="s">
        <v>2022</v>
      </c>
      <c r="C3567">
        <v>0.92904907500035205</v>
      </c>
    </row>
    <row r="3568" spans="1:3" x14ac:dyDescent="0.2">
      <c r="A3568" t="s">
        <v>1983</v>
      </c>
      <c r="B3568" t="s">
        <v>2065</v>
      </c>
      <c r="C3568">
        <v>0.92904907500035205</v>
      </c>
    </row>
    <row r="3569" spans="1:3" x14ac:dyDescent="0.2">
      <c r="A3569" t="s">
        <v>2022</v>
      </c>
      <c r="B3569" t="s">
        <v>1999</v>
      </c>
      <c r="C3569">
        <v>0.92904907500035205</v>
      </c>
    </row>
    <row r="3570" spans="1:3" x14ac:dyDescent="0.2">
      <c r="A3570" t="s">
        <v>2001</v>
      </c>
      <c r="B3570" t="s">
        <v>1983</v>
      </c>
      <c r="C3570">
        <v>0.92903780310822404</v>
      </c>
    </row>
    <row r="3571" spans="1:3" x14ac:dyDescent="0.2">
      <c r="A3571" t="s">
        <v>2058</v>
      </c>
      <c r="B3571" t="s">
        <v>1987</v>
      </c>
      <c r="C3571">
        <v>0.92903780310822404</v>
      </c>
    </row>
    <row r="3572" spans="1:3" x14ac:dyDescent="0.2">
      <c r="A3572" t="s">
        <v>1987</v>
      </c>
      <c r="B3572" t="s">
        <v>2058</v>
      </c>
      <c r="C3572">
        <v>0.92903780310822404</v>
      </c>
    </row>
    <row r="3573" spans="1:3" x14ac:dyDescent="0.2">
      <c r="A3573" t="s">
        <v>1983</v>
      </c>
      <c r="B3573" t="s">
        <v>2001</v>
      </c>
      <c r="C3573">
        <v>0.92903780310822404</v>
      </c>
    </row>
    <row r="3574" spans="1:3" x14ac:dyDescent="0.2">
      <c r="A3574" t="s">
        <v>2002</v>
      </c>
      <c r="B3574" t="s">
        <v>1985</v>
      </c>
      <c r="C3574">
        <v>0.92903216716215997</v>
      </c>
    </row>
    <row r="3575" spans="1:3" x14ac:dyDescent="0.2">
      <c r="A3575" t="s">
        <v>2077</v>
      </c>
      <c r="B3575" t="s">
        <v>2019</v>
      </c>
      <c r="C3575">
        <v>0.92903216716215997</v>
      </c>
    </row>
    <row r="3576" spans="1:3" x14ac:dyDescent="0.2">
      <c r="A3576" t="s">
        <v>2019</v>
      </c>
      <c r="B3576" t="s">
        <v>2077</v>
      </c>
      <c r="C3576">
        <v>0.92903216716215997</v>
      </c>
    </row>
    <row r="3577" spans="1:3" x14ac:dyDescent="0.2">
      <c r="A3577" t="s">
        <v>1985</v>
      </c>
      <c r="B3577" t="s">
        <v>2002</v>
      </c>
      <c r="C3577">
        <v>0.92903216716215997</v>
      </c>
    </row>
    <row r="3578" spans="1:3" x14ac:dyDescent="0.2">
      <c r="A3578" t="s">
        <v>2059</v>
      </c>
      <c r="B3578" t="s">
        <v>2022</v>
      </c>
      <c r="C3578">
        <v>0.92902089527003195</v>
      </c>
    </row>
    <row r="3579" spans="1:3" x14ac:dyDescent="0.2">
      <c r="A3579" t="s">
        <v>2022</v>
      </c>
      <c r="B3579" t="s">
        <v>2059</v>
      </c>
      <c r="C3579">
        <v>0.92902089527003195</v>
      </c>
    </row>
    <row r="3580" spans="1:3" x14ac:dyDescent="0.2">
      <c r="A3580" t="s">
        <v>1999</v>
      </c>
      <c r="B3580" t="s">
        <v>2023</v>
      </c>
      <c r="C3580">
        <v>0.929015259323968</v>
      </c>
    </row>
    <row r="3581" spans="1:3" x14ac:dyDescent="0.2">
      <c r="A3581" t="s">
        <v>2023</v>
      </c>
      <c r="B3581" t="s">
        <v>1999</v>
      </c>
      <c r="C3581">
        <v>0.929015259323968</v>
      </c>
    </row>
    <row r="3582" spans="1:3" x14ac:dyDescent="0.2">
      <c r="A3582" t="s">
        <v>2066</v>
      </c>
      <c r="B3582" t="s">
        <v>1110</v>
      </c>
      <c r="C3582">
        <v>0.92901244135093597</v>
      </c>
    </row>
    <row r="3583" spans="1:3" x14ac:dyDescent="0.2">
      <c r="A3583" t="s">
        <v>2059</v>
      </c>
      <c r="B3583" t="s">
        <v>1991</v>
      </c>
      <c r="C3583">
        <v>0.92901244135093597</v>
      </c>
    </row>
    <row r="3584" spans="1:3" x14ac:dyDescent="0.2">
      <c r="A3584" t="s">
        <v>1991</v>
      </c>
      <c r="B3584" t="s">
        <v>2059</v>
      </c>
      <c r="C3584">
        <v>0.92901244135093597</v>
      </c>
    </row>
    <row r="3585" spans="1:3" x14ac:dyDescent="0.2">
      <c r="A3585" t="s">
        <v>1110</v>
      </c>
      <c r="B3585" t="s">
        <v>2066</v>
      </c>
      <c r="C3585">
        <v>0.92901244135093597</v>
      </c>
    </row>
    <row r="3586" spans="1:3" x14ac:dyDescent="0.2">
      <c r="A3586" t="s">
        <v>2002</v>
      </c>
      <c r="B3586" t="s">
        <v>2034</v>
      </c>
      <c r="C3586">
        <v>0.92900962337790405</v>
      </c>
    </row>
    <row r="3587" spans="1:3" x14ac:dyDescent="0.2">
      <c r="A3587" t="s">
        <v>2061</v>
      </c>
      <c r="B3587" t="s">
        <v>1991</v>
      </c>
      <c r="C3587">
        <v>0.92900962337790405</v>
      </c>
    </row>
    <row r="3588" spans="1:3" x14ac:dyDescent="0.2">
      <c r="A3588" t="s">
        <v>1991</v>
      </c>
      <c r="B3588" t="s">
        <v>2061</v>
      </c>
      <c r="C3588">
        <v>0.92900962337790405</v>
      </c>
    </row>
    <row r="3589" spans="1:3" x14ac:dyDescent="0.2">
      <c r="A3589" t="s">
        <v>2034</v>
      </c>
      <c r="B3589" t="s">
        <v>2002</v>
      </c>
      <c r="C3589">
        <v>0.92900962337790405</v>
      </c>
    </row>
    <row r="3590" spans="1:3" x14ac:dyDescent="0.2">
      <c r="A3590" t="s">
        <v>2070</v>
      </c>
      <c r="B3590" t="s">
        <v>2030</v>
      </c>
      <c r="C3590">
        <v>0.92900680540487202</v>
      </c>
    </row>
    <row r="3591" spans="1:3" x14ac:dyDescent="0.2">
      <c r="A3591" t="s">
        <v>2030</v>
      </c>
      <c r="B3591" t="s">
        <v>2070</v>
      </c>
      <c r="C3591">
        <v>0.92900680540487202</v>
      </c>
    </row>
    <row r="3592" spans="1:3" x14ac:dyDescent="0.2">
      <c r="A3592" t="s">
        <v>2003</v>
      </c>
      <c r="B3592" t="s">
        <v>2082</v>
      </c>
      <c r="C3592">
        <v>0.92900680540487202</v>
      </c>
    </row>
    <row r="3593" spans="1:3" x14ac:dyDescent="0.2">
      <c r="A3593" t="s">
        <v>2082</v>
      </c>
      <c r="B3593" t="s">
        <v>2003</v>
      </c>
      <c r="C3593">
        <v>0.92900680540487202</v>
      </c>
    </row>
    <row r="3594" spans="1:3" x14ac:dyDescent="0.2">
      <c r="A3594" t="s">
        <v>2058</v>
      </c>
      <c r="B3594" t="s">
        <v>2031</v>
      </c>
      <c r="C3594">
        <v>0.92900398743183998</v>
      </c>
    </row>
    <row r="3595" spans="1:3" x14ac:dyDescent="0.2">
      <c r="A3595" t="s">
        <v>2031</v>
      </c>
      <c r="B3595" t="s">
        <v>2058</v>
      </c>
      <c r="C3595">
        <v>0.92900398743183998</v>
      </c>
    </row>
    <row r="3596" spans="1:3" x14ac:dyDescent="0.2">
      <c r="A3596" t="s">
        <v>2060</v>
      </c>
      <c r="B3596" t="s">
        <v>2033</v>
      </c>
      <c r="C3596">
        <v>0.92900116945880795</v>
      </c>
    </row>
    <row r="3597" spans="1:3" x14ac:dyDescent="0.2">
      <c r="A3597" t="s">
        <v>2033</v>
      </c>
      <c r="B3597" t="s">
        <v>2060</v>
      </c>
      <c r="C3597">
        <v>0.92900116945880795</v>
      </c>
    </row>
    <row r="3598" spans="1:3" x14ac:dyDescent="0.2">
      <c r="A3598" t="s">
        <v>2003</v>
      </c>
      <c r="B3598" t="s">
        <v>1110</v>
      </c>
      <c r="C3598">
        <v>0.92899835148577603</v>
      </c>
    </row>
    <row r="3599" spans="1:3" x14ac:dyDescent="0.2">
      <c r="A3599" t="s">
        <v>2065</v>
      </c>
      <c r="B3599" t="s">
        <v>2045</v>
      </c>
      <c r="C3599">
        <v>0.92899835148577603</v>
      </c>
    </row>
    <row r="3600" spans="1:3" x14ac:dyDescent="0.2">
      <c r="A3600" t="s">
        <v>2045</v>
      </c>
      <c r="B3600" t="s">
        <v>2065</v>
      </c>
      <c r="C3600">
        <v>0.92899835148577603</v>
      </c>
    </row>
    <row r="3601" spans="1:3" x14ac:dyDescent="0.2">
      <c r="A3601" t="s">
        <v>1110</v>
      </c>
      <c r="B3601" t="s">
        <v>2003</v>
      </c>
      <c r="C3601">
        <v>0.92899835148577603</v>
      </c>
    </row>
    <row r="3602" spans="1:3" x14ac:dyDescent="0.2">
      <c r="A3602" t="s">
        <v>2076</v>
      </c>
      <c r="B3602" t="s">
        <v>1986</v>
      </c>
      <c r="C3602">
        <v>0.928995533512744</v>
      </c>
    </row>
    <row r="3603" spans="1:3" x14ac:dyDescent="0.2">
      <c r="A3603" t="s">
        <v>2003</v>
      </c>
      <c r="B3603" t="s">
        <v>2031</v>
      </c>
      <c r="C3603">
        <v>0.928995533512744</v>
      </c>
    </row>
    <row r="3604" spans="1:3" x14ac:dyDescent="0.2">
      <c r="A3604" t="s">
        <v>1986</v>
      </c>
      <c r="B3604" t="s">
        <v>2076</v>
      </c>
      <c r="C3604">
        <v>0.928995533512744</v>
      </c>
    </row>
    <row r="3605" spans="1:3" x14ac:dyDescent="0.2">
      <c r="A3605" t="s">
        <v>2031</v>
      </c>
      <c r="B3605" t="s">
        <v>2003</v>
      </c>
      <c r="C3605">
        <v>0.928995533512744</v>
      </c>
    </row>
    <row r="3606" spans="1:3" x14ac:dyDescent="0.2">
      <c r="A3606" t="s">
        <v>2079</v>
      </c>
      <c r="B3606" t="s">
        <v>2024</v>
      </c>
      <c r="C3606">
        <v>0.92899271553971197</v>
      </c>
    </row>
    <row r="3607" spans="1:3" x14ac:dyDescent="0.2">
      <c r="A3607" t="s">
        <v>2024</v>
      </c>
      <c r="B3607" t="s">
        <v>2079</v>
      </c>
      <c r="C3607">
        <v>0.92899271553971197</v>
      </c>
    </row>
    <row r="3608" spans="1:3" x14ac:dyDescent="0.2">
      <c r="A3608" t="s">
        <v>2056</v>
      </c>
      <c r="B3608" t="s">
        <v>2033</v>
      </c>
      <c r="C3608">
        <v>0.92898989756668005</v>
      </c>
    </row>
    <row r="3609" spans="1:3" x14ac:dyDescent="0.2">
      <c r="A3609" t="s">
        <v>2033</v>
      </c>
      <c r="B3609" t="s">
        <v>2056</v>
      </c>
      <c r="C3609">
        <v>0.92898989756668005</v>
      </c>
    </row>
    <row r="3610" spans="1:3" x14ac:dyDescent="0.2">
      <c r="A3610" t="s">
        <v>2072</v>
      </c>
      <c r="B3610" t="s">
        <v>2033</v>
      </c>
      <c r="C3610">
        <v>0.92898707959364801</v>
      </c>
    </row>
    <row r="3611" spans="1:3" x14ac:dyDescent="0.2">
      <c r="A3611" t="s">
        <v>2085</v>
      </c>
      <c r="B3611" t="s">
        <v>2034</v>
      </c>
      <c r="C3611">
        <v>0.92898707959364801</v>
      </c>
    </row>
    <row r="3612" spans="1:3" x14ac:dyDescent="0.2">
      <c r="A3612" t="s">
        <v>2033</v>
      </c>
      <c r="B3612" t="s">
        <v>2072</v>
      </c>
      <c r="C3612">
        <v>0.92898707959364801</v>
      </c>
    </row>
    <row r="3613" spans="1:3" x14ac:dyDescent="0.2">
      <c r="A3613" t="s">
        <v>2034</v>
      </c>
      <c r="B3613" t="s">
        <v>2085</v>
      </c>
      <c r="C3613">
        <v>0.92898707959364801</v>
      </c>
    </row>
    <row r="3614" spans="1:3" x14ac:dyDescent="0.2">
      <c r="A3614" t="s">
        <v>2077</v>
      </c>
      <c r="B3614" t="s">
        <v>1983</v>
      </c>
      <c r="C3614">
        <v>0.92898144364758395</v>
      </c>
    </row>
    <row r="3615" spans="1:3" x14ac:dyDescent="0.2">
      <c r="A3615" t="s">
        <v>1983</v>
      </c>
      <c r="B3615" t="s">
        <v>2077</v>
      </c>
      <c r="C3615">
        <v>0.92898144364758395</v>
      </c>
    </row>
    <row r="3616" spans="1:3" x14ac:dyDescent="0.2">
      <c r="A3616" t="s">
        <v>2061</v>
      </c>
      <c r="B3616" t="s">
        <v>1987</v>
      </c>
      <c r="C3616">
        <v>0.92897298972848796</v>
      </c>
    </row>
    <row r="3617" spans="1:3" x14ac:dyDescent="0.2">
      <c r="A3617" t="s">
        <v>1987</v>
      </c>
      <c r="B3617" t="s">
        <v>2061</v>
      </c>
      <c r="C3617">
        <v>0.92897298972848796</v>
      </c>
    </row>
    <row r="3618" spans="1:3" x14ac:dyDescent="0.2">
      <c r="A3618" t="s">
        <v>1999</v>
      </c>
      <c r="B3618" t="s">
        <v>1983</v>
      </c>
      <c r="C3618">
        <v>0.92896735378242401</v>
      </c>
    </row>
    <row r="3619" spans="1:3" x14ac:dyDescent="0.2">
      <c r="A3619" t="s">
        <v>1995</v>
      </c>
      <c r="B3619" t="s">
        <v>2023</v>
      </c>
      <c r="C3619">
        <v>0.92896735378242401</v>
      </c>
    </row>
    <row r="3620" spans="1:3" x14ac:dyDescent="0.2">
      <c r="A3620" t="s">
        <v>2085</v>
      </c>
      <c r="B3620" t="s">
        <v>2032</v>
      </c>
      <c r="C3620">
        <v>0.92896735378242401</v>
      </c>
    </row>
    <row r="3621" spans="1:3" x14ac:dyDescent="0.2">
      <c r="A3621" t="s">
        <v>2023</v>
      </c>
      <c r="B3621" t="s">
        <v>1995</v>
      </c>
      <c r="C3621">
        <v>0.92896735378242401</v>
      </c>
    </row>
    <row r="3622" spans="1:3" x14ac:dyDescent="0.2">
      <c r="A3622" t="s">
        <v>2032</v>
      </c>
      <c r="B3622" t="s">
        <v>2085</v>
      </c>
      <c r="C3622">
        <v>0.92896735378242401</v>
      </c>
    </row>
    <row r="3623" spans="1:3" x14ac:dyDescent="0.2">
      <c r="A3623" t="s">
        <v>1983</v>
      </c>
      <c r="B3623" t="s">
        <v>1999</v>
      </c>
      <c r="C3623">
        <v>0.92896735378242401</v>
      </c>
    </row>
    <row r="3624" spans="1:3" x14ac:dyDescent="0.2">
      <c r="A3624" t="s">
        <v>2072</v>
      </c>
      <c r="B3624" t="s">
        <v>1988</v>
      </c>
      <c r="C3624">
        <v>0.92896453580939198</v>
      </c>
    </row>
    <row r="3625" spans="1:3" x14ac:dyDescent="0.2">
      <c r="A3625" t="s">
        <v>2003</v>
      </c>
      <c r="B3625" t="s">
        <v>1991</v>
      </c>
      <c r="C3625">
        <v>0.92896453580939198</v>
      </c>
    </row>
    <row r="3626" spans="1:3" x14ac:dyDescent="0.2">
      <c r="A3626" t="s">
        <v>1988</v>
      </c>
      <c r="B3626" t="s">
        <v>2072</v>
      </c>
      <c r="C3626">
        <v>0.92896453580939198</v>
      </c>
    </row>
    <row r="3627" spans="1:3" x14ac:dyDescent="0.2">
      <c r="A3627" t="s">
        <v>1991</v>
      </c>
      <c r="B3627" t="s">
        <v>2003</v>
      </c>
      <c r="C3627">
        <v>0.92896453580939198</v>
      </c>
    </row>
    <row r="3628" spans="1:3" x14ac:dyDescent="0.2">
      <c r="A3628" t="s">
        <v>1996</v>
      </c>
      <c r="B3628" t="s">
        <v>2046</v>
      </c>
      <c r="C3628">
        <v>0.92895608189029599</v>
      </c>
    </row>
    <row r="3629" spans="1:3" x14ac:dyDescent="0.2">
      <c r="A3629" t="s">
        <v>2046</v>
      </c>
      <c r="B3629" t="s">
        <v>1996</v>
      </c>
      <c r="C3629">
        <v>0.92895608189029599</v>
      </c>
    </row>
    <row r="3630" spans="1:3" x14ac:dyDescent="0.2">
      <c r="A3630" t="s">
        <v>2070</v>
      </c>
      <c r="B3630" t="s">
        <v>2017</v>
      </c>
      <c r="C3630">
        <v>0.92895326391726396</v>
      </c>
    </row>
    <row r="3631" spans="1:3" x14ac:dyDescent="0.2">
      <c r="A3631" t="s">
        <v>1999</v>
      </c>
      <c r="B3631" t="s">
        <v>1987</v>
      </c>
      <c r="C3631">
        <v>0.92895326391726396</v>
      </c>
    </row>
    <row r="3632" spans="1:3" x14ac:dyDescent="0.2">
      <c r="A3632" t="s">
        <v>2017</v>
      </c>
      <c r="B3632" t="s">
        <v>2070</v>
      </c>
      <c r="C3632">
        <v>0.92895326391726396</v>
      </c>
    </row>
    <row r="3633" spans="1:3" x14ac:dyDescent="0.2">
      <c r="A3633" t="s">
        <v>1987</v>
      </c>
      <c r="B3633" t="s">
        <v>1999</v>
      </c>
      <c r="C3633">
        <v>0.92895326391726396</v>
      </c>
    </row>
    <row r="3634" spans="1:3" x14ac:dyDescent="0.2">
      <c r="A3634" t="s">
        <v>2058</v>
      </c>
      <c r="B3634" t="s">
        <v>2018</v>
      </c>
      <c r="C3634">
        <v>0.92895044594423204</v>
      </c>
    </row>
    <row r="3635" spans="1:3" x14ac:dyDescent="0.2">
      <c r="A3635" t="s">
        <v>2018</v>
      </c>
      <c r="B3635" t="s">
        <v>2058</v>
      </c>
      <c r="C3635">
        <v>0.92895044594423204</v>
      </c>
    </row>
    <row r="3636" spans="1:3" x14ac:dyDescent="0.2">
      <c r="A3636" t="s">
        <v>2074</v>
      </c>
      <c r="B3636" t="s">
        <v>2048</v>
      </c>
      <c r="C3636">
        <v>0.92894480999816798</v>
      </c>
    </row>
    <row r="3637" spans="1:3" x14ac:dyDescent="0.2">
      <c r="A3637" t="s">
        <v>2048</v>
      </c>
      <c r="B3637" t="s">
        <v>2074</v>
      </c>
      <c r="C3637">
        <v>0.92894480999816798</v>
      </c>
    </row>
    <row r="3638" spans="1:3" x14ac:dyDescent="0.2">
      <c r="A3638" t="s">
        <v>2001</v>
      </c>
      <c r="B3638" t="s">
        <v>2024</v>
      </c>
      <c r="C3638">
        <v>0.92893917405210402</v>
      </c>
    </row>
    <row r="3639" spans="1:3" x14ac:dyDescent="0.2">
      <c r="A3639" t="s">
        <v>2024</v>
      </c>
      <c r="B3639" t="s">
        <v>2001</v>
      </c>
      <c r="C3639">
        <v>0.92893917405210402</v>
      </c>
    </row>
    <row r="3640" spans="1:3" x14ac:dyDescent="0.2">
      <c r="A3640" t="s">
        <v>2061</v>
      </c>
      <c r="B3640" t="s">
        <v>2018</v>
      </c>
      <c r="C3640">
        <v>0.92893635607907199</v>
      </c>
    </row>
    <row r="3641" spans="1:3" x14ac:dyDescent="0.2">
      <c r="A3641" t="s">
        <v>2018</v>
      </c>
      <c r="B3641" t="s">
        <v>2061</v>
      </c>
      <c r="C3641">
        <v>0.92893635607907199</v>
      </c>
    </row>
    <row r="3642" spans="1:3" x14ac:dyDescent="0.2">
      <c r="A3642" t="s">
        <v>1993</v>
      </c>
      <c r="B3642" t="s">
        <v>2023</v>
      </c>
      <c r="C3642">
        <v>0.92893353810603996</v>
      </c>
    </row>
    <row r="3643" spans="1:3" x14ac:dyDescent="0.2">
      <c r="A3643" t="s">
        <v>1997</v>
      </c>
      <c r="B3643" t="s">
        <v>2033</v>
      </c>
      <c r="C3643">
        <v>0.92893353810603996</v>
      </c>
    </row>
    <row r="3644" spans="1:3" x14ac:dyDescent="0.2">
      <c r="A3644" t="s">
        <v>2023</v>
      </c>
      <c r="B3644" t="s">
        <v>1993</v>
      </c>
      <c r="C3644">
        <v>0.92893353810603996</v>
      </c>
    </row>
    <row r="3645" spans="1:3" x14ac:dyDescent="0.2">
      <c r="A3645" t="s">
        <v>2033</v>
      </c>
      <c r="B3645" t="s">
        <v>1997</v>
      </c>
      <c r="C3645">
        <v>0.92893353810603996</v>
      </c>
    </row>
    <row r="3646" spans="1:3" x14ac:dyDescent="0.2">
      <c r="A3646" t="s">
        <v>2083</v>
      </c>
      <c r="B3646" t="s">
        <v>1983</v>
      </c>
      <c r="C3646">
        <v>0.928927902159976</v>
      </c>
    </row>
    <row r="3647" spans="1:3" x14ac:dyDescent="0.2">
      <c r="A3647" t="s">
        <v>2058</v>
      </c>
      <c r="B3647" t="s">
        <v>2019</v>
      </c>
      <c r="C3647">
        <v>0.928927902159976</v>
      </c>
    </row>
    <row r="3648" spans="1:3" x14ac:dyDescent="0.2">
      <c r="A3648" t="s">
        <v>2019</v>
      </c>
      <c r="B3648" t="s">
        <v>2058</v>
      </c>
      <c r="C3648">
        <v>0.928927902159976</v>
      </c>
    </row>
    <row r="3649" spans="1:3" x14ac:dyDescent="0.2">
      <c r="A3649" t="s">
        <v>1983</v>
      </c>
      <c r="B3649" t="s">
        <v>2083</v>
      </c>
      <c r="C3649">
        <v>0.928927902159976</v>
      </c>
    </row>
    <row r="3650" spans="1:3" x14ac:dyDescent="0.2">
      <c r="A3650" t="s">
        <v>2001</v>
      </c>
      <c r="B3650" t="s">
        <v>2046</v>
      </c>
      <c r="C3650">
        <v>0.92892226621391205</v>
      </c>
    </row>
    <row r="3651" spans="1:3" x14ac:dyDescent="0.2">
      <c r="A3651" t="s">
        <v>2046</v>
      </c>
      <c r="B3651" t="s">
        <v>2001</v>
      </c>
      <c r="C3651">
        <v>0.92892226621391205</v>
      </c>
    </row>
    <row r="3652" spans="1:3" x14ac:dyDescent="0.2">
      <c r="A3652" t="s">
        <v>2052</v>
      </c>
      <c r="B3652" t="s">
        <v>2033</v>
      </c>
      <c r="C3652">
        <v>0.92891663026784799</v>
      </c>
    </row>
    <row r="3653" spans="1:3" x14ac:dyDescent="0.2">
      <c r="A3653" t="s">
        <v>2033</v>
      </c>
      <c r="B3653" t="s">
        <v>2052</v>
      </c>
      <c r="C3653">
        <v>0.92891663026784799</v>
      </c>
    </row>
    <row r="3654" spans="1:3" x14ac:dyDescent="0.2">
      <c r="A3654" t="s">
        <v>2072</v>
      </c>
      <c r="B3654" t="s">
        <v>2048</v>
      </c>
      <c r="C3654">
        <v>0.92891381229481595</v>
      </c>
    </row>
    <row r="3655" spans="1:3" x14ac:dyDescent="0.2">
      <c r="A3655" t="s">
        <v>2072</v>
      </c>
      <c r="B3655" t="s">
        <v>1989</v>
      </c>
      <c r="C3655">
        <v>0.92891381229481595</v>
      </c>
    </row>
    <row r="3656" spans="1:3" x14ac:dyDescent="0.2">
      <c r="A3656" t="s">
        <v>2000</v>
      </c>
      <c r="B3656" t="s">
        <v>1991</v>
      </c>
      <c r="C3656">
        <v>0.92891381229481595</v>
      </c>
    </row>
    <row r="3657" spans="1:3" x14ac:dyDescent="0.2">
      <c r="A3657" t="s">
        <v>2048</v>
      </c>
      <c r="B3657" t="s">
        <v>2072</v>
      </c>
      <c r="C3657">
        <v>0.92891381229481595</v>
      </c>
    </row>
    <row r="3658" spans="1:3" x14ac:dyDescent="0.2">
      <c r="A3658" t="s">
        <v>1989</v>
      </c>
      <c r="B3658" t="s">
        <v>2072</v>
      </c>
      <c r="C3658">
        <v>0.92891381229481595</v>
      </c>
    </row>
    <row r="3659" spans="1:3" x14ac:dyDescent="0.2">
      <c r="A3659" t="s">
        <v>1991</v>
      </c>
      <c r="B3659" t="s">
        <v>2000</v>
      </c>
      <c r="C3659">
        <v>0.92891381229481595</v>
      </c>
    </row>
    <row r="3660" spans="1:3" x14ac:dyDescent="0.2">
      <c r="A3660" t="s">
        <v>2002</v>
      </c>
      <c r="B3660" t="s">
        <v>2018</v>
      </c>
      <c r="C3660">
        <v>0.92891099432178403</v>
      </c>
    </row>
    <row r="3661" spans="1:3" x14ac:dyDescent="0.2">
      <c r="A3661" t="s">
        <v>2079</v>
      </c>
      <c r="B3661" t="s">
        <v>1110</v>
      </c>
      <c r="C3661">
        <v>0.92891099432178403</v>
      </c>
    </row>
    <row r="3662" spans="1:3" x14ac:dyDescent="0.2">
      <c r="A3662" t="s">
        <v>2059</v>
      </c>
      <c r="B3662" t="s">
        <v>2029</v>
      </c>
      <c r="C3662">
        <v>0.92891099432178403</v>
      </c>
    </row>
    <row r="3663" spans="1:3" x14ac:dyDescent="0.2">
      <c r="A3663" t="s">
        <v>2029</v>
      </c>
      <c r="B3663" t="s">
        <v>2059</v>
      </c>
      <c r="C3663">
        <v>0.92891099432178403</v>
      </c>
    </row>
    <row r="3664" spans="1:3" x14ac:dyDescent="0.2">
      <c r="A3664" t="s">
        <v>1110</v>
      </c>
      <c r="B3664" t="s">
        <v>2079</v>
      </c>
      <c r="C3664">
        <v>0.92891099432178403</v>
      </c>
    </row>
    <row r="3665" spans="1:3" x14ac:dyDescent="0.2">
      <c r="A3665" t="s">
        <v>2018</v>
      </c>
      <c r="B3665" t="s">
        <v>2002</v>
      </c>
      <c r="C3665">
        <v>0.92891099432178403</v>
      </c>
    </row>
    <row r="3666" spans="1:3" x14ac:dyDescent="0.2">
      <c r="A3666" t="s">
        <v>2001</v>
      </c>
      <c r="B3666" t="s">
        <v>2031</v>
      </c>
      <c r="C3666">
        <v>0.92890254040268805</v>
      </c>
    </row>
    <row r="3667" spans="1:3" x14ac:dyDescent="0.2">
      <c r="A3667" t="s">
        <v>2031</v>
      </c>
      <c r="B3667" t="s">
        <v>2001</v>
      </c>
      <c r="C3667">
        <v>0.92890254040268805</v>
      </c>
    </row>
    <row r="3668" spans="1:3" x14ac:dyDescent="0.2">
      <c r="A3668" t="s">
        <v>2076</v>
      </c>
      <c r="B3668" t="s">
        <v>1987</v>
      </c>
      <c r="C3668">
        <v>0.92889972242965602</v>
      </c>
    </row>
    <row r="3669" spans="1:3" x14ac:dyDescent="0.2">
      <c r="A3669" t="s">
        <v>1987</v>
      </c>
      <c r="B3669" t="s">
        <v>2076</v>
      </c>
      <c r="C3669">
        <v>0.92889972242965602</v>
      </c>
    </row>
    <row r="3670" spans="1:3" x14ac:dyDescent="0.2">
      <c r="A3670" t="s">
        <v>2070</v>
      </c>
      <c r="B3670" t="s">
        <v>2031</v>
      </c>
      <c r="C3670">
        <v>0.92889690445662398</v>
      </c>
    </row>
    <row r="3671" spans="1:3" x14ac:dyDescent="0.2">
      <c r="A3671" t="s">
        <v>2031</v>
      </c>
      <c r="B3671" t="s">
        <v>2070</v>
      </c>
      <c r="C3671">
        <v>0.92889690445662398</v>
      </c>
    </row>
    <row r="3672" spans="1:3" x14ac:dyDescent="0.2">
      <c r="A3672" t="s">
        <v>2002</v>
      </c>
      <c r="B3672" t="s">
        <v>2032</v>
      </c>
      <c r="C3672">
        <v>0.928888450537528</v>
      </c>
    </row>
    <row r="3673" spans="1:3" x14ac:dyDescent="0.2">
      <c r="A3673" t="s">
        <v>2081</v>
      </c>
      <c r="B3673" t="s">
        <v>2033</v>
      </c>
      <c r="C3673">
        <v>0.928888450537528</v>
      </c>
    </row>
    <row r="3674" spans="1:3" x14ac:dyDescent="0.2">
      <c r="A3674" t="s">
        <v>2033</v>
      </c>
      <c r="B3674" t="s">
        <v>2081</v>
      </c>
      <c r="C3674">
        <v>0.928888450537528</v>
      </c>
    </row>
    <row r="3675" spans="1:3" x14ac:dyDescent="0.2">
      <c r="A3675" t="s">
        <v>2032</v>
      </c>
      <c r="B3675" t="s">
        <v>2002</v>
      </c>
      <c r="C3675">
        <v>0.928888450537528</v>
      </c>
    </row>
    <row r="3676" spans="1:3" x14ac:dyDescent="0.2">
      <c r="A3676" t="s">
        <v>1996</v>
      </c>
      <c r="B3676" t="s">
        <v>2033</v>
      </c>
      <c r="C3676">
        <v>0.92888563256449597</v>
      </c>
    </row>
    <row r="3677" spans="1:3" x14ac:dyDescent="0.2">
      <c r="A3677" t="s">
        <v>2058</v>
      </c>
      <c r="B3677" t="s">
        <v>2045</v>
      </c>
      <c r="C3677">
        <v>0.92888563256449597</v>
      </c>
    </row>
    <row r="3678" spans="1:3" x14ac:dyDescent="0.2">
      <c r="A3678" t="s">
        <v>2054</v>
      </c>
      <c r="B3678" t="s">
        <v>2046</v>
      </c>
      <c r="C3678">
        <v>0.92888563256449597</v>
      </c>
    </row>
    <row r="3679" spans="1:3" x14ac:dyDescent="0.2">
      <c r="A3679" t="s">
        <v>2058</v>
      </c>
      <c r="B3679" t="s">
        <v>2016</v>
      </c>
      <c r="C3679">
        <v>0.92888563256449597</v>
      </c>
    </row>
    <row r="3680" spans="1:3" x14ac:dyDescent="0.2">
      <c r="A3680" t="s">
        <v>2046</v>
      </c>
      <c r="B3680" t="s">
        <v>2054</v>
      </c>
      <c r="C3680">
        <v>0.92888563256449597</v>
      </c>
    </row>
    <row r="3681" spans="1:3" x14ac:dyDescent="0.2">
      <c r="A3681" t="s">
        <v>2045</v>
      </c>
      <c r="B3681" t="s">
        <v>2058</v>
      </c>
      <c r="C3681">
        <v>0.92888563256449597</v>
      </c>
    </row>
    <row r="3682" spans="1:3" x14ac:dyDescent="0.2">
      <c r="A3682" t="s">
        <v>2016</v>
      </c>
      <c r="B3682" t="s">
        <v>2058</v>
      </c>
      <c r="C3682">
        <v>0.92888563256449597</v>
      </c>
    </row>
    <row r="3683" spans="1:3" x14ac:dyDescent="0.2">
      <c r="A3683" t="s">
        <v>2033</v>
      </c>
      <c r="B3683" t="s">
        <v>1996</v>
      </c>
      <c r="C3683">
        <v>0.92888563256449597</v>
      </c>
    </row>
    <row r="3684" spans="1:3" x14ac:dyDescent="0.2">
      <c r="A3684" t="s">
        <v>2052</v>
      </c>
      <c r="B3684" t="s">
        <v>2023</v>
      </c>
      <c r="C3684">
        <v>0.92888281459146405</v>
      </c>
    </row>
    <row r="3685" spans="1:3" x14ac:dyDescent="0.2">
      <c r="A3685" t="s">
        <v>2023</v>
      </c>
      <c r="B3685" t="s">
        <v>2052</v>
      </c>
      <c r="C3685">
        <v>0.92888281459146405</v>
      </c>
    </row>
    <row r="3686" spans="1:3" x14ac:dyDescent="0.2">
      <c r="A3686" t="s">
        <v>2061</v>
      </c>
      <c r="B3686" t="s">
        <v>2022</v>
      </c>
      <c r="C3686">
        <v>0.92887999661843201</v>
      </c>
    </row>
    <row r="3687" spans="1:3" x14ac:dyDescent="0.2">
      <c r="A3687" t="s">
        <v>2022</v>
      </c>
      <c r="B3687" t="s">
        <v>2061</v>
      </c>
      <c r="C3687">
        <v>0.92887999661843201</v>
      </c>
    </row>
    <row r="3688" spans="1:3" x14ac:dyDescent="0.2">
      <c r="A3688" t="s">
        <v>2000</v>
      </c>
      <c r="B3688" t="s">
        <v>2031</v>
      </c>
      <c r="C3688">
        <v>0.92887436067236795</v>
      </c>
    </row>
    <row r="3689" spans="1:3" x14ac:dyDescent="0.2">
      <c r="A3689" t="s">
        <v>1999</v>
      </c>
      <c r="B3689" t="s">
        <v>1988</v>
      </c>
      <c r="C3689">
        <v>0.92887436067236795</v>
      </c>
    </row>
    <row r="3690" spans="1:3" x14ac:dyDescent="0.2">
      <c r="A3690" t="s">
        <v>1988</v>
      </c>
      <c r="B3690" t="s">
        <v>1999</v>
      </c>
      <c r="C3690">
        <v>0.92887436067236795</v>
      </c>
    </row>
    <row r="3691" spans="1:3" x14ac:dyDescent="0.2">
      <c r="A3691" t="s">
        <v>2031</v>
      </c>
      <c r="B3691" t="s">
        <v>2000</v>
      </c>
      <c r="C3691">
        <v>0.92887436067236795</v>
      </c>
    </row>
    <row r="3692" spans="1:3" x14ac:dyDescent="0.2">
      <c r="A3692" t="s">
        <v>2002</v>
      </c>
      <c r="B3692" t="s">
        <v>2024</v>
      </c>
      <c r="C3692">
        <v>0.928868724726304</v>
      </c>
    </row>
    <row r="3693" spans="1:3" x14ac:dyDescent="0.2">
      <c r="A3693" t="s">
        <v>2083</v>
      </c>
      <c r="B3693" t="s">
        <v>2030</v>
      </c>
      <c r="C3693">
        <v>0.928868724726304</v>
      </c>
    </row>
    <row r="3694" spans="1:3" x14ac:dyDescent="0.2">
      <c r="A3694" t="s">
        <v>2068</v>
      </c>
      <c r="B3694" t="s">
        <v>2033</v>
      </c>
      <c r="C3694">
        <v>0.928868724726304</v>
      </c>
    </row>
    <row r="3695" spans="1:3" x14ac:dyDescent="0.2">
      <c r="A3695" t="s">
        <v>2033</v>
      </c>
      <c r="B3695" t="s">
        <v>2068</v>
      </c>
      <c r="C3695">
        <v>0.928868724726304</v>
      </c>
    </row>
    <row r="3696" spans="1:3" x14ac:dyDescent="0.2">
      <c r="A3696" t="s">
        <v>2030</v>
      </c>
      <c r="B3696" t="s">
        <v>2083</v>
      </c>
      <c r="C3696">
        <v>0.928868724726304</v>
      </c>
    </row>
    <row r="3697" spans="1:3" x14ac:dyDescent="0.2">
      <c r="A3697" t="s">
        <v>2024</v>
      </c>
      <c r="B3697" t="s">
        <v>2002</v>
      </c>
      <c r="C3697">
        <v>0.928868724726304</v>
      </c>
    </row>
    <row r="3698" spans="1:3" x14ac:dyDescent="0.2">
      <c r="A3698" t="s">
        <v>2076</v>
      </c>
      <c r="B3698" t="s">
        <v>2049</v>
      </c>
      <c r="C3698">
        <v>0.92886590675327196</v>
      </c>
    </row>
    <row r="3699" spans="1:3" x14ac:dyDescent="0.2">
      <c r="A3699" t="s">
        <v>2049</v>
      </c>
      <c r="B3699" t="s">
        <v>2076</v>
      </c>
      <c r="C3699">
        <v>0.92886590675327196</v>
      </c>
    </row>
    <row r="3700" spans="1:3" x14ac:dyDescent="0.2">
      <c r="A3700" t="s">
        <v>2077</v>
      </c>
      <c r="B3700" t="s">
        <v>2016</v>
      </c>
      <c r="C3700">
        <v>0.92886308878024004</v>
      </c>
    </row>
    <row r="3701" spans="1:3" x14ac:dyDescent="0.2">
      <c r="A3701" t="s">
        <v>2016</v>
      </c>
      <c r="B3701" t="s">
        <v>2077</v>
      </c>
      <c r="C3701">
        <v>0.92886308878024004</v>
      </c>
    </row>
    <row r="3702" spans="1:3" x14ac:dyDescent="0.2">
      <c r="A3702" t="s">
        <v>1995</v>
      </c>
      <c r="B3702" t="s">
        <v>1110</v>
      </c>
      <c r="C3702">
        <v>0.92886027080720801</v>
      </c>
    </row>
    <row r="3703" spans="1:3" x14ac:dyDescent="0.2">
      <c r="A3703" t="s">
        <v>1110</v>
      </c>
      <c r="B3703" t="s">
        <v>1995</v>
      </c>
      <c r="C3703">
        <v>0.92886027080720801</v>
      </c>
    </row>
    <row r="3704" spans="1:3" x14ac:dyDescent="0.2">
      <c r="A3704" t="s">
        <v>2077</v>
      </c>
      <c r="B3704" t="s">
        <v>2022</v>
      </c>
      <c r="C3704">
        <v>0.92885745283417598</v>
      </c>
    </row>
    <row r="3705" spans="1:3" x14ac:dyDescent="0.2">
      <c r="A3705" t="s">
        <v>2000</v>
      </c>
      <c r="B3705" t="s">
        <v>2033</v>
      </c>
      <c r="C3705">
        <v>0.92885745283417598</v>
      </c>
    </row>
    <row r="3706" spans="1:3" x14ac:dyDescent="0.2">
      <c r="A3706" t="s">
        <v>2084</v>
      </c>
      <c r="B3706" t="s">
        <v>1991</v>
      </c>
      <c r="C3706">
        <v>0.92885745283417598</v>
      </c>
    </row>
    <row r="3707" spans="1:3" x14ac:dyDescent="0.2">
      <c r="A3707" t="s">
        <v>2022</v>
      </c>
      <c r="B3707" t="s">
        <v>2077</v>
      </c>
      <c r="C3707">
        <v>0.92885745283417598</v>
      </c>
    </row>
    <row r="3708" spans="1:3" x14ac:dyDescent="0.2">
      <c r="A3708" t="s">
        <v>1991</v>
      </c>
      <c r="B3708" t="s">
        <v>2084</v>
      </c>
      <c r="C3708">
        <v>0.92885745283417598</v>
      </c>
    </row>
    <row r="3709" spans="1:3" x14ac:dyDescent="0.2">
      <c r="A3709" t="s">
        <v>2033</v>
      </c>
      <c r="B3709" t="s">
        <v>2000</v>
      </c>
      <c r="C3709">
        <v>0.92885745283417598</v>
      </c>
    </row>
    <row r="3710" spans="1:3" x14ac:dyDescent="0.2">
      <c r="A3710" t="s">
        <v>2058</v>
      </c>
      <c r="B3710" t="s">
        <v>2022</v>
      </c>
      <c r="C3710">
        <v>0.92885463486114395</v>
      </c>
    </row>
    <row r="3711" spans="1:3" x14ac:dyDescent="0.2">
      <c r="A3711" t="s">
        <v>2022</v>
      </c>
      <c r="B3711" t="s">
        <v>2058</v>
      </c>
      <c r="C3711">
        <v>0.92885463486114395</v>
      </c>
    </row>
    <row r="3712" spans="1:3" x14ac:dyDescent="0.2">
      <c r="A3712" t="s">
        <v>2059</v>
      </c>
      <c r="B3712" t="s">
        <v>1983</v>
      </c>
      <c r="C3712">
        <v>0.92884899891507999</v>
      </c>
    </row>
    <row r="3713" spans="1:3" x14ac:dyDescent="0.2">
      <c r="A3713" t="s">
        <v>1983</v>
      </c>
      <c r="B3713" t="s">
        <v>2059</v>
      </c>
      <c r="C3713">
        <v>0.92884899891507999</v>
      </c>
    </row>
    <row r="3714" spans="1:3" x14ac:dyDescent="0.2">
      <c r="A3714" t="s">
        <v>2079</v>
      </c>
      <c r="B3714" t="s">
        <v>1985</v>
      </c>
      <c r="C3714">
        <v>0.92884054499598401</v>
      </c>
    </row>
    <row r="3715" spans="1:3" x14ac:dyDescent="0.2">
      <c r="A3715" t="s">
        <v>2079</v>
      </c>
      <c r="B3715" t="s">
        <v>2019</v>
      </c>
      <c r="C3715">
        <v>0.92884054499598401</v>
      </c>
    </row>
    <row r="3716" spans="1:3" x14ac:dyDescent="0.2">
      <c r="A3716" t="s">
        <v>2056</v>
      </c>
      <c r="B3716" t="s">
        <v>1989</v>
      </c>
      <c r="C3716">
        <v>0.92884054499598401</v>
      </c>
    </row>
    <row r="3717" spans="1:3" x14ac:dyDescent="0.2">
      <c r="A3717" t="s">
        <v>1989</v>
      </c>
      <c r="B3717" t="s">
        <v>2056</v>
      </c>
      <c r="C3717">
        <v>0.92884054499598401</v>
      </c>
    </row>
    <row r="3718" spans="1:3" x14ac:dyDescent="0.2">
      <c r="A3718" t="s">
        <v>1985</v>
      </c>
      <c r="B3718" t="s">
        <v>2079</v>
      </c>
      <c r="C3718">
        <v>0.92884054499598401</v>
      </c>
    </row>
    <row r="3719" spans="1:3" x14ac:dyDescent="0.2">
      <c r="A3719" t="s">
        <v>2019</v>
      </c>
      <c r="B3719" t="s">
        <v>2079</v>
      </c>
      <c r="C3719">
        <v>0.92884054499598401</v>
      </c>
    </row>
    <row r="3720" spans="1:3" x14ac:dyDescent="0.2">
      <c r="A3720" t="s">
        <v>2079</v>
      </c>
      <c r="B3720" t="s">
        <v>2022</v>
      </c>
      <c r="C3720">
        <v>0.92883772702295198</v>
      </c>
    </row>
    <row r="3721" spans="1:3" x14ac:dyDescent="0.2">
      <c r="A3721" t="s">
        <v>2061</v>
      </c>
      <c r="B3721" t="s">
        <v>2029</v>
      </c>
      <c r="C3721">
        <v>0.92883772702295198</v>
      </c>
    </row>
    <row r="3722" spans="1:3" x14ac:dyDescent="0.2">
      <c r="A3722" t="s">
        <v>2070</v>
      </c>
      <c r="B3722" t="s">
        <v>2045</v>
      </c>
      <c r="C3722">
        <v>0.92883772702295198</v>
      </c>
    </row>
    <row r="3723" spans="1:3" x14ac:dyDescent="0.2">
      <c r="A3723" t="s">
        <v>2029</v>
      </c>
      <c r="B3723" t="s">
        <v>2061</v>
      </c>
      <c r="C3723">
        <v>0.92883772702295198</v>
      </c>
    </row>
    <row r="3724" spans="1:3" x14ac:dyDescent="0.2">
      <c r="A3724" t="s">
        <v>2045</v>
      </c>
      <c r="B3724" t="s">
        <v>2070</v>
      </c>
      <c r="C3724">
        <v>0.92883772702295198</v>
      </c>
    </row>
    <row r="3725" spans="1:3" x14ac:dyDescent="0.2">
      <c r="A3725" t="s">
        <v>2022</v>
      </c>
      <c r="B3725" t="s">
        <v>2079</v>
      </c>
      <c r="C3725">
        <v>0.92883772702295198</v>
      </c>
    </row>
    <row r="3726" spans="1:3" x14ac:dyDescent="0.2">
      <c r="A3726" t="s">
        <v>2081</v>
      </c>
      <c r="B3726" t="s">
        <v>2046</v>
      </c>
      <c r="C3726">
        <v>0.92883209107688802</v>
      </c>
    </row>
    <row r="3727" spans="1:3" x14ac:dyDescent="0.2">
      <c r="A3727" t="s">
        <v>2046</v>
      </c>
      <c r="B3727" t="s">
        <v>2081</v>
      </c>
      <c r="C3727">
        <v>0.92883209107688802</v>
      </c>
    </row>
    <row r="3728" spans="1:3" x14ac:dyDescent="0.2">
      <c r="A3728" t="s">
        <v>2001</v>
      </c>
      <c r="B3728" t="s">
        <v>2029</v>
      </c>
      <c r="C3728">
        <v>0.92882927310385699</v>
      </c>
    </row>
    <row r="3729" spans="1:3" x14ac:dyDescent="0.2">
      <c r="A3729" t="s">
        <v>2066</v>
      </c>
      <c r="B3729" t="s">
        <v>1989</v>
      </c>
      <c r="C3729">
        <v>0.92882927310385699</v>
      </c>
    </row>
    <row r="3730" spans="1:3" x14ac:dyDescent="0.2">
      <c r="A3730" t="s">
        <v>1989</v>
      </c>
      <c r="B3730" t="s">
        <v>2066</v>
      </c>
      <c r="C3730">
        <v>0.92882927310385699</v>
      </c>
    </row>
    <row r="3731" spans="1:3" x14ac:dyDescent="0.2">
      <c r="A3731" t="s">
        <v>2029</v>
      </c>
      <c r="B3731" t="s">
        <v>2001</v>
      </c>
      <c r="C3731">
        <v>0.92882927310385699</v>
      </c>
    </row>
    <row r="3732" spans="1:3" x14ac:dyDescent="0.2">
      <c r="A3732" t="s">
        <v>2002</v>
      </c>
      <c r="B3732" t="s">
        <v>2017</v>
      </c>
      <c r="C3732">
        <v>0.92882363715779204</v>
      </c>
    </row>
    <row r="3733" spans="1:3" x14ac:dyDescent="0.2">
      <c r="A3733" t="s">
        <v>2003</v>
      </c>
      <c r="B3733" t="s">
        <v>2016</v>
      </c>
      <c r="C3733">
        <v>0.92882363715779204</v>
      </c>
    </row>
    <row r="3734" spans="1:3" x14ac:dyDescent="0.2">
      <c r="A3734" t="s">
        <v>2017</v>
      </c>
      <c r="B3734" t="s">
        <v>2002</v>
      </c>
      <c r="C3734">
        <v>0.92882363715779204</v>
      </c>
    </row>
    <row r="3735" spans="1:3" x14ac:dyDescent="0.2">
      <c r="A3735" t="s">
        <v>2016</v>
      </c>
      <c r="B3735" t="s">
        <v>2003</v>
      </c>
      <c r="C3735">
        <v>0.92882363715779204</v>
      </c>
    </row>
    <row r="3736" spans="1:3" x14ac:dyDescent="0.2">
      <c r="A3736" t="s">
        <v>2073</v>
      </c>
      <c r="B3736" t="s">
        <v>2033</v>
      </c>
      <c r="C3736">
        <v>0.92881800121172797</v>
      </c>
    </row>
    <row r="3737" spans="1:3" x14ac:dyDescent="0.2">
      <c r="A3737" t="s">
        <v>2033</v>
      </c>
      <c r="B3737" t="s">
        <v>2073</v>
      </c>
      <c r="C3737">
        <v>0.92881800121172797</v>
      </c>
    </row>
    <row r="3738" spans="1:3" x14ac:dyDescent="0.2">
      <c r="A3738" t="s">
        <v>2061</v>
      </c>
      <c r="B3738" t="s">
        <v>1983</v>
      </c>
      <c r="C3738">
        <v>0.92881518323869605</v>
      </c>
    </row>
    <row r="3739" spans="1:3" x14ac:dyDescent="0.2">
      <c r="A3739" t="s">
        <v>2070</v>
      </c>
      <c r="B3739" t="s">
        <v>1987</v>
      </c>
      <c r="C3739">
        <v>0.92881518323869605</v>
      </c>
    </row>
    <row r="3740" spans="1:3" x14ac:dyDescent="0.2">
      <c r="A3740" t="s">
        <v>1983</v>
      </c>
      <c r="B3740" t="s">
        <v>2061</v>
      </c>
      <c r="C3740">
        <v>0.92881518323869605</v>
      </c>
    </row>
    <row r="3741" spans="1:3" x14ac:dyDescent="0.2">
      <c r="A3741" t="s">
        <v>1987</v>
      </c>
      <c r="B3741" t="s">
        <v>2070</v>
      </c>
      <c r="C3741">
        <v>0.92881518323869605</v>
      </c>
    </row>
    <row r="3742" spans="1:3" x14ac:dyDescent="0.2">
      <c r="A3742" t="s">
        <v>2085</v>
      </c>
      <c r="B3742" t="s">
        <v>2021</v>
      </c>
      <c r="C3742">
        <v>0.92880954729263199</v>
      </c>
    </row>
    <row r="3743" spans="1:3" x14ac:dyDescent="0.2">
      <c r="A3743" t="s">
        <v>2021</v>
      </c>
      <c r="B3743" t="s">
        <v>2085</v>
      </c>
      <c r="C3743">
        <v>0.92880954729263199</v>
      </c>
    </row>
    <row r="3744" spans="1:3" x14ac:dyDescent="0.2">
      <c r="A3744" t="s">
        <v>2079</v>
      </c>
      <c r="B3744" t="s">
        <v>2045</v>
      </c>
      <c r="C3744">
        <v>0.92880672931959996</v>
      </c>
    </row>
    <row r="3745" spans="1:3" x14ac:dyDescent="0.2">
      <c r="A3745" t="s">
        <v>2045</v>
      </c>
      <c r="B3745" t="s">
        <v>2079</v>
      </c>
      <c r="C3745">
        <v>0.92880672931959996</v>
      </c>
    </row>
    <row r="3746" spans="1:3" x14ac:dyDescent="0.2">
      <c r="A3746" t="s">
        <v>2057</v>
      </c>
      <c r="B3746" t="s">
        <v>2048</v>
      </c>
      <c r="C3746">
        <v>0.92880391134656803</v>
      </c>
    </row>
    <row r="3747" spans="1:3" x14ac:dyDescent="0.2">
      <c r="A3747" t="s">
        <v>2048</v>
      </c>
      <c r="B3747" t="s">
        <v>2057</v>
      </c>
      <c r="C3747">
        <v>0.92880391134656803</v>
      </c>
    </row>
    <row r="3748" spans="1:3" x14ac:dyDescent="0.2">
      <c r="A3748" t="s">
        <v>2074</v>
      </c>
      <c r="B3748" t="s">
        <v>2023</v>
      </c>
      <c r="C3748">
        <v>0.928801093373536</v>
      </c>
    </row>
    <row r="3749" spans="1:3" x14ac:dyDescent="0.2">
      <c r="A3749" t="s">
        <v>2002</v>
      </c>
      <c r="B3749" t="s">
        <v>1989</v>
      </c>
      <c r="C3749">
        <v>0.928801093373536</v>
      </c>
    </row>
    <row r="3750" spans="1:3" x14ac:dyDescent="0.2">
      <c r="A3750" t="s">
        <v>2023</v>
      </c>
      <c r="B3750" t="s">
        <v>2074</v>
      </c>
      <c r="C3750">
        <v>0.928801093373536</v>
      </c>
    </row>
    <row r="3751" spans="1:3" x14ac:dyDescent="0.2">
      <c r="A3751" t="s">
        <v>1989</v>
      </c>
      <c r="B3751" t="s">
        <v>2002</v>
      </c>
      <c r="C3751">
        <v>0.928801093373536</v>
      </c>
    </row>
    <row r="3752" spans="1:3" x14ac:dyDescent="0.2">
      <c r="A3752" t="s">
        <v>2065</v>
      </c>
      <c r="B3752" t="s">
        <v>2033</v>
      </c>
      <c r="C3752">
        <v>0.92879827540050397</v>
      </c>
    </row>
    <row r="3753" spans="1:3" x14ac:dyDescent="0.2">
      <c r="A3753" t="s">
        <v>2084</v>
      </c>
      <c r="B3753" t="s">
        <v>2046</v>
      </c>
      <c r="C3753">
        <v>0.92879827540050397</v>
      </c>
    </row>
    <row r="3754" spans="1:3" x14ac:dyDescent="0.2">
      <c r="A3754" t="s">
        <v>2060</v>
      </c>
      <c r="B3754" t="s">
        <v>1989</v>
      </c>
      <c r="C3754">
        <v>0.92879827540050397</v>
      </c>
    </row>
    <row r="3755" spans="1:3" x14ac:dyDescent="0.2">
      <c r="A3755" t="s">
        <v>1989</v>
      </c>
      <c r="B3755" t="s">
        <v>2060</v>
      </c>
      <c r="C3755">
        <v>0.92879827540050397</v>
      </c>
    </row>
    <row r="3756" spans="1:3" x14ac:dyDescent="0.2">
      <c r="A3756" t="s">
        <v>2033</v>
      </c>
      <c r="B3756" t="s">
        <v>2065</v>
      </c>
      <c r="C3756">
        <v>0.92879827540050397</v>
      </c>
    </row>
    <row r="3757" spans="1:3" x14ac:dyDescent="0.2">
      <c r="A3757" t="s">
        <v>2046</v>
      </c>
      <c r="B3757" t="s">
        <v>2084</v>
      </c>
      <c r="C3757">
        <v>0.92879827540050397</v>
      </c>
    </row>
    <row r="3758" spans="1:3" x14ac:dyDescent="0.2">
      <c r="A3758" t="s">
        <v>2063</v>
      </c>
      <c r="B3758" t="s">
        <v>2023</v>
      </c>
      <c r="C3758">
        <v>0.92879545742747205</v>
      </c>
    </row>
    <row r="3759" spans="1:3" x14ac:dyDescent="0.2">
      <c r="A3759" t="s">
        <v>2023</v>
      </c>
      <c r="B3759" t="s">
        <v>2063</v>
      </c>
      <c r="C3759">
        <v>0.92879545742747205</v>
      </c>
    </row>
    <row r="3760" spans="1:3" x14ac:dyDescent="0.2">
      <c r="A3760" t="s">
        <v>1993</v>
      </c>
      <c r="B3760" t="s">
        <v>2033</v>
      </c>
      <c r="C3760">
        <v>0.92878700350837595</v>
      </c>
    </row>
    <row r="3761" spans="1:3" x14ac:dyDescent="0.2">
      <c r="A3761" t="s">
        <v>2033</v>
      </c>
      <c r="B3761" t="s">
        <v>1993</v>
      </c>
      <c r="C3761">
        <v>0.92878700350837595</v>
      </c>
    </row>
    <row r="3762" spans="1:3" x14ac:dyDescent="0.2">
      <c r="A3762" t="s">
        <v>2073</v>
      </c>
      <c r="B3762" t="s">
        <v>2046</v>
      </c>
      <c r="C3762">
        <v>0.928781367562312</v>
      </c>
    </row>
    <row r="3763" spans="1:3" x14ac:dyDescent="0.2">
      <c r="A3763" t="s">
        <v>2046</v>
      </c>
      <c r="B3763" t="s">
        <v>2073</v>
      </c>
      <c r="C3763">
        <v>0.928781367562312</v>
      </c>
    </row>
    <row r="3764" spans="1:3" x14ac:dyDescent="0.2">
      <c r="A3764" t="s">
        <v>2083</v>
      </c>
      <c r="B3764" t="s">
        <v>2022</v>
      </c>
      <c r="C3764">
        <v>0.92877854958927997</v>
      </c>
    </row>
    <row r="3765" spans="1:3" x14ac:dyDescent="0.2">
      <c r="A3765" t="s">
        <v>2022</v>
      </c>
      <c r="B3765" t="s">
        <v>2083</v>
      </c>
      <c r="C3765">
        <v>0.92877854958927997</v>
      </c>
    </row>
    <row r="3766" spans="1:3" x14ac:dyDescent="0.2">
      <c r="A3766" t="s">
        <v>2057</v>
      </c>
      <c r="B3766" t="s">
        <v>2033</v>
      </c>
      <c r="C3766">
        <v>0.92877573161624805</v>
      </c>
    </row>
    <row r="3767" spans="1:3" x14ac:dyDescent="0.2">
      <c r="A3767" t="s">
        <v>2033</v>
      </c>
      <c r="B3767" t="s">
        <v>2057</v>
      </c>
      <c r="C3767">
        <v>0.92877573161624805</v>
      </c>
    </row>
    <row r="3768" spans="1:3" x14ac:dyDescent="0.2">
      <c r="A3768" t="s">
        <v>2085</v>
      </c>
      <c r="B3768" t="s">
        <v>1985</v>
      </c>
      <c r="C3768">
        <v>0.92877291364321601</v>
      </c>
    </row>
    <row r="3769" spans="1:3" x14ac:dyDescent="0.2">
      <c r="A3769" t="s">
        <v>1985</v>
      </c>
      <c r="B3769" t="s">
        <v>2085</v>
      </c>
      <c r="C3769">
        <v>0.92877291364321601</v>
      </c>
    </row>
    <row r="3770" spans="1:3" x14ac:dyDescent="0.2">
      <c r="A3770" t="s">
        <v>2076</v>
      </c>
      <c r="B3770" t="s">
        <v>1983</v>
      </c>
      <c r="C3770">
        <v>0.92876727769715195</v>
      </c>
    </row>
    <row r="3771" spans="1:3" x14ac:dyDescent="0.2">
      <c r="A3771" t="s">
        <v>2079</v>
      </c>
      <c r="B3771" t="s">
        <v>1986</v>
      </c>
      <c r="C3771">
        <v>0.92876727769715195</v>
      </c>
    </row>
    <row r="3772" spans="1:3" x14ac:dyDescent="0.2">
      <c r="A3772" t="s">
        <v>1983</v>
      </c>
      <c r="B3772" t="s">
        <v>2076</v>
      </c>
      <c r="C3772">
        <v>0.92876727769715195</v>
      </c>
    </row>
    <row r="3773" spans="1:3" x14ac:dyDescent="0.2">
      <c r="A3773" t="s">
        <v>1986</v>
      </c>
      <c r="B3773" t="s">
        <v>2079</v>
      </c>
      <c r="C3773">
        <v>0.92876727769715195</v>
      </c>
    </row>
    <row r="3774" spans="1:3" x14ac:dyDescent="0.2">
      <c r="A3774" t="s">
        <v>2003</v>
      </c>
      <c r="B3774" t="s">
        <v>2033</v>
      </c>
      <c r="C3774">
        <v>0.928761641751088</v>
      </c>
    </row>
    <row r="3775" spans="1:3" x14ac:dyDescent="0.2">
      <c r="A3775" t="s">
        <v>2081</v>
      </c>
      <c r="B3775" t="s">
        <v>2048</v>
      </c>
      <c r="C3775">
        <v>0.928761641751088</v>
      </c>
    </row>
    <row r="3776" spans="1:3" x14ac:dyDescent="0.2">
      <c r="A3776" t="s">
        <v>2048</v>
      </c>
      <c r="B3776" t="s">
        <v>2081</v>
      </c>
      <c r="C3776">
        <v>0.928761641751088</v>
      </c>
    </row>
    <row r="3777" spans="1:3" x14ac:dyDescent="0.2">
      <c r="A3777" t="s">
        <v>2033</v>
      </c>
      <c r="B3777" t="s">
        <v>2003</v>
      </c>
      <c r="C3777">
        <v>0.928761641751088</v>
      </c>
    </row>
    <row r="3778" spans="1:3" x14ac:dyDescent="0.2">
      <c r="A3778" t="s">
        <v>2057</v>
      </c>
      <c r="B3778" t="s">
        <v>1989</v>
      </c>
      <c r="C3778">
        <v>0.92875882377805596</v>
      </c>
    </row>
    <row r="3779" spans="1:3" x14ac:dyDescent="0.2">
      <c r="A3779" t="s">
        <v>1989</v>
      </c>
      <c r="B3779" t="s">
        <v>2057</v>
      </c>
      <c r="C3779">
        <v>0.92875882377805596</v>
      </c>
    </row>
    <row r="3780" spans="1:3" x14ac:dyDescent="0.2">
      <c r="A3780" t="s">
        <v>2085</v>
      </c>
      <c r="B3780" t="s">
        <v>1986</v>
      </c>
      <c r="C3780">
        <v>0.92875600580502404</v>
      </c>
    </row>
    <row r="3781" spans="1:3" x14ac:dyDescent="0.2">
      <c r="A3781" t="s">
        <v>1986</v>
      </c>
      <c r="B3781" t="s">
        <v>2085</v>
      </c>
      <c r="C3781">
        <v>0.92875600580502404</v>
      </c>
    </row>
    <row r="3782" spans="1:3" x14ac:dyDescent="0.2">
      <c r="A3782" t="s">
        <v>2065</v>
      </c>
      <c r="B3782" t="s">
        <v>2046</v>
      </c>
      <c r="C3782">
        <v>0.92874755188592895</v>
      </c>
    </row>
    <row r="3783" spans="1:3" x14ac:dyDescent="0.2">
      <c r="A3783" t="s">
        <v>2066</v>
      </c>
      <c r="B3783" t="s">
        <v>2048</v>
      </c>
      <c r="C3783">
        <v>0.92874755188592895</v>
      </c>
    </row>
    <row r="3784" spans="1:3" x14ac:dyDescent="0.2">
      <c r="A3784" t="s">
        <v>2046</v>
      </c>
      <c r="B3784" t="s">
        <v>2065</v>
      </c>
      <c r="C3784">
        <v>0.92874755188592895</v>
      </c>
    </row>
    <row r="3785" spans="1:3" x14ac:dyDescent="0.2">
      <c r="A3785" t="s">
        <v>2048</v>
      </c>
      <c r="B3785" t="s">
        <v>2066</v>
      </c>
      <c r="C3785">
        <v>0.92874755188592895</v>
      </c>
    </row>
    <row r="3786" spans="1:3" x14ac:dyDescent="0.2">
      <c r="A3786" t="s">
        <v>1997</v>
      </c>
      <c r="B3786" t="s">
        <v>2046</v>
      </c>
      <c r="C3786">
        <v>0.92874473391289702</v>
      </c>
    </row>
    <row r="3787" spans="1:3" x14ac:dyDescent="0.2">
      <c r="A3787" t="s">
        <v>2046</v>
      </c>
      <c r="B3787" t="s">
        <v>1997</v>
      </c>
      <c r="C3787">
        <v>0.92874473391289702</v>
      </c>
    </row>
    <row r="3788" spans="1:3" x14ac:dyDescent="0.2">
      <c r="A3788" t="s">
        <v>2082</v>
      </c>
      <c r="B3788" t="s">
        <v>2076</v>
      </c>
      <c r="C3788">
        <v>0.92873909796683196</v>
      </c>
    </row>
    <row r="3789" spans="1:3" x14ac:dyDescent="0.2">
      <c r="A3789" t="s">
        <v>2076</v>
      </c>
      <c r="B3789" t="s">
        <v>2082</v>
      </c>
      <c r="C3789">
        <v>0.92873909796683196</v>
      </c>
    </row>
    <row r="3790" spans="1:3" x14ac:dyDescent="0.2">
      <c r="A3790" t="s">
        <v>2059</v>
      </c>
      <c r="B3790" t="s">
        <v>2046</v>
      </c>
      <c r="C3790">
        <v>0.92873627999380104</v>
      </c>
    </row>
    <row r="3791" spans="1:3" x14ac:dyDescent="0.2">
      <c r="A3791" t="s">
        <v>2046</v>
      </c>
      <c r="B3791" t="s">
        <v>2059</v>
      </c>
      <c r="C3791">
        <v>0.92873627999380104</v>
      </c>
    </row>
    <row r="3792" spans="1:3" x14ac:dyDescent="0.2">
      <c r="A3792" t="s">
        <v>2065</v>
      </c>
      <c r="B3792" t="s">
        <v>2029</v>
      </c>
      <c r="C3792">
        <v>0.92873346202076801</v>
      </c>
    </row>
    <row r="3793" spans="1:3" x14ac:dyDescent="0.2">
      <c r="A3793" t="s">
        <v>2059</v>
      </c>
      <c r="B3793" t="s">
        <v>2031</v>
      </c>
      <c r="C3793">
        <v>0.92873346202076801</v>
      </c>
    </row>
    <row r="3794" spans="1:3" x14ac:dyDescent="0.2">
      <c r="A3794" t="s">
        <v>2000</v>
      </c>
      <c r="B3794" t="s">
        <v>2046</v>
      </c>
      <c r="C3794">
        <v>0.92873346202076801</v>
      </c>
    </row>
    <row r="3795" spans="1:3" x14ac:dyDescent="0.2">
      <c r="A3795" t="s">
        <v>2031</v>
      </c>
      <c r="B3795" t="s">
        <v>2059</v>
      </c>
      <c r="C3795">
        <v>0.92873346202076801</v>
      </c>
    </row>
    <row r="3796" spans="1:3" x14ac:dyDescent="0.2">
      <c r="A3796" t="s">
        <v>2029</v>
      </c>
      <c r="B3796" t="s">
        <v>2065</v>
      </c>
      <c r="C3796">
        <v>0.92873346202076801</v>
      </c>
    </row>
    <row r="3797" spans="1:3" x14ac:dyDescent="0.2">
      <c r="A3797" t="s">
        <v>2046</v>
      </c>
      <c r="B3797" t="s">
        <v>2000</v>
      </c>
      <c r="C3797">
        <v>0.92873346202076801</v>
      </c>
    </row>
    <row r="3798" spans="1:3" x14ac:dyDescent="0.2">
      <c r="A3798" t="s">
        <v>2085</v>
      </c>
      <c r="B3798" t="s">
        <v>2049</v>
      </c>
      <c r="C3798">
        <v>0.92873064404773598</v>
      </c>
    </row>
    <row r="3799" spans="1:3" x14ac:dyDescent="0.2">
      <c r="A3799" t="s">
        <v>2049</v>
      </c>
      <c r="B3799" t="s">
        <v>2085</v>
      </c>
      <c r="C3799">
        <v>0.92873064404773598</v>
      </c>
    </row>
    <row r="3800" spans="1:3" x14ac:dyDescent="0.2">
      <c r="A3800" t="s">
        <v>2077</v>
      </c>
      <c r="B3800" t="s">
        <v>1110</v>
      </c>
      <c r="C3800">
        <v>0.92872782607470405</v>
      </c>
    </row>
    <row r="3801" spans="1:3" x14ac:dyDescent="0.2">
      <c r="A3801" t="s">
        <v>1995</v>
      </c>
      <c r="B3801" t="s">
        <v>2046</v>
      </c>
      <c r="C3801">
        <v>0.92872782607470405</v>
      </c>
    </row>
    <row r="3802" spans="1:3" x14ac:dyDescent="0.2">
      <c r="A3802" t="s">
        <v>2046</v>
      </c>
      <c r="B3802" t="s">
        <v>1995</v>
      </c>
      <c r="C3802">
        <v>0.92872782607470405</v>
      </c>
    </row>
    <row r="3803" spans="1:3" x14ac:dyDescent="0.2">
      <c r="A3803" t="s">
        <v>1110</v>
      </c>
      <c r="B3803" t="s">
        <v>2077</v>
      </c>
      <c r="C3803">
        <v>0.92872782607470405</v>
      </c>
    </row>
    <row r="3804" spans="1:3" x14ac:dyDescent="0.2">
      <c r="A3804" t="s">
        <v>2076</v>
      </c>
      <c r="B3804" t="s">
        <v>2018</v>
      </c>
      <c r="C3804">
        <v>0.92872500810167202</v>
      </c>
    </row>
    <row r="3805" spans="1:3" x14ac:dyDescent="0.2">
      <c r="A3805" t="s">
        <v>2067</v>
      </c>
      <c r="B3805" t="s">
        <v>2023</v>
      </c>
      <c r="C3805">
        <v>0.92872500810167202</v>
      </c>
    </row>
    <row r="3806" spans="1:3" x14ac:dyDescent="0.2">
      <c r="A3806" t="s">
        <v>2023</v>
      </c>
      <c r="B3806" t="s">
        <v>2067</v>
      </c>
      <c r="C3806">
        <v>0.92872500810167202</v>
      </c>
    </row>
    <row r="3807" spans="1:3" x14ac:dyDescent="0.2">
      <c r="A3807" t="s">
        <v>2018</v>
      </c>
      <c r="B3807" t="s">
        <v>2076</v>
      </c>
      <c r="C3807">
        <v>0.92872500810167202</v>
      </c>
    </row>
    <row r="3808" spans="1:3" x14ac:dyDescent="0.2">
      <c r="A3808" t="s">
        <v>2066</v>
      </c>
      <c r="B3808" t="s">
        <v>2033</v>
      </c>
      <c r="C3808">
        <v>0.92872219012863999</v>
      </c>
    </row>
    <row r="3809" spans="1:3" x14ac:dyDescent="0.2">
      <c r="A3809" t="s">
        <v>2033</v>
      </c>
      <c r="B3809" t="s">
        <v>2066</v>
      </c>
      <c r="C3809">
        <v>0.92872219012863999</v>
      </c>
    </row>
    <row r="3810" spans="1:3" x14ac:dyDescent="0.2">
      <c r="A3810" t="s">
        <v>2065</v>
      </c>
      <c r="B3810" t="s">
        <v>2024</v>
      </c>
      <c r="C3810">
        <v>0.92871937215560796</v>
      </c>
    </row>
    <row r="3811" spans="1:3" x14ac:dyDescent="0.2">
      <c r="A3811" t="s">
        <v>2002</v>
      </c>
      <c r="B3811" t="s">
        <v>1987</v>
      </c>
      <c r="C3811">
        <v>0.92871937215560796</v>
      </c>
    </row>
    <row r="3812" spans="1:3" x14ac:dyDescent="0.2">
      <c r="A3812" t="s">
        <v>1993</v>
      </c>
      <c r="B3812" t="s">
        <v>2041</v>
      </c>
      <c r="C3812">
        <v>0.92871937215560796</v>
      </c>
    </row>
    <row r="3813" spans="1:3" x14ac:dyDescent="0.2">
      <c r="A3813" t="s">
        <v>2041</v>
      </c>
      <c r="B3813" t="s">
        <v>1993</v>
      </c>
      <c r="C3813">
        <v>0.92871937215560796</v>
      </c>
    </row>
    <row r="3814" spans="1:3" x14ac:dyDescent="0.2">
      <c r="A3814" t="s">
        <v>2024</v>
      </c>
      <c r="B3814" t="s">
        <v>2065</v>
      </c>
      <c r="C3814">
        <v>0.92871937215560796</v>
      </c>
    </row>
    <row r="3815" spans="1:3" x14ac:dyDescent="0.2">
      <c r="A3815" t="s">
        <v>1987</v>
      </c>
      <c r="B3815" t="s">
        <v>2002</v>
      </c>
      <c r="C3815">
        <v>0.92871937215560796</v>
      </c>
    </row>
    <row r="3816" spans="1:3" x14ac:dyDescent="0.2">
      <c r="A3816" t="s">
        <v>2083</v>
      </c>
      <c r="B3816" t="s">
        <v>1986</v>
      </c>
      <c r="C3816">
        <v>0.92871655418257604</v>
      </c>
    </row>
    <row r="3817" spans="1:3" x14ac:dyDescent="0.2">
      <c r="A3817" t="s">
        <v>2002</v>
      </c>
      <c r="B3817" t="s">
        <v>2016</v>
      </c>
      <c r="C3817">
        <v>0.92871655418257604</v>
      </c>
    </row>
    <row r="3818" spans="1:3" x14ac:dyDescent="0.2">
      <c r="A3818" t="s">
        <v>2082</v>
      </c>
      <c r="B3818" t="s">
        <v>2061</v>
      </c>
      <c r="C3818">
        <v>0.92871655418257604</v>
      </c>
    </row>
    <row r="3819" spans="1:3" x14ac:dyDescent="0.2">
      <c r="A3819" t="s">
        <v>2061</v>
      </c>
      <c r="B3819" t="s">
        <v>2082</v>
      </c>
      <c r="C3819">
        <v>0.92871655418257604</v>
      </c>
    </row>
    <row r="3820" spans="1:3" x14ac:dyDescent="0.2">
      <c r="A3820" t="s">
        <v>1986</v>
      </c>
      <c r="B3820" t="s">
        <v>2083</v>
      </c>
      <c r="C3820">
        <v>0.92871655418257604</v>
      </c>
    </row>
    <row r="3821" spans="1:3" x14ac:dyDescent="0.2">
      <c r="A3821" t="s">
        <v>2016</v>
      </c>
      <c r="B3821" t="s">
        <v>2002</v>
      </c>
      <c r="C3821">
        <v>0.92871655418257604</v>
      </c>
    </row>
    <row r="3822" spans="1:3" x14ac:dyDescent="0.2">
      <c r="A3822" t="s">
        <v>2001</v>
      </c>
      <c r="B3822" t="s">
        <v>1110</v>
      </c>
      <c r="C3822">
        <v>0.92871373620954401</v>
      </c>
    </row>
    <row r="3823" spans="1:3" x14ac:dyDescent="0.2">
      <c r="A3823" t="s">
        <v>1110</v>
      </c>
      <c r="B3823" t="s">
        <v>2001</v>
      </c>
      <c r="C3823">
        <v>0.92871373620954401</v>
      </c>
    </row>
    <row r="3824" spans="1:3" x14ac:dyDescent="0.2">
      <c r="A3824" t="s">
        <v>2079</v>
      </c>
      <c r="B3824" t="s">
        <v>1987</v>
      </c>
      <c r="C3824">
        <v>0.92870810026348005</v>
      </c>
    </row>
    <row r="3825" spans="1:3" x14ac:dyDescent="0.2">
      <c r="A3825" t="s">
        <v>1987</v>
      </c>
      <c r="B3825" t="s">
        <v>2079</v>
      </c>
      <c r="C3825">
        <v>0.92870810026348005</v>
      </c>
    </row>
    <row r="3826" spans="1:3" x14ac:dyDescent="0.2">
      <c r="A3826" t="s">
        <v>2068</v>
      </c>
      <c r="B3826" t="s">
        <v>2041</v>
      </c>
      <c r="C3826">
        <v>0.92870528229044902</v>
      </c>
    </row>
    <row r="3827" spans="1:3" x14ac:dyDescent="0.2">
      <c r="A3827" t="s">
        <v>2065</v>
      </c>
      <c r="B3827" t="s">
        <v>2016</v>
      </c>
      <c r="C3827">
        <v>0.92870528229044902</v>
      </c>
    </row>
    <row r="3828" spans="1:3" x14ac:dyDescent="0.2">
      <c r="A3828" t="s">
        <v>2016</v>
      </c>
      <c r="B3828" t="s">
        <v>2065</v>
      </c>
      <c r="C3828">
        <v>0.92870528229044902</v>
      </c>
    </row>
    <row r="3829" spans="1:3" x14ac:dyDescent="0.2">
      <c r="A3829" t="s">
        <v>2041</v>
      </c>
      <c r="B3829" t="s">
        <v>2068</v>
      </c>
      <c r="C3829">
        <v>0.92870528229044902</v>
      </c>
    </row>
    <row r="3830" spans="1:3" x14ac:dyDescent="0.2">
      <c r="A3830" t="s">
        <v>2070</v>
      </c>
      <c r="B3830" t="s">
        <v>2032</v>
      </c>
      <c r="C3830">
        <v>0.92870246431741599</v>
      </c>
    </row>
    <row r="3831" spans="1:3" x14ac:dyDescent="0.2">
      <c r="A3831" t="s">
        <v>2032</v>
      </c>
      <c r="B3831" t="s">
        <v>2070</v>
      </c>
      <c r="C3831">
        <v>0.92870246431741599</v>
      </c>
    </row>
    <row r="3832" spans="1:3" x14ac:dyDescent="0.2">
      <c r="A3832" t="s">
        <v>1997</v>
      </c>
      <c r="B3832" t="s">
        <v>2023</v>
      </c>
      <c r="C3832">
        <v>0.92869682837135303</v>
      </c>
    </row>
    <row r="3833" spans="1:3" x14ac:dyDescent="0.2">
      <c r="A3833" t="s">
        <v>2023</v>
      </c>
      <c r="B3833" t="s">
        <v>1997</v>
      </c>
      <c r="C3833">
        <v>0.92869682837135303</v>
      </c>
    </row>
    <row r="3834" spans="1:3" x14ac:dyDescent="0.2">
      <c r="A3834" t="s">
        <v>2058</v>
      </c>
      <c r="B3834" t="s">
        <v>1985</v>
      </c>
      <c r="C3834">
        <v>0.92868837445225705</v>
      </c>
    </row>
    <row r="3835" spans="1:3" x14ac:dyDescent="0.2">
      <c r="A3835" t="s">
        <v>2085</v>
      </c>
      <c r="B3835" t="s">
        <v>2017</v>
      </c>
      <c r="C3835">
        <v>0.92868837445225705</v>
      </c>
    </row>
    <row r="3836" spans="1:3" x14ac:dyDescent="0.2">
      <c r="A3836" t="s">
        <v>1985</v>
      </c>
      <c r="B3836" t="s">
        <v>2058</v>
      </c>
      <c r="C3836">
        <v>0.92868837445225705</v>
      </c>
    </row>
    <row r="3837" spans="1:3" x14ac:dyDescent="0.2">
      <c r="A3837" t="s">
        <v>2017</v>
      </c>
      <c r="B3837" t="s">
        <v>2085</v>
      </c>
      <c r="C3837">
        <v>0.92868837445225705</v>
      </c>
    </row>
    <row r="3838" spans="1:3" x14ac:dyDescent="0.2">
      <c r="A3838" t="s">
        <v>2070</v>
      </c>
      <c r="B3838" t="s">
        <v>2021</v>
      </c>
      <c r="C3838">
        <v>0.92868273850619298</v>
      </c>
    </row>
    <row r="3839" spans="1:3" x14ac:dyDescent="0.2">
      <c r="A3839" t="s">
        <v>1993</v>
      </c>
      <c r="B3839" t="s">
        <v>1989</v>
      </c>
      <c r="C3839">
        <v>0.92868273850619298</v>
      </c>
    </row>
    <row r="3840" spans="1:3" x14ac:dyDescent="0.2">
      <c r="A3840" t="s">
        <v>1989</v>
      </c>
      <c r="B3840" t="s">
        <v>1993</v>
      </c>
      <c r="C3840">
        <v>0.92868273850619298</v>
      </c>
    </row>
    <row r="3841" spans="1:3" x14ac:dyDescent="0.2">
      <c r="A3841" t="s">
        <v>2021</v>
      </c>
      <c r="B3841" t="s">
        <v>2070</v>
      </c>
      <c r="C3841">
        <v>0.92868273850619298</v>
      </c>
    </row>
    <row r="3842" spans="1:3" x14ac:dyDescent="0.2">
      <c r="A3842" t="s">
        <v>2058</v>
      </c>
      <c r="B3842" t="s">
        <v>2023</v>
      </c>
      <c r="C3842">
        <v>0.92867992053315995</v>
      </c>
    </row>
    <row r="3843" spans="1:3" x14ac:dyDescent="0.2">
      <c r="A3843" t="s">
        <v>2023</v>
      </c>
      <c r="B3843" t="s">
        <v>2058</v>
      </c>
      <c r="C3843">
        <v>0.92867992053315995</v>
      </c>
    </row>
    <row r="3844" spans="1:3" x14ac:dyDescent="0.2">
      <c r="A3844" t="s">
        <v>1999</v>
      </c>
      <c r="B3844" t="s">
        <v>1110</v>
      </c>
      <c r="C3844">
        <v>0.92867710256012803</v>
      </c>
    </row>
    <row r="3845" spans="1:3" x14ac:dyDescent="0.2">
      <c r="A3845" t="s">
        <v>1110</v>
      </c>
      <c r="B3845" t="s">
        <v>1999</v>
      </c>
      <c r="C3845">
        <v>0.92867710256012803</v>
      </c>
    </row>
    <row r="3846" spans="1:3" x14ac:dyDescent="0.2">
      <c r="A3846" t="s">
        <v>2059</v>
      </c>
      <c r="B3846" t="s">
        <v>2033</v>
      </c>
      <c r="C3846">
        <v>0.928674284587096</v>
      </c>
    </row>
    <row r="3847" spans="1:3" x14ac:dyDescent="0.2">
      <c r="A3847" t="s">
        <v>2033</v>
      </c>
      <c r="B3847" t="s">
        <v>2059</v>
      </c>
      <c r="C3847">
        <v>0.928674284587096</v>
      </c>
    </row>
    <row r="3848" spans="1:3" x14ac:dyDescent="0.2">
      <c r="A3848" t="s">
        <v>2077</v>
      </c>
      <c r="B3848" t="s">
        <v>1991</v>
      </c>
      <c r="C3848">
        <v>0.92867146661406397</v>
      </c>
    </row>
    <row r="3849" spans="1:3" x14ac:dyDescent="0.2">
      <c r="A3849" t="s">
        <v>2082</v>
      </c>
      <c r="B3849" t="s">
        <v>2059</v>
      </c>
      <c r="C3849">
        <v>0.92867146661406397</v>
      </c>
    </row>
    <row r="3850" spans="1:3" x14ac:dyDescent="0.2">
      <c r="A3850" t="s">
        <v>1991</v>
      </c>
      <c r="B3850" t="s">
        <v>2077</v>
      </c>
      <c r="C3850">
        <v>0.92867146661406397</v>
      </c>
    </row>
    <row r="3851" spans="1:3" x14ac:dyDescent="0.2">
      <c r="A3851" t="s">
        <v>2059</v>
      </c>
      <c r="B3851" t="s">
        <v>2082</v>
      </c>
      <c r="C3851">
        <v>0.92867146661406397</v>
      </c>
    </row>
    <row r="3852" spans="1:3" x14ac:dyDescent="0.2">
      <c r="A3852" t="s">
        <v>2058</v>
      </c>
      <c r="B3852" t="s">
        <v>2017</v>
      </c>
      <c r="C3852">
        <v>0.92866864864103205</v>
      </c>
    </row>
    <row r="3853" spans="1:3" x14ac:dyDescent="0.2">
      <c r="A3853" t="s">
        <v>2083</v>
      </c>
      <c r="B3853" t="s">
        <v>1991</v>
      </c>
      <c r="C3853">
        <v>0.92866864864103205</v>
      </c>
    </row>
    <row r="3854" spans="1:3" x14ac:dyDescent="0.2">
      <c r="A3854" t="s">
        <v>2017</v>
      </c>
      <c r="B3854" t="s">
        <v>2058</v>
      </c>
      <c r="C3854">
        <v>0.92866864864103205</v>
      </c>
    </row>
    <row r="3855" spans="1:3" x14ac:dyDescent="0.2">
      <c r="A3855" t="s">
        <v>1991</v>
      </c>
      <c r="B3855" t="s">
        <v>2083</v>
      </c>
      <c r="C3855">
        <v>0.92866864864103205</v>
      </c>
    </row>
    <row r="3856" spans="1:3" x14ac:dyDescent="0.2">
      <c r="A3856" t="s">
        <v>2085</v>
      </c>
      <c r="B3856" t="s">
        <v>2022</v>
      </c>
      <c r="C3856">
        <v>0.92866583066800101</v>
      </c>
    </row>
    <row r="3857" spans="1:3" x14ac:dyDescent="0.2">
      <c r="A3857" t="s">
        <v>2022</v>
      </c>
      <c r="B3857" t="s">
        <v>2085</v>
      </c>
      <c r="C3857">
        <v>0.92866583066800101</v>
      </c>
    </row>
    <row r="3858" spans="1:3" x14ac:dyDescent="0.2">
      <c r="A3858" t="s">
        <v>2065</v>
      </c>
      <c r="B3858" t="s">
        <v>1991</v>
      </c>
      <c r="C3858">
        <v>0.92866019472193695</v>
      </c>
    </row>
    <row r="3859" spans="1:3" x14ac:dyDescent="0.2">
      <c r="A3859" t="s">
        <v>1991</v>
      </c>
      <c r="B3859" t="s">
        <v>2065</v>
      </c>
      <c r="C3859">
        <v>0.92866019472193695</v>
      </c>
    </row>
    <row r="3860" spans="1:3" x14ac:dyDescent="0.2">
      <c r="A3860" t="s">
        <v>2085</v>
      </c>
      <c r="B3860" t="s">
        <v>1983</v>
      </c>
      <c r="C3860">
        <v>0.928654558775873</v>
      </c>
    </row>
    <row r="3861" spans="1:3" x14ac:dyDescent="0.2">
      <c r="A3861" t="s">
        <v>1983</v>
      </c>
      <c r="B3861" t="s">
        <v>2085</v>
      </c>
      <c r="C3861">
        <v>0.928654558775873</v>
      </c>
    </row>
    <row r="3862" spans="1:3" x14ac:dyDescent="0.2">
      <c r="A3862" t="s">
        <v>2054</v>
      </c>
      <c r="B3862" t="s">
        <v>2023</v>
      </c>
      <c r="C3862">
        <v>0.92864892282980804</v>
      </c>
    </row>
    <row r="3863" spans="1:3" x14ac:dyDescent="0.2">
      <c r="A3863" t="s">
        <v>2023</v>
      </c>
      <c r="B3863" t="s">
        <v>2054</v>
      </c>
      <c r="C3863">
        <v>0.92864892282980804</v>
      </c>
    </row>
    <row r="3864" spans="1:3" x14ac:dyDescent="0.2">
      <c r="A3864" t="s">
        <v>2002</v>
      </c>
      <c r="B3864" t="s">
        <v>2020</v>
      </c>
      <c r="C3864">
        <v>0.92864610485677701</v>
      </c>
    </row>
    <row r="3865" spans="1:3" x14ac:dyDescent="0.2">
      <c r="A3865" t="s">
        <v>2003</v>
      </c>
      <c r="B3865" t="s">
        <v>2021</v>
      </c>
      <c r="C3865">
        <v>0.92864610485677701</v>
      </c>
    </row>
    <row r="3866" spans="1:3" x14ac:dyDescent="0.2">
      <c r="A3866" t="s">
        <v>2067</v>
      </c>
      <c r="B3866" t="s">
        <v>2041</v>
      </c>
      <c r="C3866">
        <v>0.92864610485677701</v>
      </c>
    </row>
    <row r="3867" spans="1:3" x14ac:dyDescent="0.2">
      <c r="A3867" t="s">
        <v>2041</v>
      </c>
      <c r="B3867" t="s">
        <v>2067</v>
      </c>
      <c r="C3867">
        <v>0.92864610485677701</v>
      </c>
    </row>
    <row r="3868" spans="1:3" x14ac:dyDescent="0.2">
      <c r="A3868" t="s">
        <v>2020</v>
      </c>
      <c r="B3868" t="s">
        <v>2002</v>
      </c>
      <c r="C3868">
        <v>0.92864610485677701</v>
      </c>
    </row>
    <row r="3869" spans="1:3" x14ac:dyDescent="0.2">
      <c r="A3869" t="s">
        <v>2021</v>
      </c>
      <c r="B3869" t="s">
        <v>2003</v>
      </c>
      <c r="C3869">
        <v>0.92864610485677701</v>
      </c>
    </row>
    <row r="3870" spans="1:3" x14ac:dyDescent="0.2">
      <c r="A3870" t="s">
        <v>2003</v>
      </c>
      <c r="B3870" t="s">
        <v>2029</v>
      </c>
      <c r="C3870">
        <v>0.92864328688374498</v>
      </c>
    </row>
    <row r="3871" spans="1:3" x14ac:dyDescent="0.2">
      <c r="A3871" t="s">
        <v>2029</v>
      </c>
      <c r="B3871" t="s">
        <v>2003</v>
      </c>
      <c r="C3871">
        <v>0.92864328688374498</v>
      </c>
    </row>
    <row r="3872" spans="1:3" x14ac:dyDescent="0.2">
      <c r="A3872" t="s">
        <v>2084</v>
      </c>
      <c r="B3872" t="s">
        <v>2023</v>
      </c>
      <c r="C3872">
        <v>0.92864046891071195</v>
      </c>
    </row>
    <row r="3873" spans="1:3" x14ac:dyDescent="0.2">
      <c r="A3873" t="s">
        <v>1995</v>
      </c>
      <c r="B3873" t="s">
        <v>1989</v>
      </c>
      <c r="C3873">
        <v>0.92864046891071195</v>
      </c>
    </row>
    <row r="3874" spans="1:3" x14ac:dyDescent="0.2">
      <c r="A3874" t="s">
        <v>1989</v>
      </c>
      <c r="B3874" t="s">
        <v>1995</v>
      </c>
      <c r="C3874">
        <v>0.92864046891071195</v>
      </c>
    </row>
    <row r="3875" spans="1:3" x14ac:dyDescent="0.2">
      <c r="A3875" t="s">
        <v>2023</v>
      </c>
      <c r="B3875" t="s">
        <v>2084</v>
      </c>
      <c r="C3875">
        <v>0.92864046891071195</v>
      </c>
    </row>
    <row r="3876" spans="1:3" x14ac:dyDescent="0.2">
      <c r="A3876" t="s">
        <v>2084</v>
      </c>
      <c r="B3876" t="s">
        <v>1983</v>
      </c>
      <c r="C3876">
        <v>0.92863483296464899</v>
      </c>
    </row>
    <row r="3877" spans="1:3" x14ac:dyDescent="0.2">
      <c r="A3877" t="s">
        <v>2056</v>
      </c>
      <c r="B3877" t="s">
        <v>2048</v>
      </c>
      <c r="C3877">
        <v>0.92863483296464899</v>
      </c>
    </row>
    <row r="3878" spans="1:3" x14ac:dyDescent="0.2">
      <c r="A3878" t="s">
        <v>2048</v>
      </c>
      <c r="B3878" t="s">
        <v>2056</v>
      </c>
      <c r="C3878">
        <v>0.92863483296464899</v>
      </c>
    </row>
    <row r="3879" spans="1:3" x14ac:dyDescent="0.2">
      <c r="A3879" t="s">
        <v>1983</v>
      </c>
      <c r="B3879" t="s">
        <v>2084</v>
      </c>
      <c r="C3879">
        <v>0.92863483296464899</v>
      </c>
    </row>
    <row r="3880" spans="1:3" x14ac:dyDescent="0.2">
      <c r="A3880" t="s">
        <v>2065</v>
      </c>
      <c r="B3880" t="s">
        <v>1989</v>
      </c>
      <c r="C3880">
        <v>0.92863201499161596</v>
      </c>
    </row>
    <row r="3881" spans="1:3" x14ac:dyDescent="0.2">
      <c r="A3881" t="s">
        <v>1989</v>
      </c>
      <c r="B3881" t="s">
        <v>2065</v>
      </c>
      <c r="C3881">
        <v>0.92863201499161596</v>
      </c>
    </row>
    <row r="3882" spans="1:3" x14ac:dyDescent="0.2">
      <c r="A3882" t="s">
        <v>1996</v>
      </c>
      <c r="B3882" t="s">
        <v>2023</v>
      </c>
      <c r="C3882">
        <v>0.92862919701858404</v>
      </c>
    </row>
    <row r="3883" spans="1:3" x14ac:dyDescent="0.2">
      <c r="A3883" t="s">
        <v>2023</v>
      </c>
      <c r="B3883" t="s">
        <v>1996</v>
      </c>
      <c r="C3883">
        <v>0.92862919701858404</v>
      </c>
    </row>
    <row r="3884" spans="1:3" x14ac:dyDescent="0.2">
      <c r="A3884" t="s">
        <v>2076</v>
      </c>
      <c r="B3884" t="s">
        <v>2045</v>
      </c>
      <c r="C3884">
        <v>0.92862637904555201</v>
      </c>
    </row>
    <row r="3885" spans="1:3" x14ac:dyDescent="0.2">
      <c r="A3885" t="s">
        <v>2045</v>
      </c>
      <c r="B3885" t="s">
        <v>2076</v>
      </c>
      <c r="C3885">
        <v>0.92862637904555201</v>
      </c>
    </row>
    <row r="3886" spans="1:3" x14ac:dyDescent="0.2">
      <c r="A3886" t="s">
        <v>2076</v>
      </c>
      <c r="B3886" t="s">
        <v>2024</v>
      </c>
      <c r="C3886">
        <v>0.92862074309948905</v>
      </c>
    </row>
    <row r="3887" spans="1:3" x14ac:dyDescent="0.2">
      <c r="A3887" t="s">
        <v>2024</v>
      </c>
      <c r="B3887" t="s">
        <v>2076</v>
      </c>
      <c r="C3887">
        <v>0.92862074309948905</v>
      </c>
    </row>
    <row r="3888" spans="1:3" x14ac:dyDescent="0.2">
      <c r="A3888" t="s">
        <v>2059</v>
      </c>
      <c r="B3888" t="s">
        <v>1986</v>
      </c>
      <c r="C3888">
        <v>0.92861792512645702</v>
      </c>
    </row>
    <row r="3889" spans="1:3" x14ac:dyDescent="0.2">
      <c r="A3889" t="s">
        <v>1986</v>
      </c>
      <c r="B3889" t="s">
        <v>2059</v>
      </c>
      <c r="C3889">
        <v>0.92861792512645702</v>
      </c>
    </row>
    <row r="3890" spans="1:3" x14ac:dyDescent="0.2">
      <c r="A3890" t="s">
        <v>2058</v>
      </c>
      <c r="B3890" t="s">
        <v>2029</v>
      </c>
      <c r="C3890">
        <v>0.92861228918039296</v>
      </c>
    </row>
    <row r="3891" spans="1:3" x14ac:dyDescent="0.2">
      <c r="A3891" t="s">
        <v>2029</v>
      </c>
      <c r="B3891" t="s">
        <v>2058</v>
      </c>
      <c r="C3891">
        <v>0.92861228918039296</v>
      </c>
    </row>
    <row r="3892" spans="1:3" x14ac:dyDescent="0.2">
      <c r="A3892" t="s">
        <v>2074</v>
      </c>
      <c r="B3892" t="s">
        <v>1989</v>
      </c>
      <c r="C3892">
        <v>0.92860947120736104</v>
      </c>
    </row>
    <row r="3893" spans="1:3" x14ac:dyDescent="0.2">
      <c r="A3893" t="s">
        <v>1989</v>
      </c>
      <c r="B3893" t="s">
        <v>2074</v>
      </c>
      <c r="C3893">
        <v>0.92860947120736104</v>
      </c>
    </row>
    <row r="3894" spans="1:3" x14ac:dyDescent="0.2">
      <c r="A3894" t="s">
        <v>2058</v>
      </c>
      <c r="B3894" t="s">
        <v>1983</v>
      </c>
      <c r="C3894">
        <v>0.92860101728826405</v>
      </c>
    </row>
    <row r="3895" spans="1:3" x14ac:dyDescent="0.2">
      <c r="A3895" t="s">
        <v>1983</v>
      </c>
      <c r="B3895" t="s">
        <v>2058</v>
      </c>
      <c r="C3895">
        <v>0.92860101728826405</v>
      </c>
    </row>
    <row r="3896" spans="1:3" x14ac:dyDescent="0.2">
      <c r="A3896" t="s">
        <v>2052</v>
      </c>
      <c r="B3896" t="s">
        <v>1989</v>
      </c>
      <c r="C3896">
        <v>0.92858974539613703</v>
      </c>
    </row>
    <row r="3897" spans="1:3" x14ac:dyDescent="0.2">
      <c r="A3897" t="s">
        <v>1989</v>
      </c>
      <c r="B3897" t="s">
        <v>2052</v>
      </c>
      <c r="C3897">
        <v>0.92858974539613703</v>
      </c>
    </row>
    <row r="3898" spans="1:3" x14ac:dyDescent="0.2">
      <c r="A3898" t="s">
        <v>2053</v>
      </c>
      <c r="B3898" t="s">
        <v>2023</v>
      </c>
      <c r="C3898">
        <v>0.928586927423104</v>
      </c>
    </row>
    <row r="3899" spans="1:3" x14ac:dyDescent="0.2">
      <c r="A3899" t="s">
        <v>2023</v>
      </c>
      <c r="B3899" t="s">
        <v>2053</v>
      </c>
      <c r="C3899">
        <v>0.928586927423104</v>
      </c>
    </row>
    <row r="3900" spans="1:3" x14ac:dyDescent="0.2">
      <c r="A3900" t="s">
        <v>2060</v>
      </c>
      <c r="B3900" t="s">
        <v>2041</v>
      </c>
      <c r="C3900">
        <v>0.92857283755794495</v>
      </c>
    </row>
    <row r="3901" spans="1:3" x14ac:dyDescent="0.2">
      <c r="A3901" t="s">
        <v>2041</v>
      </c>
      <c r="B3901" t="s">
        <v>2060</v>
      </c>
      <c r="C3901">
        <v>0.92857283755794495</v>
      </c>
    </row>
    <row r="3902" spans="1:3" x14ac:dyDescent="0.2">
      <c r="A3902" t="s">
        <v>2052</v>
      </c>
      <c r="B3902" t="s">
        <v>2041</v>
      </c>
      <c r="C3902">
        <v>0.92857001958491303</v>
      </c>
    </row>
    <row r="3903" spans="1:3" x14ac:dyDescent="0.2">
      <c r="A3903" t="s">
        <v>1995</v>
      </c>
      <c r="B3903" t="s">
        <v>2041</v>
      </c>
      <c r="C3903">
        <v>0.92857001958491303</v>
      </c>
    </row>
    <row r="3904" spans="1:3" x14ac:dyDescent="0.2">
      <c r="A3904" t="s">
        <v>2041</v>
      </c>
      <c r="B3904" t="s">
        <v>2052</v>
      </c>
      <c r="C3904">
        <v>0.92857001958491303</v>
      </c>
    </row>
    <row r="3905" spans="1:3" x14ac:dyDescent="0.2">
      <c r="A3905" t="s">
        <v>2041</v>
      </c>
      <c r="B3905" t="s">
        <v>1995</v>
      </c>
      <c r="C3905">
        <v>0.92857001958491303</v>
      </c>
    </row>
    <row r="3906" spans="1:3" x14ac:dyDescent="0.2">
      <c r="A3906" t="s">
        <v>2070</v>
      </c>
      <c r="B3906" t="s">
        <v>2024</v>
      </c>
      <c r="C3906">
        <v>0.928567201611881</v>
      </c>
    </row>
    <row r="3907" spans="1:3" x14ac:dyDescent="0.2">
      <c r="A3907" t="s">
        <v>2024</v>
      </c>
      <c r="B3907" t="s">
        <v>2070</v>
      </c>
      <c r="C3907">
        <v>0.928567201611881</v>
      </c>
    </row>
    <row r="3908" spans="1:3" x14ac:dyDescent="0.2">
      <c r="A3908" t="s">
        <v>2076</v>
      </c>
      <c r="B3908" t="s">
        <v>2033</v>
      </c>
      <c r="C3908">
        <v>0.92856438363884897</v>
      </c>
    </row>
    <row r="3909" spans="1:3" x14ac:dyDescent="0.2">
      <c r="A3909" t="s">
        <v>2033</v>
      </c>
      <c r="B3909" t="s">
        <v>2076</v>
      </c>
      <c r="C3909">
        <v>0.92856438363884897</v>
      </c>
    </row>
    <row r="3910" spans="1:3" x14ac:dyDescent="0.2">
      <c r="A3910" t="s">
        <v>2085</v>
      </c>
      <c r="B3910" t="s">
        <v>2020</v>
      </c>
      <c r="C3910">
        <v>0.92855311174672095</v>
      </c>
    </row>
    <row r="3911" spans="1:3" x14ac:dyDescent="0.2">
      <c r="A3911" t="s">
        <v>2020</v>
      </c>
      <c r="B3911" t="s">
        <v>2085</v>
      </c>
      <c r="C3911">
        <v>0.92855311174672095</v>
      </c>
    </row>
    <row r="3912" spans="1:3" x14ac:dyDescent="0.2">
      <c r="A3912" t="s">
        <v>2083</v>
      </c>
      <c r="B3912" t="s">
        <v>2031</v>
      </c>
      <c r="C3912">
        <v>0.92855029377368903</v>
      </c>
    </row>
    <row r="3913" spans="1:3" x14ac:dyDescent="0.2">
      <c r="A3913" t="s">
        <v>2031</v>
      </c>
      <c r="B3913" t="s">
        <v>2083</v>
      </c>
      <c r="C3913">
        <v>0.92855029377368903</v>
      </c>
    </row>
    <row r="3914" spans="1:3" x14ac:dyDescent="0.2">
      <c r="A3914" t="s">
        <v>2052</v>
      </c>
      <c r="B3914" t="s">
        <v>2048</v>
      </c>
      <c r="C3914">
        <v>0.928547475800656</v>
      </c>
    </row>
    <row r="3915" spans="1:3" x14ac:dyDescent="0.2">
      <c r="A3915" t="s">
        <v>2048</v>
      </c>
      <c r="B3915" t="s">
        <v>2052</v>
      </c>
      <c r="C3915">
        <v>0.928547475800656</v>
      </c>
    </row>
    <row r="3916" spans="1:3" x14ac:dyDescent="0.2">
      <c r="A3916" t="s">
        <v>2002</v>
      </c>
      <c r="B3916" t="s">
        <v>2021</v>
      </c>
      <c r="C3916">
        <v>0.92853902188156101</v>
      </c>
    </row>
    <row r="3917" spans="1:3" x14ac:dyDescent="0.2">
      <c r="A3917" t="s">
        <v>2063</v>
      </c>
      <c r="B3917" t="s">
        <v>2033</v>
      </c>
      <c r="C3917">
        <v>0.92853902188156101</v>
      </c>
    </row>
    <row r="3918" spans="1:3" x14ac:dyDescent="0.2">
      <c r="A3918" t="s">
        <v>2033</v>
      </c>
      <c r="B3918" t="s">
        <v>2063</v>
      </c>
      <c r="C3918">
        <v>0.92853902188156101</v>
      </c>
    </row>
    <row r="3919" spans="1:3" x14ac:dyDescent="0.2">
      <c r="A3919" t="s">
        <v>2021</v>
      </c>
      <c r="B3919" t="s">
        <v>2002</v>
      </c>
      <c r="C3919">
        <v>0.92853902188156101</v>
      </c>
    </row>
    <row r="3920" spans="1:3" x14ac:dyDescent="0.2">
      <c r="A3920" t="s">
        <v>2085</v>
      </c>
      <c r="B3920" t="s">
        <v>2018</v>
      </c>
      <c r="C3920">
        <v>0.92853056796246503</v>
      </c>
    </row>
    <row r="3921" spans="1:3" x14ac:dyDescent="0.2">
      <c r="A3921" t="s">
        <v>2018</v>
      </c>
      <c r="B3921" t="s">
        <v>2085</v>
      </c>
      <c r="C3921">
        <v>0.92853056796246503</v>
      </c>
    </row>
    <row r="3922" spans="1:3" x14ac:dyDescent="0.2">
      <c r="A3922" t="s">
        <v>2073</v>
      </c>
      <c r="B3922" t="s">
        <v>2023</v>
      </c>
      <c r="C3922">
        <v>0.92852774998943299</v>
      </c>
    </row>
    <row r="3923" spans="1:3" x14ac:dyDescent="0.2">
      <c r="A3923" t="s">
        <v>2053</v>
      </c>
      <c r="B3923" t="s">
        <v>1989</v>
      </c>
      <c r="C3923">
        <v>0.92852774998943299</v>
      </c>
    </row>
    <row r="3924" spans="1:3" x14ac:dyDescent="0.2">
      <c r="A3924" t="s">
        <v>1989</v>
      </c>
      <c r="B3924" t="s">
        <v>2053</v>
      </c>
      <c r="C3924">
        <v>0.92852774998943299</v>
      </c>
    </row>
    <row r="3925" spans="1:3" x14ac:dyDescent="0.2">
      <c r="A3925" t="s">
        <v>2023</v>
      </c>
      <c r="B3925" t="s">
        <v>2073</v>
      </c>
      <c r="C3925">
        <v>0.92852774998943299</v>
      </c>
    </row>
    <row r="3926" spans="1:3" x14ac:dyDescent="0.2">
      <c r="A3926" t="s">
        <v>2061</v>
      </c>
      <c r="B3926" t="s">
        <v>2021</v>
      </c>
      <c r="C3926">
        <v>0.92852211404336904</v>
      </c>
    </row>
    <row r="3927" spans="1:3" x14ac:dyDescent="0.2">
      <c r="A3927" t="s">
        <v>2021</v>
      </c>
      <c r="B3927" t="s">
        <v>2061</v>
      </c>
      <c r="C3927">
        <v>0.92852211404336904</v>
      </c>
    </row>
    <row r="3928" spans="1:3" x14ac:dyDescent="0.2">
      <c r="A3928" t="s">
        <v>2067</v>
      </c>
      <c r="B3928" t="s">
        <v>2033</v>
      </c>
      <c r="C3928">
        <v>0.92851929607033701</v>
      </c>
    </row>
    <row r="3929" spans="1:3" x14ac:dyDescent="0.2">
      <c r="A3929" t="s">
        <v>2033</v>
      </c>
      <c r="B3929" t="s">
        <v>2067</v>
      </c>
      <c r="C3929">
        <v>0.92851929607033701</v>
      </c>
    </row>
    <row r="3930" spans="1:3" x14ac:dyDescent="0.2">
      <c r="A3930" t="s">
        <v>2038</v>
      </c>
      <c r="B3930" t="s">
        <v>1984</v>
      </c>
      <c r="C3930">
        <v>0.92851647809730498</v>
      </c>
    </row>
    <row r="3931" spans="1:3" x14ac:dyDescent="0.2">
      <c r="A3931" t="s">
        <v>1984</v>
      </c>
      <c r="B3931" t="s">
        <v>2038</v>
      </c>
      <c r="C3931">
        <v>0.92851647809730498</v>
      </c>
    </row>
    <row r="3932" spans="1:3" x14ac:dyDescent="0.2">
      <c r="A3932" t="s">
        <v>2067</v>
      </c>
      <c r="B3932" t="s">
        <v>1989</v>
      </c>
      <c r="C3932">
        <v>0.92851084215124102</v>
      </c>
    </row>
    <row r="3933" spans="1:3" x14ac:dyDescent="0.2">
      <c r="A3933" t="s">
        <v>1989</v>
      </c>
      <c r="B3933" t="s">
        <v>2067</v>
      </c>
      <c r="C3933">
        <v>0.92851084215124102</v>
      </c>
    </row>
    <row r="3934" spans="1:3" x14ac:dyDescent="0.2">
      <c r="A3934" t="s">
        <v>2058</v>
      </c>
      <c r="B3934" t="s">
        <v>2033</v>
      </c>
      <c r="C3934">
        <v>0.92850520620517696</v>
      </c>
    </row>
    <row r="3935" spans="1:3" x14ac:dyDescent="0.2">
      <c r="A3935" t="s">
        <v>2033</v>
      </c>
      <c r="B3935" t="s">
        <v>2058</v>
      </c>
      <c r="C3935">
        <v>0.92850520620517696</v>
      </c>
    </row>
    <row r="3936" spans="1:3" x14ac:dyDescent="0.2">
      <c r="A3936" t="s">
        <v>2079</v>
      </c>
      <c r="B3936" t="s">
        <v>1983</v>
      </c>
      <c r="C3936">
        <v>0.92849675228608097</v>
      </c>
    </row>
    <row r="3937" spans="1:3" x14ac:dyDescent="0.2">
      <c r="A3937" t="s">
        <v>2085</v>
      </c>
      <c r="B3937" t="s">
        <v>2045</v>
      </c>
      <c r="C3937">
        <v>0.92849675228608097</v>
      </c>
    </row>
    <row r="3938" spans="1:3" x14ac:dyDescent="0.2">
      <c r="A3938" t="s">
        <v>2082</v>
      </c>
      <c r="B3938" t="s">
        <v>2058</v>
      </c>
      <c r="C3938">
        <v>0.92849675228608097</v>
      </c>
    </row>
    <row r="3939" spans="1:3" x14ac:dyDescent="0.2">
      <c r="A3939" t="s">
        <v>1983</v>
      </c>
      <c r="B3939" t="s">
        <v>2079</v>
      </c>
      <c r="C3939">
        <v>0.92849675228608097</v>
      </c>
    </row>
    <row r="3940" spans="1:3" x14ac:dyDescent="0.2">
      <c r="A3940" t="s">
        <v>2058</v>
      </c>
      <c r="B3940" t="s">
        <v>2082</v>
      </c>
      <c r="C3940">
        <v>0.92849675228608097</v>
      </c>
    </row>
    <row r="3941" spans="1:3" x14ac:dyDescent="0.2">
      <c r="A3941" t="s">
        <v>2045</v>
      </c>
      <c r="B3941" t="s">
        <v>2085</v>
      </c>
      <c r="C3941">
        <v>0.92849675228608097</v>
      </c>
    </row>
    <row r="3942" spans="1:3" x14ac:dyDescent="0.2">
      <c r="A3942" t="s">
        <v>2058</v>
      </c>
      <c r="B3942" t="s">
        <v>1991</v>
      </c>
      <c r="C3942">
        <v>0.92847702647485697</v>
      </c>
    </row>
    <row r="3943" spans="1:3" x14ac:dyDescent="0.2">
      <c r="A3943" t="s">
        <v>1991</v>
      </c>
      <c r="B3943" t="s">
        <v>2058</v>
      </c>
      <c r="C3943">
        <v>0.92847702647485697</v>
      </c>
    </row>
    <row r="3944" spans="1:3" x14ac:dyDescent="0.2">
      <c r="A3944" t="s">
        <v>2082</v>
      </c>
      <c r="B3944" t="s">
        <v>2077</v>
      </c>
      <c r="C3944">
        <v>0.92847702647485697</v>
      </c>
    </row>
    <row r="3945" spans="1:3" x14ac:dyDescent="0.2">
      <c r="A3945" t="s">
        <v>2077</v>
      </c>
      <c r="B3945" t="s">
        <v>2082</v>
      </c>
      <c r="C3945">
        <v>0.92847702647485697</v>
      </c>
    </row>
    <row r="3946" spans="1:3" x14ac:dyDescent="0.2">
      <c r="A3946" t="s">
        <v>2070</v>
      </c>
      <c r="B3946" t="s">
        <v>2022</v>
      </c>
      <c r="C3946">
        <v>0.92847139052879302</v>
      </c>
    </row>
    <row r="3947" spans="1:3" x14ac:dyDescent="0.2">
      <c r="A3947" t="s">
        <v>2022</v>
      </c>
      <c r="B3947" t="s">
        <v>2070</v>
      </c>
      <c r="C3947">
        <v>0.92847139052879302</v>
      </c>
    </row>
    <row r="3948" spans="1:3" x14ac:dyDescent="0.2">
      <c r="A3948" t="s">
        <v>2001</v>
      </c>
      <c r="B3948" t="s">
        <v>2023</v>
      </c>
      <c r="C3948">
        <v>0.92845730066363297</v>
      </c>
    </row>
    <row r="3949" spans="1:3" x14ac:dyDescent="0.2">
      <c r="A3949" t="s">
        <v>2023</v>
      </c>
      <c r="B3949" t="s">
        <v>2001</v>
      </c>
      <c r="C3949">
        <v>0.92845730066363297</v>
      </c>
    </row>
    <row r="3950" spans="1:3" x14ac:dyDescent="0.2">
      <c r="A3950" t="s">
        <v>2076</v>
      </c>
      <c r="B3950" t="s">
        <v>1985</v>
      </c>
      <c r="C3950">
        <v>0.92843475687937704</v>
      </c>
    </row>
    <row r="3951" spans="1:3" x14ac:dyDescent="0.2">
      <c r="A3951" t="s">
        <v>2081</v>
      </c>
      <c r="B3951" t="s">
        <v>1989</v>
      </c>
      <c r="C3951">
        <v>0.92843475687937704</v>
      </c>
    </row>
    <row r="3952" spans="1:3" x14ac:dyDescent="0.2">
      <c r="A3952" t="s">
        <v>1985</v>
      </c>
      <c r="B3952" t="s">
        <v>2076</v>
      </c>
      <c r="C3952">
        <v>0.92843475687937704</v>
      </c>
    </row>
    <row r="3953" spans="1:3" x14ac:dyDescent="0.2">
      <c r="A3953" t="s">
        <v>1989</v>
      </c>
      <c r="B3953" t="s">
        <v>2081</v>
      </c>
      <c r="C3953">
        <v>0.92843475687937704</v>
      </c>
    </row>
    <row r="3954" spans="1:3" x14ac:dyDescent="0.2">
      <c r="A3954" t="s">
        <v>2084</v>
      </c>
      <c r="B3954" t="s">
        <v>2048</v>
      </c>
      <c r="C3954">
        <v>0.92842348498724903</v>
      </c>
    </row>
    <row r="3955" spans="1:3" x14ac:dyDescent="0.2">
      <c r="A3955" t="s">
        <v>2048</v>
      </c>
      <c r="B3955" t="s">
        <v>2084</v>
      </c>
      <c r="C3955">
        <v>0.92842348498724903</v>
      </c>
    </row>
    <row r="3956" spans="1:3" x14ac:dyDescent="0.2">
      <c r="A3956" t="s">
        <v>2085</v>
      </c>
      <c r="B3956" t="s">
        <v>2029</v>
      </c>
      <c r="C3956">
        <v>0.92841784904118496</v>
      </c>
    </row>
    <row r="3957" spans="1:3" x14ac:dyDescent="0.2">
      <c r="A3957" t="s">
        <v>2085</v>
      </c>
      <c r="B3957" t="s">
        <v>1991</v>
      </c>
      <c r="C3957">
        <v>0.92841784904118496</v>
      </c>
    </row>
    <row r="3958" spans="1:3" x14ac:dyDescent="0.2">
      <c r="A3958" t="s">
        <v>2029</v>
      </c>
      <c r="B3958" t="s">
        <v>2085</v>
      </c>
      <c r="C3958">
        <v>0.92841784904118496</v>
      </c>
    </row>
    <row r="3959" spans="1:3" x14ac:dyDescent="0.2">
      <c r="A3959" t="s">
        <v>1991</v>
      </c>
      <c r="B3959" t="s">
        <v>2085</v>
      </c>
      <c r="C3959">
        <v>0.92841784904118496</v>
      </c>
    </row>
    <row r="3960" spans="1:3" x14ac:dyDescent="0.2">
      <c r="A3960" t="s">
        <v>2053</v>
      </c>
      <c r="B3960" t="s">
        <v>2041</v>
      </c>
      <c r="C3960">
        <v>0.92841221309512101</v>
      </c>
    </row>
    <row r="3961" spans="1:3" x14ac:dyDescent="0.2">
      <c r="A3961" t="s">
        <v>2041</v>
      </c>
      <c r="B3961" t="s">
        <v>2053</v>
      </c>
      <c r="C3961">
        <v>0.92841221309512101</v>
      </c>
    </row>
    <row r="3962" spans="1:3" x14ac:dyDescent="0.2">
      <c r="A3962" t="s">
        <v>2058</v>
      </c>
      <c r="B3962" t="s">
        <v>1986</v>
      </c>
      <c r="C3962">
        <v>0.92840939512208898</v>
      </c>
    </row>
    <row r="3963" spans="1:3" x14ac:dyDescent="0.2">
      <c r="A3963" t="s">
        <v>2000</v>
      </c>
      <c r="B3963" t="s">
        <v>2023</v>
      </c>
      <c r="C3963">
        <v>0.92840939512208898</v>
      </c>
    </row>
    <row r="3964" spans="1:3" x14ac:dyDescent="0.2">
      <c r="A3964" t="s">
        <v>2070</v>
      </c>
      <c r="B3964" t="s">
        <v>2049</v>
      </c>
      <c r="C3964">
        <v>0.92840939512208898</v>
      </c>
    </row>
    <row r="3965" spans="1:3" x14ac:dyDescent="0.2">
      <c r="A3965" t="s">
        <v>1986</v>
      </c>
      <c r="B3965" t="s">
        <v>2058</v>
      </c>
      <c r="C3965">
        <v>0.92840939512208898</v>
      </c>
    </row>
    <row r="3966" spans="1:3" x14ac:dyDescent="0.2">
      <c r="A3966" t="s">
        <v>2049</v>
      </c>
      <c r="B3966" t="s">
        <v>2070</v>
      </c>
      <c r="C3966">
        <v>0.92840939512208898</v>
      </c>
    </row>
    <row r="3967" spans="1:3" x14ac:dyDescent="0.2">
      <c r="A3967" t="s">
        <v>2023</v>
      </c>
      <c r="B3967" t="s">
        <v>2000</v>
      </c>
      <c r="C3967">
        <v>0.92840939512208898</v>
      </c>
    </row>
    <row r="3968" spans="1:3" x14ac:dyDescent="0.2">
      <c r="A3968" t="s">
        <v>2061</v>
      </c>
      <c r="B3968" t="s">
        <v>1110</v>
      </c>
      <c r="C3968">
        <v>0.92840657714905706</v>
      </c>
    </row>
    <row r="3969" spans="1:3" x14ac:dyDescent="0.2">
      <c r="A3969" t="s">
        <v>1110</v>
      </c>
      <c r="B3969" t="s">
        <v>2061</v>
      </c>
      <c r="C3969">
        <v>0.92840657714905706</v>
      </c>
    </row>
    <row r="3970" spans="1:3" x14ac:dyDescent="0.2">
      <c r="A3970" t="s">
        <v>2079</v>
      </c>
      <c r="B3970" t="s">
        <v>1991</v>
      </c>
      <c r="C3970">
        <v>0.92840375917602502</v>
      </c>
    </row>
    <row r="3971" spans="1:3" x14ac:dyDescent="0.2">
      <c r="A3971" t="s">
        <v>1991</v>
      </c>
      <c r="B3971" t="s">
        <v>2079</v>
      </c>
      <c r="C3971">
        <v>0.92840375917602502</v>
      </c>
    </row>
    <row r="3972" spans="1:3" x14ac:dyDescent="0.2">
      <c r="A3972" t="s">
        <v>2054</v>
      </c>
      <c r="B3972" t="s">
        <v>1989</v>
      </c>
      <c r="C3972">
        <v>0.92840094120299299</v>
      </c>
    </row>
    <row r="3973" spans="1:3" x14ac:dyDescent="0.2">
      <c r="A3973" t="s">
        <v>1989</v>
      </c>
      <c r="B3973" t="s">
        <v>2054</v>
      </c>
      <c r="C3973">
        <v>0.92840094120299299</v>
      </c>
    </row>
    <row r="3974" spans="1:3" x14ac:dyDescent="0.2">
      <c r="A3974" t="s">
        <v>2083</v>
      </c>
      <c r="B3974" t="s">
        <v>2019</v>
      </c>
      <c r="C3974">
        <v>0.92839812322996096</v>
      </c>
    </row>
    <row r="3975" spans="1:3" x14ac:dyDescent="0.2">
      <c r="A3975" t="s">
        <v>2019</v>
      </c>
      <c r="B3975" t="s">
        <v>2083</v>
      </c>
      <c r="C3975">
        <v>0.92839812322996096</v>
      </c>
    </row>
    <row r="3976" spans="1:3" x14ac:dyDescent="0.2">
      <c r="A3976" t="s">
        <v>2059</v>
      </c>
      <c r="B3976" t="s">
        <v>1110</v>
      </c>
      <c r="C3976">
        <v>0.92838685133783305</v>
      </c>
    </row>
    <row r="3977" spans="1:3" x14ac:dyDescent="0.2">
      <c r="A3977" t="s">
        <v>2077</v>
      </c>
      <c r="B3977" t="s">
        <v>1989</v>
      </c>
      <c r="C3977">
        <v>0.92838685133783305</v>
      </c>
    </row>
    <row r="3978" spans="1:3" x14ac:dyDescent="0.2">
      <c r="A3978" t="s">
        <v>1110</v>
      </c>
      <c r="B3978" t="s">
        <v>2059</v>
      </c>
      <c r="C3978">
        <v>0.92838685133783305</v>
      </c>
    </row>
    <row r="3979" spans="1:3" x14ac:dyDescent="0.2">
      <c r="A3979" t="s">
        <v>1989</v>
      </c>
      <c r="B3979" t="s">
        <v>2077</v>
      </c>
      <c r="C3979">
        <v>0.92838685133783305</v>
      </c>
    </row>
    <row r="3980" spans="1:3" x14ac:dyDescent="0.2">
      <c r="A3980" t="s">
        <v>2085</v>
      </c>
      <c r="B3980" t="s">
        <v>2019</v>
      </c>
      <c r="C3980">
        <v>0.92838403336480102</v>
      </c>
    </row>
    <row r="3981" spans="1:3" x14ac:dyDescent="0.2">
      <c r="A3981" t="s">
        <v>2019</v>
      </c>
      <c r="B3981" t="s">
        <v>2085</v>
      </c>
      <c r="C3981">
        <v>0.92838403336480102</v>
      </c>
    </row>
    <row r="3982" spans="1:3" x14ac:dyDescent="0.2">
      <c r="A3982" t="s">
        <v>2065</v>
      </c>
      <c r="B3982" t="s">
        <v>1110</v>
      </c>
      <c r="C3982">
        <v>0.92838121539176899</v>
      </c>
    </row>
    <row r="3983" spans="1:3" x14ac:dyDescent="0.2">
      <c r="A3983" t="s">
        <v>2073</v>
      </c>
      <c r="B3983" t="s">
        <v>2048</v>
      </c>
      <c r="C3983">
        <v>0.92838121539176899</v>
      </c>
    </row>
    <row r="3984" spans="1:3" x14ac:dyDescent="0.2">
      <c r="A3984" t="s">
        <v>1110</v>
      </c>
      <c r="B3984" t="s">
        <v>2065</v>
      </c>
      <c r="C3984">
        <v>0.92838121539176899</v>
      </c>
    </row>
    <row r="3985" spans="1:3" x14ac:dyDescent="0.2">
      <c r="A3985" t="s">
        <v>2048</v>
      </c>
      <c r="B3985" t="s">
        <v>2073</v>
      </c>
      <c r="C3985">
        <v>0.92838121539176899</v>
      </c>
    </row>
    <row r="3986" spans="1:3" x14ac:dyDescent="0.2">
      <c r="A3986" t="s">
        <v>2081</v>
      </c>
      <c r="B3986" t="s">
        <v>2023</v>
      </c>
      <c r="C3986">
        <v>0.92836712552660905</v>
      </c>
    </row>
    <row r="3987" spans="1:3" x14ac:dyDescent="0.2">
      <c r="A3987" t="s">
        <v>2023</v>
      </c>
      <c r="B3987" t="s">
        <v>2081</v>
      </c>
      <c r="C3987">
        <v>0.92836712552660905</v>
      </c>
    </row>
    <row r="3988" spans="1:3" x14ac:dyDescent="0.2">
      <c r="A3988" t="s">
        <v>2067</v>
      </c>
      <c r="B3988" t="s">
        <v>2048</v>
      </c>
      <c r="C3988">
        <v>0.92835867160751295</v>
      </c>
    </row>
    <row r="3989" spans="1:3" x14ac:dyDescent="0.2">
      <c r="A3989" t="s">
        <v>2048</v>
      </c>
      <c r="B3989" t="s">
        <v>2067</v>
      </c>
      <c r="C3989">
        <v>0.92835867160751295</v>
      </c>
    </row>
    <row r="3990" spans="1:3" x14ac:dyDescent="0.2">
      <c r="A3990" t="s">
        <v>2082</v>
      </c>
      <c r="B3990" t="s">
        <v>2070</v>
      </c>
      <c r="C3990">
        <v>0.928333309850225</v>
      </c>
    </row>
    <row r="3991" spans="1:3" x14ac:dyDescent="0.2">
      <c r="A3991" t="s">
        <v>2070</v>
      </c>
      <c r="B3991" t="s">
        <v>2082</v>
      </c>
      <c r="C3991">
        <v>0.928333309850225</v>
      </c>
    </row>
    <row r="3992" spans="1:3" x14ac:dyDescent="0.2">
      <c r="A3992" t="s">
        <v>2070</v>
      </c>
      <c r="B3992" t="s">
        <v>1986</v>
      </c>
      <c r="C3992">
        <v>0.92832485593112901</v>
      </c>
    </row>
    <row r="3993" spans="1:3" x14ac:dyDescent="0.2">
      <c r="A3993" t="s">
        <v>1986</v>
      </c>
      <c r="B3993" t="s">
        <v>2070</v>
      </c>
      <c r="C3993">
        <v>0.92832485593112901</v>
      </c>
    </row>
    <row r="3994" spans="1:3" x14ac:dyDescent="0.2">
      <c r="A3994" t="s">
        <v>2063</v>
      </c>
      <c r="B3994" t="s">
        <v>2048</v>
      </c>
      <c r="C3994">
        <v>0.92832203795809698</v>
      </c>
    </row>
    <row r="3995" spans="1:3" x14ac:dyDescent="0.2">
      <c r="A3995" t="s">
        <v>2048</v>
      </c>
      <c r="B3995" t="s">
        <v>2063</v>
      </c>
      <c r="C3995">
        <v>0.92832203795809698</v>
      </c>
    </row>
    <row r="3996" spans="1:3" x14ac:dyDescent="0.2">
      <c r="A3996" t="s">
        <v>2074</v>
      </c>
      <c r="B3996" t="s">
        <v>2041</v>
      </c>
      <c r="C3996">
        <v>0.92831921998506495</v>
      </c>
    </row>
    <row r="3997" spans="1:3" x14ac:dyDescent="0.2">
      <c r="A3997" t="s">
        <v>2041</v>
      </c>
      <c r="B3997" t="s">
        <v>2074</v>
      </c>
      <c r="C3997">
        <v>0.92831921998506495</v>
      </c>
    </row>
    <row r="3998" spans="1:3" x14ac:dyDescent="0.2">
      <c r="A3998" t="s">
        <v>2083</v>
      </c>
      <c r="B3998" t="s">
        <v>1985</v>
      </c>
      <c r="C3998">
        <v>0.92831640201203303</v>
      </c>
    </row>
    <row r="3999" spans="1:3" x14ac:dyDescent="0.2">
      <c r="A3999" t="s">
        <v>2053</v>
      </c>
      <c r="B3999" t="s">
        <v>2048</v>
      </c>
      <c r="C3999">
        <v>0.92831640201203303</v>
      </c>
    </row>
    <row r="4000" spans="1:3" x14ac:dyDescent="0.2">
      <c r="A4000" t="s">
        <v>2048</v>
      </c>
      <c r="B4000" t="s">
        <v>2053</v>
      </c>
      <c r="C4000">
        <v>0.92831640201203303</v>
      </c>
    </row>
    <row r="4001" spans="1:3" x14ac:dyDescent="0.2">
      <c r="A4001" t="s">
        <v>1985</v>
      </c>
      <c r="B4001" t="s">
        <v>2083</v>
      </c>
      <c r="C4001">
        <v>0.92831640201203303</v>
      </c>
    </row>
    <row r="4002" spans="1:3" x14ac:dyDescent="0.2">
      <c r="A4002" t="s">
        <v>2070</v>
      </c>
      <c r="B4002" t="s">
        <v>2018</v>
      </c>
      <c r="C4002">
        <v>0.92830231214687298</v>
      </c>
    </row>
    <row r="4003" spans="1:3" x14ac:dyDescent="0.2">
      <c r="A4003" t="s">
        <v>2076</v>
      </c>
      <c r="B4003" t="s">
        <v>1991</v>
      </c>
      <c r="C4003">
        <v>0.92830231214687298</v>
      </c>
    </row>
    <row r="4004" spans="1:3" x14ac:dyDescent="0.2">
      <c r="A4004" t="s">
        <v>2018</v>
      </c>
      <c r="B4004" t="s">
        <v>2070</v>
      </c>
      <c r="C4004">
        <v>0.92830231214687298</v>
      </c>
    </row>
    <row r="4005" spans="1:3" x14ac:dyDescent="0.2">
      <c r="A4005" t="s">
        <v>1991</v>
      </c>
      <c r="B4005" t="s">
        <v>2076</v>
      </c>
      <c r="C4005">
        <v>0.92830231214687298</v>
      </c>
    </row>
    <row r="4006" spans="1:3" x14ac:dyDescent="0.2">
      <c r="A4006" t="s">
        <v>2058</v>
      </c>
      <c r="B4006" t="s">
        <v>1110</v>
      </c>
      <c r="C4006">
        <v>0.92829949417384106</v>
      </c>
    </row>
    <row r="4007" spans="1:3" x14ac:dyDescent="0.2">
      <c r="A4007" t="s">
        <v>1110</v>
      </c>
      <c r="B4007" t="s">
        <v>2058</v>
      </c>
      <c r="C4007">
        <v>0.92829949417384106</v>
      </c>
    </row>
    <row r="4008" spans="1:3" x14ac:dyDescent="0.2">
      <c r="A4008" t="s">
        <v>2070</v>
      </c>
      <c r="B4008" t="s">
        <v>2020</v>
      </c>
      <c r="C4008">
        <v>0.92829667620080902</v>
      </c>
    </row>
    <row r="4009" spans="1:3" x14ac:dyDescent="0.2">
      <c r="A4009" t="s">
        <v>2020</v>
      </c>
      <c r="B4009" t="s">
        <v>2070</v>
      </c>
      <c r="C4009">
        <v>0.92829667620080902</v>
      </c>
    </row>
    <row r="4010" spans="1:3" x14ac:dyDescent="0.2">
      <c r="A4010" t="s">
        <v>1999</v>
      </c>
      <c r="B4010" t="s">
        <v>2041</v>
      </c>
      <c r="C4010">
        <v>0.92829104025474496</v>
      </c>
    </row>
    <row r="4011" spans="1:3" x14ac:dyDescent="0.2">
      <c r="A4011" t="s">
        <v>2041</v>
      </c>
      <c r="B4011" t="s">
        <v>1999</v>
      </c>
      <c r="C4011">
        <v>0.92829104025474496</v>
      </c>
    </row>
    <row r="4012" spans="1:3" x14ac:dyDescent="0.2">
      <c r="A4012" t="s">
        <v>2076</v>
      </c>
      <c r="B4012" t="s">
        <v>2016</v>
      </c>
      <c r="C4012">
        <v>0.92828822228171304</v>
      </c>
    </row>
    <row r="4013" spans="1:3" x14ac:dyDescent="0.2">
      <c r="A4013" t="s">
        <v>2016</v>
      </c>
      <c r="B4013" t="s">
        <v>2076</v>
      </c>
      <c r="C4013">
        <v>0.92828822228171304</v>
      </c>
    </row>
    <row r="4014" spans="1:3" x14ac:dyDescent="0.2">
      <c r="A4014" t="s">
        <v>2003</v>
      </c>
      <c r="B4014" t="s">
        <v>2023</v>
      </c>
      <c r="C4014">
        <v>0.928265678497457</v>
      </c>
    </row>
    <row r="4015" spans="1:3" x14ac:dyDescent="0.2">
      <c r="A4015" t="s">
        <v>2023</v>
      </c>
      <c r="B4015" t="s">
        <v>2003</v>
      </c>
      <c r="C4015">
        <v>0.928265678497457</v>
      </c>
    </row>
    <row r="4016" spans="1:3" x14ac:dyDescent="0.2">
      <c r="A4016" t="s">
        <v>2059</v>
      </c>
      <c r="B4016" t="s">
        <v>1989</v>
      </c>
      <c r="C4016">
        <v>0.92826004255139305</v>
      </c>
    </row>
    <row r="4017" spans="1:3" x14ac:dyDescent="0.2">
      <c r="A4017" t="s">
        <v>1989</v>
      </c>
      <c r="B4017" t="s">
        <v>2059</v>
      </c>
      <c r="C4017">
        <v>0.92826004255139305</v>
      </c>
    </row>
    <row r="4018" spans="1:3" x14ac:dyDescent="0.2">
      <c r="A4018" t="s">
        <v>2077</v>
      </c>
      <c r="B4018" t="s">
        <v>2023</v>
      </c>
      <c r="C4018">
        <v>0.92825158863229695</v>
      </c>
    </row>
    <row r="4019" spans="1:3" x14ac:dyDescent="0.2">
      <c r="A4019" t="s">
        <v>2023</v>
      </c>
      <c r="B4019" t="s">
        <v>2077</v>
      </c>
      <c r="C4019">
        <v>0.92825158863229695</v>
      </c>
    </row>
    <row r="4020" spans="1:3" x14ac:dyDescent="0.2">
      <c r="A4020" t="s">
        <v>2079</v>
      </c>
      <c r="B4020" t="s">
        <v>2033</v>
      </c>
      <c r="C4020">
        <v>0.92824877065926503</v>
      </c>
    </row>
    <row r="4021" spans="1:3" x14ac:dyDescent="0.2">
      <c r="A4021" t="s">
        <v>2033</v>
      </c>
      <c r="B4021" t="s">
        <v>2079</v>
      </c>
      <c r="C4021">
        <v>0.92824877065926503</v>
      </c>
    </row>
    <row r="4022" spans="1:3" x14ac:dyDescent="0.2">
      <c r="A4022" t="s">
        <v>1995</v>
      </c>
      <c r="B4022" t="s">
        <v>2033</v>
      </c>
      <c r="C4022">
        <v>0.928245952686233</v>
      </c>
    </row>
    <row r="4023" spans="1:3" x14ac:dyDescent="0.2">
      <c r="A4023" t="s">
        <v>2033</v>
      </c>
      <c r="B4023" t="s">
        <v>1995</v>
      </c>
      <c r="C4023">
        <v>0.928245952686233</v>
      </c>
    </row>
    <row r="4024" spans="1:3" x14ac:dyDescent="0.2">
      <c r="A4024" t="s">
        <v>2065</v>
      </c>
      <c r="B4024" t="s">
        <v>2023</v>
      </c>
      <c r="C4024">
        <v>0.92824031674016905</v>
      </c>
    </row>
    <row r="4025" spans="1:3" x14ac:dyDescent="0.2">
      <c r="A4025" t="s">
        <v>2077</v>
      </c>
      <c r="B4025" t="s">
        <v>2033</v>
      </c>
      <c r="C4025">
        <v>0.92824031674016905</v>
      </c>
    </row>
    <row r="4026" spans="1:3" x14ac:dyDescent="0.2">
      <c r="A4026" t="s">
        <v>2023</v>
      </c>
      <c r="B4026" t="s">
        <v>2065</v>
      </c>
      <c r="C4026">
        <v>0.92824031674016905</v>
      </c>
    </row>
    <row r="4027" spans="1:3" x14ac:dyDescent="0.2">
      <c r="A4027" t="s">
        <v>2033</v>
      </c>
      <c r="B4027" t="s">
        <v>2077</v>
      </c>
      <c r="C4027">
        <v>0.92824031674016905</v>
      </c>
    </row>
    <row r="4028" spans="1:3" x14ac:dyDescent="0.2">
      <c r="A4028" t="s">
        <v>1996</v>
      </c>
      <c r="B4028" t="s">
        <v>1989</v>
      </c>
      <c r="C4028">
        <v>0.92823468079410498</v>
      </c>
    </row>
    <row r="4029" spans="1:3" x14ac:dyDescent="0.2">
      <c r="A4029" t="s">
        <v>1989</v>
      </c>
      <c r="B4029" t="s">
        <v>1996</v>
      </c>
      <c r="C4029">
        <v>0.92823468079410498</v>
      </c>
    </row>
    <row r="4030" spans="1:3" x14ac:dyDescent="0.2">
      <c r="A4030" t="s">
        <v>2085</v>
      </c>
      <c r="B4030" t="s">
        <v>2041</v>
      </c>
      <c r="C4030">
        <v>0.92823186282107295</v>
      </c>
    </row>
    <row r="4031" spans="1:3" x14ac:dyDescent="0.2">
      <c r="A4031" t="s">
        <v>2041</v>
      </c>
      <c r="B4031" t="s">
        <v>2085</v>
      </c>
      <c r="C4031">
        <v>0.92823186282107295</v>
      </c>
    </row>
    <row r="4032" spans="1:3" x14ac:dyDescent="0.2">
      <c r="A4032" t="s">
        <v>1999</v>
      </c>
      <c r="B4032" t="s">
        <v>1989</v>
      </c>
      <c r="C4032">
        <v>0.928226226875009</v>
      </c>
    </row>
    <row r="4033" spans="1:3" x14ac:dyDescent="0.2">
      <c r="A4033" t="s">
        <v>1989</v>
      </c>
      <c r="B4033" t="s">
        <v>1999</v>
      </c>
      <c r="C4033">
        <v>0.928226226875009</v>
      </c>
    </row>
    <row r="4034" spans="1:3" x14ac:dyDescent="0.2">
      <c r="A4034" t="s">
        <v>2061</v>
      </c>
      <c r="B4034" t="s">
        <v>2041</v>
      </c>
      <c r="C4034">
        <v>0.92822059092894504</v>
      </c>
    </row>
    <row r="4035" spans="1:3" x14ac:dyDescent="0.2">
      <c r="A4035" t="s">
        <v>2060</v>
      </c>
      <c r="B4035" t="s">
        <v>2048</v>
      </c>
      <c r="C4035">
        <v>0.92822059092894504</v>
      </c>
    </row>
    <row r="4036" spans="1:3" x14ac:dyDescent="0.2">
      <c r="A4036" t="s">
        <v>2048</v>
      </c>
      <c r="B4036" t="s">
        <v>2060</v>
      </c>
      <c r="C4036">
        <v>0.92822059092894504</v>
      </c>
    </row>
    <row r="4037" spans="1:3" x14ac:dyDescent="0.2">
      <c r="A4037" t="s">
        <v>2041</v>
      </c>
      <c r="B4037" t="s">
        <v>2061</v>
      </c>
      <c r="C4037">
        <v>0.92822059092894504</v>
      </c>
    </row>
    <row r="4038" spans="1:3" x14ac:dyDescent="0.2">
      <c r="A4038" t="s">
        <v>2063</v>
      </c>
      <c r="B4038" t="s">
        <v>2041</v>
      </c>
      <c r="C4038">
        <v>0.92821777295591301</v>
      </c>
    </row>
    <row r="4039" spans="1:3" x14ac:dyDescent="0.2">
      <c r="A4039" t="s">
        <v>1996</v>
      </c>
      <c r="B4039" t="s">
        <v>2048</v>
      </c>
      <c r="C4039">
        <v>0.92821777295591301</v>
      </c>
    </row>
    <row r="4040" spans="1:3" x14ac:dyDescent="0.2">
      <c r="A4040" t="s">
        <v>2041</v>
      </c>
      <c r="B4040" t="s">
        <v>2063</v>
      </c>
      <c r="C4040">
        <v>0.92821777295591301</v>
      </c>
    </row>
    <row r="4041" spans="1:3" x14ac:dyDescent="0.2">
      <c r="A4041" t="s">
        <v>2048</v>
      </c>
      <c r="B4041" t="s">
        <v>1996</v>
      </c>
      <c r="C4041">
        <v>0.92821777295591301</v>
      </c>
    </row>
    <row r="4042" spans="1:3" x14ac:dyDescent="0.2">
      <c r="A4042" t="s">
        <v>2083</v>
      </c>
      <c r="B4042" t="s">
        <v>2016</v>
      </c>
      <c r="C4042">
        <v>0.92820931903681703</v>
      </c>
    </row>
    <row r="4043" spans="1:3" x14ac:dyDescent="0.2">
      <c r="A4043" t="s">
        <v>2016</v>
      </c>
      <c r="B4043" t="s">
        <v>2083</v>
      </c>
      <c r="C4043">
        <v>0.92820931903681703</v>
      </c>
    </row>
    <row r="4044" spans="1:3" x14ac:dyDescent="0.2">
      <c r="A4044" t="s">
        <v>2000</v>
      </c>
      <c r="B4044" t="s">
        <v>1989</v>
      </c>
      <c r="C4044">
        <v>0.92820650106378499</v>
      </c>
    </row>
    <row r="4045" spans="1:3" x14ac:dyDescent="0.2">
      <c r="A4045" t="s">
        <v>1989</v>
      </c>
      <c r="B4045" t="s">
        <v>2000</v>
      </c>
      <c r="C4045">
        <v>0.92820650106378499</v>
      </c>
    </row>
    <row r="4046" spans="1:3" x14ac:dyDescent="0.2">
      <c r="A4046" t="s">
        <v>2054</v>
      </c>
      <c r="B4046" t="s">
        <v>2048</v>
      </c>
      <c r="C4046">
        <v>0.92820086511772104</v>
      </c>
    </row>
    <row r="4047" spans="1:3" x14ac:dyDescent="0.2">
      <c r="A4047" t="s">
        <v>2048</v>
      </c>
      <c r="B4047" t="s">
        <v>2054</v>
      </c>
      <c r="C4047">
        <v>0.92820086511772104</v>
      </c>
    </row>
    <row r="4048" spans="1:3" x14ac:dyDescent="0.2">
      <c r="A4048" t="s">
        <v>2002</v>
      </c>
      <c r="B4048" t="s">
        <v>1988</v>
      </c>
      <c r="C4048">
        <v>0.92819241119862494</v>
      </c>
    </row>
    <row r="4049" spans="1:3" x14ac:dyDescent="0.2">
      <c r="A4049" t="s">
        <v>2003</v>
      </c>
      <c r="B4049" t="s">
        <v>2041</v>
      </c>
      <c r="C4049">
        <v>0.92819241119862494</v>
      </c>
    </row>
    <row r="4050" spans="1:3" x14ac:dyDescent="0.2">
      <c r="A4050" t="s">
        <v>1988</v>
      </c>
      <c r="B4050" t="s">
        <v>2002</v>
      </c>
      <c r="C4050">
        <v>0.92819241119862494</v>
      </c>
    </row>
    <row r="4051" spans="1:3" x14ac:dyDescent="0.2">
      <c r="A4051" t="s">
        <v>2041</v>
      </c>
      <c r="B4051" t="s">
        <v>2003</v>
      </c>
      <c r="C4051">
        <v>0.92819241119862494</v>
      </c>
    </row>
    <row r="4052" spans="1:3" x14ac:dyDescent="0.2">
      <c r="A4052" t="s">
        <v>2085</v>
      </c>
      <c r="B4052" t="s">
        <v>2023</v>
      </c>
      <c r="C4052">
        <v>0.92818959322559302</v>
      </c>
    </row>
    <row r="4053" spans="1:3" x14ac:dyDescent="0.2">
      <c r="A4053" t="s">
        <v>2023</v>
      </c>
      <c r="B4053" t="s">
        <v>2085</v>
      </c>
      <c r="C4053">
        <v>0.92818959322559302</v>
      </c>
    </row>
    <row r="4054" spans="1:3" x14ac:dyDescent="0.2">
      <c r="A4054" t="s">
        <v>2083</v>
      </c>
      <c r="B4054" t="s">
        <v>2032</v>
      </c>
      <c r="C4054">
        <v>0.92818677525256099</v>
      </c>
    </row>
    <row r="4055" spans="1:3" x14ac:dyDescent="0.2">
      <c r="A4055" t="s">
        <v>2032</v>
      </c>
      <c r="B4055" t="s">
        <v>2083</v>
      </c>
      <c r="C4055">
        <v>0.92818677525256099</v>
      </c>
    </row>
    <row r="4056" spans="1:3" x14ac:dyDescent="0.2">
      <c r="A4056" t="s">
        <v>2068</v>
      </c>
      <c r="B4056" t="s">
        <v>1988</v>
      </c>
      <c r="C4056">
        <v>0.92818395727952896</v>
      </c>
    </row>
    <row r="4057" spans="1:3" x14ac:dyDescent="0.2">
      <c r="A4057" t="s">
        <v>1988</v>
      </c>
      <c r="B4057" t="s">
        <v>2068</v>
      </c>
      <c r="C4057">
        <v>0.92818395727952896</v>
      </c>
    </row>
    <row r="4058" spans="1:3" x14ac:dyDescent="0.2">
      <c r="A4058" t="s">
        <v>2066</v>
      </c>
      <c r="B4058" t="s">
        <v>2041</v>
      </c>
      <c r="C4058">
        <v>0.92816986741436902</v>
      </c>
    </row>
    <row r="4059" spans="1:3" x14ac:dyDescent="0.2">
      <c r="A4059" t="s">
        <v>2041</v>
      </c>
      <c r="B4059" t="s">
        <v>2066</v>
      </c>
      <c r="C4059">
        <v>0.92816986741436902</v>
      </c>
    </row>
    <row r="4060" spans="1:3" x14ac:dyDescent="0.2">
      <c r="A4060" t="s">
        <v>2083</v>
      </c>
      <c r="B4060" t="s">
        <v>2023</v>
      </c>
      <c r="C4060">
        <v>0.92815577754920897</v>
      </c>
    </row>
    <row r="4061" spans="1:3" x14ac:dyDescent="0.2">
      <c r="A4061" t="s">
        <v>2023</v>
      </c>
      <c r="B4061" t="s">
        <v>2083</v>
      </c>
      <c r="C4061">
        <v>0.92815577754920897</v>
      </c>
    </row>
    <row r="4062" spans="1:3" x14ac:dyDescent="0.2">
      <c r="A4062" t="s">
        <v>2085</v>
      </c>
      <c r="B4062" t="s">
        <v>2033</v>
      </c>
      <c r="C4062">
        <v>0.92815014160314502</v>
      </c>
    </row>
    <row r="4063" spans="1:3" x14ac:dyDescent="0.2">
      <c r="A4063" t="s">
        <v>2033</v>
      </c>
      <c r="B4063" t="s">
        <v>2085</v>
      </c>
      <c r="C4063">
        <v>0.92815014160314502</v>
      </c>
    </row>
    <row r="4064" spans="1:3" x14ac:dyDescent="0.2">
      <c r="A4064" t="s">
        <v>2054</v>
      </c>
      <c r="B4064" t="s">
        <v>2041</v>
      </c>
      <c r="C4064">
        <v>0.92814450565708095</v>
      </c>
    </row>
    <row r="4065" spans="1:3" x14ac:dyDescent="0.2">
      <c r="A4065" t="s">
        <v>2041</v>
      </c>
      <c r="B4065" t="s">
        <v>2054</v>
      </c>
      <c r="C4065">
        <v>0.92814450565708095</v>
      </c>
    </row>
    <row r="4066" spans="1:3" x14ac:dyDescent="0.2">
      <c r="A4066" t="s">
        <v>2058</v>
      </c>
      <c r="B4066" t="s">
        <v>2046</v>
      </c>
      <c r="C4066">
        <v>0.92813041579192102</v>
      </c>
    </row>
    <row r="4067" spans="1:3" x14ac:dyDescent="0.2">
      <c r="A4067" t="s">
        <v>2046</v>
      </c>
      <c r="B4067" t="s">
        <v>2058</v>
      </c>
      <c r="C4067">
        <v>0.92813041579192102</v>
      </c>
    </row>
    <row r="4068" spans="1:3" x14ac:dyDescent="0.2">
      <c r="A4068" t="s">
        <v>2002</v>
      </c>
      <c r="B4068" t="s">
        <v>2033</v>
      </c>
      <c r="C4068">
        <v>0.928119143899793</v>
      </c>
    </row>
    <row r="4069" spans="1:3" x14ac:dyDescent="0.2">
      <c r="A4069" t="s">
        <v>2033</v>
      </c>
      <c r="B4069" t="s">
        <v>2002</v>
      </c>
      <c r="C4069">
        <v>0.928119143899793</v>
      </c>
    </row>
    <row r="4070" spans="1:3" x14ac:dyDescent="0.2">
      <c r="A4070" t="s">
        <v>2083</v>
      </c>
      <c r="B4070" t="s">
        <v>2034</v>
      </c>
      <c r="C4070">
        <v>0.92811632592676097</v>
      </c>
    </row>
    <row r="4071" spans="1:3" x14ac:dyDescent="0.2">
      <c r="A4071" t="s">
        <v>2085</v>
      </c>
      <c r="B4071" t="s">
        <v>2082</v>
      </c>
      <c r="C4071">
        <v>0.92811632592676097</v>
      </c>
    </row>
    <row r="4072" spans="1:3" x14ac:dyDescent="0.2">
      <c r="A4072" t="s">
        <v>2034</v>
      </c>
      <c r="B4072" t="s">
        <v>2083</v>
      </c>
      <c r="C4072">
        <v>0.92811632592676097</v>
      </c>
    </row>
    <row r="4073" spans="1:3" x14ac:dyDescent="0.2">
      <c r="A4073" t="s">
        <v>2082</v>
      </c>
      <c r="B4073" t="s">
        <v>2085</v>
      </c>
      <c r="C4073">
        <v>0.92811632592676097</v>
      </c>
    </row>
    <row r="4074" spans="1:3" x14ac:dyDescent="0.2">
      <c r="A4074" t="s">
        <v>2003</v>
      </c>
      <c r="B4074" t="s">
        <v>2048</v>
      </c>
      <c r="C4074">
        <v>0.92811350795372904</v>
      </c>
    </row>
    <row r="4075" spans="1:3" x14ac:dyDescent="0.2">
      <c r="A4075" t="s">
        <v>2048</v>
      </c>
      <c r="B4075" t="s">
        <v>2003</v>
      </c>
      <c r="C4075">
        <v>0.92811350795372904</v>
      </c>
    </row>
    <row r="4076" spans="1:3" x14ac:dyDescent="0.2">
      <c r="A4076" t="s">
        <v>2082</v>
      </c>
      <c r="B4076" t="s">
        <v>2079</v>
      </c>
      <c r="C4076">
        <v>0.92810787200766498</v>
      </c>
    </row>
    <row r="4077" spans="1:3" x14ac:dyDescent="0.2">
      <c r="A4077" t="s">
        <v>2079</v>
      </c>
      <c r="B4077" t="s">
        <v>2082</v>
      </c>
      <c r="C4077">
        <v>0.92810787200766498</v>
      </c>
    </row>
    <row r="4078" spans="1:3" x14ac:dyDescent="0.2">
      <c r="A4078" t="s">
        <v>2085</v>
      </c>
      <c r="B4078" t="s">
        <v>1110</v>
      </c>
      <c r="C4078">
        <v>0.92810505403463295</v>
      </c>
    </row>
    <row r="4079" spans="1:3" x14ac:dyDescent="0.2">
      <c r="A4079" t="s">
        <v>1110</v>
      </c>
      <c r="B4079" t="s">
        <v>2085</v>
      </c>
      <c r="C4079">
        <v>0.92810505403463295</v>
      </c>
    </row>
    <row r="4080" spans="1:3" x14ac:dyDescent="0.2">
      <c r="A4080" t="s">
        <v>2070</v>
      </c>
      <c r="B4080" t="s">
        <v>1983</v>
      </c>
      <c r="C4080">
        <v>0.92809378214250504</v>
      </c>
    </row>
    <row r="4081" spans="1:3" x14ac:dyDescent="0.2">
      <c r="A4081" t="s">
        <v>1983</v>
      </c>
      <c r="B4081" t="s">
        <v>2070</v>
      </c>
      <c r="C4081">
        <v>0.92809378214250504</v>
      </c>
    </row>
    <row r="4082" spans="1:3" x14ac:dyDescent="0.2">
      <c r="A4082" t="s">
        <v>2058</v>
      </c>
      <c r="B4082" t="s">
        <v>2041</v>
      </c>
      <c r="C4082">
        <v>0.92809096416947301</v>
      </c>
    </row>
    <row r="4083" spans="1:3" x14ac:dyDescent="0.2">
      <c r="A4083" t="s">
        <v>2063</v>
      </c>
      <c r="B4083" t="s">
        <v>1989</v>
      </c>
      <c r="C4083">
        <v>0.92809096416947301</v>
      </c>
    </row>
    <row r="4084" spans="1:3" x14ac:dyDescent="0.2">
      <c r="A4084" t="s">
        <v>2041</v>
      </c>
      <c r="B4084" t="s">
        <v>2058</v>
      </c>
      <c r="C4084">
        <v>0.92809096416947301</v>
      </c>
    </row>
    <row r="4085" spans="1:3" x14ac:dyDescent="0.2">
      <c r="A4085" t="s">
        <v>1989</v>
      </c>
      <c r="B4085" t="s">
        <v>2063</v>
      </c>
      <c r="C4085">
        <v>0.92809096416947301</v>
      </c>
    </row>
    <row r="4086" spans="1:3" x14ac:dyDescent="0.2">
      <c r="A4086" t="s">
        <v>2081</v>
      </c>
      <c r="B4086" t="s">
        <v>2041</v>
      </c>
      <c r="C4086">
        <v>0.92808814619644098</v>
      </c>
    </row>
    <row r="4087" spans="1:3" x14ac:dyDescent="0.2">
      <c r="A4087" t="s">
        <v>2041</v>
      </c>
      <c r="B4087" t="s">
        <v>2081</v>
      </c>
      <c r="C4087">
        <v>0.92808814619644098</v>
      </c>
    </row>
    <row r="4088" spans="1:3" x14ac:dyDescent="0.2">
      <c r="A4088" t="s">
        <v>2083</v>
      </c>
      <c r="B4088" t="s">
        <v>1989</v>
      </c>
      <c r="C4088">
        <v>0.92808251025037702</v>
      </c>
    </row>
    <row r="4089" spans="1:3" x14ac:dyDescent="0.2">
      <c r="A4089" t="s">
        <v>1989</v>
      </c>
      <c r="B4089" t="s">
        <v>2083</v>
      </c>
      <c r="C4089">
        <v>0.92808251025037702</v>
      </c>
    </row>
    <row r="4090" spans="1:3" x14ac:dyDescent="0.2">
      <c r="A4090" t="s">
        <v>2070</v>
      </c>
      <c r="B4090" t="s">
        <v>2029</v>
      </c>
      <c r="C4090">
        <v>0.92807687430431296</v>
      </c>
    </row>
    <row r="4091" spans="1:3" x14ac:dyDescent="0.2">
      <c r="A4091" t="s">
        <v>2029</v>
      </c>
      <c r="B4091" t="s">
        <v>2070</v>
      </c>
      <c r="C4091">
        <v>0.92807687430431296</v>
      </c>
    </row>
    <row r="4092" spans="1:3" x14ac:dyDescent="0.2">
      <c r="A4092" t="s">
        <v>2083</v>
      </c>
      <c r="B4092" t="s">
        <v>2024</v>
      </c>
      <c r="C4092">
        <v>0.92807405633128104</v>
      </c>
    </row>
    <row r="4093" spans="1:3" x14ac:dyDescent="0.2">
      <c r="A4093" t="s">
        <v>1999</v>
      </c>
      <c r="B4093" t="s">
        <v>2033</v>
      </c>
      <c r="C4093">
        <v>0.92807405633128104</v>
      </c>
    </row>
    <row r="4094" spans="1:3" x14ac:dyDescent="0.2">
      <c r="A4094" t="s">
        <v>2024</v>
      </c>
      <c r="B4094" t="s">
        <v>2083</v>
      </c>
      <c r="C4094">
        <v>0.92807405633128104</v>
      </c>
    </row>
    <row r="4095" spans="1:3" x14ac:dyDescent="0.2">
      <c r="A4095" t="s">
        <v>2033</v>
      </c>
      <c r="B4095" t="s">
        <v>1999</v>
      </c>
      <c r="C4095">
        <v>0.92807405633128104</v>
      </c>
    </row>
    <row r="4096" spans="1:3" x14ac:dyDescent="0.2">
      <c r="A4096" t="s">
        <v>2070</v>
      </c>
      <c r="B4096" t="s">
        <v>1985</v>
      </c>
      <c r="C4096">
        <v>0.92807123835824901</v>
      </c>
    </row>
    <row r="4097" spans="1:3" x14ac:dyDescent="0.2">
      <c r="A4097" t="s">
        <v>2057</v>
      </c>
      <c r="B4097" t="s">
        <v>2041</v>
      </c>
      <c r="C4097">
        <v>0.92807123835824901</v>
      </c>
    </row>
    <row r="4098" spans="1:3" x14ac:dyDescent="0.2">
      <c r="A4098" t="s">
        <v>2041</v>
      </c>
      <c r="B4098" t="s">
        <v>2057</v>
      </c>
      <c r="C4098">
        <v>0.92807123835824901</v>
      </c>
    </row>
    <row r="4099" spans="1:3" x14ac:dyDescent="0.2">
      <c r="A4099" t="s">
        <v>1985</v>
      </c>
      <c r="B4099" t="s">
        <v>2070</v>
      </c>
      <c r="C4099">
        <v>0.92807123835824901</v>
      </c>
    </row>
    <row r="4100" spans="1:3" x14ac:dyDescent="0.2">
      <c r="A4100" t="s">
        <v>2002</v>
      </c>
      <c r="B4100" t="s">
        <v>2029</v>
      </c>
      <c r="C4100">
        <v>0.92805714849308896</v>
      </c>
    </row>
    <row r="4101" spans="1:3" x14ac:dyDescent="0.2">
      <c r="A4101" t="s">
        <v>2029</v>
      </c>
      <c r="B4101" t="s">
        <v>2002</v>
      </c>
      <c r="C4101">
        <v>0.92805714849308896</v>
      </c>
    </row>
    <row r="4102" spans="1:3" x14ac:dyDescent="0.2">
      <c r="A4102" t="s">
        <v>2070</v>
      </c>
      <c r="B4102" t="s">
        <v>2019</v>
      </c>
      <c r="C4102">
        <v>0.92804869457399297</v>
      </c>
    </row>
    <row r="4103" spans="1:3" x14ac:dyDescent="0.2">
      <c r="A4103" t="s">
        <v>1993</v>
      </c>
      <c r="B4103" t="s">
        <v>1988</v>
      </c>
      <c r="C4103">
        <v>0.92804869457399297</v>
      </c>
    </row>
    <row r="4104" spans="1:3" x14ac:dyDescent="0.2">
      <c r="A4104" t="s">
        <v>2084</v>
      </c>
      <c r="B4104" t="s">
        <v>1988</v>
      </c>
      <c r="C4104">
        <v>0.92804869457399297</v>
      </c>
    </row>
    <row r="4105" spans="1:3" x14ac:dyDescent="0.2">
      <c r="A4105" t="s">
        <v>1988</v>
      </c>
      <c r="B4105" t="s">
        <v>1993</v>
      </c>
      <c r="C4105">
        <v>0.92804869457399297</v>
      </c>
    </row>
    <row r="4106" spans="1:3" x14ac:dyDescent="0.2">
      <c r="A4106" t="s">
        <v>2019</v>
      </c>
      <c r="B4106" t="s">
        <v>2070</v>
      </c>
      <c r="C4106">
        <v>0.92804869457399297</v>
      </c>
    </row>
    <row r="4107" spans="1:3" x14ac:dyDescent="0.2">
      <c r="A4107" t="s">
        <v>1988</v>
      </c>
      <c r="B4107" t="s">
        <v>2084</v>
      </c>
      <c r="C4107">
        <v>0.92804869457399297</v>
      </c>
    </row>
    <row r="4108" spans="1:3" x14ac:dyDescent="0.2">
      <c r="A4108" t="s">
        <v>2083</v>
      </c>
      <c r="B4108" t="s">
        <v>2018</v>
      </c>
      <c r="C4108">
        <v>0.92803460470883303</v>
      </c>
    </row>
    <row r="4109" spans="1:3" x14ac:dyDescent="0.2">
      <c r="A4109" t="s">
        <v>2077</v>
      </c>
      <c r="B4109" t="s">
        <v>2041</v>
      </c>
      <c r="C4109">
        <v>0.92803460470883303</v>
      </c>
    </row>
    <row r="4110" spans="1:3" x14ac:dyDescent="0.2">
      <c r="A4110" t="s">
        <v>2041</v>
      </c>
      <c r="B4110" t="s">
        <v>2077</v>
      </c>
      <c r="C4110">
        <v>0.92803460470883303</v>
      </c>
    </row>
    <row r="4111" spans="1:3" x14ac:dyDescent="0.2">
      <c r="A4111" t="s">
        <v>2018</v>
      </c>
      <c r="B4111" t="s">
        <v>2083</v>
      </c>
      <c r="C4111">
        <v>0.92803460470883303</v>
      </c>
    </row>
    <row r="4112" spans="1:3" x14ac:dyDescent="0.2">
      <c r="A4112" t="s">
        <v>2001</v>
      </c>
      <c r="B4112" t="s">
        <v>2048</v>
      </c>
      <c r="C4112">
        <v>0.92801487889760903</v>
      </c>
    </row>
    <row r="4113" spans="1:3" x14ac:dyDescent="0.2">
      <c r="A4113" t="s">
        <v>2048</v>
      </c>
      <c r="B4113" t="s">
        <v>2001</v>
      </c>
      <c r="C4113">
        <v>0.92801487889760903</v>
      </c>
    </row>
    <row r="4114" spans="1:3" x14ac:dyDescent="0.2">
      <c r="A4114" t="s">
        <v>2061</v>
      </c>
      <c r="B4114" t="s">
        <v>1988</v>
      </c>
      <c r="C4114">
        <v>0.928012060924577</v>
      </c>
    </row>
    <row r="4115" spans="1:3" x14ac:dyDescent="0.2">
      <c r="A4115" t="s">
        <v>2073</v>
      </c>
      <c r="B4115" t="s">
        <v>2041</v>
      </c>
      <c r="C4115">
        <v>0.928012060924577</v>
      </c>
    </row>
    <row r="4116" spans="1:3" x14ac:dyDescent="0.2">
      <c r="A4116" t="s">
        <v>1988</v>
      </c>
      <c r="B4116" t="s">
        <v>2061</v>
      </c>
      <c r="C4116">
        <v>0.928012060924577</v>
      </c>
    </row>
    <row r="4117" spans="1:3" x14ac:dyDescent="0.2">
      <c r="A4117" t="s">
        <v>2041</v>
      </c>
      <c r="B4117" t="s">
        <v>2073</v>
      </c>
      <c r="C4117">
        <v>0.928012060924577</v>
      </c>
    </row>
    <row r="4118" spans="1:3" x14ac:dyDescent="0.2">
      <c r="A4118" t="s">
        <v>2083</v>
      </c>
      <c r="B4118" t="s">
        <v>1987</v>
      </c>
      <c r="C4118">
        <v>0.92800642497851304</v>
      </c>
    </row>
    <row r="4119" spans="1:3" x14ac:dyDescent="0.2">
      <c r="A4119" t="s">
        <v>1987</v>
      </c>
      <c r="B4119" t="s">
        <v>2083</v>
      </c>
      <c r="C4119">
        <v>0.92800642497851304</v>
      </c>
    </row>
    <row r="4120" spans="1:3" x14ac:dyDescent="0.2">
      <c r="A4120" t="s">
        <v>2001</v>
      </c>
      <c r="B4120" t="s">
        <v>2041</v>
      </c>
      <c r="C4120">
        <v>0.92800360700548101</v>
      </c>
    </row>
    <row r="4121" spans="1:3" x14ac:dyDescent="0.2">
      <c r="A4121" t="s">
        <v>2041</v>
      </c>
      <c r="B4121" t="s">
        <v>2001</v>
      </c>
      <c r="C4121">
        <v>0.92800360700548101</v>
      </c>
    </row>
    <row r="4122" spans="1:3" x14ac:dyDescent="0.2">
      <c r="A4122" t="s">
        <v>2079</v>
      </c>
      <c r="B4122" t="s">
        <v>2023</v>
      </c>
      <c r="C4122">
        <v>0.92800078903244898</v>
      </c>
    </row>
    <row r="4123" spans="1:3" x14ac:dyDescent="0.2">
      <c r="A4123" t="s">
        <v>1993</v>
      </c>
      <c r="B4123" t="s">
        <v>2048</v>
      </c>
      <c r="C4123">
        <v>0.92800078903244898</v>
      </c>
    </row>
    <row r="4124" spans="1:3" x14ac:dyDescent="0.2">
      <c r="A4124" t="s">
        <v>2048</v>
      </c>
      <c r="B4124" t="s">
        <v>1993</v>
      </c>
      <c r="C4124">
        <v>0.92800078903244898</v>
      </c>
    </row>
    <row r="4125" spans="1:3" x14ac:dyDescent="0.2">
      <c r="A4125" t="s">
        <v>2023</v>
      </c>
      <c r="B4125" t="s">
        <v>2079</v>
      </c>
      <c r="C4125">
        <v>0.92800078903244898</v>
      </c>
    </row>
    <row r="4126" spans="1:3" x14ac:dyDescent="0.2">
      <c r="A4126" t="s">
        <v>2065</v>
      </c>
      <c r="B4126" t="s">
        <v>2041</v>
      </c>
      <c r="C4126">
        <v>0.92799515308638503</v>
      </c>
    </row>
    <row r="4127" spans="1:3" x14ac:dyDescent="0.2">
      <c r="A4127" t="s">
        <v>2041</v>
      </c>
      <c r="B4127" t="s">
        <v>2065</v>
      </c>
      <c r="C4127">
        <v>0.92799515308638503</v>
      </c>
    </row>
    <row r="4128" spans="1:3" x14ac:dyDescent="0.2">
      <c r="A4128" t="s">
        <v>2083</v>
      </c>
      <c r="B4128" t="s">
        <v>2017</v>
      </c>
      <c r="C4128">
        <v>0.92797542727516102</v>
      </c>
    </row>
    <row r="4129" spans="1:3" x14ac:dyDescent="0.2">
      <c r="A4129" t="s">
        <v>2017</v>
      </c>
      <c r="B4129" t="s">
        <v>2083</v>
      </c>
      <c r="C4129">
        <v>0.92797542727516102</v>
      </c>
    </row>
    <row r="4130" spans="1:3" x14ac:dyDescent="0.2">
      <c r="A4130" t="s">
        <v>2070</v>
      </c>
      <c r="B4130" t="s">
        <v>1991</v>
      </c>
      <c r="C4130">
        <v>0.92796697335606504</v>
      </c>
    </row>
    <row r="4131" spans="1:3" x14ac:dyDescent="0.2">
      <c r="A4131" t="s">
        <v>1991</v>
      </c>
      <c r="B4131" t="s">
        <v>2070</v>
      </c>
      <c r="C4131">
        <v>0.92796697335606504</v>
      </c>
    </row>
    <row r="4132" spans="1:3" x14ac:dyDescent="0.2">
      <c r="A4132" t="s">
        <v>2077</v>
      </c>
      <c r="B4132" t="s">
        <v>2046</v>
      </c>
      <c r="C4132">
        <v>0.92796133741000097</v>
      </c>
    </row>
    <row r="4133" spans="1:3" x14ac:dyDescent="0.2">
      <c r="A4133" t="s">
        <v>2046</v>
      </c>
      <c r="B4133" t="s">
        <v>2077</v>
      </c>
      <c r="C4133">
        <v>0.92796133741000097</v>
      </c>
    </row>
    <row r="4134" spans="1:3" x14ac:dyDescent="0.2">
      <c r="A4134" t="s">
        <v>2076</v>
      </c>
      <c r="B4134" t="s">
        <v>2046</v>
      </c>
      <c r="C4134">
        <v>0.92794161159877697</v>
      </c>
    </row>
    <row r="4135" spans="1:3" x14ac:dyDescent="0.2">
      <c r="A4135" t="s">
        <v>2046</v>
      </c>
      <c r="B4135" t="s">
        <v>2076</v>
      </c>
      <c r="C4135">
        <v>0.92794161159877697</v>
      </c>
    </row>
    <row r="4136" spans="1:3" x14ac:dyDescent="0.2">
      <c r="A4136" t="s">
        <v>2076</v>
      </c>
      <c r="B4136" t="s">
        <v>2023</v>
      </c>
      <c r="C4136">
        <v>0.92793315767968099</v>
      </c>
    </row>
    <row r="4137" spans="1:3" x14ac:dyDescent="0.2">
      <c r="A4137" t="s">
        <v>2023</v>
      </c>
      <c r="B4137" t="s">
        <v>2076</v>
      </c>
      <c r="C4137">
        <v>0.92793315767968099</v>
      </c>
    </row>
    <row r="4138" spans="1:3" x14ac:dyDescent="0.2">
      <c r="A4138" t="s">
        <v>2085</v>
      </c>
      <c r="B4138" t="s">
        <v>2016</v>
      </c>
      <c r="C4138">
        <v>0.92793033970664895</v>
      </c>
    </row>
    <row r="4139" spans="1:3" x14ac:dyDescent="0.2">
      <c r="A4139" t="s">
        <v>2016</v>
      </c>
      <c r="B4139" t="s">
        <v>2085</v>
      </c>
      <c r="C4139">
        <v>0.92793033970664895</v>
      </c>
    </row>
    <row r="4140" spans="1:3" x14ac:dyDescent="0.2">
      <c r="A4140" t="s">
        <v>2083</v>
      </c>
      <c r="B4140" t="s">
        <v>2021</v>
      </c>
      <c r="C4140">
        <v>0.92792752173361703</v>
      </c>
    </row>
    <row r="4141" spans="1:3" x14ac:dyDescent="0.2">
      <c r="A4141" t="s">
        <v>2021</v>
      </c>
      <c r="B4141" t="s">
        <v>2083</v>
      </c>
      <c r="C4141">
        <v>0.92792752173361703</v>
      </c>
    </row>
    <row r="4142" spans="1:3" x14ac:dyDescent="0.2">
      <c r="A4142" t="s">
        <v>2000</v>
      </c>
      <c r="B4142" t="s">
        <v>2048</v>
      </c>
      <c r="C4142">
        <v>0.927924703760585</v>
      </c>
    </row>
    <row r="4143" spans="1:3" x14ac:dyDescent="0.2">
      <c r="A4143" t="s">
        <v>2048</v>
      </c>
      <c r="B4143" t="s">
        <v>2000</v>
      </c>
      <c r="C4143">
        <v>0.927924703760585</v>
      </c>
    </row>
    <row r="4144" spans="1:3" x14ac:dyDescent="0.2">
      <c r="A4144" t="s">
        <v>1996</v>
      </c>
      <c r="B4144" t="s">
        <v>2041</v>
      </c>
      <c r="C4144">
        <v>0.92792188578755297</v>
      </c>
    </row>
    <row r="4145" spans="1:3" x14ac:dyDescent="0.2">
      <c r="A4145" t="s">
        <v>2073</v>
      </c>
      <c r="B4145" t="s">
        <v>1989</v>
      </c>
      <c r="C4145">
        <v>0.92792188578755297</v>
      </c>
    </row>
    <row r="4146" spans="1:3" x14ac:dyDescent="0.2">
      <c r="A4146" t="s">
        <v>2041</v>
      </c>
      <c r="B4146" t="s">
        <v>1996</v>
      </c>
      <c r="C4146">
        <v>0.92792188578755297</v>
      </c>
    </row>
    <row r="4147" spans="1:3" x14ac:dyDescent="0.2">
      <c r="A4147" t="s">
        <v>1989</v>
      </c>
      <c r="B4147" t="s">
        <v>2073</v>
      </c>
      <c r="C4147">
        <v>0.92792188578755297</v>
      </c>
    </row>
    <row r="4148" spans="1:3" x14ac:dyDescent="0.2">
      <c r="A4148" t="s">
        <v>2068</v>
      </c>
      <c r="B4148" t="s">
        <v>2048</v>
      </c>
      <c r="C4148">
        <v>0.92791906781452105</v>
      </c>
    </row>
    <row r="4149" spans="1:3" x14ac:dyDescent="0.2">
      <c r="A4149" t="s">
        <v>2048</v>
      </c>
      <c r="B4149" t="s">
        <v>2068</v>
      </c>
      <c r="C4149">
        <v>0.92791906781452105</v>
      </c>
    </row>
    <row r="4150" spans="1:3" x14ac:dyDescent="0.2">
      <c r="A4150" t="s">
        <v>2059</v>
      </c>
      <c r="B4150" t="s">
        <v>2023</v>
      </c>
      <c r="C4150">
        <v>0.92790779592239303</v>
      </c>
    </row>
    <row r="4151" spans="1:3" x14ac:dyDescent="0.2">
      <c r="A4151" t="s">
        <v>2023</v>
      </c>
      <c r="B4151" t="s">
        <v>2059</v>
      </c>
      <c r="C4151">
        <v>0.92790779592239303</v>
      </c>
    </row>
    <row r="4152" spans="1:3" x14ac:dyDescent="0.2">
      <c r="A4152" t="s">
        <v>2059</v>
      </c>
      <c r="B4152" t="s">
        <v>2041</v>
      </c>
      <c r="C4152">
        <v>0.92789934200329705</v>
      </c>
    </row>
    <row r="4153" spans="1:3" x14ac:dyDescent="0.2">
      <c r="A4153" t="s">
        <v>2041</v>
      </c>
      <c r="B4153" t="s">
        <v>2059</v>
      </c>
      <c r="C4153">
        <v>0.92789934200329705</v>
      </c>
    </row>
    <row r="4154" spans="1:3" x14ac:dyDescent="0.2">
      <c r="A4154" t="s">
        <v>2000</v>
      </c>
      <c r="B4154" t="s">
        <v>2041</v>
      </c>
      <c r="C4154">
        <v>0.92789652403026501</v>
      </c>
    </row>
    <row r="4155" spans="1:3" x14ac:dyDescent="0.2">
      <c r="A4155" t="s">
        <v>2041</v>
      </c>
      <c r="B4155" t="s">
        <v>2000</v>
      </c>
      <c r="C4155">
        <v>0.92789652403026501</v>
      </c>
    </row>
    <row r="4156" spans="1:3" x14ac:dyDescent="0.2">
      <c r="A4156" t="s">
        <v>2060</v>
      </c>
      <c r="B4156" t="s">
        <v>1988</v>
      </c>
      <c r="C4156">
        <v>0.92788807011116903</v>
      </c>
    </row>
    <row r="4157" spans="1:3" x14ac:dyDescent="0.2">
      <c r="A4157" t="s">
        <v>1988</v>
      </c>
      <c r="B4157" t="s">
        <v>2060</v>
      </c>
      <c r="C4157">
        <v>0.92788807011116903</v>
      </c>
    </row>
    <row r="4158" spans="1:3" x14ac:dyDescent="0.2">
      <c r="A4158" t="s">
        <v>1997</v>
      </c>
      <c r="B4158" t="s">
        <v>1989</v>
      </c>
      <c r="C4158">
        <v>0.92785143646175305</v>
      </c>
    </row>
    <row r="4159" spans="1:3" x14ac:dyDescent="0.2">
      <c r="A4159" t="s">
        <v>1989</v>
      </c>
      <c r="B4159" t="s">
        <v>1997</v>
      </c>
      <c r="C4159">
        <v>0.92785143646175305</v>
      </c>
    </row>
    <row r="4160" spans="1:3" x14ac:dyDescent="0.2">
      <c r="A4160" t="s">
        <v>2084</v>
      </c>
      <c r="B4160" t="s">
        <v>2041</v>
      </c>
      <c r="C4160">
        <v>0.92784580051568899</v>
      </c>
    </row>
    <row r="4161" spans="1:3" x14ac:dyDescent="0.2">
      <c r="A4161" t="s">
        <v>2041</v>
      </c>
      <c r="B4161" t="s">
        <v>2084</v>
      </c>
      <c r="C4161">
        <v>0.92784580051568899</v>
      </c>
    </row>
    <row r="4162" spans="1:3" x14ac:dyDescent="0.2">
      <c r="A4162" t="s">
        <v>2001</v>
      </c>
      <c r="B4162" t="s">
        <v>2033</v>
      </c>
      <c r="C4162">
        <v>0.92784016456962504</v>
      </c>
    </row>
    <row r="4163" spans="1:3" x14ac:dyDescent="0.2">
      <c r="A4163" t="s">
        <v>2033</v>
      </c>
      <c r="B4163" t="s">
        <v>2001</v>
      </c>
      <c r="C4163">
        <v>0.92784016456962504</v>
      </c>
    </row>
    <row r="4164" spans="1:3" x14ac:dyDescent="0.2">
      <c r="A4164" t="s">
        <v>2081</v>
      </c>
      <c r="B4164" t="s">
        <v>1988</v>
      </c>
      <c r="C4164">
        <v>0.92782889267749702</v>
      </c>
    </row>
    <row r="4165" spans="1:3" x14ac:dyDescent="0.2">
      <c r="A4165" t="s">
        <v>1988</v>
      </c>
      <c r="B4165" t="s">
        <v>2081</v>
      </c>
      <c r="C4165">
        <v>0.92782889267749702</v>
      </c>
    </row>
    <row r="4166" spans="1:3" x14ac:dyDescent="0.2">
      <c r="A4166" t="s">
        <v>2070</v>
      </c>
      <c r="B4166" t="s">
        <v>1110</v>
      </c>
      <c r="C4166">
        <v>0.92782325673143295</v>
      </c>
    </row>
    <row r="4167" spans="1:3" x14ac:dyDescent="0.2">
      <c r="A4167" t="s">
        <v>1110</v>
      </c>
      <c r="B4167" t="s">
        <v>2070</v>
      </c>
      <c r="C4167">
        <v>0.92782325673143295</v>
      </c>
    </row>
    <row r="4168" spans="1:3" x14ac:dyDescent="0.2">
      <c r="A4168" t="s">
        <v>2076</v>
      </c>
      <c r="B4168" t="s">
        <v>1989</v>
      </c>
      <c r="C4168">
        <v>0.92780634889324098</v>
      </c>
    </row>
    <row r="4169" spans="1:3" x14ac:dyDescent="0.2">
      <c r="A4169" t="s">
        <v>1989</v>
      </c>
      <c r="B4169" t="s">
        <v>2076</v>
      </c>
      <c r="C4169">
        <v>0.92780634889324098</v>
      </c>
    </row>
    <row r="4170" spans="1:3" x14ac:dyDescent="0.2">
      <c r="A4170" t="s">
        <v>2067</v>
      </c>
      <c r="B4170" t="s">
        <v>1988</v>
      </c>
      <c r="C4170">
        <v>0.92780353092020895</v>
      </c>
    </row>
    <row r="4171" spans="1:3" x14ac:dyDescent="0.2">
      <c r="A4171" t="s">
        <v>1988</v>
      </c>
      <c r="B4171" t="s">
        <v>2067</v>
      </c>
      <c r="C4171">
        <v>0.92780353092020895</v>
      </c>
    </row>
    <row r="4172" spans="1:3" x14ac:dyDescent="0.2">
      <c r="A4172" t="s">
        <v>1997</v>
      </c>
      <c r="B4172" t="s">
        <v>2041</v>
      </c>
      <c r="C4172">
        <v>0.92780071294717703</v>
      </c>
    </row>
    <row r="4173" spans="1:3" x14ac:dyDescent="0.2">
      <c r="A4173" t="s">
        <v>2041</v>
      </c>
      <c r="B4173" t="s">
        <v>1997</v>
      </c>
      <c r="C4173">
        <v>0.92780071294717703</v>
      </c>
    </row>
    <row r="4174" spans="1:3" x14ac:dyDescent="0.2">
      <c r="A4174" t="s">
        <v>2079</v>
      </c>
      <c r="B4174" t="s">
        <v>2046</v>
      </c>
      <c r="C4174">
        <v>0.92779507700111297</v>
      </c>
    </row>
    <row r="4175" spans="1:3" x14ac:dyDescent="0.2">
      <c r="A4175" t="s">
        <v>2046</v>
      </c>
      <c r="B4175" t="s">
        <v>2079</v>
      </c>
      <c r="C4175">
        <v>0.92779507700111297</v>
      </c>
    </row>
    <row r="4176" spans="1:3" x14ac:dyDescent="0.2">
      <c r="A4176" t="s">
        <v>2083</v>
      </c>
      <c r="B4176" t="s">
        <v>2020</v>
      </c>
      <c r="C4176">
        <v>0.92778944105504901</v>
      </c>
    </row>
    <row r="4177" spans="1:3" x14ac:dyDescent="0.2">
      <c r="A4177" t="s">
        <v>2070</v>
      </c>
      <c r="B4177" t="s">
        <v>2033</v>
      </c>
      <c r="C4177">
        <v>0.92778944105504901</v>
      </c>
    </row>
    <row r="4178" spans="1:3" x14ac:dyDescent="0.2">
      <c r="A4178" t="s">
        <v>2079</v>
      </c>
      <c r="B4178" t="s">
        <v>2041</v>
      </c>
      <c r="C4178">
        <v>0.92778944105504901</v>
      </c>
    </row>
    <row r="4179" spans="1:3" x14ac:dyDescent="0.2">
      <c r="A4179" t="s">
        <v>2033</v>
      </c>
      <c r="B4179" t="s">
        <v>2070</v>
      </c>
      <c r="C4179">
        <v>0.92778944105504901</v>
      </c>
    </row>
    <row r="4180" spans="1:3" x14ac:dyDescent="0.2">
      <c r="A4180" t="s">
        <v>2041</v>
      </c>
      <c r="B4180" t="s">
        <v>2079</v>
      </c>
      <c r="C4180">
        <v>0.92778944105504901</v>
      </c>
    </row>
    <row r="4181" spans="1:3" x14ac:dyDescent="0.2">
      <c r="A4181" t="s">
        <v>2020</v>
      </c>
      <c r="B4181" t="s">
        <v>2083</v>
      </c>
      <c r="C4181">
        <v>0.92778944105504901</v>
      </c>
    </row>
    <row r="4182" spans="1:3" x14ac:dyDescent="0.2">
      <c r="A4182" t="s">
        <v>2056</v>
      </c>
      <c r="B4182" t="s">
        <v>1988</v>
      </c>
      <c r="C4182">
        <v>0.92778380510898495</v>
      </c>
    </row>
    <row r="4183" spans="1:3" x14ac:dyDescent="0.2">
      <c r="A4183" t="s">
        <v>1988</v>
      </c>
      <c r="B4183" t="s">
        <v>2056</v>
      </c>
      <c r="C4183">
        <v>0.92778380510898495</v>
      </c>
    </row>
    <row r="4184" spans="1:3" x14ac:dyDescent="0.2">
      <c r="A4184" t="s">
        <v>2070</v>
      </c>
      <c r="B4184" t="s">
        <v>2023</v>
      </c>
      <c r="C4184">
        <v>0.927778169162921</v>
      </c>
    </row>
    <row r="4185" spans="1:3" x14ac:dyDescent="0.2">
      <c r="A4185" t="s">
        <v>2070</v>
      </c>
      <c r="B4185" t="s">
        <v>2041</v>
      </c>
      <c r="C4185">
        <v>0.927778169162921</v>
      </c>
    </row>
    <row r="4186" spans="1:3" x14ac:dyDescent="0.2">
      <c r="A4186" t="s">
        <v>2023</v>
      </c>
      <c r="B4186" t="s">
        <v>2070</v>
      </c>
      <c r="C4186">
        <v>0.927778169162921</v>
      </c>
    </row>
    <row r="4187" spans="1:3" x14ac:dyDescent="0.2">
      <c r="A4187" t="s">
        <v>2041</v>
      </c>
      <c r="B4187" t="s">
        <v>2070</v>
      </c>
      <c r="C4187">
        <v>0.927778169162921</v>
      </c>
    </row>
    <row r="4188" spans="1:3" x14ac:dyDescent="0.2">
      <c r="A4188" t="s">
        <v>2076</v>
      </c>
      <c r="B4188" t="s">
        <v>2041</v>
      </c>
      <c r="C4188">
        <v>0.92776689727079298</v>
      </c>
    </row>
    <row r="4189" spans="1:3" x14ac:dyDescent="0.2">
      <c r="A4189" t="s">
        <v>2070</v>
      </c>
      <c r="B4189" t="s">
        <v>2016</v>
      </c>
      <c r="C4189">
        <v>0.92776689727079298</v>
      </c>
    </row>
    <row r="4190" spans="1:3" x14ac:dyDescent="0.2">
      <c r="A4190" t="s">
        <v>2016</v>
      </c>
      <c r="B4190" t="s">
        <v>2070</v>
      </c>
      <c r="C4190">
        <v>0.92776689727079298</v>
      </c>
    </row>
    <row r="4191" spans="1:3" x14ac:dyDescent="0.2">
      <c r="A4191" t="s">
        <v>2041</v>
      </c>
      <c r="B4191" t="s">
        <v>2076</v>
      </c>
      <c r="C4191">
        <v>0.92776689727079298</v>
      </c>
    </row>
    <row r="4192" spans="1:3" x14ac:dyDescent="0.2">
      <c r="A4192" t="s">
        <v>2061</v>
      </c>
      <c r="B4192" t="s">
        <v>2033</v>
      </c>
      <c r="C4192">
        <v>0.92776126132472903</v>
      </c>
    </row>
    <row r="4193" spans="1:3" x14ac:dyDescent="0.2">
      <c r="A4193" t="s">
        <v>2057</v>
      </c>
      <c r="B4193" t="s">
        <v>1988</v>
      </c>
      <c r="C4193">
        <v>0.92776126132472903</v>
      </c>
    </row>
    <row r="4194" spans="1:3" x14ac:dyDescent="0.2">
      <c r="A4194" t="s">
        <v>1988</v>
      </c>
      <c r="B4194" t="s">
        <v>2057</v>
      </c>
      <c r="C4194">
        <v>0.92776126132472903</v>
      </c>
    </row>
    <row r="4195" spans="1:3" x14ac:dyDescent="0.2">
      <c r="A4195" t="s">
        <v>2033</v>
      </c>
      <c r="B4195" t="s">
        <v>2061</v>
      </c>
      <c r="C4195">
        <v>0.92776126132472903</v>
      </c>
    </row>
    <row r="4196" spans="1:3" x14ac:dyDescent="0.2">
      <c r="A4196" t="s">
        <v>2079</v>
      </c>
      <c r="B4196" t="s">
        <v>1989</v>
      </c>
      <c r="C4196">
        <v>0.92775844335169699</v>
      </c>
    </row>
    <row r="4197" spans="1:3" x14ac:dyDescent="0.2">
      <c r="A4197" t="s">
        <v>1989</v>
      </c>
      <c r="B4197" t="s">
        <v>2079</v>
      </c>
      <c r="C4197">
        <v>0.92775844335169699</v>
      </c>
    </row>
    <row r="4198" spans="1:3" x14ac:dyDescent="0.2">
      <c r="A4198" t="s">
        <v>2001</v>
      </c>
      <c r="B4198" t="s">
        <v>1989</v>
      </c>
      <c r="C4198">
        <v>0.92774717145956898</v>
      </c>
    </row>
    <row r="4199" spans="1:3" x14ac:dyDescent="0.2">
      <c r="A4199" t="s">
        <v>1989</v>
      </c>
      <c r="B4199" t="s">
        <v>2001</v>
      </c>
      <c r="C4199">
        <v>0.92774717145956898</v>
      </c>
    </row>
    <row r="4200" spans="1:3" x14ac:dyDescent="0.2">
      <c r="A4200" t="s">
        <v>2052</v>
      </c>
      <c r="B4200" t="s">
        <v>1988</v>
      </c>
      <c r="C4200">
        <v>0.92774153551350502</v>
      </c>
    </row>
    <row r="4201" spans="1:3" x14ac:dyDescent="0.2">
      <c r="A4201" t="s">
        <v>1988</v>
      </c>
      <c r="B4201" t="s">
        <v>2052</v>
      </c>
      <c r="C4201">
        <v>0.92774153551350502</v>
      </c>
    </row>
    <row r="4202" spans="1:3" x14ac:dyDescent="0.2">
      <c r="A4202" t="s">
        <v>1997</v>
      </c>
      <c r="B4202" t="s">
        <v>2048</v>
      </c>
      <c r="C4202">
        <v>0.927730263621377</v>
      </c>
    </row>
    <row r="4203" spans="1:3" x14ac:dyDescent="0.2">
      <c r="A4203" t="s">
        <v>2048</v>
      </c>
      <c r="B4203" t="s">
        <v>1997</v>
      </c>
      <c r="C4203">
        <v>0.927730263621377</v>
      </c>
    </row>
    <row r="4204" spans="1:3" x14ac:dyDescent="0.2">
      <c r="A4204" t="s">
        <v>1997</v>
      </c>
      <c r="B4204" t="s">
        <v>1988</v>
      </c>
      <c r="C4204">
        <v>0.92771335578318503</v>
      </c>
    </row>
    <row r="4205" spans="1:3" x14ac:dyDescent="0.2">
      <c r="A4205" t="s">
        <v>1988</v>
      </c>
      <c r="B4205" t="s">
        <v>1997</v>
      </c>
      <c r="C4205">
        <v>0.92771335578318503</v>
      </c>
    </row>
    <row r="4206" spans="1:3" x14ac:dyDescent="0.2">
      <c r="A4206" t="s">
        <v>2061</v>
      </c>
      <c r="B4206" t="s">
        <v>2048</v>
      </c>
      <c r="C4206">
        <v>0.927710537810153</v>
      </c>
    </row>
    <row r="4207" spans="1:3" x14ac:dyDescent="0.2">
      <c r="A4207" t="s">
        <v>2048</v>
      </c>
      <c r="B4207" t="s">
        <v>2061</v>
      </c>
      <c r="C4207">
        <v>0.927710537810153</v>
      </c>
    </row>
    <row r="4208" spans="1:3" x14ac:dyDescent="0.2">
      <c r="A4208" t="s">
        <v>2003</v>
      </c>
      <c r="B4208" t="s">
        <v>1989</v>
      </c>
      <c r="C4208">
        <v>0.92768799402589697</v>
      </c>
    </row>
    <row r="4209" spans="1:3" x14ac:dyDescent="0.2">
      <c r="A4209" t="s">
        <v>1989</v>
      </c>
      <c r="B4209" t="s">
        <v>2003</v>
      </c>
      <c r="C4209">
        <v>0.92768799402589697</v>
      </c>
    </row>
    <row r="4210" spans="1:3" x14ac:dyDescent="0.2">
      <c r="A4210" t="s">
        <v>2002</v>
      </c>
      <c r="B4210" t="s">
        <v>1110</v>
      </c>
      <c r="C4210">
        <v>0.92768517605286505</v>
      </c>
    </row>
    <row r="4211" spans="1:3" x14ac:dyDescent="0.2">
      <c r="A4211" t="s">
        <v>1110</v>
      </c>
      <c r="B4211" t="s">
        <v>2002</v>
      </c>
      <c r="C4211">
        <v>0.92768517605286505</v>
      </c>
    </row>
    <row r="4212" spans="1:3" x14ac:dyDescent="0.2">
      <c r="A4212" t="s">
        <v>1996</v>
      </c>
      <c r="B4212" t="s">
        <v>1988</v>
      </c>
      <c r="C4212">
        <v>0.927671086187705</v>
      </c>
    </row>
    <row r="4213" spans="1:3" x14ac:dyDescent="0.2">
      <c r="A4213" t="s">
        <v>1988</v>
      </c>
      <c r="B4213" t="s">
        <v>1996</v>
      </c>
      <c r="C4213">
        <v>0.927671086187705</v>
      </c>
    </row>
    <row r="4214" spans="1:3" x14ac:dyDescent="0.2">
      <c r="A4214" t="s">
        <v>2063</v>
      </c>
      <c r="B4214" t="s">
        <v>1988</v>
      </c>
      <c r="C4214">
        <v>0.92766263226860901</v>
      </c>
    </row>
    <row r="4215" spans="1:3" x14ac:dyDescent="0.2">
      <c r="A4215" t="s">
        <v>1988</v>
      </c>
      <c r="B4215" t="s">
        <v>2063</v>
      </c>
      <c r="C4215">
        <v>0.92766263226860901</v>
      </c>
    </row>
    <row r="4216" spans="1:3" x14ac:dyDescent="0.2">
      <c r="A4216" t="s">
        <v>2066</v>
      </c>
      <c r="B4216" t="s">
        <v>1988</v>
      </c>
      <c r="C4216">
        <v>0.92764854240344896</v>
      </c>
    </row>
    <row r="4217" spans="1:3" x14ac:dyDescent="0.2">
      <c r="A4217" t="s">
        <v>1999</v>
      </c>
      <c r="B4217" t="s">
        <v>2048</v>
      </c>
      <c r="C4217">
        <v>0.92764854240344896</v>
      </c>
    </row>
    <row r="4218" spans="1:3" x14ac:dyDescent="0.2">
      <c r="A4218" t="s">
        <v>1988</v>
      </c>
      <c r="B4218" t="s">
        <v>2066</v>
      </c>
      <c r="C4218">
        <v>0.92764854240344896</v>
      </c>
    </row>
    <row r="4219" spans="1:3" x14ac:dyDescent="0.2">
      <c r="A4219" t="s">
        <v>2048</v>
      </c>
      <c r="B4219" t="s">
        <v>1999</v>
      </c>
      <c r="C4219">
        <v>0.92764854240344896</v>
      </c>
    </row>
    <row r="4220" spans="1:3" x14ac:dyDescent="0.2">
      <c r="A4220" t="s">
        <v>2059</v>
      </c>
      <c r="B4220" t="s">
        <v>2048</v>
      </c>
      <c r="C4220">
        <v>0.92763163456525699</v>
      </c>
    </row>
    <row r="4221" spans="1:3" x14ac:dyDescent="0.2">
      <c r="A4221" t="s">
        <v>2048</v>
      </c>
      <c r="B4221" t="s">
        <v>2059</v>
      </c>
      <c r="C4221">
        <v>0.92763163456525699</v>
      </c>
    </row>
    <row r="4222" spans="1:3" x14ac:dyDescent="0.2">
      <c r="A4222" t="s">
        <v>2003</v>
      </c>
      <c r="B4222" t="s">
        <v>1988</v>
      </c>
      <c r="C4222">
        <v>0.92762036267312897</v>
      </c>
    </row>
    <row r="4223" spans="1:3" x14ac:dyDescent="0.2">
      <c r="A4223" t="s">
        <v>1988</v>
      </c>
      <c r="B4223" t="s">
        <v>2003</v>
      </c>
      <c r="C4223">
        <v>0.92762036267312897</v>
      </c>
    </row>
    <row r="4224" spans="1:3" x14ac:dyDescent="0.2">
      <c r="A4224" t="s">
        <v>2000</v>
      </c>
      <c r="B4224" t="s">
        <v>1988</v>
      </c>
      <c r="C4224">
        <v>0.92760627280796903</v>
      </c>
    </row>
    <row r="4225" spans="1:3" x14ac:dyDescent="0.2">
      <c r="A4225" t="s">
        <v>1988</v>
      </c>
      <c r="B4225" t="s">
        <v>2000</v>
      </c>
      <c r="C4225">
        <v>0.92760627280796903</v>
      </c>
    </row>
    <row r="4226" spans="1:3" x14ac:dyDescent="0.2">
      <c r="A4226" t="s">
        <v>2065</v>
      </c>
      <c r="B4226" t="s">
        <v>2048</v>
      </c>
      <c r="C4226">
        <v>0.92759500091584102</v>
      </c>
    </row>
    <row r="4227" spans="1:3" x14ac:dyDescent="0.2">
      <c r="A4227" t="s">
        <v>2048</v>
      </c>
      <c r="B4227" t="s">
        <v>2065</v>
      </c>
      <c r="C4227">
        <v>0.92759500091584102</v>
      </c>
    </row>
    <row r="4228" spans="1:3" x14ac:dyDescent="0.2">
      <c r="A4228" t="s">
        <v>2085</v>
      </c>
      <c r="B4228" t="s">
        <v>2046</v>
      </c>
      <c r="C4228">
        <v>0.92756118523945696</v>
      </c>
    </row>
    <row r="4229" spans="1:3" x14ac:dyDescent="0.2">
      <c r="A4229" t="s">
        <v>2046</v>
      </c>
      <c r="B4229" t="s">
        <v>2085</v>
      </c>
      <c r="C4229">
        <v>0.92756118523945696</v>
      </c>
    </row>
    <row r="4230" spans="1:3" x14ac:dyDescent="0.2">
      <c r="A4230" t="s">
        <v>1995</v>
      </c>
      <c r="B4230" t="s">
        <v>2048</v>
      </c>
      <c r="C4230">
        <v>0.92755836726642504</v>
      </c>
    </row>
    <row r="4231" spans="1:3" x14ac:dyDescent="0.2">
      <c r="A4231" t="s">
        <v>2048</v>
      </c>
      <c r="B4231" t="s">
        <v>1995</v>
      </c>
      <c r="C4231">
        <v>0.92755836726642504</v>
      </c>
    </row>
    <row r="4232" spans="1:3" x14ac:dyDescent="0.2">
      <c r="A4232" t="s">
        <v>2084</v>
      </c>
      <c r="B4232" t="s">
        <v>1989</v>
      </c>
      <c r="C4232">
        <v>0.92754709537429703</v>
      </c>
    </row>
    <row r="4233" spans="1:3" x14ac:dyDescent="0.2">
      <c r="A4233" t="s">
        <v>1989</v>
      </c>
      <c r="B4233" t="s">
        <v>2084</v>
      </c>
      <c r="C4233">
        <v>0.92754709537429703</v>
      </c>
    </row>
    <row r="4234" spans="1:3" x14ac:dyDescent="0.2">
      <c r="A4234" t="s">
        <v>2058</v>
      </c>
      <c r="B4234" t="s">
        <v>1988</v>
      </c>
      <c r="C4234">
        <v>0.92754427740126499</v>
      </c>
    </row>
    <row r="4235" spans="1:3" x14ac:dyDescent="0.2">
      <c r="A4235" t="s">
        <v>1988</v>
      </c>
      <c r="B4235" t="s">
        <v>2058</v>
      </c>
      <c r="C4235">
        <v>0.92754427740126499</v>
      </c>
    </row>
    <row r="4236" spans="1:3" x14ac:dyDescent="0.2">
      <c r="A4236" t="s">
        <v>2059</v>
      </c>
      <c r="B4236" t="s">
        <v>1988</v>
      </c>
      <c r="C4236">
        <v>0.92753582348216901</v>
      </c>
    </row>
    <row r="4237" spans="1:3" x14ac:dyDescent="0.2">
      <c r="A4237" t="s">
        <v>1988</v>
      </c>
      <c r="B4237" t="s">
        <v>2059</v>
      </c>
      <c r="C4237">
        <v>0.92753582348216901</v>
      </c>
    </row>
    <row r="4238" spans="1:3" x14ac:dyDescent="0.2">
      <c r="A4238" t="s">
        <v>2053</v>
      </c>
      <c r="B4238" t="s">
        <v>1988</v>
      </c>
      <c r="C4238">
        <v>0.92752173361700896</v>
      </c>
    </row>
    <row r="4239" spans="1:3" x14ac:dyDescent="0.2">
      <c r="A4239" t="s">
        <v>1988</v>
      </c>
      <c r="B4239" t="s">
        <v>2053</v>
      </c>
      <c r="C4239">
        <v>0.92752173361700896</v>
      </c>
    </row>
    <row r="4240" spans="1:3" x14ac:dyDescent="0.2">
      <c r="A4240" t="s">
        <v>2058</v>
      </c>
      <c r="B4240" t="s">
        <v>2048</v>
      </c>
      <c r="C4240">
        <v>0.927496371859721</v>
      </c>
    </row>
    <row r="4241" spans="1:3" x14ac:dyDescent="0.2">
      <c r="A4241" t="s">
        <v>2048</v>
      </c>
      <c r="B4241" t="s">
        <v>2058</v>
      </c>
      <c r="C4241">
        <v>0.927496371859721</v>
      </c>
    </row>
    <row r="4242" spans="1:3" x14ac:dyDescent="0.2">
      <c r="A4242" t="s">
        <v>2002</v>
      </c>
      <c r="B4242" t="s">
        <v>2048</v>
      </c>
      <c r="C4242">
        <v>0.92746819212940101</v>
      </c>
    </row>
    <row r="4243" spans="1:3" x14ac:dyDescent="0.2">
      <c r="A4243" t="s">
        <v>2048</v>
      </c>
      <c r="B4243" t="s">
        <v>2002</v>
      </c>
      <c r="C4243">
        <v>0.92746819212940101</v>
      </c>
    </row>
    <row r="4244" spans="1:3" x14ac:dyDescent="0.2">
      <c r="A4244" t="s">
        <v>2077</v>
      </c>
      <c r="B4244" t="s">
        <v>2048</v>
      </c>
      <c r="C4244">
        <v>0.92739774280360099</v>
      </c>
    </row>
    <row r="4245" spans="1:3" x14ac:dyDescent="0.2">
      <c r="A4245" t="s">
        <v>2048</v>
      </c>
      <c r="B4245" t="s">
        <v>2077</v>
      </c>
      <c r="C4245">
        <v>0.92739774280360099</v>
      </c>
    </row>
    <row r="4246" spans="1:3" x14ac:dyDescent="0.2">
      <c r="A4246" t="s">
        <v>2083</v>
      </c>
      <c r="B4246" t="s">
        <v>2029</v>
      </c>
      <c r="C4246">
        <v>0.927389288884505</v>
      </c>
    </row>
    <row r="4247" spans="1:3" x14ac:dyDescent="0.2">
      <c r="A4247" t="s">
        <v>2029</v>
      </c>
      <c r="B4247" t="s">
        <v>2083</v>
      </c>
      <c r="C4247">
        <v>0.927389288884505</v>
      </c>
    </row>
    <row r="4248" spans="1:3" x14ac:dyDescent="0.2">
      <c r="A4248" t="s">
        <v>2083</v>
      </c>
      <c r="B4248" t="s">
        <v>1988</v>
      </c>
      <c r="C4248">
        <v>0.92734420131599304</v>
      </c>
    </row>
    <row r="4249" spans="1:3" x14ac:dyDescent="0.2">
      <c r="A4249" t="s">
        <v>1988</v>
      </c>
      <c r="B4249" t="s">
        <v>2083</v>
      </c>
      <c r="C4249">
        <v>0.92734420131599304</v>
      </c>
    </row>
    <row r="4250" spans="1:3" x14ac:dyDescent="0.2">
      <c r="A4250" t="s">
        <v>2077</v>
      </c>
      <c r="B4250" t="s">
        <v>1988</v>
      </c>
      <c r="C4250">
        <v>0.92734138334296101</v>
      </c>
    </row>
    <row r="4251" spans="1:3" x14ac:dyDescent="0.2">
      <c r="A4251" t="s">
        <v>1988</v>
      </c>
      <c r="B4251" t="s">
        <v>2077</v>
      </c>
      <c r="C4251">
        <v>0.92734138334296101</v>
      </c>
    </row>
    <row r="4252" spans="1:3" x14ac:dyDescent="0.2">
      <c r="A4252" t="s">
        <v>2083</v>
      </c>
      <c r="B4252" t="s">
        <v>2033</v>
      </c>
      <c r="C4252">
        <v>0.92733856536992898</v>
      </c>
    </row>
    <row r="4253" spans="1:3" x14ac:dyDescent="0.2">
      <c r="A4253" t="s">
        <v>2033</v>
      </c>
      <c r="B4253" t="s">
        <v>2083</v>
      </c>
      <c r="C4253">
        <v>0.92733856536992898</v>
      </c>
    </row>
    <row r="4254" spans="1:3" x14ac:dyDescent="0.2">
      <c r="A4254" t="s">
        <v>2076</v>
      </c>
      <c r="B4254" t="s">
        <v>2048</v>
      </c>
      <c r="C4254">
        <v>0.92727656996322605</v>
      </c>
    </row>
    <row r="4255" spans="1:3" x14ac:dyDescent="0.2">
      <c r="A4255" t="s">
        <v>2048</v>
      </c>
      <c r="B4255" t="s">
        <v>2076</v>
      </c>
      <c r="C4255">
        <v>0.92727656996322605</v>
      </c>
    </row>
    <row r="4256" spans="1:3" x14ac:dyDescent="0.2">
      <c r="A4256" t="s">
        <v>2070</v>
      </c>
      <c r="B4256" t="s">
        <v>2046</v>
      </c>
      <c r="C4256">
        <v>0.92727375199019302</v>
      </c>
    </row>
    <row r="4257" spans="1:3" x14ac:dyDescent="0.2">
      <c r="A4257" t="s">
        <v>2046</v>
      </c>
      <c r="B4257" t="s">
        <v>2070</v>
      </c>
      <c r="C4257">
        <v>0.92727375199019302</v>
      </c>
    </row>
    <row r="4258" spans="1:3" x14ac:dyDescent="0.2">
      <c r="A4258" t="s">
        <v>1995</v>
      </c>
      <c r="B4258" t="s">
        <v>1988</v>
      </c>
      <c r="C4258">
        <v>0.92724839023290595</v>
      </c>
    </row>
    <row r="4259" spans="1:3" x14ac:dyDescent="0.2">
      <c r="A4259" t="s">
        <v>1988</v>
      </c>
      <c r="B4259" t="s">
        <v>1995</v>
      </c>
      <c r="C4259">
        <v>0.92724839023290595</v>
      </c>
    </row>
    <row r="4260" spans="1:3" x14ac:dyDescent="0.2">
      <c r="A4260" t="s">
        <v>2079</v>
      </c>
      <c r="B4260" t="s">
        <v>2048</v>
      </c>
      <c r="C4260">
        <v>0.92716666901497802</v>
      </c>
    </row>
    <row r="4261" spans="1:3" x14ac:dyDescent="0.2">
      <c r="A4261" t="s">
        <v>2048</v>
      </c>
      <c r="B4261" t="s">
        <v>2079</v>
      </c>
      <c r="C4261">
        <v>0.92716666901497802</v>
      </c>
    </row>
    <row r="4262" spans="1:3" x14ac:dyDescent="0.2">
      <c r="A4262" t="s">
        <v>2073</v>
      </c>
      <c r="B4262" t="s">
        <v>1988</v>
      </c>
      <c r="C4262">
        <v>0.92711030955433804</v>
      </c>
    </row>
    <row r="4263" spans="1:3" x14ac:dyDescent="0.2">
      <c r="A4263" t="s">
        <v>1988</v>
      </c>
      <c r="B4263" t="s">
        <v>2073</v>
      </c>
      <c r="C4263">
        <v>0.92711030955433804</v>
      </c>
    </row>
    <row r="4264" spans="1:3" x14ac:dyDescent="0.2">
      <c r="A4264" t="s">
        <v>2085</v>
      </c>
      <c r="B4264" t="s">
        <v>1988</v>
      </c>
      <c r="C4264">
        <v>0.92694968509151399</v>
      </c>
    </row>
    <row r="4265" spans="1:3" x14ac:dyDescent="0.2">
      <c r="A4265" t="s">
        <v>1988</v>
      </c>
      <c r="B4265" t="s">
        <v>2085</v>
      </c>
      <c r="C4265">
        <v>0.92694968509151399</v>
      </c>
    </row>
    <row r="4266" spans="1:3" x14ac:dyDescent="0.2">
      <c r="A4266" t="s">
        <v>2001</v>
      </c>
      <c r="B4266" t="s">
        <v>1988</v>
      </c>
      <c r="C4266">
        <v>0.92693559522635405</v>
      </c>
    </row>
    <row r="4267" spans="1:3" x14ac:dyDescent="0.2">
      <c r="A4267" t="s">
        <v>1988</v>
      </c>
      <c r="B4267" t="s">
        <v>2001</v>
      </c>
      <c r="C4267">
        <v>0.92693559522635405</v>
      </c>
    </row>
    <row r="4268" spans="1:3" x14ac:dyDescent="0.2">
      <c r="A4268" t="s">
        <v>2074</v>
      </c>
      <c r="B4268" t="s">
        <v>1988</v>
      </c>
      <c r="C4268">
        <v>0.92686232792752199</v>
      </c>
    </row>
    <row r="4269" spans="1:3" x14ac:dyDescent="0.2">
      <c r="A4269" t="s">
        <v>1988</v>
      </c>
      <c r="B4269" t="s">
        <v>2074</v>
      </c>
      <c r="C4269">
        <v>0.92686232792752199</v>
      </c>
    </row>
    <row r="4270" spans="1:3" x14ac:dyDescent="0.2">
      <c r="A4270" t="s">
        <v>2079</v>
      </c>
      <c r="B4270" t="s">
        <v>1988</v>
      </c>
      <c r="C4270">
        <v>0.92684542008933002</v>
      </c>
    </row>
    <row r="4271" spans="1:3" x14ac:dyDescent="0.2">
      <c r="A4271" t="s">
        <v>1988</v>
      </c>
      <c r="B4271" t="s">
        <v>2079</v>
      </c>
      <c r="C4271">
        <v>0.92684542008933002</v>
      </c>
    </row>
    <row r="4272" spans="1:3" x14ac:dyDescent="0.2">
      <c r="A4272" t="s">
        <v>2083</v>
      </c>
      <c r="B4272" t="s">
        <v>2048</v>
      </c>
      <c r="C4272">
        <v>0.92674960900624204</v>
      </c>
    </row>
    <row r="4273" spans="1:3" x14ac:dyDescent="0.2">
      <c r="A4273" t="s">
        <v>2048</v>
      </c>
      <c r="B4273" t="s">
        <v>2083</v>
      </c>
      <c r="C4273">
        <v>0.92674960900624204</v>
      </c>
    </row>
    <row r="4274" spans="1:3" x14ac:dyDescent="0.2">
      <c r="A4274" t="s">
        <v>2083</v>
      </c>
      <c r="B4274" t="s">
        <v>1110</v>
      </c>
      <c r="C4274">
        <v>0.92671861130289002</v>
      </c>
    </row>
    <row r="4275" spans="1:3" x14ac:dyDescent="0.2">
      <c r="A4275" t="s">
        <v>1110</v>
      </c>
      <c r="B4275" t="s">
        <v>2083</v>
      </c>
      <c r="C4275">
        <v>0.92671861130289002</v>
      </c>
    </row>
    <row r="4276" spans="1:3" x14ac:dyDescent="0.2">
      <c r="A4276" t="s">
        <v>2054</v>
      </c>
      <c r="B4276" t="s">
        <v>1988</v>
      </c>
      <c r="C4276">
        <v>0.926707339410762</v>
      </c>
    </row>
    <row r="4277" spans="1:3" x14ac:dyDescent="0.2">
      <c r="A4277" t="s">
        <v>1988</v>
      </c>
      <c r="B4277" t="s">
        <v>2054</v>
      </c>
      <c r="C4277">
        <v>0.926707339410762</v>
      </c>
    </row>
    <row r="4278" spans="1:3" x14ac:dyDescent="0.2">
      <c r="A4278" t="s">
        <v>2085</v>
      </c>
      <c r="B4278" t="s">
        <v>2048</v>
      </c>
      <c r="C4278">
        <v>0.92662561819283396</v>
      </c>
    </row>
    <row r="4279" spans="1:3" x14ac:dyDescent="0.2">
      <c r="A4279" t="s">
        <v>2048</v>
      </c>
      <c r="B4279" t="s">
        <v>2085</v>
      </c>
      <c r="C4279">
        <v>0.92662561819283396</v>
      </c>
    </row>
    <row r="4280" spans="1:3" x14ac:dyDescent="0.2">
      <c r="A4280" t="s">
        <v>2065</v>
      </c>
      <c r="B4280" t="s">
        <v>1988</v>
      </c>
      <c r="C4280">
        <v>0.92649880940639395</v>
      </c>
    </row>
    <row r="4281" spans="1:3" x14ac:dyDescent="0.2">
      <c r="A4281" t="s">
        <v>1988</v>
      </c>
      <c r="B4281" t="s">
        <v>2065</v>
      </c>
      <c r="C4281">
        <v>0.92649880940639395</v>
      </c>
    </row>
    <row r="4282" spans="1:3" x14ac:dyDescent="0.2">
      <c r="A4282" t="s">
        <v>1069</v>
      </c>
      <c r="B4282" t="s">
        <v>2038</v>
      </c>
      <c r="C4282">
        <v>0.92649035548729797</v>
      </c>
    </row>
    <row r="4283" spans="1:3" x14ac:dyDescent="0.2">
      <c r="A4283" t="s">
        <v>2038</v>
      </c>
      <c r="B4283" t="s">
        <v>1069</v>
      </c>
      <c r="C4283">
        <v>0.92649035548729797</v>
      </c>
    </row>
    <row r="4284" spans="1:3" x14ac:dyDescent="0.2">
      <c r="A4284" t="s">
        <v>2070</v>
      </c>
      <c r="B4284" t="s">
        <v>1988</v>
      </c>
      <c r="C4284">
        <v>0.92646499373001001</v>
      </c>
    </row>
    <row r="4285" spans="1:3" x14ac:dyDescent="0.2">
      <c r="A4285" t="s">
        <v>1988</v>
      </c>
      <c r="B4285" t="s">
        <v>2070</v>
      </c>
      <c r="C4285">
        <v>0.92646499373001001</v>
      </c>
    </row>
    <row r="4286" spans="1:3" x14ac:dyDescent="0.2">
      <c r="A4286" t="s">
        <v>2070</v>
      </c>
      <c r="B4286" t="s">
        <v>2048</v>
      </c>
      <c r="C4286">
        <v>0.92631564115931397</v>
      </c>
    </row>
    <row r="4287" spans="1:3" x14ac:dyDescent="0.2">
      <c r="A4287" t="s">
        <v>2048</v>
      </c>
      <c r="B4287" t="s">
        <v>2070</v>
      </c>
      <c r="C4287">
        <v>0.92631564115931397</v>
      </c>
    </row>
    <row r="4288" spans="1:3" x14ac:dyDescent="0.2">
      <c r="A4288" t="s">
        <v>2038</v>
      </c>
      <c r="B4288" t="s">
        <v>1083</v>
      </c>
      <c r="C4288">
        <v>0.92575768249897905</v>
      </c>
    </row>
    <row r="4289" spans="1:3" x14ac:dyDescent="0.2">
      <c r="A4289" t="s">
        <v>1083</v>
      </c>
      <c r="B4289" t="s">
        <v>2038</v>
      </c>
      <c r="C4289">
        <v>0.92575768249897905</v>
      </c>
    </row>
    <row r="4290" spans="1:3" x14ac:dyDescent="0.2">
      <c r="A4290" t="s">
        <v>2076</v>
      </c>
      <c r="B4290" t="s">
        <v>1988</v>
      </c>
      <c r="C4290">
        <v>0.92573513871472202</v>
      </c>
    </row>
    <row r="4291" spans="1:3" x14ac:dyDescent="0.2">
      <c r="A4291" t="s">
        <v>1988</v>
      </c>
      <c r="B4291" t="s">
        <v>2076</v>
      </c>
      <c r="C4291">
        <v>0.92573513871472202</v>
      </c>
    </row>
    <row r="4292" spans="1:3" x14ac:dyDescent="0.2">
      <c r="A4292" t="s">
        <v>415</v>
      </c>
      <c r="B4292" t="s">
        <v>656</v>
      </c>
      <c r="C4292">
        <v>0.92499964775337096</v>
      </c>
    </row>
    <row r="4293" spans="1:3" x14ac:dyDescent="0.2">
      <c r="A4293" t="s">
        <v>656</v>
      </c>
      <c r="B4293" t="s">
        <v>415</v>
      </c>
      <c r="C4293">
        <v>0.92499964775337096</v>
      </c>
    </row>
    <row r="4294" spans="1:3" x14ac:dyDescent="0.2">
      <c r="A4294" t="s">
        <v>448</v>
      </c>
      <c r="B4294" t="s">
        <v>419</v>
      </c>
      <c r="C4294">
        <v>0.92316514730954002</v>
      </c>
    </row>
    <row r="4295" spans="1:3" x14ac:dyDescent="0.2">
      <c r="A4295" t="s">
        <v>419</v>
      </c>
      <c r="B4295" t="s">
        <v>448</v>
      </c>
      <c r="C4295">
        <v>0.92316514730954002</v>
      </c>
    </row>
    <row r="4296" spans="1:3" x14ac:dyDescent="0.2">
      <c r="A4296" t="s">
        <v>2080</v>
      </c>
      <c r="B4296" t="s">
        <v>2038</v>
      </c>
      <c r="C4296">
        <v>0.92131092105448598</v>
      </c>
    </row>
    <row r="4297" spans="1:3" x14ac:dyDescent="0.2">
      <c r="A4297" t="s">
        <v>2038</v>
      </c>
      <c r="B4297" t="s">
        <v>2080</v>
      </c>
      <c r="C4297">
        <v>0.92131092105448598</v>
      </c>
    </row>
    <row r="4298" spans="1:3" x14ac:dyDescent="0.2">
      <c r="A4298" t="s">
        <v>2038</v>
      </c>
      <c r="B4298" t="s">
        <v>2036</v>
      </c>
      <c r="C4298">
        <v>0.92056697617403804</v>
      </c>
    </row>
    <row r="4299" spans="1:3" x14ac:dyDescent="0.2">
      <c r="A4299" t="s">
        <v>2036</v>
      </c>
      <c r="B4299" t="s">
        <v>2038</v>
      </c>
      <c r="C4299">
        <v>0.92056697617403804</v>
      </c>
    </row>
    <row r="4300" spans="1:3" x14ac:dyDescent="0.2">
      <c r="A4300" t="s">
        <v>438</v>
      </c>
      <c r="B4300" t="s">
        <v>1012</v>
      </c>
      <c r="C4300">
        <v>0.90997985149282101</v>
      </c>
    </row>
    <row r="4301" spans="1:3" x14ac:dyDescent="0.2">
      <c r="A4301" t="s">
        <v>1012</v>
      </c>
      <c r="B4301" t="s">
        <v>438</v>
      </c>
      <c r="C4301">
        <v>0.90997985149282101</v>
      </c>
    </row>
    <row r="4302" spans="1:3" x14ac:dyDescent="0.2">
      <c r="A4302" t="s">
        <v>1981</v>
      </c>
      <c r="B4302" t="s">
        <v>1003</v>
      </c>
      <c r="C4302">
        <v>0.90784100996153505</v>
      </c>
    </row>
    <row r="4303" spans="1:3" x14ac:dyDescent="0.2">
      <c r="A4303" t="s">
        <v>1003</v>
      </c>
      <c r="B4303" t="s">
        <v>1981</v>
      </c>
      <c r="C4303">
        <v>0.90784100996153505</v>
      </c>
    </row>
    <row r="4304" spans="1:3" x14ac:dyDescent="0.2">
      <c r="A4304" t="s">
        <v>2014</v>
      </c>
      <c r="B4304" t="s">
        <v>1981</v>
      </c>
      <c r="C4304">
        <v>0.90708015724289504</v>
      </c>
    </row>
    <row r="4305" spans="1:3" x14ac:dyDescent="0.2">
      <c r="A4305" t="s">
        <v>1981</v>
      </c>
      <c r="B4305" t="s">
        <v>2014</v>
      </c>
      <c r="C4305">
        <v>0.90708015724289504</v>
      </c>
    </row>
    <row r="4306" spans="1:3" x14ac:dyDescent="0.2">
      <c r="A4306" t="s">
        <v>2013</v>
      </c>
      <c r="B4306" t="s">
        <v>1003</v>
      </c>
      <c r="C4306">
        <v>0.90653628844772005</v>
      </c>
    </row>
    <row r="4307" spans="1:3" x14ac:dyDescent="0.2">
      <c r="A4307" t="s">
        <v>1003</v>
      </c>
      <c r="B4307" t="s">
        <v>2013</v>
      </c>
      <c r="C4307">
        <v>0.90653628844772005</v>
      </c>
    </row>
    <row r="4308" spans="1:3" x14ac:dyDescent="0.2">
      <c r="A4308" t="s">
        <v>2014</v>
      </c>
      <c r="B4308" t="s">
        <v>2013</v>
      </c>
      <c r="C4308">
        <v>0.90428472799515303</v>
      </c>
    </row>
    <row r="4309" spans="1:3" x14ac:dyDescent="0.2">
      <c r="A4309" t="s">
        <v>2013</v>
      </c>
      <c r="B4309" t="s">
        <v>2014</v>
      </c>
      <c r="C4309">
        <v>0.90428472799515303</v>
      </c>
    </row>
  </sheetData>
  <sortState xmlns:xlrd2="http://schemas.microsoft.com/office/spreadsheetml/2017/richdata2" ref="A2:C4309">
    <sortCondition descending="1"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E822-9D2E-934F-AEDB-2F40512EA26C}">
  <sheetPr codeName="Sheet5"/>
  <dimension ref="A1:K974"/>
  <sheetViews>
    <sheetView workbookViewId="0"/>
  </sheetViews>
  <sheetFormatPr baseColWidth="10" defaultRowHeight="15" x14ac:dyDescent="0.2"/>
  <cols>
    <col min="1" max="1" width="14.33203125" customWidth="1"/>
    <col min="2" max="2" width="10.1640625" bestFit="1" customWidth="1"/>
    <col min="3" max="3" width="6.1640625" bestFit="1" customWidth="1"/>
    <col min="4" max="4" width="3.83203125" bestFit="1" customWidth="1"/>
    <col min="5" max="5" width="12.1640625" bestFit="1" customWidth="1"/>
    <col min="7" max="7" width="9.1640625" bestFit="1" customWidth="1"/>
    <col min="8" max="8" width="6.6640625" bestFit="1" customWidth="1"/>
  </cols>
  <sheetData>
    <row r="1" spans="1:11" x14ac:dyDescent="0.2">
      <c r="A1" t="s">
        <v>5</v>
      </c>
      <c r="B1" t="s">
        <v>1509</v>
      </c>
      <c r="C1" t="s">
        <v>1133</v>
      </c>
      <c r="D1" t="s">
        <v>1134</v>
      </c>
      <c r="E1" t="s">
        <v>1135</v>
      </c>
      <c r="G1" t="s">
        <v>1510</v>
      </c>
      <c r="H1" t="s">
        <v>1513</v>
      </c>
      <c r="J1" t="s">
        <v>1535</v>
      </c>
      <c r="K1" t="s">
        <v>1537</v>
      </c>
    </row>
    <row r="2" spans="1:11" x14ac:dyDescent="0.2">
      <c r="A2" t="s">
        <v>990</v>
      </c>
      <c r="B2">
        <v>69025520</v>
      </c>
      <c r="C2" t="s">
        <v>1123</v>
      </c>
      <c r="D2">
        <v>40</v>
      </c>
      <c r="E2">
        <f t="shared" ref="E2:E65" si="0">B2/($G$2-$G$3)</f>
        <v>10.346520769706395</v>
      </c>
      <c r="G2">
        <v>11179061</v>
      </c>
      <c r="H2" t="s">
        <v>1511</v>
      </c>
      <c r="J2" t="s">
        <v>1536</v>
      </c>
      <c r="K2" t="s">
        <v>1534</v>
      </c>
    </row>
    <row r="3" spans="1:11" x14ac:dyDescent="0.2">
      <c r="A3" t="s">
        <v>1061</v>
      </c>
      <c r="B3">
        <v>38652365</v>
      </c>
      <c r="C3" t="s">
        <v>1123</v>
      </c>
      <c r="D3">
        <v>40</v>
      </c>
      <c r="E3">
        <f t="shared" si="0"/>
        <v>5.7937629049483803</v>
      </c>
      <c r="G3">
        <v>4507686</v>
      </c>
      <c r="H3" t="s">
        <v>1512</v>
      </c>
    </row>
    <row r="4" spans="1:11" x14ac:dyDescent="0.2">
      <c r="A4" t="s">
        <v>1109</v>
      </c>
      <c r="B4">
        <v>20091766</v>
      </c>
      <c r="C4" t="s">
        <v>1123</v>
      </c>
      <c r="D4">
        <v>40</v>
      </c>
      <c r="E4">
        <f t="shared" si="0"/>
        <v>3.0116379307114349</v>
      </c>
    </row>
    <row r="5" spans="1:11" x14ac:dyDescent="0.2">
      <c r="A5" t="s">
        <v>586</v>
      </c>
      <c r="B5">
        <v>9614097</v>
      </c>
      <c r="C5" t="s">
        <v>1123</v>
      </c>
      <c r="D5">
        <v>40</v>
      </c>
      <c r="E5">
        <f t="shared" si="0"/>
        <v>1.441096775402372</v>
      </c>
    </row>
    <row r="6" spans="1:11" x14ac:dyDescent="0.2">
      <c r="A6" t="s">
        <v>318</v>
      </c>
      <c r="B6">
        <v>16552013</v>
      </c>
      <c r="C6" t="s">
        <v>1123</v>
      </c>
      <c r="D6">
        <v>40</v>
      </c>
      <c r="E6">
        <f t="shared" si="0"/>
        <v>2.4810497086432708</v>
      </c>
      <c r="G6" s="19">
        <v>107346146</v>
      </c>
    </row>
    <row r="7" spans="1:11" x14ac:dyDescent="0.2">
      <c r="A7" t="s">
        <v>142</v>
      </c>
      <c r="B7">
        <v>151024638</v>
      </c>
      <c r="C7" t="s">
        <v>1123</v>
      </c>
      <c r="D7">
        <v>40</v>
      </c>
      <c r="E7">
        <f t="shared" si="0"/>
        <v>22.637707818852935</v>
      </c>
    </row>
    <row r="8" spans="1:11" x14ac:dyDescent="0.2">
      <c r="A8" t="s">
        <v>760</v>
      </c>
      <c r="B8">
        <v>27323911</v>
      </c>
      <c r="C8" t="s">
        <v>1123</v>
      </c>
      <c r="D8">
        <v>40</v>
      </c>
      <c r="E8">
        <f t="shared" si="0"/>
        <v>4.0956940660658407</v>
      </c>
    </row>
    <row r="9" spans="1:11" x14ac:dyDescent="0.2">
      <c r="A9" t="s">
        <v>487</v>
      </c>
      <c r="B9">
        <v>80075720</v>
      </c>
      <c r="C9" t="s">
        <v>1123</v>
      </c>
      <c r="D9">
        <v>40</v>
      </c>
      <c r="E9">
        <f t="shared" si="0"/>
        <v>12.002880965318244</v>
      </c>
    </row>
    <row r="10" spans="1:11" x14ac:dyDescent="0.2">
      <c r="A10" t="s">
        <v>855</v>
      </c>
      <c r="B10">
        <v>23819246</v>
      </c>
      <c r="C10" t="s">
        <v>1123</v>
      </c>
      <c r="D10">
        <v>40</v>
      </c>
      <c r="E10">
        <f t="shared" si="0"/>
        <v>3.5703653294860507</v>
      </c>
    </row>
    <row r="11" spans="1:11" x14ac:dyDescent="0.2">
      <c r="A11" t="s">
        <v>686</v>
      </c>
      <c r="B11">
        <v>26395385</v>
      </c>
      <c r="C11" t="s">
        <v>1123</v>
      </c>
      <c r="D11">
        <v>40</v>
      </c>
      <c r="E11">
        <f t="shared" si="0"/>
        <v>3.9565134623672034</v>
      </c>
    </row>
    <row r="12" spans="1:11" x14ac:dyDescent="0.2">
      <c r="A12" t="s">
        <v>665</v>
      </c>
      <c r="B12">
        <v>19398114</v>
      </c>
      <c r="C12" t="s">
        <v>1123</v>
      </c>
      <c r="D12">
        <v>40</v>
      </c>
      <c r="E12">
        <f t="shared" si="0"/>
        <v>2.9076635626089073</v>
      </c>
    </row>
    <row r="13" spans="1:11" x14ac:dyDescent="0.2">
      <c r="A13" t="s">
        <v>962</v>
      </c>
      <c r="B13">
        <v>30465801</v>
      </c>
      <c r="C13" t="s">
        <v>1123</v>
      </c>
      <c r="D13">
        <v>40</v>
      </c>
      <c r="E13">
        <f t="shared" si="0"/>
        <v>4.5666449569991192</v>
      </c>
    </row>
    <row r="14" spans="1:11" x14ac:dyDescent="0.2">
      <c r="A14" t="s">
        <v>1079</v>
      </c>
      <c r="B14">
        <v>15857288</v>
      </c>
      <c r="C14" t="s">
        <v>1123</v>
      </c>
      <c r="D14">
        <v>40</v>
      </c>
      <c r="E14">
        <f t="shared" si="0"/>
        <v>2.3769145041314572</v>
      </c>
    </row>
    <row r="15" spans="1:11" x14ac:dyDescent="0.2">
      <c r="A15" t="s">
        <v>550</v>
      </c>
      <c r="B15">
        <v>8778424</v>
      </c>
      <c r="C15" t="s">
        <v>1123</v>
      </c>
      <c r="D15">
        <v>40</v>
      </c>
      <c r="E15">
        <f t="shared" si="0"/>
        <v>1.3158342920312529</v>
      </c>
    </row>
    <row r="16" spans="1:11" x14ac:dyDescent="0.2">
      <c r="A16" t="s">
        <v>430</v>
      </c>
      <c r="B16">
        <v>30855574</v>
      </c>
      <c r="C16" t="s">
        <v>1123</v>
      </c>
      <c r="D16">
        <v>40</v>
      </c>
      <c r="E16">
        <f t="shared" si="0"/>
        <v>4.6250696445635269</v>
      </c>
    </row>
    <row r="17" spans="1:5" x14ac:dyDescent="0.2">
      <c r="A17" t="s">
        <v>892</v>
      </c>
      <c r="B17">
        <v>24737661</v>
      </c>
      <c r="C17" t="s">
        <v>1123</v>
      </c>
      <c r="D17">
        <v>40</v>
      </c>
      <c r="E17">
        <f t="shared" si="0"/>
        <v>3.7080303535627963</v>
      </c>
    </row>
    <row r="18" spans="1:5" x14ac:dyDescent="0.2">
      <c r="A18" t="s">
        <v>376</v>
      </c>
      <c r="B18">
        <v>130013381</v>
      </c>
      <c r="C18" t="s">
        <v>1123</v>
      </c>
      <c r="D18">
        <v>40</v>
      </c>
      <c r="E18">
        <f t="shared" si="0"/>
        <v>19.488243577973055</v>
      </c>
    </row>
    <row r="19" spans="1:5" x14ac:dyDescent="0.2">
      <c r="A19" t="s">
        <v>695</v>
      </c>
      <c r="B19">
        <v>24882742</v>
      </c>
      <c r="C19" t="s">
        <v>1123</v>
      </c>
      <c r="D19">
        <v>40</v>
      </c>
      <c r="E19">
        <f t="shared" si="0"/>
        <v>3.7297771448914205</v>
      </c>
    </row>
    <row r="20" spans="1:5" x14ac:dyDescent="0.2">
      <c r="A20" t="s">
        <v>929</v>
      </c>
      <c r="B20">
        <v>29100539</v>
      </c>
      <c r="C20" t="s">
        <v>1123</v>
      </c>
      <c r="D20">
        <v>40</v>
      </c>
      <c r="E20">
        <f t="shared" si="0"/>
        <v>4.3620001873676717</v>
      </c>
    </row>
    <row r="21" spans="1:5" x14ac:dyDescent="0.2">
      <c r="A21" t="s">
        <v>786</v>
      </c>
      <c r="B21">
        <v>19272415</v>
      </c>
      <c r="C21" t="s">
        <v>1123</v>
      </c>
      <c r="D21">
        <v>40</v>
      </c>
      <c r="E21">
        <f t="shared" si="0"/>
        <v>2.8888220194487642</v>
      </c>
    </row>
    <row r="22" spans="1:5" x14ac:dyDescent="0.2">
      <c r="A22" t="s">
        <v>958</v>
      </c>
      <c r="B22">
        <v>18551340</v>
      </c>
      <c r="C22" t="s">
        <v>1123</v>
      </c>
      <c r="D22">
        <v>40</v>
      </c>
      <c r="E22">
        <f t="shared" si="0"/>
        <v>2.7807371044200035</v>
      </c>
    </row>
    <row r="23" spans="1:5" x14ac:dyDescent="0.2">
      <c r="A23" t="s">
        <v>879</v>
      </c>
      <c r="B23">
        <v>23594046</v>
      </c>
      <c r="C23" t="s">
        <v>1123</v>
      </c>
      <c r="D23">
        <v>40</v>
      </c>
      <c r="E23">
        <f t="shared" si="0"/>
        <v>3.5366091697738473</v>
      </c>
    </row>
    <row r="24" spans="1:5" x14ac:dyDescent="0.2">
      <c r="A24" t="s">
        <v>454</v>
      </c>
      <c r="B24">
        <v>156992191</v>
      </c>
      <c r="C24" t="s">
        <v>1123</v>
      </c>
      <c r="D24">
        <v>40</v>
      </c>
      <c r="E24">
        <f t="shared" si="0"/>
        <v>23.532209027374417</v>
      </c>
    </row>
    <row r="25" spans="1:5" x14ac:dyDescent="0.2">
      <c r="A25" t="s">
        <v>810</v>
      </c>
      <c r="B25">
        <v>14009850</v>
      </c>
      <c r="C25" t="s">
        <v>1123</v>
      </c>
      <c r="D25">
        <v>40</v>
      </c>
      <c r="E25">
        <f t="shared" si="0"/>
        <v>2.0999943789698525</v>
      </c>
    </row>
    <row r="26" spans="1:5" x14ac:dyDescent="0.2">
      <c r="A26" t="s">
        <v>1015</v>
      </c>
      <c r="B26">
        <v>26221856</v>
      </c>
      <c r="C26" t="s">
        <v>1123</v>
      </c>
      <c r="D26">
        <v>40</v>
      </c>
      <c r="E26">
        <f t="shared" si="0"/>
        <v>3.9305024826216486</v>
      </c>
    </row>
    <row r="27" spans="1:5" x14ac:dyDescent="0.2">
      <c r="A27" t="s">
        <v>876</v>
      </c>
      <c r="B27">
        <v>28339988</v>
      </c>
      <c r="C27" t="s">
        <v>1123</v>
      </c>
      <c r="D27">
        <v>40</v>
      </c>
      <c r="E27">
        <f t="shared" si="0"/>
        <v>4.2479980513762152</v>
      </c>
    </row>
    <row r="28" spans="1:5" x14ac:dyDescent="0.2">
      <c r="A28" t="s">
        <v>1014</v>
      </c>
      <c r="B28">
        <v>34699703</v>
      </c>
      <c r="C28" t="s">
        <v>1123</v>
      </c>
      <c r="D28">
        <v>40</v>
      </c>
      <c r="E28">
        <f t="shared" si="0"/>
        <v>5.2012820445560326</v>
      </c>
    </row>
    <row r="29" spans="1:5" x14ac:dyDescent="0.2">
      <c r="A29" t="s">
        <v>404</v>
      </c>
      <c r="B29">
        <v>32501420</v>
      </c>
      <c r="C29" t="s">
        <v>1123</v>
      </c>
      <c r="D29">
        <v>40</v>
      </c>
      <c r="E29">
        <f t="shared" si="0"/>
        <v>4.8717723108054933</v>
      </c>
    </row>
    <row r="30" spans="1:5" x14ac:dyDescent="0.2">
      <c r="A30" t="s">
        <v>560</v>
      </c>
      <c r="B30">
        <v>12294412</v>
      </c>
      <c r="C30" t="s">
        <v>1123</v>
      </c>
      <c r="D30">
        <v>40</v>
      </c>
      <c r="E30">
        <f t="shared" si="0"/>
        <v>1.8428602799273013</v>
      </c>
    </row>
    <row r="31" spans="1:5" x14ac:dyDescent="0.2">
      <c r="A31" t="s">
        <v>992</v>
      </c>
      <c r="B31">
        <v>50702196</v>
      </c>
      <c r="C31" t="s">
        <v>1123</v>
      </c>
      <c r="D31">
        <v>40</v>
      </c>
      <c r="E31">
        <f t="shared" si="0"/>
        <v>7.5999619268891347</v>
      </c>
    </row>
    <row r="32" spans="1:5" x14ac:dyDescent="0.2">
      <c r="A32" t="s">
        <v>375</v>
      </c>
      <c r="B32">
        <v>33675599</v>
      </c>
      <c r="C32" t="s">
        <v>1123</v>
      </c>
      <c r="D32">
        <v>40</v>
      </c>
      <c r="E32">
        <f t="shared" si="0"/>
        <v>5.0477748590058269</v>
      </c>
    </row>
    <row r="33" spans="1:5" x14ac:dyDescent="0.2">
      <c r="A33" t="s">
        <v>751</v>
      </c>
      <c r="B33">
        <v>53528826</v>
      </c>
      <c r="C33" t="s">
        <v>1123</v>
      </c>
      <c r="D33">
        <v>40</v>
      </c>
      <c r="E33">
        <f t="shared" si="0"/>
        <v>8.0236571921080735</v>
      </c>
    </row>
    <row r="34" spans="1:5" x14ac:dyDescent="0.2">
      <c r="A34" t="s">
        <v>699</v>
      </c>
      <c r="B34">
        <v>33396086</v>
      </c>
      <c r="C34" t="s">
        <v>1123</v>
      </c>
      <c r="D34">
        <v>40</v>
      </c>
      <c r="E34">
        <f t="shared" si="0"/>
        <v>5.0058774990163197</v>
      </c>
    </row>
    <row r="35" spans="1:5" x14ac:dyDescent="0.2">
      <c r="A35" t="s">
        <v>703</v>
      </c>
      <c r="B35">
        <v>6608666</v>
      </c>
      <c r="C35" t="s">
        <v>1123</v>
      </c>
      <c r="D35">
        <v>40</v>
      </c>
      <c r="E35">
        <f t="shared" si="0"/>
        <v>0.99060028854621429</v>
      </c>
    </row>
    <row r="36" spans="1:5" x14ac:dyDescent="0.2">
      <c r="A36" t="s">
        <v>704</v>
      </c>
      <c r="B36">
        <v>20010951</v>
      </c>
      <c r="C36" t="s">
        <v>1123</v>
      </c>
      <c r="D36">
        <v>40</v>
      </c>
      <c r="E36">
        <f t="shared" si="0"/>
        <v>2.9995242360083192</v>
      </c>
    </row>
    <row r="37" spans="1:5" x14ac:dyDescent="0.2">
      <c r="A37" t="s">
        <v>1051</v>
      </c>
      <c r="B37">
        <v>17083108</v>
      </c>
      <c r="C37" t="s">
        <v>1123</v>
      </c>
      <c r="D37">
        <v>40</v>
      </c>
      <c r="E37">
        <f t="shared" si="0"/>
        <v>2.5606577354743214</v>
      </c>
    </row>
    <row r="38" spans="1:5" x14ac:dyDescent="0.2">
      <c r="A38" t="s">
        <v>436</v>
      </c>
      <c r="B38">
        <v>28406670</v>
      </c>
      <c r="C38" t="s">
        <v>1123</v>
      </c>
      <c r="D38">
        <v>40</v>
      </c>
      <c r="E38">
        <f t="shared" si="0"/>
        <v>4.2579932922373578</v>
      </c>
    </row>
    <row r="39" spans="1:5" x14ac:dyDescent="0.2">
      <c r="A39" t="s">
        <v>444</v>
      </c>
      <c r="B39">
        <v>14961463</v>
      </c>
      <c r="C39" t="s">
        <v>1123</v>
      </c>
      <c r="D39">
        <v>40</v>
      </c>
      <c r="E39">
        <f t="shared" si="0"/>
        <v>2.2426355886155402</v>
      </c>
    </row>
    <row r="40" spans="1:5" x14ac:dyDescent="0.2">
      <c r="A40" t="s">
        <v>453</v>
      </c>
      <c r="B40">
        <v>4106462</v>
      </c>
      <c r="C40" t="s">
        <v>1123</v>
      </c>
      <c r="D40">
        <v>40</v>
      </c>
      <c r="E40">
        <f t="shared" si="0"/>
        <v>0.61553457870379047</v>
      </c>
    </row>
    <row r="41" spans="1:5" x14ac:dyDescent="0.2">
      <c r="A41" t="s">
        <v>952</v>
      </c>
      <c r="B41">
        <v>25206774</v>
      </c>
      <c r="C41" t="s">
        <v>1123</v>
      </c>
      <c r="D41">
        <v>40</v>
      </c>
      <c r="E41">
        <f t="shared" si="0"/>
        <v>3.7783476419778532</v>
      </c>
    </row>
    <row r="42" spans="1:5" x14ac:dyDescent="0.2">
      <c r="A42" t="s">
        <v>328</v>
      </c>
      <c r="B42">
        <v>14650456</v>
      </c>
      <c r="C42" t="s">
        <v>1123</v>
      </c>
      <c r="D42">
        <v>40</v>
      </c>
      <c r="E42">
        <f t="shared" si="0"/>
        <v>2.1960174626669913</v>
      </c>
    </row>
    <row r="43" spans="1:5" x14ac:dyDescent="0.2">
      <c r="A43" t="s">
        <v>726</v>
      </c>
      <c r="B43">
        <v>986150</v>
      </c>
      <c r="C43" t="s">
        <v>1123</v>
      </c>
      <c r="D43">
        <v>40</v>
      </c>
      <c r="E43">
        <f t="shared" si="0"/>
        <v>0.14781810346442825</v>
      </c>
    </row>
    <row r="44" spans="1:5" x14ac:dyDescent="0.2">
      <c r="A44" t="s">
        <v>742</v>
      </c>
      <c r="B44">
        <v>70071036</v>
      </c>
      <c r="C44" t="s">
        <v>1123</v>
      </c>
      <c r="D44">
        <v>40</v>
      </c>
      <c r="E44">
        <f t="shared" si="0"/>
        <v>10.50323748852373</v>
      </c>
    </row>
    <row r="45" spans="1:5" x14ac:dyDescent="0.2">
      <c r="A45" t="s">
        <v>916</v>
      </c>
      <c r="B45">
        <v>21323528</v>
      </c>
      <c r="C45" t="s">
        <v>1123</v>
      </c>
      <c r="D45">
        <v>40</v>
      </c>
      <c r="E45">
        <f t="shared" si="0"/>
        <v>3.1962718330179309</v>
      </c>
    </row>
    <row r="46" spans="1:5" x14ac:dyDescent="0.2">
      <c r="A46" t="s">
        <v>1091</v>
      </c>
      <c r="B46">
        <v>47575029</v>
      </c>
      <c r="C46" t="s">
        <v>1123</v>
      </c>
      <c r="D46">
        <v>40</v>
      </c>
      <c r="E46">
        <f t="shared" si="0"/>
        <v>7.1312179273388168</v>
      </c>
    </row>
    <row r="47" spans="1:5" x14ac:dyDescent="0.2">
      <c r="A47" t="s">
        <v>1011</v>
      </c>
      <c r="B47">
        <v>7071244</v>
      </c>
      <c r="C47" t="s">
        <v>1123</v>
      </c>
      <c r="D47">
        <v>40</v>
      </c>
      <c r="E47">
        <f t="shared" si="0"/>
        <v>1.0599380187742407</v>
      </c>
    </row>
    <row r="48" spans="1:5" x14ac:dyDescent="0.2">
      <c r="A48" t="s">
        <v>900</v>
      </c>
      <c r="B48">
        <v>20844869</v>
      </c>
      <c r="C48" t="s">
        <v>1123</v>
      </c>
      <c r="D48">
        <v>40</v>
      </c>
      <c r="E48">
        <f t="shared" si="0"/>
        <v>3.1245236551685371</v>
      </c>
    </row>
    <row r="49" spans="1:5" x14ac:dyDescent="0.2">
      <c r="A49" t="s">
        <v>947</v>
      </c>
      <c r="B49">
        <v>16274198</v>
      </c>
      <c r="C49" t="s">
        <v>1123</v>
      </c>
      <c r="D49">
        <v>40</v>
      </c>
      <c r="E49">
        <f t="shared" si="0"/>
        <v>2.4394068688988404</v>
      </c>
    </row>
    <row r="50" spans="1:5" x14ac:dyDescent="0.2">
      <c r="A50" t="s">
        <v>1092</v>
      </c>
      <c r="B50">
        <v>36531768</v>
      </c>
      <c r="C50" t="s">
        <v>1123</v>
      </c>
      <c r="D50">
        <v>40</v>
      </c>
      <c r="E50">
        <f t="shared" si="0"/>
        <v>5.4758978471454531</v>
      </c>
    </row>
    <row r="51" spans="1:5" x14ac:dyDescent="0.2">
      <c r="A51" t="s">
        <v>389</v>
      </c>
      <c r="B51">
        <v>162027846</v>
      </c>
      <c r="C51" t="s">
        <v>1123</v>
      </c>
      <c r="D51">
        <v>40</v>
      </c>
      <c r="E51">
        <f t="shared" si="0"/>
        <v>24.287024189166402</v>
      </c>
    </row>
    <row r="52" spans="1:5" x14ac:dyDescent="0.2">
      <c r="A52" t="s">
        <v>295</v>
      </c>
      <c r="B52">
        <v>108083821</v>
      </c>
      <c r="C52" t="s">
        <v>1123</v>
      </c>
      <c r="D52">
        <v>40</v>
      </c>
      <c r="E52">
        <f t="shared" si="0"/>
        <v>16.201131101159806</v>
      </c>
    </row>
    <row r="53" spans="1:5" x14ac:dyDescent="0.2">
      <c r="A53" t="s">
        <v>234</v>
      </c>
      <c r="B53">
        <v>207198066</v>
      </c>
      <c r="C53" t="s">
        <v>1123</v>
      </c>
      <c r="D53">
        <v>40</v>
      </c>
      <c r="E53">
        <f t="shared" si="0"/>
        <v>31.057775346161772</v>
      </c>
    </row>
    <row r="54" spans="1:5" x14ac:dyDescent="0.2">
      <c r="A54" t="s">
        <v>837</v>
      </c>
      <c r="B54">
        <v>24038835</v>
      </c>
      <c r="C54" t="s">
        <v>1123</v>
      </c>
      <c r="D54">
        <v>40</v>
      </c>
      <c r="E54">
        <f t="shared" si="0"/>
        <v>3.6032804331940569</v>
      </c>
    </row>
    <row r="55" spans="1:5" x14ac:dyDescent="0.2">
      <c r="A55" t="s">
        <v>527</v>
      </c>
      <c r="B55">
        <v>176744873</v>
      </c>
      <c r="C55" t="s">
        <v>1123</v>
      </c>
      <c r="D55">
        <v>40</v>
      </c>
      <c r="E55">
        <f t="shared" si="0"/>
        <v>26.493020254445298</v>
      </c>
    </row>
    <row r="56" spans="1:5" x14ac:dyDescent="0.2">
      <c r="A56" t="s">
        <v>911</v>
      </c>
      <c r="B56">
        <v>25379728</v>
      </c>
      <c r="C56" t="s">
        <v>1123</v>
      </c>
      <c r="D56">
        <v>40</v>
      </c>
      <c r="E56">
        <f t="shared" si="0"/>
        <v>3.8042724325944803</v>
      </c>
    </row>
    <row r="57" spans="1:5" x14ac:dyDescent="0.2">
      <c r="A57" t="s">
        <v>441</v>
      </c>
      <c r="B57">
        <v>12736959</v>
      </c>
      <c r="C57" t="s">
        <v>1123</v>
      </c>
      <c r="D57">
        <v>40</v>
      </c>
      <c r="E57">
        <f t="shared" si="0"/>
        <v>1.9091954806917615</v>
      </c>
    </row>
    <row r="58" spans="1:5" x14ac:dyDescent="0.2">
      <c r="A58" t="s">
        <v>303</v>
      </c>
      <c r="B58">
        <v>13985166</v>
      </c>
      <c r="C58" t="s">
        <v>1123</v>
      </c>
      <c r="D58">
        <v>40</v>
      </c>
      <c r="E58">
        <f t="shared" si="0"/>
        <v>2.0962943920855897</v>
      </c>
    </row>
    <row r="59" spans="1:5" x14ac:dyDescent="0.2">
      <c r="A59" t="s">
        <v>1110</v>
      </c>
      <c r="B59">
        <v>55510491</v>
      </c>
      <c r="C59" t="s">
        <v>1123</v>
      </c>
      <c r="D59">
        <v>40</v>
      </c>
      <c r="E59">
        <f t="shared" si="0"/>
        <v>8.3206971576324218</v>
      </c>
    </row>
    <row r="60" spans="1:5" x14ac:dyDescent="0.2">
      <c r="A60" t="s">
        <v>302</v>
      </c>
      <c r="B60">
        <v>13040606</v>
      </c>
      <c r="C60" t="s">
        <v>1123</v>
      </c>
      <c r="D60">
        <v>40</v>
      </c>
      <c r="E60">
        <f t="shared" si="0"/>
        <v>1.9547103857900359</v>
      </c>
    </row>
    <row r="61" spans="1:5" x14ac:dyDescent="0.2">
      <c r="A61" t="s">
        <v>1004</v>
      </c>
      <c r="B61">
        <v>23003700</v>
      </c>
      <c r="C61" t="s">
        <v>1123</v>
      </c>
      <c r="D61">
        <v>40</v>
      </c>
      <c r="E61">
        <f t="shared" si="0"/>
        <v>3.448119765415675</v>
      </c>
    </row>
    <row r="62" spans="1:5" x14ac:dyDescent="0.2">
      <c r="A62" t="s">
        <v>1010</v>
      </c>
      <c r="B62">
        <v>18870214</v>
      </c>
      <c r="C62" t="s">
        <v>1123</v>
      </c>
      <c r="D62">
        <v>40</v>
      </c>
      <c r="E62">
        <f t="shared" si="0"/>
        <v>2.8285344475464202</v>
      </c>
    </row>
    <row r="63" spans="1:5" x14ac:dyDescent="0.2">
      <c r="A63" t="s">
        <v>463</v>
      </c>
      <c r="B63">
        <v>1567200</v>
      </c>
      <c r="C63" t="s">
        <v>1123</v>
      </c>
      <c r="D63">
        <v>40</v>
      </c>
      <c r="E63">
        <f t="shared" si="0"/>
        <v>0.23491409192257967</v>
      </c>
    </row>
    <row r="64" spans="1:5" x14ac:dyDescent="0.2">
      <c r="A64" t="s">
        <v>791</v>
      </c>
      <c r="B64">
        <v>25444604</v>
      </c>
      <c r="C64" t="s">
        <v>1123</v>
      </c>
      <c r="D64">
        <v>40</v>
      </c>
      <c r="E64">
        <f t="shared" si="0"/>
        <v>3.8139969646437204</v>
      </c>
    </row>
    <row r="65" spans="1:5" x14ac:dyDescent="0.2">
      <c r="A65" t="s">
        <v>617</v>
      </c>
      <c r="B65">
        <v>13706685</v>
      </c>
      <c r="C65" t="s">
        <v>1123</v>
      </c>
      <c r="D65">
        <v>40</v>
      </c>
      <c r="E65">
        <f t="shared" si="0"/>
        <v>2.0545517228457402</v>
      </c>
    </row>
    <row r="66" spans="1:5" x14ac:dyDescent="0.2">
      <c r="A66" t="s">
        <v>1107</v>
      </c>
      <c r="B66">
        <v>20532147</v>
      </c>
      <c r="C66" t="s">
        <v>1123</v>
      </c>
      <c r="D66">
        <v>40</v>
      </c>
      <c r="E66">
        <f t="shared" ref="E66:E129" si="1">B66/($G$2-$G$3)</f>
        <v>3.077648460774578</v>
      </c>
    </row>
    <row r="67" spans="1:5" x14ac:dyDescent="0.2">
      <c r="A67" t="s">
        <v>1013</v>
      </c>
      <c r="B67">
        <v>24951017</v>
      </c>
      <c r="C67" t="s">
        <v>1123</v>
      </c>
      <c r="D67">
        <v>40</v>
      </c>
      <c r="E67">
        <f t="shared" si="1"/>
        <v>3.7400111671132263</v>
      </c>
    </row>
    <row r="68" spans="1:5" x14ac:dyDescent="0.2">
      <c r="A68" t="s">
        <v>1093</v>
      </c>
      <c r="B68">
        <v>20904097</v>
      </c>
      <c r="C68" t="s">
        <v>1123</v>
      </c>
      <c r="D68">
        <v>40</v>
      </c>
      <c r="E68">
        <f t="shared" si="1"/>
        <v>3.1334015851305015</v>
      </c>
    </row>
    <row r="69" spans="1:5" x14ac:dyDescent="0.2">
      <c r="A69" t="s">
        <v>1023</v>
      </c>
      <c r="B69">
        <v>23207524</v>
      </c>
      <c r="C69" t="s">
        <v>1123</v>
      </c>
      <c r="D69">
        <v>40</v>
      </c>
      <c r="E69">
        <f t="shared" si="1"/>
        <v>3.4786717880496898</v>
      </c>
    </row>
    <row r="70" spans="1:5" x14ac:dyDescent="0.2">
      <c r="A70" t="s">
        <v>986</v>
      </c>
      <c r="B70">
        <v>44002984</v>
      </c>
      <c r="C70" t="s">
        <v>1123</v>
      </c>
      <c r="D70">
        <v>40</v>
      </c>
      <c r="E70">
        <f t="shared" si="1"/>
        <v>6.5957893237900729</v>
      </c>
    </row>
    <row r="71" spans="1:5" x14ac:dyDescent="0.2">
      <c r="A71" t="s">
        <v>1075</v>
      </c>
      <c r="B71">
        <v>47468418</v>
      </c>
      <c r="C71" t="s">
        <v>1123</v>
      </c>
      <c r="D71">
        <v>40</v>
      </c>
      <c r="E71">
        <f t="shared" si="1"/>
        <v>7.1152375634707985</v>
      </c>
    </row>
    <row r="72" spans="1:5" x14ac:dyDescent="0.2">
      <c r="A72" t="s">
        <v>639</v>
      </c>
      <c r="B72">
        <v>22626943</v>
      </c>
      <c r="C72" t="s">
        <v>1123</v>
      </c>
      <c r="D72">
        <v>40</v>
      </c>
      <c r="E72">
        <f t="shared" si="1"/>
        <v>3.3916460999419162</v>
      </c>
    </row>
    <row r="73" spans="1:5" x14ac:dyDescent="0.2">
      <c r="A73" t="s">
        <v>924</v>
      </c>
      <c r="B73">
        <v>21536755</v>
      </c>
      <c r="C73" t="s">
        <v>1123</v>
      </c>
      <c r="D73">
        <v>40</v>
      </c>
      <c r="E73">
        <f t="shared" si="1"/>
        <v>3.2282333102246539</v>
      </c>
    </row>
    <row r="74" spans="1:5" x14ac:dyDescent="0.2">
      <c r="A74" t="s">
        <v>723</v>
      </c>
      <c r="B74">
        <v>26619133</v>
      </c>
      <c r="C74" t="s">
        <v>1123</v>
      </c>
      <c r="D74">
        <v>40</v>
      </c>
      <c r="E74">
        <f t="shared" si="1"/>
        <v>3.9900519757920967</v>
      </c>
    </row>
    <row r="75" spans="1:5" x14ac:dyDescent="0.2">
      <c r="A75" t="s">
        <v>913</v>
      </c>
      <c r="B75">
        <v>19338700</v>
      </c>
      <c r="C75" t="s">
        <v>1123</v>
      </c>
      <c r="D75">
        <v>40</v>
      </c>
      <c r="E75">
        <f t="shared" si="1"/>
        <v>2.8987577523374117</v>
      </c>
    </row>
    <row r="76" spans="1:5" x14ac:dyDescent="0.2">
      <c r="A76" t="s">
        <v>423</v>
      </c>
      <c r="B76">
        <v>9909437</v>
      </c>
      <c r="C76" t="s">
        <v>1123</v>
      </c>
      <c r="D76">
        <v>40</v>
      </c>
      <c r="E76">
        <f t="shared" si="1"/>
        <v>1.4853665099023814</v>
      </c>
    </row>
    <row r="77" spans="1:5" x14ac:dyDescent="0.2">
      <c r="A77" t="s">
        <v>840</v>
      </c>
      <c r="B77">
        <v>23584145</v>
      </c>
      <c r="C77" t="s">
        <v>1123</v>
      </c>
      <c r="D77">
        <v>40</v>
      </c>
      <c r="E77">
        <f t="shared" si="1"/>
        <v>3.5351250679207809</v>
      </c>
    </row>
    <row r="78" spans="1:5" x14ac:dyDescent="0.2">
      <c r="A78" t="s">
        <v>872</v>
      </c>
      <c r="B78">
        <v>27253327</v>
      </c>
      <c r="C78" t="s">
        <v>1123</v>
      </c>
      <c r="D78">
        <v>40</v>
      </c>
      <c r="E78">
        <f t="shared" si="1"/>
        <v>4.085113938281089</v>
      </c>
    </row>
    <row r="79" spans="1:5" x14ac:dyDescent="0.2">
      <c r="A79" t="s">
        <v>602</v>
      </c>
      <c r="B79">
        <v>17257769</v>
      </c>
      <c r="C79" t="s">
        <v>1123</v>
      </c>
      <c r="D79">
        <v>40</v>
      </c>
      <c r="E79">
        <f t="shared" si="1"/>
        <v>2.5868383953832605</v>
      </c>
    </row>
    <row r="80" spans="1:5" x14ac:dyDescent="0.2">
      <c r="A80" t="s">
        <v>959</v>
      </c>
      <c r="B80">
        <v>19549405</v>
      </c>
      <c r="C80" t="s">
        <v>1123</v>
      </c>
      <c r="D80">
        <v>40</v>
      </c>
      <c r="E80">
        <f t="shared" si="1"/>
        <v>2.9303411965299508</v>
      </c>
    </row>
    <row r="81" spans="1:5" x14ac:dyDescent="0.2">
      <c r="A81" t="s">
        <v>277</v>
      </c>
      <c r="B81">
        <v>74316305</v>
      </c>
      <c r="C81" t="s">
        <v>1123</v>
      </c>
      <c r="D81">
        <v>40</v>
      </c>
      <c r="E81">
        <f t="shared" si="1"/>
        <v>11.139578422738941</v>
      </c>
    </row>
    <row r="82" spans="1:5" x14ac:dyDescent="0.2">
      <c r="A82" t="s">
        <v>1073</v>
      </c>
      <c r="B82">
        <v>33697826</v>
      </c>
      <c r="C82" t="s">
        <v>1123</v>
      </c>
      <c r="D82">
        <v>40</v>
      </c>
      <c r="E82">
        <f t="shared" si="1"/>
        <v>5.0511065559948287</v>
      </c>
    </row>
    <row r="83" spans="1:5" x14ac:dyDescent="0.2">
      <c r="A83" t="s">
        <v>922</v>
      </c>
      <c r="B83">
        <v>21616518</v>
      </c>
      <c r="C83" t="s">
        <v>1123</v>
      </c>
      <c r="D83">
        <v>40</v>
      </c>
      <c r="E83">
        <f t="shared" si="1"/>
        <v>3.2401893162953663</v>
      </c>
    </row>
    <row r="84" spans="1:5" x14ac:dyDescent="0.2">
      <c r="A84" t="s">
        <v>526</v>
      </c>
      <c r="B84">
        <v>14812164</v>
      </c>
      <c r="C84" t="s">
        <v>1123</v>
      </c>
      <c r="D84">
        <v>40</v>
      </c>
      <c r="E84">
        <f t="shared" si="1"/>
        <v>2.2202565438159301</v>
      </c>
    </row>
    <row r="85" spans="1:5" x14ac:dyDescent="0.2">
      <c r="A85" t="s">
        <v>893</v>
      </c>
      <c r="B85">
        <v>81129218</v>
      </c>
      <c r="C85" t="s">
        <v>1123</v>
      </c>
      <c r="D85">
        <v>40</v>
      </c>
      <c r="E85">
        <f t="shared" si="1"/>
        <v>12.160794139139233</v>
      </c>
    </row>
    <row r="86" spans="1:5" x14ac:dyDescent="0.2">
      <c r="A86" t="s">
        <v>799</v>
      </c>
      <c r="B86">
        <v>35457594</v>
      </c>
      <c r="C86" t="s">
        <v>1123</v>
      </c>
      <c r="D86">
        <v>40</v>
      </c>
      <c r="E86">
        <f t="shared" si="1"/>
        <v>5.314885462142362</v>
      </c>
    </row>
    <row r="87" spans="1:5" x14ac:dyDescent="0.2">
      <c r="A87" t="s">
        <v>388</v>
      </c>
      <c r="B87">
        <v>17735652</v>
      </c>
      <c r="C87" t="s">
        <v>1123</v>
      </c>
      <c r="D87">
        <v>40</v>
      </c>
      <c r="E87">
        <f t="shared" si="1"/>
        <v>2.6584702553821362</v>
      </c>
    </row>
    <row r="88" spans="1:5" x14ac:dyDescent="0.2">
      <c r="A88" t="s">
        <v>468</v>
      </c>
      <c r="B88">
        <v>7101803</v>
      </c>
      <c r="C88" t="s">
        <v>1123</v>
      </c>
      <c r="D88">
        <v>40</v>
      </c>
      <c r="E88">
        <f t="shared" si="1"/>
        <v>1.0645186337149388</v>
      </c>
    </row>
    <row r="89" spans="1:5" x14ac:dyDescent="0.2">
      <c r="A89" t="s">
        <v>678</v>
      </c>
      <c r="B89">
        <v>22355824</v>
      </c>
      <c r="C89" t="s">
        <v>1123</v>
      </c>
      <c r="D89">
        <v>40</v>
      </c>
      <c r="E89">
        <f t="shared" si="1"/>
        <v>3.3510069513406155</v>
      </c>
    </row>
    <row r="90" spans="1:5" x14ac:dyDescent="0.2">
      <c r="A90" t="s">
        <v>317</v>
      </c>
      <c r="B90">
        <v>71176767</v>
      </c>
      <c r="C90" t="s">
        <v>1123</v>
      </c>
      <c r="D90">
        <v>40</v>
      </c>
      <c r="E90">
        <f t="shared" si="1"/>
        <v>10.66898008281651</v>
      </c>
    </row>
    <row r="91" spans="1:5" x14ac:dyDescent="0.2">
      <c r="A91" t="s">
        <v>839</v>
      </c>
      <c r="B91">
        <v>24258140</v>
      </c>
      <c r="C91" t="s">
        <v>1123</v>
      </c>
      <c r="D91">
        <v>40</v>
      </c>
      <c r="E91">
        <f t="shared" si="1"/>
        <v>3.6361529669670793</v>
      </c>
    </row>
    <row r="92" spans="1:5" x14ac:dyDescent="0.2">
      <c r="A92" t="s">
        <v>794</v>
      </c>
      <c r="B92">
        <v>20187230</v>
      </c>
      <c r="C92" t="s">
        <v>1123</v>
      </c>
      <c r="D92">
        <v>40</v>
      </c>
      <c r="E92">
        <f t="shared" si="1"/>
        <v>3.025947424631354</v>
      </c>
    </row>
    <row r="93" spans="1:5" x14ac:dyDescent="0.2">
      <c r="A93" t="s">
        <v>826</v>
      </c>
      <c r="B93">
        <v>18797731</v>
      </c>
      <c r="C93" t="s">
        <v>1123</v>
      </c>
      <c r="D93">
        <v>40</v>
      </c>
      <c r="E93">
        <f t="shared" si="1"/>
        <v>2.8176696707950009</v>
      </c>
    </row>
    <row r="94" spans="1:5" x14ac:dyDescent="0.2">
      <c r="A94" t="s">
        <v>1050</v>
      </c>
      <c r="B94">
        <v>32259607</v>
      </c>
      <c r="C94" t="s">
        <v>1123</v>
      </c>
      <c r="D94">
        <v>40</v>
      </c>
      <c r="E94">
        <f t="shared" si="1"/>
        <v>4.8355259597908979</v>
      </c>
    </row>
    <row r="95" spans="1:5" x14ac:dyDescent="0.2">
      <c r="A95" t="s">
        <v>629</v>
      </c>
      <c r="B95">
        <v>88829227</v>
      </c>
      <c r="C95" t="s">
        <v>1123</v>
      </c>
      <c r="D95">
        <v>40</v>
      </c>
      <c r="E95">
        <f t="shared" si="1"/>
        <v>13.314980345131252</v>
      </c>
    </row>
    <row r="96" spans="1:5" x14ac:dyDescent="0.2">
      <c r="A96" t="s">
        <v>1053</v>
      </c>
      <c r="B96">
        <v>39247205</v>
      </c>
      <c r="C96" t="s">
        <v>1123</v>
      </c>
      <c r="D96">
        <v>40</v>
      </c>
      <c r="E96">
        <f t="shared" si="1"/>
        <v>5.8829259335594237</v>
      </c>
    </row>
    <row r="97" spans="1:5" x14ac:dyDescent="0.2">
      <c r="A97" t="s">
        <v>1106</v>
      </c>
      <c r="B97">
        <v>37429846</v>
      </c>
      <c r="C97" t="s">
        <v>1123</v>
      </c>
      <c r="D97">
        <v>40</v>
      </c>
      <c r="E97">
        <f t="shared" si="1"/>
        <v>5.6105144741526294</v>
      </c>
    </row>
    <row r="98" spans="1:5" x14ac:dyDescent="0.2">
      <c r="A98" t="s">
        <v>902</v>
      </c>
      <c r="B98">
        <v>26142466</v>
      </c>
      <c r="C98" t="s">
        <v>1123</v>
      </c>
      <c r="D98">
        <v>40</v>
      </c>
      <c r="E98">
        <f t="shared" si="1"/>
        <v>3.9186023870641358</v>
      </c>
    </row>
    <row r="99" spans="1:5" x14ac:dyDescent="0.2">
      <c r="A99" t="s">
        <v>1064</v>
      </c>
      <c r="B99">
        <v>25223843</v>
      </c>
      <c r="C99" t="s">
        <v>1123</v>
      </c>
      <c r="D99">
        <v>40</v>
      </c>
      <c r="E99">
        <f t="shared" si="1"/>
        <v>3.7809061850068391</v>
      </c>
    </row>
    <row r="100" spans="1:5" x14ac:dyDescent="0.2">
      <c r="A100" t="s">
        <v>1059</v>
      </c>
      <c r="B100">
        <v>16112074</v>
      </c>
      <c r="C100" t="s">
        <v>1123</v>
      </c>
      <c r="D100">
        <v>40</v>
      </c>
      <c r="E100">
        <f t="shared" si="1"/>
        <v>2.415105431788799</v>
      </c>
    </row>
    <row r="101" spans="1:5" x14ac:dyDescent="0.2">
      <c r="A101" t="s">
        <v>364</v>
      </c>
      <c r="B101">
        <v>44354193</v>
      </c>
      <c r="C101" t="s">
        <v>1123</v>
      </c>
      <c r="D101">
        <v>40</v>
      </c>
      <c r="E101">
        <f t="shared" si="1"/>
        <v>6.6484334938449718</v>
      </c>
    </row>
    <row r="102" spans="1:5" x14ac:dyDescent="0.2">
      <c r="A102" t="s">
        <v>417</v>
      </c>
      <c r="B102">
        <v>1059103</v>
      </c>
      <c r="C102" t="s">
        <v>1123</v>
      </c>
      <c r="D102">
        <v>40</v>
      </c>
      <c r="E102">
        <f t="shared" si="1"/>
        <v>0.15875333046036236</v>
      </c>
    </row>
    <row r="103" spans="1:5" x14ac:dyDescent="0.2">
      <c r="A103" t="s">
        <v>632</v>
      </c>
      <c r="B103">
        <v>16502577</v>
      </c>
      <c r="C103" t="s">
        <v>1123</v>
      </c>
      <c r="D103">
        <v>40</v>
      </c>
      <c r="E103">
        <f t="shared" si="1"/>
        <v>2.4736395420734105</v>
      </c>
    </row>
    <row r="104" spans="1:5" x14ac:dyDescent="0.2">
      <c r="A104" t="s">
        <v>603</v>
      </c>
      <c r="B104">
        <v>180227831</v>
      </c>
      <c r="C104" t="s">
        <v>1123</v>
      </c>
      <c r="D104">
        <v>40</v>
      </c>
      <c r="E104">
        <f t="shared" si="1"/>
        <v>27.015095238987467</v>
      </c>
    </row>
    <row r="105" spans="1:5" x14ac:dyDescent="0.2">
      <c r="A105" t="s">
        <v>939</v>
      </c>
      <c r="B105">
        <v>3693491</v>
      </c>
      <c r="C105" t="s">
        <v>1123</v>
      </c>
      <c r="D105">
        <v>40</v>
      </c>
      <c r="E105">
        <f t="shared" si="1"/>
        <v>0.55363264694309644</v>
      </c>
    </row>
    <row r="106" spans="1:5" x14ac:dyDescent="0.2">
      <c r="A106" t="s">
        <v>397</v>
      </c>
      <c r="B106">
        <v>15853227</v>
      </c>
      <c r="C106" t="s">
        <v>1123</v>
      </c>
      <c r="D106">
        <v>40</v>
      </c>
      <c r="E106">
        <f t="shared" si="1"/>
        <v>2.3763057840400217</v>
      </c>
    </row>
    <row r="107" spans="1:5" x14ac:dyDescent="0.2">
      <c r="A107" t="s">
        <v>442</v>
      </c>
      <c r="B107">
        <v>3084996</v>
      </c>
      <c r="C107" t="s">
        <v>1123</v>
      </c>
      <c r="D107">
        <v>40</v>
      </c>
      <c r="E107">
        <f t="shared" si="1"/>
        <v>0.4624228138876918</v>
      </c>
    </row>
    <row r="108" spans="1:5" x14ac:dyDescent="0.2">
      <c r="A108" t="s">
        <v>1124</v>
      </c>
      <c r="B108">
        <v>14455399</v>
      </c>
      <c r="C108" t="s">
        <v>1123</v>
      </c>
      <c r="D108">
        <v>40</v>
      </c>
      <c r="E108">
        <f t="shared" si="1"/>
        <v>2.1667795619343839</v>
      </c>
    </row>
    <row r="109" spans="1:5" x14ac:dyDescent="0.2">
      <c r="A109" t="s">
        <v>787</v>
      </c>
      <c r="B109">
        <v>221146260</v>
      </c>
      <c r="C109" t="s">
        <v>1123</v>
      </c>
      <c r="D109">
        <v>40</v>
      </c>
      <c r="E109">
        <f t="shared" si="1"/>
        <v>33.148527852204381</v>
      </c>
    </row>
    <row r="110" spans="1:5" x14ac:dyDescent="0.2">
      <c r="A110" t="s">
        <v>329</v>
      </c>
      <c r="B110">
        <v>13952066</v>
      </c>
      <c r="C110" t="s">
        <v>1123</v>
      </c>
      <c r="D110">
        <v>40</v>
      </c>
      <c r="E110">
        <f t="shared" si="1"/>
        <v>2.0913328961420996</v>
      </c>
    </row>
    <row r="111" spans="1:5" x14ac:dyDescent="0.2">
      <c r="A111" t="s">
        <v>987</v>
      </c>
      <c r="B111">
        <v>28493260</v>
      </c>
      <c r="C111" t="s">
        <v>1123</v>
      </c>
      <c r="D111">
        <v>40</v>
      </c>
      <c r="E111">
        <f t="shared" si="1"/>
        <v>4.2709726255831821</v>
      </c>
    </row>
    <row r="112" spans="1:5" x14ac:dyDescent="0.2">
      <c r="A112" t="s">
        <v>1001</v>
      </c>
      <c r="B112">
        <v>49244573</v>
      </c>
      <c r="C112" t="s">
        <v>1123</v>
      </c>
      <c r="D112">
        <v>40</v>
      </c>
      <c r="E112">
        <f t="shared" si="1"/>
        <v>7.3814727848457027</v>
      </c>
    </row>
    <row r="113" spans="1:5" x14ac:dyDescent="0.2">
      <c r="A113" t="s">
        <v>831</v>
      </c>
      <c r="B113">
        <v>21618588</v>
      </c>
      <c r="C113" t="s">
        <v>1123</v>
      </c>
      <c r="D113">
        <v>40</v>
      </c>
      <c r="E113">
        <f t="shared" si="1"/>
        <v>3.2404995971595061</v>
      </c>
    </row>
    <row r="114" spans="1:5" x14ac:dyDescent="0.2">
      <c r="A114" t="s">
        <v>1026</v>
      </c>
      <c r="B114">
        <v>20588240</v>
      </c>
      <c r="C114" t="s">
        <v>1123</v>
      </c>
      <c r="D114">
        <v>40</v>
      </c>
      <c r="E114">
        <f t="shared" si="1"/>
        <v>3.0860564726162147</v>
      </c>
    </row>
    <row r="115" spans="1:5" x14ac:dyDescent="0.2">
      <c r="A115" t="s">
        <v>458</v>
      </c>
      <c r="B115">
        <v>66383433</v>
      </c>
      <c r="C115" t="s">
        <v>1123</v>
      </c>
      <c r="D115">
        <v>40</v>
      </c>
      <c r="E115">
        <f t="shared" si="1"/>
        <v>9.9504874182608525</v>
      </c>
    </row>
    <row r="116" spans="1:5" x14ac:dyDescent="0.2">
      <c r="A116" t="s">
        <v>406</v>
      </c>
      <c r="B116">
        <v>10203756</v>
      </c>
      <c r="C116" t="s">
        <v>1123</v>
      </c>
      <c r="D116">
        <v>40</v>
      </c>
      <c r="E116">
        <f t="shared" si="1"/>
        <v>1.5294832024882428</v>
      </c>
    </row>
    <row r="117" spans="1:5" x14ac:dyDescent="0.2">
      <c r="A117" t="s">
        <v>540</v>
      </c>
      <c r="B117">
        <v>13462477</v>
      </c>
      <c r="C117" t="s">
        <v>1123</v>
      </c>
      <c r="D117">
        <v>40</v>
      </c>
      <c r="E117">
        <f t="shared" si="1"/>
        <v>2.0179463753723934</v>
      </c>
    </row>
    <row r="118" spans="1:5" x14ac:dyDescent="0.2">
      <c r="A118" t="s">
        <v>775</v>
      </c>
      <c r="B118">
        <v>70153161</v>
      </c>
      <c r="C118" t="s">
        <v>1123</v>
      </c>
      <c r="D118">
        <v>40</v>
      </c>
      <c r="E118">
        <f t="shared" si="1"/>
        <v>10.515547544546664</v>
      </c>
    </row>
    <row r="119" spans="1:5" x14ac:dyDescent="0.2">
      <c r="A119" t="s">
        <v>769</v>
      </c>
      <c r="B119">
        <v>27827909</v>
      </c>
      <c r="C119" t="s">
        <v>1123</v>
      </c>
      <c r="D119">
        <v>40</v>
      </c>
      <c r="E119">
        <f t="shared" si="1"/>
        <v>4.171240411459407</v>
      </c>
    </row>
    <row r="120" spans="1:5" x14ac:dyDescent="0.2">
      <c r="A120" t="s">
        <v>835</v>
      </c>
      <c r="B120">
        <v>32267185</v>
      </c>
      <c r="C120" t="s">
        <v>1123</v>
      </c>
      <c r="D120">
        <v>40</v>
      </c>
      <c r="E120">
        <f t="shared" si="1"/>
        <v>4.8366618575630964</v>
      </c>
    </row>
    <row r="121" spans="1:5" x14ac:dyDescent="0.2">
      <c r="A121" t="s">
        <v>420</v>
      </c>
      <c r="B121">
        <v>4380223</v>
      </c>
      <c r="C121" t="s">
        <v>1123</v>
      </c>
      <c r="D121">
        <v>40</v>
      </c>
      <c r="E121">
        <f t="shared" si="1"/>
        <v>0.65656974761574638</v>
      </c>
    </row>
    <row r="122" spans="1:5" x14ac:dyDescent="0.2">
      <c r="A122" t="s">
        <v>353</v>
      </c>
      <c r="B122">
        <v>24192235</v>
      </c>
      <c r="C122" t="s">
        <v>1123</v>
      </c>
      <c r="D122">
        <v>40</v>
      </c>
      <c r="E122">
        <f t="shared" si="1"/>
        <v>3.6262741938505929</v>
      </c>
    </row>
    <row r="123" spans="1:5" x14ac:dyDescent="0.2">
      <c r="A123" t="s">
        <v>773</v>
      </c>
      <c r="B123">
        <v>223411909</v>
      </c>
      <c r="C123" t="s">
        <v>1123</v>
      </c>
      <c r="D123">
        <v>40</v>
      </c>
      <c r="E123">
        <f t="shared" si="1"/>
        <v>33.488135354405948</v>
      </c>
    </row>
    <row r="124" spans="1:5" x14ac:dyDescent="0.2">
      <c r="A124" t="s">
        <v>445</v>
      </c>
      <c r="B124">
        <v>9530120</v>
      </c>
      <c r="C124" t="s">
        <v>1123</v>
      </c>
      <c r="D124">
        <v>40</v>
      </c>
      <c r="E124">
        <f t="shared" si="1"/>
        <v>1.4285091154372225</v>
      </c>
    </row>
    <row r="125" spans="1:5" x14ac:dyDescent="0.2">
      <c r="A125" t="s">
        <v>1116</v>
      </c>
      <c r="B125">
        <v>24503423</v>
      </c>
      <c r="C125" t="s">
        <v>1123</v>
      </c>
      <c r="D125">
        <v>40</v>
      </c>
      <c r="E125">
        <f t="shared" si="1"/>
        <v>3.6729194506379867</v>
      </c>
    </row>
    <row r="126" spans="1:5" x14ac:dyDescent="0.2">
      <c r="A126" t="s">
        <v>970</v>
      </c>
      <c r="B126">
        <v>12352339</v>
      </c>
      <c r="C126" t="s">
        <v>1123</v>
      </c>
      <c r="D126">
        <v>40</v>
      </c>
      <c r="E126">
        <f t="shared" si="1"/>
        <v>1.8515431976166832</v>
      </c>
    </row>
    <row r="127" spans="1:5" x14ac:dyDescent="0.2">
      <c r="A127" t="s">
        <v>687</v>
      </c>
      <c r="B127">
        <v>25800327</v>
      </c>
      <c r="C127" t="s">
        <v>1123</v>
      </c>
      <c r="D127">
        <v>40</v>
      </c>
      <c r="E127">
        <f t="shared" si="1"/>
        <v>3.8673177568342356</v>
      </c>
    </row>
    <row r="128" spans="1:5" x14ac:dyDescent="0.2">
      <c r="A128" t="s">
        <v>776</v>
      </c>
      <c r="B128">
        <v>30219302</v>
      </c>
      <c r="C128" t="s">
        <v>1123</v>
      </c>
      <c r="D128">
        <v>40</v>
      </c>
      <c r="E128">
        <f t="shared" si="1"/>
        <v>4.5296962020572966</v>
      </c>
    </row>
    <row r="129" spans="1:5" x14ac:dyDescent="0.2">
      <c r="A129" t="s">
        <v>583</v>
      </c>
      <c r="B129">
        <v>8263862</v>
      </c>
      <c r="C129" t="s">
        <v>1123</v>
      </c>
      <c r="D129">
        <v>40</v>
      </c>
      <c r="E129">
        <f t="shared" si="1"/>
        <v>1.2387044649716139</v>
      </c>
    </row>
    <row r="130" spans="1:5" x14ac:dyDescent="0.2">
      <c r="A130" t="s">
        <v>1125</v>
      </c>
      <c r="B130">
        <v>20748514</v>
      </c>
      <c r="C130" t="s">
        <v>1123</v>
      </c>
      <c r="D130">
        <v>40</v>
      </c>
      <c r="E130">
        <f t="shared" ref="E130:E193" si="2">B130/($G$2-$G$3)</f>
        <v>3.1100806055723145</v>
      </c>
    </row>
    <row r="131" spans="1:5" x14ac:dyDescent="0.2">
      <c r="A131" t="s">
        <v>325</v>
      </c>
      <c r="B131">
        <v>17085516</v>
      </c>
      <c r="C131" t="s">
        <v>1123</v>
      </c>
      <c r="D131">
        <v>40</v>
      </c>
      <c r="E131">
        <f t="shared" si="2"/>
        <v>2.5610186805568569</v>
      </c>
    </row>
    <row r="132" spans="1:5" x14ac:dyDescent="0.2">
      <c r="A132" t="s">
        <v>861</v>
      </c>
      <c r="B132">
        <v>27426075</v>
      </c>
      <c r="C132" t="s">
        <v>1123</v>
      </c>
      <c r="D132">
        <v>40</v>
      </c>
      <c r="E132">
        <f t="shared" si="2"/>
        <v>4.1110078507054393</v>
      </c>
    </row>
    <row r="133" spans="1:5" x14ac:dyDescent="0.2">
      <c r="A133" t="s">
        <v>418</v>
      </c>
      <c r="B133">
        <v>21374538</v>
      </c>
      <c r="C133" t="s">
        <v>1123</v>
      </c>
      <c r="D133">
        <v>40</v>
      </c>
      <c r="E133">
        <f t="shared" si="2"/>
        <v>3.2039179329598473</v>
      </c>
    </row>
    <row r="134" spans="1:5" x14ac:dyDescent="0.2">
      <c r="A134" t="s">
        <v>137</v>
      </c>
      <c r="B134">
        <v>205838104</v>
      </c>
      <c r="C134" t="s">
        <v>1123</v>
      </c>
      <c r="D134">
        <v>40</v>
      </c>
      <c r="E134">
        <f t="shared" si="2"/>
        <v>30.853925015457833</v>
      </c>
    </row>
    <row r="135" spans="1:5" x14ac:dyDescent="0.2">
      <c r="A135" t="s">
        <v>1022</v>
      </c>
      <c r="B135">
        <v>12144552</v>
      </c>
      <c r="C135" t="s">
        <v>1123</v>
      </c>
      <c r="D135">
        <v>40</v>
      </c>
      <c r="E135">
        <f t="shared" si="2"/>
        <v>1.8203971445166851</v>
      </c>
    </row>
    <row r="136" spans="1:5" x14ac:dyDescent="0.2">
      <c r="A136" t="s">
        <v>1002</v>
      </c>
      <c r="B136">
        <v>43537774</v>
      </c>
      <c r="C136" t="s">
        <v>1123</v>
      </c>
      <c r="D136">
        <v>40</v>
      </c>
      <c r="E136">
        <f t="shared" si="2"/>
        <v>6.5260570721927635</v>
      </c>
    </row>
    <row r="137" spans="1:5" x14ac:dyDescent="0.2">
      <c r="A137" t="s">
        <v>912</v>
      </c>
      <c r="B137">
        <v>7510197</v>
      </c>
      <c r="C137" t="s">
        <v>1123</v>
      </c>
      <c r="D137">
        <v>40</v>
      </c>
      <c r="E137">
        <f t="shared" si="2"/>
        <v>1.1257345000093684</v>
      </c>
    </row>
    <row r="138" spans="1:5" x14ac:dyDescent="0.2">
      <c r="A138" t="s">
        <v>413</v>
      </c>
      <c r="B138">
        <v>19346756</v>
      </c>
      <c r="C138" t="s">
        <v>1123</v>
      </c>
      <c r="D138">
        <v>40</v>
      </c>
      <c r="E138">
        <f t="shared" si="2"/>
        <v>2.8999652995072229</v>
      </c>
    </row>
    <row r="139" spans="1:5" x14ac:dyDescent="0.2">
      <c r="A139" t="s">
        <v>462</v>
      </c>
      <c r="B139">
        <v>4821580</v>
      </c>
      <c r="C139" t="s">
        <v>1123</v>
      </c>
      <c r="D139">
        <v>40</v>
      </c>
      <c r="E139">
        <f t="shared" si="2"/>
        <v>0.7227265743568605</v>
      </c>
    </row>
    <row r="140" spans="1:5" x14ac:dyDescent="0.2">
      <c r="A140" t="s">
        <v>117</v>
      </c>
      <c r="B140">
        <v>212580814</v>
      </c>
      <c r="C140" t="s">
        <v>1123</v>
      </c>
      <c r="D140">
        <v>40</v>
      </c>
      <c r="E140">
        <f t="shared" si="2"/>
        <v>31.864617713739673</v>
      </c>
    </row>
    <row r="141" spans="1:5" x14ac:dyDescent="0.2">
      <c r="A141" t="s">
        <v>283</v>
      </c>
      <c r="B141">
        <v>156133357</v>
      </c>
      <c r="C141" t="s">
        <v>1123</v>
      </c>
      <c r="D141">
        <v>40</v>
      </c>
      <c r="E141">
        <f t="shared" si="2"/>
        <v>23.403474845890091</v>
      </c>
    </row>
    <row r="142" spans="1:5" x14ac:dyDescent="0.2">
      <c r="A142" t="s">
        <v>857</v>
      </c>
      <c r="B142">
        <v>31381766</v>
      </c>
      <c r="C142" t="s">
        <v>1123</v>
      </c>
      <c r="D142">
        <v>40</v>
      </c>
      <c r="E142">
        <f t="shared" si="2"/>
        <v>4.7039427404395644</v>
      </c>
    </row>
    <row r="143" spans="1:5" x14ac:dyDescent="0.2">
      <c r="A143" t="s">
        <v>510</v>
      </c>
      <c r="B143">
        <v>17095033</v>
      </c>
      <c r="C143" t="s">
        <v>1123</v>
      </c>
      <c r="D143">
        <v>40</v>
      </c>
      <c r="E143">
        <f t="shared" si="2"/>
        <v>2.5624452230612129</v>
      </c>
    </row>
    <row r="144" spans="1:5" x14ac:dyDescent="0.2">
      <c r="A144" t="s">
        <v>711</v>
      </c>
      <c r="B144">
        <v>23538319</v>
      </c>
      <c r="C144" t="s">
        <v>1123</v>
      </c>
      <c r="D144">
        <v>40</v>
      </c>
      <c r="E144">
        <f t="shared" si="2"/>
        <v>3.5282560191864496</v>
      </c>
    </row>
    <row r="145" spans="1:5" x14ac:dyDescent="0.2">
      <c r="A145" t="s">
        <v>14</v>
      </c>
      <c r="B145">
        <v>163717692</v>
      </c>
      <c r="C145" t="s">
        <v>1123</v>
      </c>
      <c r="D145">
        <v>40</v>
      </c>
      <c r="E145">
        <f t="shared" si="2"/>
        <v>24.540322197448052</v>
      </c>
    </row>
    <row r="146" spans="1:5" x14ac:dyDescent="0.2">
      <c r="A146" t="s">
        <v>721</v>
      </c>
      <c r="B146">
        <v>22497365</v>
      </c>
      <c r="C146" t="s">
        <v>1123</v>
      </c>
      <c r="D146">
        <v>40</v>
      </c>
      <c r="E146">
        <f t="shared" si="2"/>
        <v>3.3722231174233199</v>
      </c>
    </row>
    <row r="147" spans="1:5" x14ac:dyDescent="0.2">
      <c r="A147" t="s">
        <v>460</v>
      </c>
      <c r="B147">
        <v>36287885</v>
      </c>
      <c r="C147" t="s">
        <v>1123</v>
      </c>
      <c r="D147">
        <v>40</v>
      </c>
      <c r="E147">
        <f t="shared" si="2"/>
        <v>5.439341215266718</v>
      </c>
    </row>
    <row r="148" spans="1:5" x14ac:dyDescent="0.2">
      <c r="A148" t="s">
        <v>352</v>
      </c>
      <c r="B148">
        <v>26812575</v>
      </c>
      <c r="C148" t="s">
        <v>1123</v>
      </c>
      <c r="D148">
        <v>40</v>
      </c>
      <c r="E148">
        <f t="shared" si="2"/>
        <v>4.0190477974930205</v>
      </c>
    </row>
    <row r="149" spans="1:5" x14ac:dyDescent="0.2">
      <c r="A149" t="s">
        <v>432</v>
      </c>
      <c r="B149">
        <v>10067934</v>
      </c>
      <c r="C149" t="s">
        <v>1123</v>
      </c>
      <c r="D149">
        <v>40</v>
      </c>
      <c r="E149">
        <f t="shared" si="2"/>
        <v>1.5091242809765604</v>
      </c>
    </row>
    <row r="150" spans="1:5" x14ac:dyDescent="0.2">
      <c r="A150" t="s">
        <v>470</v>
      </c>
      <c r="B150">
        <v>14200913</v>
      </c>
      <c r="C150" t="s">
        <v>1123</v>
      </c>
      <c r="D150">
        <v>40</v>
      </c>
      <c r="E150">
        <f t="shared" si="2"/>
        <v>2.1286336025182213</v>
      </c>
    </row>
    <row r="151" spans="1:5" x14ac:dyDescent="0.2">
      <c r="A151" t="s">
        <v>1122</v>
      </c>
      <c r="B151">
        <v>30585572</v>
      </c>
      <c r="C151" t="s">
        <v>1123</v>
      </c>
      <c r="D151">
        <v>40</v>
      </c>
      <c r="E151">
        <f t="shared" si="2"/>
        <v>4.5845979277135527</v>
      </c>
    </row>
    <row r="152" spans="1:5" x14ac:dyDescent="0.2">
      <c r="A152" t="s">
        <v>650</v>
      </c>
      <c r="B152">
        <v>22798099</v>
      </c>
      <c r="C152" t="s">
        <v>1123</v>
      </c>
      <c r="D152">
        <v>40</v>
      </c>
      <c r="E152">
        <f t="shared" si="2"/>
        <v>3.4173013808997394</v>
      </c>
    </row>
    <row r="153" spans="1:5" x14ac:dyDescent="0.2">
      <c r="A153" t="s">
        <v>574</v>
      </c>
      <c r="B153">
        <v>27294471</v>
      </c>
      <c r="C153" t="s">
        <v>1123</v>
      </c>
      <c r="D153">
        <v>40</v>
      </c>
      <c r="E153">
        <f t="shared" si="2"/>
        <v>4.0912811826647433</v>
      </c>
    </row>
    <row r="154" spans="1:5" x14ac:dyDescent="0.2">
      <c r="A154" t="s">
        <v>690</v>
      </c>
      <c r="B154">
        <v>31056336</v>
      </c>
      <c r="C154" t="s">
        <v>1123</v>
      </c>
      <c r="D154">
        <v>40</v>
      </c>
      <c r="E154">
        <f t="shared" si="2"/>
        <v>4.6551626913492345</v>
      </c>
    </row>
    <row r="155" spans="1:5" x14ac:dyDescent="0.2">
      <c r="A155" t="s">
        <v>1058</v>
      </c>
      <c r="B155">
        <v>24310020</v>
      </c>
      <c r="C155" t="s">
        <v>1123</v>
      </c>
      <c r="D155">
        <v>40</v>
      </c>
      <c r="E155">
        <f t="shared" si="2"/>
        <v>3.6439294748084166</v>
      </c>
    </row>
    <row r="156" spans="1:5" x14ac:dyDescent="0.2">
      <c r="A156" t="s">
        <v>946</v>
      </c>
      <c r="B156">
        <v>18343074</v>
      </c>
      <c r="C156" t="s">
        <v>1123</v>
      </c>
      <c r="D156">
        <v>40</v>
      </c>
      <c r="E156">
        <f t="shared" si="2"/>
        <v>2.749519252028255</v>
      </c>
    </row>
    <row r="157" spans="1:5" x14ac:dyDescent="0.2">
      <c r="A157" t="s">
        <v>1085</v>
      </c>
      <c r="B157">
        <v>43036300</v>
      </c>
      <c r="C157" t="s">
        <v>1123</v>
      </c>
      <c r="D157">
        <v>40</v>
      </c>
      <c r="E157">
        <f t="shared" si="2"/>
        <v>6.4508890596016562</v>
      </c>
    </row>
    <row r="158" spans="1:5" x14ac:dyDescent="0.2">
      <c r="A158" t="s">
        <v>961</v>
      </c>
      <c r="B158">
        <v>19532342</v>
      </c>
      <c r="C158" t="s">
        <v>1123</v>
      </c>
      <c r="D158">
        <v>40</v>
      </c>
      <c r="E158">
        <f t="shared" si="2"/>
        <v>2.9277835528657885</v>
      </c>
    </row>
    <row r="159" spans="1:5" x14ac:dyDescent="0.2">
      <c r="A159" t="s">
        <v>677</v>
      </c>
      <c r="B159">
        <v>19980394</v>
      </c>
      <c r="C159" t="s">
        <v>1123</v>
      </c>
      <c r="D159">
        <v>40</v>
      </c>
      <c r="E159">
        <f t="shared" si="2"/>
        <v>2.9949439208558957</v>
      </c>
    </row>
    <row r="160" spans="1:5" x14ac:dyDescent="0.2">
      <c r="A160" t="s">
        <v>1028</v>
      </c>
      <c r="B160">
        <v>40803675</v>
      </c>
      <c r="C160" t="s">
        <v>1123</v>
      </c>
      <c r="D160">
        <v>40</v>
      </c>
      <c r="E160">
        <f t="shared" si="2"/>
        <v>6.1162316613891443</v>
      </c>
    </row>
    <row r="161" spans="1:5" x14ac:dyDescent="0.2">
      <c r="A161" t="s">
        <v>475</v>
      </c>
      <c r="B161">
        <v>70363007</v>
      </c>
      <c r="C161" t="s">
        <v>1123</v>
      </c>
      <c r="D161">
        <v>40</v>
      </c>
      <c r="E161">
        <f t="shared" si="2"/>
        <v>10.547002229675291</v>
      </c>
    </row>
    <row r="162" spans="1:5" x14ac:dyDescent="0.2">
      <c r="A162" t="s">
        <v>451</v>
      </c>
      <c r="B162">
        <v>8415895</v>
      </c>
      <c r="C162" t="s">
        <v>1123</v>
      </c>
      <c r="D162">
        <v>40</v>
      </c>
      <c r="E162">
        <f t="shared" si="2"/>
        <v>1.2614933203425081</v>
      </c>
    </row>
    <row r="163" spans="1:5" x14ac:dyDescent="0.2">
      <c r="A163" t="s">
        <v>207</v>
      </c>
      <c r="B163">
        <v>99230393</v>
      </c>
      <c r="C163" t="s">
        <v>1123</v>
      </c>
      <c r="D163">
        <v>40</v>
      </c>
      <c r="E163">
        <f t="shared" si="2"/>
        <v>14.874054149257088</v>
      </c>
    </row>
    <row r="164" spans="1:5" x14ac:dyDescent="0.2">
      <c r="A164" t="s">
        <v>795</v>
      </c>
      <c r="B164">
        <v>208620853</v>
      </c>
      <c r="C164" t="s">
        <v>1123</v>
      </c>
      <c r="D164">
        <v>40</v>
      </c>
      <c r="E164">
        <f t="shared" si="2"/>
        <v>31.271042776039423</v>
      </c>
    </row>
    <row r="165" spans="1:5" x14ac:dyDescent="0.2">
      <c r="A165" t="s">
        <v>982</v>
      </c>
      <c r="B165">
        <v>21065569</v>
      </c>
      <c r="C165" t="s">
        <v>1123</v>
      </c>
      <c r="D165">
        <v>40</v>
      </c>
      <c r="E165">
        <f t="shared" si="2"/>
        <v>3.1576052912630455</v>
      </c>
    </row>
    <row r="166" spans="1:5" x14ac:dyDescent="0.2">
      <c r="A166" t="s">
        <v>873</v>
      </c>
      <c r="B166">
        <v>33347466</v>
      </c>
      <c r="C166" t="s">
        <v>1123</v>
      </c>
      <c r="D166">
        <v>40</v>
      </c>
      <c r="E166">
        <f t="shared" si="2"/>
        <v>4.9985896460624684</v>
      </c>
    </row>
    <row r="167" spans="1:5" x14ac:dyDescent="0.2">
      <c r="A167" t="s">
        <v>739</v>
      </c>
      <c r="B167">
        <v>135485460</v>
      </c>
      <c r="C167" t="s">
        <v>1123</v>
      </c>
      <c r="D167">
        <v>40</v>
      </c>
      <c r="E167">
        <f t="shared" si="2"/>
        <v>20.308476138727023</v>
      </c>
    </row>
    <row r="168" spans="1:5" x14ac:dyDescent="0.2">
      <c r="A168" t="s">
        <v>789</v>
      </c>
      <c r="B168">
        <v>19601977</v>
      </c>
      <c r="C168" t="s">
        <v>1123</v>
      </c>
      <c r="D168">
        <v>40</v>
      </c>
      <c r="E168">
        <f t="shared" si="2"/>
        <v>2.9382214311142754</v>
      </c>
    </row>
    <row r="169" spans="1:5" x14ac:dyDescent="0.2">
      <c r="A169" t="s">
        <v>147</v>
      </c>
      <c r="B169">
        <v>173428741</v>
      </c>
      <c r="C169" t="s">
        <v>1123</v>
      </c>
      <c r="D169">
        <v>40</v>
      </c>
      <c r="E169">
        <f t="shared" si="2"/>
        <v>25.995951509246595</v>
      </c>
    </row>
    <row r="170" spans="1:5" x14ac:dyDescent="0.2">
      <c r="A170" t="s">
        <v>741</v>
      </c>
      <c r="B170">
        <v>23613605</v>
      </c>
      <c r="C170" t="s">
        <v>1123</v>
      </c>
      <c r="D170">
        <v>40</v>
      </c>
      <c r="E170">
        <f t="shared" si="2"/>
        <v>3.5395409492046244</v>
      </c>
    </row>
    <row r="171" spans="1:5" x14ac:dyDescent="0.2">
      <c r="A171" t="s">
        <v>750</v>
      </c>
      <c r="B171">
        <v>24967477</v>
      </c>
      <c r="C171" t="s">
        <v>1123</v>
      </c>
      <c r="D171">
        <v>40</v>
      </c>
      <c r="E171">
        <f t="shared" si="2"/>
        <v>3.7424784246126173</v>
      </c>
    </row>
    <row r="172" spans="1:5" x14ac:dyDescent="0.2">
      <c r="A172" t="s">
        <v>854</v>
      </c>
      <c r="B172">
        <v>26430265</v>
      </c>
      <c r="C172" t="s">
        <v>1123</v>
      </c>
      <c r="D172">
        <v>40</v>
      </c>
      <c r="E172">
        <f t="shared" si="2"/>
        <v>3.9617417698750259</v>
      </c>
    </row>
    <row r="173" spans="1:5" x14ac:dyDescent="0.2">
      <c r="A173" t="s">
        <v>1040</v>
      </c>
      <c r="B173">
        <v>22614401</v>
      </c>
      <c r="C173" t="s">
        <v>1123</v>
      </c>
      <c r="D173">
        <v>40</v>
      </c>
      <c r="E173">
        <f t="shared" si="2"/>
        <v>3.3897661276723312</v>
      </c>
    </row>
    <row r="174" spans="1:5" x14ac:dyDescent="0.2">
      <c r="A174" t="s">
        <v>239</v>
      </c>
      <c r="B174">
        <v>20866617</v>
      </c>
      <c r="C174" t="s">
        <v>1123</v>
      </c>
      <c r="D174">
        <v>40</v>
      </c>
      <c r="E174">
        <f t="shared" si="2"/>
        <v>3.1277835528657887</v>
      </c>
    </row>
    <row r="175" spans="1:5" x14ac:dyDescent="0.2">
      <c r="A175" t="s">
        <v>753</v>
      </c>
      <c r="B175">
        <v>25130471</v>
      </c>
      <c r="C175" t="s">
        <v>1123</v>
      </c>
      <c r="D175">
        <v>40</v>
      </c>
      <c r="E175">
        <f t="shared" si="2"/>
        <v>3.7669102696220795</v>
      </c>
    </row>
    <row r="176" spans="1:5" x14ac:dyDescent="0.2">
      <c r="A176" t="s">
        <v>571</v>
      </c>
      <c r="B176">
        <v>13961775</v>
      </c>
      <c r="C176" t="s">
        <v>1123</v>
      </c>
      <c r="D176">
        <v>40</v>
      </c>
      <c r="E176">
        <f t="shared" si="2"/>
        <v>2.0927882183208109</v>
      </c>
    </row>
    <row r="177" spans="1:5" x14ac:dyDescent="0.2">
      <c r="A177" t="s">
        <v>747</v>
      </c>
      <c r="B177">
        <v>12252214</v>
      </c>
      <c r="C177" t="s">
        <v>1123</v>
      </c>
      <c r="D177">
        <v>40</v>
      </c>
      <c r="E177">
        <f t="shared" si="2"/>
        <v>1.8365350471229693</v>
      </c>
    </row>
    <row r="178" spans="1:5" x14ac:dyDescent="0.2">
      <c r="A178" t="s">
        <v>486</v>
      </c>
      <c r="B178">
        <v>13438861</v>
      </c>
      <c r="C178" t="s">
        <v>1123</v>
      </c>
      <c r="D178">
        <v>40</v>
      </c>
      <c r="E178">
        <f t="shared" si="2"/>
        <v>2.0144064754267297</v>
      </c>
    </row>
    <row r="179" spans="1:5" x14ac:dyDescent="0.2">
      <c r="A179" t="s">
        <v>816</v>
      </c>
      <c r="B179">
        <v>16007294</v>
      </c>
      <c r="C179" t="s">
        <v>1123</v>
      </c>
      <c r="D179">
        <v>40</v>
      </c>
      <c r="E179">
        <f t="shared" si="2"/>
        <v>2.3993995240861143</v>
      </c>
    </row>
    <row r="180" spans="1:5" x14ac:dyDescent="0.2">
      <c r="A180" t="s">
        <v>1094</v>
      </c>
      <c r="B180">
        <v>28331104</v>
      </c>
      <c r="C180" t="s">
        <v>1123</v>
      </c>
      <c r="D180">
        <v>40</v>
      </c>
      <c r="E180">
        <f t="shared" si="2"/>
        <v>4.2466663918607486</v>
      </c>
    </row>
    <row r="181" spans="1:5" x14ac:dyDescent="0.2">
      <c r="A181" t="s">
        <v>338</v>
      </c>
      <c r="B181">
        <v>12003719</v>
      </c>
      <c r="C181" t="s">
        <v>1123</v>
      </c>
      <c r="D181">
        <v>40</v>
      </c>
      <c r="E181">
        <f t="shared" si="2"/>
        <v>1.799287103483165</v>
      </c>
    </row>
    <row r="182" spans="1:5" x14ac:dyDescent="0.2">
      <c r="A182" t="s">
        <v>716</v>
      </c>
      <c r="B182">
        <v>88456191</v>
      </c>
      <c r="C182" t="s">
        <v>1123</v>
      </c>
      <c r="D182">
        <v>40</v>
      </c>
      <c r="E182">
        <f t="shared" si="2"/>
        <v>13.259064435742257</v>
      </c>
    </row>
    <row r="183" spans="1:5" x14ac:dyDescent="0.2">
      <c r="A183" t="s">
        <v>351</v>
      </c>
      <c r="B183">
        <v>20074552</v>
      </c>
      <c r="C183" t="s">
        <v>1123</v>
      </c>
      <c r="D183">
        <v>40</v>
      </c>
      <c r="E183">
        <f t="shared" si="2"/>
        <v>3.0090576530325457</v>
      </c>
    </row>
    <row r="184" spans="1:5" x14ac:dyDescent="0.2">
      <c r="A184" t="s">
        <v>1089</v>
      </c>
      <c r="B184">
        <v>51579985</v>
      </c>
      <c r="C184" t="s">
        <v>1123</v>
      </c>
      <c r="D184">
        <v>40</v>
      </c>
      <c r="E184">
        <f t="shared" si="2"/>
        <v>7.7315373517453301</v>
      </c>
    </row>
    <row r="185" spans="1:5" x14ac:dyDescent="0.2">
      <c r="A185" t="s">
        <v>467</v>
      </c>
      <c r="B185">
        <v>12256527</v>
      </c>
      <c r="C185" t="s">
        <v>1123</v>
      </c>
      <c r="D185">
        <v>40</v>
      </c>
      <c r="E185">
        <f t="shared" si="2"/>
        <v>1.8371815405369958</v>
      </c>
    </row>
    <row r="186" spans="1:5" x14ac:dyDescent="0.2">
      <c r="A186" t="s">
        <v>290</v>
      </c>
      <c r="B186">
        <v>187139284</v>
      </c>
      <c r="C186" t="s">
        <v>1123</v>
      </c>
      <c r="D186">
        <v>40</v>
      </c>
      <c r="E186">
        <f t="shared" si="2"/>
        <v>28.051081523673904</v>
      </c>
    </row>
    <row r="187" spans="1:5" x14ac:dyDescent="0.2">
      <c r="A187" t="s">
        <v>950</v>
      </c>
      <c r="B187">
        <v>49937197</v>
      </c>
      <c r="C187" t="s">
        <v>1123</v>
      </c>
      <c r="D187">
        <v>40</v>
      </c>
      <c r="E187">
        <f t="shared" si="2"/>
        <v>7.4852930617751214</v>
      </c>
    </row>
    <row r="188" spans="1:5" x14ac:dyDescent="0.2">
      <c r="A188" t="s">
        <v>474</v>
      </c>
      <c r="B188">
        <v>225049187</v>
      </c>
      <c r="C188" t="s">
        <v>1123</v>
      </c>
      <c r="D188">
        <v>40</v>
      </c>
      <c r="E188">
        <f t="shared" si="2"/>
        <v>33.733553727679826</v>
      </c>
    </row>
    <row r="189" spans="1:5" x14ac:dyDescent="0.2">
      <c r="A189" t="s">
        <v>730</v>
      </c>
      <c r="B189">
        <v>22938546</v>
      </c>
      <c r="C189" t="s">
        <v>1123</v>
      </c>
      <c r="D189">
        <v>40</v>
      </c>
      <c r="E189">
        <f t="shared" si="2"/>
        <v>3.4383535627962751</v>
      </c>
    </row>
    <row r="190" spans="1:5" x14ac:dyDescent="0.2">
      <c r="A190" t="s">
        <v>1115</v>
      </c>
      <c r="B190">
        <v>20819235</v>
      </c>
      <c r="C190" t="s">
        <v>1123</v>
      </c>
      <c r="D190">
        <v>40</v>
      </c>
      <c r="E190">
        <f t="shared" si="2"/>
        <v>3.1206812688538719</v>
      </c>
    </row>
    <row r="191" spans="1:5" x14ac:dyDescent="0.2">
      <c r="A191" t="s">
        <v>717</v>
      </c>
      <c r="B191">
        <v>41352592</v>
      </c>
      <c r="C191" t="s">
        <v>1123</v>
      </c>
      <c r="D191">
        <v>40</v>
      </c>
      <c r="E191">
        <f t="shared" si="2"/>
        <v>6.1985111015345415</v>
      </c>
    </row>
    <row r="192" spans="1:5" x14ac:dyDescent="0.2">
      <c r="A192" t="s">
        <v>785</v>
      </c>
      <c r="B192">
        <v>21818033</v>
      </c>
      <c r="C192" t="s">
        <v>1123</v>
      </c>
      <c r="D192">
        <v>40</v>
      </c>
      <c r="E192">
        <f t="shared" si="2"/>
        <v>3.2703952333664348</v>
      </c>
    </row>
    <row r="193" spans="1:5" x14ac:dyDescent="0.2">
      <c r="A193" t="s">
        <v>1009</v>
      </c>
      <c r="B193">
        <v>22343792</v>
      </c>
      <c r="C193" t="s">
        <v>1123</v>
      </c>
      <c r="D193">
        <v>40</v>
      </c>
      <c r="E193">
        <f t="shared" si="2"/>
        <v>3.3492034250810363</v>
      </c>
    </row>
    <row r="194" spans="1:5" x14ac:dyDescent="0.2">
      <c r="A194" t="s">
        <v>1126</v>
      </c>
      <c r="B194">
        <v>196798431</v>
      </c>
      <c r="C194" t="s">
        <v>1123</v>
      </c>
      <c r="D194">
        <v>40</v>
      </c>
      <c r="E194">
        <f t="shared" ref="E194:E257" si="3">B194/($G$2-$G$3)</f>
        <v>29.49893102996009</v>
      </c>
    </row>
    <row r="195" spans="1:5" x14ac:dyDescent="0.2">
      <c r="A195" t="s">
        <v>901</v>
      </c>
      <c r="B195">
        <v>16004073</v>
      </c>
      <c r="C195" t="s">
        <v>1123</v>
      </c>
      <c r="D195">
        <v>40</v>
      </c>
      <c r="E195">
        <f t="shared" si="3"/>
        <v>2.3989167150699817</v>
      </c>
    </row>
    <row r="196" spans="1:5" x14ac:dyDescent="0.2">
      <c r="A196" t="s">
        <v>802</v>
      </c>
      <c r="B196">
        <v>23474545</v>
      </c>
      <c r="C196" t="s">
        <v>1123</v>
      </c>
      <c r="D196">
        <v>40</v>
      </c>
      <c r="E196">
        <f t="shared" si="3"/>
        <v>3.5186966704764759</v>
      </c>
    </row>
    <row r="197" spans="1:5" x14ac:dyDescent="0.2">
      <c r="A197" t="s">
        <v>448</v>
      </c>
      <c r="B197">
        <v>7792272</v>
      </c>
      <c r="C197" t="s">
        <v>1123</v>
      </c>
      <c r="D197">
        <v>40</v>
      </c>
      <c r="E197">
        <f t="shared" si="3"/>
        <v>1.1680158887785501</v>
      </c>
    </row>
    <row r="198" spans="1:5" x14ac:dyDescent="0.2">
      <c r="A198" t="s">
        <v>301</v>
      </c>
      <c r="B198">
        <v>21290903</v>
      </c>
      <c r="C198" t="s">
        <v>1123</v>
      </c>
      <c r="D198">
        <v>40</v>
      </c>
      <c r="E198">
        <f t="shared" si="3"/>
        <v>3.1913815367896423</v>
      </c>
    </row>
    <row r="199" spans="1:5" x14ac:dyDescent="0.2">
      <c r="A199" t="s">
        <v>1047</v>
      </c>
      <c r="B199">
        <v>34202367</v>
      </c>
      <c r="C199" t="s">
        <v>1123</v>
      </c>
      <c r="D199">
        <v>40</v>
      </c>
      <c r="E199">
        <f t="shared" si="3"/>
        <v>5.1267342939049296</v>
      </c>
    </row>
    <row r="200" spans="1:5" x14ac:dyDescent="0.2">
      <c r="A200" t="s">
        <v>1088</v>
      </c>
      <c r="B200">
        <v>26052336</v>
      </c>
      <c r="C200" t="s">
        <v>1123</v>
      </c>
      <c r="D200">
        <v>40</v>
      </c>
      <c r="E200">
        <f t="shared" si="3"/>
        <v>3.9050924284723916</v>
      </c>
    </row>
    <row r="201" spans="1:5" x14ac:dyDescent="0.2">
      <c r="A201" t="s">
        <v>1096</v>
      </c>
      <c r="B201">
        <v>65915753</v>
      </c>
      <c r="C201" t="s">
        <v>1123</v>
      </c>
      <c r="D201">
        <v>40</v>
      </c>
      <c r="E201">
        <f t="shared" si="3"/>
        <v>9.8803849281444975</v>
      </c>
    </row>
    <row r="202" spans="1:5" x14ac:dyDescent="0.2">
      <c r="A202" t="s">
        <v>425</v>
      </c>
      <c r="B202">
        <v>9175935</v>
      </c>
      <c r="C202" t="s">
        <v>1123</v>
      </c>
      <c r="D202">
        <v>40</v>
      </c>
      <c r="E202">
        <f t="shared" si="3"/>
        <v>1.3754188604298214</v>
      </c>
    </row>
    <row r="203" spans="1:5" x14ac:dyDescent="0.2">
      <c r="A203" t="s">
        <v>305</v>
      </c>
      <c r="B203">
        <v>95458318</v>
      </c>
      <c r="C203" t="s">
        <v>1123</v>
      </c>
      <c r="D203">
        <v>40</v>
      </c>
      <c r="E203">
        <f t="shared" si="3"/>
        <v>14.308642221431114</v>
      </c>
    </row>
    <row r="204" spans="1:5" x14ac:dyDescent="0.2">
      <c r="A204" t="s">
        <v>514</v>
      </c>
      <c r="B204">
        <v>9767105</v>
      </c>
      <c r="C204" t="s">
        <v>1123</v>
      </c>
      <c r="D204">
        <v>40</v>
      </c>
      <c r="E204">
        <f t="shared" si="3"/>
        <v>1.4640317775571003</v>
      </c>
    </row>
    <row r="205" spans="1:5" x14ac:dyDescent="0.2">
      <c r="A205" t="s">
        <v>1077</v>
      </c>
      <c r="B205">
        <v>42560049</v>
      </c>
      <c r="C205" t="s">
        <v>1123</v>
      </c>
      <c r="D205">
        <v>40</v>
      </c>
      <c r="E205">
        <f t="shared" si="3"/>
        <v>6.3795018268347983</v>
      </c>
    </row>
    <row r="206" spans="1:5" x14ac:dyDescent="0.2">
      <c r="A206" t="s">
        <v>692</v>
      </c>
      <c r="B206">
        <v>2106246</v>
      </c>
      <c r="C206" t="s">
        <v>1123</v>
      </c>
      <c r="D206">
        <v>40</v>
      </c>
      <c r="E206">
        <f t="shared" si="3"/>
        <v>0.31571392703902867</v>
      </c>
    </row>
    <row r="207" spans="1:5" x14ac:dyDescent="0.2">
      <c r="A207" t="s">
        <v>133</v>
      </c>
      <c r="B207">
        <v>397495076</v>
      </c>
      <c r="C207" t="s">
        <v>1123</v>
      </c>
      <c r="D207">
        <v>40</v>
      </c>
      <c r="E207">
        <f t="shared" si="3"/>
        <v>59.582181484326696</v>
      </c>
    </row>
    <row r="208" spans="1:5" x14ac:dyDescent="0.2">
      <c r="A208" t="s">
        <v>373</v>
      </c>
      <c r="B208">
        <v>7037585</v>
      </c>
      <c r="C208" t="s">
        <v>1123</v>
      </c>
      <c r="D208">
        <v>40</v>
      </c>
      <c r="E208">
        <f t="shared" si="3"/>
        <v>1.0548927320080193</v>
      </c>
    </row>
    <row r="209" spans="1:5" x14ac:dyDescent="0.2">
      <c r="A209" t="s">
        <v>801</v>
      </c>
      <c r="B209">
        <v>11903452</v>
      </c>
      <c r="C209" t="s">
        <v>1123</v>
      </c>
      <c r="D209">
        <v>40</v>
      </c>
      <c r="E209">
        <f t="shared" si="3"/>
        <v>1.7842576680219595</v>
      </c>
    </row>
    <row r="210" spans="1:5" x14ac:dyDescent="0.2">
      <c r="A210" t="s">
        <v>781</v>
      </c>
      <c r="B210">
        <v>29847663</v>
      </c>
      <c r="C210" t="s">
        <v>1123</v>
      </c>
      <c r="D210">
        <v>40</v>
      </c>
      <c r="E210">
        <f t="shared" si="3"/>
        <v>4.4739896947780631</v>
      </c>
    </row>
    <row r="211" spans="1:5" x14ac:dyDescent="0.2">
      <c r="A211" t="s">
        <v>1062</v>
      </c>
      <c r="B211">
        <v>17646195</v>
      </c>
      <c r="C211" t="s">
        <v>1123</v>
      </c>
      <c r="D211">
        <v>40</v>
      </c>
      <c r="E211">
        <f t="shared" si="3"/>
        <v>2.6450611755447717</v>
      </c>
    </row>
    <row r="212" spans="1:5" x14ac:dyDescent="0.2">
      <c r="A212" t="s">
        <v>631</v>
      </c>
      <c r="B212">
        <v>139664997</v>
      </c>
      <c r="C212" t="s">
        <v>1123</v>
      </c>
      <c r="D212">
        <v>40</v>
      </c>
      <c r="E212">
        <f t="shared" si="3"/>
        <v>20.934964231511493</v>
      </c>
    </row>
    <row r="213" spans="1:5" x14ac:dyDescent="0.2">
      <c r="A213" t="s">
        <v>675</v>
      </c>
      <c r="B213">
        <v>26366075</v>
      </c>
      <c r="C213" t="s">
        <v>1123</v>
      </c>
      <c r="D213">
        <v>40</v>
      </c>
      <c r="E213">
        <f t="shared" si="3"/>
        <v>3.9521200652039497</v>
      </c>
    </row>
    <row r="214" spans="1:5" x14ac:dyDescent="0.2">
      <c r="A214" t="s">
        <v>484</v>
      </c>
      <c r="B214">
        <v>4948222</v>
      </c>
      <c r="C214" t="s">
        <v>1123</v>
      </c>
      <c r="D214">
        <v>40</v>
      </c>
      <c r="E214">
        <f t="shared" si="3"/>
        <v>0.74170946768844503</v>
      </c>
    </row>
    <row r="215" spans="1:5" x14ac:dyDescent="0.2">
      <c r="A215" t="s">
        <v>1032</v>
      </c>
      <c r="B215">
        <v>53601159</v>
      </c>
      <c r="C215" t="s">
        <v>1123</v>
      </c>
      <c r="D215">
        <v>40</v>
      </c>
      <c r="E215">
        <f t="shared" si="3"/>
        <v>8.0344994847389035</v>
      </c>
    </row>
    <row r="216" spans="1:5" x14ac:dyDescent="0.2">
      <c r="A216" t="s">
        <v>1090</v>
      </c>
      <c r="B216">
        <v>22154854</v>
      </c>
      <c r="C216" t="s">
        <v>1123</v>
      </c>
      <c r="D216">
        <v>40</v>
      </c>
      <c r="E216">
        <f t="shared" si="3"/>
        <v>3.3208827265743568</v>
      </c>
    </row>
    <row r="217" spans="1:5" x14ac:dyDescent="0.2">
      <c r="A217" t="s">
        <v>709</v>
      </c>
      <c r="B217">
        <v>14230398</v>
      </c>
      <c r="C217" t="s">
        <v>1123</v>
      </c>
      <c r="D217">
        <v>40</v>
      </c>
      <c r="E217">
        <f t="shared" si="3"/>
        <v>2.1330532311554964</v>
      </c>
    </row>
    <row r="218" spans="1:5" x14ac:dyDescent="0.2">
      <c r="A218" t="s">
        <v>713</v>
      </c>
      <c r="B218">
        <v>83466017</v>
      </c>
      <c r="C218" t="s">
        <v>1123</v>
      </c>
      <c r="D218">
        <v>40</v>
      </c>
      <c r="E218">
        <f t="shared" si="3"/>
        <v>12.511066609207248</v>
      </c>
    </row>
    <row r="219" spans="1:5" x14ac:dyDescent="0.2">
      <c r="A219" t="s">
        <v>859</v>
      </c>
      <c r="B219">
        <v>24299201</v>
      </c>
      <c r="C219" t="s">
        <v>1123</v>
      </c>
      <c r="D219">
        <v>40</v>
      </c>
      <c r="E219">
        <f t="shared" si="3"/>
        <v>3.6423077701373403</v>
      </c>
    </row>
    <row r="220" spans="1:5" x14ac:dyDescent="0.2">
      <c r="A220" t="s">
        <v>332</v>
      </c>
      <c r="B220">
        <v>99160930</v>
      </c>
      <c r="C220" t="s">
        <v>1123</v>
      </c>
      <c r="D220">
        <v>40</v>
      </c>
      <c r="E220">
        <f t="shared" si="3"/>
        <v>14.863642052800209</v>
      </c>
    </row>
    <row r="221" spans="1:5" x14ac:dyDescent="0.2">
      <c r="A221" t="s">
        <v>640</v>
      </c>
      <c r="B221">
        <v>15759115</v>
      </c>
      <c r="C221" t="s">
        <v>1123</v>
      </c>
      <c r="D221">
        <v>40</v>
      </c>
      <c r="E221">
        <f t="shared" si="3"/>
        <v>2.3621989469936855</v>
      </c>
    </row>
    <row r="222" spans="1:5" x14ac:dyDescent="0.2">
      <c r="A222" t="s">
        <v>940</v>
      </c>
      <c r="B222">
        <v>25698971</v>
      </c>
      <c r="C222" t="s">
        <v>1123</v>
      </c>
      <c r="D222">
        <v>40</v>
      </c>
      <c r="E222">
        <f t="shared" si="3"/>
        <v>3.8521250866575483</v>
      </c>
    </row>
    <row r="223" spans="1:5" x14ac:dyDescent="0.2">
      <c r="A223" t="s">
        <v>480</v>
      </c>
      <c r="B223">
        <v>4068239</v>
      </c>
      <c r="C223" t="s">
        <v>1123</v>
      </c>
      <c r="D223">
        <v>40</v>
      </c>
      <c r="E223">
        <f t="shared" si="3"/>
        <v>0.60980517509508914</v>
      </c>
    </row>
    <row r="224" spans="1:5" x14ac:dyDescent="0.2">
      <c r="A224" t="s">
        <v>761</v>
      </c>
      <c r="B224">
        <v>11401445</v>
      </c>
      <c r="C224" t="s">
        <v>1123</v>
      </c>
      <c r="D224">
        <v>40</v>
      </c>
      <c r="E224">
        <f t="shared" si="3"/>
        <v>1.7090097618556894</v>
      </c>
    </row>
    <row r="225" spans="1:5" x14ac:dyDescent="0.2">
      <c r="A225" t="s">
        <v>999</v>
      </c>
      <c r="B225">
        <v>45864094</v>
      </c>
      <c r="C225" t="s">
        <v>1123</v>
      </c>
      <c r="D225">
        <v>40</v>
      </c>
      <c r="E225">
        <f t="shared" si="3"/>
        <v>6.8747588015963723</v>
      </c>
    </row>
    <row r="226" spans="1:5" x14ac:dyDescent="0.2">
      <c r="A226" t="s">
        <v>620</v>
      </c>
      <c r="B226">
        <v>44412864</v>
      </c>
      <c r="C226" t="s">
        <v>1123</v>
      </c>
      <c r="D226">
        <v>40</v>
      </c>
      <c r="E226">
        <f t="shared" si="3"/>
        <v>6.6572279327724795</v>
      </c>
    </row>
    <row r="227" spans="1:5" x14ac:dyDescent="0.2">
      <c r="A227" t="s">
        <v>936</v>
      </c>
      <c r="B227">
        <v>7715667</v>
      </c>
      <c r="C227" t="s">
        <v>1123</v>
      </c>
      <c r="D227">
        <v>40</v>
      </c>
      <c r="E227">
        <f t="shared" si="3"/>
        <v>1.1565332483933222</v>
      </c>
    </row>
    <row r="228" spans="1:5" x14ac:dyDescent="0.2">
      <c r="A228" t="s">
        <v>1057</v>
      </c>
      <c r="B228">
        <v>26097940</v>
      </c>
      <c r="C228" t="s">
        <v>1123</v>
      </c>
      <c r="D228">
        <v>40</v>
      </c>
      <c r="E228">
        <f t="shared" si="3"/>
        <v>3.9119282007082496</v>
      </c>
    </row>
    <row r="229" spans="1:5" x14ac:dyDescent="0.2">
      <c r="A229" t="s">
        <v>229</v>
      </c>
      <c r="B229">
        <v>318706272</v>
      </c>
      <c r="C229" t="s">
        <v>1123</v>
      </c>
      <c r="D229">
        <v>40</v>
      </c>
      <c r="E229">
        <f t="shared" si="3"/>
        <v>47.772201682561693</v>
      </c>
    </row>
    <row r="230" spans="1:5" x14ac:dyDescent="0.2">
      <c r="A230" t="s">
        <v>701</v>
      </c>
      <c r="B230">
        <v>25022174</v>
      </c>
      <c r="C230" t="s">
        <v>1123</v>
      </c>
      <c r="D230">
        <v>40</v>
      </c>
      <c r="E230">
        <f t="shared" si="3"/>
        <v>3.7506771842386315</v>
      </c>
    </row>
    <row r="231" spans="1:5" x14ac:dyDescent="0.2">
      <c r="A231" t="s">
        <v>416</v>
      </c>
      <c r="B231">
        <v>9552406</v>
      </c>
      <c r="C231" t="s">
        <v>1123</v>
      </c>
      <c r="D231">
        <v>40</v>
      </c>
      <c r="E231">
        <f t="shared" si="3"/>
        <v>1.4318496561803227</v>
      </c>
    </row>
    <row r="232" spans="1:5" x14ac:dyDescent="0.2">
      <c r="A232" t="s">
        <v>668</v>
      </c>
      <c r="B232">
        <v>9136497</v>
      </c>
      <c r="C232" t="s">
        <v>1123</v>
      </c>
      <c r="D232">
        <v>40</v>
      </c>
      <c r="E232">
        <f t="shared" si="3"/>
        <v>1.3695073354443423</v>
      </c>
    </row>
    <row r="233" spans="1:5" x14ac:dyDescent="0.2">
      <c r="A233" t="s">
        <v>1082</v>
      </c>
      <c r="B233">
        <v>21084294</v>
      </c>
      <c r="C233" t="s">
        <v>1123</v>
      </c>
      <c r="D233">
        <v>40</v>
      </c>
      <c r="E233">
        <f t="shared" si="3"/>
        <v>3.1604120589833431</v>
      </c>
    </row>
    <row r="234" spans="1:5" x14ac:dyDescent="0.2">
      <c r="A234" t="s">
        <v>971</v>
      </c>
      <c r="B234">
        <v>19387269</v>
      </c>
      <c r="C234" t="s">
        <v>1123</v>
      </c>
      <c r="D234">
        <v>40</v>
      </c>
      <c r="E234">
        <f t="shared" si="3"/>
        <v>2.9060379606902624</v>
      </c>
    </row>
    <row r="235" spans="1:5" x14ac:dyDescent="0.2">
      <c r="A235" t="s">
        <v>491</v>
      </c>
      <c r="B235">
        <v>83171720</v>
      </c>
      <c r="C235" t="s">
        <v>1123</v>
      </c>
      <c r="D235">
        <v>40</v>
      </c>
      <c r="E235">
        <f t="shared" si="3"/>
        <v>12.466953214292406</v>
      </c>
    </row>
    <row r="236" spans="1:5" x14ac:dyDescent="0.2">
      <c r="A236" t="s">
        <v>887</v>
      </c>
      <c r="B236">
        <v>25149950</v>
      </c>
      <c r="C236" t="s">
        <v>1123</v>
      </c>
      <c r="D236">
        <v>40</v>
      </c>
      <c r="E236">
        <f t="shared" si="3"/>
        <v>3.7698300575218751</v>
      </c>
    </row>
    <row r="237" spans="1:5" x14ac:dyDescent="0.2">
      <c r="A237" t="s">
        <v>965</v>
      </c>
      <c r="B237">
        <v>23576172</v>
      </c>
      <c r="C237" t="s">
        <v>1123</v>
      </c>
      <c r="D237">
        <v>40</v>
      </c>
      <c r="E237">
        <f t="shared" si="3"/>
        <v>3.5339299619643625</v>
      </c>
    </row>
    <row r="238" spans="1:5" x14ac:dyDescent="0.2">
      <c r="A238" t="s">
        <v>1060</v>
      </c>
      <c r="B238">
        <v>39096991</v>
      </c>
      <c r="C238" t="s">
        <v>1123</v>
      </c>
      <c r="D238">
        <v>40</v>
      </c>
      <c r="E238">
        <f t="shared" si="3"/>
        <v>5.8604097356242155</v>
      </c>
    </row>
    <row r="239" spans="1:5" x14ac:dyDescent="0.2">
      <c r="A239" t="s">
        <v>725</v>
      </c>
      <c r="B239">
        <v>14118743</v>
      </c>
      <c r="C239" t="s">
        <v>1123</v>
      </c>
      <c r="D239">
        <v>40</v>
      </c>
      <c r="E239">
        <f t="shared" si="3"/>
        <v>2.1163168012591109</v>
      </c>
    </row>
    <row r="240" spans="1:5" x14ac:dyDescent="0.2">
      <c r="A240" t="s">
        <v>1068</v>
      </c>
      <c r="B240">
        <v>11584808</v>
      </c>
      <c r="C240" t="s">
        <v>1123</v>
      </c>
      <c r="D240">
        <v>40</v>
      </c>
      <c r="E240">
        <f t="shared" si="3"/>
        <v>1.7364948005471137</v>
      </c>
    </row>
    <row r="241" spans="1:5" x14ac:dyDescent="0.2">
      <c r="A241" t="s">
        <v>767</v>
      </c>
      <c r="B241">
        <v>47820994</v>
      </c>
      <c r="C241" t="s">
        <v>1123</v>
      </c>
      <c r="D241">
        <v>40</v>
      </c>
      <c r="E241">
        <f t="shared" si="3"/>
        <v>7.1680866388113396</v>
      </c>
    </row>
    <row r="242" spans="1:5" x14ac:dyDescent="0.2">
      <c r="A242" t="s">
        <v>719</v>
      </c>
      <c r="B242">
        <v>155951758</v>
      </c>
      <c r="C242" t="s">
        <v>1123</v>
      </c>
      <c r="D242">
        <v>40</v>
      </c>
      <c r="E242">
        <f t="shared" si="3"/>
        <v>23.376254220456801</v>
      </c>
    </row>
    <row r="243" spans="1:5" x14ac:dyDescent="0.2">
      <c r="A243" t="s">
        <v>1056</v>
      </c>
      <c r="B243">
        <v>21816242</v>
      </c>
      <c r="C243" t="s">
        <v>1123</v>
      </c>
      <c r="D243">
        <v>40</v>
      </c>
      <c r="E243">
        <f t="shared" si="3"/>
        <v>3.2701267729665924</v>
      </c>
    </row>
    <row r="244" spans="1:5" x14ac:dyDescent="0.2">
      <c r="A244" t="s">
        <v>656</v>
      </c>
      <c r="B244">
        <v>63621525</v>
      </c>
      <c r="C244" t="s">
        <v>1123</v>
      </c>
      <c r="D244">
        <v>40</v>
      </c>
      <c r="E244">
        <f t="shared" si="3"/>
        <v>9.5364936013940156</v>
      </c>
    </row>
    <row r="245" spans="1:5" x14ac:dyDescent="0.2">
      <c r="A245" t="s">
        <v>748</v>
      </c>
      <c r="B245">
        <v>26368552</v>
      </c>
      <c r="C245" t="s">
        <v>1123</v>
      </c>
      <c r="D245">
        <v>40</v>
      </c>
      <c r="E245">
        <f t="shared" si="3"/>
        <v>3.9524913529819563</v>
      </c>
    </row>
    <row r="246" spans="1:5" x14ac:dyDescent="0.2">
      <c r="A246" t="s">
        <v>398</v>
      </c>
      <c r="B246">
        <v>16134020</v>
      </c>
      <c r="C246" t="s">
        <v>1123</v>
      </c>
      <c r="D246">
        <v>40</v>
      </c>
      <c r="E246">
        <f t="shared" si="3"/>
        <v>2.4183950085252293</v>
      </c>
    </row>
    <row r="247" spans="1:5" x14ac:dyDescent="0.2">
      <c r="A247" t="s">
        <v>1025</v>
      </c>
      <c r="B247">
        <v>19088244</v>
      </c>
      <c r="C247" t="s">
        <v>1123</v>
      </c>
      <c r="D247">
        <v>40</v>
      </c>
      <c r="E247">
        <f t="shared" si="3"/>
        <v>2.8612158662944296</v>
      </c>
    </row>
    <row r="248" spans="1:5" x14ac:dyDescent="0.2">
      <c r="A248" t="s">
        <v>121</v>
      </c>
      <c r="B248">
        <v>144410894</v>
      </c>
      <c r="C248" t="s">
        <v>1123</v>
      </c>
      <c r="D248">
        <v>40</v>
      </c>
      <c r="E248">
        <f t="shared" si="3"/>
        <v>21.646346367877687</v>
      </c>
    </row>
    <row r="249" spans="1:5" x14ac:dyDescent="0.2">
      <c r="A249" t="s">
        <v>428</v>
      </c>
      <c r="B249">
        <v>67423525</v>
      </c>
      <c r="C249" t="s">
        <v>1123</v>
      </c>
      <c r="D249">
        <v>40</v>
      </c>
      <c r="E249">
        <f t="shared" si="3"/>
        <v>10.106391111277659</v>
      </c>
    </row>
    <row r="250" spans="1:5" x14ac:dyDescent="0.2">
      <c r="A250" t="s">
        <v>1049</v>
      </c>
      <c r="B250">
        <v>30397112</v>
      </c>
      <c r="C250" t="s">
        <v>1123</v>
      </c>
      <c r="D250">
        <v>40</v>
      </c>
      <c r="E250">
        <f t="shared" si="3"/>
        <v>4.5563488786044859</v>
      </c>
    </row>
    <row r="251" spans="1:5" x14ac:dyDescent="0.2">
      <c r="A251" t="s">
        <v>370</v>
      </c>
      <c r="B251">
        <v>144708219</v>
      </c>
      <c r="C251" t="s">
        <v>1123</v>
      </c>
      <c r="D251">
        <v>40</v>
      </c>
      <c r="E251">
        <f t="shared" si="3"/>
        <v>21.690913642240169</v>
      </c>
    </row>
    <row r="252" spans="1:5" x14ac:dyDescent="0.2">
      <c r="A252" t="s">
        <v>849</v>
      </c>
      <c r="B252">
        <v>24807763</v>
      </c>
      <c r="C252" t="s">
        <v>1123</v>
      </c>
      <c r="D252">
        <v>40</v>
      </c>
      <c r="E252">
        <f t="shared" si="3"/>
        <v>3.7185382323733864</v>
      </c>
    </row>
    <row r="253" spans="1:5" x14ac:dyDescent="0.2">
      <c r="A253" t="s">
        <v>949</v>
      </c>
      <c r="B253">
        <v>15183758</v>
      </c>
      <c r="C253" t="s">
        <v>1123</v>
      </c>
      <c r="D253">
        <v>40</v>
      </c>
      <c r="E253">
        <f t="shared" si="3"/>
        <v>2.2759563058589869</v>
      </c>
    </row>
    <row r="254" spans="1:5" x14ac:dyDescent="0.2">
      <c r="A254" t="s">
        <v>124</v>
      </c>
      <c r="B254">
        <v>345692435</v>
      </c>
      <c r="C254" t="s">
        <v>1123</v>
      </c>
      <c r="D254">
        <v>40</v>
      </c>
      <c r="E254">
        <f t="shared" si="3"/>
        <v>51.817269303554362</v>
      </c>
    </row>
    <row r="255" spans="1:5" x14ac:dyDescent="0.2">
      <c r="A255" t="s">
        <v>464</v>
      </c>
      <c r="B255">
        <v>81558125</v>
      </c>
      <c r="C255" t="s">
        <v>1123</v>
      </c>
      <c r="D255">
        <v>40</v>
      </c>
      <c r="E255">
        <f t="shared" si="3"/>
        <v>12.225084783871392</v>
      </c>
    </row>
    <row r="256" spans="1:5" x14ac:dyDescent="0.2">
      <c r="A256" t="s">
        <v>749</v>
      </c>
      <c r="B256">
        <v>24480349</v>
      </c>
      <c r="C256" t="s">
        <v>1123</v>
      </c>
      <c r="D256">
        <v>40</v>
      </c>
      <c r="E256">
        <f t="shared" si="3"/>
        <v>3.6694607933147214</v>
      </c>
    </row>
    <row r="257" spans="1:5" x14ac:dyDescent="0.2">
      <c r="A257" t="s">
        <v>915</v>
      </c>
      <c r="B257">
        <v>25045286</v>
      </c>
      <c r="C257" t="s">
        <v>1123</v>
      </c>
      <c r="D257">
        <v>40</v>
      </c>
      <c r="E257">
        <f t="shared" si="3"/>
        <v>3.7541415375391129</v>
      </c>
    </row>
    <row r="258" spans="1:5" x14ac:dyDescent="0.2">
      <c r="A258" t="s">
        <v>235</v>
      </c>
      <c r="B258">
        <v>158679003</v>
      </c>
      <c r="C258" t="s">
        <v>1123</v>
      </c>
      <c r="D258">
        <v>40</v>
      </c>
      <c r="E258">
        <f t="shared" ref="E258:E321" si="4">B258/($G$2-$G$3)</f>
        <v>23.785052256843603</v>
      </c>
    </row>
    <row r="259" spans="1:5" x14ac:dyDescent="0.2">
      <c r="A259" t="s">
        <v>581</v>
      </c>
      <c r="B259">
        <v>24534830</v>
      </c>
      <c r="C259" t="s">
        <v>1123</v>
      </c>
      <c r="D259">
        <v>40</v>
      </c>
      <c r="E259">
        <f t="shared" si="4"/>
        <v>3.6776271758070864</v>
      </c>
    </row>
    <row r="260" spans="1:5" x14ac:dyDescent="0.2">
      <c r="A260" t="s">
        <v>457</v>
      </c>
      <c r="B260">
        <v>13534515</v>
      </c>
      <c r="C260" t="s">
        <v>1123</v>
      </c>
      <c r="D260">
        <v>40</v>
      </c>
      <c r="E260">
        <f t="shared" si="4"/>
        <v>2.0287444492327293</v>
      </c>
    </row>
    <row r="261" spans="1:5" x14ac:dyDescent="0.2">
      <c r="A261" t="s">
        <v>1099</v>
      </c>
      <c r="B261">
        <v>45030083</v>
      </c>
      <c r="C261" t="s">
        <v>1123</v>
      </c>
      <c r="D261">
        <v>40</v>
      </c>
      <c r="E261">
        <f t="shared" si="4"/>
        <v>6.7497454422813892</v>
      </c>
    </row>
    <row r="262" spans="1:5" x14ac:dyDescent="0.2">
      <c r="A262" t="s">
        <v>903</v>
      </c>
      <c r="B262">
        <v>7052966</v>
      </c>
      <c r="C262" t="s">
        <v>1123</v>
      </c>
      <c r="D262">
        <v>40</v>
      </c>
      <c r="E262">
        <f t="shared" si="4"/>
        <v>1.0571982537333009</v>
      </c>
    </row>
    <row r="263" spans="1:5" x14ac:dyDescent="0.2">
      <c r="A263" t="s">
        <v>1027</v>
      </c>
      <c r="B263">
        <v>19424371</v>
      </c>
      <c r="C263" t="s">
        <v>1123</v>
      </c>
      <c r="D263">
        <v>40</v>
      </c>
      <c r="E263">
        <f t="shared" si="4"/>
        <v>2.9115993329710892</v>
      </c>
    </row>
    <row r="264" spans="1:5" x14ac:dyDescent="0.2">
      <c r="A264" t="s">
        <v>973</v>
      </c>
      <c r="B264">
        <v>6399153</v>
      </c>
      <c r="C264" t="s">
        <v>1123</v>
      </c>
      <c r="D264">
        <v>40</v>
      </c>
      <c r="E264">
        <f t="shared" si="4"/>
        <v>0.9591955181652958</v>
      </c>
    </row>
    <row r="265" spans="1:5" x14ac:dyDescent="0.2">
      <c r="A265" t="s">
        <v>481</v>
      </c>
      <c r="B265">
        <v>34108218</v>
      </c>
      <c r="C265" t="s">
        <v>1123</v>
      </c>
      <c r="D265">
        <v>40</v>
      </c>
      <c r="E265">
        <f t="shared" si="4"/>
        <v>5.1126219107755144</v>
      </c>
    </row>
    <row r="266" spans="1:5" x14ac:dyDescent="0.2">
      <c r="A266" t="s">
        <v>304</v>
      </c>
      <c r="B266">
        <v>31821186</v>
      </c>
      <c r="C266" t="s">
        <v>1123</v>
      </c>
      <c r="D266">
        <v>40</v>
      </c>
      <c r="E266">
        <f t="shared" si="4"/>
        <v>4.7698092222367956</v>
      </c>
    </row>
    <row r="267" spans="1:5" x14ac:dyDescent="0.2">
      <c r="A267" t="s">
        <v>339</v>
      </c>
      <c r="B267">
        <v>16324701</v>
      </c>
      <c r="C267" t="s">
        <v>1123</v>
      </c>
      <c r="D267">
        <v>40</v>
      </c>
      <c r="E267">
        <f t="shared" si="4"/>
        <v>2.4469769725131627</v>
      </c>
    </row>
    <row r="268" spans="1:5" x14ac:dyDescent="0.2">
      <c r="A268" t="s">
        <v>331</v>
      </c>
      <c r="B268">
        <v>222452545</v>
      </c>
      <c r="C268" t="s">
        <v>1123</v>
      </c>
      <c r="D268">
        <v>40</v>
      </c>
      <c r="E268">
        <f t="shared" si="4"/>
        <v>33.344332315302317</v>
      </c>
    </row>
    <row r="269" spans="1:5" x14ac:dyDescent="0.2">
      <c r="A269" t="s">
        <v>1034</v>
      </c>
      <c r="B269">
        <v>37106956</v>
      </c>
      <c r="C269" t="s">
        <v>1123</v>
      </c>
      <c r="D269">
        <v>40</v>
      </c>
      <c r="E269">
        <f t="shared" si="4"/>
        <v>5.5621151561709539</v>
      </c>
    </row>
    <row r="270" spans="1:5" x14ac:dyDescent="0.2">
      <c r="A270" t="s">
        <v>689</v>
      </c>
      <c r="B270">
        <v>16596354</v>
      </c>
      <c r="C270" t="s">
        <v>1123</v>
      </c>
      <c r="D270">
        <v>40</v>
      </c>
      <c r="E270">
        <f t="shared" si="4"/>
        <v>2.4876961645837627</v>
      </c>
    </row>
    <row r="271" spans="1:5" x14ac:dyDescent="0.2">
      <c r="A271" t="s">
        <v>1127</v>
      </c>
      <c r="B271">
        <v>10724707</v>
      </c>
      <c r="C271" t="s">
        <v>1123</v>
      </c>
      <c r="D271">
        <v>40</v>
      </c>
      <c r="E271">
        <f t="shared" si="4"/>
        <v>1.6075707031908715</v>
      </c>
    </row>
    <row r="272" spans="1:5" x14ac:dyDescent="0.2">
      <c r="A272" t="s">
        <v>306</v>
      </c>
      <c r="B272">
        <v>187160076</v>
      </c>
      <c r="C272" t="s">
        <v>1123</v>
      </c>
      <c r="D272">
        <v>40</v>
      </c>
      <c r="E272">
        <f t="shared" si="4"/>
        <v>28.054198122575929</v>
      </c>
    </row>
    <row r="273" spans="1:5" x14ac:dyDescent="0.2">
      <c r="A273" t="s">
        <v>851</v>
      </c>
      <c r="B273">
        <v>28630954</v>
      </c>
      <c r="C273" t="s">
        <v>1123</v>
      </c>
      <c r="D273">
        <v>40</v>
      </c>
      <c r="E273">
        <f t="shared" si="4"/>
        <v>4.2916121489198256</v>
      </c>
    </row>
    <row r="274" spans="1:5" x14ac:dyDescent="0.2">
      <c r="A274" t="s">
        <v>848</v>
      </c>
      <c r="B274">
        <v>21653147</v>
      </c>
      <c r="C274" t="s">
        <v>1123</v>
      </c>
      <c r="D274">
        <v>40</v>
      </c>
      <c r="E274">
        <f t="shared" si="4"/>
        <v>3.2456797886492663</v>
      </c>
    </row>
    <row r="275" spans="1:5" x14ac:dyDescent="0.2">
      <c r="A275" t="s">
        <v>722</v>
      </c>
      <c r="B275">
        <v>36554217</v>
      </c>
      <c r="C275" t="s">
        <v>1123</v>
      </c>
      <c r="D275">
        <v>40</v>
      </c>
      <c r="E275">
        <f t="shared" si="4"/>
        <v>5.4792628206329281</v>
      </c>
    </row>
    <row r="276" spans="1:5" x14ac:dyDescent="0.2">
      <c r="A276" t="s">
        <v>862</v>
      </c>
      <c r="B276">
        <v>29732272</v>
      </c>
      <c r="C276" t="s">
        <v>1123</v>
      </c>
      <c r="D276">
        <v>40</v>
      </c>
      <c r="E276">
        <f t="shared" si="4"/>
        <v>4.4566932603848528</v>
      </c>
    </row>
    <row r="277" spans="1:5" x14ac:dyDescent="0.2">
      <c r="A277" t="s">
        <v>449</v>
      </c>
      <c r="B277">
        <v>14604414</v>
      </c>
      <c r="C277" t="s">
        <v>1123</v>
      </c>
      <c r="D277">
        <v>40</v>
      </c>
      <c r="E277">
        <f t="shared" si="4"/>
        <v>2.1891160367990108</v>
      </c>
    </row>
    <row r="278" spans="1:5" x14ac:dyDescent="0.2">
      <c r="A278" t="s">
        <v>676</v>
      </c>
      <c r="B278">
        <v>14069692</v>
      </c>
      <c r="C278" t="s">
        <v>1123</v>
      </c>
      <c r="D278">
        <v>40</v>
      </c>
      <c r="E278">
        <f t="shared" si="4"/>
        <v>2.1089643439320978</v>
      </c>
    </row>
    <row r="279" spans="1:5" x14ac:dyDescent="0.2">
      <c r="A279" t="s">
        <v>365</v>
      </c>
      <c r="B279">
        <v>335608819</v>
      </c>
      <c r="C279" t="s">
        <v>1123</v>
      </c>
      <c r="D279">
        <v>40</v>
      </c>
      <c r="E279">
        <f t="shared" si="4"/>
        <v>50.305794382717202</v>
      </c>
    </row>
    <row r="280" spans="1:5" x14ac:dyDescent="0.2">
      <c r="A280" t="s">
        <v>385</v>
      </c>
      <c r="B280">
        <v>13244209</v>
      </c>
      <c r="C280" t="s">
        <v>1123</v>
      </c>
      <c r="D280">
        <v>40</v>
      </c>
      <c r="E280">
        <f t="shared" si="4"/>
        <v>1.9852292818197148</v>
      </c>
    </row>
    <row r="281" spans="1:5" x14ac:dyDescent="0.2">
      <c r="A281" t="s">
        <v>867</v>
      </c>
      <c r="B281">
        <v>25585347</v>
      </c>
      <c r="C281" t="s">
        <v>1123</v>
      </c>
      <c r="D281">
        <v>40</v>
      </c>
      <c r="E281">
        <f t="shared" si="4"/>
        <v>3.8350935152048864</v>
      </c>
    </row>
    <row r="282" spans="1:5" x14ac:dyDescent="0.2">
      <c r="A282" t="s">
        <v>985</v>
      </c>
      <c r="B282">
        <v>47728727</v>
      </c>
      <c r="C282" t="s">
        <v>1123</v>
      </c>
      <c r="D282">
        <v>40</v>
      </c>
      <c r="E282">
        <f t="shared" si="4"/>
        <v>7.1542563564482586</v>
      </c>
    </row>
    <row r="283" spans="1:5" x14ac:dyDescent="0.2">
      <c r="A283" t="s">
        <v>1039</v>
      </c>
      <c r="B283">
        <v>23087264</v>
      </c>
      <c r="C283" t="s">
        <v>1123</v>
      </c>
      <c r="D283">
        <v>40</v>
      </c>
      <c r="E283">
        <f t="shared" si="4"/>
        <v>3.4606455191021341</v>
      </c>
    </row>
    <row r="284" spans="1:5" x14ac:dyDescent="0.2">
      <c r="A284" t="s">
        <v>407</v>
      </c>
      <c r="B284">
        <v>20305349</v>
      </c>
      <c r="C284" t="s">
        <v>1123</v>
      </c>
      <c r="D284">
        <v>40</v>
      </c>
      <c r="E284">
        <f t="shared" si="4"/>
        <v>3.0436527702310245</v>
      </c>
    </row>
    <row r="285" spans="1:5" x14ac:dyDescent="0.2">
      <c r="A285" t="s">
        <v>805</v>
      </c>
      <c r="B285">
        <v>24373816</v>
      </c>
      <c r="C285" t="s">
        <v>1123</v>
      </c>
      <c r="D285">
        <v>40</v>
      </c>
      <c r="E285">
        <f t="shared" si="4"/>
        <v>3.65349212118941</v>
      </c>
    </row>
    <row r="286" spans="1:5" x14ac:dyDescent="0.2">
      <c r="A286" t="s">
        <v>888</v>
      </c>
      <c r="B286">
        <v>30407550</v>
      </c>
      <c r="C286" t="s">
        <v>1123</v>
      </c>
      <c r="D286">
        <v>40</v>
      </c>
      <c r="E286">
        <f t="shared" si="4"/>
        <v>4.557913473609263</v>
      </c>
    </row>
    <row r="287" spans="1:5" x14ac:dyDescent="0.2">
      <c r="A287" t="s">
        <v>811</v>
      </c>
      <c r="B287">
        <v>15485289</v>
      </c>
      <c r="C287" t="s">
        <v>1123</v>
      </c>
      <c r="D287">
        <v>40</v>
      </c>
      <c r="E287">
        <f t="shared" si="4"/>
        <v>2.3211540349628077</v>
      </c>
    </row>
    <row r="288" spans="1:5" x14ac:dyDescent="0.2">
      <c r="A288" t="s">
        <v>823</v>
      </c>
      <c r="B288">
        <v>24174341</v>
      </c>
      <c r="C288" t="s">
        <v>1123</v>
      </c>
      <c r="D288">
        <v>40</v>
      </c>
      <c r="E288">
        <f t="shared" si="4"/>
        <v>3.6235919881583634</v>
      </c>
    </row>
    <row r="289" spans="1:5" x14ac:dyDescent="0.2">
      <c r="A289" t="s">
        <v>820</v>
      </c>
      <c r="B289">
        <v>22427331</v>
      </c>
      <c r="C289" t="s">
        <v>1123</v>
      </c>
      <c r="D289">
        <v>40</v>
      </c>
      <c r="E289">
        <f t="shared" si="4"/>
        <v>3.3617254314140639</v>
      </c>
    </row>
    <row r="290" spans="1:5" x14ac:dyDescent="0.2">
      <c r="A290" t="s">
        <v>770</v>
      </c>
      <c r="B290">
        <v>12320303</v>
      </c>
      <c r="C290" t="s">
        <v>1123</v>
      </c>
      <c r="D290">
        <v>40</v>
      </c>
      <c r="E290">
        <f t="shared" si="4"/>
        <v>1.8467411890352439</v>
      </c>
    </row>
    <row r="291" spans="1:5" x14ac:dyDescent="0.2">
      <c r="A291" t="s">
        <v>104</v>
      </c>
      <c r="B291">
        <v>212865823</v>
      </c>
      <c r="C291" t="s">
        <v>1123</v>
      </c>
      <c r="D291">
        <v>40</v>
      </c>
      <c r="E291">
        <f t="shared" si="4"/>
        <v>31.907338891907589</v>
      </c>
    </row>
    <row r="292" spans="1:5" x14ac:dyDescent="0.2">
      <c r="A292" t="s">
        <v>150</v>
      </c>
      <c r="B292">
        <v>202248115</v>
      </c>
      <c r="C292" t="s">
        <v>1123</v>
      </c>
      <c r="D292">
        <v>40</v>
      </c>
      <c r="E292">
        <f t="shared" si="4"/>
        <v>30.315806711509996</v>
      </c>
    </row>
    <row r="293" spans="1:5" x14ac:dyDescent="0.2">
      <c r="A293" t="s">
        <v>1083</v>
      </c>
      <c r="B293">
        <v>25854419</v>
      </c>
      <c r="C293" t="s">
        <v>1123</v>
      </c>
      <c r="D293">
        <v>40</v>
      </c>
      <c r="E293">
        <f t="shared" si="4"/>
        <v>3.8754258305072042</v>
      </c>
    </row>
    <row r="294" spans="1:5" x14ac:dyDescent="0.2">
      <c r="A294" t="s">
        <v>673</v>
      </c>
      <c r="B294">
        <v>19454907</v>
      </c>
      <c r="C294" t="s">
        <v>1123</v>
      </c>
      <c r="D294">
        <v>40</v>
      </c>
      <c r="E294">
        <f t="shared" si="4"/>
        <v>2.91617650034663</v>
      </c>
    </row>
    <row r="295" spans="1:5" x14ac:dyDescent="0.2">
      <c r="A295" t="s">
        <v>1119</v>
      </c>
      <c r="B295">
        <v>38091484</v>
      </c>
      <c r="C295" t="s">
        <v>1123</v>
      </c>
      <c r="D295">
        <v>40</v>
      </c>
      <c r="E295">
        <f t="shared" si="4"/>
        <v>5.7096901313447379</v>
      </c>
    </row>
    <row r="296" spans="1:5" x14ac:dyDescent="0.2">
      <c r="A296" t="s">
        <v>154</v>
      </c>
      <c r="B296">
        <v>192246910</v>
      </c>
      <c r="C296" t="s">
        <v>1123</v>
      </c>
      <c r="D296">
        <v>40</v>
      </c>
      <c r="E296">
        <f t="shared" si="4"/>
        <v>28.816684716419029</v>
      </c>
    </row>
    <row r="297" spans="1:5" x14ac:dyDescent="0.2">
      <c r="A297" t="s">
        <v>740</v>
      </c>
      <c r="B297">
        <v>64283511</v>
      </c>
      <c r="C297" t="s">
        <v>1123</v>
      </c>
      <c r="D297">
        <v>40</v>
      </c>
      <c r="E297">
        <f t="shared" si="4"/>
        <v>9.6357214217458917</v>
      </c>
    </row>
    <row r="298" spans="1:5" x14ac:dyDescent="0.2">
      <c r="A298" t="s">
        <v>609</v>
      </c>
      <c r="B298">
        <v>160686226</v>
      </c>
      <c r="C298" t="s">
        <v>1123</v>
      </c>
      <c r="D298">
        <v>40</v>
      </c>
      <c r="E298">
        <f t="shared" si="4"/>
        <v>24.085923216728187</v>
      </c>
    </row>
    <row r="299" spans="1:5" x14ac:dyDescent="0.2">
      <c r="A299" t="s">
        <v>1035</v>
      </c>
      <c r="B299">
        <v>48027654</v>
      </c>
      <c r="C299" t="s">
        <v>1123</v>
      </c>
      <c r="D299">
        <v>40</v>
      </c>
      <c r="E299">
        <f t="shared" si="4"/>
        <v>7.199063761218639</v>
      </c>
    </row>
    <row r="300" spans="1:5" x14ac:dyDescent="0.2">
      <c r="A300" t="s">
        <v>807</v>
      </c>
      <c r="B300">
        <v>25030264</v>
      </c>
      <c r="C300" t="s">
        <v>1123</v>
      </c>
      <c r="D300">
        <v>40</v>
      </c>
      <c r="E300">
        <f t="shared" si="4"/>
        <v>3.75188982780911</v>
      </c>
    </row>
    <row r="301" spans="1:5" x14ac:dyDescent="0.2">
      <c r="A301" t="s">
        <v>488</v>
      </c>
      <c r="B301">
        <v>5309556</v>
      </c>
      <c r="C301" t="s">
        <v>1123</v>
      </c>
      <c r="D301">
        <v>40</v>
      </c>
      <c r="E301">
        <f t="shared" si="4"/>
        <v>0.79587131588315752</v>
      </c>
    </row>
    <row r="302" spans="1:5" x14ac:dyDescent="0.2">
      <c r="A302" t="s">
        <v>934</v>
      </c>
      <c r="B302">
        <v>20535939</v>
      </c>
      <c r="C302" t="s">
        <v>1123</v>
      </c>
      <c r="D302">
        <v>40</v>
      </c>
      <c r="E302">
        <f t="shared" si="4"/>
        <v>3.078216859343089</v>
      </c>
    </row>
    <row r="303" spans="1:5" x14ac:dyDescent="0.2">
      <c r="A303" t="s">
        <v>1112</v>
      </c>
      <c r="B303">
        <v>44718281</v>
      </c>
      <c r="C303" t="s">
        <v>1123</v>
      </c>
      <c r="D303">
        <v>40</v>
      </c>
      <c r="E303">
        <f t="shared" si="4"/>
        <v>6.703008150493714</v>
      </c>
    </row>
    <row r="304" spans="1:5" x14ac:dyDescent="0.2">
      <c r="A304" t="s">
        <v>744</v>
      </c>
      <c r="B304">
        <v>85849953</v>
      </c>
      <c r="C304" t="s">
        <v>1123</v>
      </c>
      <c r="D304">
        <v>40</v>
      </c>
      <c r="E304">
        <f t="shared" si="4"/>
        <v>12.868404639223549</v>
      </c>
    </row>
    <row r="305" spans="1:5" x14ac:dyDescent="0.2">
      <c r="A305" t="s">
        <v>727</v>
      </c>
      <c r="B305">
        <v>13315825</v>
      </c>
      <c r="C305" t="s">
        <v>1123</v>
      </c>
      <c r="D305">
        <v>40</v>
      </c>
      <c r="E305">
        <f t="shared" si="4"/>
        <v>1.9959641003541249</v>
      </c>
    </row>
    <row r="306" spans="1:5" x14ac:dyDescent="0.2">
      <c r="A306" t="s">
        <v>878</v>
      </c>
      <c r="B306">
        <v>6241427</v>
      </c>
      <c r="C306" t="s">
        <v>1123</v>
      </c>
      <c r="D306">
        <v>40</v>
      </c>
      <c r="E306">
        <f t="shared" si="4"/>
        <v>0.93555331547094867</v>
      </c>
    </row>
    <row r="307" spans="1:5" x14ac:dyDescent="0.2">
      <c r="A307" t="s">
        <v>455</v>
      </c>
      <c r="B307">
        <v>86297374</v>
      </c>
      <c r="C307" t="s">
        <v>1123</v>
      </c>
      <c r="D307">
        <v>40</v>
      </c>
      <c r="E307">
        <f t="shared" si="4"/>
        <v>12.93547042401304</v>
      </c>
    </row>
    <row r="308" spans="1:5" x14ac:dyDescent="0.2">
      <c r="A308" t="s">
        <v>728</v>
      </c>
      <c r="B308">
        <v>28257411</v>
      </c>
      <c r="C308" t="s">
        <v>1123</v>
      </c>
      <c r="D308">
        <v>40</v>
      </c>
      <c r="E308">
        <f t="shared" si="4"/>
        <v>4.2356202432032379</v>
      </c>
    </row>
    <row r="309" spans="1:5" x14ac:dyDescent="0.2">
      <c r="A309" t="s">
        <v>697</v>
      </c>
      <c r="B309">
        <v>7536151</v>
      </c>
      <c r="C309" t="s">
        <v>1123</v>
      </c>
      <c r="D309">
        <v>40</v>
      </c>
      <c r="E309">
        <f t="shared" si="4"/>
        <v>1.1296248524479586</v>
      </c>
    </row>
    <row r="310" spans="1:5" x14ac:dyDescent="0.2">
      <c r="A310" t="s">
        <v>798</v>
      </c>
      <c r="B310">
        <v>19649161</v>
      </c>
      <c r="C310" t="s">
        <v>1123</v>
      </c>
      <c r="D310">
        <v>40</v>
      </c>
      <c r="E310">
        <f t="shared" si="4"/>
        <v>2.9452940360870135</v>
      </c>
    </row>
    <row r="311" spans="1:5" x14ac:dyDescent="0.2">
      <c r="A311" t="s">
        <v>935</v>
      </c>
      <c r="B311">
        <v>47947759</v>
      </c>
      <c r="C311" t="s">
        <v>1123</v>
      </c>
      <c r="D311">
        <v>40</v>
      </c>
      <c r="E311">
        <f t="shared" si="4"/>
        <v>7.1870879691218077</v>
      </c>
    </row>
    <row r="312" spans="1:5" x14ac:dyDescent="0.2">
      <c r="A312" t="s">
        <v>524</v>
      </c>
      <c r="B312">
        <v>195247081</v>
      </c>
      <c r="C312" t="s">
        <v>1123</v>
      </c>
      <c r="D312">
        <v>40</v>
      </c>
      <c r="E312">
        <f t="shared" si="4"/>
        <v>29.26639276011317</v>
      </c>
    </row>
    <row r="313" spans="1:5" x14ac:dyDescent="0.2">
      <c r="A313" t="s">
        <v>174</v>
      </c>
      <c r="B313">
        <v>64740077</v>
      </c>
      <c r="C313" t="s">
        <v>1123</v>
      </c>
      <c r="D313">
        <v>40</v>
      </c>
      <c r="E313">
        <f t="shared" si="4"/>
        <v>9.7041579884206772</v>
      </c>
    </row>
    <row r="314" spans="1:5" x14ac:dyDescent="0.2">
      <c r="A314" t="s">
        <v>732</v>
      </c>
      <c r="B314">
        <v>11020839</v>
      </c>
      <c r="C314" t="s">
        <v>1123</v>
      </c>
      <c r="D314">
        <v>40</v>
      </c>
      <c r="E314">
        <f t="shared" si="4"/>
        <v>1.6519591538475951</v>
      </c>
    </row>
    <row r="315" spans="1:5" x14ac:dyDescent="0.2">
      <c r="A315" t="s">
        <v>402</v>
      </c>
      <c r="B315">
        <v>18342753</v>
      </c>
      <c r="C315" t="s">
        <v>1123</v>
      </c>
      <c r="D315">
        <v>40</v>
      </c>
      <c r="E315">
        <f t="shared" si="4"/>
        <v>2.7494711360101927</v>
      </c>
    </row>
    <row r="316" spans="1:5" x14ac:dyDescent="0.2">
      <c r="A316" t="s">
        <v>593</v>
      </c>
      <c r="B316">
        <v>18213338</v>
      </c>
      <c r="C316" t="s">
        <v>1123</v>
      </c>
      <c r="D316">
        <v>40</v>
      </c>
      <c r="E316">
        <f t="shared" si="4"/>
        <v>2.7300725862359707</v>
      </c>
    </row>
    <row r="317" spans="1:5" x14ac:dyDescent="0.2">
      <c r="A317" t="s">
        <v>503</v>
      </c>
      <c r="B317">
        <v>66283623</v>
      </c>
      <c r="C317" t="s">
        <v>1123</v>
      </c>
      <c r="D317">
        <v>40</v>
      </c>
      <c r="E317">
        <f t="shared" si="4"/>
        <v>9.9355264844203788</v>
      </c>
    </row>
    <row r="318" spans="1:5" x14ac:dyDescent="0.2">
      <c r="A318" t="s">
        <v>925</v>
      </c>
      <c r="B318">
        <v>13591349</v>
      </c>
      <c r="C318" t="s">
        <v>1123</v>
      </c>
      <c r="D318">
        <v>40</v>
      </c>
      <c r="E318">
        <f t="shared" si="4"/>
        <v>2.0372635326300799</v>
      </c>
    </row>
    <row r="319" spans="1:5" x14ac:dyDescent="0.2">
      <c r="A319" t="s">
        <v>400</v>
      </c>
      <c r="B319">
        <v>6137524</v>
      </c>
      <c r="C319" t="s">
        <v>1123</v>
      </c>
      <c r="D319">
        <v>40</v>
      </c>
      <c r="E319">
        <f t="shared" si="4"/>
        <v>0.9199788649266456</v>
      </c>
    </row>
    <row r="320" spans="1:5" x14ac:dyDescent="0.2">
      <c r="A320" t="s">
        <v>991</v>
      </c>
      <c r="B320">
        <v>22415065</v>
      </c>
      <c r="C320" t="s">
        <v>1123</v>
      </c>
      <c r="D320">
        <v>40</v>
      </c>
      <c r="E320">
        <f t="shared" si="4"/>
        <v>3.3598868299263644</v>
      </c>
    </row>
    <row r="321" spans="1:5" x14ac:dyDescent="0.2">
      <c r="A321" t="s">
        <v>827</v>
      </c>
      <c r="B321">
        <v>37550826</v>
      </c>
      <c r="C321" t="s">
        <v>1123</v>
      </c>
      <c r="D321">
        <v>40</v>
      </c>
      <c r="E321">
        <f t="shared" si="4"/>
        <v>5.628648666879017</v>
      </c>
    </row>
    <row r="322" spans="1:5" x14ac:dyDescent="0.2">
      <c r="A322" t="s">
        <v>788</v>
      </c>
      <c r="B322">
        <v>7686471</v>
      </c>
      <c r="C322" t="s">
        <v>1123</v>
      </c>
      <c r="D322">
        <v>40</v>
      </c>
      <c r="E322">
        <f t="shared" ref="E322:E385" si="5">B322/($G$2-$G$3)</f>
        <v>1.152156939161717</v>
      </c>
    </row>
    <row r="323" spans="1:5" x14ac:dyDescent="0.2">
      <c r="A323" t="s">
        <v>782</v>
      </c>
      <c r="B323">
        <v>24592138</v>
      </c>
      <c r="C323" t="s">
        <v>1123</v>
      </c>
      <c r="D323">
        <v>40</v>
      </c>
      <c r="E323">
        <f t="shared" si="5"/>
        <v>3.6862173090255008</v>
      </c>
    </row>
    <row r="324" spans="1:5" x14ac:dyDescent="0.2">
      <c r="A324" t="s">
        <v>1095</v>
      </c>
      <c r="B324">
        <v>33278575</v>
      </c>
      <c r="C324" t="s">
        <v>1123</v>
      </c>
      <c r="D324">
        <v>40</v>
      </c>
      <c r="E324">
        <f t="shared" si="5"/>
        <v>4.9882632890521066</v>
      </c>
    </row>
    <row r="325" spans="1:5" x14ac:dyDescent="0.2">
      <c r="A325" t="s">
        <v>287</v>
      </c>
      <c r="B325">
        <v>333302935</v>
      </c>
      <c r="C325" t="s">
        <v>1123</v>
      </c>
      <c r="D325">
        <v>40</v>
      </c>
      <c r="E325">
        <f t="shared" si="5"/>
        <v>49.960155889902758</v>
      </c>
    </row>
    <row r="326" spans="1:5" x14ac:dyDescent="0.2">
      <c r="A326" t="s">
        <v>1097</v>
      </c>
      <c r="B326">
        <v>39712426</v>
      </c>
      <c r="C326" t="s">
        <v>1123</v>
      </c>
      <c r="D326">
        <v>40</v>
      </c>
      <c r="E326">
        <f t="shared" si="5"/>
        <v>5.952659833992243</v>
      </c>
    </row>
    <row r="327" spans="1:5" x14ac:dyDescent="0.2">
      <c r="A327" t="s">
        <v>1128</v>
      </c>
      <c r="B327">
        <v>11594518</v>
      </c>
      <c r="C327" t="s">
        <v>1123</v>
      </c>
      <c r="D327">
        <v>40</v>
      </c>
      <c r="E327">
        <f t="shared" si="5"/>
        <v>1.737950272619962</v>
      </c>
    </row>
    <row r="328" spans="1:5" x14ac:dyDescent="0.2">
      <c r="A328" t="s">
        <v>836</v>
      </c>
      <c r="B328">
        <v>15388888</v>
      </c>
      <c r="C328" t="s">
        <v>1123</v>
      </c>
      <c r="D328">
        <v>40</v>
      </c>
      <c r="E328">
        <f t="shared" si="5"/>
        <v>2.3067040902362708</v>
      </c>
    </row>
    <row r="329" spans="1:5" x14ac:dyDescent="0.2">
      <c r="A329" t="s">
        <v>948</v>
      </c>
      <c r="B329">
        <v>799376</v>
      </c>
      <c r="C329" t="s">
        <v>1123</v>
      </c>
      <c r="D329">
        <v>40</v>
      </c>
      <c r="E329">
        <f t="shared" si="5"/>
        <v>0.11982177587079125</v>
      </c>
    </row>
    <row r="330" spans="1:5" x14ac:dyDescent="0.2">
      <c r="A330" t="s">
        <v>1129</v>
      </c>
      <c r="B330">
        <v>37317338</v>
      </c>
      <c r="C330" t="s">
        <v>1123</v>
      </c>
      <c r="D330">
        <v>40</v>
      </c>
      <c r="E330">
        <f t="shared" si="5"/>
        <v>5.5936501845571565</v>
      </c>
    </row>
    <row r="331" spans="1:5" x14ac:dyDescent="0.2">
      <c r="A331" t="s">
        <v>562</v>
      </c>
      <c r="B331">
        <v>44849342</v>
      </c>
      <c r="C331" t="s">
        <v>1123</v>
      </c>
      <c r="D331">
        <v>40</v>
      </c>
      <c r="E331">
        <f t="shared" si="5"/>
        <v>6.7226534260178745</v>
      </c>
    </row>
    <row r="332" spans="1:5" x14ac:dyDescent="0.2">
      <c r="A332" t="s">
        <v>1041</v>
      </c>
      <c r="B332">
        <v>36859931</v>
      </c>
      <c r="C332" t="s">
        <v>1123</v>
      </c>
      <c r="D332">
        <v>40</v>
      </c>
      <c r="E332">
        <f t="shared" si="5"/>
        <v>5.5250875569129301</v>
      </c>
    </row>
    <row r="333" spans="1:5" x14ac:dyDescent="0.2">
      <c r="A333" t="s">
        <v>314</v>
      </c>
      <c r="B333">
        <v>56208371</v>
      </c>
      <c r="C333" t="s">
        <v>1123</v>
      </c>
      <c r="D333">
        <v>40</v>
      </c>
      <c r="E333">
        <f t="shared" si="5"/>
        <v>8.4253052781473077</v>
      </c>
    </row>
    <row r="334" spans="1:5" x14ac:dyDescent="0.2">
      <c r="A334" t="s">
        <v>800</v>
      </c>
      <c r="B334">
        <v>23662805</v>
      </c>
      <c r="C334" t="s">
        <v>1123</v>
      </c>
      <c r="D334">
        <v>40</v>
      </c>
      <c r="E334">
        <f t="shared" si="5"/>
        <v>3.5469157407580898</v>
      </c>
    </row>
    <row r="335" spans="1:5" x14ac:dyDescent="0.2">
      <c r="A335" t="s">
        <v>937</v>
      </c>
      <c r="B335">
        <v>15369866</v>
      </c>
      <c r="C335" t="s">
        <v>1123</v>
      </c>
      <c r="D335">
        <v>40</v>
      </c>
      <c r="E335">
        <f t="shared" si="5"/>
        <v>2.3038528039572053</v>
      </c>
    </row>
    <row r="336" spans="1:5" x14ac:dyDescent="0.2">
      <c r="A336" t="s">
        <v>1012</v>
      </c>
      <c r="B336">
        <v>269344079</v>
      </c>
      <c r="C336" t="s">
        <v>1123</v>
      </c>
      <c r="D336">
        <v>40</v>
      </c>
      <c r="E336">
        <f t="shared" si="5"/>
        <v>40.373098349290814</v>
      </c>
    </row>
    <row r="337" spans="1:5" x14ac:dyDescent="0.2">
      <c r="A337" t="s">
        <v>793</v>
      </c>
      <c r="B337">
        <v>20215333</v>
      </c>
      <c r="C337" t="s">
        <v>1123</v>
      </c>
      <c r="D337">
        <v>40</v>
      </c>
      <c r="E337">
        <f t="shared" si="5"/>
        <v>3.0301598995709282</v>
      </c>
    </row>
    <row r="338" spans="1:5" x14ac:dyDescent="0.2">
      <c r="A338" t="s">
        <v>808</v>
      </c>
      <c r="B338">
        <v>26174328</v>
      </c>
      <c r="C338" t="s">
        <v>1123</v>
      </c>
      <c r="D338">
        <v>40</v>
      </c>
      <c r="E338">
        <f t="shared" si="5"/>
        <v>3.9233783140656913</v>
      </c>
    </row>
    <row r="339" spans="1:5" x14ac:dyDescent="0.2">
      <c r="A339" t="s">
        <v>702</v>
      </c>
      <c r="B339">
        <v>30151857</v>
      </c>
      <c r="C339" t="s">
        <v>1123</v>
      </c>
      <c r="D339">
        <v>40</v>
      </c>
      <c r="E339">
        <f t="shared" si="5"/>
        <v>4.5195865919694214</v>
      </c>
    </row>
    <row r="340" spans="1:5" x14ac:dyDescent="0.2">
      <c r="A340" t="s">
        <v>178</v>
      </c>
      <c r="B340">
        <v>124225146</v>
      </c>
      <c r="C340" t="s">
        <v>1123</v>
      </c>
      <c r="D340">
        <v>40</v>
      </c>
      <c r="E340">
        <f t="shared" si="5"/>
        <v>18.620621086357758</v>
      </c>
    </row>
    <row r="341" spans="1:5" x14ac:dyDescent="0.2">
      <c r="A341" t="s">
        <v>206</v>
      </c>
      <c r="B341">
        <v>50043532</v>
      </c>
      <c r="C341" t="s">
        <v>1123</v>
      </c>
      <c r="D341">
        <v>40</v>
      </c>
      <c r="E341">
        <f t="shared" si="5"/>
        <v>7.5012320548612541</v>
      </c>
    </row>
    <row r="342" spans="1:5" x14ac:dyDescent="0.2">
      <c r="A342" t="s">
        <v>774</v>
      </c>
      <c r="B342">
        <v>17134024</v>
      </c>
      <c r="C342" t="s">
        <v>1123</v>
      </c>
      <c r="D342">
        <v>40</v>
      </c>
      <c r="E342">
        <f t="shared" si="5"/>
        <v>2.5682897453673341</v>
      </c>
    </row>
    <row r="343" spans="1:5" x14ac:dyDescent="0.2">
      <c r="A343" t="s">
        <v>450</v>
      </c>
      <c r="B343">
        <v>798966</v>
      </c>
      <c r="C343" t="s">
        <v>1123</v>
      </c>
      <c r="D343">
        <v>40</v>
      </c>
      <c r="E343">
        <f t="shared" si="5"/>
        <v>0.11976031927451238</v>
      </c>
    </row>
    <row r="344" spans="1:5" x14ac:dyDescent="0.2">
      <c r="A344" t="s">
        <v>715</v>
      </c>
      <c r="B344">
        <v>16249668</v>
      </c>
      <c r="C344" t="s">
        <v>1123</v>
      </c>
      <c r="D344">
        <v>40</v>
      </c>
      <c r="E344">
        <f t="shared" si="5"/>
        <v>2.4357299657117162</v>
      </c>
    </row>
    <row r="345" spans="1:5" x14ac:dyDescent="0.2">
      <c r="A345" t="s">
        <v>452</v>
      </c>
      <c r="B345">
        <v>25125241</v>
      </c>
      <c r="C345" t="s">
        <v>1123</v>
      </c>
      <c r="D345">
        <v>40</v>
      </c>
      <c r="E345">
        <f t="shared" si="5"/>
        <v>3.7661263232841806</v>
      </c>
    </row>
    <row r="346" spans="1:5" x14ac:dyDescent="0.2">
      <c r="A346" t="s">
        <v>667</v>
      </c>
      <c r="B346">
        <v>18456419</v>
      </c>
      <c r="C346" t="s">
        <v>1123</v>
      </c>
      <c r="D346">
        <v>40</v>
      </c>
      <c r="E346">
        <f t="shared" si="5"/>
        <v>2.7665090030166195</v>
      </c>
    </row>
    <row r="347" spans="1:5" x14ac:dyDescent="0.2">
      <c r="A347" t="s">
        <v>1074</v>
      </c>
      <c r="B347">
        <v>23805996</v>
      </c>
      <c r="C347" t="s">
        <v>1123</v>
      </c>
      <c r="D347">
        <v>40</v>
      </c>
      <c r="E347">
        <f t="shared" si="5"/>
        <v>3.568379232167282</v>
      </c>
    </row>
    <row r="348" spans="1:5" x14ac:dyDescent="0.2">
      <c r="A348" t="s">
        <v>974</v>
      </c>
      <c r="B348">
        <v>46897376</v>
      </c>
      <c r="C348" t="s">
        <v>1123</v>
      </c>
      <c r="D348">
        <v>40</v>
      </c>
      <c r="E348">
        <f t="shared" si="5"/>
        <v>7.0296417155384008</v>
      </c>
    </row>
    <row r="349" spans="1:5" x14ac:dyDescent="0.2">
      <c r="A349" t="s">
        <v>779</v>
      </c>
      <c r="B349">
        <v>34258185</v>
      </c>
      <c r="C349" t="s">
        <v>1123</v>
      </c>
      <c r="D349">
        <v>40</v>
      </c>
      <c r="E349">
        <f t="shared" si="5"/>
        <v>5.1351010848588183</v>
      </c>
    </row>
    <row r="350" spans="1:5" x14ac:dyDescent="0.2">
      <c r="A350" t="s">
        <v>1044</v>
      </c>
      <c r="B350">
        <v>27078523</v>
      </c>
      <c r="C350" t="s">
        <v>1123</v>
      </c>
      <c r="D350">
        <v>40</v>
      </c>
      <c r="E350">
        <f t="shared" si="5"/>
        <v>4.0589118435105203</v>
      </c>
    </row>
    <row r="351" spans="1:5" x14ac:dyDescent="0.2">
      <c r="A351" t="s">
        <v>829</v>
      </c>
      <c r="B351">
        <v>23263801</v>
      </c>
      <c r="C351" t="s">
        <v>1123</v>
      </c>
      <c r="D351">
        <v>40</v>
      </c>
      <c r="E351">
        <f t="shared" si="5"/>
        <v>3.4871073804125836</v>
      </c>
    </row>
    <row r="352" spans="1:5" x14ac:dyDescent="0.2">
      <c r="A352" t="s">
        <v>754</v>
      </c>
      <c r="B352">
        <v>27038105</v>
      </c>
      <c r="C352" t="s">
        <v>1123</v>
      </c>
      <c r="D352">
        <v>40</v>
      </c>
      <c r="E352">
        <f t="shared" si="5"/>
        <v>4.0528534222705215</v>
      </c>
    </row>
    <row r="353" spans="1:5" x14ac:dyDescent="0.2">
      <c r="A353" t="s">
        <v>1087</v>
      </c>
      <c r="B353">
        <v>3423065</v>
      </c>
      <c r="C353" t="s">
        <v>1123</v>
      </c>
      <c r="D353">
        <v>40</v>
      </c>
      <c r="E353">
        <f t="shared" si="5"/>
        <v>0.51309737497892116</v>
      </c>
    </row>
    <row r="354" spans="1:5" x14ac:dyDescent="0.2">
      <c r="A354" t="s">
        <v>890</v>
      </c>
      <c r="B354">
        <v>21752119</v>
      </c>
      <c r="C354" t="s">
        <v>1123</v>
      </c>
      <c r="D354">
        <v>40</v>
      </c>
      <c r="E354">
        <f t="shared" si="5"/>
        <v>3.2605151112027131</v>
      </c>
    </row>
    <row r="355" spans="1:5" x14ac:dyDescent="0.2">
      <c r="A355" t="s">
        <v>492</v>
      </c>
      <c r="B355">
        <v>4551634</v>
      </c>
      <c r="C355" t="s">
        <v>1123</v>
      </c>
      <c r="D355">
        <v>40</v>
      </c>
      <c r="E355">
        <f t="shared" si="5"/>
        <v>0.68226325157857259</v>
      </c>
    </row>
    <row r="356" spans="1:5" x14ac:dyDescent="0.2">
      <c r="A356" t="s">
        <v>270</v>
      </c>
      <c r="B356">
        <v>180160451</v>
      </c>
      <c r="C356" t="s">
        <v>1123</v>
      </c>
      <c r="D356">
        <v>40</v>
      </c>
      <c r="E356">
        <f t="shared" si="5"/>
        <v>27.004995372018513</v>
      </c>
    </row>
    <row r="357" spans="1:5" x14ac:dyDescent="0.2">
      <c r="A357" t="s">
        <v>661</v>
      </c>
      <c r="B357">
        <v>14241000</v>
      </c>
      <c r="C357" t="s">
        <v>1123</v>
      </c>
      <c r="D357">
        <v>40</v>
      </c>
      <c r="E357">
        <f t="shared" si="5"/>
        <v>2.1346424087987859</v>
      </c>
    </row>
    <row r="358" spans="1:5" x14ac:dyDescent="0.2">
      <c r="A358" t="s">
        <v>1029</v>
      </c>
      <c r="B358">
        <v>30969441</v>
      </c>
      <c r="C358" t="s">
        <v>1123</v>
      </c>
      <c r="D358">
        <v>40</v>
      </c>
      <c r="E358">
        <f t="shared" si="5"/>
        <v>4.6421376402915442</v>
      </c>
    </row>
    <row r="359" spans="1:5" x14ac:dyDescent="0.2">
      <c r="A359" t="s">
        <v>927</v>
      </c>
      <c r="B359">
        <v>30909665</v>
      </c>
      <c r="C359" t="s">
        <v>1123</v>
      </c>
      <c r="D359">
        <v>40</v>
      </c>
      <c r="E359">
        <f t="shared" si="5"/>
        <v>4.6331775683423579</v>
      </c>
    </row>
    <row r="360" spans="1:5" x14ac:dyDescent="0.2">
      <c r="A360" t="s">
        <v>993</v>
      </c>
      <c r="B360">
        <v>28262015</v>
      </c>
      <c r="C360" t="s">
        <v>1123</v>
      </c>
      <c r="D360">
        <v>40</v>
      </c>
      <c r="E360">
        <f t="shared" si="5"/>
        <v>4.2363103558112085</v>
      </c>
    </row>
    <row r="361" spans="1:5" x14ac:dyDescent="0.2">
      <c r="A361" t="s">
        <v>38</v>
      </c>
      <c r="B361">
        <v>180424381</v>
      </c>
      <c r="C361" t="s">
        <v>1123</v>
      </c>
      <c r="D361">
        <v>40</v>
      </c>
      <c r="E361">
        <f t="shared" si="5"/>
        <v>27.04455693166701</v>
      </c>
    </row>
    <row r="362" spans="1:5" x14ac:dyDescent="0.2">
      <c r="A362" t="s">
        <v>528</v>
      </c>
      <c r="B362">
        <v>106332598</v>
      </c>
      <c r="C362" t="s">
        <v>1123</v>
      </c>
      <c r="D362">
        <v>40</v>
      </c>
      <c r="E362">
        <f t="shared" si="5"/>
        <v>15.938633040415207</v>
      </c>
    </row>
    <row r="363" spans="1:5" x14ac:dyDescent="0.2">
      <c r="A363" t="s">
        <v>843</v>
      </c>
      <c r="B363">
        <v>31252854</v>
      </c>
      <c r="C363" t="s">
        <v>1123</v>
      </c>
      <c r="D363">
        <v>40</v>
      </c>
      <c r="E363">
        <f t="shared" si="5"/>
        <v>4.6846195874163872</v>
      </c>
    </row>
    <row r="364" spans="1:5" x14ac:dyDescent="0.2">
      <c r="A364" t="s">
        <v>815</v>
      </c>
      <c r="B364">
        <v>64316144</v>
      </c>
      <c r="C364" t="s">
        <v>1123</v>
      </c>
      <c r="D364">
        <v>40</v>
      </c>
      <c r="E364">
        <f t="shared" si="5"/>
        <v>9.6406129171272781</v>
      </c>
    </row>
    <row r="365" spans="1:5" x14ac:dyDescent="0.2">
      <c r="A365" t="s">
        <v>490</v>
      </c>
      <c r="B365">
        <v>101607282</v>
      </c>
      <c r="C365" t="s">
        <v>1123</v>
      </c>
      <c r="D365">
        <v>40</v>
      </c>
      <c r="E365">
        <f t="shared" si="5"/>
        <v>15.230335875288079</v>
      </c>
    </row>
    <row r="366" spans="1:5" x14ac:dyDescent="0.2">
      <c r="A366" t="s">
        <v>803</v>
      </c>
      <c r="B366">
        <v>29385355</v>
      </c>
      <c r="C366" t="s">
        <v>1123</v>
      </c>
      <c r="D366">
        <v>40</v>
      </c>
      <c r="E366">
        <f t="shared" si="5"/>
        <v>4.4046924359670978</v>
      </c>
    </row>
    <row r="367" spans="1:5" x14ac:dyDescent="0.2">
      <c r="A367" t="s">
        <v>828</v>
      </c>
      <c r="B367">
        <v>34681541</v>
      </c>
      <c r="C367" t="s">
        <v>1123</v>
      </c>
      <c r="D367">
        <v>40</v>
      </c>
      <c r="E367">
        <f t="shared" si="5"/>
        <v>5.1985596672350152</v>
      </c>
    </row>
    <row r="368" spans="1:5" x14ac:dyDescent="0.2">
      <c r="A368" t="s">
        <v>625</v>
      </c>
      <c r="B368">
        <v>17615345</v>
      </c>
      <c r="C368" t="s">
        <v>1123</v>
      </c>
      <c r="D368">
        <v>40</v>
      </c>
      <c r="E368">
        <f t="shared" si="5"/>
        <v>2.6404369414101292</v>
      </c>
    </row>
    <row r="369" spans="1:5" x14ac:dyDescent="0.2">
      <c r="A369" t="s">
        <v>1121</v>
      </c>
      <c r="B369">
        <v>15146710</v>
      </c>
      <c r="C369" t="s">
        <v>1123</v>
      </c>
      <c r="D369">
        <v>40</v>
      </c>
      <c r="E369">
        <f t="shared" si="5"/>
        <v>2.2704030278615726</v>
      </c>
    </row>
    <row r="370" spans="1:5" x14ac:dyDescent="0.2">
      <c r="A370" t="s">
        <v>322</v>
      </c>
      <c r="B370">
        <v>191134935</v>
      </c>
      <c r="C370" t="s">
        <v>1123</v>
      </c>
      <c r="D370">
        <v>40</v>
      </c>
      <c r="E370">
        <f t="shared" si="5"/>
        <v>28.650006183133161</v>
      </c>
    </row>
    <row r="371" spans="1:5" x14ac:dyDescent="0.2">
      <c r="A371" t="s">
        <v>818</v>
      </c>
      <c r="B371">
        <v>14687884</v>
      </c>
      <c r="C371" t="s">
        <v>1123</v>
      </c>
      <c r="D371">
        <v>40</v>
      </c>
      <c r="E371">
        <f t="shared" si="5"/>
        <v>2.2016277004365667</v>
      </c>
    </row>
    <row r="372" spans="1:5" x14ac:dyDescent="0.2">
      <c r="A372" t="s">
        <v>1072</v>
      </c>
      <c r="B372">
        <v>14277054</v>
      </c>
      <c r="C372" t="s">
        <v>1123</v>
      </c>
      <c r="D372">
        <v>40</v>
      </c>
      <c r="E372">
        <f t="shared" si="5"/>
        <v>2.1400466920237582</v>
      </c>
    </row>
    <row r="373" spans="1:5" x14ac:dyDescent="0.2">
      <c r="A373" t="s">
        <v>155</v>
      </c>
      <c r="B373">
        <v>195416010</v>
      </c>
      <c r="C373" t="s">
        <v>1123</v>
      </c>
      <c r="D373">
        <v>40</v>
      </c>
      <c r="E373">
        <f t="shared" si="5"/>
        <v>29.291714226827303</v>
      </c>
    </row>
    <row r="374" spans="1:5" x14ac:dyDescent="0.2">
      <c r="A374" t="s">
        <v>865</v>
      </c>
      <c r="B374">
        <v>26891214</v>
      </c>
      <c r="C374" t="s">
        <v>1123</v>
      </c>
      <c r="D374">
        <v>40</v>
      </c>
      <c r="E374">
        <f t="shared" si="5"/>
        <v>4.0308353225534468</v>
      </c>
    </row>
    <row r="375" spans="1:5" x14ac:dyDescent="0.2">
      <c r="A375" t="s">
        <v>473</v>
      </c>
      <c r="B375">
        <v>19214191</v>
      </c>
      <c r="C375" t="s">
        <v>1123</v>
      </c>
      <c r="D375">
        <v>40</v>
      </c>
      <c r="E375">
        <f t="shared" si="5"/>
        <v>2.8800945832006146</v>
      </c>
    </row>
    <row r="376" spans="1:5" x14ac:dyDescent="0.2">
      <c r="A376" t="s">
        <v>832</v>
      </c>
      <c r="B376">
        <v>21581661</v>
      </c>
      <c r="C376" t="s">
        <v>1123</v>
      </c>
      <c r="D376">
        <v>40</v>
      </c>
      <c r="E376">
        <f t="shared" si="5"/>
        <v>3.2349644563527007</v>
      </c>
    </row>
    <row r="377" spans="1:5" x14ac:dyDescent="0.2">
      <c r="A377" t="s">
        <v>708</v>
      </c>
      <c r="B377">
        <v>133307302</v>
      </c>
      <c r="C377" t="s">
        <v>1123</v>
      </c>
      <c r="D377">
        <v>40</v>
      </c>
      <c r="E377">
        <f t="shared" si="5"/>
        <v>19.981983024488954</v>
      </c>
    </row>
    <row r="378" spans="1:5" x14ac:dyDescent="0.2">
      <c r="A378" t="s">
        <v>765</v>
      </c>
      <c r="B378">
        <v>25770817</v>
      </c>
      <c r="C378" t="s">
        <v>1123</v>
      </c>
      <c r="D378">
        <v>40</v>
      </c>
      <c r="E378">
        <f t="shared" si="5"/>
        <v>3.8628943808435294</v>
      </c>
    </row>
    <row r="379" spans="1:5" x14ac:dyDescent="0.2">
      <c r="A379" t="s">
        <v>427</v>
      </c>
      <c r="B379">
        <v>412926</v>
      </c>
      <c r="C379" t="s">
        <v>1123</v>
      </c>
      <c r="D379">
        <v>40</v>
      </c>
      <c r="E379">
        <f t="shared" si="5"/>
        <v>6.189518652451706E-2</v>
      </c>
    </row>
    <row r="380" spans="1:5" x14ac:dyDescent="0.2">
      <c r="A380" t="s">
        <v>756</v>
      </c>
      <c r="B380">
        <v>62447398</v>
      </c>
      <c r="C380" t="s">
        <v>1123</v>
      </c>
      <c r="D380">
        <v>40</v>
      </c>
      <c r="E380">
        <f t="shared" si="5"/>
        <v>9.3604988476888202</v>
      </c>
    </row>
    <row r="381" spans="1:5" x14ac:dyDescent="0.2">
      <c r="A381" t="s">
        <v>904</v>
      </c>
      <c r="B381">
        <v>28643232</v>
      </c>
      <c r="C381" t="s">
        <v>1123</v>
      </c>
      <c r="D381">
        <v>40</v>
      </c>
      <c r="E381">
        <f t="shared" si="5"/>
        <v>4.2934525491371716</v>
      </c>
    </row>
    <row r="382" spans="1:5" x14ac:dyDescent="0.2">
      <c r="A382" t="s">
        <v>758</v>
      </c>
      <c r="B382">
        <v>44529880</v>
      </c>
      <c r="C382" t="s">
        <v>1123</v>
      </c>
      <c r="D382">
        <v>40</v>
      </c>
      <c r="E382">
        <f t="shared" si="5"/>
        <v>6.6747679451387461</v>
      </c>
    </row>
    <row r="383" spans="1:5" x14ac:dyDescent="0.2">
      <c r="A383" t="s">
        <v>763</v>
      </c>
      <c r="B383">
        <v>21023429</v>
      </c>
      <c r="C383" t="s">
        <v>1123</v>
      </c>
      <c r="D383">
        <v>40</v>
      </c>
      <c r="E383">
        <f t="shared" si="5"/>
        <v>3.151288752318675</v>
      </c>
    </row>
    <row r="384" spans="1:5" x14ac:dyDescent="0.2">
      <c r="A384" t="s">
        <v>515</v>
      </c>
      <c r="B384">
        <v>107346146</v>
      </c>
      <c r="C384" t="s">
        <v>1123</v>
      </c>
      <c r="D384">
        <v>40</v>
      </c>
      <c r="E384">
        <f t="shared" si="5"/>
        <v>16.090557943452438</v>
      </c>
    </row>
    <row r="385" spans="1:5" x14ac:dyDescent="0.2">
      <c r="A385" t="s">
        <v>1048</v>
      </c>
      <c r="B385">
        <v>3220782</v>
      </c>
      <c r="C385" t="s">
        <v>1123</v>
      </c>
      <c r="D385">
        <v>40</v>
      </c>
      <c r="E385">
        <f t="shared" si="5"/>
        <v>0.48277633921043261</v>
      </c>
    </row>
    <row r="386" spans="1:5" x14ac:dyDescent="0.2">
      <c r="A386" t="s">
        <v>316</v>
      </c>
      <c r="B386">
        <v>6234084</v>
      </c>
      <c r="C386" t="s">
        <v>1123</v>
      </c>
      <c r="D386">
        <v>40</v>
      </c>
      <c r="E386">
        <f t="shared" ref="E386:E449" si="6">B386/($G$2-$G$3)</f>
        <v>0.93445264282100771</v>
      </c>
    </row>
    <row r="387" spans="1:5" x14ac:dyDescent="0.2">
      <c r="A387" t="s">
        <v>980</v>
      </c>
      <c r="B387">
        <v>22700488</v>
      </c>
      <c r="C387" t="s">
        <v>1123</v>
      </c>
      <c r="D387">
        <v>40</v>
      </c>
      <c r="E387">
        <f t="shared" si="6"/>
        <v>3.4026700642671113</v>
      </c>
    </row>
    <row r="388" spans="1:5" x14ac:dyDescent="0.2">
      <c r="A388" t="s">
        <v>313</v>
      </c>
      <c r="B388">
        <v>22679826</v>
      </c>
      <c r="C388" t="s">
        <v>1123</v>
      </c>
      <c r="D388">
        <v>40</v>
      </c>
      <c r="E388">
        <f t="shared" si="6"/>
        <v>3.3995729516029303</v>
      </c>
    </row>
    <row r="389" spans="1:5" x14ac:dyDescent="0.2">
      <c r="A389" t="s">
        <v>819</v>
      </c>
      <c r="B389">
        <v>41323609</v>
      </c>
      <c r="C389" t="s">
        <v>1123</v>
      </c>
      <c r="D389">
        <v>40</v>
      </c>
      <c r="E389">
        <f t="shared" si="6"/>
        <v>6.1941667197541737</v>
      </c>
    </row>
    <row r="390" spans="1:5" x14ac:dyDescent="0.2">
      <c r="A390" t="s">
        <v>627</v>
      </c>
      <c r="B390">
        <v>13756282</v>
      </c>
      <c r="C390" t="s">
        <v>1123</v>
      </c>
      <c r="D390">
        <v>40</v>
      </c>
      <c r="E390">
        <f t="shared" si="6"/>
        <v>2.0619860223717001</v>
      </c>
    </row>
    <row r="391" spans="1:5" x14ac:dyDescent="0.2">
      <c r="A391" t="s">
        <v>403</v>
      </c>
      <c r="B391">
        <v>12878949</v>
      </c>
      <c r="C391" t="s">
        <v>1123</v>
      </c>
      <c r="D391">
        <v>40</v>
      </c>
      <c r="E391">
        <f t="shared" si="6"/>
        <v>1.9304789492420977</v>
      </c>
    </row>
    <row r="392" spans="1:5" x14ac:dyDescent="0.2">
      <c r="A392" t="s">
        <v>443</v>
      </c>
      <c r="B392">
        <v>9283364</v>
      </c>
      <c r="C392" t="s">
        <v>1123</v>
      </c>
      <c r="D392">
        <v>40</v>
      </c>
      <c r="E392">
        <f t="shared" si="6"/>
        <v>1.3915218377021228</v>
      </c>
    </row>
    <row r="393" spans="1:5" x14ac:dyDescent="0.2">
      <c r="A393" t="s">
        <v>482</v>
      </c>
      <c r="B393">
        <v>18085247</v>
      </c>
      <c r="C393" t="s">
        <v>1123</v>
      </c>
      <c r="D393">
        <v>40</v>
      </c>
      <c r="E393">
        <f t="shared" si="6"/>
        <v>2.7108724962994883</v>
      </c>
    </row>
    <row r="394" spans="1:5" x14ac:dyDescent="0.2">
      <c r="A394" t="s">
        <v>641</v>
      </c>
      <c r="B394">
        <v>17596126</v>
      </c>
      <c r="C394" t="s">
        <v>1123</v>
      </c>
      <c r="D394">
        <v>40</v>
      </c>
      <c r="E394">
        <f t="shared" si="6"/>
        <v>2.6375561259860225</v>
      </c>
    </row>
    <row r="395" spans="1:5" x14ac:dyDescent="0.2">
      <c r="A395" t="s">
        <v>426</v>
      </c>
      <c r="B395">
        <v>171753036</v>
      </c>
      <c r="C395" t="s">
        <v>1123</v>
      </c>
      <c r="D395">
        <v>40</v>
      </c>
      <c r="E395">
        <f t="shared" si="6"/>
        <v>25.744773153960015</v>
      </c>
    </row>
    <row r="396" spans="1:5" x14ac:dyDescent="0.2">
      <c r="A396" t="s">
        <v>926</v>
      </c>
      <c r="B396">
        <v>21360551</v>
      </c>
      <c r="C396" t="s">
        <v>1123</v>
      </c>
      <c r="D396">
        <v>40</v>
      </c>
      <c r="E396">
        <f t="shared" si="6"/>
        <v>3.2018213636619137</v>
      </c>
    </row>
    <row r="397" spans="1:5" x14ac:dyDescent="0.2">
      <c r="A397" t="s">
        <v>738</v>
      </c>
      <c r="B397">
        <v>5235096</v>
      </c>
      <c r="C397" t="s">
        <v>1123</v>
      </c>
      <c r="D397">
        <v>40</v>
      </c>
      <c r="E397">
        <f t="shared" si="6"/>
        <v>0.78471019842236422</v>
      </c>
    </row>
    <row r="398" spans="1:5" x14ac:dyDescent="0.2">
      <c r="A398" t="s">
        <v>594</v>
      </c>
      <c r="B398">
        <v>20783980</v>
      </c>
      <c r="C398" t="s">
        <v>1123</v>
      </c>
      <c r="D398">
        <v>40</v>
      </c>
      <c r="E398">
        <f t="shared" si="6"/>
        <v>3.1153967510445746</v>
      </c>
    </row>
    <row r="399" spans="1:5" x14ac:dyDescent="0.2">
      <c r="A399" t="s">
        <v>1046</v>
      </c>
      <c r="B399">
        <v>38704653</v>
      </c>
      <c r="C399" t="s">
        <v>1123</v>
      </c>
      <c r="D399">
        <v>40</v>
      </c>
      <c r="E399">
        <f t="shared" si="6"/>
        <v>5.8016005695977215</v>
      </c>
    </row>
    <row r="400" spans="1:5" x14ac:dyDescent="0.2">
      <c r="A400" t="s">
        <v>387</v>
      </c>
      <c r="B400">
        <v>12728159</v>
      </c>
      <c r="C400" t="s">
        <v>1123</v>
      </c>
      <c r="D400">
        <v>40</v>
      </c>
      <c r="E400">
        <f t="shared" si="6"/>
        <v>1.9078764122838245</v>
      </c>
    </row>
    <row r="401" spans="1:5" x14ac:dyDescent="0.2">
      <c r="A401" t="s">
        <v>736</v>
      </c>
      <c r="B401">
        <v>21189494</v>
      </c>
      <c r="C401" t="s">
        <v>1123</v>
      </c>
      <c r="D401">
        <v>40</v>
      </c>
      <c r="E401">
        <f t="shared" si="6"/>
        <v>3.1761809222236796</v>
      </c>
    </row>
    <row r="402" spans="1:5" x14ac:dyDescent="0.2">
      <c r="A402" t="s">
        <v>975</v>
      </c>
      <c r="B402">
        <v>17771673</v>
      </c>
      <c r="C402" t="s">
        <v>1123</v>
      </c>
      <c r="D402">
        <v>40</v>
      </c>
      <c r="E402">
        <f t="shared" si="6"/>
        <v>2.6638695921005788</v>
      </c>
    </row>
    <row r="403" spans="1:5" x14ac:dyDescent="0.2">
      <c r="A403" t="s">
        <v>979</v>
      </c>
      <c r="B403">
        <v>29783922</v>
      </c>
      <c r="C403" t="s">
        <v>1123</v>
      </c>
      <c r="D403">
        <v>40</v>
      </c>
      <c r="E403">
        <f t="shared" si="6"/>
        <v>4.4644352925746196</v>
      </c>
    </row>
    <row r="404" spans="1:5" x14ac:dyDescent="0.2">
      <c r="A404" t="s">
        <v>817</v>
      </c>
      <c r="B404">
        <v>26406879</v>
      </c>
      <c r="C404" t="s">
        <v>1123</v>
      </c>
      <c r="D404">
        <v>40</v>
      </c>
      <c r="E404">
        <f t="shared" si="6"/>
        <v>3.9582363455809335</v>
      </c>
    </row>
    <row r="405" spans="1:5" x14ac:dyDescent="0.2">
      <c r="A405" t="s">
        <v>864</v>
      </c>
      <c r="B405">
        <v>28378373</v>
      </c>
      <c r="C405" t="s">
        <v>1123</v>
      </c>
      <c r="D405">
        <v>40</v>
      </c>
      <c r="E405">
        <f t="shared" si="6"/>
        <v>4.2537517378351541</v>
      </c>
    </row>
    <row r="406" spans="1:5" x14ac:dyDescent="0.2">
      <c r="A406" t="s">
        <v>917</v>
      </c>
      <c r="B406">
        <v>19415955</v>
      </c>
      <c r="C406" t="s">
        <v>1123</v>
      </c>
      <c r="D406">
        <v>40</v>
      </c>
      <c r="E406">
        <f t="shared" si="6"/>
        <v>2.9103378239118625</v>
      </c>
    </row>
    <row r="407" spans="1:5" x14ac:dyDescent="0.2">
      <c r="A407" t="s">
        <v>804</v>
      </c>
      <c r="B407">
        <v>35924257</v>
      </c>
      <c r="C407" t="s">
        <v>1123</v>
      </c>
      <c r="D407">
        <v>40</v>
      </c>
      <c r="E407">
        <f t="shared" si="6"/>
        <v>5.3848355099211185</v>
      </c>
    </row>
    <row r="408" spans="1:5" x14ac:dyDescent="0.2">
      <c r="A408" t="s">
        <v>780</v>
      </c>
      <c r="B408">
        <v>184012622</v>
      </c>
      <c r="C408" t="s">
        <v>1123</v>
      </c>
      <c r="D408">
        <v>40</v>
      </c>
      <c r="E408">
        <f t="shared" si="6"/>
        <v>27.582413220662907</v>
      </c>
    </row>
    <row r="409" spans="1:5" x14ac:dyDescent="0.2">
      <c r="A409" t="s">
        <v>850</v>
      </c>
      <c r="B409">
        <v>34606188</v>
      </c>
      <c r="C409" t="s">
        <v>1123</v>
      </c>
      <c r="D409">
        <v>40</v>
      </c>
      <c r="E409">
        <f t="shared" si="6"/>
        <v>5.1872646943096434</v>
      </c>
    </row>
    <row r="410" spans="1:5" x14ac:dyDescent="0.2">
      <c r="A410" t="s">
        <v>1017</v>
      </c>
      <c r="B410">
        <v>40838536</v>
      </c>
      <c r="C410" t="s">
        <v>1123</v>
      </c>
      <c r="D410">
        <v>40</v>
      </c>
      <c r="E410">
        <f t="shared" si="6"/>
        <v>6.1214571209083584</v>
      </c>
    </row>
    <row r="411" spans="1:5" x14ac:dyDescent="0.2">
      <c r="A411" t="s">
        <v>889</v>
      </c>
      <c r="B411">
        <v>25539592</v>
      </c>
      <c r="C411" t="s">
        <v>1123</v>
      </c>
      <c r="D411">
        <v>40</v>
      </c>
      <c r="E411">
        <f t="shared" si="6"/>
        <v>3.828235108954301</v>
      </c>
    </row>
    <row r="412" spans="1:5" x14ac:dyDescent="0.2">
      <c r="A412" t="s">
        <v>777</v>
      </c>
      <c r="B412">
        <v>25405007</v>
      </c>
      <c r="C412" t="s">
        <v>1123</v>
      </c>
      <c r="D412">
        <v>40</v>
      </c>
      <c r="E412">
        <f t="shared" si="6"/>
        <v>3.808061606490416</v>
      </c>
    </row>
    <row r="413" spans="1:5" x14ac:dyDescent="0.2">
      <c r="A413" t="s">
        <v>1078</v>
      </c>
      <c r="B413">
        <v>12525865</v>
      </c>
      <c r="C413" t="s">
        <v>1123</v>
      </c>
      <c r="D413">
        <v>40</v>
      </c>
      <c r="E413">
        <f t="shared" si="6"/>
        <v>1.8775537276798262</v>
      </c>
    </row>
    <row r="414" spans="1:5" x14ac:dyDescent="0.2">
      <c r="A414" t="s">
        <v>434</v>
      </c>
      <c r="B414">
        <v>7124963</v>
      </c>
      <c r="C414" t="s">
        <v>1123</v>
      </c>
      <c r="D414">
        <v>40</v>
      </c>
      <c r="E414">
        <f t="shared" si="6"/>
        <v>1.0679901819340092</v>
      </c>
    </row>
    <row r="415" spans="1:5" x14ac:dyDescent="0.2">
      <c r="A415" t="s">
        <v>377</v>
      </c>
      <c r="B415">
        <v>147645137</v>
      </c>
      <c r="C415" t="s">
        <v>1123</v>
      </c>
      <c r="D415">
        <v>40</v>
      </c>
      <c r="E415">
        <f t="shared" si="6"/>
        <v>22.131140432069852</v>
      </c>
    </row>
    <row r="416" spans="1:5" x14ac:dyDescent="0.2">
      <c r="A416" t="s">
        <v>833</v>
      </c>
      <c r="B416">
        <v>19936888</v>
      </c>
      <c r="C416" t="s">
        <v>1123</v>
      </c>
      <c r="D416">
        <v>40</v>
      </c>
      <c r="E416">
        <f t="shared" si="6"/>
        <v>2.9884226265200202</v>
      </c>
    </row>
    <row r="417" spans="1:5" x14ac:dyDescent="0.2">
      <c r="A417" t="s">
        <v>1105</v>
      </c>
      <c r="B417">
        <v>204019022</v>
      </c>
      <c r="C417" t="s">
        <v>1123</v>
      </c>
      <c r="D417">
        <v>40</v>
      </c>
      <c r="E417">
        <f t="shared" si="6"/>
        <v>30.581255288452532</v>
      </c>
    </row>
    <row r="418" spans="1:5" x14ac:dyDescent="0.2">
      <c r="A418" t="s">
        <v>938</v>
      </c>
      <c r="B418">
        <v>16528856</v>
      </c>
      <c r="C418" t="s">
        <v>1123</v>
      </c>
      <c r="D418">
        <v>40</v>
      </c>
      <c r="E418">
        <f t="shared" si="6"/>
        <v>2.4775786101066122</v>
      </c>
    </row>
    <row r="419" spans="1:5" x14ac:dyDescent="0.2">
      <c r="A419" t="s">
        <v>466</v>
      </c>
      <c r="B419">
        <v>3728214</v>
      </c>
      <c r="C419" t="s">
        <v>1123</v>
      </c>
      <c r="D419">
        <v>40</v>
      </c>
      <c r="E419">
        <f t="shared" si="6"/>
        <v>0.55883742107136836</v>
      </c>
    </row>
    <row r="420" spans="1:5" x14ac:dyDescent="0.2">
      <c r="A420" t="s">
        <v>1052</v>
      </c>
      <c r="B420">
        <v>23863776</v>
      </c>
      <c r="C420" t="s">
        <v>1123</v>
      </c>
      <c r="D420">
        <v>40</v>
      </c>
      <c r="E420">
        <f t="shared" si="6"/>
        <v>3.5770401154184857</v>
      </c>
    </row>
    <row r="421" spans="1:5" x14ac:dyDescent="0.2">
      <c r="A421" t="s">
        <v>868</v>
      </c>
      <c r="B421">
        <v>18096104</v>
      </c>
      <c r="C421" t="s">
        <v>1123</v>
      </c>
      <c r="D421">
        <v>40</v>
      </c>
      <c r="E421">
        <f t="shared" si="6"/>
        <v>2.7124998969477807</v>
      </c>
    </row>
    <row r="422" spans="1:5" x14ac:dyDescent="0.2">
      <c r="A422" t="s">
        <v>847</v>
      </c>
      <c r="B422">
        <v>3234917</v>
      </c>
      <c r="C422" t="s">
        <v>1123</v>
      </c>
      <c r="D422">
        <v>40</v>
      </c>
      <c r="E422">
        <f t="shared" si="6"/>
        <v>0.48489509284068127</v>
      </c>
    </row>
    <row r="423" spans="1:5" x14ac:dyDescent="0.2">
      <c r="A423" t="s">
        <v>1130</v>
      </c>
      <c r="B423">
        <v>40488333</v>
      </c>
      <c r="C423" t="s">
        <v>1123</v>
      </c>
      <c r="D423">
        <v>40</v>
      </c>
      <c r="E423">
        <f t="shared" si="6"/>
        <v>6.0689637443555489</v>
      </c>
    </row>
    <row r="424" spans="1:5" x14ac:dyDescent="0.2">
      <c r="A424" t="s">
        <v>456</v>
      </c>
      <c r="B424">
        <v>9779895</v>
      </c>
      <c r="C424" t="s">
        <v>1123</v>
      </c>
      <c r="D424">
        <v>40</v>
      </c>
      <c r="E424">
        <f t="shared" si="6"/>
        <v>1.4659489235727268</v>
      </c>
    </row>
    <row r="425" spans="1:5" x14ac:dyDescent="0.2">
      <c r="A425" t="s">
        <v>361</v>
      </c>
      <c r="B425">
        <v>127976179</v>
      </c>
      <c r="C425" t="s">
        <v>1123</v>
      </c>
      <c r="D425">
        <v>40</v>
      </c>
      <c r="E425">
        <f t="shared" si="6"/>
        <v>19.18287894174739</v>
      </c>
    </row>
    <row r="426" spans="1:5" x14ac:dyDescent="0.2">
      <c r="A426" t="s">
        <v>337</v>
      </c>
      <c r="B426">
        <v>21209367</v>
      </c>
      <c r="C426" t="s">
        <v>1123</v>
      </c>
      <c r="D426">
        <v>40</v>
      </c>
      <c r="E426">
        <f t="shared" si="6"/>
        <v>3.179159768413558</v>
      </c>
    </row>
    <row r="427" spans="1:5" x14ac:dyDescent="0.2">
      <c r="A427" t="s">
        <v>1104</v>
      </c>
      <c r="B427">
        <v>18631548</v>
      </c>
      <c r="C427" t="s">
        <v>1123</v>
      </c>
      <c r="D427">
        <v>40</v>
      </c>
      <c r="E427">
        <f t="shared" si="6"/>
        <v>2.792759813381799</v>
      </c>
    </row>
    <row r="428" spans="1:5" x14ac:dyDescent="0.2">
      <c r="A428" t="s">
        <v>914</v>
      </c>
      <c r="B428">
        <v>13667917</v>
      </c>
      <c r="C428" t="s">
        <v>1123</v>
      </c>
      <c r="D428">
        <v>40</v>
      </c>
      <c r="E428">
        <f t="shared" si="6"/>
        <v>2.0487406269322292</v>
      </c>
    </row>
    <row r="429" spans="1:5" x14ac:dyDescent="0.2">
      <c r="A429" t="s">
        <v>976</v>
      </c>
      <c r="B429">
        <v>23073893</v>
      </c>
      <c r="C429" t="s">
        <v>1123</v>
      </c>
      <c r="D429">
        <v>40</v>
      </c>
      <c r="E429">
        <f t="shared" si="6"/>
        <v>3.4586412845927565</v>
      </c>
    </row>
    <row r="430" spans="1:5" x14ac:dyDescent="0.2">
      <c r="A430" t="s">
        <v>498</v>
      </c>
      <c r="B430">
        <v>49984821</v>
      </c>
      <c r="C430" t="s">
        <v>1123</v>
      </c>
      <c r="D430">
        <v>40</v>
      </c>
      <c r="E430">
        <f t="shared" si="6"/>
        <v>7.4924316201682561</v>
      </c>
    </row>
    <row r="431" spans="1:5" x14ac:dyDescent="0.2">
      <c r="A431" t="s">
        <v>1038</v>
      </c>
      <c r="B431">
        <v>18156778</v>
      </c>
      <c r="C431" t="s">
        <v>1123</v>
      </c>
      <c r="D431">
        <v>40</v>
      </c>
      <c r="E431">
        <f t="shared" si="6"/>
        <v>2.7215945738322311</v>
      </c>
    </row>
    <row r="432" spans="1:5" x14ac:dyDescent="0.2">
      <c r="A432" t="s">
        <v>891</v>
      </c>
      <c r="B432">
        <v>43981901</v>
      </c>
      <c r="C432" t="s">
        <v>1123</v>
      </c>
      <c r="D432">
        <v>40</v>
      </c>
      <c r="E432">
        <f t="shared" si="6"/>
        <v>6.5926291056941038</v>
      </c>
    </row>
    <row r="433" spans="1:5" x14ac:dyDescent="0.2">
      <c r="A433" t="s">
        <v>1005</v>
      </c>
      <c r="B433">
        <v>22521266</v>
      </c>
      <c r="C433" t="s">
        <v>1123</v>
      </c>
      <c r="D433">
        <v>40</v>
      </c>
      <c r="E433">
        <f t="shared" si="6"/>
        <v>3.3758057371981036</v>
      </c>
    </row>
    <row r="434" spans="1:5" x14ac:dyDescent="0.2">
      <c r="A434" t="s">
        <v>1080</v>
      </c>
      <c r="B434">
        <v>42631615</v>
      </c>
      <c r="C434" t="s">
        <v>1123</v>
      </c>
      <c r="D434">
        <v>40</v>
      </c>
      <c r="E434">
        <f t="shared" si="6"/>
        <v>6.3902291506623445</v>
      </c>
    </row>
    <row r="435" spans="1:5" x14ac:dyDescent="0.2">
      <c r="A435" t="s">
        <v>323</v>
      </c>
      <c r="B435">
        <v>276466871</v>
      </c>
      <c r="C435" t="s">
        <v>1123</v>
      </c>
      <c r="D435">
        <v>40</v>
      </c>
      <c r="E435">
        <f t="shared" si="6"/>
        <v>41.440763111052817</v>
      </c>
    </row>
    <row r="436" spans="1:5" x14ac:dyDescent="0.2">
      <c r="A436" t="s">
        <v>998</v>
      </c>
      <c r="B436">
        <v>28463035</v>
      </c>
      <c r="C436" t="s">
        <v>1123</v>
      </c>
      <c r="D436">
        <v>40</v>
      </c>
      <c r="E436">
        <f t="shared" si="6"/>
        <v>4.2664420752843304</v>
      </c>
    </row>
    <row r="437" spans="1:5" x14ac:dyDescent="0.2">
      <c r="A437" t="s">
        <v>778</v>
      </c>
      <c r="B437">
        <v>3819047</v>
      </c>
      <c r="C437" t="s">
        <v>1123</v>
      </c>
      <c r="D437">
        <v>40</v>
      </c>
      <c r="E437">
        <f t="shared" si="6"/>
        <v>0.57245275524161066</v>
      </c>
    </row>
    <row r="438" spans="1:5" x14ac:dyDescent="0.2">
      <c r="A438" t="s">
        <v>869</v>
      </c>
      <c r="B438">
        <v>29121822</v>
      </c>
      <c r="C438" t="s">
        <v>1123</v>
      </c>
      <c r="D438">
        <v>40</v>
      </c>
      <c r="E438">
        <f t="shared" si="6"/>
        <v>4.3651903842910942</v>
      </c>
    </row>
    <row r="439" spans="1:5" x14ac:dyDescent="0.2">
      <c r="A439" t="s">
        <v>881</v>
      </c>
      <c r="B439">
        <v>20016819</v>
      </c>
      <c r="C439" t="s">
        <v>1123</v>
      </c>
      <c r="D439">
        <v>40</v>
      </c>
      <c r="E439">
        <f t="shared" si="6"/>
        <v>3.0004038148057934</v>
      </c>
    </row>
    <row r="440" spans="1:5" x14ac:dyDescent="0.2">
      <c r="A440" t="s">
        <v>928</v>
      </c>
      <c r="B440">
        <v>34270649</v>
      </c>
      <c r="C440" t="s">
        <v>1123</v>
      </c>
      <c r="D440">
        <v>40</v>
      </c>
      <c r="E440">
        <f t="shared" si="6"/>
        <v>5.1369693653856965</v>
      </c>
    </row>
    <row r="441" spans="1:5" x14ac:dyDescent="0.2">
      <c r="A441" t="s">
        <v>846</v>
      </c>
      <c r="B441">
        <v>36004004</v>
      </c>
      <c r="C441" t="s">
        <v>1123</v>
      </c>
      <c r="D441">
        <v>40</v>
      </c>
      <c r="E441">
        <f t="shared" si="6"/>
        <v>5.3967891176856346</v>
      </c>
    </row>
    <row r="442" spans="1:5" x14ac:dyDescent="0.2">
      <c r="A442" t="s">
        <v>616</v>
      </c>
      <c r="B442">
        <v>19397241</v>
      </c>
      <c r="C442" t="s">
        <v>1123</v>
      </c>
      <c r="D442">
        <v>40</v>
      </c>
      <c r="E442">
        <f t="shared" si="6"/>
        <v>2.9075327050270747</v>
      </c>
    </row>
    <row r="443" spans="1:5" x14ac:dyDescent="0.2">
      <c r="A443" t="s">
        <v>483</v>
      </c>
      <c r="B443">
        <v>58049765</v>
      </c>
      <c r="C443" t="s">
        <v>1123</v>
      </c>
      <c r="D443">
        <v>40</v>
      </c>
      <c r="E443">
        <f t="shared" si="6"/>
        <v>8.7013194431432801</v>
      </c>
    </row>
    <row r="444" spans="1:5" x14ac:dyDescent="0.2">
      <c r="A444" t="s">
        <v>28</v>
      </c>
      <c r="B444">
        <v>138208123</v>
      </c>
      <c r="C444" t="s">
        <v>1123</v>
      </c>
      <c r="D444">
        <v>40</v>
      </c>
      <c r="E444">
        <f t="shared" si="6"/>
        <v>20.716587360176874</v>
      </c>
    </row>
    <row r="445" spans="1:5" x14ac:dyDescent="0.2">
      <c r="A445" t="s">
        <v>410</v>
      </c>
      <c r="B445">
        <v>40843796</v>
      </c>
      <c r="C445" t="s">
        <v>1123</v>
      </c>
      <c r="D445">
        <v>40</v>
      </c>
      <c r="E445">
        <f t="shared" si="6"/>
        <v>6.1222455640703757</v>
      </c>
    </row>
    <row r="446" spans="1:5" x14ac:dyDescent="0.2">
      <c r="A446" t="s">
        <v>362</v>
      </c>
      <c r="B446">
        <v>22335114</v>
      </c>
      <c r="C446" t="s">
        <v>1123</v>
      </c>
      <c r="D446">
        <v>40</v>
      </c>
      <c r="E446">
        <f t="shared" si="6"/>
        <v>3.3479026437578461</v>
      </c>
    </row>
    <row r="447" spans="1:5" x14ac:dyDescent="0.2">
      <c r="A447" t="s">
        <v>350</v>
      </c>
      <c r="B447">
        <v>8192440</v>
      </c>
      <c r="C447" t="s">
        <v>1123</v>
      </c>
      <c r="D447">
        <v>40</v>
      </c>
      <c r="E447">
        <f t="shared" si="6"/>
        <v>1.2279987258998333</v>
      </c>
    </row>
    <row r="448" spans="1:5" x14ac:dyDescent="0.2">
      <c r="A448" t="s">
        <v>841</v>
      </c>
      <c r="B448">
        <v>24151099</v>
      </c>
      <c r="C448" t="s">
        <v>1123</v>
      </c>
      <c r="D448">
        <v>40</v>
      </c>
      <c r="E448">
        <f t="shared" si="6"/>
        <v>3.6201081486200373</v>
      </c>
    </row>
    <row r="449" spans="1:5" x14ac:dyDescent="0.2">
      <c r="A449" t="s">
        <v>988</v>
      </c>
      <c r="B449">
        <v>34022784</v>
      </c>
      <c r="C449" t="s">
        <v>1123</v>
      </c>
      <c r="D449">
        <v>40</v>
      </c>
      <c r="E449">
        <f t="shared" si="6"/>
        <v>5.0998158550523689</v>
      </c>
    </row>
    <row r="450" spans="1:5" x14ac:dyDescent="0.2">
      <c r="A450" t="s">
        <v>438</v>
      </c>
      <c r="B450">
        <v>9497551</v>
      </c>
      <c r="C450" t="s">
        <v>1123</v>
      </c>
      <c r="D450">
        <v>40</v>
      </c>
      <c r="E450">
        <f t="shared" ref="E450:E513" si="7">B450/($G$2-$G$3)</f>
        <v>1.4236272132806205</v>
      </c>
    </row>
    <row r="451" spans="1:5" x14ac:dyDescent="0.2">
      <c r="A451" t="s">
        <v>743</v>
      </c>
      <c r="B451">
        <v>156584893</v>
      </c>
      <c r="C451" t="s">
        <v>1123</v>
      </c>
      <c r="D451">
        <v>40</v>
      </c>
      <c r="E451">
        <f t="shared" si="7"/>
        <v>23.47115744505443</v>
      </c>
    </row>
    <row r="452" spans="1:5" x14ac:dyDescent="0.2">
      <c r="A452" t="s">
        <v>874</v>
      </c>
      <c r="B452">
        <v>23322363</v>
      </c>
      <c r="C452" t="s">
        <v>1123</v>
      </c>
      <c r="D452">
        <v>40</v>
      </c>
      <c r="E452">
        <f t="shared" si="7"/>
        <v>3.4958854808791293</v>
      </c>
    </row>
    <row r="453" spans="1:5" x14ac:dyDescent="0.2">
      <c r="A453" t="s">
        <v>327</v>
      </c>
      <c r="B453">
        <v>155656961</v>
      </c>
      <c r="C453" t="s">
        <v>1123</v>
      </c>
      <c r="D453">
        <v>40</v>
      </c>
      <c r="E453">
        <f t="shared" si="7"/>
        <v>23.33206587847333</v>
      </c>
    </row>
    <row r="454" spans="1:5" x14ac:dyDescent="0.2">
      <c r="A454" t="s">
        <v>644</v>
      </c>
      <c r="B454">
        <v>78917207</v>
      </c>
      <c r="C454" t="s">
        <v>1123</v>
      </c>
      <c r="D454">
        <v>40</v>
      </c>
      <c r="E454">
        <f t="shared" si="7"/>
        <v>11.829226658672313</v>
      </c>
    </row>
    <row r="455" spans="1:5" x14ac:dyDescent="0.2">
      <c r="A455" t="s">
        <v>171</v>
      </c>
      <c r="B455">
        <v>366905069</v>
      </c>
      <c r="C455" t="s">
        <v>1123</v>
      </c>
      <c r="D455">
        <v>40</v>
      </c>
      <c r="E455">
        <f t="shared" si="7"/>
        <v>54.99691877611437</v>
      </c>
    </row>
    <row r="456" spans="1:5" x14ac:dyDescent="0.2">
      <c r="A456" t="s">
        <v>972</v>
      </c>
      <c r="B456">
        <v>54907955</v>
      </c>
      <c r="C456" t="s">
        <v>1123</v>
      </c>
      <c r="D456">
        <v>40</v>
      </c>
      <c r="E456">
        <f t="shared" si="7"/>
        <v>8.2303805437409832</v>
      </c>
    </row>
    <row r="457" spans="1:5" x14ac:dyDescent="0.2">
      <c r="A457" t="s">
        <v>844</v>
      </c>
      <c r="B457">
        <v>69311284</v>
      </c>
      <c r="C457" t="s">
        <v>1123</v>
      </c>
      <c r="D457">
        <v>40</v>
      </c>
      <c r="E457">
        <f t="shared" si="7"/>
        <v>10.389355117947948</v>
      </c>
    </row>
    <row r="458" spans="1:5" x14ac:dyDescent="0.2">
      <c r="A458" t="s">
        <v>923</v>
      </c>
      <c r="B458">
        <v>11759495</v>
      </c>
      <c r="C458" t="s">
        <v>1123</v>
      </c>
      <c r="D458">
        <v>40</v>
      </c>
      <c r="E458">
        <f t="shared" si="7"/>
        <v>1.7626793577036217</v>
      </c>
    </row>
    <row r="459" spans="1:5" x14ac:dyDescent="0.2">
      <c r="A459" t="s">
        <v>1021</v>
      </c>
      <c r="B459">
        <v>52604823</v>
      </c>
      <c r="C459" t="s">
        <v>1123</v>
      </c>
      <c r="D459">
        <v>40</v>
      </c>
      <c r="E459">
        <f t="shared" si="7"/>
        <v>7.8851545595922881</v>
      </c>
    </row>
    <row r="460" spans="1:5" x14ac:dyDescent="0.2">
      <c r="A460" t="s">
        <v>294</v>
      </c>
      <c r="B460">
        <v>194346543</v>
      </c>
      <c r="C460" t="s">
        <v>1123</v>
      </c>
      <c r="D460">
        <v>40</v>
      </c>
      <c r="E460">
        <f t="shared" si="7"/>
        <v>29.13140739352832</v>
      </c>
    </row>
    <row r="461" spans="1:5" x14ac:dyDescent="0.2">
      <c r="A461" t="s">
        <v>845</v>
      </c>
      <c r="B461">
        <v>21833222</v>
      </c>
      <c r="C461" t="s">
        <v>1123</v>
      </c>
      <c r="D461">
        <v>40</v>
      </c>
      <c r="E461">
        <f t="shared" si="7"/>
        <v>3.2726719754173614</v>
      </c>
    </row>
    <row r="462" spans="1:5" x14ac:dyDescent="0.2">
      <c r="A462" t="s">
        <v>1016</v>
      </c>
      <c r="B462">
        <v>22286621</v>
      </c>
      <c r="C462" t="s">
        <v>1123</v>
      </c>
      <c r="D462">
        <v>40</v>
      </c>
      <c r="E462">
        <f t="shared" si="7"/>
        <v>3.3406338273594276</v>
      </c>
    </row>
    <row r="463" spans="1:5" x14ac:dyDescent="0.2">
      <c r="A463" t="s">
        <v>408</v>
      </c>
      <c r="B463">
        <v>22833646</v>
      </c>
      <c r="C463" t="s">
        <v>1123</v>
      </c>
      <c r="D463">
        <v>40</v>
      </c>
      <c r="E463">
        <f t="shared" si="7"/>
        <v>3.4226296677971182</v>
      </c>
    </row>
    <row r="464" spans="1:5" x14ac:dyDescent="0.2">
      <c r="A464" t="s">
        <v>1102</v>
      </c>
      <c r="B464">
        <v>12902232</v>
      </c>
      <c r="C464" t="s">
        <v>1123</v>
      </c>
      <c r="D464">
        <v>40</v>
      </c>
      <c r="E464">
        <f t="shared" si="7"/>
        <v>1.9339689344400517</v>
      </c>
    </row>
    <row r="465" spans="1:5" x14ac:dyDescent="0.2">
      <c r="A465" t="s">
        <v>977</v>
      </c>
      <c r="B465">
        <v>30637804</v>
      </c>
      <c r="C465" t="s">
        <v>1123</v>
      </c>
      <c r="D465">
        <v>40</v>
      </c>
      <c r="E465">
        <f t="shared" si="7"/>
        <v>4.5924271982912073</v>
      </c>
    </row>
    <row r="466" spans="1:5" x14ac:dyDescent="0.2">
      <c r="A466" t="s">
        <v>1018</v>
      </c>
      <c r="B466">
        <v>21510869</v>
      </c>
      <c r="C466" t="s">
        <v>1123</v>
      </c>
      <c r="D466">
        <v>40</v>
      </c>
      <c r="E466">
        <f t="shared" si="7"/>
        <v>3.2243531505873975</v>
      </c>
    </row>
    <row r="467" spans="1:5" x14ac:dyDescent="0.2">
      <c r="A467" t="s">
        <v>538</v>
      </c>
      <c r="B467">
        <v>16877451</v>
      </c>
      <c r="C467" t="s">
        <v>1123</v>
      </c>
      <c r="D467">
        <v>40</v>
      </c>
      <c r="E467">
        <f t="shared" si="7"/>
        <v>2.5298309568866988</v>
      </c>
    </row>
    <row r="468" spans="1:5" x14ac:dyDescent="0.2">
      <c r="A468" t="s">
        <v>813</v>
      </c>
      <c r="B468">
        <v>33150490</v>
      </c>
      <c r="C468" t="s">
        <v>1123</v>
      </c>
      <c r="D468">
        <v>40</v>
      </c>
      <c r="E468">
        <f t="shared" si="7"/>
        <v>4.9690640984804482</v>
      </c>
    </row>
    <row r="469" spans="1:5" x14ac:dyDescent="0.2">
      <c r="A469" t="s">
        <v>340</v>
      </c>
      <c r="B469">
        <v>157876676</v>
      </c>
      <c r="C469" t="s">
        <v>1123</v>
      </c>
      <c r="D469">
        <v>40</v>
      </c>
      <c r="E469">
        <f t="shared" si="7"/>
        <v>23.664788143373741</v>
      </c>
    </row>
    <row r="470" spans="1:5" x14ac:dyDescent="0.2">
      <c r="A470" t="s">
        <v>435</v>
      </c>
      <c r="B470">
        <v>9819567</v>
      </c>
      <c r="C470" t="s">
        <v>1123</v>
      </c>
      <c r="D470">
        <v>40</v>
      </c>
      <c r="E470">
        <f t="shared" si="7"/>
        <v>1.4718955237863258</v>
      </c>
    </row>
    <row r="471" spans="1:5" x14ac:dyDescent="0.2">
      <c r="A471" t="s">
        <v>1000</v>
      </c>
      <c r="B471">
        <v>18846180</v>
      </c>
      <c r="C471" t="s">
        <v>1123</v>
      </c>
      <c r="D471">
        <v>40</v>
      </c>
      <c r="E471">
        <f t="shared" si="7"/>
        <v>2.8249318918513802</v>
      </c>
    </row>
    <row r="472" spans="1:5" x14ac:dyDescent="0.2">
      <c r="A472" t="s">
        <v>655</v>
      </c>
      <c r="B472">
        <v>94054185</v>
      </c>
      <c r="C472" t="s">
        <v>1123</v>
      </c>
      <c r="D472">
        <v>40</v>
      </c>
      <c r="E472">
        <f t="shared" si="7"/>
        <v>14.098170916790018</v>
      </c>
    </row>
    <row r="473" spans="1:5" x14ac:dyDescent="0.2">
      <c r="A473" t="s">
        <v>412</v>
      </c>
      <c r="B473">
        <v>71022947</v>
      </c>
      <c r="C473" t="s">
        <v>1123</v>
      </c>
      <c r="D473">
        <v>40</v>
      </c>
      <c r="E473">
        <f t="shared" si="7"/>
        <v>10.645923366622323</v>
      </c>
    </row>
    <row r="474" spans="1:5" x14ac:dyDescent="0.2">
      <c r="A474" t="s">
        <v>1033</v>
      </c>
      <c r="B474">
        <v>24534668</v>
      </c>
      <c r="C474" t="s">
        <v>1123</v>
      </c>
      <c r="D474">
        <v>40</v>
      </c>
      <c r="E474">
        <f t="shared" si="7"/>
        <v>3.6776028929568492</v>
      </c>
    </row>
    <row r="475" spans="1:5" x14ac:dyDescent="0.2">
      <c r="A475" t="s">
        <v>1045</v>
      </c>
      <c r="B475">
        <v>19161481</v>
      </c>
      <c r="C475" t="s">
        <v>1123</v>
      </c>
      <c r="D475">
        <v>40</v>
      </c>
      <c r="E475">
        <f t="shared" si="7"/>
        <v>2.8721936632253473</v>
      </c>
    </row>
    <row r="476" spans="1:5" x14ac:dyDescent="0.2">
      <c r="A476" t="s">
        <v>822</v>
      </c>
      <c r="B476">
        <v>30329425</v>
      </c>
      <c r="C476" t="s">
        <v>1123</v>
      </c>
      <c r="D476">
        <v>40</v>
      </c>
      <c r="E476">
        <f t="shared" si="7"/>
        <v>4.5462029941353919</v>
      </c>
    </row>
    <row r="477" spans="1:5" x14ac:dyDescent="0.2">
      <c r="A477" t="s">
        <v>422</v>
      </c>
      <c r="B477">
        <v>16782425</v>
      </c>
      <c r="C477" t="s">
        <v>1123</v>
      </c>
      <c r="D477">
        <v>40</v>
      </c>
      <c r="E477">
        <f t="shared" si="7"/>
        <v>2.5155871165989021</v>
      </c>
    </row>
    <row r="478" spans="1:5" x14ac:dyDescent="0.2">
      <c r="A478" t="s">
        <v>706</v>
      </c>
      <c r="B478">
        <v>19237093</v>
      </c>
      <c r="C478" t="s">
        <v>1123</v>
      </c>
      <c r="D478">
        <v>40</v>
      </c>
      <c r="E478">
        <f t="shared" si="7"/>
        <v>2.8835274587322703</v>
      </c>
    </row>
    <row r="479" spans="1:5" x14ac:dyDescent="0.2">
      <c r="A479" t="s">
        <v>315</v>
      </c>
      <c r="B479">
        <v>16764228</v>
      </c>
      <c r="C479" t="s">
        <v>1123</v>
      </c>
      <c r="D479">
        <v>40</v>
      </c>
      <c r="E479">
        <f t="shared" si="7"/>
        <v>2.5128594929830808</v>
      </c>
    </row>
    <row r="480" spans="1:5" x14ac:dyDescent="0.2">
      <c r="A480" t="s">
        <v>784</v>
      </c>
      <c r="B480">
        <v>32130150</v>
      </c>
      <c r="C480" t="s">
        <v>1123</v>
      </c>
      <c r="D480">
        <v>40</v>
      </c>
      <c r="E480">
        <f t="shared" si="7"/>
        <v>4.8161211144629101</v>
      </c>
    </row>
    <row r="481" spans="1:5" x14ac:dyDescent="0.2">
      <c r="A481" t="s">
        <v>852</v>
      </c>
      <c r="B481">
        <v>39736839</v>
      </c>
      <c r="C481" t="s">
        <v>1123</v>
      </c>
      <c r="D481">
        <v>40</v>
      </c>
      <c r="E481">
        <f t="shared" si="7"/>
        <v>5.9563191995653071</v>
      </c>
    </row>
    <row r="482" spans="1:5" x14ac:dyDescent="0.2">
      <c r="A482" t="s">
        <v>552</v>
      </c>
      <c r="B482">
        <v>17567717</v>
      </c>
      <c r="C482" t="s">
        <v>1123</v>
      </c>
      <c r="D482">
        <v>40</v>
      </c>
      <c r="E482">
        <f t="shared" si="7"/>
        <v>2.6332977834404452</v>
      </c>
    </row>
    <row r="483" spans="1:5" x14ac:dyDescent="0.2">
      <c r="A483" t="s">
        <v>608</v>
      </c>
      <c r="B483">
        <v>316970</v>
      </c>
      <c r="C483" t="s">
        <v>1123</v>
      </c>
      <c r="D483">
        <v>40</v>
      </c>
      <c r="E483">
        <f t="shared" si="7"/>
        <v>4.7511944689063348E-2</v>
      </c>
    </row>
    <row r="484" spans="1:5" x14ac:dyDescent="0.2">
      <c r="A484" t="s">
        <v>700</v>
      </c>
      <c r="B484">
        <v>35074016</v>
      </c>
      <c r="C484" t="s">
        <v>1123</v>
      </c>
      <c r="D484">
        <v>40</v>
      </c>
      <c r="E484">
        <f t="shared" si="7"/>
        <v>5.2573893687583144</v>
      </c>
    </row>
    <row r="485" spans="1:5" x14ac:dyDescent="0.2">
      <c r="A485" t="s">
        <v>989</v>
      </c>
      <c r="B485">
        <v>27941995</v>
      </c>
      <c r="C485" t="s">
        <v>1123</v>
      </c>
      <c r="D485">
        <v>40</v>
      </c>
      <c r="E485">
        <f t="shared" si="7"/>
        <v>4.1883412340034853</v>
      </c>
    </row>
    <row r="486" spans="1:5" x14ac:dyDescent="0.2">
      <c r="A486" t="s">
        <v>369</v>
      </c>
      <c r="B486">
        <v>230437991</v>
      </c>
      <c r="C486" t="s">
        <v>1123</v>
      </c>
      <c r="D486">
        <v>40</v>
      </c>
      <c r="E486">
        <f t="shared" si="7"/>
        <v>34.541303854153007</v>
      </c>
    </row>
    <row r="487" spans="1:5" x14ac:dyDescent="0.2">
      <c r="A487" t="s">
        <v>140</v>
      </c>
      <c r="B487">
        <v>90454173</v>
      </c>
      <c r="C487" t="s">
        <v>1123</v>
      </c>
      <c r="D487">
        <v>40</v>
      </c>
      <c r="E487">
        <f t="shared" si="7"/>
        <v>13.558550223904367</v>
      </c>
    </row>
    <row r="488" spans="1:5" x14ac:dyDescent="0.2">
      <c r="A488" t="s">
        <v>478</v>
      </c>
      <c r="B488">
        <v>12366161</v>
      </c>
      <c r="C488" t="s">
        <v>1123</v>
      </c>
      <c r="D488">
        <v>40</v>
      </c>
      <c r="E488">
        <f t="shared" si="7"/>
        <v>1.8536150343819677</v>
      </c>
    </row>
    <row r="489" spans="1:5" x14ac:dyDescent="0.2">
      <c r="A489" t="s">
        <v>997</v>
      </c>
      <c r="B489">
        <v>26298516</v>
      </c>
      <c r="C489" t="s">
        <v>1123</v>
      </c>
      <c r="D489">
        <v>40</v>
      </c>
      <c r="E489">
        <f t="shared" si="7"/>
        <v>3.9419933671844261</v>
      </c>
    </row>
    <row r="490" spans="1:5" x14ac:dyDescent="0.2">
      <c r="A490" t="s">
        <v>1111</v>
      </c>
      <c r="B490">
        <v>14062323</v>
      </c>
      <c r="C490" t="s">
        <v>1123</v>
      </c>
      <c r="D490">
        <v>40</v>
      </c>
      <c r="E490">
        <f t="shared" si="7"/>
        <v>2.1078597740345879</v>
      </c>
    </row>
    <row r="491" spans="1:5" x14ac:dyDescent="0.2">
      <c r="A491" t="s">
        <v>830</v>
      </c>
      <c r="B491">
        <v>24222534</v>
      </c>
      <c r="C491" t="s">
        <v>1123</v>
      </c>
      <c r="D491">
        <v>40</v>
      </c>
      <c r="E491">
        <f t="shared" si="7"/>
        <v>3.6308158363156022</v>
      </c>
    </row>
    <row r="492" spans="1:5" x14ac:dyDescent="0.2">
      <c r="A492" t="s">
        <v>195</v>
      </c>
      <c r="B492">
        <v>334897319</v>
      </c>
      <c r="C492" t="s">
        <v>1123</v>
      </c>
      <c r="D492">
        <v>40</v>
      </c>
      <c r="E492">
        <f t="shared" si="7"/>
        <v>50.199144704052763</v>
      </c>
    </row>
    <row r="493" spans="1:5" x14ac:dyDescent="0.2">
      <c r="A493" t="s">
        <v>899</v>
      </c>
      <c r="B493">
        <v>8777803</v>
      </c>
      <c r="C493" t="s">
        <v>1123</v>
      </c>
      <c r="D493">
        <v>40</v>
      </c>
      <c r="E493">
        <f t="shared" si="7"/>
        <v>1.315741207772011</v>
      </c>
    </row>
    <row r="494" spans="1:5" x14ac:dyDescent="0.2">
      <c r="A494" t="s">
        <v>951</v>
      </c>
      <c r="B494">
        <v>26766605</v>
      </c>
      <c r="C494" t="s">
        <v>1123</v>
      </c>
      <c r="D494">
        <v>40</v>
      </c>
      <c r="E494">
        <f t="shared" si="7"/>
        <v>4.0121571640029225</v>
      </c>
    </row>
    <row r="495" spans="1:5" x14ac:dyDescent="0.2">
      <c r="A495" t="s">
        <v>386</v>
      </c>
      <c r="B495">
        <v>18374119</v>
      </c>
      <c r="C495" t="s">
        <v>1123</v>
      </c>
      <c r="D495">
        <v>40</v>
      </c>
      <c r="E495">
        <f t="shared" si="7"/>
        <v>2.754172715519664</v>
      </c>
    </row>
    <row r="496" spans="1:5" x14ac:dyDescent="0.2">
      <c r="A496" t="s">
        <v>1108</v>
      </c>
      <c r="B496">
        <v>13684899</v>
      </c>
      <c r="C496" t="s">
        <v>1123</v>
      </c>
      <c r="D496">
        <v>40</v>
      </c>
      <c r="E496">
        <f t="shared" si="7"/>
        <v>2.051286129171273</v>
      </c>
    </row>
    <row r="497" spans="1:5" x14ac:dyDescent="0.2">
      <c r="A497" t="s">
        <v>1118</v>
      </c>
      <c r="B497">
        <v>9817937</v>
      </c>
      <c r="C497" t="s">
        <v>1123</v>
      </c>
      <c r="D497">
        <v>40</v>
      </c>
      <c r="E497">
        <f t="shared" si="7"/>
        <v>1.4716511963425831</v>
      </c>
    </row>
    <row r="498" spans="1:5" x14ac:dyDescent="0.2">
      <c r="A498" t="s">
        <v>1003</v>
      </c>
      <c r="B498">
        <v>31863350</v>
      </c>
      <c r="C498" t="s">
        <v>1123</v>
      </c>
      <c r="D498">
        <v>40</v>
      </c>
      <c r="E498">
        <f t="shared" si="7"/>
        <v>4.7761293586404605</v>
      </c>
    </row>
    <row r="499" spans="1:5" x14ac:dyDescent="0.2">
      <c r="A499" t="s">
        <v>880</v>
      </c>
      <c r="B499">
        <v>19447957</v>
      </c>
      <c r="C499" t="s">
        <v>1123</v>
      </c>
      <c r="D499">
        <v>40</v>
      </c>
      <c r="E499">
        <f t="shared" si="7"/>
        <v>2.9151347360926345</v>
      </c>
    </row>
    <row r="500" spans="1:5" x14ac:dyDescent="0.2">
      <c r="A500" t="s">
        <v>814</v>
      </c>
      <c r="B500">
        <v>24618156</v>
      </c>
      <c r="C500" t="s">
        <v>1123</v>
      </c>
      <c r="D500">
        <v>40</v>
      </c>
      <c r="E500">
        <f t="shared" si="7"/>
        <v>3.6901172546888761</v>
      </c>
    </row>
    <row r="501" spans="1:5" x14ac:dyDescent="0.2">
      <c r="A501" t="s">
        <v>1098</v>
      </c>
      <c r="B501">
        <v>18701141</v>
      </c>
      <c r="C501" t="s">
        <v>1123</v>
      </c>
      <c r="D501">
        <v>40</v>
      </c>
      <c r="E501">
        <f t="shared" si="7"/>
        <v>2.8031913960765209</v>
      </c>
    </row>
    <row r="502" spans="1:5" x14ac:dyDescent="0.2">
      <c r="A502" t="s">
        <v>712</v>
      </c>
      <c r="B502">
        <v>13647213</v>
      </c>
      <c r="C502" t="s">
        <v>1123</v>
      </c>
      <c r="D502">
        <v>40</v>
      </c>
      <c r="E502">
        <f t="shared" si="7"/>
        <v>2.0456372187142828</v>
      </c>
    </row>
    <row r="503" spans="1:5" x14ac:dyDescent="0.2">
      <c r="A503" t="s">
        <v>705</v>
      </c>
      <c r="B503">
        <v>16012226</v>
      </c>
      <c r="C503" t="s">
        <v>1123</v>
      </c>
      <c r="D503">
        <v>40</v>
      </c>
      <c r="E503">
        <f t="shared" si="7"/>
        <v>2.4001388019711078</v>
      </c>
    </row>
    <row r="504" spans="1:5" x14ac:dyDescent="0.2">
      <c r="A504" t="s">
        <v>797</v>
      </c>
      <c r="B504">
        <v>40073708</v>
      </c>
      <c r="C504" t="s">
        <v>1123</v>
      </c>
      <c r="D504">
        <v>40</v>
      </c>
      <c r="E504">
        <f t="shared" si="7"/>
        <v>6.006813887691818</v>
      </c>
    </row>
    <row r="505" spans="1:5" x14ac:dyDescent="0.2">
      <c r="A505" t="s">
        <v>590</v>
      </c>
      <c r="B505">
        <v>20058435</v>
      </c>
      <c r="C505" t="s">
        <v>1123</v>
      </c>
      <c r="D505">
        <v>40</v>
      </c>
      <c r="E505">
        <f t="shared" si="7"/>
        <v>3.0066418092222369</v>
      </c>
    </row>
    <row r="506" spans="1:5" x14ac:dyDescent="0.2">
      <c r="A506" t="s">
        <v>607</v>
      </c>
      <c r="B506">
        <v>17339377</v>
      </c>
      <c r="C506" t="s">
        <v>1123</v>
      </c>
      <c r="D506">
        <v>40</v>
      </c>
      <c r="E506">
        <f t="shared" si="7"/>
        <v>2.5990709561372283</v>
      </c>
    </row>
    <row r="507" spans="1:5" x14ac:dyDescent="0.2">
      <c r="A507" t="s">
        <v>877</v>
      </c>
      <c r="B507">
        <v>32659611</v>
      </c>
      <c r="C507" t="s">
        <v>1123</v>
      </c>
      <c r="D507">
        <v>40</v>
      </c>
      <c r="E507">
        <f t="shared" si="7"/>
        <v>4.8954842142736696</v>
      </c>
    </row>
    <row r="508" spans="1:5" x14ac:dyDescent="0.2">
      <c r="A508" t="s">
        <v>759</v>
      </c>
      <c r="B508">
        <v>106215468</v>
      </c>
      <c r="C508" t="s">
        <v>1123</v>
      </c>
      <c r="D508">
        <v>40</v>
      </c>
      <c r="E508">
        <f t="shared" si="7"/>
        <v>15.921075940117293</v>
      </c>
    </row>
    <row r="509" spans="1:5" x14ac:dyDescent="0.2">
      <c r="A509" t="s">
        <v>1081</v>
      </c>
      <c r="B509">
        <v>44859390</v>
      </c>
      <c r="C509" t="s">
        <v>1123</v>
      </c>
      <c r="D509">
        <v>40</v>
      </c>
      <c r="E509">
        <f t="shared" si="7"/>
        <v>6.7241595623091195</v>
      </c>
    </row>
    <row r="510" spans="1:5" x14ac:dyDescent="0.2">
      <c r="A510" t="s">
        <v>1103</v>
      </c>
      <c r="B510">
        <v>28298401</v>
      </c>
      <c r="C510" t="s">
        <v>1123</v>
      </c>
      <c r="D510">
        <v>40</v>
      </c>
      <c r="E510">
        <f t="shared" si="7"/>
        <v>4.2417644038897526</v>
      </c>
    </row>
    <row r="511" spans="1:5" x14ac:dyDescent="0.2">
      <c r="A511" t="s">
        <v>1084</v>
      </c>
      <c r="B511">
        <v>47125819</v>
      </c>
      <c r="C511" t="s">
        <v>1123</v>
      </c>
      <c r="D511">
        <v>40</v>
      </c>
      <c r="E511">
        <f t="shared" si="7"/>
        <v>7.0638839819377566</v>
      </c>
    </row>
    <row r="512" spans="1:5" x14ac:dyDescent="0.2">
      <c r="A512" t="s">
        <v>1065</v>
      </c>
      <c r="B512">
        <v>36972723</v>
      </c>
      <c r="C512" t="s">
        <v>1123</v>
      </c>
      <c r="D512">
        <v>40</v>
      </c>
      <c r="E512">
        <f t="shared" si="7"/>
        <v>5.5419944164433872</v>
      </c>
    </row>
    <row r="513" spans="1:5" x14ac:dyDescent="0.2">
      <c r="A513" t="s">
        <v>1037</v>
      </c>
      <c r="B513">
        <v>18335839</v>
      </c>
      <c r="C513" t="s">
        <v>1123</v>
      </c>
      <c r="D513">
        <v>40</v>
      </c>
      <c r="E513">
        <f t="shared" si="7"/>
        <v>2.7484347679451386</v>
      </c>
    </row>
    <row r="514" spans="1:5" x14ac:dyDescent="0.2">
      <c r="A514" t="s">
        <v>733</v>
      </c>
      <c r="B514">
        <v>27726212</v>
      </c>
      <c r="C514" t="s">
        <v>1123</v>
      </c>
      <c r="D514">
        <v>40</v>
      </c>
      <c r="E514">
        <f t="shared" ref="E514:E577" si="8">B514/($G$2-$G$3)</f>
        <v>4.1559966273819118</v>
      </c>
    </row>
    <row r="515" spans="1:5" x14ac:dyDescent="0.2">
      <c r="A515" t="s">
        <v>718</v>
      </c>
      <c r="B515">
        <v>27267382</v>
      </c>
      <c r="C515" t="s">
        <v>1123</v>
      </c>
      <c r="D515">
        <v>40</v>
      </c>
      <c r="E515">
        <f t="shared" si="8"/>
        <v>4.0872207003803567</v>
      </c>
    </row>
    <row r="516" spans="1:5" x14ac:dyDescent="0.2">
      <c r="A516" t="s">
        <v>1086</v>
      </c>
      <c r="B516">
        <v>48391620</v>
      </c>
      <c r="C516" t="s">
        <v>1123</v>
      </c>
      <c r="D516">
        <v>40</v>
      </c>
      <c r="E516">
        <f t="shared" si="8"/>
        <v>7.2536201307826351</v>
      </c>
    </row>
    <row r="517" spans="1:5" x14ac:dyDescent="0.2">
      <c r="A517" t="s">
        <v>477</v>
      </c>
      <c r="B517">
        <v>20141069</v>
      </c>
      <c r="C517" t="s">
        <v>1123</v>
      </c>
      <c r="D517">
        <v>40</v>
      </c>
      <c r="E517">
        <f t="shared" si="8"/>
        <v>3.0190281613610388</v>
      </c>
    </row>
    <row r="518" spans="1:5" x14ac:dyDescent="0.2">
      <c r="A518" t="s">
        <v>91</v>
      </c>
      <c r="B518">
        <v>49649505</v>
      </c>
      <c r="C518" t="s">
        <v>1123</v>
      </c>
      <c r="D518">
        <v>40</v>
      </c>
      <c r="E518">
        <f t="shared" si="8"/>
        <v>7.4421697176369186</v>
      </c>
    </row>
    <row r="519" spans="1:5" x14ac:dyDescent="0.2">
      <c r="A519" t="s">
        <v>825</v>
      </c>
      <c r="B519">
        <v>24735769</v>
      </c>
      <c r="C519" t="s">
        <v>1123</v>
      </c>
      <c r="D519">
        <v>40</v>
      </c>
      <c r="E519">
        <f t="shared" si="8"/>
        <v>3.7077467538550897</v>
      </c>
    </row>
    <row r="520" spans="1:5" x14ac:dyDescent="0.2">
      <c r="A520" t="s">
        <v>363</v>
      </c>
      <c r="B520">
        <v>20341120</v>
      </c>
      <c r="C520" t="s">
        <v>1123</v>
      </c>
      <c r="D520">
        <v>40</v>
      </c>
      <c r="E520">
        <f t="shared" si="8"/>
        <v>3.0490146334151507</v>
      </c>
    </row>
    <row r="521" spans="1:5" x14ac:dyDescent="0.2">
      <c r="A521" t="s">
        <v>536</v>
      </c>
      <c r="B521">
        <v>32490765</v>
      </c>
      <c r="C521" t="s">
        <v>1123</v>
      </c>
      <c r="D521">
        <v>40</v>
      </c>
      <c r="E521">
        <f t="shared" si="8"/>
        <v>4.8701751887729294</v>
      </c>
    </row>
    <row r="522" spans="1:5" x14ac:dyDescent="0.2">
      <c r="A522" t="s">
        <v>809</v>
      </c>
      <c r="B522">
        <v>18801589</v>
      </c>
      <c r="C522" t="s">
        <v>1123</v>
      </c>
      <c r="D522">
        <v>40</v>
      </c>
      <c r="E522">
        <f t="shared" si="8"/>
        <v>2.8182479623765717</v>
      </c>
    </row>
    <row r="523" spans="1:5" x14ac:dyDescent="0.2">
      <c r="A523" t="s">
        <v>1131</v>
      </c>
      <c r="B523">
        <v>3443542</v>
      </c>
      <c r="C523" t="s">
        <v>1123</v>
      </c>
      <c r="D523">
        <v>40</v>
      </c>
      <c r="E523">
        <f t="shared" si="8"/>
        <v>0.51616675722770788</v>
      </c>
    </row>
    <row r="524" spans="1:5" x14ac:dyDescent="0.2">
      <c r="A524" t="s">
        <v>710</v>
      </c>
      <c r="B524">
        <v>18598248</v>
      </c>
      <c r="C524" t="s">
        <v>1123</v>
      </c>
      <c r="D524">
        <v>40</v>
      </c>
      <c r="E524">
        <f t="shared" si="8"/>
        <v>2.787768338610856</v>
      </c>
    </row>
    <row r="525" spans="1:5" x14ac:dyDescent="0.2">
      <c r="A525" t="s">
        <v>1132</v>
      </c>
      <c r="B525">
        <v>32384380</v>
      </c>
      <c r="C525" t="s">
        <v>1123</v>
      </c>
      <c r="D525">
        <v>40</v>
      </c>
      <c r="E525">
        <f t="shared" si="8"/>
        <v>4.8542287009799328</v>
      </c>
    </row>
    <row r="526" spans="1:5" x14ac:dyDescent="0.2">
      <c r="A526" t="s">
        <v>219</v>
      </c>
      <c r="B526">
        <v>97076842</v>
      </c>
      <c r="C526" t="s">
        <v>1123</v>
      </c>
      <c r="D526">
        <v>40</v>
      </c>
      <c r="E526">
        <f t="shared" si="8"/>
        <v>14.551249480054711</v>
      </c>
    </row>
    <row r="527" spans="1:5" x14ac:dyDescent="0.2">
      <c r="A527" t="s">
        <v>870</v>
      </c>
      <c r="B527">
        <v>183072994</v>
      </c>
      <c r="C527" t="s">
        <v>1123</v>
      </c>
      <c r="D527">
        <v>40</v>
      </c>
      <c r="E527">
        <f t="shared" si="8"/>
        <v>27.441568492252348</v>
      </c>
    </row>
    <row r="528" spans="1:5" x14ac:dyDescent="0.2">
      <c r="A528" t="s">
        <v>471</v>
      </c>
      <c r="B528">
        <v>16679383</v>
      </c>
      <c r="C528" t="s">
        <v>1123</v>
      </c>
      <c r="D528">
        <v>40</v>
      </c>
      <c r="E528">
        <f t="shared" si="8"/>
        <v>2.5001417249067845</v>
      </c>
    </row>
    <row r="529" spans="1:5" x14ac:dyDescent="0.2">
      <c r="A529" t="s">
        <v>694</v>
      </c>
      <c r="B529">
        <v>35011842</v>
      </c>
      <c r="C529" t="s">
        <v>1123</v>
      </c>
      <c r="D529">
        <v>40</v>
      </c>
      <c r="E529">
        <f t="shared" si="8"/>
        <v>5.2480698506679655</v>
      </c>
    </row>
    <row r="530" spans="1:5" x14ac:dyDescent="0.2">
      <c r="A530" t="s">
        <v>821</v>
      </c>
      <c r="B530">
        <v>25850345</v>
      </c>
      <c r="C530" t="s">
        <v>1123</v>
      </c>
      <c r="D530">
        <v>40</v>
      </c>
      <c r="E530">
        <f t="shared" si="8"/>
        <v>3.8748151617919846</v>
      </c>
    </row>
    <row r="531" spans="1:5" x14ac:dyDescent="0.2">
      <c r="A531" t="s">
        <v>446</v>
      </c>
      <c r="B531">
        <v>20477285</v>
      </c>
      <c r="C531" t="s">
        <v>1123</v>
      </c>
      <c r="D531">
        <v>40</v>
      </c>
      <c r="E531">
        <f t="shared" si="8"/>
        <v>3.0694249686159152</v>
      </c>
    </row>
    <row r="532" spans="1:5" x14ac:dyDescent="0.2">
      <c r="A532" t="s">
        <v>834</v>
      </c>
      <c r="B532">
        <v>15158786</v>
      </c>
      <c r="C532" t="s">
        <v>1123</v>
      </c>
      <c r="D532">
        <v>40</v>
      </c>
      <c r="E532">
        <f t="shared" si="8"/>
        <v>2.2722131494631914</v>
      </c>
    </row>
    <row r="533" spans="1:5" x14ac:dyDescent="0.2">
      <c r="A533" t="s">
        <v>569</v>
      </c>
      <c r="B533">
        <v>7195991</v>
      </c>
      <c r="C533" t="s">
        <v>1123</v>
      </c>
      <c r="D533">
        <v>40</v>
      </c>
      <c r="E533">
        <f t="shared" si="8"/>
        <v>1.078636862715707</v>
      </c>
    </row>
    <row r="534" spans="1:5" x14ac:dyDescent="0.2">
      <c r="A534" t="s">
        <v>680</v>
      </c>
      <c r="B534">
        <v>53531304</v>
      </c>
      <c r="C534" t="s">
        <v>1123</v>
      </c>
      <c r="D534">
        <v>40</v>
      </c>
      <c r="E534">
        <f t="shared" si="8"/>
        <v>8.0240286297802186</v>
      </c>
    </row>
    <row r="535" spans="1:5" x14ac:dyDescent="0.2">
      <c r="A535" t="s">
        <v>755</v>
      </c>
      <c r="B535">
        <v>36970669</v>
      </c>
      <c r="C535" t="s">
        <v>1123</v>
      </c>
      <c r="D535">
        <v>40</v>
      </c>
      <c r="E535">
        <f t="shared" si="8"/>
        <v>5.5416865338854437</v>
      </c>
    </row>
    <row r="536" spans="1:5" x14ac:dyDescent="0.2">
      <c r="A536" t="s">
        <v>734</v>
      </c>
      <c r="B536">
        <v>33702928</v>
      </c>
      <c r="C536" t="s">
        <v>1123</v>
      </c>
      <c r="D536">
        <v>40</v>
      </c>
      <c r="E536">
        <f t="shared" si="8"/>
        <v>5.0518713158831572</v>
      </c>
    </row>
    <row r="537" spans="1:5" x14ac:dyDescent="0.2">
      <c r="A537" t="s">
        <v>1063</v>
      </c>
      <c r="B537">
        <v>25583575</v>
      </c>
      <c r="C537" t="s">
        <v>1123</v>
      </c>
      <c r="D537">
        <v>40</v>
      </c>
      <c r="E537">
        <f t="shared" si="8"/>
        <v>3.834827902793652</v>
      </c>
    </row>
    <row r="538" spans="1:5" x14ac:dyDescent="0.2">
      <c r="A538" t="s">
        <v>401</v>
      </c>
      <c r="B538">
        <v>55294420</v>
      </c>
      <c r="C538" t="s">
        <v>1123</v>
      </c>
      <c r="D538">
        <v>40</v>
      </c>
      <c r="E538">
        <f t="shared" si="8"/>
        <v>8.2883093814993156</v>
      </c>
    </row>
    <row r="539" spans="1:5" x14ac:dyDescent="0.2">
      <c r="A539" t="s">
        <v>393</v>
      </c>
      <c r="B539">
        <v>210920328</v>
      </c>
      <c r="C539" t="s">
        <v>1123</v>
      </c>
      <c r="D539">
        <v>40</v>
      </c>
      <c r="E539">
        <f t="shared" si="8"/>
        <v>31.615720597328139</v>
      </c>
    </row>
    <row r="540" spans="1:5" x14ac:dyDescent="0.2">
      <c r="A540" t="s">
        <v>688</v>
      </c>
      <c r="B540">
        <v>29028860</v>
      </c>
      <c r="C540" t="s">
        <v>1123</v>
      </c>
      <c r="D540">
        <v>40</v>
      </c>
      <c r="E540">
        <f t="shared" si="8"/>
        <v>4.3512559255026142</v>
      </c>
    </row>
    <row r="541" spans="1:5" x14ac:dyDescent="0.2">
      <c r="A541" t="s">
        <v>349</v>
      </c>
      <c r="B541">
        <v>26349634</v>
      </c>
      <c r="C541" t="s">
        <v>1123</v>
      </c>
      <c r="D541">
        <v>40</v>
      </c>
      <c r="E541">
        <f t="shared" si="8"/>
        <v>3.9496556556931668</v>
      </c>
    </row>
    <row r="542" spans="1:5" x14ac:dyDescent="0.2">
      <c r="A542" t="s">
        <v>319</v>
      </c>
      <c r="B542">
        <v>188538124</v>
      </c>
      <c r="C542" t="s">
        <v>1123</v>
      </c>
      <c r="D542">
        <v>40</v>
      </c>
      <c r="E542">
        <f t="shared" si="8"/>
        <v>28.260759438646456</v>
      </c>
    </row>
    <row r="543" spans="1:5" x14ac:dyDescent="0.2">
      <c r="A543" t="s">
        <v>476</v>
      </c>
      <c r="B543">
        <v>121384653</v>
      </c>
      <c r="C543" t="s">
        <v>1123</v>
      </c>
      <c r="D543">
        <v>40</v>
      </c>
      <c r="E543">
        <f t="shared" si="8"/>
        <v>18.194847838713908</v>
      </c>
    </row>
    <row r="544" spans="1:5" x14ac:dyDescent="0.2">
      <c r="A544" t="s">
        <v>440</v>
      </c>
      <c r="B544">
        <v>13001720</v>
      </c>
      <c r="C544" t="s">
        <v>1123</v>
      </c>
      <c r="D544">
        <v>40</v>
      </c>
      <c r="E544">
        <f t="shared" si="8"/>
        <v>1.9488816023683273</v>
      </c>
    </row>
    <row r="545" spans="1:5" x14ac:dyDescent="0.2">
      <c r="A545" t="s">
        <v>1117</v>
      </c>
      <c r="B545">
        <v>7795441</v>
      </c>
      <c r="C545" t="s">
        <v>1123</v>
      </c>
      <c r="D545">
        <v>40</v>
      </c>
      <c r="E545">
        <f t="shared" si="8"/>
        <v>1.1684909032995447</v>
      </c>
    </row>
    <row r="546" spans="1:5" x14ac:dyDescent="0.2">
      <c r="A546" t="s">
        <v>421</v>
      </c>
      <c r="B546">
        <v>4804502</v>
      </c>
      <c r="C546" t="s">
        <v>1123</v>
      </c>
      <c r="D546">
        <v>40</v>
      </c>
      <c r="E546">
        <f t="shared" si="8"/>
        <v>0.72016668228063929</v>
      </c>
    </row>
    <row r="547" spans="1:5" x14ac:dyDescent="0.2">
      <c r="A547" t="s">
        <v>213</v>
      </c>
      <c r="B547">
        <v>373849451</v>
      </c>
      <c r="C547" t="s">
        <v>1123</v>
      </c>
      <c r="D547">
        <v>40</v>
      </c>
      <c r="E547">
        <f t="shared" si="8"/>
        <v>56.037840924846826</v>
      </c>
    </row>
    <row r="548" spans="1:5" x14ac:dyDescent="0.2">
      <c r="A548" t="s">
        <v>664</v>
      </c>
      <c r="B548">
        <v>149396866</v>
      </c>
      <c r="C548" t="s">
        <v>1123</v>
      </c>
      <c r="D548">
        <v>40</v>
      </c>
      <c r="E548">
        <f t="shared" si="8"/>
        <v>22.393714339247907</v>
      </c>
    </row>
    <row r="549" spans="1:5" x14ac:dyDescent="0.2">
      <c r="A549" t="s">
        <v>392</v>
      </c>
      <c r="B549">
        <v>28415282</v>
      </c>
      <c r="C549" t="s">
        <v>1123</v>
      </c>
      <c r="D549">
        <v>40</v>
      </c>
      <c r="E549">
        <f t="shared" si="8"/>
        <v>4.2592841805474881</v>
      </c>
    </row>
    <row r="550" spans="1:5" x14ac:dyDescent="0.2">
      <c r="A550" t="s">
        <v>85</v>
      </c>
      <c r="B550">
        <v>58886980</v>
      </c>
      <c r="C550" t="s">
        <v>1123</v>
      </c>
      <c r="D550">
        <v>40</v>
      </c>
      <c r="E550">
        <f t="shared" si="8"/>
        <v>8.8268130632740629</v>
      </c>
    </row>
    <row r="551" spans="1:5" x14ac:dyDescent="0.2">
      <c r="A551" t="s">
        <v>764</v>
      </c>
      <c r="B551">
        <v>209686100</v>
      </c>
      <c r="C551" t="s">
        <v>1123</v>
      </c>
      <c r="D551">
        <v>40</v>
      </c>
      <c r="E551">
        <f t="shared" si="8"/>
        <v>31.430717056079143</v>
      </c>
    </row>
    <row r="552" spans="1:5" x14ac:dyDescent="0.2">
      <c r="A552" t="s">
        <v>173</v>
      </c>
      <c r="B552">
        <v>196788487</v>
      </c>
      <c r="C552" t="s">
        <v>1123</v>
      </c>
      <c r="D552">
        <v>40</v>
      </c>
      <c r="E552">
        <f t="shared" si="8"/>
        <v>29.497440482659123</v>
      </c>
    </row>
    <row r="553" spans="1:5" x14ac:dyDescent="0.2">
      <c r="A553" t="s">
        <v>310</v>
      </c>
      <c r="B553">
        <v>165575495</v>
      </c>
      <c r="C553" t="s">
        <v>1123</v>
      </c>
      <c r="D553">
        <v>40</v>
      </c>
      <c r="E553">
        <f t="shared" si="8"/>
        <v>24.818795975342415</v>
      </c>
    </row>
    <row r="554" spans="1:5" x14ac:dyDescent="0.2">
      <c r="A554" t="s">
        <v>136</v>
      </c>
      <c r="B554">
        <v>43686099</v>
      </c>
      <c r="C554" t="s">
        <v>1123</v>
      </c>
      <c r="D554">
        <v>40</v>
      </c>
      <c r="E554">
        <f t="shared" si="8"/>
        <v>6.5482901201026777</v>
      </c>
    </row>
    <row r="555" spans="1:5" x14ac:dyDescent="0.2">
      <c r="A555" t="s">
        <v>645</v>
      </c>
      <c r="B555">
        <v>178126077</v>
      </c>
      <c r="C555" t="s">
        <v>1123</v>
      </c>
      <c r="D555">
        <v>40</v>
      </c>
      <c r="E555">
        <f t="shared" si="8"/>
        <v>26.700054636413032</v>
      </c>
    </row>
    <row r="556" spans="1:5" x14ac:dyDescent="0.2">
      <c r="A556" t="s">
        <v>355</v>
      </c>
      <c r="B556">
        <v>191338659</v>
      </c>
      <c r="C556" t="s">
        <v>1123</v>
      </c>
      <c r="D556">
        <v>40</v>
      </c>
      <c r="E556">
        <f t="shared" si="8"/>
        <v>28.680543216353449</v>
      </c>
    </row>
    <row r="557" spans="1:5" x14ac:dyDescent="0.2">
      <c r="A557" t="s">
        <v>256</v>
      </c>
      <c r="B557">
        <v>169258752</v>
      </c>
      <c r="C557" t="s">
        <v>1123</v>
      </c>
      <c r="D557">
        <v>40</v>
      </c>
      <c r="E557">
        <f t="shared" si="8"/>
        <v>25.370894605684736</v>
      </c>
    </row>
    <row r="558" spans="1:5" x14ac:dyDescent="0.2">
      <c r="A558" t="s">
        <v>103</v>
      </c>
      <c r="B558">
        <v>134764155</v>
      </c>
      <c r="C558" t="s">
        <v>1123</v>
      </c>
      <c r="D558">
        <v>40</v>
      </c>
      <c r="E558">
        <f t="shared" si="8"/>
        <v>20.200356748046691</v>
      </c>
    </row>
    <row r="559" spans="1:5" x14ac:dyDescent="0.2">
      <c r="A559" t="s">
        <v>78</v>
      </c>
      <c r="B559">
        <v>99313160</v>
      </c>
      <c r="C559" t="s">
        <v>1123</v>
      </c>
      <c r="D559">
        <v>40</v>
      </c>
      <c r="E559">
        <f t="shared" si="8"/>
        <v>14.886460437316146</v>
      </c>
    </row>
    <row r="560" spans="1:5" x14ac:dyDescent="0.2">
      <c r="A560" t="s">
        <v>746</v>
      </c>
      <c r="B560">
        <v>169676677</v>
      </c>
      <c r="C560" t="s">
        <v>1123</v>
      </c>
      <c r="D560">
        <v>40</v>
      </c>
      <c r="E560">
        <f t="shared" si="8"/>
        <v>25.433539113001444</v>
      </c>
    </row>
    <row r="561" spans="1:5" x14ac:dyDescent="0.2">
      <c r="A561" t="s">
        <v>182</v>
      </c>
      <c r="B561">
        <v>72896432</v>
      </c>
      <c r="C561" t="s">
        <v>1123</v>
      </c>
      <c r="D561">
        <v>40</v>
      </c>
      <c r="E561">
        <f t="shared" si="8"/>
        <v>10.926747784377284</v>
      </c>
    </row>
    <row r="562" spans="1:5" x14ac:dyDescent="0.2">
      <c r="A562" t="s">
        <v>83</v>
      </c>
      <c r="B562">
        <v>266854943</v>
      </c>
      <c r="C562" t="s">
        <v>1123</v>
      </c>
      <c r="D562">
        <v>40</v>
      </c>
      <c r="E562">
        <f t="shared" si="8"/>
        <v>39.999991456034174</v>
      </c>
    </row>
    <row r="563" spans="1:5" x14ac:dyDescent="0.2">
      <c r="A563" t="s">
        <v>203</v>
      </c>
      <c r="B563">
        <v>371313077</v>
      </c>
      <c r="C563" t="s">
        <v>1123</v>
      </c>
      <c r="D563">
        <v>40</v>
      </c>
      <c r="E563">
        <f t="shared" si="8"/>
        <v>55.657653332334036</v>
      </c>
    </row>
    <row r="564" spans="1:5" x14ac:dyDescent="0.2">
      <c r="A564" t="s">
        <v>119</v>
      </c>
      <c r="B564">
        <v>177567362</v>
      </c>
      <c r="C564" t="s">
        <v>1123</v>
      </c>
      <c r="D564">
        <v>40</v>
      </c>
      <c r="E564">
        <f t="shared" si="8"/>
        <v>26.616306533510709</v>
      </c>
    </row>
    <row r="565" spans="1:5" x14ac:dyDescent="0.2">
      <c r="A565" t="s">
        <v>308</v>
      </c>
      <c r="B565">
        <v>300690123</v>
      </c>
      <c r="C565" t="s">
        <v>1123</v>
      </c>
      <c r="D565">
        <v>40</v>
      </c>
      <c r="E565">
        <f t="shared" si="8"/>
        <v>45.071686571358981</v>
      </c>
    </row>
    <row r="566" spans="1:5" x14ac:dyDescent="0.2">
      <c r="A566" t="s">
        <v>7</v>
      </c>
      <c r="B566">
        <v>19003541</v>
      </c>
      <c r="C566" t="s">
        <v>1123</v>
      </c>
      <c r="D566">
        <v>40</v>
      </c>
      <c r="E566">
        <f t="shared" si="8"/>
        <v>2.848519383185625</v>
      </c>
    </row>
    <row r="567" spans="1:5" x14ac:dyDescent="0.2">
      <c r="A567" t="s">
        <v>320</v>
      </c>
      <c r="B567">
        <v>218992299</v>
      </c>
      <c r="C567" t="s">
        <v>1123</v>
      </c>
      <c r="D567">
        <v>40</v>
      </c>
      <c r="E567">
        <f t="shared" si="8"/>
        <v>32.825661726405727</v>
      </c>
    </row>
    <row r="568" spans="1:5" x14ac:dyDescent="0.2">
      <c r="A568" t="s">
        <v>57</v>
      </c>
      <c r="B568">
        <v>140435689</v>
      </c>
      <c r="C568" t="s">
        <v>1123</v>
      </c>
      <c r="D568">
        <v>40</v>
      </c>
      <c r="E568">
        <f t="shared" si="8"/>
        <v>21.050486443948962</v>
      </c>
    </row>
    <row r="569" spans="1:5" x14ac:dyDescent="0.2">
      <c r="A569" t="s">
        <v>52</v>
      </c>
      <c r="B569">
        <v>150056252</v>
      </c>
      <c r="C569" t="s">
        <v>1123</v>
      </c>
      <c r="D569">
        <v>40</v>
      </c>
      <c r="E569">
        <f t="shared" si="8"/>
        <v>22.492552434842892</v>
      </c>
    </row>
    <row r="570" spans="1:5" x14ac:dyDescent="0.2">
      <c r="A570" t="s">
        <v>285</v>
      </c>
      <c r="B570">
        <v>156220787</v>
      </c>
      <c r="C570" t="s">
        <v>1123</v>
      </c>
      <c r="D570">
        <v>40</v>
      </c>
      <c r="E570">
        <f t="shared" si="8"/>
        <v>23.416580090311218</v>
      </c>
    </row>
    <row r="571" spans="1:5" x14ac:dyDescent="0.2">
      <c r="A571" t="s">
        <v>143</v>
      </c>
      <c r="B571">
        <v>89442605</v>
      </c>
      <c r="C571" t="s">
        <v>1123</v>
      </c>
      <c r="D571">
        <v>40</v>
      </c>
      <c r="E571">
        <f t="shared" si="8"/>
        <v>13.406922111258924</v>
      </c>
    </row>
    <row r="572" spans="1:5" x14ac:dyDescent="0.2">
      <c r="A572" t="s">
        <v>190</v>
      </c>
      <c r="B572">
        <v>279742579</v>
      </c>
      <c r="C572" t="s">
        <v>1123</v>
      </c>
      <c r="D572">
        <v>40</v>
      </c>
      <c r="E572">
        <f t="shared" si="8"/>
        <v>41.931772535646701</v>
      </c>
    </row>
    <row r="573" spans="1:5" x14ac:dyDescent="0.2">
      <c r="A573" t="s">
        <v>243</v>
      </c>
      <c r="B573">
        <v>25390713</v>
      </c>
      <c r="C573" t="s">
        <v>1123</v>
      </c>
      <c r="D573">
        <v>40</v>
      </c>
      <c r="E573">
        <f t="shared" si="8"/>
        <v>3.8059190196923423</v>
      </c>
    </row>
    <row r="574" spans="1:5" x14ac:dyDescent="0.2">
      <c r="A574" t="s">
        <v>367</v>
      </c>
      <c r="B574">
        <v>184735158</v>
      </c>
      <c r="C574" t="s">
        <v>1123</v>
      </c>
      <c r="D574">
        <v>40</v>
      </c>
      <c r="E574">
        <f t="shared" si="8"/>
        <v>27.690717131026211</v>
      </c>
    </row>
    <row r="575" spans="1:5" x14ac:dyDescent="0.2">
      <c r="A575" t="s">
        <v>194</v>
      </c>
      <c r="B575">
        <v>155081366</v>
      </c>
      <c r="C575" t="s">
        <v>1123</v>
      </c>
      <c r="D575">
        <v>40</v>
      </c>
      <c r="E575">
        <f t="shared" si="8"/>
        <v>23.245787562533959</v>
      </c>
    </row>
    <row r="576" spans="1:5" x14ac:dyDescent="0.2">
      <c r="A576" t="s">
        <v>654</v>
      </c>
      <c r="B576">
        <v>240871145</v>
      </c>
      <c r="C576" t="s">
        <v>1123</v>
      </c>
      <c r="D576">
        <v>40</v>
      </c>
      <c r="E576">
        <f t="shared" si="8"/>
        <v>36.105172471941692</v>
      </c>
    </row>
    <row r="577" spans="1:5" x14ac:dyDescent="0.2">
      <c r="A577" t="s">
        <v>289</v>
      </c>
      <c r="B577">
        <v>160249218</v>
      </c>
      <c r="C577" t="s">
        <v>1123</v>
      </c>
      <c r="D577">
        <v>40</v>
      </c>
      <c r="E577">
        <f t="shared" si="8"/>
        <v>24.020418279590039</v>
      </c>
    </row>
    <row r="578" spans="1:5" x14ac:dyDescent="0.2">
      <c r="A578" t="s">
        <v>70</v>
      </c>
      <c r="B578">
        <v>154628959</v>
      </c>
      <c r="C578" t="s">
        <v>1123</v>
      </c>
      <c r="D578">
        <v>40</v>
      </c>
      <c r="E578">
        <f t="shared" ref="E578:E641" si="9">B578/($G$2-$G$3)</f>
        <v>23.177974405576062</v>
      </c>
    </row>
    <row r="579" spans="1:5" x14ac:dyDescent="0.2">
      <c r="A579" t="s">
        <v>659</v>
      </c>
      <c r="B579">
        <v>201675784</v>
      </c>
      <c r="C579" t="s">
        <v>1123</v>
      </c>
      <c r="D579">
        <v>40</v>
      </c>
      <c r="E579">
        <f t="shared" si="9"/>
        <v>30.230017650034664</v>
      </c>
    </row>
    <row r="580" spans="1:5" x14ac:dyDescent="0.2">
      <c r="A580" t="s">
        <v>157</v>
      </c>
      <c r="B580">
        <v>120345555</v>
      </c>
      <c r="C580" t="s">
        <v>1123</v>
      </c>
      <c r="D580">
        <v>40</v>
      </c>
      <c r="E580">
        <f t="shared" si="9"/>
        <v>18.039093140469543</v>
      </c>
    </row>
    <row r="581" spans="1:5" x14ac:dyDescent="0.2">
      <c r="A581" t="s">
        <v>231</v>
      </c>
      <c r="B581">
        <v>151246627</v>
      </c>
      <c r="C581" t="s">
        <v>1123</v>
      </c>
      <c r="D581">
        <v>40</v>
      </c>
      <c r="E581">
        <f t="shared" si="9"/>
        <v>22.670982668490378</v>
      </c>
    </row>
    <row r="582" spans="1:5" x14ac:dyDescent="0.2">
      <c r="A582" t="s">
        <v>220</v>
      </c>
      <c r="B582">
        <v>162631700</v>
      </c>
      <c r="C582" t="s">
        <v>1123</v>
      </c>
      <c r="D582">
        <v>40</v>
      </c>
      <c r="E582">
        <f t="shared" si="9"/>
        <v>24.377538363530757</v>
      </c>
    </row>
    <row r="583" spans="1:5" x14ac:dyDescent="0.2">
      <c r="A583" t="s">
        <v>96</v>
      </c>
      <c r="B583">
        <v>224330382</v>
      </c>
      <c r="C583" t="s">
        <v>1123</v>
      </c>
      <c r="D583">
        <v>40</v>
      </c>
      <c r="E583">
        <f t="shared" si="9"/>
        <v>33.625809072342655</v>
      </c>
    </row>
    <row r="584" spans="1:5" x14ac:dyDescent="0.2">
      <c r="A584" t="s">
        <v>606</v>
      </c>
      <c r="B584">
        <v>185880734</v>
      </c>
      <c r="C584" t="s">
        <v>1123</v>
      </c>
      <c r="D584">
        <v>40</v>
      </c>
      <c r="E584">
        <f t="shared" si="9"/>
        <v>27.862432257218341</v>
      </c>
    </row>
    <row r="585" spans="1:5" x14ac:dyDescent="0.2">
      <c r="A585" t="s">
        <v>260</v>
      </c>
      <c r="B585">
        <v>337538973</v>
      </c>
      <c r="C585" t="s">
        <v>1123</v>
      </c>
      <c r="D585">
        <v>40</v>
      </c>
      <c r="E585">
        <f t="shared" si="9"/>
        <v>50.595113151336868</v>
      </c>
    </row>
    <row r="586" spans="1:5" x14ac:dyDescent="0.2">
      <c r="A586" t="s">
        <v>683</v>
      </c>
      <c r="B586">
        <v>165595356</v>
      </c>
      <c r="C586" t="s">
        <v>1123</v>
      </c>
      <c r="D586">
        <v>40</v>
      </c>
      <c r="E586">
        <f t="shared" si="9"/>
        <v>24.821773022802645</v>
      </c>
    </row>
    <row r="587" spans="1:5" x14ac:dyDescent="0.2">
      <c r="A587" t="s">
        <v>200</v>
      </c>
      <c r="B587">
        <v>319435679</v>
      </c>
      <c r="C587" t="s">
        <v>1123</v>
      </c>
      <c r="D587">
        <v>40</v>
      </c>
      <c r="E587">
        <f t="shared" si="9"/>
        <v>47.881535515542147</v>
      </c>
    </row>
    <row r="588" spans="1:5" x14ac:dyDescent="0.2">
      <c r="A588" t="s">
        <v>311</v>
      </c>
      <c r="B588">
        <v>189812919</v>
      </c>
      <c r="C588" t="s">
        <v>1123</v>
      </c>
      <c r="D588">
        <v>40</v>
      </c>
      <c r="E588">
        <f t="shared" si="9"/>
        <v>28.451843735361901</v>
      </c>
    </row>
    <row r="589" spans="1:5" x14ac:dyDescent="0.2">
      <c r="A589" t="s">
        <v>347</v>
      </c>
      <c r="B589">
        <v>212114729</v>
      </c>
      <c r="C589" t="s">
        <v>1123</v>
      </c>
      <c r="D589">
        <v>40</v>
      </c>
      <c r="E589">
        <f t="shared" si="9"/>
        <v>31.794754304772255</v>
      </c>
    </row>
    <row r="590" spans="1:5" x14ac:dyDescent="0.2">
      <c r="A590" t="s">
        <v>824</v>
      </c>
      <c r="B590">
        <v>168584428</v>
      </c>
      <c r="C590" t="s">
        <v>1123</v>
      </c>
      <c r="D590">
        <v>40</v>
      </c>
      <c r="E590">
        <f t="shared" si="9"/>
        <v>25.269817391467278</v>
      </c>
    </row>
    <row r="591" spans="1:5" x14ac:dyDescent="0.2">
      <c r="A591" t="s">
        <v>247</v>
      </c>
      <c r="B591">
        <v>142571316</v>
      </c>
      <c r="C591" t="s">
        <v>1123</v>
      </c>
      <c r="D591">
        <v>40</v>
      </c>
      <c r="E591">
        <f t="shared" si="9"/>
        <v>21.370604410634989</v>
      </c>
    </row>
    <row r="592" spans="1:5" x14ac:dyDescent="0.2">
      <c r="A592" t="s">
        <v>626</v>
      </c>
      <c r="B592">
        <v>230791939</v>
      </c>
      <c r="C592" t="s">
        <v>1123</v>
      </c>
      <c r="D592">
        <v>40</v>
      </c>
      <c r="E592">
        <f t="shared" si="9"/>
        <v>34.594358584249875</v>
      </c>
    </row>
    <row r="593" spans="1:5" x14ac:dyDescent="0.2">
      <c r="A593" t="s">
        <v>209</v>
      </c>
      <c r="B593">
        <v>164910732</v>
      </c>
      <c r="C593" t="s">
        <v>1123</v>
      </c>
      <c r="D593">
        <v>40</v>
      </c>
      <c r="E593">
        <f t="shared" si="9"/>
        <v>24.719151898971351</v>
      </c>
    </row>
    <row r="594" spans="1:5" x14ac:dyDescent="0.2">
      <c r="A594" t="s">
        <v>77</v>
      </c>
      <c r="B594">
        <v>173302210</v>
      </c>
      <c r="C594" t="s">
        <v>1123</v>
      </c>
      <c r="D594">
        <v>40</v>
      </c>
      <c r="E594">
        <f t="shared" si="9"/>
        <v>25.976985254164248</v>
      </c>
    </row>
    <row r="595" spans="1:5" x14ac:dyDescent="0.2">
      <c r="A595" t="s">
        <v>112</v>
      </c>
      <c r="B595">
        <v>144676452</v>
      </c>
      <c r="C595" t="s">
        <v>1123</v>
      </c>
      <c r="D595">
        <v>40</v>
      </c>
      <c r="E595">
        <f t="shared" si="9"/>
        <v>21.686151955181654</v>
      </c>
    </row>
    <row r="596" spans="1:5" x14ac:dyDescent="0.2">
      <c r="A596" t="s">
        <v>284</v>
      </c>
      <c r="B596">
        <v>258858156</v>
      </c>
      <c r="C596" t="s">
        <v>1123</v>
      </c>
      <c r="D596">
        <v>40</v>
      </c>
      <c r="E596">
        <f t="shared" si="9"/>
        <v>38.801319967772763</v>
      </c>
    </row>
    <row r="597" spans="1:5" x14ac:dyDescent="0.2">
      <c r="A597" t="s">
        <v>279</v>
      </c>
      <c r="B597">
        <v>16280025</v>
      </c>
      <c r="C597" t="s">
        <v>1123</v>
      </c>
      <c r="D597">
        <v>40</v>
      </c>
      <c r="E597">
        <f t="shared" si="9"/>
        <v>2.4402803020366868</v>
      </c>
    </row>
    <row r="598" spans="1:5" x14ac:dyDescent="0.2">
      <c r="A598" t="s">
        <v>267</v>
      </c>
      <c r="B598">
        <v>43823649</v>
      </c>
      <c r="C598" t="s">
        <v>1123</v>
      </c>
      <c r="D598">
        <v>40</v>
      </c>
      <c r="E598">
        <f t="shared" si="9"/>
        <v>6.5689080586835544</v>
      </c>
    </row>
    <row r="599" spans="1:5" x14ac:dyDescent="0.2">
      <c r="A599" t="s">
        <v>545</v>
      </c>
      <c r="B599">
        <v>150215485</v>
      </c>
      <c r="C599" t="s">
        <v>1123</v>
      </c>
      <c r="D599">
        <v>40</v>
      </c>
      <c r="E599">
        <f t="shared" si="9"/>
        <v>22.516420528002097</v>
      </c>
    </row>
    <row r="600" spans="1:5" x14ac:dyDescent="0.2">
      <c r="A600" t="s">
        <v>230</v>
      </c>
      <c r="B600">
        <v>94343389</v>
      </c>
      <c r="C600" t="s">
        <v>1123</v>
      </c>
      <c r="D600">
        <v>40</v>
      </c>
      <c r="E600">
        <f t="shared" si="9"/>
        <v>14.141520900863766</v>
      </c>
    </row>
    <row r="601" spans="1:5" x14ac:dyDescent="0.2">
      <c r="A601" t="s">
        <v>357</v>
      </c>
      <c r="B601">
        <v>166506222</v>
      </c>
      <c r="C601" t="s">
        <v>1123</v>
      </c>
      <c r="D601">
        <v>40</v>
      </c>
      <c r="E601">
        <f t="shared" si="9"/>
        <v>24.958306496037174</v>
      </c>
    </row>
    <row r="602" spans="1:5" x14ac:dyDescent="0.2">
      <c r="A602" t="s">
        <v>275</v>
      </c>
      <c r="B602">
        <v>165019171</v>
      </c>
      <c r="C602" t="s">
        <v>1123</v>
      </c>
      <c r="D602">
        <v>40</v>
      </c>
      <c r="E602">
        <f t="shared" si="9"/>
        <v>24.73540626932229</v>
      </c>
    </row>
    <row r="603" spans="1:5" x14ac:dyDescent="0.2">
      <c r="A603" t="s">
        <v>875</v>
      </c>
      <c r="B603">
        <v>196391969</v>
      </c>
      <c r="C603" t="s">
        <v>1123</v>
      </c>
      <c r="D603">
        <v>40</v>
      </c>
      <c r="E603">
        <f t="shared" si="9"/>
        <v>29.43800475913886</v>
      </c>
    </row>
    <row r="604" spans="1:5" x14ac:dyDescent="0.2">
      <c r="A604" t="s">
        <v>232</v>
      </c>
      <c r="B604">
        <v>167481171</v>
      </c>
      <c r="C604" t="s">
        <v>1123</v>
      </c>
      <c r="D604">
        <v>40</v>
      </c>
      <c r="E604">
        <f t="shared" si="9"/>
        <v>25.104445635270089</v>
      </c>
    </row>
    <row r="605" spans="1:5" x14ac:dyDescent="0.2">
      <c r="A605" t="s">
        <v>225</v>
      </c>
      <c r="B605">
        <v>146812875</v>
      </c>
      <c r="C605" t="s">
        <v>1123</v>
      </c>
      <c r="D605">
        <v>40</v>
      </c>
      <c r="E605">
        <f t="shared" si="9"/>
        <v>22.006389237600946</v>
      </c>
    </row>
    <row r="606" spans="1:5" x14ac:dyDescent="0.2">
      <c r="A606" t="s">
        <v>68</v>
      </c>
      <c r="B606">
        <v>411969146</v>
      </c>
      <c r="C606" t="s">
        <v>1123</v>
      </c>
      <c r="D606">
        <v>40</v>
      </c>
      <c r="E606">
        <f t="shared" si="9"/>
        <v>61.751759719697965</v>
      </c>
    </row>
    <row r="607" spans="1:5" x14ac:dyDescent="0.2">
      <c r="A607" t="s">
        <v>37</v>
      </c>
      <c r="B607">
        <v>154180641</v>
      </c>
      <c r="C607" t="s">
        <v>1123</v>
      </c>
      <c r="D607">
        <v>40</v>
      </c>
      <c r="E607">
        <f t="shared" si="9"/>
        <v>23.110774165745443</v>
      </c>
    </row>
    <row r="608" spans="1:5" x14ac:dyDescent="0.2">
      <c r="A608" t="s">
        <v>685</v>
      </c>
      <c r="B608">
        <v>169192625</v>
      </c>
      <c r="C608" t="s">
        <v>1123</v>
      </c>
      <c r="D608">
        <v>40</v>
      </c>
      <c r="E608">
        <f t="shared" si="9"/>
        <v>25.360982556069775</v>
      </c>
    </row>
    <row r="609" spans="1:5" x14ac:dyDescent="0.2">
      <c r="A609" t="s">
        <v>981</v>
      </c>
      <c r="B609">
        <v>182297800</v>
      </c>
      <c r="C609" t="s">
        <v>1123</v>
      </c>
      <c r="D609">
        <v>40</v>
      </c>
      <c r="E609">
        <f t="shared" si="9"/>
        <v>27.325371456408913</v>
      </c>
    </row>
    <row r="610" spans="1:5" x14ac:dyDescent="0.2">
      <c r="A610" t="s">
        <v>50</v>
      </c>
      <c r="B610">
        <v>13673289</v>
      </c>
      <c r="C610" t="s">
        <v>1123</v>
      </c>
      <c r="D610">
        <v>40</v>
      </c>
      <c r="E610">
        <f t="shared" si="9"/>
        <v>2.0495458582376198</v>
      </c>
    </row>
    <row r="611" spans="1:5" x14ac:dyDescent="0.2">
      <c r="A611" t="s">
        <v>123</v>
      </c>
      <c r="B611">
        <v>109072587</v>
      </c>
      <c r="C611" t="s">
        <v>1123</v>
      </c>
      <c r="D611">
        <v>40</v>
      </c>
      <c r="E611">
        <f t="shared" si="9"/>
        <v>16.34934132768732</v>
      </c>
    </row>
    <row r="612" spans="1:5" x14ac:dyDescent="0.2">
      <c r="A612" t="s">
        <v>33</v>
      </c>
      <c r="B612">
        <v>25982911</v>
      </c>
      <c r="C612" t="s">
        <v>1123</v>
      </c>
      <c r="D612">
        <v>40</v>
      </c>
      <c r="E612">
        <f t="shared" si="9"/>
        <v>3.89468602799273</v>
      </c>
    </row>
    <row r="613" spans="1:5" x14ac:dyDescent="0.2">
      <c r="A613" t="s">
        <v>180</v>
      </c>
      <c r="B613">
        <v>224176756</v>
      </c>
      <c r="C613" t="s">
        <v>1123</v>
      </c>
      <c r="D613">
        <v>40</v>
      </c>
      <c r="E613">
        <f t="shared" si="9"/>
        <v>33.602781435611099</v>
      </c>
    </row>
    <row r="614" spans="1:5" x14ac:dyDescent="0.2">
      <c r="A614" t="s">
        <v>344</v>
      </c>
      <c r="B614">
        <v>134743491</v>
      </c>
      <c r="C614" t="s">
        <v>1123</v>
      </c>
      <c r="D614">
        <v>40</v>
      </c>
      <c r="E614">
        <f t="shared" si="9"/>
        <v>20.197259335594236</v>
      </c>
    </row>
    <row r="615" spans="1:5" x14ac:dyDescent="0.2">
      <c r="A615" t="s">
        <v>996</v>
      </c>
      <c r="B615">
        <v>207683623</v>
      </c>
      <c r="C615" t="s">
        <v>1123</v>
      </c>
      <c r="D615">
        <v>40</v>
      </c>
      <c r="E615">
        <f t="shared" si="9"/>
        <v>31.130557493770024</v>
      </c>
    </row>
    <row r="616" spans="1:5" x14ac:dyDescent="0.2">
      <c r="A616" t="s">
        <v>796</v>
      </c>
      <c r="B616">
        <v>32341462</v>
      </c>
      <c r="C616" t="s">
        <v>1123</v>
      </c>
      <c r="D616">
        <v>40</v>
      </c>
      <c r="E616">
        <f t="shared" si="9"/>
        <v>4.84779554439677</v>
      </c>
    </row>
    <row r="617" spans="1:5" x14ac:dyDescent="0.2">
      <c r="A617" t="s">
        <v>346</v>
      </c>
      <c r="B617">
        <v>353122985</v>
      </c>
      <c r="C617" t="s">
        <v>1123</v>
      </c>
      <c r="D617">
        <v>40</v>
      </c>
      <c r="E617">
        <f t="shared" si="9"/>
        <v>52.931065185212944</v>
      </c>
    </row>
    <row r="618" spans="1:5" x14ac:dyDescent="0.2">
      <c r="A618" t="s">
        <v>172</v>
      </c>
      <c r="B618">
        <v>27518166</v>
      </c>
      <c r="C618" t="s">
        <v>1123</v>
      </c>
      <c r="D618">
        <v>40</v>
      </c>
      <c r="E618">
        <f t="shared" si="9"/>
        <v>4.1248117517003617</v>
      </c>
    </row>
    <row r="619" spans="1:5" x14ac:dyDescent="0.2">
      <c r="A619" t="s">
        <v>263</v>
      </c>
      <c r="B619">
        <v>200520694</v>
      </c>
      <c r="C619" t="s">
        <v>1123</v>
      </c>
      <c r="D619">
        <v>40</v>
      </c>
      <c r="E619">
        <f t="shared" si="9"/>
        <v>30.056876431020591</v>
      </c>
    </row>
    <row r="620" spans="1:5" x14ac:dyDescent="0.2">
      <c r="A620" t="s">
        <v>170</v>
      </c>
      <c r="B620">
        <v>379110393</v>
      </c>
      <c r="C620" t="s">
        <v>1123</v>
      </c>
      <c r="D620">
        <v>40</v>
      </c>
      <c r="E620">
        <f t="shared" si="9"/>
        <v>56.826425287140957</v>
      </c>
    </row>
    <row r="621" spans="1:5" x14ac:dyDescent="0.2">
      <c r="A621" t="s">
        <v>148</v>
      </c>
      <c r="B621">
        <v>82975504</v>
      </c>
      <c r="C621" t="s">
        <v>1123</v>
      </c>
      <c r="D621">
        <v>40</v>
      </c>
      <c r="E621">
        <f t="shared" si="9"/>
        <v>12.437541586254708</v>
      </c>
    </row>
    <row r="622" spans="1:5" x14ac:dyDescent="0.2">
      <c r="A622" t="s">
        <v>272</v>
      </c>
      <c r="B622">
        <v>16008694</v>
      </c>
      <c r="C622" t="s">
        <v>1123</v>
      </c>
      <c r="D622">
        <v>40</v>
      </c>
      <c r="E622">
        <f t="shared" si="9"/>
        <v>2.3996093758782862</v>
      </c>
    </row>
    <row r="623" spans="1:5" x14ac:dyDescent="0.2">
      <c r="A623" t="s">
        <v>160</v>
      </c>
      <c r="B623">
        <v>65155213</v>
      </c>
      <c r="C623" t="s">
        <v>1123</v>
      </c>
      <c r="D623">
        <v>40</v>
      </c>
      <c r="E623">
        <f t="shared" si="9"/>
        <v>9.766384440988551</v>
      </c>
    </row>
    <row r="624" spans="1:5" x14ac:dyDescent="0.2">
      <c r="A624" t="s">
        <v>139</v>
      </c>
      <c r="B624">
        <v>206664624</v>
      </c>
      <c r="C624" t="s">
        <v>1123</v>
      </c>
      <c r="D624">
        <v>40</v>
      </c>
      <c r="E624">
        <f t="shared" si="9"/>
        <v>30.97781551779056</v>
      </c>
    </row>
    <row r="625" spans="1:5" x14ac:dyDescent="0.2">
      <c r="A625" t="s">
        <v>307</v>
      </c>
      <c r="B625">
        <v>161259635</v>
      </c>
      <c r="C625" t="s">
        <v>1123</v>
      </c>
      <c r="D625">
        <v>40</v>
      </c>
      <c r="E625">
        <f t="shared" si="9"/>
        <v>24.171873864083491</v>
      </c>
    </row>
    <row r="626" spans="1:5" x14ac:dyDescent="0.2">
      <c r="A626" t="s">
        <v>605</v>
      </c>
      <c r="B626">
        <v>236776488</v>
      </c>
      <c r="C626" t="s">
        <v>1123</v>
      </c>
      <c r="D626">
        <v>40</v>
      </c>
      <c r="E626">
        <f t="shared" si="9"/>
        <v>35.49140739352832</v>
      </c>
    </row>
    <row r="627" spans="1:5" x14ac:dyDescent="0.2">
      <c r="A627" t="s">
        <v>44</v>
      </c>
      <c r="B627">
        <v>36003997</v>
      </c>
      <c r="C627" t="s">
        <v>1123</v>
      </c>
      <c r="D627">
        <v>40</v>
      </c>
      <c r="E627">
        <f t="shared" si="9"/>
        <v>5.396788068426674</v>
      </c>
    </row>
    <row r="628" spans="1:5" x14ac:dyDescent="0.2">
      <c r="A628" t="s">
        <v>262</v>
      </c>
      <c r="B628">
        <v>50528257</v>
      </c>
      <c r="C628" t="s">
        <v>1123</v>
      </c>
      <c r="D628">
        <v>40</v>
      </c>
      <c r="E628">
        <f t="shared" si="9"/>
        <v>7.5738894905473009</v>
      </c>
    </row>
    <row r="629" spans="1:5" x14ac:dyDescent="0.2">
      <c r="A629" t="s">
        <v>358</v>
      </c>
      <c r="B629">
        <v>290298663</v>
      </c>
      <c r="C629" t="s">
        <v>1123</v>
      </c>
      <c r="D629">
        <v>40</v>
      </c>
      <c r="E629">
        <f t="shared" si="9"/>
        <v>43.51406763972944</v>
      </c>
    </row>
    <row r="630" spans="1:5" x14ac:dyDescent="0.2">
      <c r="A630" t="s">
        <v>222</v>
      </c>
      <c r="B630">
        <v>213181000</v>
      </c>
      <c r="C630" t="s">
        <v>1123</v>
      </c>
      <c r="D630">
        <v>40</v>
      </c>
      <c r="E630">
        <f t="shared" si="9"/>
        <v>31.954582076408535</v>
      </c>
    </row>
    <row r="631" spans="1:5" x14ac:dyDescent="0.2">
      <c r="A631" t="s">
        <v>299</v>
      </c>
      <c r="B631">
        <v>159068387</v>
      </c>
      <c r="C631" t="s">
        <v>1123</v>
      </c>
      <c r="D631">
        <v>40</v>
      </c>
      <c r="E631">
        <f t="shared" si="9"/>
        <v>23.843418635588616</v>
      </c>
    </row>
    <row r="632" spans="1:5" x14ac:dyDescent="0.2">
      <c r="A632" t="s">
        <v>158</v>
      </c>
      <c r="B632">
        <v>248699974</v>
      </c>
      <c r="C632" t="s">
        <v>1123</v>
      </c>
      <c r="D632">
        <v>40</v>
      </c>
      <c r="E632">
        <f t="shared" si="9"/>
        <v>37.27866804069626</v>
      </c>
    </row>
    <row r="633" spans="1:5" x14ac:dyDescent="0.2">
      <c r="A633" t="s">
        <v>255</v>
      </c>
      <c r="B633">
        <v>92259817</v>
      </c>
      <c r="C633" t="s">
        <v>1123</v>
      </c>
      <c r="D633">
        <v>40</v>
      </c>
      <c r="E633">
        <f t="shared" si="9"/>
        <v>13.829205673493096</v>
      </c>
    </row>
    <row r="634" spans="1:5" x14ac:dyDescent="0.2">
      <c r="A634" t="s">
        <v>268</v>
      </c>
      <c r="B634">
        <v>157365983</v>
      </c>
      <c r="C634" t="s">
        <v>1123</v>
      </c>
      <c r="D634">
        <v>40</v>
      </c>
      <c r="E634">
        <f t="shared" si="9"/>
        <v>23.588238256731184</v>
      </c>
    </row>
    <row r="635" spans="1:5" x14ac:dyDescent="0.2">
      <c r="A635" t="s">
        <v>871</v>
      </c>
      <c r="B635">
        <v>192289710</v>
      </c>
      <c r="C635" t="s">
        <v>1123</v>
      </c>
      <c r="D635">
        <v>40</v>
      </c>
      <c r="E635">
        <f t="shared" si="9"/>
        <v>28.823100185493995</v>
      </c>
    </row>
    <row r="636" spans="1:5" x14ac:dyDescent="0.2">
      <c r="A636" t="s">
        <v>64</v>
      </c>
      <c r="B636">
        <v>161385342</v>
      </c>
      <c r="C636" t="s">
        <v>1123</v>
      </c>
      <c r="D636">
        <v>40</v>
      </c>
      <c r="E636">
        <f t="shared" si="9"/>
        <v>24.190716606396734</v>
      </c>
    </row>
    <row r="637" spans="1:5" x14ac:dyDescent="0.2">
      <c r="A637" t="s">
        <v>159</v>
      </c>
      <c r="B637">
        <v>299910583</v>
      </c>
      <c r="C637" t="s">
        <v>1123</v>
      </c>
      <c r="D637">
        <v>40</v>
      </c>
      <c r="E637">
        <f t="shared" si="9"/>
        <v>44.954838095594987</v>
      </c>
    </row>
    <row r="638" spans="1:5" x14ac:dyDescent="0.2">
      <c r="A638" t="s">
        <v>233</v>
      </c>
      <c r="B638">
        <v>150748825</v>
      </c>
      <c r="C638" t="s">
        <v>1123</v>
      </c>
      <c r="D638">
        <v>40</v>
      </c>
      <c r="E638">
        <f t="shared" si="9"/>
        <v>22.596365067171309</v>
      </c>
    </row>
    <row r="639" spans="1:5" x14ac:dyDescent="0.2">
      <c r="A639" t="s">
        <v>90</v>
      </c>
      <c r="B639">
        <v>197795956</v>
      </c>
      <c r="C639" t="s">
        <v>1123</v>
      </c>
      <c r="D639">
        <v>40</v>
      </c>
      <c r="E639">
        <f t="shared" si="9"/>
        <v>29.648454179235916</v>
      </c>
    </row>
    <row r="640" spans="1:5" x14ac:dyDescent="0.2">
      <c r="A640" t="s">
        <v>653</v>
      </c>
      <c r="B640">
        <v>182944989</v>
      </c>
      <c r="C640" t="s">
        <v>1123</v>
      </c>
      <c r="D640">
        <v>40</v>
      </c>
      <c r="E640">
        <f t="shared" si="9"/>
        <v>27.422381293211668</v>
      </c>
    </row>
    <row r="641" spans="1:5" x14ac:dyDescent="0.2">
      <c r="A641" t="s">
        <v>335</v>
      </c>
      <c r="B641">
        <v>226671918</v>
      </c>
      <c r="C641" t="s">
        <v>1123</v>
      </c>
      <c r="D641">
        <v>40</v>
      </c>
      <c r="E641">
        <f t="shared" si="9"/>
        <v>33.976791590938902</v>
      </c>
    </row>
    <row r="642" spans="1:5" x14ac:dyDescent="0.2">
      <c r="A642" t="s">
        <v>127</v>
      </c>
      <c r="B642">
        <v>155989813</v>
      </c>
      <c r="C642" t="s">
        <v>1123</v>
      </c>
      <c r="D642">
        <v>40</v>
      </c>
      <c r="E642">
        <f t="shared" ref="E642:E705" si="10">B642/($G$2-$G$3)</f>
        <v>23.381958441850443</v>
      </c>
    </row>
    <row r="643" spans="1:5" x14ac:dyDescent="0.2">
      <c r="A643" t="s">
        <v>132</v>
      </c>
      <c r="B643">
        <v>361619640</v>
      </c>
      <c r="C643" t="s">
        <v>1123</v>
      </c>
      <c r="D643">
        <v>40</v>
      </c>
      <c r="E643">
        <f t="shared" si="10"/>
        <v>54.204663956081021</v>
      </c>
    </row>
    <row r="644" spans="1:5" x14ac:dyDescent="0.2">
      <c r="A644" t="s">
        <v>698</v>
      </c>
      <c r="B644">
        <v>222985132</v>
      </c>
      <c r="C644" t="s">
        <v>1123</v>
      </c>
      <c r="D644">
        <v>40</v>
      </c>
      <c r="E644">
        <f t="shared" si="10"/>
        <v>33.424163984186166</v>
      </c>
    </row>
    <row r="645" spans="1:5" x14ac:dyDescent="0.2">
      <c r="A645" t="s">
        <v>333</v>
      </c>
      <c r="B645">
        <v>313934060</v>
      </c>
      <c r="C645" t="s">
        <v>1123</v>
      </c>
      <c r="D645">
        <v>40</v>
      </c>
      <c r="E645">
        <f t="shared" si="10"/>
        <v>47.056875081973359</v>
      </c>
    </row>
    <row r="646" spans="1:5" x14ac:dyDescent="0.2">
      <c r="A646" t="s">
        <v>278</v>
      </c>
      <c r="B646">
        <v>139122155</v>
      </c>
      <c r="C646" t="s">
        <v>1123</v>
      </c>
      <c r="D646">
        <v>40</v>
      </c>
      <c r="E646">
        <f t="shared" si="10"/>
        <v>20.853595398249986</v>
      </c>
    </row>
    <row r="647" spans="1:5" x14ac:dyDescent="0.2">
      <c r="A647" t="s">
        <v>291</v>
      </c>
      <c r="B647">
        <v>21478495</v>
      </c>
      <c r="C647" t="s">
        <v>1123</v>
      </c>
      <c r="D647">
        <v>40</v>
      </c>
      <c r="E647">
        <f t="shared" si="10"/>
        <v>3.2195004777875624</v>
      </c>
    </row>
    <row r="648" spans="1:5" x14ac:dyDescent="0.2">
      <c r="A648" t="s">
        <v>772</v>
      </c>
      <c r="B648">
        <v>30761370</v>
      </c>
      <c r="C648" t="s">
        <v>1123</v>
      </c>
      <c r="D648">
        <v>40</v>
      </c>
      <c r="E648">
        <f t="shared" si="10"/>
        <v>4.6109490172565621</v>
      </c>
    </row>
    <row r="649" spans="1:5" x14ac:dyDescent="0.2">
      <c r="A649" t="s">
        <v>191</v>
      </c>
      <c r="B649">
        <v>62762480</v>
      </c>
      <c r="C649" t="s">
        <v>1123</v>
      </c>
      <c r="D649">
        <v>40</v>
      </c>
      <c r="E649">
        <f t="shared" si="10"/>
        <v>9.4077277922467264</v>
      </c>
    </row>
    <row r="650" spans="1:5" x14ac:dyDescent="0.2">
      <c r="A650" t="s">
        <v>269</v>
      </c>
      <c r="B650">
        <v>192930185</v>
      </c>
      <c r="C650" t="s">
        <v>1123</v>
      </c>
      <c r="D650">
        <v>40</v>
      </c>
      <c r="E650">
        <f t="shared" si="10"/>
        <v>28.919103633059152</v>
      </c>
    </row>
    <row r="651" spans="1:5" x14ac:dyDescent="0.2">
      <c r="A651" t="s">
        <v>293</v>
      </c>
      <c r="B651">
        <v>73234705</v>
      </c>
      <c r="C651" t="s">
        <v>1123</v>
      </c>
      <c r="D651">
        <v>40</v>
      </c>
      <c r="E651">
        <f t="shared" si="10"/>
        <v>10.977452923872516</v>
      </c>
    </row>
    <row r="652" spans="1:5" x14ac:dyDescent="0.2">
      <c r="A652" t="s">
        <v>181</v>
      </c>
      <c r="B652">
        <v>34340543</v>
      </c>
      <c r="C652" t="s">
        <v>1123</v>
      </c>
      <c r="D652">
        <v>40</v>
      </c>
      <c r="E652">
        <f t="shared" si="10"/>
        <v>5.1474460662157355</v>
      </c>
    </row>
    <row r="653" spans="1:5" x14ac:dyDescent="0.2">
      <c r="A653" t="s">
        <v>109</v>
      </c>
      <c r="B653">
        <v>165543652</v>
      </c>
      <c r="C653" t="s">
        <v>1123</v>
      </c>
      <c r="D653">
        <v>40</v>
      </c>
      <c r="E653">
        <f t="shared" si="10"/>
        <v>24.814022896329469</v>
      </c>
    </row>
    <row r="654" spans="1:5" x14ac:dyDescent="0.2">
      <c r="A654" t="s">
        <v>334</v>
      </c>
      <c r="B654">
        <v>195164528</v>
      </c>
      <c r="C654" t="s">
        <v>1123</v>
      </c>
      <c r="D654">
        <v>40</v>
      </c>
      <c r="E654">
        <f t="shared" si="10"/>
        <v>29.254018549399486</v>
      </c>
    </row>
    <row r="655" spans="1:5" x14ac:dyDescent="0.2">
      <c r="A655" t="s">
        <v>47</v>
      </c>
      <c r="B655">
        <v>12127482</v>
      </c>
      <c r="C655" t="s">
        <v>1123</v>
      </c>
      <c r="D655">
        <v>40</v>
      </c>
      <c r="E655">
        <f t="shared" si="10"/>
        <v>1.8178384515935619</v>
      </c>
    </row>
    <row r="656" spans="1:5" x14ac:dyDescent="0.2">
      <c r="A656" t="s">
        <v>242</v>
      </c>
      <c r="B656">
        <v>35738665</v>
      </c>
      <c r="C656" t="s">
        <v>1123</v>
      </c>
      <c r="D656">
        <v>40</v>
      </c>
      <c r="E656">
        <f t="shared" si="10"/>
        <v>5.357016357197729</v>
      </c>
    </row>
    <row r="657" spans="1:5" x14ac:dyDescent="0.2">
      <c r="A657" t="s">
        <v>211</v>
      </c>
      <c r="B657">
        <v>103989787</v>
      </c>
      <c r="C657" t="s">
        <v>1123</v>
      </c>
      <c r="D657">
        <v>40</v>
      </c>
      <c r="E657">
        <f t="shared" si="10"/>
        <v>15.587459406793952</v>
      </c>
    </row>
    <row r="658" spans="1:5" x14ac:dyDescent="0.2">
      <c r="A658" t="s">
        <v>79</v>
      </c>
      <c r="B658">
        <v>188644087</v>
      </c>
      <c r="C658" t="s">
        <v>1123</v>
      </c>
      <c r="D658">
        <v>40</v>
      </c>
      <c r="E658">
        <f t="shared" si="10"/>
        <v>28.276642671113525</v>
      </c>
    </row>
    <row r="659" spans="1:5" x14ac:dyDescent="0.2">
      <c r="A659" t="s">
        <v>40</v>
      </c>
      <c r="B659">
        <v>359534075</v>
      </c>
      <c r="C659" t="s">
        <v>1123</v>
      </c>
      <c r="D659">
        <v>40</v>
      </c>
      <c r="E659">
        <f t="shared" si="10"/>
        <v>53.892049989694776</v>
      </c>
    </row>
    <row r="660" spans="1:5" x14ac:dyDescent="0.2">
      <c r="A660" t="s">
        <v>599</v>
      </c>
      <c r="B660">
        <v>212210930</v>
      </c>
      <c r="C660" t="s">
        <v>1123</v>
      </c>
      <c r="D660">
        <v>40</v>
      </c>
      <c r="E660">
        <f t="shared" si="10"/>
        <v>31.809174270671338</v>
      </c>
    </row>
    <row r="661" spans="1:5" x14ac:dyDescent="0.2">
      <c r="A661" t="s">
        <v>257</v>
      </c>
      <c r="B661">
        <v>89591648</v>
      </c>
      <c r="C661" t="s">
        <v>1123</v>
      </c>
      <c r="D661">
        <v>40</v>
      </c>
      <c r="E661">
        <f t="shared" si="10"/>
        <v>13.429262783159393</v>
      </c>
    </row>
    <row r="662" spans="1:5" x14ac:dyDescent="0.2">
      <c r="A662" t="s">
        <v>853</v>
      </c>
      <c r="B662">
        <v>193731940</v>
      </c>
      <c r="C662" t="s">
        <v>1123</v>
      </c>
      <c r="D662">
        <v>40</v>
      </c>
      <c r="E662">
        <f t="shared" si="10"/>
        <v>29.039282007082498</v>
      </c>
    </row>
    <row r="663" spans="1:5" x14ac:dyDescent="0.2">
      <c r="A663" t="s">
        <v>297</v>
      </c>
      <c r="B663">
        <v>187831251</v>
      </c>
      <c r="C663" t="s">
        <v>1123</v>
      </c>
      <c r="D663">
        <v>40</v>
      </c>
      <c r="E663">
        <f t="shared" si="10"/>
        <v>28.154803320155139</v>
      </c>
    </row>
    <row r="664" spans="1:5" x14ac:dyDescent="0.2">
      <c r="A664" t="s">
        <v>197</v>
      </c>
      <c r="B664">
        <v>125511990</v>
      </c>
      <c r="C664" t="s">
        <v>1123</v>
      </c>
      <c r="D664">
        <v>40</v>
      </c>
      <c r="E664">
        <f t="shared" si="10"/>
        <v>18.813511457533117</v>
      </c>
    </row>
    <row r="665" spans="1:5" x14ac:dyDescent="0.2">
      <c r="A665" t="s">
        <v>391</v>
      </c>
      <c r="B665">
        <v>194702630</v>
      </c>
      <c r="C665" t="s">
        <v>1123</v>
      </c>
      <c r="D665">
        <v>40</v>
      </c>
      <c r="E665">
        <f t="shared" si="10"/>
        <v>29.184782747184801</v>
      </c>
    </row>
    <row r="666" spans="1:5" x14ac:dyDescent="0.2">
      <c r="A666" t="s">
        <v>208</v>
      </c>
      <c r="B666">
        <v>164303481</v>
      </c>
      <c r="C666" t="s">
        <v>1123</v>
      </c>
      <c r="D666">
        <v>40</v>
      </c>
      <c r="E666">
        <f t="shared" si="10"/>
        <v>24.628128534222704</v>
      </c>
    </row>
    <row r="667" spans="1:5" x14ac:dyDescent="0.2">
      <c r="A667" t="s">
        <v>134</v>
      </c>
      <c r="B667">
        <v>38591996</v>
      </c>
      <c r="C667" t="s">
        <v>1123</v>
      </c>
      <c r="D667">
        <v>40</v>
      </c>
      <c r="E667">
        <f t="shared" si="10"/>
        <v>5.7847139457757955</v>
      </c>
    </row>
    <row r="668" spans="1:5" x14ac:dyDescent="0.2">
      <c r="A668" t="s">
        <v>46</v>
      </c>
      <c r="B668">
        <v>159509980</v>
      </c>
      <c r="C668" t="s">
        <v>1123</v>
      </c>
      <c r="D668">
        <v>40</v>
      </c>
      <c r="E668">
        <f t="shared" si="10"/>
        <v>23.909610837346126</v>
      </c>
    </row>
    <row r="669" spans="1:5" x14ac:dyDescent="0.2">
      <c r="A669" t="s">
        <v>254</v>
      </c>
      <c r="B669">
        <v>154341686</v>
      </c>
      <c r="C669" t="s">
        <v>1123</v>
      </c>
      <c r="D669">
        <v>40</v>
      </c>
      <c r="E669">
        <f t="shared" si="10"/>
        <v>23.134913867081373</v>
      </c>
    </row>
    <row r="670" spans="1:5" x14ac:dyDescent="0.2">
      <c r="A670" t="s">
        <v>65</v>
      </c>
      <c r="B670">
        <v>37383972</v>
      </c>
      <c r="C670" t="s">
        <v>1123</v>
      </c>
      <c r="D670">
        <v>40</v>
      </c>
      <c r="E670">
        <f t="shared" si="10"/>
        <v>5.6036382304997092</v>
      </c>
    </row>
    <row r="671" spans="1:5" x14ac:dyDescent="0.2">
      <c r="A671" t="s">
        <v>113</v>
      </c>
      <c r="B671">
        <v>37348984</v>
      </c>
      <c r="C671" t="s">
        <v>1123</v>
      </c>
      <c r="D671">
        <v>40</v>
      </c>
      <c r="E671">
        <f t="shared" si="10"/>
        <v>5.5983937344250627</v>
      </c>
    </row>
    <row r="672" spans="1:5" x14ac:dyDescent="0.2">
      <c r="A672" t="s">
        <v>628</v>
      </c>
      <c r="B672">
        <v>186662315</v>
      </c>
      <c r="C672" t="s">
        <v>1123</v>
      </c>
      <c r="D672">
        <v>40</v>
      </c>
      <c r="E672">
        <f t="shared" si="10"/>
        <v>27.979586666916489</v>
      </c>
    </row>
    <row r="673" spans="1:5" x14ac:dyDescent="0.2">
      <c r="A673" t="s">
        <v>120</v>
      </c>
      <c r="B673">
        <v>14067035</v>
      </c>
      <c r="C673" t="s">
        <v>1123</v>
      </c>
      <c r="D673">
        <v>40</v>
      </c>
      <c r="E673">
        <f t="shared" si="10"/>
        <v>2.1085660752093833</v>
      </c>
    </row>
    <row r="674" spans="1:5" x14ac:dyDescent="0.2">
      <c r="A674" t="s">
        <v>394</v>
      </c>
      <c r="B674">
        <v>190629322</v>
      </c>
      <c r="C674" t="s">
        <v>1123</v>
      </c>
      <c r="D674">
        <v>40</v>
      </c>
      <c r="E674">
        <f t="shared" si="10"/>
        <v>28.574217758707913</v>
      </c>
    </row>
    <row r="675" spans="1:5" x14ac:dyDescent="0.2">
      <c r="A675" t="s">
        <v>266</v>
      </c>
      <c r="B675">
        <v>23841472</v>
      </c>
      <c r="C675" t="s">
        <v>1123</v>
      </c>
      <c r="D675">
        <v>40</v>
      </c>
      <c r="E675">
        <f t="shared" si="10"/>
        <v>3.5736968765809149</v>
      </c>
    </row>
    <row r="676" spans="1:5" x14ac:dyDescent="0.2">
      <c r="A676" t="s">
        <v>228</v>
      </c>
      <c r="B676">
        <v>155968700</v>
      </c>
      <c r="C676" t="s">
        <v>1123</v>
      </c>
      <c r="D676">
        <v>40</v>
      </c>
      <c r="E676">
        <f t="shared" si="10"/>
        <v>23.378793726930354</v>
      </c>
    </row>
    <row r="677" spans="1:5" x14ac:dyDescent="0.2">
      <c r="A677" t="s">
        <v>72</v>
      </c>
      <c r="B677">
        <v>32167139</v>
      </c>
      <c r="C677" t="s">
        <v>1123</v>
      </c>
      <c r="D677">
        <v>40</v>
      </c>
      <c r="E677">
        <f t="shared" si="10"/>
        <v>4.8216655487062265</v>
      </c>
    </row>
    <row r="678" spans="1:5" x14ac:dyDescent="0.2">
      <c r="A678" t="s">
        <v>167</v>
      </c>
      <c r="B678">
        <v>194617329</v>
      </c>
      <c r="C678" t="s">
        <v>1123</v>
      </c>
      <c r="D678">
        <v>40</v>
      </c>
      <c r="E678">
        <f t="shared" si="10"/>
        <v>29.171996627381912</v>
      </c>
    </row>
    <row r="679" spans="1:5" x14ac:dyDescent="0.2">
      <c r="A679" t="s">
        <v>382</v>
      </c>
      <c r="B679">
        <v>145860727</v>
      </c>
      <c r="C679" t="s">
        <v>1123</v>
      </c>
      <c r="D679">
        <v>40</v>
      </c>
      <c r="E679">
        <f t="shared" si="10"/>
        <v>21.863667834591819</v>
      </c>
    </row>
    <row r="680" spans="1:5" x14ac:dyDescent="0.2">
      <c r="A680" t="s">
        <v>762</v>
      </c>
      <c r="B680">
        <v>189767915</v>
      </c>
      <c r="C680" t="s">
        <v>1123</v>
      </c>
      <c r="D680">
        <v>40</v>
      </c>
      <c r="E680">
        <f t="shared" si="10"/>
        <v>28.445097899608403</v>
      </c>
    </row>
    <row r="681" spans="1:5" x14ac:dyDescent="0.2">
      <c r="A681" t="s">
        <v>343</v>
      </c>
      <c r="B681">
        <v>112962129</v>
      </c>
      <c r="C681" t="s">
        <v>1123</v>
      </c>
      <c r="D681">
        <v>40</v>
      </c>
      <c r="E681">
        <f t="shared" si="10"/>
        <v>16.932360870135465</v>
      </c>
    </row>
    <row r="682" spans="1:5" x14ac:dyDescent="0.2">
      <c r="A682" t="s">
        <v>345</v>
      </c>
      <c r="B682">
        <v>198033631</v>
      </c>
      <c r="C682" t="s">
        <v>1123</v>
      </c>
      <c r="D682">
        <v>40</v>
      </c>
      <c r="E682">
        <f t="shared" si="10"/>
        <v>29.684080268310506</v>
      </c>
    </row>
    <row r="683" spans="1:5" x14ac:dyDescent="0.2">
      <c r="A683" t="s">
        <v>130</v>
      </c>
      <c r="B683">
        <v>207071633</v>
      </c>
      <c r="C683" t="s">
        <v>1123</v>
      </c>
      <c r="D683">
        <v>40</v>
      </c>
      <c r="E683">
        <f t="shared" si="10"/>
        <v>31.038823780704877</v>
      </c>
    </row>
    <row r="684" spans="1:5" x14ac:dyDescent="0.2">
      <c r="A684" t="s">
        <v>226</v>
      </c>
      <c r="B684">
        <v>195784362</v>
      </c>
      <c r="C684" t="s">
        <v>1123</v>
      </c>
      <c r="D684">
        <v>40</v>
      </c>
      <c r="E684">
        <f t="shared" si="10"/>
        <v>29.346928032077347</v>
      </c>
    </row>
    <row r="685" spans="1:5" x14ac:dyDescent="0.2">
      <c r="A685" t="s">
        <v>186</v>
      </c>
      <c r="B685">
        <v>144684208</v>
      </c>
      <c r="C685" t="s">
        <v>1123</v>
      </c>
      <c r="D685">
        <v>40</v>
      </c>
      <c r="E685">
        <f t="shared" si="10"/>
        <v>21.687314534110286</v>
      </c>
    </row>
    <row r="686" spans="1:5" x14ac:dyDescent="0.2">
      <c r="A686" t="s">
        <v>42</v>
      </c>
      <c r="B686">
        <v>315273381</v>
      </c>
      <c r="C686" t="s">
        <v>1123</v>
      </c>
      <c r="D686">
        <v>40</v>
      </c>
      <c r="E686">
        <f t="shared" si="10"/>
        <v>47.257631447789997</v>
      </c>
    </row>
    <row r="687" spans="1:5" x14ac:dyDescent="0.2">
      <c r="A687" t="s">
        <v>296</v>
      </c>
      <c r="B687">
        <v>171199731</v>
      </c>
      <c r="C687" t="s">
        <v>1123</v>
      </c>
      <c r="D687">
        <v>40</v>
      </c>
      <c r="E687">
        <f t="shared" si="10"/>
        <v>25.661835978340296</v>
      </c>
    </row>
    <row r="688" spans="1:5" x14ac:dyDescent="0.2">
      <c r="A688" t="s">
        <v>20</v>
      </c>
      <c r="B688">
        <v>45623838</v>
      </c>
      <c r="C688" t="s">
        <v>1123</v>
      </c>
      <c r="D688">
        <v>40</v>
      </c>
      <c r="E688">
        <f t="shared" si="10"/>
        <v>6.8387458357534987</v>
      </c>
    </row>
    <row r="689" spans="1:5" x14ac:dyDescent="0.2">
      <c r="A689" t="s">
        <v>216</v>
      </c>
      <c r="B689">
        <v>215709594</v>
      </c>
      <c r="C689" t="s">
        <v>1123</v>
      </c>
      <c r="D689">
        <v>40</v>
      </c>
      <c r="E689">
        <f t="shared" si="10"/>
        <v>32.333603492533399</v>
      </c>
    </row>
    <row r="690" spans="1:5" x14ac:dyDescent="0.2">
      <c r="A690" t="s">
        <v>183</v>
      </c>
      <c r="B690">
        <v>253276622</v>
      </c>
      <c r="C690" t="s">
        <v>1123</v>
      </c>
      <c r="D690">
        <v>40</v>
      </c>
      <c r="E690">
        <f t="shared" si="10"/>
        <v>37.964680744224388</v>
      </c>
    </row>
    <row r="691" spans="1:5" x14ac:dyDescent="0.2">
      <c r="A691" t="s">
        <v>714</v>
      </c>
      <c r="B691">
        <v>67832948</v>
      </c>
      <c r="C691" t="s">
        <v>1123</v>
      </c>
      <c r="D691">
        <v>40</v>
      </c>
      <c r="E691">
        <f t="shared" si="10"/>
        <v>10.167761218639336</v>
      </c>
    </row>
    <row r="692" spans="1:5" x14ac:dyDescent="0.2">
      <c r="A692" t="s">
        <v>379</v>
      </c>
      <c r="B692">
        <v>320057609</v>
      </c>
      <c r="C692" t="s">
        <v>1123</v>
      </c>
      <c r="D692">
        <v>40</v>
      </c>
      <c r="E692">
        <f t="shared" si="10"/>
        <v>47.974759176331716</v>
      </c>
    </row>
    <row r="693" spans="1:5" x14ac:dyDescent="0.2">
      <c r="A693" t="s">
        <v>380</v>
      </c>
      <c r="B693">
        <v>95199039</v>
      </c>
      <c r="C693" t="s">
        <v>1123</v>
      </c>
      <c r="D693">
        <v>40</v>
      </c>
      <c r="E693">
        <f t="shared" si="10"/>
        <v>14.269777819415038</v>
      </c>
    </row>
    <row r="694" spans="1:5" x14ac:dyDescent="0.2">
      <c r="A694" t="s">
        <v>381</v>
      </c>
      <c r="B694">
        <v>392018141</v>
      </c>
      <c r="C694" t="s">
        <v>1123</v>
      </c>
      <c r="D694">
        <v>40</v>
      </c>
      <c r="E694">
        <f t="shared" si="10"/>
        <v>58.761221037642166</v>
      </c>
    </row>
    <row r="695" spans="1:5" x14ac:dyDescent="0.2">
      <c r="A695" t="s">
        <v>324</v>
      </c>
      <c r="B695">
        <v>21539451</v>
      </c>
      <c r="C695" t="s">
        <v>1123</v>
      </c>
      <c r="D695">
        <v>40</v>
      </c>
      <c r="E695">
        <f t="shared" si="10"/>
        <v>3.228637424818722</v>
      </c>
    </row>
    <row r="696" spans="1:5" x14ac:dyDescent="0.2">
      <c r="A696" t="s">
        <v>282</v>
      </c>
      <c r="B696">
        <v>42804634</v>
      </c>
      <c r="C696" t="s">
        <v>1123</v>
      </c>
      <c r="D696">
        <v>40</v>
      </c>
      <c r="E696">
        <f t="shared" si="10"/>
        <v>6.416163684397894</v>
      </c>
    </row>
    <row r="697" spans="1:5" x14ac:dyDescent="0.2">
      <c r="A697" t="s">
        <v>1020</v>
      </c>
      <c r="B697">
        <v>5809904</v>
      </c>
      <c r="C697" t="s">
        <v>1123</v>
      </c>
      <c r="D697">
        <v>40</v>
      </c>
      <c r="E697">
        <f t="shared" si="10"/>
        <v>0.87087054767570404</v>
      </c>
    </row>
    <row r="698" spans="1:5" x14ac:dyDescent="0.2">
      <c r="A698" t="s">
        <v>424</v>
      </c>
      <c r="B698">
        <v>83408602</v>
      </c>
      <c r="C698" t="s">
        <v>1123</v>
      </c>
      <c r="D698">
        <v>40</v>
      </c>
      <c r="E698">
        <f t="shared" si="10"/>
        <v>12.502460437316145</v>
      </c>
    </row>
    <row r="699" spans="1:5" x14ac:dyDescent="0.2">
      <c r="A699" t="s">
        <v>580</v>
      </c>
      <c r="B699">
        <v>58067355</v>
      </c>
      <c r="C699" t="s">
        <v>1123</v>
      </c>
      <c r="D699">
        <v>40</v>
      </c>
      <c r="E699">
        <f t="shared" si="10"/>
        <v>8.7039560810177807</v>
      </c>
    </row>
    <row r="700" spans="1:5" x14ac:dyDescent="0.2">
      <c r="A700" t="s">
        <v>549</v>
      </c>
      <c r="B700">
        <v>77253845</v>
      </c>
      <c r="C700" t="s">
        <v>1123</v>
      </c>
      <c r="D700">
        <v>40</v>
      </c>
      <c r="E700">
        <f t="shared" si="10"/>
        <v>11.579898446722003</v>
      </c>
    </row>
    <row r="701" spans="1:5" x14ac:dyDescent="0.2">
      <c r="A701" t="s">
        <v>570</v>
      </c>
      <c r="B701">
        <v>68805190</v>
      </c>
      <c r="C701" t="s">
        <v>1123</v>
      </c>
      <c r="D701">
        <v>40</v>
      </c>
      <c r="E701">
        <f t="shared" si="10"/>
        <v>10.313494594442675</v>
      </c>
    </row>
    <row r="702" spans="1:5" x14ac:dyDescent="0.2">
      <c r="A702" t="s">
        <v>414</v>
      </c>
      <c r="B702">
        <v>86724035</v>
      </c>
      <c r="C702" t="s">
        <v>1123</v>
      </c>
      <c r="D702">
        <v>40</v>
      </c>
      <c r="E702">
        <f t="shared" si="10"/>
        <v>12.999424406512901</v>
      </c>
    </row>
    <row r="703" spans="1:5" x14ac:dyDescent="0.2">
      <c r="A703" t="s">
        <v>561</v>
      </c>
      <c r="B703">
        <v>94051547</v>
      </c>
      <c r="C703" t="s">
        <v>1123</v>
      </c>
      <c r="D703">
        <v>40</v>
      </c>
      <c r="E703">
        <f t="shared" si="10"/>
        <v>14.09777549605591</v>
      </c>
    </row>
    <row r="704" spans="1:5" x14ac:dyDescent="0.2">
      <c r="A704" t="s">
        <v>658</v>
      </c>
      <c r="B704">
        <v>109432120</v>
      </c>
      <c r="C704" t="s">
        <v>1123</v>
      </c>
      <c r="D704">
        <v>40</v>
      </c>
      <c r="E704">
        <f t="shared" si="10"/>
        <v>16.403233216540819</v>
      </c>
    </row>
    <row r="705" spans="1:5" x14ac:dyDescent="0.2">
      <c r="A705" t="s">
        <v>399</v>
      </c>
      <c r="B705">
        <v>67575660</v>
      </c>
      <c r="C705" t="s">
        <v>1123</v>
      </c>
      <c r="D705">
        <v>40</v>
      </c>
      <c r="E705">
        <f t="shared" si="10"/>
        <v>10.129195255850556</v>
      </c>
    </row>
    <row r="706" spans="1:5" x14ac:dyDescent="0.2">
      <c r="A706" t="s">
        <v>509</v>
      </c>
      <c r="B706">
        <v>66043032</v>
      </c>
      <c r="C706" t="s">
        <v>1123</v>
      </c>
      <c r="D706">
        <v>40</v>
      </c>
      <c r="E706">
        <f t="shared" ref="E706:E769" si="11">B706/($G$2-$G$3)</f>
        <v>9.8994633040415199</v>
      </c>
    </row>
    <row r="707" spans="1:5" x14ac:dyDescent="0.2">
      <c r="A707" t="s">
        <v>494</v>
      </c>
      <c r="B707">
        <v>50691911</v>
      </c>
      <c r="C707" t="s">
        <v>1123</v>
      </c>
      <c r="D707">
        <v>40</v>
      </c>
      <c r="E707">
        <f t="shared" si="11"/>
        <v>7.5984202656873583</v>
      </c>
    </row>
    <row r="708" spans="1:5" x14ac:dyDescent="0.2">
      <c r="A708" t="s">
        <v>518</v>
      </c>
      <c r="B708">
        <v>84018902</v>
      </c>
      <c r="C708" t="s">
        <v>1123</v>
      </c>
      <c r="D708">
        <v>40</v>
      </c>
      <c r="E708">
        <f t="shared" si="11"/>
        <v>12.593940829289314</v>
      </c>
    </row>
    <row r="709" spans="1:5" x14ac:dyDescent="0.2">
      <c r="A709" t="s">
        <v>411</v>
      </c>
      <c r="B709">
        <v>74392576</v>
      </c>
      <c r="C709" t="s">
        <v>1123</v>
      </c>
      <c r="D709">
        <v>40</v>
      </c>
      <c r="E709">
        <f t="shared" si="11"/>
        <v>11.151010998482322</v>
      </c>
    </row>
    <row r="710" spans="1:5" x14ac:dyDescent="0.2">
      <c r="A710" t="s">
        <v>548</v>
      </c>
      <c r="B710">
        <v>137255795</v>
      </c>
      <c r="C710" t="s">
        <v>1123</v>
      </c>
      <c r="D710">
        <v>40</v>
      </c>
      <c r="E710">
        <f t="shared" si="11"/>
        <v>20.573838976223044</v>
      </c>
    </row>
    <row r="711" spans="1:5" x14ac:dyDescent="0.2">
      <c r="A711" t="s">
        <v>572</v>
      </c>
      <c r="B711">
        <v>75118584</v>
      </c>
      <c r="C711" t="s">
        <v>1123</v>
      </c>
      <c r="D711">
        <v>40</v>
      </c>
      <c r="E711">
        <f t="shared" si="11"/>
        <v>11.259835341290215</v>
      </c>
    </row>
    <row r="712" spans="1:5" x14ac:dyDescent="0.2">
      <c r="A712" t="s">
        <v>489</v>
      </c>
      <c r="B712">
        <v>69216107</v>
      </c>
      <c r="C712" t="s">
        <v>1123</v>
      </c>
      <c r="D712">
        <v>40</v>
      </c>
      <c r="E712">
        <f t="shared" si="11"/>
        <v>10.375088643645425</v>
      </c>
    </row>
    <row r="713" spans="1:5" x14ac:dyDescent="0.2">
      <c r="A713" t="s">
        <v>431</v>
      </c>
      <c r="B713">
        <v>84433635</v>
      </c>
      <c r="C713" t="s">
        <v>1123</v>
      </c>
      <c r="D713">
        <v>40</v>
      </c>
      <c r="E713">
        <f t="shared" si="11"/>
        <v>12.656106874519871</v>
      </c>
    </row>
    <row r="714" spans="1:5" x14ac:dyDescent="0.2">
      <c r="A714" t="s">
        <v>682</v>
      </c>
      <c r="B714">
        <v>97354244</v>
      </c>
      <c r="C714" t="s">
        <v>1123</v>
      </c>
      <c r="D714">
        <v>40</v>
      </c>
      <c r="E714">
        <f t="shared" si="11"/>
        <v>14.592830413520451</v>
      </c>
    </row>
    <row r="715" spans="1:5" x14ac:dyDescent="0.2">
      <c r="A715" t="s">
        <v>472</v>
      </c>
      <c r="B715">
        <v>95929731</v>
      </c>
      <c r="C715" t="s">
        <v>1123</v>
      </c>
      <c r="D715">
        <v>40</v>
      </c>
      <c r="E715">
        <f t="shared" si="11"/>
        <v>14.379304266361881</v>
      </c>
    </row>
    <row r="716" spans="1:5" x14ac:dyDescent="0.2">
      <c r="A716" t="s">
        <v>660</v>
      </c>
      <c r="B716">
        <v>94701000</v>
      </c>
      <c r="C716" t="s">
        <v>1123</v>
      </c>
      <c r="D716">
        <v>40</v>
      </c>
      <c r="E716">
        <f t="shared" si="11"/>
        <v>14.195124693185438</v>
      </c>
    </row>
    <row r="717" spans="1:5" x14ac:dyDescent="0.2">
      <c r="A717" t="s">
        <v>530</v>
      </c>
      <c r="B717">
        <v>67027999</v>
      </c>
      <c r="C717" t="s">
        <v>1123</v>
      </c>
      <c r="D717">
        <v>40</v>
      </c>
      <c r="E717">
        <f t="shared" si="11"/>
        <v>10.047104082741564</v>
      </c>
    </row>
    <row r="718" spans="1:5" x14ac:dyDescent="0.2">
      <c r="A718" t="s">
        <v>662</v>
      </c>
      <c r="B718">
        <v>121746616</v>
      </c>
      <c r="C718" t="s">
        <v>1123</v>
      </c>
      <c r="D718">
        <v>40</v>
      </c>
      <c r="E718">
        <f t="shared" si="11"/>
        <v>18.249103970320959</v>
      </c>
    </row>
    <row r="719" spans="1:5" x14ac:dyDescent="0.2">
      <c r="A719" t="s">
        <v>479</v>
      </c>
      <c r="B719">
        <v>67223859</v>
      </c>
      <c r="C719" t="s">
        <v>1123</v>
      </c>
      <c r="D719">
        <v>40</v>
      </c>
      <c r="E719">
        <f t="shared" si="11"/>
        <v>10.076462348466396</v>
      </c>
    </row>
    <row r="720" spans="1:5" x14ac:dyDescent="0.2">
      <c r="A720" t="s">
        <v>501</v>
      </c>
      <c r="B720">
        <v>115573389</v>
      </c>
      <c r="C720" t="s">
        <v>1123</v>
      </c>
      <c r="D720">
        <v>40</v>
      </c>
      <c r="E720">
        <f t="shared" si="11"/>
        <v>17.323773435011525</v>
      </c>
    </row>
    <row r="721" spans="1:5" x14ac:dyDescent="0.2">
      <c r="A721" t="s">
        <v>531</v>
      </c>
      <c r="B721">
        <v>105900086</v>
      </c>
      <c r="C721" t="s">
        <v>1123</v>
      </c>
      <c r="D721">
        <v>40</v>
      </c>
      <c r="E721">
        <f t="shared" si="11"/>
        <v>15.873802027318206</v>
      </c>
    </row>
    <row r="722" spans="1:5" x14ac:dyDescent="0.2">
      <c r="A722" t="s">
        <v>508</v>
      </c>
      <c r="B722">
        <v>93957374</v>
      </c>
      <c r="C722" t="s">
        <v>1123</v>
      </c>
      <c r="D722">
        <v>40</v>
      </c>
      <c r="E722">
        <f t="shared" si="11"/>
        <v>14.0836595154672</v>
      </c>
    </row>
    <row r="723" spans="1:5" x14ac:dyDescent="0.2">
      <c r="A723" t="s">
        <v>465</v>
      </c>
      <c r="B723">
        <v>68436653</v>
      </c>
      <c r="C723" t="s">
        <v>1123</v>
      </c>
      <c r="D723">
        <v>40</v>
      </c>
      <c r="E723">
        <f t="shared" si="11"/>
        <v>10.258253058777239</v>
      </c>
    </row>
    <row r="724" spans="1:5" x14ac:dyDescent="0.2">
      <c r="A724" t="s">
        <v>564</v>
      </c>
      <c r="B724">
        <v>92965676</v>
      </c>
      <c r="C724" t="s">
        <v>1123</v>
      </c>
      <c r="D724">
        <v>40</v>
      </c>
      <c r="E724">
        <f t="shared" si="11"/>
        <v>13.935009799329224</v>
      </c>
    </row>
    <row r="725" spans="1:5" x14ac:dyDescent="0.2">
      <c r="A725" t="s">
        <v>635</v>
      </c>
      <c r="B725">
        <v>85863556</v>
      </c>
      <c r="C725" t="s">
        <v>1123</v>
      </c>
      <c r="D725">
        <v>40</v>
      </c>
      <c r="E725">
        <f t="shared" si="11"/>
        <v>12.870443649172772</v>
      </c>
    </row>
    <row r="726" spans="1:5" x14ac:dyDescent="0.2">
      <c r="A726" t="s">
        <v>415</v>
      </c>
      <c r="B726">
        <v>74606588</v>
      </c>
      <c r="C726" t="s">
        <v>1123</v>
      </c>
      <c r="D726">
        <v>40</v>
      </c>
      <c r="E726">
        <f t="shared" si="11"/>
        <v>11.183090142586797</v>
      </c>
    </row>
    <row r="727" spans="1:5" x14ac:dyDescent="0.2">
      <c r="A727" t="s">
        <v>649</v>
      </c>
      <c r="B727">
        <v>75029605</v>
      </c>
      <c r="C727" t="s">
        <v>1123</v>
      </c>
      <c r="D727">
        <v>40</v>
      </c>
      <c r="E727">
        <f t="shared" si="11"/>
        <v>11.246497910850461</v>
      </c>
    </row>
    <row r="728" spans="1:5" x14ac:dyDescent="0.2">
      <c r="A728" t="s">
        <v>651</v>
      </c>
      <c r="B728">
        <v>119118015</v>
      </c>
      <c r="C728" t="s">
        <v>1123</v>
      </c>
      <c r="D728">
        <v>40</v>
      </c>
      <c r="E728">
        <f t="shared" si="11"/>
        <v>17.855092091210583</v>
      </c>
    </row>
    <row r="729" spans="1:5" x14ac:dyDescent="0.2">
      <c r="A729" t="s">
        <v>495</v>
      </c>
      <c r="B729">
        <v>94440078</v>
      </c>
      <c r="C729" t="s">
        <v>1123</v>
      </c>
      <c r="D729">
        <v>40</v>
      </c>
      <c r="E729">
        <f t="shared" si="11"/>
        <v>14.156014015101835</v>
      </c>
    </row>
    <row r="730" spans="1:5" x14ac:dyDescent="0.2">
      <c r="A730" t="s">
        <v>447</v>
      </c>
      <c r="B730">
        <v>94364259</v>
      </c>
      <c r="C730" t="s">
        <v>1123</v>
      </c>
      <c r="D730">
        <v>40</v>
      </c>
      <c r="E730">
        <f t="shared" si="11"/>
        <v>14.144649191508497</v>
      </c>
    </row>
    <row r="731" spans="1:5" x14ac:dyDescent="0.2">
      <c r="A731" t="s">
        <v>504</v>
      </c>
      <c r="B731">
        <v>65208869</v>
      </c>
      <c r="C731" t="s">
        <v>1123</v>
      </c>
      <c r="D731">
        <v>40</v>
      </c>
      <c r="E731">
        <f t="shared" si="11"/>
        <v>9.7744271608176732</v>
      </c>
    </row>
    <row r="732" spans="1:5" x14ac:dyDescent="0.2">
      <c r="A732" t="s">
        <v>533</v>
      </c>
      <c r="B732">
        <v>82083239</v>
      </c>
      <c r="C732" t="s">
        <v>1123</v>
      </c>
      <c r="D732">
        <v>40</v>
      </c>
      <c r="E732">
        <f t="shared" si="11"/>
        <v>12.303796293867457</v>
      </c>
    </row>
    <row r="733" spans="1:5" x14ac:dyDescent="0.2">
      <c r="A733" t="s">
        <v>409</v>
      </c>
      <c r="B733">
        <v>96428517</v>
      </c>
      <c r="C733" t="s">
        <v>1123</v>
      </c>
      <c r="D733">
        <v>40</v>
      </c>
      <c r="E733">
        <f t="shared" si="11"/>
        <v>14.454069363512019</v>
      </c>
    </row>
    <row r="734" spans="1:5" x14ac:dyDescent="0.2">
      <c r="A734" t="s">
        <v>437</v>
      </c>
      <c r="B734">
        <v>69132257</v>
      </c>
      <c r="C734" t="s">
        <v>1123</v>
      </c>
      <c r="D734">
        <v>40</v>
      </c>
      <c r="E734">
        <f t="shared" si="11"/>
        <v>10.362520020235708</v>
      </c>
    </row>
    <row r="735" spans="1:5" x14ac:dyDescent="0.2">
      <c r="A735" t="s">
        <v>541</v>
      </c>
      <c r="B735">
        <v>92468649</v>
      </c>
      <c r="C735" t="s">
        <v>1123</v>
      </c>
      <c r="D735">
        <v>40</v>
      </c>
      <c r="E735">
        <f t="shared" si="11"/>
        <v>13.860508365966536</v>
      </c>
    </row>
    <row r="736" spans="1:5" x14ac:dyDescent="0.2">
      <c r="A736" t="s">
        <v>558</v>
      </c>
      <c r="B736">
        <v>89400154</v>
      </c>
      <c r="C736" t="s">
        <v>1123</v>
      </c>
      <c r="D736">
        <v>40</v>
      </c>
      <c r="E736">
        <f t="shared" si="11"/>
        <v>13.400558955237864</v>
      </c>
    </row>
    <row r="737" spans="1:5" x14ac:dyDescent="0.2">
      <c r="A737" t="s">
        <v>511</v>
      </c>
      <c r="B737">
        <v>88212535</v>
      </c>
      <c r="C737" t="s">
        <v>1123</v>
      </c>
      <c r="D737">
        <v>40</v>
      </c>
      <c r="E737">
        <f t="shared" si="11"/>
        <v>13.22254182983268</v>
      </c>
    </row>
    <row r="738" spans="1:5" x14ac:dyDescent="0.2">
      <c r="A738" t="s">
        <v>648</v>
      </c>
      <c r="B738">
        <v>65136685</v>
      </c>
      <c r="C738" t="s">
        <v>1123</v>
      </c>
      <c r="D738">
        <v>40</v>
      </c>
      <c r="E738">
        <f t="shared" si="11"/>
        <v>9.7636072024132954</v>
      </c>
    </row>
    <row r="739" spans="1:5" x14ac:dyDescent="0.2">
      <c r="A739" t="s">
        <v>439</v>
      </c>
      <c r="B739">
        <v>80320397</v>
      </c>
      <c r="C739" t="s">
        <v>1123</v>
      </c>
      <c r="D739">
        <v>40</v>
      </c>
      <c r="E739">
        <f t="shared" si="11"/>
        <v>12.039556613141968</v>
      </c>
    </row>
    <row r="740" spans="1:5" x14ac:dyDescent="0.2">
      <c r="A740" t="s">
        <v>646</v>
      </c>
      <c r="B740">
        <v>82834918</v>
      </c>
      <c r="C740" t="s">
        <v>1123</v>
      </c>
      <c r="D740">
        <v>40</v>
      </c>
      <c r="E740">
        <f t="shared" si="11"/>
        <v>12.416468569073093</v>
      </c>
    </row>
    <row r="741" spans="1:5" x14ac:dyDescent="0.2">
      <c r="A741" t="s">
        <v>577</v>
      </c>
      <c r="B741">
        <v>88816879</v>
      </c>
      <c r="C741" t="s">
        <v>1123</v>
      </c>
      <c r="D741">
        <v>40</v>
      </c>
      <c r="E741">
        <f t="shared" si="11"/>
        <v>13.313129452324295</v>
      </c>
    </row>
    <row r="742" spans="1:5" x14ac:dyDescent="0.2">
      <c r="A742" t="s">
        <v>513</v>
      </c>
      <c r="B742">
        <v>98730629</v>
      </c>
      <c r="C742" t="s">
        <v>1123</v>
      </c>
      <c r="D742">
        <v>40</v>
      </c>
      <c r="E742">
        <f t="shared" si="11"/>
        <v>14.799142455640704</v>
      </c>
    </row>
    <row r="743" spans="1:5" x14ac:dyDescent="0.2">
      <c r="A743" t="s">
        <v>506</v>
      </c>
      <c r="B743">
        <v>110553496</v>
      </c>
      <c r="C743" t="s">
        <v>1123</v>
      </c>
      <c r="D743">
        <v>40</v>
      </c>
      <c r="E743">
        <f t="shared" si="11"/>
        <v>16.571320904611117</v>
      </c>
    </row>
    <row r="744" spans="1:5" x14ac:dyDescent="0.2">
      <c r="A744" t="s">
        <v>529</v>
      </c>
      <c r="B744">
        <v>98968138</v>
      </c>
      <c r="C744" t="s">
        <v>1123</v>
      </c>
      <c r="D744">
        <v>40</v>
      </c>
      <c r="E744">
        <f t="shared" si="11"/>
        <v>14.834743662288508</v>
      </c>
    </row>
    <row r="745" spans="1:5" x14ac:dyDescent="0.2">
      <c r="A745" t="s">
        <v>585</v>
      </c>
      <c r="B745">
        <v>119181647</v>
      </c>
      <c r="C745" t="s">
        <v>1123</v>
      </c>
      <c r="D745">
        <v>40</v>
      </c>
      <c r="E745">
        <f t="shared" si="11"/>
        <v>17.864630154953065</v>
      </c>
    </row>
    <row r="746" spans="1:5" x14ac:dyDescent="0.2">
      <c r="A746" t="s">
        <v>589</v>
      </c>
      <c r="B746">
        <v>106728192</v>
      </c>
      <c r="C746" t="s">
        <v>1123</v>
      </c>
      <c r="D746">
        <v>40</v>
      </c>
      <c r="E746">
        <f t="shared" si="11"/>
        <v>15.997930261752638</v>
      </c>
    </row>
    <row r="747" spans="1:5" x14ac:dyDescent="0.2">
      <c r="A747" t="s">
        <v>621</v>
      </c>
      <c r="B747">
        <v>100940420</v>
      </c>
      <c r="C747" t="s">
        <v>1123</v>
      </c>
      <c r="D747">
        <v>40</v>
      </c>
      <c r="E747">
        <f t="shared" si="11"/>
        <v>15.130377171122895</v>
      </c>
    </row>
    <row r="748" spans="1:5" x14ac:dyDescent="0.2">
      <c r="A748" t="s">
        <v>461</v>
      </c>
      <c r="B748">
        <v>104064335</v>
      </c>
      <c r="C748" t="s">
        <v>1123</v>
      </c>
      <c r="D748">
        <v>40</v>
      </c>
      <c r="E748">
        <f t="shared" si="11"/>
        <v>15.598633714938824</v>
      </c>
    </row>
    <row r="749" spans="1:5" x14ac:dyDescent="0.2">
      <c r="A749" t="s">
        <v>579</v>
      </c>
      <c r="B749">
        <v>94323576</v>
      </c>
      <c r="C749" t="s">
        <v>1123</v>
      </c>
      <c r="D749">
        <v>40</v>
      </c>
      <c r="E749">
        <f t="shared" si="11"/>
        <v>14.138551048322123</v>
      </c>
    </row>
    <row r="750" spans="1:5" x14ac:dyDescent="0.2">
      <c r="A750" t="s">
        <v>622</v>
      </c>
      <c r="B750">
        <v>99725764</v>
      </c>
      <c r="C750" t="s">
        <v>1123</v>
      </c>
      <c r="D750">
        <v>40</v>
      </c>
      <c r="E750">
        <f t="shared" si="11"/>
        <v>14.948307357928464</v>
      </c>
    </row>
    <row r="751" spans="1:5" x14ac:dyDescent="0.2">
      <c r="A751" t="s">
        <v>459</v>
      </c>
      <c r="B751">
        <v>85243457</v>
      </c>
      <c r="C751" t="s">
        <v>1123</v>
      </c>
      <c r="D751">
        <v>40</v>
      </c>
      <c r="E751">
        <f t="shared" si="11"/>
        <v>12.777494444548537</v>
      </c>
    </row>
    <row r="752" spans="1:5" x14ac:dyDescent="0.2">
      <c r="A752" t="s">
        <v>684</v>
      </c>
      <c r="B752">
        <v>114941641</v>
      </c>
      <c r="C752" t="s">
        <v>1123</v>
      </c>
      <c r="D752">
        <v>40</v>
      </c>
      <c r="E752">
        <f t="shared" si="11"/>
        <v>17.229078113582283</v>
      </c>
    </row>
    <row r="753" spans="1:5" x14ac:dyDescent="0.2">
      <c r="A753" t="s">
        <v>584</v>
      </c>
      <c r="B753">
        <v>101344336</v>
      </c>
      <c r="C753" t="s">
        <v>1123</v>
      </c>
      <c r="D753">
        <v>40</v>
      </c>
      <c r="E753">
        <f t="shared" si="11"/>
        <v>15.190921811470648</v>
      </c>
    </row>
    <row r="754" spans="1:5" x14ac:dyDescent="0.2">
      <c r="A754" t="s">
        <v>615</v>
      </c>
      <c r="B754">
        <v>90401005</v>
      </c>
      <c r="C754" t="s">
        <v>1123</v>
      </c>
      <c r="D754">
        <v>40</v>
      </c>
      <c r="E754">
        <f t="shared" si="11"/>
        <v>13.550580652414233</v>
      </c>
    </row>
    <row r="755" spans="1:5" x14ac:dyDescent="0.2">
      <c r="A755" t="s">
        <v>611</v>
      </c>
      <c r="B755">
        <v>93770427</v>
      </c>
      <c r="C755" t="s">
        <v>1123</v>
      </c>
      <c r="D755">
        <v>40</v>
      </c>
      <c r="E755">
        <f t="shared" si="11"/>
        <v>14.055637256187817</v>
      </c>
    </row>
    <row r="756" spans="1:5" x14ac:dyDescent="0.2">
      <c r="A756" t="s">
        <v>618</v>
      </c>
      <c r="B756">
        <v>114869130</v>
      </c>
      <c r="C756" t="s">
        <v>1123</v>
      </c>
      <c r="D756">
        <v>40</v>
      </c>
      <c r="E756">
        <f t="shared" si="11"/>
        <v>17.218209139795018</v>
      </c>
    </row>
    <row r="757" spans="1:5" x14ac:dyDescent="0.2">
      <c r="A757" t="s">
        <v>565</v>
      </c>
      <c r="B757">
        <v>92005610</v>
      </c>
      <c r="C757" t="s">
        <v>1123</v>
      </c>
      <c r="D757">
        <v>40</v>
      </c>
      <c r="E757">
        <f t="shared" si="11"/>
        <v>13.79110153454123</v>
      </c>
    </row>
    <row r="758" spans="1:5" x14ac:dyDescent="0.2">
      <c r="A758" t="s">
        <v>551</v>
      </c>
      <c r="B758">
        <v>109776415</v>
      </c>
      <c r="C758" t="s">
        <v>1123</v>
      </c>
      <c r="D758">
        <v>40</v>
      </c>
      <c r="E758">
        <f t="shared" si="11"/>
        <v>16.454841018530662</v>
      </c>
    </row>
    <row r="759" spans="1:5" x14ac:dyDescent="0.2">
      <c r="A759" t="s">
        <v>341</v>
      </c>
      <c r="B759">
        <v>111914373</v>
      </c>
      <c r="C759" t="s">
        <v>1123</v>
      </c>
      <c r="D759">
        <v>40</v>
      </c>
      <c r="E759">
        <f t="shared" si="11"/>
        <v>16.775308388450657</v>
      </c>
    </row>
    <row r="760" spans="1:5" x14ac:dyDescent="0.2">
      <c r="A760" t="s">
        <v>433</v>
      </c>
      <c r="B760">
        <v>94155155</v>
      </c>
      <c r="C760" t="s">
        <v>1123</v>
      </c>
      <c r="D760">
        <v>40</v>
      </c>
      <c r="E760">
        <f t="shared" si="11"/>
        <v>14.11330572782972</v>
      </c>
    </row>
    <row r="761" spans="1:5" x14ac:dyDescent="0.2">
      <c r="A761" t="s">
        <v>521</v>
      </c>
      <c r="B761">
        <v>109171751</v>
      </c>
      <c r="C761" t="s">
        <v>1123</v>
      </c>
      <c r="D761">
        <v>40</v>
      </c>
      <c r="E761">
        <f t="shared" si="11"/>
        <v>16.364205429915124</v>
      </c>
    </row>
    <row r="762" spans="1:5" x14ac:dyDescent="0.2">
      <c r="A762" t="s">
        <v>638</v>
      </c>
      <c r="B762">
        <v>115028086</v>
      </c>
      <c r="C762" t="s">
        <v>1123</v>
      </c>
      <c r="D762">
        <v>40</v>
      </c>
      <c r="E762">
        <f t="shared" si="11"/>
        <v>17.242035712278202</v>
      </c>
    </row>
    <row r="763" spans="1:5" x14ac:dyDescent="0.2">
      <c r="A763" t="s">
        <v>544</v>
      </c>
      <c r="B763">
        <v>94616068</v>
      </c>
      <c r="C763" t="s">
        <v>1123</v>
      </c>
      <c r="D763">
        <v>40</v>
      </c>
      <c r="E763">
        <f t="shared" si="11"/>
        <v>14.1823938843192</v>
      </c>
    </row>
    <row r="764" spans="1:5" x14ac:dyDescent="0.2">
      <c r="A764" t="s">
        <v>613</v>
      </c>
      <c r="B764">
        <v>90220137</v>
      </c>
      <c r="C764" t="s">
        <v>1123</v>
      </c>
      <c r="D764">
        <v>40</v>
      </c>
      <c r="E764">
        <f t="shared" si="11"/>
        <v>13.523469599595286</v>
      </c>
    </row>
    <row r="765" spans="1:5" x14ac:dyDescent="0.2">
      <c r="A765" t="s">
        <v>634</v>
      </c>
      <c r="B765">
        <v>103247278</v>
      </c>
      <c r="C765" t="s">
        <v>1123</v>
      </c>
      <c r="D765">
        <v>40</v>
      </c>
      <c r="E765">
        <f t="shared" si="11"/>
        <v>15.47616166082704</v>
      </c>
    </row>
    <row r="766" spans="1:5" x14ac:dyDescent="0.2">
      <c r="A766" t="s">
        <v>563</v>
      </c>
      <c r="B766">
        <v>102257023</v>
      </c>
      <c r="C766" t="s">
        <v>1123</v>
      </c>
      <c r="D766">
        <v>40</v>
      </c>
      <c r="E766">
        <f t="shared" si="11"/>
        <v>15.327728241929137</v>
      </c>
    </row>
    <row r="767" spans="1:5" x14ac:dyDescent="0.2">
      <c r="A767" t="s">
        <v>670</v>
      </c>
      <c r="B767">
        <v>107811470</v>
      </c>
      <c r="C767" t="s">
        <v>1123</v>
      </c>
      <c r="D767">
        <v>40</v>
      </c>
      <c r="E767">
        <f t="shared" si="11"/>
        <v>16.160307282981396</v>
      </c>
    </row>
    <row r="768" spans="1:5" x14ac:dyDescent="0.2">
      <c r="A768" t="s">
        <v>624</v>
      </c>
      <c r="B768">
        <v>96563589</v>
      </c>
      <c r="C768" t="s">
        <v>1123</v>
      </c>
      <c r="D768">
        <v>40</v>
      </c>
      <c r="E768">
        <f t="shared" si="11"/>
        <v>14.474315864420753</v>
      </c>
    </row>
    <row r="769" spans="1:5" x14ac:dyDescent="0.2">
      <c r="A769" t="s">
        <v>592</v>
      </c>
      <c r="B769">
        <v>70208199</v>
      </c>
      <c r="C769" t="s">
        <v>1123</v>
      </c>
      <c r="D769">
        <v>40</v>
      </c>
      <c r="E769">
        <f t="shared" si="11"/>
        <v>10.523797418073485</v>
      </c>
    </row>
    <row r="770" spans="1:5" x14ac:dyDescent="0.2">
      <c r="A770" t="s">
        <v>647</v>
      </c>
      <c r="B770">
        <v>104271073</v>
      </c>
      <c r="C770" t="s">
        <v>1123</v>
      </c>
      <c r="D770">
        <v>40</v>
      </c>
      <c r="E770">
        <f t="shared" ref="E770:E833" si="12">B770/($G$2-$G$3)</f>
        <v>15.629622529088831</v>
      </c>
    </row>
    <row r="771" spans="1:5" x14ac:dyDescent="0.2">
      <c r="A771" t="s">
        <v>663</v>
      </c>
      <c r="B771">
        <v>125273786</v>
      </c>
      <c r="C771" t="s">
        <v>1123</v>
      </c>
      <c r="D771">
        <v>40</v>
      </c>
      <c r="E771">
        <f t="shared" si="12"/>
        <v>18.777806074459914</v>
      </c>
    </row>
    <row r="772" spans="1:5" x14ac:dyDescent="0.2">
      <c r="A772" t="s">
        <v>623</v>
      </c>
      <c r="B772">
        <v>83502561</v>
      </c>
      <c r="C772" t="s">
        <v>1123</v>
      </c>
      <c r="D772">
        <v>40</v>
      </c>
      <c r="E772">
        <f t="shared" si="12"/>
        <v>12.516544340559481</v>
      </c>
    </row>
    <row r="773" spans="1:5" x14ac:dyDescent="0.2">
      <c r="A773" t="s">
        <v>610</v>
      </c>
      <c r="B773">
        <v>51059493</v>
      </c>
      <c r="C773" t="s">
        <v>1123</v>
      </c>
      <c r="D773">
        <v>40</v>
      </c>
      <c r="E773">
        <f t="shared" si="12"/>
        <v>7.653518652451706</v>
      </c>
    </row>
    <row r="774" spans="1:5" x14ac:dyDescent="0.2">
      <c r="A774" t="s">
        <v>636</v>
      </c>
      <c r="B774">
        <v>65155688</v>
      </c>
      <c r="C774" t="s">
        <v>1123</v>
      </c>
      <c r="D774">
        <v>40</v>
      </c>
      <c r="E774">
        <f t="shared" si="12"/>
        <v>9.7664556407037537</v>
      </c>
    </row>
    <row r="775" spans="1:5" x14ac:dyDescent="0.2">
      <c r="A775" t="s">
        <v>601</v>
      </c>
      <c r="B775">
        <v>96740624</v>
      </c>
      <c r="C775" t="s">
        <v>1123</v>
      </c>
      <c r="D775">
        <v>40</v>
      </c>
      <c r="E775">
        <f t="shared" si="12"/>
        <v>14.500852373011561</v>
      </c>
    </row>
    <row r="776" spans="1:5" x14ac:dyDescent="0.2">
      <c r="A776" t="s">
        <v>485</v>
      </c>
      <c r="B776">
        <v>74730482</v>
      </c>
      <c r="C776" t="s">
        <v>1123</v>
      </c>
      <c r="D776">
        <v>40</v>
      </c>
      <c r="E776">
        <f t="shared" si="12"/>
        <v>11.201661126829176</v>
      </c>
    </row>
    <row r="777" spans="1:5" x14ac:dyDescent="0.2">
      <c r="A777" t="s">
        <v>405</v>
      </c>
      <c r="B777">
        <v>85883438</v>
      </c>
      <c r="C777" t="s">
        <v>1123</v>
      </c>
      <c r="D777">
        <v>40</v>
      </c>
      <c r="E777">
        <f t="shared" si="12"/>
        <v>12.873423844409885</v>
      </c>
    </row>
    <row r="778" spans="1:5" x14ac:dyDescent="0.2">
      <c r="A778" t="s">
        <v>517</v>
      </c>
      <c r="B778">
        <v>85841031</v>
      </c>
      <c r="C778" t="s">
        <v>1123</v>
      </c>
      <c r="D778">
        <v>40</v>
      </c>
      <c r="E778">
        <f t="shared" si="12"/>
        <v>12.867067283730865</v>
      </c>
    </row>
    <row r="779" spans="1:5" x14ac:dyDescent="0.2">
      <c r="A779" t="s">
        <v>469</v>
      </c>
      <c r="B779">
        <v>50659837</v>
      </c>
      <c r="C779" t="s">
        <v>1123</v>
      </c>
      <c r="D779">
        <v>40</v>
      </c>
      <c r="E779">
        <f t="shared" si="12"/>
        <v>7.5936125611287029</v>
      </c>
    </row>
    <row r="780" spans="1:5" x14ac:dyDescent="0.2">
      <c r="A780" t="s">
        <v>591</v>
      </c>
      <c r="B780">
        <v>103517143</v>
      </c>
      <c r="C780" t="s">
        <v>1123</v>
      </c>
      <c r="D780">
        <v>40</v>
      </c>
      <c r="E780">
        <f t="shared" si="12"/>
        <v>15.51661284218021</v>
      </c>
    </row>
    <row r="781" spans="1:5" x14ac:dyDescent="0.2">
      <c r="A781" t="s">
        <v>429</v>
      </c>
      <c r="B781">
        <v>63724004</v>
      </c>
      <c r="C781" t="s">
        <v>1123</v>
      </c>
      <c r="D781">
        <v>40</v>
      </c>
      <c r="E781">
        <f t="shared" si="12"/>
        <v>9.551854602686852</v>
      </c>
    </row>
    <row r="782" spans="1:5" x14ac:dyDescent="0.2">
      <c r="A782" t="s">
        <v>516</v>
      </c>
      <c r="B782">
        <v>109506642</v>
      </c>
      <c r="C782" t="s">
        <v>1123</v>
      </c>
      <c r="D782">
        <v>40</v>
      </c>
      <c r="E782">
        <f t="shared" si="12"/>
        <v>16.414403627438123</v>
      </c>
    </row>
    <row r="783" spans="1:5" x14ac:dyDescent="0.2">
      <c r="A783" t="s">
        <v>419</v>
      </c>
      <c r="B783">
        <v>83404668</v>
      </c>
      <c r="C783" t="s">
        <v>1123</v>
      </c>
      <c r="D783">
        <v>40</v>
      </c>
      <c r="E783">
        <f t="shared" si="12"/>
        <v>12.501870753780143</v>
      </c>
    </row>
    <row r="784" spans="1:5" x14ac:dyDescent="0.2">
      <c r="A784" t="s">
        <v>557</v>
      </c>
      <c r="B784">
        <v>40514501</v>
      </c>
      <c r="C784" t="s">
        <v>1123</v>
      </c>
      <c r="D784">
        <v>40</v>
      </c>
      <c r="E784">
        <f t="shared" si="12"/>
        <v>6.0728861741395139</v>
      </c>
    </row>
    <row r="785" spans="1:5" x14ac:dyDescent="0.2">
      <c r="A785" t="s">
        <v>633</v>
      </c>
      <c r="B785">
        <v>105436104</v>
      </c>
      <c r="C785" t="s">
        <v>1123</v>
      </c>
      <c r="D785">
        <v>40</v>
      </c>
      <c r="E785">
        <f t="shared" si="12"/>
        <v>15.80425384572146</v>
      </c>
    </row>
    <row r="786" spans="1:5" x14ac:dyDescent="0.2">
      <c r="A786" t="s">
        <v>523</v>
      </c>
      <c r="B786">
        <v>112009742</v>
      </c>
      <c r="C786" t="s">
        <v>1123</v>
      </c>
      <c r="D786">
        <v>40</v>
      </c>
      <c r="E786">
        <f t="shared" si="12"/>
        <v>16.789603642427537</v>
      </c>
    </row>
    <row r="787" spans="1:5" x14ac:dyDescent="0.2">
      <c r="A787" t="s">
        <v>657</v>
      </c>
      <c r="B787">
        <v>97020711</v>
      </c>
      <c r="C787" t="s">
        <v>1123</v>
      </c>
      <c r="D787">
        <v>40</v>
      </c>
      <c r="E787">
        <f t="shared" si="12"/>
        <v>14.542835772235858</v>
      </c>
    </row>
    <row r="788" spans="1:5" x14ac:dyDescent="0.2">
      <c r="A788" t="s">
        <v>587</v>
      </c>
      <c r="B788">
        <v>112631780</v>
      </c>
      <c r="C788" t="s">
        <v>1123</v>
      </c>
      <c r="D788">
        <v>40</v>
      </c>
      <c r="E788">
        <f t="shared" si="12"/>
        <v>16.882843491783927</v>
      </c>
    </row>
    <row r="789" spans="1:5" x14ac:dyDescent="0.2">
      <c r="A789" t="s">
        <v>326</v>
      </c>
      <c r="B789">
        <v>8322638</v>
      </c>
      <c r="C789" t="s">
        <v>1123</v>
      </c>
      <c r="D789">
        <v>40</v>
      </c>
      <c r="E789">
        <f t="shared" si="12"/>
        <v>1.2475146427835342</v>
      </c>
    </row>
    <row r="790" spans="1:5" x14ac:dyDescent="0.2">
      <c r="A790" t="s">
        <v>612</v>
      </c>
      <c r="B790">
        <v>89064934</v>
      </c>
      <c r="C790" t="s">
        <v>1123</v>
      </c>
      <c r="D790">
        <v>40</v>
      </c>
      <c r="E790">
        <f t="shared" si="12"/>
        <v>13.350311442543704</v>
      </c>
    </row>
    <row r="791" spans="1:5" x14ac:dyDescent="0.2">
      <c r="A791" t="s">
        <v>674</v>
      </c>
      <c r="B791">
        <v>108436075</v>
      </c>
      <c r="C791" t="s">
        <v>1123</v>
      </c>
      <c r="D791">
        <v>40</v>
      </c>
      <c r="E791">
        <f t="shared" si="12"/>
        <v>16.253931910588147</v>
      </c>
    </row>
    <row r="792" spans="1:5" x14ac:dyDescent="0.2">
      <c r="A792" t="s">
        <v>596</v>
      </c>
      <c r="B792">
        <v>63919132</v>
      </c>
      <c r="C792" t="s">
        <v>1123</v>
      </c>
      <c r="D792">
        <v>40</v>
      </c>
      <c r="E792">
        <f t="shared" si="12"/>
        <v>9.5811031459032066</v>
      </c>
    </row>
    <row r="793" spans="1:5" x14ac:dyDescent="0.2">
      <c r="A793" t="s">
        <v>598</v>
      </c>
      <c r="B793">
        <v>90201278</v>
      </c>
      <c r="C793" t="s">
        <v>1123</v>
      </c>
      <c r="D793">
        <v>40</v>
      </c>
      <c r="E793">
        <f t="shared" si="12"/>
        <v>13.520642746060595</v>
      </c>
    </row>
    <row r="794" spans="1:5" x14ac:dyDescent="0.2">
      <c r="A794" t="s">
        <v>553</v>
      </c>
      <c r="B794">
        <v>103574487</v>
      </c>
      <c r="C794" t="s">
        <v>1123</v>
      </c>
      <c r="D794">
        <v>40</v>
      </c>
      <c r="E794">
        <f t="shared" si="12"/>
        <v>15.525208371587567</v>
      </c>
    </row>
    <row r="795" spans="1:5" x14ac:dyDescent="0.2">
      <c r="A795" t="s">
        <v>604</v>
      </c>
      <c r="B795">
        <v>93328576</v>
      </c>
      <c r="C795" t="s">
        <v>1123</v>
      </c>
      <c r="D795">
        <v>40</v>
      </c>
      <c r="E795">
        <f t="shared" si="12"/>
        <v>13.989406381742894</v>
      </c>
    </row>
    <row r="796" spans="1:5" x14ac:dyDescent="0.2">
      <c r="A796" t="s">
        <v>374</v>
      </c>
      <c r="B796">
        <v>94209868</v>
      </c>
      <c r="C796" t="s">
        <v>1123</v>
      </c>
      <c r="D796">
        <v>40</v>
      </c>
      <c r="E796">
        <f t="shared" si="12"/>
        <v>14.121506885761931</v>
      </c>
    </row>
    <row r="797" spans="1:5" x14ac:dyDescent="0.2">
      <c r="A797" t="s">
        <v>652</v>
      </c>
      <c r="B797">
        <v>102345078</v>
      </c>
      <c r="C797" t="s">
        <v>1123</v>
      </c>
      <c r="D797">
        <v>40</v>
      </c>
      <c r="E797">
        <f t="shared" si="12"/>
        <v>15.340927170186056</v>
      </c>
    </row>
    <row r="798" spans="1:5" x14ac:dyDescent="0.2">
      <c r="A798" t="s">
        <v>59</v>
      </c>
      <c r="B798">
        <v>64377856</v>
      </c>
      <c r="C798" t="s">
        <v>1123</v>
      </c>
      <c r="D798">
        <v>40</v>
      </c>
      <c r="E798">
        <f t="shared" si="12"/>
        <v>9.649863184126211</v>
      </c>
    </row>
    <row r="799" spans="1:5" x14ac:dyDescent="0.2">
      <c r="A799" t="s">
        <v>1502</v>
      </c>
      <c r="B799">
        <v>20795553</v>
      </c>
      <c r="C799" t="s">
        <v>1123</v>
      </c>
      <c r="D799">
        <v>40</v>
      </c>
      <c r="E799">
        <f t="shared" si="12"/>
        <v>3.1171314758951492</v>
      </c>
    </row>
    <row r="800" spans="1:5" x14ac:dyDescent="0.2">
      <c r="A800" t="s">
        <v>512</v>
      </c>
      <c r="B800">
        <v>20943870</v>
      </c>
      <c r="C800" t="s">
        <v>1123</v>
      </c>
      <c r="D800">
        <v>40</v>
      </c>
      <c r="E800">
        <f t="shared" si="12"/>
        <v>3.1393633246519648</v>
      </c>
    </row>
    <row r="801" spans="1:5" x14ac:dyDescent="0.2">
      <c r="A801" t="s">
        <v>907</v>
      </c>
      <c r="B801">
        <v>26040062</v>
      </c>
      <c r="C801" t="s">
        <v>1123</v>
      </c>
      <c r="D801">
        <v>40</v>
      </c>
      <c r="E801">
        <f t="shared" si="12"/>
        <v>3.903252627831594</v>
      </c>
    </row>
    <row r="802" spans="1:5" x14ac:dyDescent="0.2">
      <c r="A802" t="s">
        <v>910</v>
      </c>
      <c r="B802">
        <v>17615501</v>
      </c>
      <c r="C802" t="s">
        <v>1123</v>
      </c>
      <c r="D802">
        <v>40</v>
      </c>
      <c r="E802">
        <f t="shared" si="12"/>
        <v>2.6404603248955425</v>
      </c>
    </row>
    <row r="803" spans="1:5" x14ac:dyDescent="0.2">
      <c r="A803" t="s">
        <v>1503</v>
      </c>
      <c r="B803">
        <v>18481891</v>
      </c>
      <c r="C803" t="s">
        <v>1123</v>
      </c>
      <c r="D803">
        <v>40</v>
      </c>
      <c r="E803">
        <f t="shared" si="12"/>
        <v>2.770327106481048</v>
      </c>
    </row>
    <row r="804" spans="1:5" x14ac:dyDescent="0.2">
      <c r="A804" t="s">
        <v>1070</v>
      </c>
      <c r="B804">
        <v>15274156</v>
      </c>
      <c r="C804" t="s">
        <v>1123</v>
      </c>
      <c r="D804">
        <v>40</v>
      </c>
      <c r="E804">
        <f t="shared" si="12"/>
        <v>2.289506436079519</v>
      </c>
    </row>
    <row r="805" spans="1:5" x14ac:dyDescent="0.2">
      <c r="A805" t="s">
        <v>932</v>
      </c>
      <c r="B805">
        <v>25749397</v>
      </c>
      <c r="C805" t="s">
        <v>1123</v>
      </c>
      <c r="D805">
        <v>40</v>
      </c>
      <c r="E805">
        <f t="shared" si="12"/>
        <v>3.8596836484233012</v>
      </c>
    </row>
    <row r="806" spans="1:5" x14ac:dyDescent="0.2">
      <c r="A806" t="s">
        <v>943</v>
      </c>
      <c r="B806">
        <v>13169946</v>
      </c>
      <c r="C806" t="s">
        <v>1123</v>
      </c>
      <c r="D806">
        <v>40</v>
      </c>
      <c r="E806">
        <f t="shared" si="12"/>
        <v>1.9740976935039629</v>
      </c>
    </row>
    <row r="807" spans="1:5" x14ac:dyDescent="0.2">
      <c r="A807" t="s">
        <v>966</v>
      </c>
      <c r="B807">
        <v>22143931</v>
      </c>
      <c r="C807" t="s">
        <v>1123</v>
      </c>
      <c r="D807">
        <v>40</v>
      </c>
      <c r="E807">
        <f t="shared" si="12"/>
        <v>3.319245432913005</v>
      </c>
    </row>
    <row r="808" spans="1:5" x14ac:dyDescent="0.2">
      <c r="A808" t="s">
        <v>1504</v>
      </c>
      <c r="B808">
        <v>28417065</v>
      </c>
      <c r="C808" t="s">
        <v>1123</v>
      </c>
      <c r="D808">
        <v>40</v>
      </c>
      <c r="E808">
        <f t="shared" si="12"/>
        <v>4.2595514417942324</v>
      </c>
    </row>
    <row r="809" spans="1:5" x14ac:dyDescent="0.2">
      <c r="A809" t="s">
        <v>500</v>
      </c>
      <c r="B809">
        <v>17259474</v>
      </c>
      <c r="C809" t="s">
        <v>1123</v>
      </c>
      <c r="D809">
        <v>40</v>
      </c>
      <c r="E809">
        <f t="shared" si="12"/>
        <v>2.5870939648872984</v>
      </c>
    </row>
    <row r="810" spans="1:5" x14ac:dyDescent="0.2">
      <c r="A810" t="s">
        <v>752</v>
      </c>
      <c r="B810">
        <v>16407162</v>
      </c>
      <c r="C810" t="s">
        <v>1123</v>
      </c>
      <c r="D810">
        <v>40</v>
      </c>
      <c r="E810">
        <f t="shared" si="12"/>
        <v>2.4593373929662175</v>
      </c>
    </row>
    <row r="811" spans="1:5" x14ac:dyDescent="0.2">
      <c r="A811" t="s">
        <v>812</v>
      </c>
      <c r="B811">
        <v>16607316</v>
      </c>
      <c r="C811" t="s">
        <v>1123</v>
      </c>
      <c r="D811">
        <v>40</v>
      </c>
      <c r="E811">
        <f t="shared" si="12"/>
        <v>2.4893393041164678</v>
      </c>
    </row>
    <row r="812" spans="1:5" x14ac:dyDescent="0.2">
      <c r="A812" t="s">
        <v>863</v>
      </c>
      <c r="B812">
        <v>17119873</v>
      </c>
      <c r="C812" t="s">
        <v>1123</v>
      </c>
      <c r="D812">
        <v>40</v>
      </c>
      <c r="E812">
        <f t="shared" si="12"/>
        <v>2.5661685934308895</v>
      </c>
    </row>
    <row r="813" spans="1:5" x14ac:dyDescent="0.2">
      <c r="A813" t="s">
        <v>693</v>
      </c>
      <c r="B813">
        <v>19407367</v>
      </c>
      <c r="C813" t="s">
        <v>1123</v>
      </c>
      <c r="D813">
        <v>40</v>
      </c>
      <c r="E813">
        <f t="shared" si="12"/>
        <v>2.9090505330610257</v>
      </c>
    </row>
    <row r="814" spans="1:5" x14ac:dyDescent="0.2">
      <c r="A814" t="s">
        <v>856</v>
      </c>
      <c r="B814">
        <v>22054923</v>
      </c>
      <c r="C814" t="s">
        <v>1123</v>
      </c>
      <c r="D814">
        <v>40</v>
      </c>
      <c r="E814">
        <f t="shared" si="12"/>
        <v>3.3059036555432724</v>
      </c>
    </row>
    <row r="815" spans="1:5" x14ac:dyDescent="0.2">
      <c r="A815" t="s">
        <v>806</v>
      </c>
      <c r="B815">
        <v>9475349</v>
      </c>
      <c r="C815" t="s">
        <v>1123</v>
      </c>
      <c r="D815">
        <v>40</v>
      </c>
      <c r="E815">
        <f t="shared" si="12"/>
        <v>1.4202992636450507</v>
      </c>
    </row>
    <row r="816" spans="1:5" x14ac:dyDescent="0.2">
      <c r="A816" t="s">
        <v>860</v>
      </c>
      <c r="B816">
        <v>22633135</v>
      </c>
      <c r="C816" t="s">
        <v>1123</v>
      </c>
      <c r="D816">
        <v>40</v>
      </c>
      <c r="E816">
        <f t="shared" si="12"/>
        <v>3.3925742444398646</v>
      </c>
    </row>
    <row r="817" spans="1:5" x14ac:dyDescent="0.2">
      <c r="A817" t="s">
        <v>691</v>
      </c>
      <c r="B817">
        <v>3149904</v>
      </c>
      <c r="C817" t="s">
        <v>1123</v>
      </c>
      <c r="D817">
        <v>40</v>
      </c>
      <c r="E817">
        <f t="shared" si="12"/>
        <v>0.47215214254932453</v>
      </c>
    </row>
    <row r="818" spans="1:5" x14ac:dyDescent="0.2">
      <c r="A818" t="s">
        <v>2079</v>
      </c>
      <c r="B818">
        <v>26898642</v>
      </c>
      <c r="C818" t="s">
        <v>1123</v>
      </c>
      <c r="D818">
        <v>40</v>
      </c>
      <c r="E818">
        <f t="shared" si="12"/>
        <v>4.031948736205055</v>
      </c>
    </row>
    <row r="819" spans="1:5" x14ac:dyDescent="0.2">
      <c r="A819" t="s">
        <v>963</v>
      </c>
      <c r="B819">
        <v>26739024</v>
      </c>
      <c r="C819" t="s">
        <v>1123</v>
      </c>
      <c r="D819">
        <v>40</v>
      </c>
      <c r="E819">
        <f t="shared" si="12"/>
        <v>4.0080229338030016</v>
      </c>
    </row>
    <row r="820" spans="1:5" x14ac:dyDescent="0.2">
      <c r="A820" t="s">
        <v>2069</v>
      </c>
      <c r="B820">
        <v>14574741</v>
      </c>
      <c r="C820" t="s">
        <v>1123</v>
      </c>
      <c r="D820">
        <v>40</v>
      </c>
      <c r="E820">
        <f t="shared" si="12"/>
        <v>2.1846682280639298</v>
      </c>
    </row>
    <row r="821" spans="1:5" x14ac:dyDescent="0.2">
      <c r="A821" t="s">
        <v>2061</v>
      </c>
      <c r="B821">
        <v>18812563</v>
      </c>
      <c r="C821" t="s">
        <v>1123</v>
      </c>
      <c r="D821">
        <v>40</v>
      </c>
      <c r="E821">
        <f t="shared" si="12"/>
        <v>2.8198929006389237</v>
      </c>
    </row>
    <row r="822" spans="1:5" x14ac:dyDescent="0.2">
      <c r="A822" t="s">
        <v>2054</v>
      </c>
      <c r="B822">
        <v>32190049</v>
      </c>
      <c r="C822" t="s">
        <v>1123</v>
      </c>
      <c r="D822">
        <v>40</v>
      </c>
      <c r="E822">
        <f t="shared" si="12"/>
        <v>4.8250996233909804</v>
      </c>
    </row>
    <row r="823" spans="1:5" x14ac:dyDescent="0.2">
      <c r="A823" t="s">
        <v>2023</v>
      </c>
      <c r="B823">
        <v>18943972</v>
      </c>
      <c r="C823" t="s">
        <v>1123</v>
      </c>
      <c r="D823">
        <v>40</v>
      </c>
      <c r="E823">
        <f t="shared" si="12"/>
        <v>2.8395903393228532</v>
      </c>
    </row>
    <row r="824" spans="1:5" x14ac:dyDescent="0.2">
      <c r="A824" t="s">
        <v>539</v>
      </c>
      <c r="B824">
        <v>37588710</v>
      </c>
      <c r="C824" t="s">
        <v>1123</v>
      </c>
      <c r="D824">
        <v>40</v>
      </c>
      <c r="E824">
        <f t="shared" si="12"/>
        <v>5.6343272563751849</v>
      </c>
    </row>
    <row r="825" spans="1:5" x14ac:dyDescent="0.2">
      <c r="A825" t="s">
        <v>2022</v>
      </c>
      <c r="B825">
        <v>21098853</v>
      </c>
      <c r="C825" t="s">
        <v>1123</v>
      </c>
      <c r="D825">
        <v>40</v>
      </c>
      <c r="E825">
        <f t="shared" si="12"/>
        <v>3.1625943677277921</v>
      </c>
    </row>
    <row r="826" spans="1:5" x14ac:dyDescent="0.2">
      <c r="A826" t="s">
        <v>1984</v>
      </c>
      <c r="B826">
        <v>16242049</v>
      </c>
      <c r="C826" t="s">
        <v>1123</v>
      </c>
      <c r="D826">
        <v>40</v>
      </c>
      <c r="E826">
        <f t="shared" si="12"/>
        <v>2.4345879222798898</v>
      </c>
    </row>
    <row r="827" spans="1:5" x14ac:dyDescent="0.2">
      <c r="A827" t="s">
        <v>1998</v>
      </c>
      <c r="B827">
        <v>25263909</v>
      </c>
      <c r="C827" t="s">
        <v>1123</v>
      </c>
      <c r="D827">
        <v>40</v>
      </c>
      <c r="E827">
        <f t="shared" si="12"/>
        <v>3.7869118435105209</v>
      </c>
    </row>
    <row r="828" spans="1:5" x14ac:dyDescent="0.2">
      <c r="A828" t="s">
        <v>905</v>
      </c>
      <c r="B828">
        <v>39998967</v>
      </c>
      <c r="C828" t="s">
        <v>1123</v>
      </c>
      <c r="D828">
        <v>40</v>
      </c>
      <c r="E828">
        <f t="shared" si="12"/>
        <v>5.9956106499784525</v>
      </c>
    </row>
    <row r="829" spans="1:5" x14ac:dyDescent="0.2">
      <c r="A829" t="s">
        <v>2085</v>
      </c>
      <c r="B829">
        <v>18535114</v>
      </c>
      <c r="C829" t="s">
        <v>1123</v>
      </c>
      <c r="D829">
        <v>40</v>
      </c>
      <c r="E829">
        <f t="shared" si="12"/>
        <v>2.7783049221487324</v>
      </c>
    </row>
    <row r="830" spans="1:5" x14ac:dyDescent="0.2">
      <c r="A830" t="s">
        <v>1992</v>
      </c>
      <c r="B830">
        <v>15340471</v>
      </c>
      <c r="C830" t="s">
        <v>1123</v>
      </c>
      <c r="D830">
        <v>40</v>
      </c>
      <c r="E830">
        <f t="shared" si="12"/>
        <v>2.2994466657922841</v>
      </c>
    </row>
    <row r="831" spans="1:5" x14ac:dyDescent="0.2">
      <c r="A831" t="s">
        <v>2033</v>
      </c>
      <c r="B831">
        <v>23610327</v>
      </c>
      <c r="C831" t="s">
        <v>1123</v>
      </c>
      <c r="D831">
        <v>40</v>
      </c>
      <c r="E831">
        <f t="shared" si="12"/>
        <v>3.5390495962226676</v>
      </c>
    </row>
    <row r="832" spans="1:5" x14ac:dyDescent="0.2">
      <c r="A832" t="s">
        <v>919</v>
      </c>
      <c r="B832">
        <v>17027405</v>
      </c>
      <c r="C832" t="s">
        <v>1123</v>
      </c>
      <c r="D832">
        <v>40</v>
      </c>
      <c r="E832">
        <f t="shared" si="12"/>
        <v>2.5523081823462181</v>
      </c>
    </row>
    <row r="833" spans="1:5" x14ac:dyDescent="0.2">
      <c r="A833" t="s">
        <v>2066</v>
      </c>
      <c r="B833">
        <v>15620950</v>
      </c>
      <c r="C833" t="s">
        <v>1123</v>
      </c>
      <c r="D833">
        <v>40</v>
      </c>
      <c r="E833">
        <f t="shared" si="12"/>
        <v>2.3414888235183899</v>
      </c>
    </row>
    <row r="834" spans="1:5" x14ac:dyDescent="0.2">
      <c r="A834" t="s">
        <v>2067</v>
      </c>
      <c r="B834">
        <v>20447125</v>
      </c>
      <c r="C834" t="s">
        <v>1123</v>
      </c>
      <c r="D834">
        <v>40</v>
      </c>
      <c r="E834">
        <f t="shared" ref="E834:E897" si="13">B834/($G$2-$G$3)</f>
        <v>3.0649041614359858</v>
      </c>
    </row>
    <row r="835" spans="1:5" x14ac:dyDescent="0.2">
      <c r="A835" t="s">
        <v>2031</v>
      </c>
      <c r="B835">
        <v>30238402</v>
      </c>
      <c r="C835" t="s">
        <v>1123</v>
      </c>
      <c r="D835">
        <v>40</v>
      </c>
      <c r="E835">
        <f t="shared" si="13"/>
        <v>4.532559180079069</v>
      </c>
    </row>
    <row r="836" spans="1:5" x14ac:dyDescent="0.2">
      <c r="A836" t="s">
        <v>1120</v>
      </c>
      <c r="B836">
        <v>26825309</v>
      </c>
      <c r="C836" t="s">
        <v>1123</v>
      </c>
      <c r="D836">
        <v>40</v>
      </c>
      <c r="E836">
        <f t="shared" si="13"/>
        <v>4.0209565494369599</v>
      </c>
    </row>
    <row r="837" spans="1:5" x14ac:dyDescent="0.2">
      <c r="A837" t="s">
        <v>2065</v>
      </c>
      <c r="B837">
        <v>21394136</v>
      </c>
      <c r="C837" t="s">
        <v>1123</v>
      </c>
      <c r="D837">
        <v>40</v>
      </c>
      <c r="E837">
        <f t="shared" si="13"/>
        <v>3.2068555582619775</v>
      </c>
    </row>
    <row r="838" spans="1:5" x14ac:dyDescent="0.2">
      <c r="A838" t="s">
        <v>1525</v>
      </c>
      <c r="B838">
        <v>281543</v>
      </c>
      <c r="C838" t="s">
        <v>1123</v>
      </c>
      <c r="D838">
        <v>40</v>
      </c>
      <c r="E838">
        <f t="shared" si="13"/>
        <v>4.2201645088156492E-2</v>
      </c>
    </row>
    <row r="839" spans="1:5" x14ac:dyDescent="0.2">
      <c r="A839" t="s">
        <v>2075</v>
      </c>
      <c r="B839">
        <v>22501833</v>
      </c>
      <c r="C839" t="s">
        <v>1123</v>
      </c>
      <c r="D839">
        <v>40</v>
      </c>
      <c r="E839">
        <f t="shared" si="13"/>
        <v>3.3728928444286224</v>
      </c>
    </row>
    <row r="840" spans="1:5" x14ac:dyDescent="0.2">
      <c r="A840" t="s">
        <v>895</v>
      </c>
      <c r="B840">
        <v>15204582</v>
      </c>
      <c r="C840" t="s">
        <v>1123</v>
      </c>
      <c r="D840">
        <v>40</v>
      </c>
      <c r="E840">
        <f t="shared" si="13"/>
        <v>2.2790777013734052</v>
      </c>
    </row>
    <row r="841" spans="1:5" x14ac:dyDescent="0.2">
      <c r="A841" t="s">
        <v>2001</v>
      </c>
      <c r="B841">
        <v>18087982</v>
      </c>
      <c r="C841" t="s">
        <v>1123</v>
      </c>
      <c r="D841">
        <v>40</v>
      </c>
      <c r="E841">
        <f t="shared" si="13"/>
        <v>2.7112824567649096</v>
      </c>
    </row>
    <row r="842" spans="1:5" x14ac:dyDescent="0.2">
      <c r="A842" t="s">
        <v>1100</v>
      </c>
      <c r="B842">
        <v>55699955</v>
      </c>
      <c r="C842" t="s">
        <v>1123</v>
      </c>
      <c r="D842">
        <v>40</v>
      </c>
      <c r="E842">
        <f t="shared" si="13"/>
        <v>8.3490967004553038</v>
      </c>
    </row>
    <row r="843" spans="1:5" x14ac:dyDescent="0.2">
      <c r="A843" t="s">
        <v>737</v>
      </c>
      <c r="B843">
        <v>21842254</v>
      </c>
      <c r="C843" t="s">
        <v>1123</v>
      </c>
      <c r="D843">
        <v>40</v>
      </c>
      <c r="E843">
        <f t="shared" si="13"/>
        <v>3.2740258192651441</v>
      </c>
    </row>
    <row r="844" spans="1:5" x14ac:dyDescent="0.2">
      <c r="A844" t="s">
        <v>2024</v>
      </c>
      <c r="B844">
        <v>21481975</v>
      </c>
      <c r="C844" t="s">
        <v>1123</v>
      </c>
      <c r="D844">
        <v>40</v>
      </c>
      <c r="E844">
        <f t="shared" si="13"/>
        <v>3.2200221093852468</v>
      </c>
    </row>
    <row r="845" spans="1:5" x14ac:dyDescent="0.2">
      <c r="A845" t="s">
        <v>2021</v>
      </c>
      <c r="B845">
        <v>29919881</v>
      </c>
      <c r="C845" t="s">
        <v>1123</v>
      </c>
      <c r="D845">
        <v>40</v>
      </c>
      <c r="E845">
        <f t="shared" si="13"/>
        <v>4.4848147495831068</v>
      </c>
    </row>
    <row r="846" spans="1:5" x14ac:dyDescent="0.2">
      <c r="A846" t="s">
        <v>2032</v>
      </c>
      <c r="B846">
        <v>27468112</v>
      </c>
      <c r="C846" t="s">
        <v>1123</v>
      </c>
      <c r="D846">
        <v>40</v>
      </c>
      <c r="E846">
        <f t="shared" si="13"/>
        <v>4.1173089505536717</v>
      </c>
    </row>
    <row r="847" spans="1:5" x14ac:dyDescent="0.2">
      <c r="A847" t="s">
        <v>1995</v>
      </c>
      <c r="B847">
        <v>20577903</v>
      </c>
      <c r="C847" t="s">
        <v>1123</v>
      </c>
      <c r="D847">
        <v>40</v>
      </c>
      <c r="E847">
        <f t="shared" si="13"/>
        <v>3.084507016919301</v>
      </c>
    </row>
    <row r="848" spans="1:5" x14ac:dyDescent="0.2">
      <c r="A848" t="s">
        <v>2062</v>
      </c>
      <c r="B848">
        <v>15659172</v>
      </c>
      <c r="C848" t="s">
        <v>1123</v>
      </c>
      <c r="D848">
        <v>40</v>
      </c>
      <c r="E848">
        <f t="shared" si="13"/>
        <v>2.3472180772329541</v>
      </c>
    </row>
    <row r="849" spans="1:5" x14ac:dyDescent="0.2">
      <c r="A849" t="s">
        <v>883</v>
      </c>
      <c r="B849">
        <v>25590302</v>
      </c>
      <c r="C849" t="s">
        <v>1123</v>
      </c>
      <c r="D849">
        <v>40</v>
      </c>
      <c r="E849">
        <f t="shared" si="13"/>
        <v>3.8358362406550373</v>
      </c>
    </row>
    <row r="850" spans="1:5" x14ac:dyDescent="0.2">
      <c r="A850" t="s">
        <v>1071</v>
      </c>
      <c r="B850">
        <v>16440189</v>
      </c>
      <c r="C850" t="s">
        <v>1123</v>
      </c>
      <c r="D850">
        <v>40</v>
      </c>
      <c r="E850">
        <f t="shared" si="13"/>
        <v>2.464287946637687</v>
      </c>
    </row>
    <row r="851" spans="1:5" x14ac:dyDescent="0.2">
      <c r="A851" t="s">
        <v>2013</v>
      </c>
      <c r="B851">
        <v>23295918</v>
      </c>
      <c r="C851" t="s">
        <v>1123</v>
      </c>
      <c r="D851">
        <v>40</v>
      </c>
      <c r="E851">
        <f t="shared" si="13"/>
        <v>3.4919215304191416</v>
      </c>
    </row>
    <row r="852" spans="1:5" x14ac:dyDescent="0.2">
      <c r="A852" t="s">
        <v>1985</v>
      </c>
      <c r="B852">
        <v>18336226</v>
      </c>
      <c r="C852" t="s">
        <v>1123</v>
      </c>
      <c r="D852">
        <v>40</v>
      </c>
      <c r="E852">
        <f t="shared" si="13"/>
        <v>2.7484927769762604</v>
      </c>
    </row>
    <row r="853" spans="1:5" x14ac:dyDescent="0.2">
      <c r="A853" t="s">
        <v>2002</v>
      </c>
      <c r="B853">
        <v>8332418</v>
      </c>
      <c r="C853" t="s">
        <v>1123</v>
      </c>
      <c r="D853">
        <v>40</v>
      </c>
      <c r="E853">
        <f t="shared" si="13"/>
        <v>1.2489806074459913</v>
      </c>
    </row>
    <row r="854" spans="1:5" x14ac:dyDescent="0.2">
      <c r="A854" t="s">
        <v>1996</v>
      </c>
      <c r="B854">
        <v>23325204</v>
      </c>
      <c r="C854" t="s">
        <v>1123</v>
      </c>
      <c r="D854">
        <v>40</v>
      </c>
      <c r="E854">
        <f t="shared" si="13"/>
        <v>3.4963113301231004</v>
      </c>
    </row>
    <row r="855" spans="1:5" x14ac:dyDescent="0.2">
      <c r="A855" t="s">
        <v>2037</v>
      </c>
      <c r="B855">
        <v>914461</v>
      </c>
      <c r="C855" t="s">
        <v>1123</v>
      </c>
      <c r="D855">
        <v>40</v>
      </c>
      <c r="E855">
        <f t="shared" si="13"/>
        <v>0.13707234265799778</v>
      </c>
    </row>
    <row r="856" spans="1:5" x14ac:dyDescent="0.2">
      <c r="A856" t="s">
        <v>918</v>
      </c>
      <c r="B856">
        <v>21997256</v>
      </c>
      <c r="C856" t="s">
        <v>1123</v>
      </c>
      <c r="D856">
        <v>40</v>
      </c>
      <c r="E856">
        <f t="shared" si="13"/>
        <v>3.2972597103295795</v>
      </c>
    </row>
    <row r="857" spans="1:5" x14ac:dyDescent="0.2">
      <c r="A857" t="s">
        <v>2076</v>
      </c>
      <c r="B857">
        <v>35945798</v>
      </c>
      <c r="C857" t="s">
        <v>1123</v>
      </c>
      <c r="D857">
        <v>40</v>
      </c>
      <c r="E857">
        <f t="shared" si="13"/>
        <v>5.3880643795319552</v>
      </c>
    </row>
    <row r="858" spans="1:5" x14ac:dyDescent="0.2">
      <c r="A858" t="s">
        <v>1531</v>
      </c>
      <c r="B858">
        <v>19302416</v>
      </c>
      <c r="C858" t="s">
        <v>1123</v>
      </c>
      <c r="D858">
        <v>40</v>
      </c>
      <c r="E858">
        <f t="shared" si="13"/>
        <v>2.8933189934608681</v>
      </c>
    </row>
    <row r="859" spans="1:5" x14ac:dyDescent="0.2">
      <c r="A859" t="s">
        <v>1990</v>
      </c>
      <c r="B859">
        <v>24569439</v>
      </c>
      <c r="C859" t="s">
        <v>1123</v>
      </c>
      <c r="D859">
        <v>40</v>
      </c>
      <c r="E859">
        <f t="shared" si="13"/>
        <v>3.6828148620037098</v>
      </c>
    </row>
    <row r="860" spans="1:5" x14ac:dyDescent="0.2">
      <c r="A860" t="s">
        <v>2028</v>
      </c>
      <c r="B860">
        <v>18737227</v>
      </c>
      <c r="C860" t="s">
        <v>1123</v>
      </c>
      <c r="D860">
        <v>40</v>
      </c>
      <c r="E860">
        <f t="shared" si="13"/>
        <v>2.8086004759138858</v>
      </c>
    </row>
    <row r="861" spans="1:5" x14ac:dyDescent="0.2">
      <c r="A861" t="s">
        <v>955</v>
      </c>
      <c r="B861">
        <v>15473759</v>
      </c>
      <c r="C861" t="s">
        <v>1123</v>
      </c>
      <c r="D861">
        <v>40</v>
      </c>
      <c r="E861">
        <f t="shared" si="13"/>
        <v>2.3194257555601356</v>
      </c>
    </row>
    <row r="862" spans="1:5" x14ac:dyDescent="0.2">
      <c r="A862" t="s">
        <v>2014</v>
      </c>
      <c r="B862">
        <v>14846608</v>
      </c>
      <c r="C862" t="s">
        <v>1123</v>
      </c>
      <c r="D862">
        <v>40</v>
      </c>
      <c r="E862">
        <f t="shared" si="13"/>
        <v>2.2254194974799049</v>
      </c>
    </row>
    <row r="863" spans="1:5" x14ac:dyDescent="0.2">
      <c r="A863" t="s">
        <v>2025</v>
      </c>
      <c r="B863">
        <v>40940245</v>
      </c>
      <c r="C863" t="s">
        <v>1123</v>
      </c>
      <c r="D863">
        <v>40</v>
      </c>
      <c r="E863">
        <f t="shared" si="13"/>
        <v>6.1367027037155006</v>
      </c>
    </row>
    <row r="864" spans="1:5" x14ac:dyDescent="0.2">
      <c r="A864" t="s">
        <v>2039</v>
      </c>
      <c r="B864">
        <v>28466624</v>
      </c>
      <c r="C864" t="s">
        <v>1123</v>
      </c>
      <c r="D864">
        <v>40</v>
      </c>
      <c r="E864">
        <f t="shared" si="13"/>
        <v>4.2669800453429767</v>
      </c>
    </row>
    <row r="865" spans="1:5" x14ac:dyDescent="0.2">
      <c r="A865" t="s">
        <v>984</v>
      </c>
      <c r="B865">
        <v>159804163</v>
      </c>
      <c r="C865" t="s">
        <v>1123</v>
      </c>
      <c r="D865">
        <v>40</v>
      </c>
      <c r="E865">
        <f t="shared" si="13"/>
        <v>23.953707144329318</v>
      </c>
    </row>
    <row r="866" spans="1:5" x14ac:dyDescent="0.2">
      <c r="A866" t="s">
        <v>1993</v>
      </c>
      <c r="B866">
        <v>20380989</v>
      </c>
      <c r="C866" t="s">
        <v>1123</v>
      </c>
      <c r="D866">
        <v>40</v>
      </c>
      <c r="E866">
        <f t="shared" si="13"/>
        <v>3.0549907627737909</v>
      </c>
    </row>
    <row r="867" spans="1:5" x14ac:dyDescent="0.2">
      <c r="A867" t="s">
        <v>2020</v>
      </c>
      <c r="B867">
        <v>30566587</v>
      </c>
      <c r="C867" t="s">
        <v>1123</v>
      </c>
      <c r="D867">
        <v>40</v>
      </c>
      <c r="E867">
        <f t="shared" si="13"/>
        <v>4.5817521875175657</v>
      </c>
    </row>
    <row r="868" spans="1:5" x14ac:dyDescent="0.2">
      <c r="A868" t="s">
        <v>2051</v>
      </c>
      <c r="B868">
        <v>22567462</v>
      </c>
      <c r="C868" t="s">
        <v>1123</v>
      </c>
      <c r="D868">
        <v>40</v>
      </c>
      <c r="E868">
        <f t="shared" si="13"/>
        <v>3.3827302467632236</v>
      </c>
    </row>
    <row r="869" spans="1:5" x14ac:dyDescent="0.2">
      <c r="A869" t="s">
        <v>920</v>
      </c>
      <c r="B869">
        <v>37363388</v>
      </c>
      <c r="C869" t="s">
        <v>1123</v>
      </c>
      <c r="D869">
        <v>40</v>
      </c>
      <c r="E869">
        <f t="shared" si="13"/>
        <v>5.6005528095782351</v>
      </c>
    </row>
    <row r="870" spans="1:5" x14ac:dyDescent="0.2">
      <c r="A870" t="s">
        <v>1987</v>
      </c>
      <c r="B870">
        <v>28499100</v>
      </c>
      <c r="C870" t="s">
        <v>1123</v>
      </c>
      <c r="D870">
        <v>40</v>
      </c>
      <c r="E870">
        <f t="shared" si="13"/>
        <v>4.2718480073448131</v>
      </c>
    </row>
    <row r="871" spans="1:5" x14ac:dyDescent="0.2">
      <c r="A871" t="s">
        <v>2081</v>
      </c>
      <c r="B871">
        <v>18532668</v>
      </c>
      <c r="C871" t="s">
        <v>1123</v>
      </c>
      <c r="D871">
        <v>40</v>
      </c>
      <c r="E871">
        <f t="shared" si="13"/>
        <v>2.7779382810889808</v>
      </c>
    </row>
    <row r="872" spans="1:5" x14ac:dyDescent="0.2">
      <c r="A872" t="s">
        <v>2029</v>
      </c>
      <c r="B872">
        <v>34726269</v>
      </c>
      <c r="C872" t="s">
        <v>1123</v>
      </c>
      <c r="D872">
        <v>40</v>
      </c>
      <c r="E872">
        <f t="shared" si="13"/>
        <v>5.2052641322066293</v>
      </c>
    </row>
    <row r="873" spans="1:5" x14ac:dyDescent="0.2">
      <c r="A873" t="s">
        <v>2000</v>
      </c>
      <c r="B873">
        <v>18409094</v>
      </c>
      <c r="C873" t="s">
        <v>1123</v>
      </c>
      <c r="D873">
        <v>40</v>
      </c>
      <c r="E873">
        <f t="shared" si="13"/>
        <v>2.7594152629705269</v>
      </c>
    </row>
    <row r="874" spans="1:5" x14ac:dyDescent="0.2">
      <c r="A874" t="s">
        <v>502</v>
      </c>
      <c r="B874">
        <v>18749480</v>
      </c>
      <c r="C874" t="s">
        <v>1123</v>
      </c>
      <c r="D874">
        <v>40</v>
      </c>
      <c r="E874">
        <f t="shared" si="13"/>
        <v>2.8104371287778007</v>
      </c>
    </row>
    <row r="875" spans="1:5" x14ac:dyDescent="0.2">
      <c r="A875" t="s">
        <v>2055</v>
      </c>
      <c r="B875">
        <v>25835340</v>
      </c>
      <c r="C875" t="s">
        <v>1123</v>
      </c>
      <c r="D875">
        <v>40</v>
      </c>
      <c r="E875">
        <f t="shared" si="13"/>
        <v>3.8725660002623146</v>
      </c>
    </row>
    <row r="876" spans="1:5" x14ac:dyDescent="0.2">
      <c r="A876" t="s">
        <v>2077</v>
      </c>
      <c r="B876">
        <v>25868528</v>
      </c>
      <c r="C876" t="s">
        <v>1123</v>
      </c>
      <c r="D876">
        <v>40</v>
      </c>
      <c r="E876">
        <f t="shared" si="13"/>
        <v>3.8775406868898838</v>
      </c>
    </row>
    <row r="877" spans="1:5" x14ac:dyDescent="0.2">
      <c r="A877" t="s">
        <v>2078</v>
      </c>
      <c r="B877">
        <v>29280647</v>
      </c>
      <c r="C877" t="s">
        <v>1123</v>
      </c>
      <c r="D877">
        <v>40</v>
      </c>
      <c r="E877">
        <f t="shared" si="13"/>
        <v>4.3889973206422965</v>
      </c>
    </row>
    <row r="878" spans="1:5" x14ac:dyDescent="0.2">
      <c r="A878" t="s">
        <v>1986</v>
      </c>
      <c r="B878">
        <v>19981235</v>
      </c>
      <c r="C878" t="s">
        <v>1123</v>
      </c>
      <c r="D878">
        <v>40</v>
      </c>
      <c r="E878">
        <f t="shared" si="13"/>
        <v>2.9950699818253357</v>
      </c>
    </row>
    <row r="879" spans="1:5" x14ac:dyDescent="0.2">
      <c r="A879" t="s">
        <v>1994</v>
      </c>
      <c r="B879">
        <v>15432782</v>
      </c>
      <c r="C879" t="s">
        <v>1123</v>
      </c>
      <c r="D879">
        <v>40</v>
      </c>
      <c r="E879">
        <f t="shared" si="13"/>
        <v>2.3132835434974051</v>
      </c>
    </row>
    <row r="880" spans="1:5" x14ac:dyDescent="0.2">
      <c r="A880" t="s">
        <v>2049</v>
      </c>
      <c r="B880">
        <v>17170897</v>
      </c>
      <c r="C880" t="s">
        <v>1123</v>
      </c>
      <c r="D880">
        <v>40</v>
      </c>
      <c r="E880">
        <f t="shared" si="13"/>
        <v>2.5738167918907271</v>
      </c>
    </row>
    <row r="881" spans="1:5" x14ac:dyDescent="0.2">
      <c r="A881" t="s">
        <v>2058</v>
      </c>
      <c r="B881">
        <v>17843089</v>
      </c>
      <c r="C881" t="s">
        <v>1123</v>
      </c>
      <c r="D881">
        <v>40</v>
      </c>
      <c r="E881">
        <f t="shared" si="13"/>
        <v>2.6745744318075357</v>
      </c>
    </row>
    <row r="882" spans="1:5" x14ac:dyDescent="0.2">
      <c r="A882" t="s">
        <v>2059</v>
      </c>
      <c r="B882">
        <v>17298159</v>
      </c>
      <c r="C882" t="s">
        <v>1123</v>
      </c>
      <c r="D882">
        <v>40</v>
      </c>
      <c r="E882">
        <f t="shared" si="13"/>
        <v>2.5928926195874165</v>
      </c>
    </row>
    <row r="883" spans="1:5" x14ac:dyDescent="0.2">
      <c r="A883" t="s">
        <v>1983</v>
      </c>
      <c r="B883">
        <v>15348142</v>
      </c>
      <c r="C883" t="s">
        <v>1123</v>
      </c>
      <c r="D883">
        <v>40</v>
      </c>
      <c r="E883">
        <f t="shared" si="13"/>
        <v>2.3005965037192482</v>
      </c>
    </row>
    <row r="884" spans="1:5" x14ac:dyDescent="0.2">
      <c r="A884" t="s">
        <v>2026</v>
      </c>
      <c r="B884">
        <v>28358486</v>
      </c>
      <c r="C884" t="s">
        <v>1123</v>
      </c>
      <c r="D884">
        <v>40</v>
      </c>
      <c r="E884">
        <f t="shared" si="13"/>
        <v>4.2507707931273542</v>
      </c>
    </row>
    <row r="885" spans="1:5" x14ac:dyDescent="0.2">
      <c r="A885" t="s">
        <v>2056</v>
      </c>
      <c r="B885">
        <v>18777647</v>
      </c>
      <c r="C885" t="s">
        <v>1123</v>
      </c>
      <c r="D885">
        <v>40</v>
      </c>
      <c r="E885">
        <f t="shared" si="13"/>
        <v>2.8146591969421597</v>
      </c>
    </row>
    <row r="886" spans="1:5" x14ac:dyDescent="0.2">
      <c r="A886" t="s">
        <v>2082</v>
      </c>
      <c r="B886">
        <v>13787185</v>
      </c>
      <c r="C886" t="s">
        <v>1123</v>
      </c>
      <c r="D886">
        <v>40</v>
      </c>
      <c r="E886">
        <f t="shared" si="13"/>
        <v>2.0666182008956175</v>
      </c>
    </row>
    <row r="887" spans="1:5" x14ac:dyDescent="0.2">
      <c r="A887" t="s">
        <v>1982</v>
      </c>
      <c r="B887">
        <v>22424393</v>
      </c>
      <c r="C887" t="s">
        <v>1123</v>
      </c>
      <c r="D887">
        <v>40</v>
      </c>
      <c r="E887">
        <f t="shared" si="13"/>
        <v>3.3612850424387775</v>
      </c>
    </row>
    <row r="888" spans="1:5" x14ac:dyDescent="0.2">
      <c r="A888" t="s">
        <v>2038</v>
      </c>
      <c r="B888">
        <v>979276</v>
      </c>
      <c r="C888" t="s">
        <v>1123</v>
      </c>
      <c r="D888">
        <v>40</v>
      </c>
      <c r="E888">
        <f t="shared" si="13"/>
        <v>0.14678773116486482</v>
      </c>
    </row>
    <row r="889" spans="1:5" x14ac:dyDescent="0.2">
      <c r="A889" t="s">
        <v>2084</v>
      </c>
      <c r="B889">
        <v>23606155</v>
      </c>
      <c r="C889" t="s">
        <v>1123</v>
      </c>
      <c r="D889">
        <v>40</v>
      </c>
      <c r="E889">
        <f t="shared" si="13"/>
        <v>3.5384242378819959</v>
      </c>
    </row>
    <row r="890" spans="1:5" x14ac:dyDescent="0.2">
      <c r="A890" t="s">
        <v>1989</v>
      </c>
      <c r="B890">
        <v>18116269</v>
      </c>
      <c r="C890" t="s">
        <v>1123</v>
      </c>
      <c r="D890">
        <v>40</v>
      </c>
      <c r="E890">
        <f t="shared" si="13"/>
        <v>2.7155225122257405</v>
      </c>
    </row>
    <row r="891" spans="1:5" x14ac:dyDescent="0.2">
      <c r="A891" t="s">
        <v>681</v>
      </c>
      <c r="B891">
        <v>35167068</v>
      </c>
      <c r="C891" t="s">
        <v>1123</v>
      </c>
      <c r="D891">
        <v>40</v>
      </c>
      <c r="E891">
        <f t="shared" si="13"/>
        <v>5.2713373180191487</v>
      </c>
    </row>
    <row r="892" spans="1:5" x14ac:dyDescent="0.2">
      <c r="A892" t="s">
        <v>666</v>
      </c>
      <c r="B892">
        <v>10393977</v>
      </c>
      <c r="C892" t="s">
        <v>1123</v>
      </c>
      <c r="D892">
        <v>40</v>
      </c>
      <c r="E892">
        <f t="shared" si="13"/>
        <v>1.557996215173034</v>
      </c>
    </row>
    <row r="893" spans="1:5" x14ac:dyDescent="0.2">
      <c r="A893" t="s">
        <v>2083</v>
      </c>
      <c r="B893">
        <v>7678365</v>
      </c>
      <c r="C893" t="s">
        <v>1123</v>
      </c>
      <c r="D893">
        <v>40</v>
      </c>
      <c r="E893">
        <f t="shared" si="13"/>
        <v>1.1509418972850425</v>
      </c>
    </row>
    <row r="894" spans="1:5" x14ac:dyDescent="0.2">
      <c r="A894" t="s">
        <v>2073</v>
      </c>
      <c r="B894">
        <v>26344677</v>
      </c>
      <c r="C894" t="s">
        <v>1123</v>
      </c>
      <c r="D894">
        <v>40</v>
      </c>
      <c r="E894">
        <f t="shared" si="13"/>
        <v>3.9489126304547413</v>
      </c>
    </row>
    <row r="895" spans="1:5" x14ac:dyDescent="0.2">
      <c r="A895" t="s">
        <v>2070</v>
      </c>
      <c r="B895">
        <v>24746459</v>
      </c>
      <c r="C895" t="s">
        <v>1123</v>
      </c>
      <c r="D895">
        <v>40</v>
      </c>
      <c r="E895">
        <f t="shared" si="13"/>
        <v>3.7093491221824588</v>
      </c>
    </row>
    <row r="896" spans="1:5" x14ac:dyDescent="0.2">
      <c r="A896" t="s">
        <v>2018</v>
      </c>
      <c r="B896">
        <v>19870377</v>
      </c>
      <c r="C896" t="s">
        <v>1123</v>
      </c>
      <c r="D896">
        <v>40</v>
      </c>
      <c r="E896">
        <f t="shared" si="13"/>
        <v>2.9784530175563506</v>
      </c>
    </row>
    <row r="897" spans="1:5" x14ac:dyDescent="0.2">
      <c r="A897" t="s">
        <v>2034</v>
      </c>
      <c r="B897">
        <v>28888716</v>
      </c>
      <c r="C897" t="s">
        <v>1123</v>
      </c>
      <c r="D897">
        <v>40</v>
      </c>
      <c r="E897">
        <f t="shared" si="13"/>
        <v>4.3302491615296699</v>
      </c>
    </row>
    <row r="898" spans="1:5" x14ac:dyDescent="0.2">
      <c r="A898" t="s">
        <v>2064</v>
      </c>
      <c r="B898">
        <v>16868627</v>
      </c>
      <c r="C898" t="s">
        <v>1123</v>
      </c>
      <c r="D898">
        <v>40</v>
      </c>
      <c r="E898">
        <f t="shared" ref="E898:E967" si="14">B898/($G$2-$G$3)</f>
        <v>2.5285082910194676</v>
      </c>
    </row>
    <row r="899" spans="1:5" x14ac:dyDescent="0.2">
      <c r="A899" t="s">
        <v>2036</v>
      </c>
      <c r="B899">
        <v>17080865</v>
      </c>
      <c r="C899" t="s">
        <v>1123</v>
      </c>
      <c r="D899">
        <v>40</v>
      </c>
      <c r="E899">
        <f t="shared" si="14"/>
        <v>2.5603215229244345</v>
      </c>
    </row>
    <row r="900" spans="1:5" x14ac:dyDescent="0.2">
      <c r="A900" t="s">
        <v>2035</v>
      </c>
      <c r="B900">
        <v>32498502</v>
      </c>
      <c r="C900" t="s">
        <v>1123</v>
      </c>
      <c r="D900">
        <v>40</v>
      </c>
      <c r="E900">
        <f t="shared" si="14"/>
        <v>4.871334919712953</v>
      </c>
    </row>
    <row r="901" spans="1:5" x14ac:dyDescent="0.2">
      <c r="A901" t="s">
        <v>2063</v>
      </c>
      <c r="B901">
        <v>19913638</v>
      </c>
      <c r="C901" t="s">
        <v>1123</v>
      </c>
      <c r="D901">
        <v>40</v>
      </c>
      <c r="E901">
        <f t="shared" si="14"/>
        <v>2.984937587828596</v>
      </c>
    </row>
    <row r="902" spans="1:5" x14ac:dyDescent="0.2">
      <c r="A902" t="s">
        <v>1114</v>
      </c>
      <c r="B902">
        <v>10405626</v>
      </c>
      <c r="C902" t="s">
        <v>1123</v>
      </c>
      <c r="D902">
        <v>40</v>
      </c>
      <c r="E902">
        <f t="shared" si="14"/>
        <v>1.5597423319780406</v>
      </c>
    </row>
    <row r="903" spans="1:5" x14ac:dyDescent="0.2">
      <c r="A903" t="s">
        <v>944</v>
      </c>
      <c r="B903">
        <v>18906140</v>
      </c>
      <c r="C903" t="s">
        <v>1123</v>
      </c>
      <c r="D903">
        <v>40</v>
      </c>
      <c r="E903">
        <f t="shared" si="14"/>
        <v>2.8339195443218226</v>
      </c>
    </row>
    <row r="904" spans="1:5" x14ac:dyDescent="0.2">
      <c r="A904" t="s">
        <v>2074</v>
      </c>
      <c r="B904">
        <v>26854797</v>
      </c>
      <c r="C904" t="s">
        <v>1123</v>
      </c>
      <c r="D904">
        <v>40</v>
      </c>
      <c r="E904">
        <f t="shared" si="14"/>
        <v>4.0253766277566472</v>
      </c>
    </row>
    <row r="905" spans="1:5" x14ac:dyDescent="0.2">
      <c r="A905" t="s">
        <v>2003</v>
      </c>
      <c r="B905">
        <v>15208754</v>
      </c>
      <c r="C905" t="s">
        <v>1123</v>
      </c>
      <c r="D905">
        <v>40</v>
      </c>
      <c r="E905">
        <f t="shared" si="14"/>
        <v>2.2797030597140768</v>
      </c>
    </row>
    <row r="906" spans="1:5" x14ac:dyDescent="0.2">
      <c r="A906" t="s">
        <v>2086</v>
      </c>
      <c r="B906">
        <v>9060642</v>
      </c>
      <c r="C906" t="s">
        <v>1123</v>
      </c>
      <c r="D906">
        <v>40</v>
      </c>
      <c r="E906">
        <f t="shared" si="14"/>
        <v>1.3581371156620636</v>
      </c>
    </row>
    <row r="907" spans="1:5" x14ac:dyDescent="0.2">
      <c r="A907" t="s">
        <v>2019</v>
      </c>
      <c r="B907">
        <v>21796142</v>
      </c>
      <c r="C907" t="s">
        <v>1123</v>
      </c>
      <c r="D907">
        <v>40</v>
      </c>
      <c r="E907">
        <f t="shared" si="14"/>
        <v>3.2671139008075545</v>
      </c>
    </row>
    <row r="908" spans="1:5" x14ac:dyDescent="0.2">
      <c r="A908" t="s">
        <v>858</v>
      </c>
      <c r="B908">
        <v>16160437</v>
      </c>
      <c r="C908" t="s">
        <v>1123</v>
      </c>
      <c r="D908">
        <v>40</v>
      </c>
      <c r="E908">
        <f t="shared" si="14"/>
        <v>2.4223547619493733</v>
      </c>
    </row>
    <row r="909" spans="1:5" x14ac:dyDescent="0.2">
      <c r="A909" t="s">
        <v>909</v>
      </c>
      <c r="B909">
        <v>22144438</v>
      </c>
      <c r="C909" t="s">
        <v>1123</v>
      </c>
      <c r="D909">
        <v>40</v>
      </c>
      <c r="E909">
        <f t="shared" si="14"/>
        <v>3.319321429240599</v>
      </c>
    </row>
    <row r="910" spans="1:5" x14ac:dyDescent="0.2">
      <c r="A910" t="s">
        <v>1981</v>
      </c>
      <c r="B910">
        <v>21951808</v>
      </c>
      <c r="C910" t="s">
        <v>1123</v>
      </c>
      <c r="D910">
        <v>40</v>
      </c>
      <c r="E910">
        <f t="shared" si="14"/>
        <v>3.2904473215791348</v>
      </c>
    </row>
    <row r="911" spans="1:5" x14ac:dyDescent="0.2">
      <c r="A911" t="s">
        <v>637</v>
      </c>
      <c r="B911">
        <v>14061885</v>
      </c>
      <c r="C911" t="s">
        <v>1123</v>
      </c>
      <c r="D911">
        <v>40</v>
      </c>
      <c r="E911">
        <f t="shared" si="14"/>
        <v>2.1077941204024659</v>
      </c>
    </row>
    <row r="912" spans="1:5" x14ac:dyDescent="0.2">
      <c r="A912" t="s">
        <v>2052</v>
      </c>
      <c r="B912">
        <v>24530500</v>
      </c>
      <c r="C912" t="s">
        <v>1123</v>
      </c>
      <c r="D912">
        <v>40</v>
      </c>
      <c r="E912">
        <f t="shared" si="14"/>
        <v>3.6769781341927263</v>
      </c>
    </row>
    <row r="913" spans="1:5" x14ac:dyDescent="0.2">
      <c r="A913" t="s">
        <v>941</v>
      </c>
      <c r="B913">
        <v>918774</v>
      </c>
      <c r="C913" t="s">
        <v>1123</v>
      </c>
      <c r="D913">
        <v>40</v>
      </c>
      <c r="E913">
        <f t="shared" si="14"/>
        <v>0.13771883607202412</v>
      </c>
    </row>
    <row r="914" spans="1:5" x14ac:dyDescent="0.2">
      <c r="A914" t="s">
        <v>930</v>
      </c>
      <c r="B914">
        <v>33844050</v>
      </c>
      <c r="C914" t="s">
        <v>1123</v>
      </c>
      <c r="D914">
        <v>40</v>
      </c>
      <c r="E914">
        <f t="shared" si="14"/>
        <v>5.0730246763223477</v>
      </c>
    </row>
    <row r="915" spans="1:5" x14ac:dyDescent="0.2">
      <c r="A915" t="s">
        <v>2017</v>
      </c>
      <c r="B915">
        <v>25983540</v>
      </c>
      <c r="C915" t="s">
        <v>1123</v>
      </c>
      <c r="D915">
        <v>40</v>
      </c>
      <c r="E915">
        <f t="shared" si="14"/>
        <v>3.8947803114050701</v>
      </c>
    </row>
    <row r="916" spans="1:5" x14ac:dyDescent="0.2">
      <c r="A916" t="s">
        <v>2027</v>
      </c>
      <c r="B916">
        <v>15194</v>
      </c>
      <c r="C916" t="s">
        <v>1123</v>
      </c>
      <c r="D916">
        <v>40</v>
      </c>
      <c r="E916">
        <f t="shared" si="14"/>
        <v>2.277491521612861E-3</v>
      </c>
    </row>
    <row r="917" spans="1:5" x14ac:dyDescent="0.2">
      <c r="A917" t="s">
        <v>1991</v>
      </c>
      <c r="B917">
        <v>16289522</v>
      </c>
      <c r="C917" t="s">
        <v>1123</v>
      </c>
      <c r="D917">
        <v>40</v>
      </c>
      <c r="E917">
        <f t="shared" si="14"/>
        <v>2.4417038466582976</v>
      </c>
    </row>
    <row r="918" spans="1:5" x14ac:dyDescent="0.2">
      <c r="A918" t="s">
        <v>1532</v>
      </c>
      <c r="B918">
        <v>11279732</v>
      </c>
      <c r="C918" t="s">
        <v>1123</v>
      </c>
      <c r="D918">
        <v>40</v>
      </c>
      <c r="E918">
        <f t="shared" si="14"/>
        <v>1.6907656967266869</v>
      </c>
    </row>
    <row r="919" spans="1:5" x14ac:dyDescent="0.2">
      <c r="A919" t="s">
        <v>2040</v>
      </c>
      <c r="B919">
        <v>20290876</v>
      </c>
      <c r="C919" t="s">
        <v>1123</v>
      </c>
      <c r="D919">
        <v>40</v>
      </c>
      <c r="E919">
        <f t="shared" si="14"/>
        <v>3.0414833523823801</v>
      </c>
    </row>
    <row r="920" spans="1:5" x14ac:dyDescent="0.2">
      <c r="A920" t="s">
        <v>2071</v>
      </c>
      <c r="B920">
        <v>20964806</v>
      </c>
      <c r="C920" t="s">
        <v>1123</v>
      </c>
      <c r="D920">
        <v>40</v>
      </c>
      <c r="E920">
        <f t="shared" si="14"/>
        <v>3.1425015083097563</v>
      </c>
    </row>
    <row r="921" spans="1:5" x14ac:dyDescent="0.2">
      <c r="A921" t="s">
        <v>866</v>
      </c>
      <c r="B921">
        <v>6073079</v>
      </c>
      <c r="C921" t="s">
        <v>1123</v>
      </c>
      <c r="D921">
        <v>40</v>
      </c>
      <c r="E921">
        <f t="shared" si="14"/>
        <v>0.91031893725056678</v>
      </c>
    </row>
    <row r="922" spans="1:5" x14ac:dyDescent="0.2">
      <c r="A922" t="s">
        <v>2068</v>
      </c>
      <c r="B922">
        <v>19188929</v>
      </c>
      <c r="C922" t="s">
        <v>1123</v>
      </c>
      <c r="D922">
        <v>40</v>
      </c>
      <c r="E922">
        <f t="shared" si="14"/>
        <v>2.8763079575050119</v>
      </c>
    </row>
    <row r="923" spans="1:5" x14ac:dyDescent="0.2">
      <c r="A923" t="s">
        <v>956</v>
      </c>
      <c r="B923">
        <v>22161091</v>
      </c>
      <c r="C923" t="s">
        <v>1123</v>
      </c>
      <c r="D923">
        <v>40</v>
      </c>
      <c r="E923">
        <f t="shared" si="14"/>
        <v>3.3218176163084823</v>
      </c>
    </row>
    <row r="924" spans="1:5" x14ac:dyDescent="0.2">
      <c r="A924" t="s">
        <v>1999</v>
      </c>
      <c r="B924">
        <v>12973345</v>
      </c>
      <c r="C924" t="s">
        <v>1123</v>
      </c>
      <c r="D924">
        <v>40</v>
      </c>
      <c r="E924">
        <f t="shared" si="14"/>
        <v>1.9446283562234172</v>
      </c>
    </row>
    <row r="925" spans="1:5" x14ac:dyDescent="0.2">
      <c r="A925" t="s">
        <v>1997</v>
      </c>
      <c r="B925">
        <v>20224247</v>
      </c>
      <c r="C925" t="s">
        <v>1123</v>
      </c>
      <c r="D925">
        <v>40</v>
      </c>
      <c r="E925">
        <f t="shared" si="14"/>
        <v>3.0314960559105133</v>
      </c>
    </row>
    <row r="926" spans="1:5" x14ac:dyDescent="0.2">
      <c r="A926" t="s">
        <v>842</v>
      </c>
      <c r="B926">
        <v>24113718</v>
      </c>
      <c r="C926" t="s">
        <v>1123</v>
      </c>
      <c r="D926">
        <v>40</v>
      </c>
      <c r="E926">
        <f t="shared" si="14"/>
        <v>3.6145049558749132</v>
      </c>
    </row>
    <row r="927" spans="1:5" x14ac:dyDescent="0.2">
      <c r="A927" t="s">
        <v>2030</v>
      </c>
      <c r="B927">
        <v>25986722</v>
      </c>
      <c r="C927" t="s">
        <v>1123</v>
      </c>
      <c r="D927">
        <v>40</v>
      </c>
      <c r="E927">
        <f t="shared" si="14"/>
        <v>3.895257274549849</v>
      </c>
    </row>
    <row r="928" spans="1:5" x14ac:dyDescent="0.2">
      <c r="A928" t="s">
        <v>908</v>
      </c>
      <c r="B928">
        <v>29409453</v>
      </c>
      <c r="C928" t="s">
        <v>1123</v>
      </c>
      <c r="D928">
        <v>40</v>
      </c>
      <c r="E928">
        <f t="shared" si="14"/>
        <v>4.408304584886924</v>
      </c>
    </row>
    <row r="929" spans="1:5" x14ac:dyDescent="0.2">
      <c r="A929" t="s">
        <v>2072</v>
      </c>
      <c r="B929">
        <v>14283715</v>
      </c>
      <c r="C929" t="s">
        <v>1123</v>
      </c>
      <c r="D929">
        <v>40</v>
      </c>
      <c r="E929">
        <f t="shared" si="14"/>
        <v>2.141045136872084</v>
      </c>
    </row>
    <row r="930" spans="1:5" x14ac:dyDescent="0.2">
      <c r="A930" t="s">
        <v>2057</v>
      </c>
      <c r="B930">
        <v>20050970</v>
      </c>
      <c r="C930" t="s">
        <v>1123</v>
      </c>
      <c r="D930">
        <v>40</v>
      </c>
      <c r="E930">
        <f t="shared" si="14"/>
        <v>3.0055228494875492</v>
      </c>
    </row>
    <row r="931" spans="1:5" x14ac:dyDescent="0.2">
      <c r="A931" t="s">
        <v>2060</v>
      </c>
      <c r="B931">
        <v>18906559</v>
      </c>
      <c r="C931" t="s">
        <v>1123</v>
      </c>
      <c r="D931">
        <v>40</v>
      </c>
      <c r="E931">
        <f t="shared" si="14"/>
        <v>2.8339823499653369</v>
      </c>
    </row>
    <row r="932" spans="1:5" x14ac:dyDescent="0.2">
      <c r="A932" t="s">
        <v>2080</v>
      </c>
      <c r="B932">
        <v>17216086</v>
      </c>
      <c r="C932" t="s">
        <v>1123</v>
      </c>
      <c r="D932">
        <v>40</v>
      </c>
      <c r="E932">
        <f t="shared" si="14"/>
        <v>2.5805903580596206</v>
      </c>
    </row>
    <row r="933" spans="1:5" x14ac:dyDescent="0.2">
      <c r="A933" t="s">
        <v>2016</v>
      </c>
      <c r="B933">
        <v>21707515</v>
      </c>
      <c r="C933" t="s">
        <v>1123</v>
      </c>
      <c r="D933">
        <v>40</v>
      </c>
      <c r="E933">
        <f t="shared" si="14"/>
        <v>3.2538292331041201</v>
      </c>
    </row>
    <row r="934" spans="1:5" x14ac:dyDescent="0.2">
      <c r="A934" t="s">
        <v>1533</v>
      </c>
      <c r="B934">
        <v>16207140</v>
      </c>
      <c r="C934" t="s">
        <v>1123</v>
      </c>
      <c r="D934">
        <v>40</v>
      </c>
      <c r="E934">
        <f t="shared" si="14"/>
        <v>2.4293552678420864</v>
      </c>
    </row>
    <row r="935" spans="1:5" x14ac:dyDescent="0.2">
      <c r="A935" t="s">
        <v>2053</v>
      </c>
      <c r="B935">
        <v>26812226</v>
      </c>
      <c r="C935" t="s">
        <v>1123</v>
      </c>
      <c r="D935">
        <v>40</v>
      </c>
      <c r="E935">
        <f t="shared" si="14"/>
        <v>4.0189954844391149</v>
      </c>
    </row>
    <row r="936" spans="1:5" x14ac:dyDescent="0.2">
      <c r="A936" t="s">
        <v>995</v>
      </c>
      <c r="B936">
        <v>209809189</v>
      </c>
      <c r="C936" t="s">
        <v>1123</v>
      </c>
      <c r="D936">
        <v>40</v>
      </c>
      <c r="E936">
        <f t="shared" si="14"/>
        <v>31.449167375541023</v>
      </c>
    </row>
    <row r="937" spans="1:5" x14ac:dyDescent="0.2">
      <c r="A937" t="s">
        <v>2589</v>
      </c>
      <c r="B937">
        <v>367674109</v>
      </c>
      <c r="C937" t="s">
        <v>1123</v>
      </c>
      <c r="D937">
        <v>40</v>
      </c>
      <c r="E937">
        <f t="shared" si="14"/>
        <v>55.112193363437072</v>
      </c>
    </row>
    <row r="938" spans="1:5" x14ac:dyDescent="0.2">
      <c r="A938" t="s">
        <v>1024</v>
      </c>
      <c r="B938">
        <v>621772648</v>
      </c>
      <c r="C938" t="s">
        <v>1123</v>
      </c>
      <c r="D938">
        <v>40</v>
      </c>
      <c r="E938">
        <f t="shared" si="14"/>
        <v>93.20007464728036</v>
      </c>
    </row>
    <row r="939" spans="1:5" x14ac:dyDescent="0.2">
      <c r="A939" t="s">
        <v>1030</v>
      </c>
      <c r="B939">
        <v>210805118</v>
      </c>
      <c r="C939" t="s">
        <v>1123</v>
      </c>
      <c r="D939">
        <v>40</v>
      </c>
      <c r="E939">
        <f t="shared" si="14"/>
        <v>31.598451293773774</v>
      </c>
    </row>
    <row r="940" spans="1:5" x14ac:dyDescent="0.2">
      <c r="A940" t="s">
        <v>1019</v>
      </c>
      <c r="B940">
        <v>525093842</v>
      </c>
      <c r="C940" t="s">
        <v>1123</v>
      </c>
      <c r="D940">
        <v>40</v>
      </c>
      <c r="E940">
        <f t="shared" si="14"/>
        <v>78.708488430046273</v>
      </c>
    </row>
    <row r="941" spans="1:5" x14ac:dyDescent="0.2">
      <c r="A941" t="s">
        <v>1055</v>
      </c>
      <c r="B941">
        <v>219549584</v>
      </c>
      <c r="C941" t="s">
        <v>1123</v>
      </c>
      <c r="D941">
        <v>40</v>
      </c>
      <c r="E941">
        <f t="shared" si="14"/>
        <v>32.909195480691764</v>
      </c>
    </row>
    <row r="942" spans="1:5" x14ac:dyDescent="0.2">
      <c r="A942" t="s">
        <v>1054</v>
      </c>
      <c r="B942">
        <v>213425269</v>
      </c>
      <c r="C942" t="s">
        <v>1123</v>
      </c>
      <c r="D942">
        <v>40</v>
      </c>
      <c r="E942">
        <f t="shared" si="14"/>
        <v>31.991196567424257</v>
      </c>
    </row>
    <row r="943" spans="1:5" x14ac:dyDescent="0.2">
      <c r="A943" t="s">
        <v>1031</v>
      </c>
      <c r="B943">
        <v>243953443</v>
      </c>
      <c r="C943" t="s">
        <v>1123</v>
      </c>
      <c r="D943">
        <v>40</v>
      </c>
      <c r="E943">
        <f t="shared" si="14"/>
        <v>36.567190871447039</v>
      </c>
    </row>
    <row r="944" spans="1:5" x14ac:dyDescent="0.2">
      <c r="A944" t="s">
        <v>1036</v>
      </c>
      <c r="B944">
        <v>408101474</v>
      </c>
      <c r="C944" t="s">
        <v>1123</v>
      </c>
      <c r="D944">
        <v>40</v>
      </c>
      <c r="E944">
        <f t="shared" si="14"/>
        <v>61.172018362031814</v>
      </c>
    </row>
    <row r="945" spans="1:5" x14ac:dyDescent="0.2">
      <c r="A945" t="s">
        <v>2588</v>
      </c>
      <c r="B945">
        <v>371518940</v>
      </c>
      <c r="C945" t="s">
        <v>1123</v>
      </c>
      <c r="D945">
        <v>40</v>
      </c>
      <c r="E945">
        <f t="shared" si="14"/>
        <v>55.688510989113936</v>
      </c>
    </row>
    <row r="946" spans="1:5" x14ac:dyDescent="0.2">
      <c r="A946" t="s">
        <v>1066</v>
      </c>
      <c r="B946">
        <v>245794644</v>
      </c>
      <c r="C946" t="s">
        <v>1123</v>
      </c>
      <c r="D946">
        <v>40</v>
      </c>
      <c r="E946">
        <f t="shared" si="14"/>
        <v>36.843176106874523</v>
      </c>
    </row>
    <row r="947" spans="1:5" x14ac:dyDescent="0.2">
      <c r="A947" t="s">
        <v>1067</v>
      </c>
      <c r="B947">
        <v>638446075</v>
      </c>
      <c r="C947" t="s">
        <v>1123</v>
      </c>
      <c r="D947">
        <v>40</v>
      </c>
      <c r="E947">
        <f t="shared" si="14"/>
        <v>95.69932360270559</v>
      </c>
    </row>
    <row r="948" spans="1:5" x14ac:dyDescent="0.2">
      <c r="A948" t="s">
        <v>983</v>
      </c>
      <c r="B948">
        <v>264809788</v>
      </c>
      <c r="C948" t="s">
        <v>1123</v>
      </c>
      <c r="D948">
        <v>40</v>
      </c>
      <c r="E948">
        <f t="shared" si="14"/>
        <v>39.693434711734838</v>
      </c>
    </row>
    <row r="949" spans="1:5" x14ac:dyDescent="0.2">
      <c r="A949" t="s">
        <v>1006</v>
      </c>
      <c r="B949">
        <v>227662781</v>
      </c>
      <c r="C949" t="s">
        <v>1123</v>
      </c>
      <c r="D949">
        <v>40</v>
      </c>
      <c r="E949">
        <f t="shared" si="14"/>
        <v>34.125316145472262</v>
      </c>
    </row>
    <row r="950" spans="1:5" x14ac:dyDescent="0.2">
      <c r="A950" t="s">
        <v>994</v>
      </c>
      <c r="B950">
        <v>537583217</v>
      </c>
      <c r="C950" t="s">
        <v>1123</v>
      </c>
      <c r="D950">
        <v>40</v>
      </c>
      <c r="E950">
        <f t="shared" si="14"/>
        <v>80.580572520657284</v>
      </c>
    </row>
    <row r="951" spans="1:5" x14ac:dyDescent="0.2">
      <c r="A951" t="s">
        <v>1007</v>
      </c>
      <c r="B951">
        <v>294277187</v>
      </c>
      <c r="C951" t="s">
        <v>1123</v>
      </c>
      <c r="D951">
        <v>40</v>
      </c>
      <c r="E951">
        <f t="shared" si="14"/>
        <v>44.110425062299754</v>
      </c>
    </row>
    <row r="952" spans="1:5" x14ac:dyDescent="0.2">
      <c r="A952" t="s">
        <v>1008</v>
      </c>
      <c r="B952">
        <v>38483562</v>
      </c>
      <c r="C952" t="s">
        <v>1123</v>
      </c>
      <c r="D952">
        <v>40</v>
      </c>
      <c r="E952">
        <f t="shared" si="14"/>
        <v>5.7684603248955426</v>
      </c>
    </row>
    <row r="953" spans="1:5" x14ac:dyDescent="0.2">
      <c r="A953" t="s">
        <v>792</v>
      </c>
      <c r="B953">
        <v>31668553</v>
      </c>
      <c r="C953" t="s">
        <v>1123</v>
      </c>
      <c r="D953">
        <v>40</v>
      </c>
      <c r="E953">
        <f t="shared" si="14"/>
        <v>4.746930430383542</v>
      </c>
    </row>
    <row r="954" spans="1:5" x14ac:dyDescent="0.2">
      <c r="A954" t="s">
        <v>757</v>
      </c>
      <c r="B954">
        <v>40570189</v>
      </c>
      <c r="C954" t="s">
        <v>1123</v>
      </c>
      <c r="D954">
        <v>40</v>
      </c>
      <c r="E954">
        <f t="shared" si="14"/>
        <v>6.081233478855558</v>
      </c>
    </row>
    <row r="955" spans="1:5" x14ac:dyDescent="0.2">
      <c r="A955" t="s">
        <v>729</v>
      </c>
      <c r="B955">
        <v>38607823</v>
      </c>
      <c r="C955" t="s">
        <v>1123</v>
      </c>
      <c r="D955">
        <v>40</v>
      </c>
      <c r="E955">
        <f t="shared" si="14"/>
        <v>5.7870863202862974</v>
      </c>
    </row>
    <row r="956" spans="1:5" x14ac:dyDescent="0.2">
      <c r="A956" t="s">
        <v>838</v>
      </c>
      <c r="B956">
        <v>25803364</v>
      </c>
      <c r="C956" t="s">
        <v>1123</v>
      </c>
      <c r="D956">
        <v>40</v>
      </c>
      <c r="E956">
        <f t="shared" si="14"/>
        <v>3.8677729853291112</v>
      </c>
    </row>
    <row r="957" spans="1:5" x14ac:dyDescent="0.2">
      <c r="A957" t="s">
        <v>771</v>
      </c>
      <c r="B957">
        <v>41669908</v>
      </c>
      <c r="C957" t="s">
        <v>1123</v>
      </c>
      <c r="D957">
        <v>40</v>
      </c>
      <c r="E957">
        <f t="shared" si="14"/>
        <v>6.246074909595098</v>
      </c>
    </row>
    <row r="958" spans="1:5" x14ac:dyDescent="0.2">
      <c r="A958" t="s">
        <v>2041</v>
      </c>
      <c r="B958">
        <v>12774280</v>
      </c>
      <c r="C958" t="s">
        <v>1123</v>
      </c>
      <c r="D958">
        <v>40</v>
      </c>
      <c r="E958">
        <f t="shared" si="14"/>
        <v>1.9147896797886492</v>
      </c>
    </row>
    <row r="959" spans="1:5" x14ac:dyDescent="0.2">
      <c r="A959" t="s">
        <v>745</v>
      </c>
      <c r="B959">
        <v>37240128</v>
      </c>
      <c r="C959" t="s">
        <v>1123</v>
      </c>
      <c r="D959">
        <v>40</v>
      </c>
      <c r="E959">
        <f t="shared" si="14"/>
        <v>5.5820768582188833</v>
      </c>
    </row>
    <row r="960" spans="1:5" x14ac:dyDescent="0.2">
      <c r="A960" t="s">
        <v>2042</v>
      </c>
      <c r="B960">
        <v>20496217</v>
      </c>
      <c r="C960" t="s">
        <v>1123</v>
      </c>
      <c r="D960">
        <v>40</v>
      </c>
      <c r="E960">
        <f t="shared" si="14"/>
        <v>3.0722627644226264</v>
      </c>
    </row>
    <row r="961" spans="1:5" x14ac:dyDescent="0.2">
      <c r="A961" t="s">
        <v>2043</v>
      </c>
      <c r="B961">
        <v>14919694</v>
      </c>
      <c r="C961" t="s">
        <v>1123</v>
      </c>
      <c r="D961">
        <v>40</v>
      </c>
      <c r="E961">
        <f t="shared" si="14"/>
        <v>2.2363746603960952</v>
      </c>
    </row>
    <row r="962" spans="1:5" x14ac:dyDescent="0.2">
      <c r="A962" t="s">
        <v>783</v>
      </c>
      <c r="B962">
        <v>39643014</v>
      </c>
      <c r="C962" t="s">
        <v>1123</v>
      </c>
      <c r="D962">
        <v>40</v>
      </c>
      <c r="E962">
        <f t="shared" si="14"/>
        <v>5.9422553821363664</v>
      </c>
    </row>
    <row r="963" spans="1:5" x14ac:dyDescent="0.2">
      <c r="A963" t="s">
        <v>2045</v>
      </c>
      <c r="B963">
        <v>17255349</v>
      </c>
      <c r="C963" t="s">
        <v>1123</v>
      </c>
      <c r="D963">
        <v>40</v>
      </c>
      <c r="E963">
        <f t="shared" si="14"/>
        <v>2.5864756515710781</v>
      </c>
    </row>
    <row r="964" spans="1:5" x14ac:dyDescent="0.2">
      <c r="A964" t="s">
        <v>1076</v>
      </c>
      <c r="B964">
        <v>23279858</v>
      </c>
      <c r="C964" t="s">
        <v>1123</v>
      </c>
      <c r="D964">
        <v>40</v>
      </c>
      <c r="E964">
        <f t="shared" si="14"/>
        <v>3.4895142305746565</v>
      </c>
    </row>
    <row r="965" spans="1:5" x14ac:dyDescent="0.2">
      <c r="A965" t="s">
        <v>2046</v>
      </c>
      <c r="B965">
        <v>11253212</v>
      </c>
      <c r="C965" t="s">
        <v>1123</v>
      </c>
      <c r="D965">
        <v>40</v>
      </c>
      <c r="E965">
        <f t="shared" si="14"/>
        <v>1.6867905042064042</v>
      </c>
    </row>
    <row r="966" spans="1:5" x14ac:dyDescent="0.2">
      <c r="A966" t="s">
        <v>735</v>
      </c>
      <c r="B966">
        <v>28157581</v>
      </c>
      <c r="C966" t="s">
        <v>1123</v>
      </c>
      <c r="D966">
        <v>40</v>
      </c>
      <c r="E966">
        <f t="shared" si="14"/>
        <v>4.2206563114800169</v>
      </c>
    </row>
    <row r="967" spans="1:5" x14ac:dyDescent="0.2">
      <c r="A967" t="s">
        <v>2047</v>
      </c>
      <c r="B967">
        <v>19229157</v>
      </c>
      <c r="C967" t="s">
        <v>1123</v>
      </c>
      <c r="D967">
        <v>40</v>
      </c>
      <c r="E967">
        <f t="shared" si="14"/>
        <v>2.882337898858931</v>
      </c>
    </row>
    <row r="968" spans="1:5" x14ac:dyDescent="0.2">
      <c r="A968" t="s">
        <v>960</v>
      </c>
      <c r="B968">
        <v>26023387</v>
      </c>
      <c r="C968" t="s">
        <v>1123</v>
      </c>
      <c r="D968">
        <v>40</v>
      </c>
      <c r="E968">
        <f t="shared" ref="E968:E974" si="15">B968/($G$2-$G$3)</f>
        <v>3.9007531430926909</v>
      </c>
    </row>
    <row r="969" spans="1:5" x14ac:dyDescent="0.2">
      <c r="A969" t="s">
        <v>2044</v>
      </c>
      <c r="B969">
        <v>16867659</v>
      </c>
      <c r="C969" t="s">
        <v>1123</v>
      </c>
      <c r="D969">
        <v>40</v>
      </c>
      <c r="E969">
        <f t="shared" si="15"/>
        <v>2.5283631934945943</v>
      </c>
    </row>
    <row r="970" spans="1:5" x14ac:dyDescent="0.2">
      <c r="A970" t="s">
        <v>2048</v>
      </c>
      <c r="B970">
        <v>21181969</v>
      </c>
      <c r="C970" t="s">
        <v>1123</v>
      </c>
      <c r="D970">
        <v>40</v>
      </c>
      <c r="E970">
        <f t="shared" si="15"/>
        <v>3.1750529688407561</v>
      </c>
    </row>
    <row r="971" spans="1:5" x14ac:dyDescent="0.2">
      <c r="A971" t="s">
        <v>1988</v>
      </c>
      <c r="B971">
        <v>10422663</v>
      </c>
      <c r="C971" t="s">
        <v>1123</v>
      </c>
      <c r="D971">
        <v>40</v>
      </c>
      <c r="E971">
        <f t="shared" si="15"/>
        <v>1.5622960783946338</v>
      </c>
    </row>
    <row r="972" spans="1:5" x14ac:dyDescent="0.2">
      <c r="A972" t="s">
        <v>790</v>
      </c>
      <c r="B972">
        <v>23889853</v>
      </c>
      <c r="C972" t="s">
        <v>1123</v>
      </c>
      <c r="D972">
        <v>40</v>
      </c>
      <c r="E972">
        <f t="shared" si="15"/>
        <v>3.5809489048359597</v>
      </c>
    </row>
    <row r="973" spans="1:5" x14ac:dyDescent="0.2">
      <c r="A973" t="s">
        <v>1069</v>
      </c>
      <c r="B973">
        <v>24456498</v>
      </c>
      <c r="C973" t="s">
        <v>1123</v>
      </c>
      <c r="D973">
        <v>40</v>
      </c>
      <c r="E973">
        <f t="shared" si="15"/>
        <v>3.6658856682468008</v>
      </c>
    </row>
    <row r="974" spans="1:5" x14ac:dyDescent="0.2">
      <c r="A974" t="s">
        <v>978</v>
      </c>
      <c r="B974">
        <v>21925904</v>
      </c>
      <c r="C974" t="s">
        <v>1123</v>
      </c>
      <c r="D974">
        <v>40</v>
      </c>
      <c r="E974">
        <f t="shared" si="15"/>
        <v>3.2865644638474079</v>
      </c>
    </row>
  </sheetData>
  <sortState xmlns:xlrd2="http://schemas.microsoft.com/office/spreadsheetml/2017/richdata2" ref="A2:E965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150-14E9-7F4E-9398-7C84EF575E41}">
  <sheetPr codeName="Sheet6"/>
  <dimension ref="A1:T1474"/>
  <sheetViews>
    <sheetView workbookViewId="0"/>
  </sheetViews>
  <sheetFormatPr baseColWidth="10" defaultRowHeight="15" x14ac:dyDescent="0.2"/>
  <cols>
    <col min="3" max="3" width="45.6640625" customWidth="1"/>
    <col min="14" max="14" width="10" bestFit="1" customWidth="1"/>
    <col min="15" max="15" width="17.5" bestFit="1" customWidth="1"/>
    <col min="16" max="16" width="14.5" bestFit="1" customWidth="1"/>
    <col min="17" max="17" width="10.33203125" bestFit="1" customWidth="1"/>
    <col min="18" max="18" width="41.5" bestFit="1" customWidth="1"/>
  </cols>
  <sheetData>
    <row r="1" spans="1:18" x14ac:dyDescent="0.2">
      <c r="A1" t="s">
        <v>5</v>
      </c>
      <c r="B1" t="s">
        <v>1507</v>
      </c>
      <c r="C1" t="s">
        <v>1508</v>
      </c>
      <c r="D1" t="s">
        <v>1182</v>
      </c>
      <c r="E1" t="s">
        <v>1184</v>
      </c>
      <c r="F1" t="s">
        <v>1190</v>
      </c>
      <c r="I1" t="s">
        <v>1535</v>
      </c>
      <c r="J1" t="s">
        <v>1538</v>
      </c>
    </row>
    <row r="2" spans="1:18" x14ac:dyDescent="0.2">
      <c r="A2" t="s">
        <v>1012</v>
      </c>
      <c r="B2">
        <v>100</v>
      </c>
      <c r="C2" t="s">
        <v>1393</v>
      </c>
      <c r="D2" t="s">
        <v>1185</v>
      </c>
      <c r="E2" t="s">
        <v>1185</v>
      </c>
      <c r="F2">
        <v>2018</v>
      </c>
      <c r="I2" t="s">
        <v>1536</v>
      </c>
      <c r="J2" t="s">
        <v>1534</v>
      </c>
    </row>
    <row r="3" spans="1:18" x14ac:dyDescent="0.2">
      <c r="A3" t="s">
        <v>990</v>
      </c>
      <c r="B3">
        <v>101</v>
      </c>
      <c r="C3" t="s">
        <v>2596</v>
      </c>
      <c r="D3" t="s">
        <v>1183</v>
      </c>
      <c r="E3" t="s">
        <v>1186</v>
      </c>
      <c r="F3">
        <v>2013</v>
      </c>
      <c r="N3" t="s">
        <v>1026</v>
      </c>
      <c r="O3" t="s">
        <v>2546</v>
      </c>
      <c r="P3" t="s">
        <v>2590</v>
      </c>
      <c r="Q3">
        <v>2585167</v>
      </c>
      <c r="R3" t="s">
        <v>2591</v>
      </c>
    </row>
    <row r="4" spans="1:18" x14ac:dyDescent="0.2">
      <c r="A4" t="s">
        <v>475</v>
      </c>
      <c r="B4">
        <v>150</v>
      </c>
      <c r="C4" t="s">
        <v>1438</v>
      </c>
      <c r="D4" t="s">
        <v>1183</v>
      </c>
      <c r="E4" t="s">
        <v>1187</v>
      </c>
      <c r="F4" t="s">
        <v>1189</v>
      </c>
      <c r="N4" t="s">
        <v>1037</v>
      </c>
      <c r="O4" t="s">
        <v>2496</v>
      </c>
      <c r="P4" t="s">
        <v>2590</v>
      </c>
      <c r="Q4">
        <v>1535793</v>
      </c>
      <c r="R4" t="s">
        <v>2591</v>
      </c>
    </row>
    <row r="5" spans="1:18" x14ac:dyDescent="0.2">
      <c r="A5" t="s">
        <v>1118</v>
      </c>
      <c r="B5">
        <v>101</v>
      </c>
      <c r="C5" t="s">
        <v>2592</v>
      </c>
      <c r="D5" t="s">
        <v>1183</v>
      </c>
      <c r="E5" t="s">
        <v>1186</v>
      </c>
      <c r="F5">
        <v>2013</v>
      </c>
      <c r="N5" t="s">
        <v>1059</v>
      </c>
      <c r="O5" t="s">
        <v>2497</v>
      </c>
      <c r="P5" t="s">
        <v>2590</v>
      </c>
      <c r="Q5">
        <v>1631612</v>
      </c>
      <c r="R5" t="s">
        <v>2591</v>
      </c>
    </row>
    <row r="6" spans="1:18" x14ac:dyDescent="0.2">
      <c r="A6" t="s">
        <v>458</v>
      </c>
      <c r="B6">
        <v>150</v>
      </c>
      <c r="C6" t="s">
        <v>1339</v>
      </c>
      <c r="D6" t="s">
        <v>1183</v>
      </c>
      <c r="E6" t="s">
        <v>1187</v>
      </c>
      <c r="F6" t="s">
        <v>1189</v>
      </c>
      <c r="N6" t="s">
        <v>2003</v>
      </c>
      <c r="O6" t="s">
        <v>2446</v>
      </c>
      <c r="P6" t="s">
        <v>2590</v>
      </c>
      <c r="Q6">
        <v>1341145</v>
      </c>
      <c r="R6" t="s">
        <v>2591</v>
      </c>
    </row>
    <row r="7" spans="1:18" x14ac:dyDescent="0.2">
      <c r="A7" t="s">
        <v>431</v>
      </c>
      <c r="B7">
        <v>100</v>
      </c>
      <c r="C7" t="s">
        <v>2592</v>
      </c>
      <c r="D7" t="s">
        <v>1185</v>
      </c>
      <c r="E7" t="s">
        <v>1185</v>
      </c>
      <c r="F7">
        <v>2018</v>
      </c>
      <c r="N7" t="s">
        <v>1038</v>
      </c>
      <c r="O7" t="s">
        <v>2498</v>
      </c>
      <c r="P7" t="s">
        <v>2590</v>
      </c>
      <c r="Q7">
        <v>1512381</v>
      </c>
      <c r="R7" t="s">
        <v>2591</v>
      </c>
    </row>
    <row r="8" spans="1:18" x14ac:dyDescent="0.2">
      <c r="A8" t="s">
        <v>397</v>
      </c>
      <c r="B8">
        <v>101</v>
      </c>
      <c r="C8" t="s">
        <v>2592</v>
      </c>
      <c r="D8" t="s">
        <v>1183</v>
      </c>
      <c r="E8" t="s">
        <v>1186</v>
      </c>
      <c r="F8">
        <v>2013</v>
      </c>
      <c r="N8" t="s">
        <v>892</v>
      </c>
      <c r="O8" t="s">
        <v>2316</v>
      </c>
      <c r="P8" t="s">
        <v>2590</v>
      </c>
      <c r="Q8">
        <v>2085311</v>
      </c>
      <c r="R8" t="s">
        <v>2591</v>
      </c>
    </row>
    <row r="9" spans="1:18" x14ac:dyDescent="0.2">
      <c r="A9" t="s">
        <v>473</v>
      </c>
      <c r="B9">
        <v>101</v>
      </c>
      <c r="C9" t="s">
        <v>2592</v>
      </c>
      <c r="D9" t="s">
        <v>1183</v>
      </c>
      <c r="E9" t="s">
        <v>1186</v>
      </c>
      <c r="F9">
        <v>2013</v>
      </c>
      <c r="N9" t="s">
        <v>993</v>
      </c>
      <c r="O9" t="s">
        <v>2499</v>
      </c>
      <c r="P9" t="s">
        <v>2590</v>
      </c>
      <c r="Q9">
        <v>3195135</v>
      </c>
      <c r="R9" t="s">
        <v>2591</v>
      </c>
    </row>
    <row r="10" spans="1:18" x14ac:dyDescent="0.2">
      <c r="A10" t="s">
        <v>644</v>
      </c>
      <c r="B10">
        <v>51</v>
      </c>
      <c r="C10" t="s">
        <v>2598</v>
      </c>
      <c r="D10" t="s">
        <v>1183</v>
      </c>
      <c r="E10" t="s">
        <v>1186</v>
      </c>
      <c r="F10">
        <v>2012</v>
      </c>
      <c r="N10" t="s">
        <v>1016</v>
      </c>
      <c r="O10" t="s">
        <v>2500</v>
      </c>
      <c r="P10" t="s">
        <v>2590</v>
      </c>
      <c r="Q10">
        <v>2161968</v>
      </c>
      <c r="R10" t="s">
        <v>2591</v>
      </c>
    </row>
    <row r="11" spans="1:18" x14ac:dyDescent="0.2">
      <c r="A11" t="s">
        <v>607</v>
      </c>
      <c r="B11">
        <v>101</v>
      </c>
      <c r="C11" t="s">
        <v>2593</v>
      </c>
      <c r="D11" t="s">
        <v>1183</v>
      </c>
      <c r="E11" t="s">
        <v>1186</v>
      </c>
      <c r="F11">
        <v>2013</v>
      </c>
      <c r="N11" t="s">
        <v>1017</v>
      </c>
      <c r="O11" t="s">
        <v>2501</v>
      </c>
      <c r="P11" t="s">
        <v>2590</v>
      </c>
      <c r="Q11">
        <v>3724341</v>
      </c>
      <c r="R11" t="s">
        <v>2591</v>
      </c>
    </row>
    <row r="12" spans="1:18" x14ac:dyDescent="0.2">
      <c r="A12" t="s">
        <v>413</v>
      </c>
      <c r="B12">
        <v>101</v>
      </c>
      <c r="C12" t="s">
        <v>2592</v>
      </c>
      <c r="D12" t="s">
        <v>1183</v>
      </c>
      <c r="E12" t="s">
        <v>1186</v>
      </c>
      <c r="F12">
        <v>2013</v>
      </c>
      <c r="N12" t="s">
        <v>641</v>
      </c>
      <c r="O12" t="s">
        <v>2266</v>
      </c>
      <c r="P12" t="s">
        <v>2590</v>
      </c>
      <c r="Q12">
        <v>2147859</v>
      </c>
      <c r="R12" t="s">
        <v>2591</v>
      </c>
    </row>
    <row r="13" spans="1:18" x14ac:dyDescent="0.2">
      <c r="A13" t="s">
        <v>398</v>
      </c>
      <c r="B13">
        <v>101</v>
      </c>
      <c r="C13" t="s">
        <v>2592</v>
      </c>
      <c r="D13" t="s">
        <v>1183</v>
      </c>
      <c r="E13" t="s">
        <v>1186</v>
      </c>
      <c r="F13">
        <v>2013</v>
      </c>
      <c r="N13" t="s">
        <v>1108</v>
      </c>
      <c r="O13" t="s">
        <v>2267</v>
      </c>
      <c r="P13" t="s">
        <v>2590</v>
      </c>
      <c r="Q13">
        <v>1640083</v>
      </c>
      <c r="R13" t="s">
        <v>2591</v>
      </c>
    </row>
    <row r="14" spans="1:18" x14ac:dyDescent="0.2">
      <c r="A14" t="s">
        <v>426</v>
      </c>
      <c r="B14">
        <v>101</v>
      </c>
      <c r="C14" t="s">
        <v>2596</v>
      </c>
      <c r="D14" t="s">
        <v>1183</v>
      </c>
      <c r="E14" t="s">
        <v>1186</v>
      </c>
      <c r="F14">
        <v>2013</v>
      </c>
      <c r="N14" t="s">
        <v>900</v>
      </c>
      <c r="O14" t="s">
        <v>2317</v>
      </c>
      <c r="P14" t="s">
        <v>2590</v>
      </c>
      <c r="Q14">
        <v>2106388</v>
      </c>
      <c r="R14" t="s">
        <v>2591</v>
      </c>
    </row>
    <row r="15" spans="1:18" x14ac:dyDescent="0.2">
      <c r="A15" t="s">
        <v>656</v>
      </c>
      <c r="B15">
        <v>51</v>
      </c>
      <c r="C15" t="s">
        <v>2600</v>
      </c>
      <c r="D15" t="s">
        <v>1183</v>
      </c>
      <c r="E15" t="s">
        <v>1186</v>
      </c>
      <c r="F15">
        <v>2012</v>
      </c>
      <c r="N15" t="s">
        <v>1058</v>
      </c>
      <c r="O15" t="s">
        <v>2502</v>
      </c>
      <c r="P15" t="s">
        <v>2590</v>
      </c>
      <c r="Q15">
        <v>2204388</v>
      </c>
      <c r="R15" t="s">
        <v>2591</v>
      </c>
    </row>
    <row r="16" spans="1:18" x14ac:dyDescent="0.2">
      <c r="A16" t="s">
        <v>415</v>
      </c>
      <c r="B16">
        <v>100</v>
      </c>
      <c r="C16" t="s">
        <v>2592</v>
      </c>
      <c r="D16" t="s">
        <v>1185</v>
      </c>
      <c r="E16" t="s">
        <v>1185</v>
      </c>
      <c r="F16">
        <v>2018</v>
      </c>
      <c r="N16" t="s">
        <v>793</v>
      </c>
      <c r="O16" t="s">
        <v>2318</v>
      </c>
      <c r="P16" t="s">
        <v>2590</v>
      </c>
      <c r="Q16">
        <v>1840996</v>
      </c>
      <c r="R16" t="s">
        <v>2591</v>
      </c>
    </row>
    <row r="17" spans="1:18" x14ac:dyDescent="0.2">
      <c r="A17" t="s">
        <v>708</v>
      </c>
      <c r="B17">
        <v>51</v>
      </c>
      <c r="C17" t="s">
        <v>2600</v>
      </c>
      <c r="D17" t="s">
        <v>1183</v>
      </c>
      <c r="E17" t="s">
        <v>1186</v>
      </c>
      <c r="F17">
        <v>2012</v>
      </c>
      <c r="N17" t="s">
        <v>1002</v>
      </c>
      <c r="O17" t="s">
        <v>2503</v>
      </c>
      <c r="P17" t="s">
        <v>2590</v>
      </c>
      <c r="Q17">
        <v>3452699</v>
      </c>
      <c r="R17" t="s">
        <v>2591</v>
      </c>
    </row>
    <row r="18" spans="1:18" x14ac:dyDescent="0.2">
      <c r="A18" t="s">
        <v>744</v>
      </c>
      <c r="B18">
        <v>51</v>
      </c>
      <c r="C18" t="s">
        <v>2598</v>
      </c>
      <c r="D18" t="s">
        <v>1183</v>
      </c>
      <c r="E18" t="s">
        <v>1186</v>
      </c>
      <c r="F18">
        <v>2012</v>
      </c>
      <c r="N18" t="s">
        <v>1013</v>
      </c>
      <c r="O18" t="s">
        <v>2504</v>
      </c>
      <c r="P18" t="s">
        <v>2590</v>
      </c>
      <c r="Q18">
        <v>2153055</v>
      </c>
      <c r="R18" t="s">
        <v>2591</v>
      </c>
    </row>
    <row r="19" spans="1:18" x14ac:dyDescent="0.2">
      <c r="A19" t="s">
        <v>524</v>
      </c>
      <c r="B19">
        <v>100</v>
      </c>
      <c r="C19" t="s">
        <v>1192</v>
      </c>
      <c r="D19" t="s">
        <v>1185</v>
      </c>
      <c r="E19" t="s">
        <v>1185</v>
      </c>
      <c r="F19">
        <v>2018</v>
      </c>
      <c r="N19" t="s">
        <v>976</v>
      </c>
      <c r="O19" t="s">
        <v>2505</v>
      </c>
      <c r="P19" t="s">
        <v>2590</v>
      </c>
      <c r="Q19">
        <v>1968409</v>
      </c>
      <c r="R19" t="s">
        <v>2591</v>
      </c>
    </row>
    <row r="20" spans="1:18" x14ac:dyDescent="0.2">
      <c r="A20" t="s">
        <v>449</v>
      </c>
      <c r="B20">
        <v>101</v>
      </c>
      <c r="C20" t="s">
        <v>2596</v>
      </c>
      <c r="D20" t="s">
        <v>1183</v>
      </c>
      <c r="E20" t="s">
        <v>1186</v>
      </c>
      <c r="F20">
        <v>2013</v>
      </c>
      <c r="N20" t="s">
        <v>1531</v>
      </c>
      <c r="O20" t="s">
        <v>2506</v>
      </c>
      <c r="P20" t="s">
        <v>2590</v>
      </c>
      <c r="Q20">
        <v>1666340</v>
      </c>
      <c r="R20" t="s">
        <v>2591</v>
      </c>
    </row>
    <row r="21" spans="1:18" x14ac:dyDescent="0.2">
      <c r="A21" t="s">
        <v>1127</v>
      </c>
      <c r="B21">
        <v>101</v>
      </c>
      <c r="C21" t="s">
        <v>2596</v>
      </c>
      <c r="D21" t="s">
        <v>1183</v>
      </c>
      <c r="E21" t="s">
        <v>1186</v>
      </c>
      <c r="F21">
        <v>2014</v>
      </c>
      <c r="N21" t="s">
        <v>915</v>
      </c>
      <c r="O21" t="s">
        <v>2319</v>
      </c>
      <c r="P21" t="s">
        <v>2590</v>
      </c>
      <c r="Q21">
        <v>2265588</v>
      </c>
      <c r="R21" t="s">
        <v>2591</v>
      </c>
    </row>
    <row r="22" spans="1:18" x14ac:dyDescent="0.2">
      <c r="A22" t="s">
        <v>414</v>
      </c>
      <c r="B22">
        <v>100</v>
      </c>
      <c r="C22" t="s">
        <v>1437</v>
      </c>
      <c r="D22" t="s">
        <v>1185</v>
      </c>
      <c r="E22" t="s">
        <v>1185</v>
      </c>
      <c r="F22">
        <v>2018</v>
      </c>
      <c r="N22" t="s">
        <v>1999</v>
      </c>
      <c r="O22" t="s">
        <v>2447</v>
      </c>
      <c r="P22" t="s">
        <v>2590</v>
      </c>
      <c r="Q22">
        <v>1331182</v>
      </c>
      <c r="R22" t="s">
        <v>2591</v>
      </c>
    </row>
    <row r="23" spans="1:18" x14ac:dyDescent="0.2">
      <c r="A23" t="s">
        <v>564</v>
      </c>
      <c r="B23">
        <v>100</v>
      </c>
      <c r="C23" t="s">
        <v>1318</v>
      </c>
      <c r="D23" t="s">
        <v>1185</v>
      </c>
      <c r="E23" t="s">
        <v>1185</v>
      </c>
      <c r="F23">
        <v>2018</v>
      </c>
      <c r="N23" t="s">
        <v>986</v>
      </c>
      <c r="O23" t="s">
        <v>2507</v>
      </c>
      <c r="P23" t="s">
        <v>2590</v>
      </c>
      <c r="Q23">
        <v>3607513</v>
      </c>
      <c r="R23" t="s">
        <v>2591</v>
      </c>
    </row>
    <row r="24" spans="1:18" x14ac:dyDescent="0.2">
      <c r="A24" t="s">
        <v>454</v>
      </c>
      <c r="B24">
        <v>101</v>
      </c>
      <c r="C24" t="s">
        <v>2596</v>
      </c>
      <c r="D24" t="s">
        <v>1183</v>
      </c>
      <c r="E24" t="s">
        <v>1186</v>
      </c>
      <c r="F24">
        <v>2013</v>
      </c>
      <c r="N24" t="s">
        <v>940</v>
      </c>
      <c r="O24" t="s">
        <v>2320</v>
      </c>
      <c r="P24" t="s">
        <v>2590</v>
      </c>
      <c r="Q24">
        <v>2308159</v>
      </c>
      <c r="R24" t="s">
        <v>2591</v>
      </c>
    </row>
    <row r="25" spans="1:18" x14ac:dyDescent="0.2">
      <c r="A25" t="s">
        <v>632</v>
      </c>
      <c r="B25">
        <v>101</v>
      </c>
      <c r="C25" t="s">
        <v>2593</v>
      </c>
      <c r="D25" t="s">
        <v>1183</v>
      </c>
      <c r="E25" t="s">
        <v>1186</v>
      </c>
      <c r="F25">
        <v>2013</v>
      </c>
      <c r="N25" t="s">
        <v>916</v>
      </c>
      <c r="O25" t="s">
        <v>2547</v>
      </c>
      <c r="P25" t="s">
        <v>2590</v>
      </c>
      <c r="Q25">
        <v>2179878</v>
      </c>
      <c r="R25" t="s">
        <v>2591</v>
      </c>
    </row>
    <row r="26" spans="1:18" x14ac:dyDescent="0.2">
      <c r="A26" t="s">
        <v>759</v>
      </c>
      <c r="B26">
        <v>51</v>
      </c>
      <c r="C26" t="s">
        <v>2600</v>
      </c>
      <c r="D26" t="s">
        <v>1183</v>
      </c>
      <c r="E26" t="s">
        <v>1186</v>
      </c>
      <c r="F26">
        <v>2012</v>
      </c>
      <c r="N26" t="s">
        <v>923</v>
      </c>
      <c r="O26" t="s">
        <v>2321</v>
      </c>
      <c r="P26" t="s">
        <v>2590</v>
      </c>
      <c r="Q26">
        <v>1188525</v>
      </c>
      <c r="R26" t="s">
        <v>2591</v>
      </c>
    </row>
    <row r="27" spans="1:18" x14ac:dyDescent="0.2">
      <c r="A27" t="s">
        <v>739</v>
      </c>
      <c r="B27">
        <v>51</v>
      </c>
      <c r="C27" t="s">
        <v>2600</v>
      </c>
      <c r="D27" t="s">
        <v>1183</v>
      </c>
      <c r="E27" t="s">
        <v>1186</v>
      </c>
      <c r="F27">
        <v>2012</v>
      </c>
      <c r="N27" t="s">
        <v>1027</v>
      </c>
      <c r="O27" t="s">
        <v>2548</v>
      </c>
      <c r="P27" t="s">
        <v>2590</v>
      </c>
      <c r="Q27">
        <v>1812689</v>
      </c>
      <c r="R27" t="s">
        <v>2591</v>
      </c>
    </row>
    <row r="28" spans="1:18" x14ac:dyDescent="0.2">
      <c r="A28" t="s">
        <v>740</v>
      </c>
      <c r="B28">
        <v>51</v>
      </c>
      <c r="C28" t="s">
        <v>2598</v>
      </c>
      <c r="D28" t="s">
        <v>1183</v>
      </c>
      <c r="E28" t="s">
        <v>1186</v>
      </c>
      <c r="F28">
        <v>2012</v>
      </c>
      <c r="N28" t="s">
        <v>1063</v>
      </c>
      <c r="O28" t="s">
        <v>2508</v>
      </c>
      <c r="P28" t="s">
        <v>2590</v>
      </c>
      <c r="Q28">
        <v>2317264</v>
      </c>
      <c r="R28" t="s">
        <v>2591</v>
      </c>
    </row>
    <row r="29" spans="1:18" x14ac:dyDescent="0.2">
      <c r="A29" t="s">
        <v>779</v>
      </c>
      <c r="B29">
        <v>101</v>
      </c>
      <c r="C29" t="s">
        <v>1148</v>
      </c>
      <c r="D29" t="s">
        <v>1183</v>
      </c>
      <c r="E29" t="s">
        <v>1186</v>
      </c>
      <c r="F29">
        <v>2014</v>
      </c>
      <c r="N29" t="s">
        <v>2046</v>
      </c>
      <c r="O29" t="s">
        <v>2396</v>
      </c>
      <c r="P29" t="s">
        <v>2590</v>
      </c>
      <c r="Q29">
        <v>1015560</v>
      </c>
      <c r="R29" t="s">
        <v>2591</v>
      </c>
    </row>
    <row r="30" spans="1:18" x14ac:dyDescent="0.2">
      <c r="A30" t="s">
        <v>743</v>
      </c>
      <c r="B30">
        <v>101</v>
      </c>
      <c r="C30" t="s">
        <v>2601</v>
      </c>
      <c r="D30" t="s">
        <v>1183</v>
      </c>
      <c r="E30" t="s">
        <v>1186</v>
      </c>
      <c r="F30">
        <v>2012</v>
      </c>
      <c r="N30" t="s">
        <v>1982</v>
      </c>
      <c r="O30" t="s">
        <v>2397</v>
      </c>
      <c r="P30" t="s">
        <v>2590</v>
      </c>
      <c r="Q30">
        <v>1950798</v>
      </c>
      <c r="R30" t="s">
        <v>2591</v>
      </c>
    </row>
    <row r="31" spans="1:18" x14ac:dyDescent="0.2">
      <c r="A31" t="s">
        <v>305</v>
      </c>
      <c r="B31">
        <v>51</v>
      </c>
      <c r="C31" t="s">
        <v>2600</v>
      </c>
      <c r="D31" t="s">
        <v>1183</v>
      </c>
      <c r="E31" t="s">
        <v>1186</v>
      </c>
      <c r="F31">
        <v>2012</v>
      </c>
      <c r="N31" t="s">
        <v>625</v>
      </c>
      <c r="O31" t="s">
        <v>2268</v>
      </c>
      <c r="P31" t="s">
        <v>2590</v>
      </c>
      <c r="Q31">
        <v>1906795</v>
      </c>
      <c r="R31" t="s">
        <v>2591</v>
      </c>
    </row>
    <row r="32" spans="1:18" x14ac:dyDescent="0.2">
      <c r="A32" t="s">
        <v>447</v>
      </c>
      <c r="B32">
        <v>100</v>
      </c>
      <c r="C32" t="s">
        <v>1322</v>
      </c>
      <c r="D32" t="s">
        <v>1185</v>
      </c>
      <c r="E32" t="s">
        <v>1185</v>
      </c>
      <c r="F32">
        <v>2018</v>
      </c>
      <c r="N32" t="s">
        <v>637</v>
      </c>
      <c r="O32" t="s">
        <v>2269</v>
      </c>
      <c r="P32" t="s">
        <v>2590</v>
      </c>
      <c r="Q32">
        <v>1456498</v>
      </c>
      <c r="R32" t="s">
        <v>2591</v>
      </c>
    </row>
    <row r="33" spans="1:18" x14ac:dyDescent="0.2">
      <c r="A33" t="s">
        <v>732</v>
      </c>
      <c r="B33">
        <v>101</v>
      </c>
      <c r="C33" t="s">
        <v>1148</v>
      </c>
      <c r="D33" t="s">
        <v>1183</v>
      </c>
      <c r="E33" t="s">
        <v>1186</v>
      </c>
      <c r="F33">
        <v>2014</v>
      </c>
      <c r="N33" t="s">
        <v>2048</v>
      </c>
      <c r="O33" t="s">
        <v>2398</v>
      </c>
      <c r="P33" t="s">
        <v>2590</v>
      </c>
      <c r="Q33">
        <v>1839036</v>
      </c>
      <c r="R33" t="s">
        <v>2591</v>
      </c>
    </row>
    <row r="34" spans="1:18" x14ac:dyDescent="0.2">
      <c r="A34" t="s">
        <v>680</v>
      </c>
      <c r="B34">
        <v>51</v>
      </c>
      <c r="C34" t="s">
        <v>2598</v>
      </c>
      <c r="D34" t="s">
        <v>1183</v>
      </c>
      <c r="E34" t="s">
        <v>1186</v>
      </c>
      <c r="F34">
        <v>2012</v>
      </c>
      <c r="N34" t="s">
        <v>1986</v>
      </c>
      <c r="O34" t="s">
        <v>2399</v>
      </c>
      <c r="P34" t="s">
        <v>2590</v>
      </c>
      <c r="Q34">
        <v>1935188</v>
      </c>
      <c r="R34" t="s">
        <v>2591</v>
      </c>
    </row>
    <row r="35" spans="1:18" x14ac:dyDescent="0.2">
      <c r="A35" t="s">
        <v>758</v>
      </c>
      <c r="B35">
        <v>51</v>
      </c>
      <c r="C35" t="s">
        <v>2598</v>
      </c>
      <c r="D35" t="s">
        <v>1183</v>
      </c>
      <c r="E35" t="s">
        <v>1186</v>
      </c>
      <c r="F35">
        <v>2012</v>
      </c>
      <c r="N35" t="s">
        <v>1988</v>
      </c>
      <c r="O35" t="s">
        <v>2400</v>
      </c>
      <c r="P35" t="s">
        <v>2590</v>
      </c>
      <c r="Q35">
        <v>1133316</v>
      </c>
      <c r="R35" t="s">
        <v>2591</v>
      </c>
    </row>
    <row r="36" spans="1:18" x14ac:dyDescent="0.2">
      <c r="A36" t="s">
        <v>667</v>
      </c>
      <c r="B36">
        <v>101</v>
      </c>
      <c r="C36" t="s">
        <v>1148</v>
      </c>
      <c r="D36" t="s">
        <v>1183</v>
      </c>
      <c r="E36" t="s">
        <v>1186</v>
      </c>
      <c r="F36">
        <v>2014</v>
      </c>
      <c r="N36" t="s">
        <v>883</v>
      </c>
      <c r="O36" t="s">
        <v>2322</v>
      </c>
      <c r="P36" t="s">
        <v>2590</v>
      </c>
      <c r="Q36">
        <v>2052476</v>
      </c>
      <c r="R36" t="s">
        <v>2591</v>
      </c>
    </row>
    <row r="37" spans="1:18" x14ac:dyDescent="0.2">
      <c r="A37" t="s">
        <v>561</v>
      </c>
      <c r="B37">
        <v>100</v>
      </c>
      <c r="C37" t="s">
        <v>1402</v>
      </c>
      <c r="D37" t="s">
        <v>1185</v>
      </c>
      <c r="E37" t="s">
        <v>1185</v>
      </c>
      <c r="F37">
        <v>2018</v>
      </c>
      <c r="N37" t="s">
        <v>2017</v>
      </c>
      <c r="O37" t="s">
        <v>2401</v>
      </c>
      <c r="P37" t="s">
        <v>2590</v>
      </c>
      <c r="Q37">
        <v>2095120</v>
      </c>
      <c r="R37" t="s">
        <v>2591</v>
      </c>
    </row>
    <row r="38" spans="1:18" x14ac:dyDescent="0.2">
      <c r="A38" t="s">
        <v>518</v>
      </c>
      <c r="B38">
        <v>100</v>
      </c>
      <c r="C38" t="s">
        <v>1342</v>
      </c>
      <c r="D38" t="s">
        <v>1185</v>
      </c>
      <c r="E38" t="s">
        <v>1185</v>
      </c>
      <c r="F38">
        <v>2018</v>
      </c>
      <c r="N38" t="s">
        <v>989</v>
      </c>
      <c r="O38" t="s">
        <v>2549</v>
      </c>
      <c r="P38" t="s">
        <v>2590</v>
      </c>
      <c r="Q38">
        <v>2418241</v>
      </c>
      <c r="R38" t="s">
        <v>2591</v>
      </c>
    </row>
    <row r="39" spans="1:18" x14ac:dyDescent="0.2">
      <c r="A39" t="s">
        <v>424</v>
      </c>
      <c r="B39">
        <v>100</v>
      </c>
      <c r="C39" t="s">
        <v>2596</v>
      </c>
      <c r="D39" t="s">
        <v>1185</v>
      </c>
      <c r="E39" t="s">
        <v>1185</v>
      </c>
      <c r="F39">
        <v>2018</v>
      </c>
      <c r="N39" t="s">
        <v>661</v>
      </c>
      <c r="O39" t="s">
        <v>2270</v>
      </c>
      <c r="P39" t="s">
        <v>2590</v>
      </c>
      <c r="Q39">
        <v>1567450</v>
      </c>
      <c r="R39" t="s">
        <v>2591</v>
      </c>
    </row>
    <row r="40" spans="1:18" x14ac:dyDescent="0.2">
      <c r="A40" t="s">
        <v>609</v>
      </c>
      <c r="B40">
        <v>101</v>
      </c>
      <c r="C40" t="s">
        <v>1149</v>
      </c>
      <c r="D40" t="s">
        <v>1183</v>
      </c>
      <c r="E40" t="s">
        <v>1186</v>
      </c>
      <c r="F40">
        <v>2012</v>
      </c>
      <c r="N40" t="s">
        <v>2000</v>
      </c>
      <c r="O40" t="s">
        <v>2448</v>
      </c>
      <c r="P40" t="s">
        <v>2590</v>
      </c>
      <c r="Q40">
        <v>1683753</v>
      </c>
      <c r="R40" t="s">
        <v>2591</v>
      </c>
    </row>
    <row r="41" spans="1:18" x14ac:dyDescent="0.2">
      <c r="A41" t="s">
        <v>635</v>
      </c>
      <c r="B41">
        <v>100</v>
      </c>
      <c r="C41" t="s">
        <v>1405</v>
      </c>
      <c r="D41" t="s">
        <v>1185</v>
      </c>
      <c r="E41" t="s">
        <v>1185</v>
      </c>
      <c r="F41">
        <v>2018</v>
      </c>
      <c r="N41" t="s">
        <v>1995</v>
      </c>
      <c r="O41" t="s">
        <v>2449</v>
      </c>
      <c r="P41" t="s">
        <v>2590</v>
      </c>
      <c r="Q41">
        <v>1791315</v>
      </c>
      <c r="R41" t="s">
        <v>2591</v>
      </c>
    </row>
    <row r="42" spans="1:18" x14ac:dyDescent="0.2">
      <c r="A42" t="s">
        <v>472</v>
      </c>
      <c r="B42">
        <v>100</v>
      </c>
      <c r="C42" t="s">
        <v>1451</v>
      </c>
      <c r="D42" t="s">
        <v>1185</v>
      </c>
      <c r="E42" t="s">
        <v>1185</v>
      </c>
      <c r="F42">
        <v>2018</v>
      </c>
      <c r="N42" t="s">
        <v>616</v>
      </c>
      <c r="O42" t="s">
        <v>2271</v>
      </c>
      <c r="P42" t="s">
        <v>2590</v>
      </c>
      <c r="Q42">
        <v>2094133</v>
      </c>
      <c r="R42" t="s">
        <v>2591</v>
      </c>
    </row>
    <row r="43" spans="1:18" x14ac:dyDescent="0.2">
      <c r="A43" t="s">
        <v>494</v>
      </c>
      <c r="B43">
        <v>100</v>
      </c>
      <c r="C43" t="s">
        <v>1327</v>
      </c>
      <c r="D43" t="s">
        <v>1185</v>
      </c>
      <c r="E43" t="s">
        <v>1185</v>
      </c>
      <c r="F43">
        <v>2018</v>
      </c>
      <c r="N43" t="s">
        <v>1047</v>
      </c>
      <c r="O43" t="s">
        <v>2509</v>
      </c>
      <c r="P43" t="s">
        <v>2590</v>
      </c>
      <c r="Q43">
        <v>3166977</v>
      </c>
      <c r="R43" t="s">
        <v>2591</v>
      </c>
    </row>
    <row r="44" spans="1:18" x14ac:dyDescent="0.2">
      <c r="A44" t="s">
        <v>508</v>
      </c>
      <c r="B44">
        <v>100</v>
      </c>
      <c r="C44" t="s">
        <v>1246</v>
      </c>
      <c r="D44" t="s">
        <v>1185</v>
      </c>
      <c r="E44" t="s">
        <v>1185</v>
      </c>
      <c r="F44">
        <v>2018</v>
      </c>
      <c r="N44" t="s">
        <v>1053</v>
      </c>
      <c r="O44" t="s">
        <v>2510</v>
      </c>
      <c r="P44" t="s">
        <v>2590</v>
      </c>
      <c r="Q44">
        <v>3529326</v>
      </c>
      <c r="R44" t="s">
        <v>2591</v>
      </c>
    </row>
    <row r="45" spans="1:18" x14ac:dyDescent="0.2">
      <c r="A45" t="s">
        <v>495</v>
      </c>
      <c r="B45">
        <v>100</v>
      </c>
      <c r="C45" t="s">
        <v>1349</v>
      </c>
      <c r="D45" t="s">
        <v>1185</v>
      </c>
      <c r="E45" t="s">
        <v>1185</v>
      </c>
      <c r="F45">
        <v>2018</v>
      </c>
      <c r="N45" t="s">
        <v>1987</v>
      </c>
      <c r="O45" t="s">
        <v>2402</v>
      </c>
      <c r="P45" t="s">
        <v>2590</v>
      </c>
      <c r="Q45">
        <v>3046676</v>
      </c>
      <c r="R45" t="s">
        <v>2591</v>
      </c>
    </row>
    <row r="46" spans="1:18" x14ac:dyDescent="0.2">
      <c r="A46" t="s">
        <v>411</v>
      </c>
      <c r="B46">
        <v>100</v>
      </c>
      <c r="C46" t="s">
        <v>2596</v>
      </c>
      <c r="D46" t="s">
        <v>1185</v>
      </c>
      <c r="E46" t="s">
        <v>1185</v>
      </c>
      <c r="F46">
        <v>2018</v>
      </c>
      <c r="N46" t="s">
        <v>1011</v>
      </c>
      <c r="O46" t="s">
        <v>2511</v>
      </c>
      <c r="P46" t="s">
        <v>2590</v>
      </c>
      <c r="Q46">
        <v>744730</v>
      </c>
      <c r="R46" t="s">
        <v>2591</v>
      </c>
    </row>
    <row r="47" spans="1:18" x14ac:dyDescent="0.2">
      <c r="A47" t="s">
        <v>548</v>
      </c>
      <c r="B47">
        <v>100</v>
      </c>
      <c r="C47" t="s">
        <v>1254</v>
      </c>
      <c r="D47" t="s">
        <v>1185</v>
      </c>
      <c r="E47" t="s">
        <v>1185</v>
      </c>
      <c r="F47">
        <v>2018</v>
      </c>
      <c r="N47" t="s">
        <v>1070</v>
      </c>
      <c r="O47" t="s">
        <v>2272</v>
      </c>
      <c r="P47" t="s">
        <v>2590</v>
      </c>
      <c r="Q47">
        <v>1652540</v>
      </c>
      <c r="R47" t="s">
        <v>2591</v>
      </c>
    </row>
    <row r="48" spans="1:18" x14ac:dyDescent="0.2">
      <c r="A48" t="s">
        <v>719</v>
      </c>
      <c r="B48">
        <v>101</v>
      </c>
      <c r="C48" t="s">
        <v>1150</v>
      </c>
      <c r="D48" t="s">
        <v>1183</v>
      </c>
      <c r="E48" t="s">
        <v>1186</v>
      </c>
      <c r="F48">
        <v>2012</v>
      </c>
      <c r="N48" t="s">
        <v>926</v>
      </c>
      <c r="O48" t="s">
        <v>2550</v>
      </c>
      <c r="P48" t="s">
        <v>2590</v>
      </c>
      <c r="Q48">
        <v>1793067</v>
      </c>
      <c r="R48" t="s">
        <v>2591</v>
      </c>
    </row>
    <row r="49" spans="1:18" x14ac:dyDescent="0.2">
      <c r="A49" t="s">
        <v>655</v>
      </c>
      <c r="B49">
        <v>51</v>
      </c>
      <c r="C49" t="s">
        <v>2600</v>
      </c>
      <c r="D49" t="s">
        <v>1183</v>
      </c>
      <c r="E49" t="s">
        <v>1186</v>
      </c>
      <c r="F49">
        <v>2012</v>
      </c>
      <c r="N49" t="s">
        <v>938</v>
      </c>
      <c r="O49" t="s">
        <v>2551</v>
      </c>
      <c r="P49" t="s">
        <v>2590</v>
      </c>
      <c r="Q49">
        <v>1626908</v>
      </c>
      <c r="R49" t="s">
        <v>2591</v>
      </c>
    </row>
    <row r="50" spans="1:18" x14ac:dyDescent="0.2">
      <c r="A50" t="s">
        <v>631</v>
      </c>
      <c r="B50">
        <v>101</v>
      </c>
      <c r="C50" t="s">
        <v>2601</v>
      </c>
      <c r="D50" t="s">
        <v>1183</v>
      </c>
      <c r="E50" t="s">
        <v>1186</v>
      </c>
      <c r="F50">
        <v>2012</v>
      </c>
      <c r="N50" t="s">
        <v>948</v>
      </c>
      <c r="O50" t="s">
        <v>2323</v>
      </c>
      <c r="P50" t="s">
        <v>2590</v>
      </c>
      <c r="Q50">
        <v>67594</v>
      </c>
      <c r="R50" t="s">
        <v>2591</v>
      </c>
    </row>
    <row r="51" spans="1:18" x14ac:dyDescent="0.2">
      <c r="A51" t="s">
        <v>756</v>
      </c>
      <c r="B51">
        <v>51</v>
      </c>
      <c r="C51" t="s">
        <v>2598</v>
      </c>
      <c r="D51" t="s">
        <v>1183</v>
      </c>
      <c r="E51" t="s">
        <v>1186</v>
      </c>
      <c r="F51">
        <v>2012</v>
      </c>
      <c r="N51" t="s">
        <v>980</v>
      </c>
      <c r="O51" t="s">
        <v>2512</v>
      </c>
      <c r="P51" t="s">
        <v>2590</v>
      </c>
      <c r="Q51">
        <v>1965937</v>
      </c>
      <c r="R51" t="s">
        <v>2591</v>
      </c>
    </row>
    <row r="52" spans="1:18" x14ac:dyDescent="0.2">
      <c r="A52" t="s">
        <v>716</v>
      </c>
      <c r="B52">
        <v>51</v>
      </c>
      <c r="C52" t="s">
        <v>2600</v>
      </c>
      <c r="D52" t="s">
        <v>1183</v>
      </c>
      <c r="E52" t="s">
        <v>1186</v>
      </c>
      <c r="F52">
        <v>2012</v>
      </c>
      <c r="N52" t="s">
        <v>924</v>
      </c>
      <c r="O52" t="s">
        <v>2324</v>
      </c>
      <c r="P52" t="s">
        <v>2590</v>
      </c>
      <c r="Q52">
        <v>2814279</v>
      </c>
      <c r="R52" t="s">
        <v>2591</v>
      </c>
    </row>
    <row r="53" spans="1:18" x14ac:dyDescent="0.2">
      <c r="A53" t="s">
        <v>445</v>
      </c>
      <c r="B53">
        <v>101</v>
      </c>
      <c r="C53" t="s">
        <v>2596</v>
      </c>
      <c r="D53" t="s">
        <v>1183</v>
      </c>
      <c r="E53" t="s">
        <v>1186</v>
      </c>
      <c r="F53">
        <v>2014</v>
      </c>
      <c r="N53" t="s">
        <v>1064</v>
      </c>
      <c r="O53" t="s">
        <v>2513</v>
      </c>
      <c r="P53" t="s">
        <v>2590</v>
      </c>
      <c r="Q53">
        <v>2149706</v>
      </c>
      <c r="R53" t="s">
        <v>2591</v>
      </c>
    </row>
    <row r="54" spans="1:18" x14ac:dyDescent="0.2">
      <c r="A54" t="s">
        <v>658</v>
      </c>
      <c r="B54">
        <v>100</v>
      </c>
      <c r="C54" t="s">
        <v>1475</v>
      </c>
      <c r="D54" t="s">
        <v>1185</v>
      </c>
      <c r="E54" t="s">
        <v>1185</v>
      </c>
      <c r="F54">
        <v>2018</v>
      </c>
      <c r="N54" t="s">
        <v>538</v>
      </c>
      <c r="O54" t="s">
        <v>2273</v>
      </c>
      <c r="P54" t="s">
        <v>2590</v>
      </c>
      <c r="Q54">
        <v>1371869</v>
      </c>
      <c r="R54" t="s">
        <v>2591</v>
      </c>
    </row>
    <row r="55" spans="1:18" x14ac:dyDescent="0.2">
      <c r="A55" t="s">
        <v>479</v>
      </c>
      <c r="B55">
        <v>100</v>
      </c>
      <c r="C55" t="s">
        <v>1196</v>
      </c>
      <c r="D55" t="s">
        <v>1185</v>
      </c>
      <c r="E55" t="s">
        <v>1185</v>
      </c>
      <c r="F55">
        <v>2018</v>
      </c>
      <c r="N55" t="s">
        <v>966</v>
      </c>
      <c r="O55" t="s">
        <v>2325</v>
      </c>
      <c r="P55" t="s">
        <v>2590</v>
      </c>
      <c r="Q55">
        <v>1989177</v>
      </c>
      <c r="R55" t="s">
        <v>2591</v>
      </c>
    </row>
    <row r="56" spans="1:18" x14ac:dyDescent="0.2">
      <c r="A56" t="s">
        <v>570</v>
      </c>
      <c r="B56">
        <v>100</v>
      </c>
      <c r="C56" t="s">
        <v>1308</v>
      </c>
      <c r="D56" t="s">
        <v>1185</v>
      </c>
      <c r="E56" t="s">
        <v>1185</v>
      </c>
      <c r="F56">
        <v>2018</v>
      </c>
      <c r="N56" t="s">
        <v>907</v>
      </c>
      <c r="O56" t="s">
        <v>2326</v>
      </c>
      <c r="P56" t="s">
        <v>2590</v>
      </c>
      <c r="Q56">
        <v>2126009</v>
      </c>
      <c r="R56" t="s">
        <v>2591</v>
      </c>
    </row>
    <row r="57" spans="1:18" x14ac:dyDescent="0.2">
      <c r="A57" t="s">
        <v>509</v>
      </c>
      <c r="B57">
        <v>100</v>
      </c>
      <c r="C57" t="s">
        <v>1218</v>
      </c>
      <c r="D57" t="s">
        <v>1185</v>
      </c>
      <c r="E57" t="s">
        <v>1185</v>
      </c>
      <c r="F57">
        <v>2018</v>
      </c>
      <c r="N57" t="s">
        <v>1991</v>
      </c>
      <c r="O57" t="s">
        <v>2403</v>
      </c>
      <c r="P57" t="s">
        <v>2590</v>
      </c>
      <c r="Q57">
        <v>1666480</v>
      </c>
      <c r="R57" t="s">
        <v>2591</v>
      </c>
    </row>
    <row r="58" spans="1:18" x14ac:dyDescent="0.2">
      <c r="A58" t="s">
        <v>530</v>
      </c>
      <c r="B58">
        <v>100</v>
      </c>
      <c r="C58" t="s">
        <v>1199</v>
      </c>
      <c r="D58" t="s">
        <v>1185</v>
      </c>
      <c r="E58" t="s">
        <v>1185</v>
      </c>
      <c r="F58">
        <v>2018</v>
      </c>
      <c r="N58" t="s">
        <v>1983</v>
      </c>
      <c r="O58" t="s">
        <v>2404</v>
      </c>
      <c r="P58" t="s">
        <v>2590</v>
      </c>
      <c r="Q58">
        <v>1374396</v>
      </c>
      <c r="R58" t="s">
        <v>2591</v>
      </c>
    </row>
    <row r="59" spans="1:18" x14ac:dyDescent="0.2">
      <c r="A59" t="s">
        <v>705</v>
      </c>
      <c r="B59">
        <v>101</v>
      </c>
      <c r="C59" t="s">
        <v>2593</v>
      </c>
      <c r="D59" t="s">
        <v>1183</v>
      </c>
      <c r="E59" t="s">
        <v>1186</v>
      </c>
      <c r="F59">
        <v>2013</v>
      </c>
      <c r="N59" t="s">
        <v>977</v>
      </c>
      <c r="O59" t="s">
        <v>2514</v>
      </c>
      <c r="P59" t="s">
        <v>2590</v>
      </c>
      <c r="Q59">
        <v>2587961</v>
      </c>
      <c r="R59" t="s">
        <v>2591</v>
      </c>
    </row>
    <row r="60" spans="1:18" x14ac:dyDescent="0.2">
      <c r="A60" t="s">
        <v>1105</v>
      </c>
      <c r="B60">
        <v>101</v>
      </c>
      <c r="C60" t="s">
        <v>2601</v>
      </c>
      <c r="D60" t="s">
        <v>1183</v>
      </c>
      <c r="E60" t="s">
        <v>1186</v>
      </c>
      <c r="F60">
        <v>2012</v>
      </c>
      <c r="N60" t="s">
        <v>2049</v>
      </c>
      <c r="O60" t="s">
        <v>2405</v>
      </c>
      <c r="P60" t="s">
        <v>2590</v>
      </c>
      <c r="Q60">
        <v>1508247</v>
      </c>
      <c r="R60" t="s">
        <v>2591</v>
      </c>
    </row>
    <row r="61" spans="1:18" x14ac:dyDescent="0.2">
      <c r="A61" t="s">
        <v>490</v>
      </c>
      <c r="B61">
        <v>101</v>
      </c>
      <c r="C61" t="s">
        <v>2596</v>
      </c>
      <c r="D61" t="s">
        <v>1183</v>
      </c>
      <c r="E61" t="s">
        <v>1186</v>
      </c>
      <c r="F61">
        <v>2013</v>
      </c>
      <c r="N61" t="s">
        <v>1989</v>
      </c>
      <c r="O61" t="s">
        <v>2406</v>
      </c>
      <c r="P61" t="s">
        <v>2590</v>
      </c>
      <c r="Q61">
        <v>1556275</v>
      </c>
      <c r="R61" t="s">
        <v>2591</v>
      </c>
    </row>
    <row r="62" spans="1:18" x14ac:dyDescent="0.2">
      <c r="A62" t="s">
        <v>738</v>
      </c>
      <c r="B62">
        <v>101</v>
      </c>
      <c r="C62" t="s">
        <v>2593</v>
      </c>
      <c r="D62" t="s">
        <v>1183</v>
      </c>
      <c r="E62" t="s">
        <v>1186</v>
      </c>
      <c r="F62">
        <v>2014</v>
      </c>
      <c r="N62" t="s">
        <v>1052</v>
      </c>
      <c r="O62" t="s">
        <v>2552</v>
      </c>
      <c r="P62" t="s">
        <v>2590</v>
      </c>
      <c r="Q62">
        <v>2024641</v>
      </c>
      <c r="R62" t="s">
        <v>2591</v>
      </c>
    </row>
    <row r="63" spans="1:18" x14ac:dyDescent="0.2">
      <c r="A63" t="s">
        <v>717</v>
      </c>
      <c r="B63">
        <v>101</v>
      </c>
      <c r="C63" t="s">
        <v>1148</v>
      </c>
      <c r="D63" t="s">
        <v>1183</v>
      </c>
      <c r="E63" t="s">
        <v>1186</v>
      </c>
      <c r="F63">
        <v>2014</v>
      </c>
      <c r="N63" t="s">
        <v>1065</v>
      </c>
      <c r="O63" t="s">
        <v>2553</v>
      </c>
      <c r="P63" t="s">
        <v>2590</v>
      </c>
      <c r="Q63">
        <v>3121122</v>
      </c>
      <c r="R63" t="s">
        <v>2591</v>
      </c>
    </row>
    <row r="64" spans="1:18" x14ac:dyDescent="0.2">
      <c r="A64" t="s">
        <v>399</v>
      </c>
      <c r="B64">
        <v>100</v>
      </c>
      <c r="C64" t="s">
        <v>1413</v>
      </c>
      <c r="D64" t="s">
        <v>1185</v>
      </c>
      <c r="E64" t="s">
        <v>1185</v>
      </c>
      <c r="F64">
        <v>2018</v>
      </c>
      <c r="N64" t="s">
        <v>877</v>
      </c>
      <c r="O64" t="s">
        <v>2554</v>
      </c>
      <c r="P64" t="s">
        <v>2590</v>
      </c>
      <c r="Q64">
        <v>2723094</v>
      </c>
      <c r="R64" t="s">
        <v>2591</v>
      </c>
    </row>
    <row r="65" spans="1:18" x14ac:dyDescent="0.2">
      <c r="A65" t="s">
        <v>580</v>
      </c>
      <c r="B65">
        <v>100</v>
      </c>
      <c r="C65" t="s">
        <v>1360</v>
      </c>
      <c r="D65" t="s">
        <v>1185</v>
      </c>
      <c r="E65" t="s">
        <v>1185</v>
      </c>
      <c r="F65">
        <v>2018</v>
      </c>
      <c r="N65" t="s">
        <v>1984</v>
      </c>
      <c r="O65" t="s">
        <v>2407</v>
      </c>
      <c r="P65" t="s">
        <v>2590</v>
      </c>
      <c r="Q65">
        <v>1557831</v>
      </c>
      <c r="R65" t="s">
        <v>2591</v>
      </c>
    </row>
    <row r="66" spans="1:18" x14ac:dyDescent="0.2">
      <c r="A66" t="s">
        <v>498</v>
      </c>
      <c r="B66">
        <v>150</v>
      </c>
      <c r="C66" t="s">
        <v>1152</v>
      </c>
      <c r="D66" t="s">
        <v>1183</v>
      </c>
      <c r="E66" t="s">
        <v>1185</v>
      </c>
      <c r="F66">
        <v>2017</v>
      </c>
      <c r="N66" t="s">
        <v>998</v>
      </c>
      <c r="O66" t="s">
        <v>2515</v>
      </c>
      <c r="P66" t="s">
        <v>2590</v>
      </c>
      <c r="Q66">
        <v>2400613</v>
      </c>
      <c r="R66" t="s">
        <v>2591</v>
      </c>
    </row>
    <row r="67" spans="1:18" x14ac:dyDescent="0.2">
      <c r="A67" t="s">
        <v>428</v>
      </c>
      <c r="B67">
        <v>51</v>
      </c>
      <c r="C67" t="s">
        <v>2598</v>
      </c>
      <c r="D67" t="s">
        <v>1183</v>
      </c>
      <c r="E67" t="s">
        <v>1186</v>
      </c>
      <c r="F67">
        <v>2012</v>
      </c>
      <c r="N67" t="s">
        <v>1993</v>
      </c>
      <c r="O67" t="s">
        <v>2450</v>
      </c>
      <c r="P67" t="s">
        <v>2590</v>
      </c>
      <c r="Q67">
        <v>1907656</v>
      </c>
      <c r="R67" t="s">
        <v>2591</v>
      </c>
    </row>
    <row r="68" spans="1:18" x14ac:dyDescent="0.2">
      <c r="A68" t="s">
        <v>751</v>
      </c>
      <c r="B68">
        <v>51</v>
      </c>
      <c r="C68" t="s">
        <v>2600</v>
      </c>
      <c r="D68" t="s">
        <v>1183</v>
      </c>
      <c r="E68" t="s">
        <v>1186</v>
      </c>
      <c r="F68">
        <v>2012</v>
      </c>
      <c r="N68" t="s">
        <v>1045</v>
      </c>
      <c r="O68" t="s">
        <v>2516</v>
      </c>
      <c r="P68" t="s">
        <v>2590</v>
      </c>
      <c r="Q68">
        <v>1810993</v>
      </c>
      <c r="R68" t="s">
        <v>2591</v>
      </c>
    </row>
    <row r="69" spans="1:18" x14ac:dyDescent="0.2">
      <c r="A69" t="s">
        <v>726</v>
      </c>
      <c r="B69">
        <v>101</v>
      </c>
      <c r="C69" t="s">
        <v>1148</v>
      </c>
      <c r="D69" t="s">
        <v>1183</v>
      </c>
      <c r="E69" t="s">
        <v>1186</v>
      </c>
      <c r="F69">
        <v>2014</v>
      </c>
      <c r="N69" t="s">
        <v>1533</v>
      </c>
      <c r="O69" t="s">
        <v>2555</v>
      </c>
      <c r="P69" t="s">
        <v>2590</v>
      </c>
      <c r="Q69">
        <v>1519302</v>
      </c>
      <c r="R69" t="s">
        <v>2591</v>
      </c>
    </row>
    <row r="70" spans="1:18" x14ac:dyDescent="0.2">
      <c r="A70" t="s">
        <v>620</v>
      </c>
      <c r="B70">
        <v>51</v>
      </c>
      <c r="C70" t="s">
        <v>2600</v>
      </c>
      <c r="D70" t="s">
        <v>1183</v>
      </c>
      <c r="E70" t="s">
        <v>1186</v>
      </c>
      <c r="F70">
        <v>2012</v>
      </c>
      <c r="N70" t="s">
        <v>1131</v>
      </c>
      <c r="O70" t="s">
        <v>2517</v>
      </c>
      <c r="P70" t="s">
        <v>2590</v>
      </c>
      <c r="Q70">
        <v>490440</v>
      </c>
      <c r="R70" t="s">
        <v>2591</v>
      </c>
    </row>
    <row r="71" spans="1:18" x14ac:dyDescent="0.2">
      <c r="A71" t="s">
        <v>755</v>
      </c>
      <c r="B71">
        <v>51</v>
      </c>
      <c r="C71" t="s">
        <v>2598</v>
      </c>
      <c r="D71" t="s">
        <v>1183</v>
      </c>
      <c r="E71" t="s">
        <v>1186</v>
      </c>
      <c r="F71">
        <v>2012</v>
      </c>
      <c r="N71" t="s">
        <v>992</v>
      </c>
      <c r="O71" t="s">
        <v>2518</v>
      </c>
      <c r="P71" t="s">
        <v>2590</v>
      </c>
      <c r="Q71">
        <v>4599644</v>
      </c>
      <c r="R71" t="s">
        <v>2591</v>
      </c>
    </row>
    <row r="72" spans="1:18" x14ac:dyDescent="0.2">
      <c r="A72" t="s">
        <v>767</v>
      </c>
      <c r="B72">
        <v>51</v>
      </c>
      <c r="C72" t="s">
        <v>2598</v>
      </c>
      <c r="D72" t="s">
        <v>1183</v>
      </c>
      <c r="E72" t="s">
        <v>1186</v>
      </c>
      <c r="F72">
        <v>2012</v>
      </c>
      <c r="N72" t="s">
        <v>979</v>
      </c>
      <c r="O72" t="s">
        <v>2519</v>
      </c>
      <c r="P72" t="s">
        <v>2590</v>
      </c>
      <c r="Q72">
        <v>2449591</v>
      </c>
      <c r="R72" t="s">
        <v>2591</v>
      </c>
    </row>
    <row r="73" spans="1:18" x14ac:dyDescent="0.2">
      <c r="A73" t="s">
        <v>533</v>
      </c>
      <c r="B73">
        <v>100</v>
      </c>
      <c r="C73" t="s">
        <v>1329</v>
      </c>
      <c r="D73" t="s">
        <v>1185</v>
      </c>
      <c r="E73" t="s">
        <v>1185</v>
      </c>
      <c r="F73">
        <v>2018</v>
      </c>
      <c r="N73" t="s">
        <v>1996</v>
      </c>
      <c r="O73" t="s">
        <v>2451</v>
      </c>
      <c r="P73" t="s">
        <v>2590</v>
      </c>
      <c r="Q73">
        <v>2174351</v>
      </c>
      <c r="R73" t="s">
        <v>2591</v>
      </c>
    </row>
    <row r="74" spans="1:18" x14ac:dyDescent="0.2">
      <c r="A74" t="s">
        <v>504</v>
      </c>
      <c r="B74">
        <v>100</v>
      </c>
      <c r="C74" t="s">
        <v>1469</v>
      </c>
      <c r="D74" t="s">
        <v>1185</v>
      </c>
      <c r="E74" t="s">
        <v>1185</v>
      </c>
      <c r="F74">
        <v>2018</v>
      </c>
      <c r="N74" t="s">
        <v>1029</v>
      </c>
      <c r="O74" t="s">
        <v>2556</v>
      </c>
      <c r="P74" t="s">
        <v>2590</v>
      </c>
      <c r="Q74">
        <v>2514653</v>
      </c>
      <c r="R74" t="s">
        <v>2591</v>
      </c>
    </row>
    <row r="75" spans="1:18" x14ac:dyDescent="0.2">
      <c r="A75" t="s">
        <v>608</v>
      </c>
      <c r="B75">
        <v>101</v>
      </c>
      <c r="C75" t="s">
        <v>1148</v>
      </c>
      <c r="D75" t="s">
        <v>1183</v>
      </c>
      <c r="E75" t="s">
        <v>1186</v>
      </c>
      <c r="F75">
        <v>2014</v>
      </c>
      <c r="N75" t="s">
        <v>1502</v>
      </c>
      <c r="O75" t="s">
        <v>2520</v>
      </c>
      <c r="P75" t="s">
        <v>2590</v>
      </c>
      <c r="Q75">
        <v>1966234</v>
      </c>
      <c r="R75" t="s">
        <v>2591</v>
      </c>
    </row>
    <row r="76" spans="1:18" x14ac:dyDescent="0.2">
      <c r="A76" t="s">
        <v>455</v>
      </c>
      <c r="B76">
        <v>51</v>
      </c>
      <c r="C76" t="s">
        <v>2600</v>
      </c>
      <c r="D76" t="s">
        <v>1183</v>
      </c>
      <c r="E76" t="s">
        <v>1186</v>
      </c>
      <c r="F76">
        <v>2012</v>
      </c>
      <c r="N76" t="s">
        <v>991</v>
      </c>
      <c r="O76" t="s">
        <v>2557</v>
      </c>
      <c r="P76" t="s">
        <v>2590</v>
      </c>
      <c r="Q76">
        <v>2202845</v>
      </c>
      <c r="R76" t="s">
        <v>2591</v>
      </c>
    </row>
    <row r="77" spans="1:18" x14ac:dyDescent="0.2">
      <c r="A77" t="s">
        <v>763</v>
      </c>
      <c r="B77">
        <v>101</v>
      </c>
      <c r="C77" t="s">
        <v>2593</v>
      </c>
      <c r="D77" t="s">
        <v>1183</v>
      </c>
      <c r="E77" t="s">
        <v>1186</v>
      </c>
      <c r="F77">
        <v>2013</v>
      </c>
      <c r="N77" t="s">
        <v>1992</v>
      </c>
      <c r="O77" t="s">
        <v>2408</v>
      </c>
      <c r="P77" t="s">
        <v>2590</v>
      </c>
      <c r="Q77">
        <v>1587865</v>
      </c>
      <c r="R77" t="s">
        <v>2591</v>
      </c>
    </row>
    <row r="78" spans="1:18" x14ac:dyDescent="0.2">
      <c r="A78" t="s">
        <v>697</v>
      </c>
      <c r="B78">
        <v>101</v>
      </c>
      <c r="C78" t="s">
        <v>1148</v>
      </c>
      <c r="D78" t="s">
        <v>1183</v>
      </c>
      <c r="E78" t="s">
        <v>1186</v>
      </c>
      <c r="F78">
        <v>2014</v>
      </c>
      <c r="N78" t="s">
        <v>2016</v>
      </c>
      <c r="O78" t="s">
        <v>2409</v>
      </c>
      <c r="P78" t="s">
        <v>2590</v>
      </c>
      <c r="Q78">
        <v>2094893</v>
      </c>
      <c r="R78" t="s">
        <v>2591</v>
      </c>
    </row>
    <row r="79" spans="1:18" x14ac:dyDescent="0.2">
      <c r="A79" t="s">
        <v>511</v>
      </c>
      <c r="B79">
        <v>100</v>
      </c>
      <c r="C79" t="s">
        <v>1447</v>
      </c>
      <c r="D79" t="s">
        <v>1185</v>
      </c>
      <c r="E79" t="s">
        <v>1185</v>
      </c>
      <c r="F79">
        <v>2018</v>
      </c>
      <c r="N79" t="s">
        <v>1095</v>
      </c>
      <c r="O79" t="s">
        <v>2521</v>
      </c>
      <c r="P79" t="s">
        <v>2590</v>
      </c>
      <c r="Q79">
        <v>2733087</v>
      </c>
      <c r="R79" t="s">
        <v>2591</v>
      </c>
    </row>
    <row r="80" spans="1:18" x14ac:dyDescent="0.2">
      <c r="A80" t="s">
        <v>587</v>
      </c>
      <c r="B80">
        <v>100</v>
      </c>
      <c r="C80" t="s">
        <v>1289</v>
      </c>
      <c r="D80" t="s">
        <v>1185</v>
      </c>
      <c r="E80" t="s">
        <v>1185</v>
      </c>
      <c r="F80">
        <v>2018</v>
      </c>
      <c r="N80" t="s">
        <v>982</v>
      </c>
      <c r="O80" t="s">
        <v>2558</v>
      </c>
      <c r="P80" t="s">
        <v>2590</v>
      </c>
      <c r="Q80">
        <v>2604518</v>
      </c>
      <c r="R80" t="s">
        <v>2591</v>
      </c>
    </row>
    <row r="81" spans="1:18" x14ac:dyDescent="0.2">
      <c r="A81" t="s">
        <v>572</v>
      </c>
      <c r="B81">
        <v>100</v>
      </c>
      <c r="C81" t="s">
        <v>1220</v>
      </c>
      <c r="D81" t="s">
        <v>1185</v>
      </c>
      <c r="E81" t="s">
        <v>1185</v>
      </c>
      <c r="F81">
        <v>2018</v>
      </c>
      <c r="N81" t="s">
        <v>2013</v>
      </c>
      <c r="O81" t="s">
        <v>2559</v>
      </c>
      <c r="P81" t="s">
        <v>2590</v>
      </c>
      <c r="Q81">
        <v>1903800</v>
      </c>
      <c r="R81" t="s">
        <v>2591</v>
      </c>
    </row>
    <row r="82" spans="1:18" x14ac:dyDescent="0.2">
      <c r="A82" t="s">
        <v>521</v>
      </c>
      <c r="B82">
        <v>100</v>
      </c>
      <c r="C82" t="s">
        <v>1302</v>
      </c>
      <c r="D82" t="s">
        <v>1185</v>
      </c>
      <c r="E82" t="s">
        <v>1185</v>
      </c>
      <c r="F82">
        <v>2018</v>
      </c>
      <c r="N82" t="s">
        <v>919</v>
      </c>
      <c r="O82" t="s">
        <v>2327</v>
      </c>
      <c r="P82" t="s">
        <v>2590</v>
      </c>
      <c r="Q82">
        <v>1444919</v>
      </c>
      <c r="R82" t="s">
        <v>2591</v>
      </c>
    </row>
    <row r="83" spans="1:18" x14ac:dyDescent="0.2">
      <c r="A83" t="s">
        <v>501</v>
      </c>
      <c r="B83">
        <v>100</v>
      </c>
      <c r="C83" t="s">
        <v>1332</v>
      </c>
      <c r="D83" t="s">
        <v>1185</v>
      </c>
      <c r="E83" t="s">
        <v>1185</v>
      </c>
      <c r="F83">
        <v>2018</v>
      </c>
      <c r="N83" t="s">
        <v>1056</v>
      </c>
      <c r="O83" t="s">
        <v>2522</v>
      </c>
      <c r="P83" t="s">
        <v>2590</v>
      </c>
      <c r="Q83">
        <v>1924799</v>
      </c>
      <c r="R83" t="s">
        <v>2591</v>
      </c>
    </row>
    <row r="84" spans="1:18" x14ac:dyDescent="0.2">
      <c r="A84" t="s">
        <v>557</v>
      </c>
      <c r="B84">
        <v>100</v>
      </c>
      <c r="C84" t="s">
        <v>1198</v>
      </c>
      <c r="D84" t="s">
        <v>1185</v>
      </c>
      <c r="E84" t="s">
        <v>1185</v>
      </c>
      <c r="F84">
        <v>2018</v>
      </c>
      <c r="N84" t="s">
        <v>1985</v>
      </c>
      <c r="O84" t="s">
        <v>2410</v>
      </c>
      <c r="P84" t="s">
        <v>2590</v>
      </c>
      <c r="Q84">
        <v>1620054</v>
      </c>
      <c r="R84" t="s">
        <v>2591</v>
      </c>
    </row>
    <row r="85" spans="1:18" x14ac:dyDescent="0.2">
      <c r="A85" t="s">
        <v>476</v>
      </c>
      <c r="B85">
        <v>101</v>
      </c>
      <c r="C85" t="s">
        <v>2596</v>
      </c>
      <c r="D85" t="s">
        <v>1183</v>
      </c>
      <c r="E85" t="s">
        <v>1186</v>
      </c>
      <c r="F85">
        <v>2013</v>
      </c>
      <c r="N85" t="s">
        <v>1057</v>
      </c>
      <c r="O85" t="s">
        <v>2523</v>
      </c>
      <c r="P85" t="s">
        <v>2590</v>
      </c>
      <c r="Q85">
        <v>2235867</v>
      </c>
      <c r="R85" t="s">
        <v>2591</v>
      </c>
    </row>
    <row r="86" spans="1:18" x14ac:dyDescent="0.2">
      <c r="A86" t="s">
        <v>712</v>
      </c>
      <c r="B86">
        <v>101</v>
      </c>
      <c r="C86" t="s">
        <v>1148</v>
      </c>
      <c r="D86" t="s">
        <v>1183</v>
      </c>
      <c r="E86" t="s">
        <v>1186</v>
      </c>
      <c r="F86">
        <v>2014</v>
      </c>
      <c r="N86" t="s">
        <v>676</v>
      </c>
      <c r="O86" t="s">
        <v>2274</v>
      </c>
      <c r="P86" t="s">
        <v>2590</v>
      </c>
      <c r="Q86">
        <v>1527350</v>
      </c>
      <c r="R86" t="s">
        <v>2591</v>
      </c>
    </row>
    <row r="87" spans="1:18" x14ac:dyDescent="0.2">
      <c r="A87" t="s">
        <v>742</v>
      </c>
      <c r="B87">
        <v>51</v>
      </c>
      <c r="C87" t="s">
        <v>2598</v>
      </c>
      <c r="D87" t="s">
        <v>1183</v>
      </c>
      <c r="E87" t="s">
        <v>1186</v>
      </c>
      <c r="F87">
        <v>2012</v>
      </c>
      <c r="N87" t="s">
        <v>1068</v>
      </c>
      <c r="O87" t="s">
        <v>2560</v>
      </c>
      <c r="P87" t="s">
        <v>2590</v>
      </c>
      <c r="Q87">
        <v>1035517</v>
      </c>
      <c r="R87" t="s">
        <v>2591</v>
      </c>
    </row>
    <row r="88" spans="1:18" x14ac:dyDescent="0.2">
      <c r="A88" t="s">
        <v>775</v>
      </c>
      <c r="B88">
        <v>51</v>
      </c>
      <c r="C88" t="s">
        <v>2598</v>
      </c>
      <c r="D88" t="s">
        <v>1183</v>
      </c>
      <c r="E88" t="s">
        <v>1186</v>
      </c>
      <c r="F88">
        <v>2012</v>
      </c>
      <c r="N88" t="s">
        <v>1997</v>
      </c>
      <c r="O88" t="s">
        <v>2452</v>
      </c>
      <c r="P88" t="s">
        <v>2590</v>
      </c>
      <c r="Q88">
        <v>1854609</v>
      </c>
      <c r="R88" t="s">
        <v>2591</v>
      </c>
    </row>
    <row r="89" spans="1:18" x14ac:dyDescent="0.2">
      <c r="A89" t="s">
        <v>713</v>
      </c>
      <c r="B89">
        <v>51</v>
      </c>
      <c r="C89" t="s">
        <v>2598</v>
      </c>
      <c r="D89" t="s">
        <v>1183</v>
      </c>
      <c r="E89" t="s">
        <v>1186</v>
      </c>
      <c r="F89">
        <v>2012</v>
      </c>
      <c r="N89" t="s">
        <v>581</v>
      </c>
      <c r="O89" t="s">
        <v>2328</v>
      </c>
      <c r="P89" t="s">
        <v>2590</v>
      </c>
      <c r="Q89">
        <v>2156553</v>
      </c>
      <c r="R89" t="s">
        <v>2591</v>
      </c>
    </row>
    <row r="90" spans="1:18" x14ac:dyDescent="0.2">
      <c r="A90" t="s">
        <v>549</v>
      </c>
      <c r="B90">
        <v>100</v>
      </c>
      <c r="C90" t="s">
        <v>1231</v>
      </c>
      <c r="D90" t="s">
        <v>1185</v>
      </c>
      <c r="E90" t="s">
        <v>1185</v>
      </c>
      <c r="F90">
        <v>2018</v>
      </c>
      <c r="N90" t="s">
        <v>1088</v>
      </c>
      <c r="O90" t="s">
        <v>2275</v>
      </c>
      <c r="P90" t="s">
        <v>2590</v>
      </c>
      <c r="Q90">
        <v>2243315</v>
      </c>
      <c r="R90" t="s">
        <v>2591</v>
      </c>
    </row>
    <row r="91" spans="1:18" x14ac:dyDescent="0.2">
      <c r="A91" t="s">
        <v>491</v>
      </c>
      <c r="B91">
        <v>101</v>
      </c>
      <c r="C91" t="s">
        <v>2596</v>
      </c>
      <c r="D91" t="s">
        <v>1183</v>
      </c>
      <c r="E91" t="s">
        <v>1186</v>
      </c>
      <c r="F91">
        <v>2013</v>
      </c>
      <c r="N91" t="s">
        <v>502</v>
      </c>
      <c r="O91" t="s">
        <v>2329</v>
      </c>
      <c r="P91" t="s">
        <v>2590</v>
      </c>
      <c r="Q91">
        <v>1643637</v>
      </c>
      <c r="R91" t="s">
        <v>2591</v>
      </c>
    </row>
    <row r="92" spans="1:18" x14ac:dyDescent="0.2">
      <c r="A92" t="s">
        <v>437</v>
      </c>
      <c r="B92">
        <v>100</v>
      </c>
      <c r="C92" t="s">
        <v>1404</v>
      </c>
      <c r="D92" t="s">
        <v>1185</v>
      </c>
      <c r="E92" t="s">
        <v>1185</v>
      </c>
      <c r="F92">
        <v>2018</v>
      </c>
      <c r="N92" t="s">
        <v>888</v>
      </c>
      <c r="O92" t="s">
        <v>2561</v>
      </c>
      <c r="P92" t="s">
        <v>2590</v>
      </c>
      <c r="Q92">
        <v>2765717</v>
      </c>
      <c r="R92" t="s">
        <v>2591</v>
      </c>
    </row>
    <row r="93" spans="1:18" x14ac:dyDescent="0.2">
      <c r="A93" t="s">
        <v>780</v>
      </c>
      <c r="B93">
        <v>101</v>
      </c>
      <c r="C93" t="s">
        <v>2601</v>
      </c>
      <c r="D93" t="s">
        <v>1183</v>
      </c>
      <c r="E93" t="s">
        <v>1186</v>
      </c>
      <c r="F93">
        <v>2012</v>
      </c>
      <c r="N93" t="s">
        <v>1990</v>
      </c>
      <c r="O93" t="s">
        <v>2411</v>
      </c>
      <c r="P93" t="s">
        <v>2590</v>
      </c>
      <c r="Q93">
        <v>2435401</v>
      </c>
      <c r="R93" t="s">
        <v>2591</v>
      </c>
    </row>
    <row r="94" spans="1:18" x14ac:dyDescent="0.2">
      <c r="A94" t="s">
        <v>523</v>
      </c>
      <c r="B94">
        <v>100</v>
      </c>
      <c r="C94" t="s">
        <v>1232</v>
      </c>
      <c r="D94" t="s">
        <v>1185</v>
      </c>
      <c r="E94" t="s">
        <v>1185</v>
      </c>
      <c r="F94">
        <v>2018</v>
      </c>
      <c r="N94" t="s">
        <v>932</v>
      </c>
      <c r="O94" t="s">
        <v>2330</v>
      </c>
      <c r="P94" t="s">
        <v>2590</v>
      </c>
      <c r="Q94">
        <v>2280535</v>
      </c>
      <c r="R94" t="s">
        <v>2591</v>
      </c>
    </row>
    <row r="95" spans="1:18" x14ac:dyDescent="0.2">
      <c r="A95" t="s">
        <v>577</v>
      </c>
      <c r="B95">
        <v>100</v>
      </c>
      <c r="C95" t="s">
        <v>1262</v>
      </c>
      <c r="D95" t="s">
        <v>1185</v>
      </c>
      <c r="E95" t="s">
        <v>1185</v>
      </c>
      <c r="F95">
        <v>2018</v>
      </c>
      <c r="N95" t="s">
        <v>1051</v>
      </c>
      <c r="O95" t="s">
        <v>2562</v>
      </c>
      <c r="P95" t="s">
        <v>2590</v>
      </c>
      <c r="Q95">
        <v>2163402</v>
      </c>
      <c r="R95" t="s">
        <v>2591</v>
      </c>
    </row>
    <row r="96" spans="1:18" x14ac:dyDescent="0.2">
      <c r="A96" t="s">
        <v>376</v>
      </c>
      <c r="B96">
        <v>101</v>
      </c>
      <c r="C96" t="s">
        <v>2601</v>
      </c>
      <c r="D96" t="s">
        <v>1183</v>
      </c>
      <c r="E96" t="s">
        <v>1186</v>
      </c>
      <c r="F96">
        <v>2012</v>
      </c>
      <c r="N96" t="s">
        <v>536</v>
      </c>
      <c r="O96" t="s">
        <v>2331</v>
      </c>
      <c r="P96" t="s">
        <v>2590</v>
      </c>
      <c r="Q96">
        <v>2918570</v>
      </c>
      <c r="R96" t="s">
        <v>2591</v>
      </c>
    </row>
    <row r="97" spans="1:18" x14ac:dyDescent="0.2">
      <c r="A97" t="s">
        <v>516</v>
      </c>
      <c r="B97">
        <v>100</v>
      </c>
      <c r="C97" t="s">
        <v>1255</v>
      </c>
      <c r="D97" t="s">
        <v>1185</v>
      </c>
      <c r="E97" t="s">
        <v>1185</v>
      </c>
      <c r="F97">
        <v>2018</v>
      </c>
      <c r="N97" t="s">
        <v>997</v>
      </c>
      <c r="O97" t="s">
        <v>2524</v>
      </c>
      <c r="P97" t="s">
        <v>2590</v>
      </c>
      <c r="Q97">
        <v>2293214</v>
      </c>
      <c r="R97" t="s">
        <v>2591</v>
      </c>
    </row>
    <row r="98" spans="1:18" x14ac:dyDescent="0.2">
      <c r="A98" t="s">
        <v>541</v>
      </c>
      <c r="B98">
        <v>100</v>
      </c>
      <c r="C98" t="s">
        <v>1228</v>
      </c>
      <c r="D98" t="s">
        <v>1185</v>
      </c>
      <c r="E98" t="s">
        <v>1185</v>
      </c>
      <c r="F98">
        <v>2018</v>
      </c>
      <c r="N98" t="s">
        <v>1069</v>
      </c>
      <c r="O98" t="s">
        <v>2412</v>
      </c>
      <c r="P98" t="s">
        <v>2590</v>
      </c>
      <c r="Q98">
        <v>2215025</v>
      </c>
      <c r="R98" t="s">
        <v>2591</v>
      </c>
    </row>
    <row r="99" spans="1:18" x14ac:dyDescent="0.2">
      <c r="A99" t="s">
        <v>318</v>
      </c>
      <c r="B99">
        <v>101</v>
      </c>
      <c r="C99" t="s">
        <v>2593</v>
      </c>
      <c r="D99" t="s">
        <v>1183</v>
      </c>
      <c r="E99" t="s">
        <v>1186</v>
      </c>
      <c r="F99">
        <v>2013</v>
      </c>
      <c r="N99" t="s">
        <v>2078</v>
      </c>
      <c r="O99" t="s">
        <v>2453</v>
      </c>
      <c r="P99" t="s">
        <v>2590</v>
      </c>
      <c r="Q99">
        <v>2339184</v>
      </c>
      <c r="R99" t="s">
        <v>2592</v>
      </c>
    </row>
    <row r="100" spans="1:18" x14ac:dyDescent="0.2">
      <c r="A100" t="s">
        <v>340</v>
      </c>
      <c r="B100">
        <v>101</v>
      </c>
      <c r="C100" t="s">
        <v>2601</v>
      </c>
      <c r="D100" t="s">
        <v>1183</v>
      </c>
      <c r="E100" t="s">
        <v>1186</v>
      </c>
      <c r="F100">
        <v>2012</v>
      </c>
      <c r="N100" t="s">
        <v>2001</v>
      </c>
      <c r="O100" t="s">
        <v>2454</v>
      </c>
      <c r="P100" t="s">
        <v>2590</v>
      </c>
      <c r="Q100">
        <v>1742695</v>
      </c>
      <c r="R100" t="s">
        <v>2592</v>
      </c>
    </row>
    <row r="101" spans="1:18" x14ac:dyDescent="0.2">
      <c r="A101" t="s">
        <v>469</v>
      </c>
      <c r="B101">
        <v>100</v>
      </c>
      <c r="C101" t="s">
        <v>2596</v>
      </c>
      <c r="D101" t="s">
        <v>1185</v>
      </c>
      <c r="E101" t="s">
        <v>1185</v>
      </c>
      <c r="F101">
        <v>2018</v>
      </c>
      <c r="N101" t="s">
        <v>2055</v>
      </c>
      <c r="O101" t="s">
        <v>2455</v>
      </c>
      <c r="P101" t="s">
        <v>2590</v>
      </c>
      <c r="Q101">
        <v>2278839</v>
      </c>
      <c r="R101" t="s">
        <v>2592</v>
      </c>
    </row>
    <row r="102" spans="1:18" x14ac:dyDescent="0.2">
      <c r="A102" t="s">
        <v>433</v>
      </c>
      <c r="B102">
        <v>100</v>
      </c>
      <c r="C102" t="s">
        <v>1219</v>
      </c>
      <c r="D102" t="s">
        <v>1185</v>
      </c>
      <c r="E102" t="s">
        <v>1185</v>
      </c>
      <c r="F102">
        <v>2018</v>
      </c>
      <c r="N102" t="s">
        <v>727</v>
      </c>
      <c r="O102" t="s">
        <v>2087</v>
      </c>
      <c r="P102" t="s">
        <v>2590</v>
      </c>
      <c r="Q102">
        <v>1571039</v>
      </c>
      <c r="R102" t="s">
        <v>2592</v>
      </c>
    </row>
    <row r="103" spans="1:18" x14ac:dyDescent="0.2">
      <c r="A103" t="s">
        <v>361</v>
      </c>
      <c r="B103">
        <v>101</v>
      </c>
      <c r="C103" t="s">
        <v>2601</v>
      </c>
      <c r="D103" t="s">
        <v>1183</v>
      </c>
      <c r="E103" t="s">
        <v>1186</v>
      </c>
      <c r="F103">
        <v>2012</v>
      </c>
      <c r="N103" t="s">
        <v>2071</v>
      </c>
      <c r="O103" t="s">
        <v>2456</v>
      </c>
      <c r="P103" t="s">
        <v>2590</v>
      </c>
      <c r="Q103">
        <v>1907906</v>
      </c>
      <c r="R103" t="s">
        <v>2592</v>
      </c>
    </row>
    <row r="104" spans="1:18" x14ac:dyDescent="0.2">
      <c r="A104" t="s">
        <v>306</v>
      </c>
      <c r="B104">
        <v>101</v>
      </c>
      <c r="C104" t="s">
        <v>2601</v>
      </c>
      <c r="D104" t="s">
        <v>1183</v>
      </c>
      <c r="E104" t="s">
        <v>1186</v>
      </c>
      <c r="F104">
        <v>2012</v>
      </c>
      <c r="N104" t="s">
        <v>2040</v>
      </c>
      <c r="O104" t="s">
        <v>2413</v>
      </c>
      <c r="P104" t="s">
        <v>2590</v>
      </c>
      <c r="Q104">
        <v>1963943</v>
      </c>
      <c r="R104" t="s">
        <v>2592</v>
      </c>
    </row>
    <row r="105" spans="1:18" x14ac:dyDescent="0.2">
      <c r="A105" t="s">
        <v>373</v>
      </c>
      <c r="B105">
        <v>101</v>
      </c>
      <c r="C105" t="s">
        <v>2593</v>
      </c>
      <c r="D105" t="s">
        <v>1183</v>
      </c>
      <c r="E105" t="s">
        <v>1186</v>
      </c>
      <c r="F105">
        <v>2013</v>
      </c>
      <c r="N105" t="s">
        <v>2066</v>
      </c>
      <c r="O105" t="s">
        <v>2457</v>
      </c>
      <c r="P105" t="s">
        <v>2590</v>
      </c>
      <c r="Q105">
        <v>1724717</v>
      </c>
      <c r="R105" t="s">
        <v>2592</v>
      </c>
    </row>
    <row r="106" spans="1:18" x14ac:dyDescent="0.2">
      <c r="A106" t="s">
        <v>389</v>
      </c>
      <c r="B106">
        <v>101</v>
      </c>
      <c r="C106" t="s">
        <v>2601</v>
      </c>
      <c r="D106" t="s">
        <v>1183</v>
      </c>
      <c r="E106" t="s">
        <v>1186</v>
      </c>
      <c r="F106">
        <v>2012</v>
      </c>
      <c r="N106" t="s">
        <v>2065</v>
      </c>
      <c r="O106" t="s">
        <v>2458</v>
      </c>
      <c r="P106" t="s">
        <v>2590</v>
      </c>
      <c r="Q106">
        <v>2226205</v>
      </c>
      <c r="R106" t="s">
        <v>2592</v>
      </c>
    </row>
    <row r="107" spans="1:18" x14ac:dyDescent="0.2">
      <c r="A107" t="s">
        <v>1020</v>
      </c>
      <c r="B107">
        <v>101</v>
      </c>
      <c r="C107" t="s">
        <v>2596</v>
      </c>
      <c r="D107" t="s">
        <v>1183</v>
      </c>
      <c r="E107" t="s">
        <v>1186</v>
      </c>
      <c r="F107">
        <v>2014</v>
      </c>
      <c r="N107" t="s">
        <v>1994</v>
      </c>
      <c r="O107" t="s">
        <v>2459</v>
      </c>
      <c r="P107" t="s">
        <v>2590</v>
      </c>
      <c r="Q107">
        <v>1929332</v>
      </c>
      <c r="R107" t="s">
        <v>2592</v>
      </c>
    </row>
    <row r="108" spans="1:18" x14ac:dyDescent="0.2">
      <c r="A108" t="s">
        <v>553</v>
      </c>
      <c r="B108">
        <v>100</v>
      </c>
      <c r="C108" t="s">
        <v>1241</v>
      </c>
      <c r="D108" t="s">
        <v>1185</v>
      </c>
      <c r="E108" t="s">
        <v>1185</v>
      </c>
      <c r="F108">
        <v>2018</v>
      </c>
      <c r="N108" t="s">
        <v>2023</v>
      </c>
      <c r="O108" t="s">
        <v>2414</v>
      </c>
      <c r="P108" t="s">
        <v>2590</v>
      </c>
      <c r="Q108">
        <v>1652249</v>
      </c>
      <c r="R108" t="s">
        <v>2592</v>
      </c>
    </row>
    <row r="109" spans="1:18" x14ac:dyDescent="0.2">
      <c r="A109" t="s">
        <v>375</v>
      </c>
      <c r="B109">
        <v>51</v>
      </c>
      <c r="C109" t="s">
        <v>2600</v>
      </c>
      <c r="D109" t="s">
        <v>1183</v>
      </c>
      <c r="E109" t="s">
        <v>1186</v>
      </c>
      <c r="F109">
        <v>2012</v>
      </c>
      <c r="N109" t="s">
        <v>1083</v>
      </c>
      <c r="O109" t="s">
        <v>2415</v>
      </c>
      <c r="P109" t="s">
        <v>2590</v>
      </c>
      <c r="Q109">
        <v>2063336</v>
      </c>
      <c r="R109" t="s">
        <v>2592</v>
      </c>
    </row>
    <row r="110" spans="1:18" x14ac:dyDescent="0.2">
      <c r="A110" t="s">
        <v>558</v>
      </c>
      <c r="B110">
        <v>100</v>
      </c>
      <c r="C110" t="s">
        <v>1291</v>
      </c>
      <c r="D110" t="s">
        <v>1185</v>
      </c>
      <c r="E110" t="s">
        <v>1185</v>
      </c>
      <c r="F110">
        <v>2018</v>
      </c>
      <c r="N110" t="s">
        <v>2038</v>
      </c>
      <c r="O110" t="s">
        <v>2416</v>
      </c>
      <c r="P110" t="s">
        <v>2590</v>
      </c>
      <c r="Q110">
        <v>413828</v>
      </c>
      <c r="R110" t="s">
        <v>2592</v>
      </c>
    </row>
    <row r="111" spans="1:18" x14ac:dyDescent="0.2">
      <c r="A111" t="s">
        <v>377</v>
      </c>
      <c r="B111">
        <v>101</v>
      </c>
      <c r="C111" t="s">
        <v>2601</v>
      </c>
      <c r="D111" t="s">
        <v>1183</v>
      </c>
      <c r="E111" t="s">
        <v>1186</v>
      </c>
      <c r="F111">
        <v>2012</v>
      </c>
      <c r="N111" t="s">
        <v>2047</v>
      </c>
      <c r="O111" t="s">
        <v>2417</v>
      </c>
      <c r="P111" t="s">
        <v>2590</v>
      </c>
      <c r="Q111">
        <v>1952715</v>
      </c>
      <c r="R111" t="s">
        <v>2592</v>
      </c>
    </row>
    <row r="112" spans="1:18" x14ac:dyDescent="0.2">
      <c r="A112" t="s">
        <v>515</v>
      </c>
      <c r="B112">
        <v>101</v>
      </c>
      <c r="C112" t="s">
        <v>1151</v>
      </c>
      <c r="D112" t="s">
        <v>1183</v>
      </c>
      <c r="E112" t="s">
        <v>1186</v>
      </c>
      <c r="F112">
        <v>2012</v>
      </c>
      <c r="N112" t="s">
        <v>1076</v>
      </c>
      <c r="O112" t="s">
        <v>2418</v>
      </c>
      <c r="P112" t="s">
        <v>2590</v>
      </c>
      <c r="Q112">
        <v>2136386</v>
      </c>
      <c r="R112" t="s">
        <v>2592</v>
      </c>
    </row>
    <row r="113" spans="1:18" x14ac:dyDescent="0.2">
      <c r="A113" t="s">
        <v>584</v>
      </c>
      <c r="B113">
        <v>100</v>
      </c>
      <c r="C113" t="s">
        <v>1300</v>
      </c>
      <c r="D113" t="s">
        <v>1185</v>
      </c>
      <c r="E113" t="s">
        <v>1185</v>
      </c>
      <c r="F113">
        <v>2018</v>
      </c>
      <c r="N113" t="s">
        <v>2058</v>
      </c>
      <c r="O113" t="s">
        <v>2460</v>
      </c>
      <c r="P113" t="s">
        <v>2590</v>
      </c>
      <c r="Q113">
        <v>1833994</v>
      </c>
      <c r="R113" t="s">
        <v>2592</v>
      </c>
    </row>
    <row r="114" spans="1:18" x14ac:dyDescent="0.2">
      <c r="A114" t="s">
        <v>386</v>
      </c>
      <c r="B114">
        <v>101</v>
      </c>
      <c r="C114" t="s">
        <v>2593</v>
      </c>
      <c r="D114" t="s">
        <v>1183</v>
      </c>
      <c r="E114" t="s">
        <v>1186</v>
      </c>
      <c r="F114">
        <v>2013</v>
      </c>
      <c r="N114" t="s">
        <v>2067</v>
      </c>
      <c r="O114" t="s">
        <v>2461</v>
      </c>
      <c r="P114" t="s">
        <v>2590</v>
      </c>
      <c r="Q114">
        <v>2241030</v>
      </c>
      <c r="R114" t="s">
        <v>2592</v>
      </c>
    </row>
    <row r="115" spans="1:18" x14ac:dyDescent="0.2">
      <c r="A115" t="s">
        <v>506</v>
      </c>
      <c r="B115">
        <v>100</v>
      </c>
      <c r="C115" t="s">
        <v>1458</v>
      </c>
      <c r="D115" t="s">
        <v>1185</v>
      </c>
      <c r="E115" t="s">
        <v>1185</v>
      </c>
      <c r="F115">
        <v>2018</v>
      </c>
      <c r="N115" t="s">
        <v>2054</v>
      </c>
      <c r="O115" t="s">
        <v>2462</v>
      </c>
      <c r="P115" t="s">
        <v>2590</v>
      </c>
      <c r="Q115">
        <v>2801038</v>
      </c>
      <c r="R115" t="s">
        <v>2592</v>
      </c>
    </row>
    <row r="116" spans="1:18" x14ac:dyDescent="0.2">
      <c r="A116" t="s">
        <v>316</v>
      </c>
      <c r="B116">
        <v>101</v>
      </c>
      <c r="C116" t="s">
        <v>1148</v>
      </c>
      <c r="D116" t="s">
        <v>1183</v>
      </c>
      <c r="E116" t="s">
        <v>1186</v>
      </c>
      <c r="F116">
        <v>2014</v>
      </c>
      <c r="N116" t="s">
        <v>2052</v>
      </c>
      <c r="O116" t="s">
        <v>2463</v>
      </c>
      <c r="P116" t="s">
        <v>2590</v>
      </c>
      <c r="Q116">
        <v>2071608</v>
      </c>
      <c r="R116" t="s">
        <v>2592</v>
      </c>
    </row>
    <row r="117" spans="1:18" x14ac:dyDescent="0.2">
      <c r="A117" t="s">
        <v>984</v>
      </c>
      <c r="B117">
        <v>101</v>
      </c>
      <c r="C117" t="s">
        <v>2601</v>
      </c>
      <c r="D117" t="s">
        <v>1183</v>
      </c>
      <c r="E117" t="s">
        <v>1186</v>
      </c>
      <c r="F117">
        <v>2012</v>
      </c>
      <c r="N117" t="s">
        <v>1103</v>
      </c>
      <c r="O117" t="s">
        <v>2419</v>
      </c>
      <c r="P117" t="s">
        <v>2590</v>
      </c>
      <c r="Q117">
        <v>2309004</v>
      </c>
      <c r="R117" t="s">
        <v>2592</v>
      </c>
    </row>
    <row r="118" spans="1:18" x14ac:dyDescent="0.2">
      <c r="A118" t="s">
        <v>565</v>
      </c>
      <c r="B118">
        <v>100</v>
      </c>
      <c r="C118" t="s">
        <v>1265</v>
      </c>
      <c r="D118" t="s">
        <v>1185</v>
      </c>
      <c r="E118" t="s">
        <v>1185</v>
      </c>
      <c r="F118">
        <v>2018</v>
      </c>
      <c r="N118" t="s">
        <v>415</v>
      </c>
      <c r="O118" t="s">
        <v>2088</v>
      </c>
      <c r="P118" t="s">
        <v>2590</v>
      </c>
      <c r="Q118">
        <v>1294673</v>
      </c>
      <c r="R118" t="s">
        <v>2592</v>
      </c>
    </row>
    <row r="119" spans="1:18" x14ac:dyDescent="0.2">
      <c r="A119" t="s">
        <v>485</v>
      </c>
      <c r="B119">
        <v>100</v>
      </c>
      <c r="C119" t="s">
        <v>1206</v>
      </c>
      <c r="D119" t="s">
        <v>1185</v>
      </c>
      <c r="E119" t="s">
        <v>1185</v>
      </c>
      <c r="F119">
        <v>2018</v>
      </c>
      <c r="N119" t="s">
        <v>2059</v>
      </c>
      <c r="O119" t="s">
        <v>2464</v>
      </c>
      <c r="P119" t="s">
        <v>2590</v>
      </c>
      <c r="Q119">
        <v>1809992</v>
      </c>
      <c r="R119" t="s">
        <v>2592</v>
      </c>
    </row>
    <row r="120" spans="1:18" x14ac:dyDescent="0.2">
      <c r="A120" t="s">
        <v>339</v>
      </c>
      <c r="B120">
        <v>101</v>
      </c>
      <c r="C120" t="s">
        <v>2593</v>
      </c>
      <c r="D120" t="s">
        <v>1183</v>
      </c>
      <c r="E120" t="s">
        <v>1186</v>
      </c>
      <c r="F120">
        <v>2013</v>
      </c>
      <c r="N120" t="s">
        <v>2044</v>
      </c>
      <c r="O120" t="s">
        <v>2420</v>
      </c>
      <c r="P120" t="s">
        <v>2590</v>
      </c>
      <c r="Q120">
        <v>1476636</v>
      </c>
      <c r="R120" t="s">
        <v>2592</v>
      </c>
    </row>
    <row r="121" spans="1:18" x14ac:dyDescent="0.2">
      <c r="A121" t="s">
        <v>302</v>
      </c>
      <c r="B121">
        <v>101</v>
      </c>
      <c r="C121" t="s">
        <v>2593</v>
      </c>
      <c r="D121" t="s">
        <v>1183</v>
      </c>
      <c r="E121" t="s">
        <v>1186</v>
      </c>
      <c r="F121">
        <v>2013</v>
      </c>
      <c r="N121" t="s">
        <v>2081</v>
      </c>
      <c r="O121" t="s">
        <v>2465</v>
      </c>
      <c r="P121" t="s">
        <v>2590</v>
      </c>
      <c r="Q121">
        <v>1789534</v>
      </c>
      <c r="R121" t="s">
        <v>2592</v>
      </c>
    </row>
    <row r="122" spans="1:18" x14ac:dyDescent="0.2">
      <c r="A122" t="s">
        <v>329</v>
      </c>
      <c r="B122">
        <v>101</v>
      </c>
      <c r="C122" t="s">
        <v>2593</v>
      </c>
      <c r="D122" t="s">
        <v>1183</v>
      </c>
      <c r="E122" t="s">
        <v>1186</v>
      </c>
      <c r="F122">
        <v>2013</v>
      </c>
      <c r="N122" t="s">
        <v>2039</v>
      </c>
      <c r="O122" t="s">
        <v>2421</v>
      </c>
      <c r="P122" t="s">
        <v>2590</v>
      </c>
      <c r="Q122">
        <v>3592816</v>
      </c>
      <c r="R122" t="s">
        <v>2592</v>
      </c>
    </row>
    <row r="123" spans="1:18" x14ac:dyDescent="0.2">
      <c r="A123" t="s">
        <v>315</v>
      </c>
      <c r="B123">
        <v>101</v>
      </c>
      <c r="C123" t="s">
        <v>2593</v>
      </c>
      <c r="D123" t="s">
        <v>1183</v>
      </c>
      <c r="E123" t="s">
        <v>1186</v>
      </c>
      <c r="F123">
        <v>2013</v>
      </c>
      <c r="N123" t="s">
        <v>439</v>
      </c>
      <c r="O123" t="s">
        <v>2089</v>
      </c>
      <c r="P123" t="s">
        <v>2590</v>
      </c>
      <c r="Q123">
        <v>1941683</v>
      </c>
      <c r="R123" t="s">
        <v>2592</v>
      </c>
    </row>
    <row r="124" spans="1:18" x14ac:dyDescent="0.2">
      <c r="A124" t="s">
        <v>460</v>
      </c>
      <c r="B124">
        <v>101</v>
      </c>
      <c r="C124" t="s">
        <v>2596</v>
      </c>
      <c r="D124" t="s">
        <v>1183</v>
      </c>
      <c r="E124" t="s">
        <v>1186</v>
      </c>
      <c r="F124">
        <v>2013</v>
      </c>
      <c r="N124" t="s">
        <v>2051</v>
      </c>
      <c r="O124" t="s">
        <v>2466</v>
      </c>
      <c r="P124" t="s">
        <v>2590</v>
      </c>
      <c r="Q124">
        <v>1924857</v>
      </c>
      <c r="R124" t="s">
        <v>2592</v>
      </c>
    </row>
    <row r="125" spans="1:18" x14ac:dyDescent="0.2">
      <c r="A125" t="s">
        <v>363</v>
      </c>
      <c r="B125">
        <v>101</v>
      </c>
      <c r="C125" t="s">
        <v>2593</v>
      </c>
      <c r="D125" t="s">
        <v>1183</v>
      </c>
      <c r="E125" t="s">
        <v>1186</v>
      </c>
      <c r="F125">
        <v>2013</v>
      </c>
      <c r="N125" t="s">
        <v>475</v>
      </c>
      <c r="O125" t="s">
        <v>2090</v>
      </c>
      <c r="P125" t="s">
        <v>2590</v>
      </c>
      <c r="Q125">
        <v>2161926</v>
      </c>
      <c r="R125" t="s">
        <v>2592</v>
      </c>
    </row>
    <row r="126" spans="1:18" x14ac:dyDescent="0.2">
      <c r="A126" t="s">
        <v>314</v>
      </c>
      <c r="B126">
        <v>51</v>
      </c>
      <c r="C126" t="s">
        <v>2600</v>
      </c>
      <c r="D126" t="s">
        <v>1183</v>
      </c>
      <c r="E126" t="s">
        <v>1186</v>
      </c>
      <c r="F126">
        <v>2012</v>
      </c>
      <c r="N126" t="s">
        <v>586</v>
      </c>
      <c r="O126" t="s">
        <v>2091</v>
      </c>
      <c r="P126" t="s">
        <v>2590</v>
      </c>
      <c r="Q126">
        <v>988872</v>
      </c>
      <c r="R126" t="s">
        <v>2592</v>
      </c>
    </row>
    <row r="127" spans="1:18" x14ac:dyDescent="0.2">
      <c r="A127" t="s">
        <v>418</v>
      </c>
      <c r="B127">
        <v>101</v>
      </c>
      <c r="C127" t="s">
        <v>2593</v>
      </c>
      <c r="D127" t="s">
        <v>1183</v>
      </c>
      <c r="E127" t="s">
        <v>1186</v>
      </c>
      <c r="F127">
        <v>2013</v>
      </c>
      <c r="N127" t="s">
        <v>2022</v>
      </c>
      <c r="O127" t="s">
        <v>2422</v>
      </c>
      <c r="P127" t="s">
        <v>2590</v>
      </c>
      <c r="Q127">
        <v>1795232</v>
      </c>
      <c r="R127" t="s">
        <v>2592</v>
      </c>
    </row>
    <row r="128" spans="1:18" x14ac:dyDescent="0.2">
      <c r="A128" t="s">
        <v>364</v>
      </c>
      <c r="B128">
        <v>101</v>
      </c>
      <c r="C128" t="s">
        <v>2593</v>
      </c>
      <c r="D128" t="s">
        <v>1183</v>
      </c>
      <c r="E128" t="s">
        <v>1186</v>
      </c>
      <c r="F128">
        <v>2013</v>
      </c>
      <c r="N128" t="s">
        <v>2026</v>
      </c>
      <c r="O128" t="s">
        <v>2423</v>
      </c>
      <c r="P128" t="s">
        <v>2590</v>
      </c>
      <c r="Q128">
        <v>2472055</v>
      </c>
      <c r="R128" t="s">
        <v>2592</v>
      </c>
    </row>
    <row r="129" spans="1:18" x14ac:dyDescent="0.2">
      <c r="A129" t="s">
        <v>531</v>
      </c>
      <c r="B129">
        <v>100</v>
      </c>
      <c r="C129" t="s">
        <v>1280</v>
      </c>
      <c r="D129" t="s">
        <v>1185</v>
      </c>
      <c r="E129" t="s">
        <v>1185</v>
      </c>
      <c r="F129">
        <v>2018</v>
      </c>
      <c r="N129" t="s">
        <v>458</v>
      </c>
      <c r="O129" t="s">
        <v>2092</v>
      </c>
      <c r="P129" t="s">
        <v>2590</v>
      </c>
      <c r="Q129">
        <v>2121239</v>
      </c>
      <c r="R129" t="s">
        <v>2592</v>
      </c>
    </row>
    <row r="130" spans="1:18" x14ac:dyDescent="0.2">
      <c r="A130" t="s">
        <v>544</v>
      </c>
      <c r="B130">
        <v>100</v>
      </c>
      <c r="C130" t="s">
        <v>1333</v>
      </c>
      <c r="D130" t="s">
        <v>1185</v>
      </c>
      <c r="E130" t="s">
        <v>1185</v>
      </c>
      <c r="F130">
        <v>2018</v>
      </c>
      <c r="N130" t="s">
        <v>514</v>
      </c>
      <c r="O130" t="s">
        <v>2093</v>
      </c>
      <c r="P130" t="s">
        <v>2590</v>
      </c>
      <c r="Q130">
        <v>1265383</v>
      </c>
      <c r="R130" t="s">
        <v>2592</v>
      </c>
    </row>
    <row r="131" spans="1:18" x14ac:dyDescent="0.2">
      <c r="A131" t="s">
        <v>337</v>
      </c>
      <c r="B131">
        <v>101</v>
      </c>
      <c r="C131" t="s">
        <v>2593</v>
      </c>
      <c r="D131" t="s">
        <v>1183</v>
      </c>
      <c r="E131" t="s">
        <v>1186</v>
      </c>
      <c r="F131">
        <v>2013</v>
      </c>
      <c r="N131" t="s">
        <v>400</v>
      </c>
      <c r="O131" t="s">
        <v>2094</v>
      </c>
      <c r="P131" t="s">
        <v>2590</v>
      </c>
      <c r="Q131">
        <v>969846</v>
      </c>
      <c r="R131" t="s">
        <v>2592</v>
      </c>
    </row>
    <row r="132" spans="1:18" x14ac:dyDescent="0.2">
      <c r="A132" t="s">
        <v>1125</v>
      </c>
      <c r="B132">
        <v>101</v>
      </c>
      <c r="C132" t="s">
        <v>2593</v>
      </c>
      <c r="D132" t="s">
        <v>1183</v>
      </c>
      <c r="E132" t="s">
        <v>1186</v>
      </c>
      <c r="F132">
        <v>2013</v>
      </c>
      <c r="N132" t="s">
        <v>2042</v>
      </c>
      <c r="O132" t="s">
        <v>2424</v>
      </c>
      <c r="P132" t="s">
        <v>2590</v>
      </c>
      <c r="Q132">
        <v>1854006</v>
      </c>
      <c r="R132" t="s">
        <v>2592</v>
      </c>
    </row>
    <row r="133" spans="1:18" x14ac:dyDescent="0.2">
      <c r="A133" t="s">
        <v>563</v>
      </c>
      <c r="B133">
        <v>100</v>
      </c>
      <c r="C133" t="s">
        <v>1272</v>
      </c>
      <c r="D133" t="s">
        <v>1185</v>
      </c>
      <c r="E133" t="s">
        <v>1185</v>
      </c>
      <c r="F133">
        <v>2018</v>
      </c>
      <c r="N133" t="s">
        <v>422</v>
      </c>
      <c r="O133" t="s">
        <v>2095</v>
      </c>
      <c r="P133" t="s">
        <v>2590</v>
      </c>
      <c r="Q133">
        <v>1508148</v>
      </c>
      <c r="R133" t="s">
        <v>2592</v>
      </c>
    </row>
    <row r="134" spans="1:18" x14ac:dyDescent="0.2">
      <c r="A134" t="s">
        <v>1048</v>
      </c>
      <c r="B134">
        <v>150</v>
      </c>
      <c r="C134" t="s">
        <v>2596</v>
      </c>
      <c r="D134" t="s">
        <v>1183</v>
      </c>
      <c r="E134" t="s">
        <v>1185</v>
      </c>
      <c r="F134">
        <v>2017</v>
      </c>
      <c r="N134" t="s">
        <v>583</v>
      </c>
      <c r="O134" t="s">
        <v>2096</v>
      </c>
      <c r="P134" t="s">
        <v>2590</v>
      </c>
      <c r="Q134">
        <v>1095556</v>
      </c>
      <c r="R134" t="s">
        <v>2592</v>
      </c>
    </row>
    <row r="135" spans="1:18" x14ac:dyDescent="0.2">
      <c r="A135" t="s">
        <v>585</v>
      </c>
      <c r="B135">
        <v>100</v>
      </c>
      <c r="C135" t="s">
        <v>1380</v>
      </c>
      <c r="D135" t="s">
        <v>1185</v>
      </c>
      <c r="E135" t="s">
        <v>1185</v>
      </c>
      <c r="F135">
        <v>2018</v>
      </c>
      <c r="N135" t="s">
        <v>2025</v>
      </c>
      <c r="O135" t="s">
        <v>2425</v>
      </c>
      <c r="P135" t="s">
        <v>2590</v>
      </c>
      <c r="Q135">
        <v>3411802</v>
      </c>
      <c r="R135" t="s">
        <v>2592</v>
      </c>
    </row>
    <row r="136" spans="1:18" x14ac:dyDescent="0.2">
      <c r="A136" t="s">
        <v>317</v>
      </c>
      <c r="B136">
        <v>101</v>
      </c>
      <c r="C136" t="s">
        <v>2596</v>
      </c>
      <c r="D136" t="s">
        <v>1183</v>
      </c>
      <c r="E136" t="s">
        <v>1186</v>
      </c>
      <c r="F136">
        <v>2013</v>
      </c>
      <c r="N136" t="s">
        <v>668</v>
      </c>
      <c r="O136" t="s">
        <v>2097</v>
      </c>
      <c r="P136" t="s">
        <v>2590</v>
      </c>
      <c r="Q136">
        <v>1333093</v>
      </c>
      <c r="R136" t="s">
        <v>2592</v>
      </c>
    </row>
    <row r="137" spans="1:18" x14ac:dyDescent="0.2">
      <c r="A137" t="s">
        <v>301</v>
      </c>
      <c r="B137">
        <v>101</v>
      </c>
      <c r="C137" t="s">
        <v>2593</v>
      </c>
      <c r="D137" t="s">
        <v>1183</v>
      </c>
      <c r="E137" t="s">
        <v>1186</v>
      </c>
      <c r="F137">
        <v>2013</v>
      </c>
      <c r="N137" t="s">
        <v>473</v>
      </c>
      <c r="O137" t="s">
        <v>2098</v>
      </c>
      <c r="P137" t="s">
        <v>2590</v>
      </c>
      <c r="Q137">
        <v>1669775</v>
      </c>
      <c r="R137" t="s">
        <v>2592</v>
      </c>
    </row>
    <row r="138" spans="1:18" x14ac:dyDescent="0.2">
      <c r="A138" t="s">
        <v>487</v>
      </c>
      <c r="B138">
        <v>101</v>
      </c>
      <c r="C138" t="s">
        <v>2596</v>
      </c>
      <c r="D138" t="s">
        <v>1183</v>
      </c>
      <c r="E138" t="s">
        <v>1186</v>
      </c>
      <c r="F138">
        <v>2013</v>
      </c>
      <c r="N138" t="s">
        <v>1110</v>
      </c>
      <c r="O138" t="s">
        <v>2426</v>
      </c>
      <c r="P138" t="s">
        <v>2590</v>
      </c>
      <c r="Q138">
        <v>4825405</v>
      </c>
      <c r="R138" t="s">
        <v>2592</v>
      </c>
    </row>
    <row r="139" spans="1:18" x14ac:dyDescent="0.2">
      <c r="A139" t="s">
        <v>560</v>
      </c>
      <c r="B139">
        <v>101</v>
      </c>
      <c r="C139" t="s">
        <v>2593</v>
      </c>
      <c r="D139" t="s">
        <v>1183</v>
      </c>
      <c r="E139" t="s">
        <v>1186</v>
      </c>
      <c r="F139">
        <v>2013</v>
      </c>
      <c r="N139" t="s">
        <v>2002</v>
      </c>
      <c r="O139" t="s">
        <v>2467</v>
      </c>
      <c r="P139" t="s">
        <v>2590</v>
      </c>
      <c r="Q139">
        <v>1543938</v>
      </c>
      <c r="R139" t="s">
        <v>2592</v>
      </c>
    </row>
    <row r="140" spans="1:18" x14ac:dyDescent="0.2">
      <c r="A140" t="s">
        <v>387</v>
      </c>
      <c r="B140">
        <v>101</v>
      </c>
      <c r="C140" t="s">
        <v>2593</v>
      </c>
      <c r="D140" t="s">
        <v>1183</v>
      </c>
      <c r="E140" t="s">
        <v>1186</v>
      </c>
      <c r="F140">
        <v>2013</v>
      </c>
      <c r="N140" t="s">
        <v>2064</v>
      </c>
      <c r="O140" t="s">
        <v>2468</v>
      </c>
      <c r="P140" t="s">
        <v>2590</v>
      </c>
      <c r="Q140">
        <v>1837427</v>
      </c>
      <c r="R140" t="s">
        <v>2592</v>
      </c>
    </row>
    <row r="141" spans="1:18" x14ac:dyDescent="0.2">
      <c r="A141" t="s">
        <v>517</v>
      </c>
      <c r="B141">
        <v>100</v>
      </c>
      <c r="C141" t="s">
        <v>1195</v>
      </c>
      <c r="D141" t="s">
        <v>1185</v>
      </c>
      <c r="E141" t="s">
        <v>1185</v>
      </c>
      <c r="F141">
        <v>2018</v>
      </c>
      <c r="N141" t="s">
        <v>465</v>
      </c>
      <c r="O141" t="s">
        <v>2099</v>
      </c>
      <c r="P141" t="s">
        <v>2590</v>
      </c>
      <c r="Q141">
        <v>2164410</v>
      </c>
      <c r="R141" t="s">
        <v>2592</v>
      </c>
    </row>
    <row r="142" spans="1:18" x14ac:dyDescent="0.2">
      <c r="A142" t="s">
        <v>442</v>
      </c>
      <c r="B142">
        <v>101</v>
      </c>
      <c r="C142" t="s">
        <v>2596</v>
      </c>
      <c r="D142" t="s">
        <v>1183</v>
      </c>
      <c r="E142" t="s">
        <v>1186</v>
      </c>
      <c r="F142">
        <v>2013</v>
      </c>
      <c r="N142" t="s">
        <v>2063</v>
      </c>
      <c r="O142" t="s">
        <v>2469</v>
      </c>
      <c r="P142" t="s">
        <v>2590</v>
      </c>
      <c r="Q142">
        <v>2193390</v>
      </c>
      <c r="R142" t="s">
        <v>2592</v>
      </c>
    </row>
    <row r="143" spans="1:18" x14ac:dyDescent="0.2">
      <c r="A143" t="s">
        <v>409</v>
      </c>
      <c r="B143">
        <v>100</v>
      </c>
      <c r="C143" t="s">
        <v>1299</v>
      </c>
      <c r="D143" t="s">
        <v>1185</v>
      </c>
      <c r="E143" t="s">
        <v>1185</v>
      </c>
      <c r="F143">
        <v>2018</v>
      </c>
      <c r="N143" t="s">
        <v>2020</v>
      </c>
      <c r="O143" t="s">
        <v>2427</v>
      </c>
      <c r="P143" t="s">
        <v>2590</v>
      </c>
      <c r="Q143">
        <v>2692102</v>
      </c>
      <c r="R143" t="s">
        <v>2592</v>
      </c>
    </row>
    <row r="144" spans="1:18" x14ac:dyDescent="0.2">
      <c r="A144" t="s">
        <v>352</v>
      </c>
      <c r="B144">
        <v>101</v>
      </c>
      <c r="C144" t="s">
        <v>2593</v>
      </c>
      <c r="D144" t="s">
        <v>1183</v>
      </c>
      <c r="E144" t="s">
        <v>1186</v>
      </c>
      <c r="F144">
        <v>2013</v>
      </c>
      <c r="N144" t="s">
        <v>2083</v>
      </c>
      <c r="O144" t="s">
        <v>2470</v>
      </c>
      <c r="P144" t="s">
        <v>2590</v>
      </c>
      <c r="Q144">
        <v>1517128</v>
      </c>
      <c r="R144" t="s">
        <v>2592</v>
      </c>
    </row>
    <row r="145" spans="1:18" x14ac:dyDescent="0.2">
      <c r="A145" t="s">
        <v>408</v>
      </c>
      <c r="B145">
        <v>101</v>
      </c>
      <c r="C145" t="s">
        <v>2593</v>
      </c>
      <c r="D145" t="s">
        <v>1183</v>
      </c>
      <c r="E145" t="s">
        <v>1186</v>
      </c>
      <c r="F145">
        <v>2013</v>
      </c>
      <c r="N145" t="s">
        <v>441</v>
      </c>
      <c r="O145" t="s">
        <v>2100</v>
      </c>
      <c r="P145" t="s">
        <v>2590</v>
      </c>
      <c r="Q145">
        <v>1584826</v>
      </c>
      <c r="R145" t="s">
        <v>2592</v>
      </c>
    </row>
    <row r="146" spans="1:18" x14ac:dyDescent="0.2">
      <c r="A146" t="s">
        <v>388</v>
      </c>
      <c r="B146">
        <v>101</v>
      </c>
      <c r="C146" t="s">
        <v>2593</v>
      </c>
      <c r="D146" t="s">
        <v>1183</v>
      </c>
      <c r="E146" t="s">
        <v>1186</v>
      </c>
      <c r="F146">
        <v>2013</v>
      </c>
      <c r="N146" t="s">
        <v>2037</v>
      </c>
      <c r="O146" t="s">
        <v>2428</v>
      </c>
      <c r="P146" t="s">
        <v>2590</v>
      </c>
      <c r="Q146">
        <v>284919</v>
      </c>
      <c r="R146" t="s">
        <v>2592</v>
      </c>
    </row>
    <row r="147" spans="1:18" x14ac:dyDescent="0.2">
      <c r="A147" t="s">
        <v>579</v>
      </c>
      <c r="B147">
        <v>100</v>
      </c>
      <c r="C147" t="s">
        <v>1344</v>
      </c>
      <c r="D147" t="s">
        <v>1185</v>
      </c>
      <c r="E147" t="s">
        <v>1185</v>
      </c>
      <c r="F147">
        <v>2018</v>
      </c>
      <c r="N147" t="s">
        <v>2053</v>
      </c>
      <c r="O147" t="s">
        <v>2471</v>
      </c>
      <c r="P147" t="s">
        <v>2590</v>
      </c>
      <c r="Q147">
        <v>2140152</v>
      </c>
      <c r="R147" t="s">
        <v>2592</v>
      </c>
    </row>
    <row r="148" spans="1:18" x14ac:dyDescent="0.2">
      <c r="A148" t="s">
        <v>461</v>
      </c>
      <c r="B148">
        <v>100</v>
      </c>
      <c r="C148" t="s">
        <v>1208</v>
      </c>
      <c r="D148" t="s">
        <v>1185</v>
      </c>
      <c r="E148" t="s">
        <v>1185</v>
      </c>
      <c r="F148">
        <v>2018</v>
      </c>
      <c r="N148" t="s">
        <v>2028</v>
      </c>
      <c r="O148" t="s">
        <v>2429</v>
      </c>
      <c r="P148" t="s">
        <v>2590</v>
      </c>
      <c r="Q148">
        <v>1779581</v>
      </c>
      <c r="R148" t="s">
        <v>2592</v>
      </c>
    </row>
    <row r="149" spans="1:18" x14ac:dyDescent="0.2">
      <c r="A149" t="s">
        <v>513</v>
      </c>
      <c r="B149">
        <v>100</v>
      </c>
      <c r="C149" t="s">
        <v>1319</v>
      </c>
      <c r="D149" t="s">
        <v>1185</v>
      </c>
      <c r="E149" t="s">
        <v>1185</v>
      </c>
      <c r="F149">
        <v>2018</v>
      </c>
      <c r="N149" t="s">
        <v>2062</v>
      </c>
      <c r="O149" t="s">
        <v>2472</v>
      </c>
      <c r="P149" t="s">
        <v>2590</v>
      </c>
      <c r="Q149">
        <v>1765244</v>
      </c>
      <c r="R149" t="s">
        <v>2592</v>
      </c>
    </row>
    <row r="150" spans="1:18" x14ac:dyDescent="0.2">
      <c r="A150" t="s">
        <v>529</v>
      </c>
      <c r="B150">
        <v>100</v>
      </c>
      <c r="C150" t="s">
        <v>1311</v>
      </c>
      <c r="D150" t="s">
        <v>1185</v>
      </c>
      <c r="E150" t="s">
        <v>1185</v>
      </c>
      <c r="F150">
        <v>2018</v>
      </c>
      <c r="N150" t="s">
        <v>2018</v>
      </c>
      <c r="O150" t="s">
        <v>2430</v>
      </c>
      <c r="P150" t="s">
        <v>2590</v>
      </c>
      <c r="Q150">
        <v>1664473</v>
      </c>
      <c r="R150" t="s">
        <v>2592</v>
      </c>
    </row>
    <row r="151" spans="1:18" x14ac:dyDescent="0.2">
      <c r="A151" t="s">
        <v>551</v>
      </c>
      <c r="B151">
        <v>100</v>
      </c>
      <c r="C151" t="s">
        <v>1418</v>
      </c>
      <c r="D151" t="s">
        <v>1185</v>
      </c>
      <c r="E151" t="s">
        <v>1185</v>
      </c>
      <c r="F151">
        <v>2018</v>
      </c>
      <c r="N151" t="s">
        <v>2036</v>
      </c>
      <c r="O151" t="s">
        <v>2431</v>
      </c>
      <c r="P151" t="s">
        <v>2590</v>
      </c>
      <c r="Q151">
        <v>1367714</v>
      </c>
      <c r="R151" t="s">
        <v>2592</v>
      </c>
    </row>
    <row r="152" spans="1:18" x14ac:dyDescent="0.2">
      <c r="A152" t="s">
        <v>725</v>
      </c>
      <c r="B152">
        <v>101</v>
      </c>
      <c r="C152" t="s">
        <v>1148</v>
      </c>
      <c r="D152" t="s">
        <v>1183</v>
      </c>
      <c r="E152" t="s">
        <v>1186</v>
      </c>
      <c r="F152">
        <v>2014</v>
      </c>
      <c r="N152" t="s">
        <v>2034</v>
      </c>
      <c r="O152" t="s">
        <v>2432</v>
      </c>
      <c r="P152" t="s">
        <v>2590</v>
      </c>
      <c r="Q152">
        <v>2341019</v>
      </c>
      <c r="R152" t="s">
        <v>2592</v>
      </c>
    </row>
    <row r="153" spans="1:18" x14ac:dyDescent="0.2">
      <c r="A153" t="s">
        <v>478</v>
      </c>
      <c r="B153">
        <v>101</v>
      </c>
      <c r="C153" t="s">
        <v>2593</v>
      </c>
      <c r="D153" t="s">
        <v>1183</v>
      </c>
      <c r="E153" t="s">
        <v>1186</v>
      </c>
      <c r="F153">
        <v>2013</v>
      </c>
      <c r="N153" t="s">
        <v>486</v>
      </c>
      <c r="O153" t="s">
        <v>2101</v>
      </c>
      <c r="P153" t="s">
        <v>2590</v>
      </c>
      <c r="Q153">
        <v>1419207</v>
      </c>
      <c r="R153" t="s">
        <v>2592</v>
      </c>
    </row>
    <row r="154" spans="1:18" x14ac:dyDescent="0.2">
      <c r="A154" t="s">
        <v>362</v>
      </c>
      <c r="B154">
        <v>101</v>
      </c>
      <c r="C154" t="s">
        <v>2593</v>
      </c>
      <c r="D154" t="s">
        <v>1183</v>
      </c>
      <c r="E154" t="s">
        <v>1186</v>
      </c>
      <c r="F154">
        <v>2013</v>
      </c>
      <c r="N154" t="s">
        <v>571</v>
      </c>
      <c r="O154" t="s">
        <v>2102</v>
      </c>
      <c r="P154" t="s">
        <v>2590</v>
      </c>
      <c r="Q154">
        <v>1740420</v>
      </c>
      <c r="R154" t="s">
        <v>2592</v>
      </c>
    </row>
    <row r="155" spans="1:18" x14ac:dyDescent="0.2">
      <c r="A155" t="s">
        <v>596</v>
      </c>
      <c r="B155">
        <v>100</v>
      </c>
      <c r="C155" t="s">
        <v>1429</v>
      </c>
      <c r="D155" t="s">
        <v>1185</v>
      </c>
      <c r="E155" t="s">
        <v>1185</v>
      </c>
      <c r="F155">
        <v>2018</v>
      </c>
      <c r="N155" t="s">
        <v>2074</v>
      </c>
      <c r="O155" t="s">
        <v>2473</v>
      </c>
      <c r="P155" t="s">
        <v>2590</v>
      </c>
      <c r="Q155">
        <v>2129874</v>
      </c>
      <c r="R155" t="s">
        <v>2592</v>
      </c>
    </row>
    <row r="156" spans="1:18" x14ac:dyDescent="0.2">
      <c r="A156" t="s">
        <v>351</v>
      </c>
      <c r="B156">
        <v>101</v>
      </c>
      <c r="C156" t="s">
        <v>2593</v>
      </c>
      <c r="D156" t="s">
        <v>1183</v>
      </c>
      <c r="E156" t="s">
        <v>1186</v>
      </c>
      <c r="F156">
        <v>2013</v>
      </c>
      <c r="N156" t="s">
        <v>431</v>
      </c>
      <c r="O156" t="s">
        <v>2103</v>
      </c>
      <c r="P156" t="s">
        <v>2590</v>
      </c>
      <c r="Q156">
        <v>1624937</v>
      </c>
      <c r="R156" t="s">
        <v>2592</v>
      </c>
    </row>
    <row r="157" spans="1:18" x14ac:dyDescent="0.2">
      <c r="A157" t="s">
        <v>385</v>
      </c>
      <c r="B157">
        <v>101</v>
      </c>
      <c r="C157" t="s">
        <v>2593</v>
      </c>
      <c r="D157" t="s">
        <v>1183</v>
      </c>
      <c r="E157" t="s">
        <v>1186</v>
      </c>
      <c r="F157">
        <v>2013</v>
      </c>
      <c r="N157" t="s">
        <v>440</v>
      </c>
      <c r="O157" t="s">
        <v>2104</v>
      </c>
      <c r="P157" t="s">
        <v>2590</v>
      </c>
      <c r="Q157">
        <v>1408903</v>
      </c>
      <c r="R157" t="s">
        <v>2592</v>
      </c>
    </row>
    <row r="158" spans="1:18" x14ac:dyDescent="0.2">
      <c r="A158" t="s">
        <v>401</v>
      </c>
      <c r="B158">
        <v>101</v>
      </c>
      <c r="C158" t="s">
        <v>2596</v>
      </c>
      <c r="D158" t="s">
        <v>1183</v>
      </c>
      <c r="E158" t="s">
        <v>1186</v>
      </c>
      <c r="F158">
        <v>2013</v>
      </c>
      <c r="N158" t="s">
        <v>444</v>
      </c>
      <c r="O158" t="s">
        <v>2105</v>
      </c>
      <c r="P158" t="s">
        <v>2590</v>
      </c>
      <c r="Q158">
        <v>1777911</v>
      </c>
      <c r="R158" t="s">
        <v>2592</v>
      </c>
    </row>
    <row r="159" spans="1:18" x14ac:dyDescent="0.2">
      <c r="A159" t="s">
        <v>325</v>
      </c>
      <c r="B159">
        <v>101</v>
      </c>
      <c r="C159" t="s">
        <v>2593</v>
      </c>
      <c r="D159" t="s">
        <v>1183</v>
      </c>
      <c r="E159" t="s">
        <v>1186</v>
      </c>
      <c r="F159">
        <v>2013</v>
      </c>
      <c r="N159" t="s">
        <v>2075</v>
      </c>
      <c r="O159" t="s">
        <v>2474</v>
      </c>
      <c r="P159" t="s">
        <v>2590</v>
      </c>
      <c r="Q159">
        <v>1885596</v>
      </c>
      <c r="R159" t="s">
        <v>2592</v>
      </c>
    </row>
    <row r="160" spans="1:18" x14ac:dyDescent="0.2">
      <c r="A160" t="s">
        <v>453</v>
      </c>
      <c r="B160">
        <v>101</v>
      </c>
      <c r="C160" t="s">
        <v>2593</v>
      </c>
      <c r="D160" t="s">
        <v>1183</v>
      </c>
      <c r="E160" t="s">
        <v>1186</v>
      </c>
      <c r="F160">
        <v>2013</v>
      </c>
      <c r="N160" t="s">
        <v>2086</v>
      </c>
      <c r="O160" t="s">
        <v>2475</v>
      </c>
      <c r="P160" t="s">
        <v>2590</v>
      </c>
      <c r="Q160">
        <v>1734056</v>
      </c>
      <c r="R160" t="s">
        <v>2592</v>
      </c>
    </row>
    <row r="161" spans="1:18" x14ac:dyDescent="0.2">
      <c r="A161" t="s">
        <v>374</v>
      </c>
      <c r="B161">
        <v>100</v>
      </c>
      <c r="C161" t="s">
        <v>1412</v>
      </c>
      <c r="D161" t="s">
        <v>1185</v>
      </c>
      <c r="E161" t="s">
        <v>1185</v>
      </c>
      <c r="F161">
        <v>2018</v>
      </c>
      <c r="N161" t="s">
        <v>446</v>
      </c>
      <c r="O161" t="s">
        <v>2106</v>
      </c>
      <c r="P161" t="s">
        <v>2590</v>
      </c>
      <c r="Q161">
        <v>2433905</v>
      </c>
      <c r="R161" t="s">
        <v>2592</v>
      </c>
    </row>
    <row r="162" spans="1:18" x14ac:dyDescent="0.2">
      <c r="A162" t="s">
        <v>612</v>
      </c>
      <c r="B162">
        <v>100</v>
      </c>
      <c r="C162" t="s">
        <v>1324</v>
      </c>
      <c r="D162" t="s">
        <v>1185</v>
      </c>
      <c r="E162" t="s">
        <v>1185</v>
      </c>
      <c r="F162">
        <v>2018</v>
      </c>
      <c r="N162" t="s">
        <v>2072</v>
      </c>
      <c r="O162" t="s">
        <v>2476</v>
      </c>
      <c r="P162" t="s">
        <v>2590</v>
      </c>
      <c r="Q162">
        <v>1566863</v>
      </c>
      <c r="R162" t="s">
        <v>2592</v>
      </c>
    </row>
    <row r="163" spans="1:18" x14ac:dyDescent="0.2">
      <c r="A163" t="s">
        <v>623</v>
      </c>
      <c r="B163">
        <v>100</v>
      </c>
      <c r="C163" t="s">
        <v>1463</v>
      </c>
      <c r="D163" t="s">
        <v>1185</v>
      </c>
      <c r="E163" t="s">
        <v>1185</v>
      </c>
      <c r="F163">
        <v>2018</v>
      </c>
      <c r="N163" t="s">
        <v>397</v>
      </c>
      <c r="O163" t="s">
        <v>2107</v>
      </c>
      <c r="P163" t="s">
        <v>2590</v>
      </c>
      <c r="Q163">
        <v>1419071</v>
      </c>
      <c r="R163" t="s">
        <v>2592</v>
      </c>
    </row>
    <row r="164" spans="1:18" x14ac:dyDescent="0.2">
      <c r="A164" t="s">
        <v>420</v>
      </c>
      <c r="B164">
        <v>101</v>
      </c>
      <c r="C164" t="s">
        <v>1148</v>
      </c>
      <c r="D164" t="s">
        <v>1183</v>
      </c>
      <c r="E164" t="s">
        <v>1186</v>
      </c>
      <c r="F164">
        <v>2014</v>
      </c>
      <c r="N164" t="s">
        <v>2045</v>
      </c>
      <c r="O164" t="s">
        <v>2433</v>
      </c>
      <c r="P164" t="s">
        <v>2590</v>
      </c>
      <c r="Q164">
        <v>1613040</v>
      </c>
      <c r="R164" t="s">
        <v>2592</v>
      </c>
    </row>
    <row r="165" spans="1:18" x14ac:dyDescent="0.2">
      <c r="A165" t="s">
        <v>456</v>
      </c>
      <c r="B165">
        <v>101</v>
      </c>
      <c r="C165" t="s">
        <v>2596</v>
      </c>
      <c r="D165" t="s">
        <v>1183</v>
      </c>
      <c r="E165" t="s">
        <v>1186</v>
      </c>
      <c r="F165">
        <v>2014</v>
      </c>
      <c r="N165" t="s">
        <v>432</v>
      </c>
      <c r="O165" t="s">
        <v>2108</v>
      </c>
      <c r="P165" t="s">
        <v>2590</v>
      </c>
      <c r="Q165">
        <v>1666877</v>
      </c>
      <c r="R165" t="s">
        <v>2592</v>
      </c>
    </row>
    <row r="166" spans="1:18" x14ac:dyDescent="0.2">
      <c r="A166" t="s">
        <v>647</v>
      </c>
      <c r="B166">
        <v>100</v>
      </c>
      <c r="C166" t="s">
        <v>1449</v>
      </c>
      <c r="D166" t="s">
        <v>1185</v>
      </c>
      <c r="E166" t="s">
        <v>1185</v>
      </c>
      <c r="F166">
        <v>2018</v>
      </c>
      <c r="N166" t="s">
        <v>2056</v>
      </c>
      <c r="O166" t="s">
        <v>2477</v>
      </c>
      <c r="P166" t="s">
        <v>2590</v>
      </c>
      <c r="Q166">
        <v>1572882</v>
      </c>
      <c r="R166" t="s">
        <v>2592</v>
      </c>
    </row>
    <row r="167" spans="1:18" x14ac:dyDescent="0.2">
      <c r="A167" t="s">
        <v>598</v>
      </c>
      <c r="B167">
        <v>100</v>
      </c>
      <c r="C167" t="s">
        <v>1430</v>
      </c>
      <c r="D167" t="s">
        <v>1185</v>
      </c>
      <c r="E167" t="s">
        <v>1185</v>
      </c>
      <c r="F167">
        <v>2018</v>
      </c>
      <c r="N167" t="s">
        <v>2060</v>
      </c>
      <c r="O167" t="s">
        <v>2478</v>
      </c>
      <c r="P167" t="s">
        <v>2590</v>
      </c>
      <c r="Q167">
        <v>2109675</v>
      </c>
      <c r="R167" t="s">
        <v>2592</v>
      </c>
    </row>
    <row r="168" spans="1:18" x14ac:dyDescent="0.2">
      <c r="A168" t="s">
        <v>649</v>
      </c>
      <c r="B168">
        <v>100</v>
      </c>
      <c r="C168" t="s">
        <v>1477</v>
      </c>
      <c r="D168" t="s">
        <v>1185</v>
      </c>
      <c r="E168" t="s">
        <v>1185</v>
      </c>
      <c r="F168">
        <v>2018</v>
      </c>
      <c r="N168" t="s">
        <v>1120</v>
      </c>
      <c r="O168" t="s">
        <v>2479</v>
      </c>
      <c r="P168" t="s">
        <v>2590</v>
      </c>
      <c r="Q168">
        <v>2643051</v>
      </c>
      <c r="R168" t="s">
        <v>2592</v>
      </c>
    </row>
    <row r="169" spans="1:18" x14ac:dyDescent="0.2">
      <c r="A169" t="s">
        <v>451</v>
      </c>
      <c r="B169">
        <v>101</v>
      </c>
      <c r="C169" t="s">
        <v>2593</v>
      </c>
      <c r="D169" t="s">
        <v>1183</v>
      </c>
      <c r="E169" t="s">
        <v>1186</v>
      </c>
      <c r="F169">
        <v>2013</v>
      </c>
      <c r="N169" t="s">
        <v>413</v>
      </c>
      <c r="O169" t="s">
        <v>2109</v>
      </c>
      <c r="P169" t="s">
        <v>2590</v>
      </c>
      <c r="Q169">
        <v>1621766</v>
      </c>
      <c r="R169" t="s">
        <v>2592</v>
      </c>
    </row>
    <row r="170" spans="1:18" x14ac:dyDescent="0.2">
      <c r="A170" t="s">
        <v>540</v>
      </c>
      <c r="B170">
        <v>101</v>
      </c>
      <c r="C170" t="s">
        <v>2596</v>
      </c>
      <c r="D170" t="s">
        <v>1183</v>
      </c>
      <c r="E170" t="s">
        <v>1186</v>
      </c>
      <c r="F170">
        <v>2014</v>
      </c>
      <c r="N170" t="s">
        <v>457</v>
      </c>
      <c r="O170" t="s">
        <v>2110</v>
      </c>
      <c r="P170" t="s">
        <v>2590</v>
      </c>
      <c r="Q170">
        <v>1236756</v>
      </c>
      <c r="R170" t="s">
        <v>2592</v>
      </c>
    </row>
    <row r="171" spans="1:18" x14ac:dyDescent="0.2">
      <c r="A171" t="s">
        <v>304</v>
      </c>
      <c r="B171">
        <v>101</v>
      </c>
      <c r="C171" t="s">
        <v>2593</v>
      </c>
      <c r="D171" t="s">
        <v>1183</v>
      </c>
      <c r="E171" t="s">
        <v>1186</v>
      </c>
      <c r="F171">
        <v>2013</v>
      </c>
      <c r="N171" t="s">
        <v>1100</v>
      </c>
      <c r="O171" t="s">
        <v>2480</v>
      </c>
      <c r="P171" t="s">
        <v>2590</v>
      </c>
      <c r="Q171">
        <v>4812199</v>
      </c>
      <c r="R171" t="s">
        <v>2592</v>
      </c>
    </row>
    <row r="172" spans="1:18" x14ac:dyDescent="0.2">
      <c r="A172" t="s">
        <v>633</v>
      </c>
      <c r="B172">
        <v>100</v>
      </c>
      <c r="C172" t="s">
        <v>1352</v>
      </c>
      <c r="D172" t="s">
        <v>1185</v>
      </c>
      <c r="E172" t="s">
        <v>1185</v>
      </c>
      <c r="F172">
        <v>2018</v>
      </c>
      <c r="N172" t="s">
        <v>2077</v>
      </c>
      <c r="O172" t="s">
        <v>2481</v>
      </c>
      <c r="P172" t="s">
        <v>2590</v>
      </c>
      <c r="Q172">
        <v>2437714</v>
      </c>
      <c r="R172" t="s">
        <v>2592</v>
      </c>
    </row>
    <row r="173" spans="1:18" x14ac:dyDescent="0.2">
      <c r="A173" t="s">
        <v>489</v>
      </c>
      <c r="B173">
        <v>100</v>
      </c>
      <c r="C173" t="s">
        <v>2596</v>
      </c>
      <c r="D173" t="s">
        <v>1185</v>
      </c>
      <c r="E173" t="s">
        <v>1185</v>
      </c>
      <c r="F173">
        <v>2018</v>
      </c>
      <c r="N173" t="s">
        <v>470</v>
      </c>
      <c r="O173" t="s">
        <v>2111</v>
      </c>
      <c r="P173" t="s">
        <v>2590</v>
      </c>
      <c r="Q173">
        <v>1863985</v>
      </c>
      <c r="R173" t="s">
        <v>2592</v>
      </c>
    </row>
    <row r="174" spans="1:18" x14ac:dyDescent="0.2">
      <c r="A174" t="s">
        <v>601</v>
      </c>
      <c r="B174">
        <v>100</v>
      </c>
      <c r="C174" t="s">
        <v>1249</v>
      </c>
      <c r="D174" t="s">
        <v>1185</v>
      </c>
      <c r="E174" t="s">
        <v>1185</v>
      </c>
      <c r="F174">
        <v>2018</v>
      </c>
      <c r="N174" t="s">
        <v>482</v>
      </c>
      <c r="O174" t="s">
        <v>2112</v>
      </c>
      <c r="P174" t="s">
        <v>2590</v>
      </c>
      <c r="Q174">
        <v>2043296</v>
      </c>
      <c r="R174" t="s">
        <v>2592</v>
      </c>
    </row>
    <row r="175" spans="1:18" x14ac:dyDescent="0.2">
      <c r="A175" t="s">
        <v>670</v>
      </c>
      <c r="B175">
        <v>100</v>
      </c>
      <c r="C175" t="s">
        <v>1397</v>
      </c>
      <c r="D175" t="s">
        <v>1185</v>
      </c>
      <c r="E175" t="s">
        <v>1185</v>
      </c>
      <c r="F175">
        <v>2018</v>
      </c>
      <c r="N175" t="s">
        <v>2068</v>
      </c>
      <c r="O175" t="s">
        <v>2482</v>
      </c>
      <c r="P175" t="s">
        <v>2590</v>
      </c>
      <c r="Q175">
        <v>1786335</v>
      </c>
      <c r="R175" t="s">
        <v>2592</v>
      </c>
    </row>
    <row r="176" spans="1:18" x14ac:dyDescent="0.2">
      <c r="A176" t="s">
        <v>303</v>
      </c>
      <c r="B176">
        <v>101</v>
      </c>
      <c r="C176" t="s">
        <v>2593</v>
      </c>
      <c r="D176" t="s">
        <v>1183</v>
      </c>
      <c r="E176" t="s">
        <v>1186</v>
      </c>
      <c r="F176">
        <v>2013</v>
      </c>
      <c r="N176" t="s">
        <v>2076</v>
      </c>
      <c r="O176" t="s">
        <v>2483</v>
      </c>
      <c r="P176" t="s">
        <v>2590</v>
      </c>
      <c r="Q176">
        <v>2929352</v>
      </c>
      <c r="R176" t="s">
        <v>2592</v>
      </c>
    </row>
    <row r="177" spans="1:18" x14ac:dyDescent="0.2">
      <c r="A177" t="s">
        <v>350</v>
      </c>
      <c r="B177">
        <v>101</v>
      </c>
      <c r="C177" t="s">
        <v>2593</v>
      </c>
      <c r="D177" t="s">
        <v>1183</v>
      </c>
      <c r="E177" t="s">
        <v>1186</v>
      </c>
      <c r="F177">
        <v>2013</v>
      </c>
      <c r="N177" t="s">
        <v>2082</v>
      </c>
      <c r="O177" t="s">
        <v>2484</v>
      </c>
      <c r="P177" t="s">
        <v>2590</v>
      </c>
      <c r="Q177">
        <v>1448152</v>
      </c>
      <c r="R177" t="s">
        <v>2592</v>
      </c>
    </row>
    <row r="178" spans="1:18" x14ac:dyDescent="0.2">
      <c r="A178" t="s">
        <v>611</v>
      </c>
      <c r="B178">
        <v>100</v>
      </c>
      <c r="C178" t="s">
        <v>1364</v>
      </c>
      <c r="D178" t="s">
        <v>1185</v>
      </c>
      <c r="E178" t="s">
        <v>1185</v>
      </c>
      <c r="F178">
        <v>2018</v>
      </c>
      <c r="N178" t="s">
        <v>2029</v>
      </c>
      <c r="O178" t="s">
        <v>2434</v>
      </c>
      <c r="P178" t="s">
        <v>2590</v>
      </c>
      <c r="Q178">
        <v>2983657</v>
      </c>
      <c r="R178" t="s">
        <v>2592</v>
      </c>
    </row>
    <row r="179" spans="1:18" x14ac:dyDescent="0.2">
      <c r="A179" t="s">
        <v>436</v>
      </c>
      <c r="B179">
        <v>101</v>
      </c>
      <c r="C179" t="s">
        <v>2596</v>
      </c>
      <c r="D179" t="s">
        <v>1183</v>
      </c>
      <c r="E179" t="s">
        <v>1186</v>
      </c>
      <c r="F179">
        <v>2013</v>
      </c>
      <c r="N179" t="s">
        <v>2070</v>
      </c>
      <c r="O179" t="s">
        <v>2485</v>
      </c>
      <c r="P179" t="s">
        <v>2590</v>
      </c>
      <c r="Q179">
        <v>2317957</v>
      </c>
      <c r="R179" t="s">
        <v>2592</v>
      </c>
    </row>
    <row r="180" spans="1:18" x14ac:dyDescent="0.2">
      <c r="A180" t="s">
        <v>589</v>
      </c>
      <c r="B180">
        <v>100</v>
      </c>
      <c r="C180" t="s">
        <v>1379</v>
      </c>
      <c r="D180" t="s">
        <v>1185</v>
      </c>
      <c r="E180" t="s">
        <v>1185</v>
      </c>
      <c r="F180">
        <v>2018</v>
      </c>
      <c r="N180" t="s">
        <v>448</v>
      </c>
      <c r="O180" t="s">
        <v>2113</v>
      </c>
      <c r="P180" t="s">
        <v>2590</v>
      </c>
      <c r="Q180">
        <v>1031041</v>
      </c>
      <c r="R180" t="s">
        <v>2592</v>
      </c>
    </row>
    <row r="181" spans="1:18" x14ac:dyDescent="0.2">
      <c r="A181" t="s">
        <v>327</v>
      </c>
      <c r="B181">
        <v>101</v>
      </c>
      <c r="C181" t="s">
        <v>2601</v>
      </c>
      <c r="D181" t="s">
        <v>1183</v>
      </c>
      <c r="E181" t="s">
        <v>1186</v>
      </c>
      <c r="F181">
        <v>2012</v>
      </c>
      <c r="N181" t="s">
        <v>2069</v>
      </c>
      <c r="O181" t="s">
        <v>2486</v>
      </c>
      <c r="P181" t="s">
        <v>2590</v>
      </c>
      <c r="Q181">
        <v>1537478</v>
      </c>
      <c r="R181" t="s">
        <v>2592</v>
      </c>
    </row>
    <row r="182" spans="1:18" x14ac:dyDescent="0.2">
      <c r="A182" t="s">
        <v>651</v>
      </c>
      <c r="B182">
        <v>100</v>
      </c>
      <c r="C182" t="s">
        <v>1313</v>
      </c>
      <c r="D182" t="s">
        <v>1185</v>
      </c>
      <c r="E182" t="s">
        <v>1185</v>
      </c>
      <c r="F182">
        <v>2018</v>
      </c>
      <c r="N182" t="s">
        <v>2024</v>
      </c>
      <c r="O182" t="s">
        <v>2435</v>
      </c>
      <c r="P182" t="s">
        <v>2590</v>
      </c>
      <c r="Q182">
        <v>1783093</v>
      </c>
      <c r="R182" t="s">
        <v>2592</v>
      </c>
    </row>
    <row r="183" spans="1:18" x14ac:dyDescent="0.2">
      <c r="A183" t="s">
        <v>341</v>
      </c>
      <c r="B183">
        <v>100</v>
      </c>
      <c r="C183" t="s">
        <v>2593</v>
      </c>
      <c r="D183" t="s">
        <v>1185</v>
      </c>
      <c r="E183" t="s">
        <v>1185</v>
      </c>
      <c r="F183">
        <v>2018</v>
      </c>
      <c r="N183" t="s">
        <v>2085</v>
      </c>
      <c r="O183" t="s">
        <v>2487</v>
      </c>
      <c r="P183" t="s">
        <v>2590</v>
      </c>
      <c r="Q183">
        <v>1738454</v>
      </c>
      <c r="R183" t="s">
        <v>2592</v>
      </c>
    </row>
    <row r="184" spans="1:18" x14ac:dyDescent="0.2">
      <c r="A184" t="s">
        <v>682</v>
      </c>
      <c r="B184">
        <v>100</v>
      </c>
      <c r="C184" t="s">
        <v>1309</v>
      </c>
      <c r="D184" t="s">
        <v>1185</v>
      </c>
      <c r="E184" t="s">
        <v>1185</v>
      </c>
      <c r="F184">
        <v>2018</v>
      </c>
      <c r="N184" t="s">
        <v>398</v>
      </c>
      <c r="O184" t="s">
        <v>2114</v>
      </c>
      <c r="P184" t="s">
        <v>2590</v>
      </c>
      <c r="Q184">
        <v>2002256</v>
      </c>
      <c r="R184" t="s">
        <v>2592</v>
      </c>
    </row>
    <row r="185" spans="1:18" x14ac:dyDescent="0.2">
      <c r="A185" t="s">
        <v>622</v>
      </c>
      <c r="B185">
        <v>100</v>
      </c>
      <c r="C185" t="s">
        <v>1356</v>
      </c>
      <c r="D185" t="s">
        <v>1185</v>
      </c>
      <c r="E185" t="s">
        <v>1185</v>
      </c>
      <c r="F185">
        <v>2018</v>
      </c>
      <c r="N185" t="s">
        <v>2041</v>
      </c>
      <c r="O185" t="s">
        <v>2436</v>
      </c>
      <c r="P185" t="s">
        <v>2590</v>
      </c>
      <c r="Q185">
        <v>1247412</v>
      </c>
      <c r="R185" t="s">
        <v>2592</v>
      </c>
    </row>
    <row r="186" spans="1:18" x14ac:dyDescent="0.2">
      <c r="A186" t="s">
        <v>657</v>
      </c>
      <c r="B186">
        <v>100</v>
      </c>
      <c r="C186" t="s">
        <v>1407</v>
      </c>
      <c r="D186" t="s">
        <v>1185</v>
      </c>
      <c r="E186" t="s">
        <v>1185</v>
      </c>
      <c r="F186">
        <v>2018</v>
      </c>
      <c r="N186" t="s">
        <v>2019</v>
      </c>
      <c r="O186" t="s">
        <v>2437</v>
      </c>
      <c r="P186" t="s">
        <v>2590</v>
      </c>
      <c r="Q186">
        <v>1828583</v>
      </c>
      <c r="R186" t="s">
        <v>2592</v>
      </c>
    </row>
    <row r="187" spans="1:18" x14ac:dyDescent="0.2">
      <c r="A187" t="s">
        <v>349</v>
      </c>
      <c r="B187">
        <v>101</v>
      </c>
      <c r="C187" t="s">
        <v>2593</v>
      </c>
      <c r="D187" t="s">
        <v>1183</v>
      </c>
      <c r="E187" t="s">
        <v>1186</v>
      </c>
      <c r="F187">
        <v>2013</v>
      </c>
      <c r="N187" t="s">
        <v>2030</v>
      </c>
      <c r="O187" t="s">
        <v>2438</v>
      </c>
      <c r="P187" t="s">
        <v>2590</v>
      </c>
      <c r="Q187">
        <v>2156159</v>
      </c>
      <c r="R187" t="s">
        <v>2592</v>
      </c>
    </row>
    <row r="188" spans="1:18" x14ac:dyDescent="0.2">
      <c r="A188" t="s">
        <v>648</v>
      </c>
      <c r="B188">
        <v>100</v>
      </c>
      <c r="C188" t="s">
        <v>1331</v>
      </c>
      <c r="D188" t="s">
        <v>1185</v>
      </c>
      <c r="E188" t="s">
        <v>1185</v>
      </c>
      <c r="F188">
        <v>2018</v>
      </c>
      <c r="N188" t="s">
        <v>2084</v>
      </c>
      <c r="O188" t="s">
        <v>2488</v>
      </c>
      <c r="P188" t="s">
        <v>2590</v>
      </c>
      <c r="Q188">
        <v>2402087</v>
      </c>
      <c r="R188" t="s">
        <v>2592</v>
      </c>
    </row>
    <row r="189" spans="1:18" x14ac:dyDescent="0.2">
      <c r="A189" t="s">
        <v>484</v>
      </c>
      <c r="B189">
        <v>101</v>
      </c>
      <c r="C189" t="s">
        <v>1148</v>
      </c>
      <c r="D189" t="s">
        <v>1183</v>
      </c>
      <c r="E189" t="s">
        <v>1186</v>
      </c>
      <c r="F189">
        <v>2014</v>
      </c>
      <c r="N189" t="s">
        <v>477</v>
      </c>
      <c r="O189" t="s">
        <v>2115</v>
      </c>
      <c r="P189" t="s">
        <v>2590</v>
      </c>
      <c r="Q189">
        <v>1966319</v>
      </c>
      <c r="R189" t="s">
        <v>2592</v>
      </c>
    </row>
    <row r="190" spans="1:18" x14ac:dyDescent="0.2">
      <c r="A190" t="s">
        <v>621</v>
      </c>
      <c r="B190">
        <v>100</v>
      </c>
      <c r="C190" t="s">
        <v>1406</v>
      </c>
      <c r="D190" t="s">
        <v>1185</v>
      </c>
      <c r="E190" t="s">
        <v>1185</v>
      </c>
      <c r="F190">
        <v>2018</v>
      </c>
      <c r="N190" t="s">
        <v>2035</v>
      </c>
      <c r="O190" t="s">
        <v>2439</v>
      </c>
      <c r="P190" t="s">
        <v>2590</v>
      </c>
      <c r="Q190">
        <v>2609871</v>
      </c>
      <c r="R190" t="s">
        <v>2592</v>
      </c>
    </row>
    <row r="191" spans="1:18" x14ac:dyDescent="0.2">
      <c r="A191" t="s">
        <v>660</v>
      </c>
      <c r="B191">
        <v>100</v>
      </c>
      <c r="C191" t="s">
        <v>1210</v>
      </c>
      <c r="D191" t="s">
        <v>1185</v>
      </c>
      <c r="E191" t="s">
        <v>1185</v>
      </c>
      <c r="F191">
        <v>2018</v>
      </c>
      <c r="N191" t="s">
        <v>2080</v>
      </c>
      <c r="O191" t="s">
        <v>2489</v>
      </c>
      <c r="P191" t="s">
        <v>2590</v>
      </c>
      <c r="Q191">
        <v>1562570</v>
      </c>
      <c r="R191" t="s">
        <v>2592</v>
      </c>
    </row>
    <row r="192" spans="1:18" x14ac:dyDescent="0.2">
      <c r="A192" t="s">
        <v>663</v>
      </c>
      <c r="B192">
        <v>100</v>
      </c>
      <c r="C192" t="s">
        <v>1373</v>
      </c>
      <c r="D192" t="s">
        <v>1185</v>
      </c>
      <c r="E192" t="s">
        <v>1185</v>
      </c>
      <c r="F192">
        <v>2018</v>
      </c>
      <c r="N192" t="s">
        <v>2033</v>
      </c>
      <c r="O192" t="s">
        <v>2440</v>
      </c>
      <c r="P192" t="s">
        <v>2590</v>
      </c>
      <c r="Q192">
        <v>1900069</v>
      </c>
      <c r="R192" t="s">
        <v>2592</v>
      </c>
    </row>
    <row r="193" spans="1:18" x14ac:dyDescent="0.2">
      <c r="A193" t="s">
        <v>636</v>
      </c>
      <c r="B193">
        <v>100</v>
      </c>
      <c r="C193" t="s">
        <v>1277</v>
      </c>
      <c r="D193" t="s">
        <v>1185</v>
      </c>
      <c r="E193" t="s">
        <v>1185</v>
      </c>
      <c r="F193">
        <v>2018</v>
      </c>
      <c r="N193" t="s">
        <v>2057</v>
      </c>
      <c r="O193" t="s">
        <v>2490</v>
      </c>
      <c r="P193" t="s">
        <v>2590</v>
      </c>
      <c r="Q193">
        <v>1640515</v>
      </c>
      <c r="R193" t="s">
        <v>2592</v>
      </c>
    </row>
    <row r="194" spans="1:18" x14ac:dyDescent="0.2">
      <c r="A194" t="s">
        <v>652</v>
      </c>
      <c r="B194">
        <v>100</v>
      </c>
      <c r="C194" t="s">
        <v>1505</v>
      </c>
      <c r="D194" t="s">
        <v>1185</v>
      </c>
      <c r="E194" t="s">
        <v>1185</v>
      </c>
      <c r="F194">
        <v>2018</v>
      </c>
      <c r="N194" t="s">
        <v>1118</v>
      </c>
      <c r="O194" t="s">
        <v>2116</v>
      </c>
      <c r="P194" t="s">
        <v>2590</v>
      </c>
      <c r="Q194">
        <v>1083223</v>
      </c>
      <c r="R194" t="s">
        <v>2592</v>
      </c>
    </row>
    <row r="195" spans="1:18" x14ac:dyDescent="0.2">
      <c r="A195" t="s">
        <v>615</v>
      </c>
      <c r="B195">
        <v>100</v>
      </c>
      <c r="C195" t="s">
        <v>1256</v>
      </c>
      <c r="D195" t="s">
        <v>1185</v>
      </c>
      <c r="E195" t="s">
        <v>1185</v>
      </c>
      <c r="F195">
        <v>2018</v>
      </c>
      <c r="N195" t="s">
        <v>552</v>
      </c>
      <c r="O195" t="s">
        <v>2276</v>
      </c>
      <c r="P195" t="s">
        <v>2590</v>
      </c>
      <c r="Q195">
        <v>1921545</v>
      </c>
      <c r="R195" t="s">
        <v>2593</v>
      </c>
    </row>
    <row r="196" spans="1:18" x14ac:dyDescent="0.2">
      <c r="A196" t="s">
        <v>618</v>
      </c>
      <c r="B196">
        <v>100</v>
      </c>
      <c r="C196" t="s">
        <v>1345</v>
      </c>
      <c r="D196" t="s">
        <v>1185</v>
      </c>
      <c r="E196" t="s">
        <v>1185</v>
      </c>
      <c r="F196">
        <v>2018</v>
      </c>
      <c r="N196" t="s">
        <v>408</v>
      </c>
      <c r="O196" t="s">
        <v>2117</v>
      </c>
      <c r="P196" t="s">
        <v>2590</v>
      </c>
      <c r="Q196">
        <v>2053905</v>
      </c>
      <c r="R196" t="s">
        <v>2593</v>
      </c>
    </row>
    <row r="197" spans="1:18" x14ac:dyDescent="0.2">
      <c r="A197" t="s">
        <v>471</v>
      </c>
      <c r="B197">
        <v>101</v>
      </c>
      <c r="C197" t="s">
        <v>2593</v>
      </c>
      <c r="D197" t="s">
        <v>1183</v>
      </c>
      <c r="E197" t="s">
        <v>1186</v>
      </c>
      <c r="F197">
        <v>2013</v>
      </c>
      <c r="N197" t="s">
        <v>341</v>
      </c>
      <c r="O197" t="s">
        <v>2118</v>
      </c>
      <c r="P197" t="s">
        <v>2590</v>
      </c>
      <c r="Q197">
        <v>1506675</v>
      </c>
      <c r="R197" t="s">
        <v>2593</v>
      </c>
    </row>
    <row r="198" spans="1:18" x14ac:dyDescent="0.2">
      <c r="A198" t="s">
        <v>527</v>
      </c>
      <c r="B198">
        <v>101</v>
      </c>
      <c r="C198" t="s">
        <v>2596</v>
      </c>
      <c r="D198" t="s">
        <v>1183</v>
      </c>
      <c r="E198" t="s">
        <v>1186</v>
      </c>
      <c r="F198">
        <v>2013</v>
      </c>
      <c r="N198" t="s">
        <v>955</v>
      </c>
      <c r="O198" t="s">
        <v>2332</v>
      </c>
      <c r="P198" t="s">
        <v>2590</v>
      </c>
      <c r="Q198">
        <v>1296878</v>
      </c>
      <c r="R198" t="s">
        <v>2593</v>
      </c>
    </row>
    <row r="199" spans="1:18" x14ac:dyDescent="0.2">
      <c r="A199" t="s">
        <v>338</v>
      </c>
      <c r="B199">
        <v>101</v>
      </c>
      <c r="C199" t="s">
        <v>2596</v>
      </c>
      <c r="D199" t="s">
        <v>1183</v>
      </c>
      <c r="E199" t="s">
        <v>1186</v>
      </c>
      <c r="F199">
        <v>2013</v>
      </c>
      <c r="N199" t="s">
        <v>1093</v>
      </c>
      <c r="O199" t="s">
        <v>2277</v>
      </c>
      <c r="P199" t="s">
        <v>2590</v>
      </c>
      <c r="Q199">
        <v>1782348</v>
      </c>
      <c r="R199" t="s">
        <v>2593</v>
      </c>
    </row>
    <row r="200" spans="1:18" x14ac:dyDescent="0.2">
      <c r="A200" t="s">
        <v>353</v>
      </c>
      <c r="B200">
        <v>101</v>
      </c>
      <c r="C200" t="s">
        <v>2593</v>
      </c>
      <c r="D200" t="s">
        <v>1183</v>
      </c>
      <c r="E200" t="s">
        <v>1186</v>
      </c>
      <c r="F200">
        <v>2013</v>
      </c>
      <c r="N200" t="s">
        <v>364</v>
      </c>
      <c r="O200" t="s">
        <v>2119</v>
      </c>
      <c r="P200" t="s">
        <v>2590</v>
      </c>
      <c r="Q200">
        <v>3849161</v>
      </c>
      <c r="R200" t="s">
        <v>2593</v>
      </c>
    </row>
    <row r="201" spans="1:18" x14ac:dyDescent="0.2">
      <c r="A201" t="s">
        <v>674</v>
      </c>
      <c r="B201">
        <v>100</v>
      </c>
      <c r="C201" t="s">
        <v>1398</v>
      </c>
      <c r="D201" t="s">
        <v>1185</v>
      </c>
      <c r="E201" t="s">
        <v>1185</v>
      </c>
      <c r="F201">
        <v>2018</v>
      </c>
      <c r="N201" t="s">
        <v>313</v>
      </c>
      <c r="O201" t="s">
        <v>2120</v>
      </c>
      <c r="P201" t="s">
        <v>2590</v>
      </c>
      <c r="Q201">
        <v>1991917</v>
      </c>
      <c r="R201" t="s">
        <v>2593</v>
      </c>
    </row>
    <row r="202" spans="1:18" x14ac:dyDescent="0.2">
      <c r="A202" t="s">
        <v>328</v>
      </c>
      <c r="B202">
        <v>101</v>
      </c>
      <c r="C202" t="s">
        <v>2593</v>
      </c>
      <c r="D202" t="s">
        <v>1183</v>
      </c>
      <c r="E202" t="s">
        <v>1186</v>
      </c>
      <c r="F202">
        <v>2013</v>
      </c>
      <c r="N202" t="s">
        <v>407</v>
      </c>
      <c r="O202" t="s">
        <v>2121</v>
      </c>
      <c r="P202" t="s">
        <v>2590</v>
      </c>
      <c r="Q202">
        <v>1951750</v>
      </c>
      <c r="R202" t="s">
        <v>2593</v>
      </c>
    </row>
    <row r="203" spans="1:18" x14ac:dyDescent="0.2">
      <c r="A203" t="s">
        <v>624</v>
      </c>
      <c r="B203">
        <v>100</v>
      </c>
      <c r="C203" t="s">
        <v>1473</v>
      </c>
      <c r="D203" t="s">
        <v>1185</v>
      </c>
      <c r="E203" t="s">
        <v>1185</v>
      </c>
      <c r="F203">
        <v>2018</v>
      </c>
      <c r="N203" t="s">
        <v>478</v>
      </c>
      <c r="O203" t="s">
        <v>2122</v>
      </c>
      <c r="P203" t="s">
        <v>2590</v>
      </c>
      <c r="Q203">
        <v>1950370</v>
      </c>
      <c r="R203" t="s">
        <v>2593</v>
      </c>
    </row>
    <row r="204" spans="1:18" x14ac:dyDescent="0.2">
      <c r="A204" t="s">
        <v>407</v>
      </c>
      <c r="B204">
        <v>101</v>
      </c>
      <c r="C204" t="s">
        <v>2593</v>
      </c>
      <c r="D204" t="s">
        <v>1183</v>
      </c>
      <c r="E204" t="s">
        <v>1186</v>
      </c>
      <c r="F204">
        <v>2013</v>
      </c>
      <c r="N204" t="s">
        <v>607</v>
      </c>
      <c r="O204" t="s">
        <v>2123</v>
      </c>
      <c r="P204" t="s">
        <v>2590</v>
      </c>
      <c r="Q204">
        <v>1910907</v>
      </c>
      <c r="R204" t="s">
        <v>2593</v>
      </c>
    </row>
    <row r="205" spans="1:18" x14ac:dyDescent="0.2">
      <c r="A205" t="s">
        <v>638</v>
      </c>
      <c r="B205">
        <v>100</v>
      </c>
      <c r="C205" t="s">
        <v>1207</v>
      </c>
      <c r="D205" t="s">
        <v>1185</v>
      </c>
      <c r="E205" t="s">
        <v>1185</v>
      </c>
      <c r="F205">
        <v>2018</v>
      </c>
      <c r="N205" t="s">
        <v>737</v>
      </c>
      <c r="O205" t="s">
        <v>2124</v>
      </c>
      <c r="P205" t="s">
        <v>2590</v>
      </c>
      <c r="Q205">
        <v>1850935</v>
      </c>
      <c r="R205" t="s">
        <v>2593</v>
      </c>
    </row>
    <row r="206" spans="1:18" x14ac:dyDescent="0.2">
      <c r="A206" t="s">
        <v>313</v>
      </c>
      <c r="B206">
        <v>101</v>
      </c>
      <c r="C206" t="s">
        <v>2593</v>
      </c>
      <c r="D206" t="s">
        <v>1183</v>
      </c>
      <c r="E206" t="s">
        <v>1186</v>
      </c>
      <c r="F206">
        <v>2013</v>
      </c>
      <c r="N206" t="s">
        <v>363</v>
      </c>
      <c r="O206" t="s">
        <v>2125</v>
      </c>
      <c r="P206" t="s">
        <v>2590</v>
      </c>
      <c r="Q206">
        <v>1645203</v>
      </c>
      <c r="R206" t="s">
        <v>2593</v>
      </c>
    </row>
    <row r="207" spans="1:18" x14ac:dyDescent="0.2">
      <c r="A207" t="s">
        <v>634</v>
      </c>
      <c r="B207">
        <v>100</v>
      </c>
      <c r="C207" t="s">
        <v>1400</v>
      </c>
      <c r="D207" t="s">
        <v>1185</v>
      </c>
      <c r="E207" t="s">
        <v>1185</v>
      </c>
      <c r="F207">
        <v>2018</v>
      </c>
      <c r="N207" t="s">
        <v>352</v>
      </c>
      <c r="O207" t="s">
        <v>2126</v>
      </c>
      <c r="P207" t="s">
        <v>2590</v>
      </c>
      <c r="Q207">
        <v>2218630</v>
      </c>
      <c r="R207" t="s">
        <v>2593</v>
      </c>
    </row>
    <row r="208" spans="1:18" x14ac:dyDescent="0.2">
      <c r="A208" t="s">
        <v>604</v>
      </c>
      <c r="B208">
        <v>100</v>
      </c>
      <c r="C208" t="s">
        <v>1260</v>
      </c>
      <c r="D208" t="s">
        <v>1185</v>
      </c>
      <c r="E208" t="s">
        <v>1185</v>
      </c>
      <c r="F208">
        <v>2018</v>
      </c>
      <c r="N208" t="s">
        <v>337</v>
      </c>
      <c r="O208" t="s">
        <v>2127</v>
      </c>
      <c r="P208" t="s">
        <v>2590</v>
      </c>
      <c r="Q208">
        <v>2019751</v>
      </c>
      <c r="R208" t="s">
        <v>2593</v>
      </c>
    </row>
    <row r="209" spans="1:18" x14ac:dyDescent="0.2">
      <c r="A209" t="s">
        <v>1117</v>
      </c>
      <c r="B209">
        <v>101</v>
      </c>
      <c r="C209" t="s">
        <v>2596</v>
      </c>
      <c r="D209" t="s">
        <v>1183</v>
      </c>
      <c r="E209" t="s">
        <v>1186</v>
      </c>
      <c r="F209">
        <v>2014</v>
      </c>
      <c r="N209" t="s">
        <v>350</v>
      </c>
      <c r="O209" t="s">
        <v>2128</v>
      </c>
      <c r="P209" t="s">
        <v>2590</v>
      </c>
      <c r="Q209">
        <v>1651196</v>
      </c>
      <c r="R209" t="s">
        <v>2593</v>
      </c>
    </row>
    <row r="210" spans="1:18" x14ac:dyDescent="0.2">
      <c r="A210" t="s">
        <v>684</v>
      </c>
      <c r="B210">
        <v>100</v>
      </c>
      <c r="C210" t="s">
        <v>1369</v>
      </c>
      <c r="D210" t="s">
        <v>1185</v>
      </c>
      <c r="E210" t="s">
        <v>1185</v>
      </c>
      <c r="F210">
        <v>2018</v>
      </c>
      <c r="N210" t="s">
        <v>593</v>
      </c>
      <c r="O210" t="s">
        <v>2278</v>
      </c>
      <c r="P210" t="s">
        <v>2590</v>
      </c>
      <c r="Q210">
        <v>2060585</v>
      </c>
      <c r="R210" t="s">
        <v>2593</v>
      </c>
    </row>
    <row r="211" spans="1:18" x14ac:dyDescent="0.2">
      <c r="A211" t="s">
        <v>592</v>
      </c>
      <c r="B211">
        <v>100</v>
      </c>
      <c r="C211" t="s">
        <v>1450</v>
      </c>
      <c r="D211" t="s">
        <v>1185</v>
      </c>
      <c r="E211" t="s">
        <v>1185</v>
      </c>
      <c r="F211">
        <v>2018</v>
      </c>
      <c r="N211" t="s">
        <v>453</v>
      </c>
      <c r="O211" t="s">
        <v>2129</v>
      </c>
      <c r="P211" t="s">
        <v>2590</v>
      </c>
      <c r="Q211">
        <v>1202947</v>
      </c>
      <c r="R211" t="s">
        <v>2593</v>
      </c>
    </row>
    <row r="212" spans="1:18" x14ac:dyDescent="0.2">
      <c r="A212" t="s">
        <v>610</v>
      </c>
      <c r="B212">
        <v>100</v>
      </c>
      <c r="C212" t="s">
        <v>1471</v>
      </c>
      <c r="D212" t="s">
        <v>1185</v>
      </c>
      <c r="E212" t="s">
        <v>1185</v>
      </c>
      <c r="F212">
        <v>2018</v>
      </c>
      <c r="N212" t="s">
        <v>385</v>
      </c>
      <c r="O212" t="s">
        <v>2130</v>
      </c>
      <c r="P212" t="s">
        <v>2590</v>
      </c>
      <c r="Q212">
        <v>1391765</v>
      </c>
      <c r="R212" t="s">
        <v>2593</v>
      </c>
    </row>
    <row r="213" spans="1:18" x14ac:dyDescent="0.2">
      <c r="A213" t="s">
        <v>662</v>
      </c>
      <c r="B213">
        <v>100</v>
      </c>
      <c r="C213" t="s">
        <v>1259</v>
      </c>
      <c r="D213" t="s">
        <v>1185</v>
      </c>
      <c r="E213" t="s">
        <v>1185</v>
      </c>
      <c r="F213">
        <v>2018</v>
      </c>
      <c r="N213" t="s">
        <v>386</v>
      </c>
      <c r="O213" t="s">
        <v>2131</v>
      </c>
      <c r="P213" t="s">
        <v>2590</v>
      </c>
      <c r="Q213">
        <v>1949124</v>
      </c>
      <c r="R213" t="s">
        <v>2593</v>
      </c>
    </row>
    <row r="214" spans="1:18" x14ac:dyDescent="0.2">
      <c r="A214" t="s">
        <v>613</v>
      </c>
      <c r="B214">
        <v>100</v>
      </c>
      <c r="C214" t="s">
        <v>1453</v>
      </c>
      <c r="D214" t="s">
        <v>1185</v>
      </c>
      <c r="E214" t="s">
        <v>1185</v>
      </c>
      <c r="F214">
        <v>2018</v>
      </c>
      <c r="N214" t="s">
        <v>858</v>
      </c>
      <c r="O214" t="s">
        <v>2333</v>
      </c>
      <c r="P214" t="s">
        <v>2590</v>
      </c>
      <c r="Q214">
        <v>1488373</v>
      </c>
      <c r="R214" t="s">
        <v>2593</v>
      </c>
    </row>
    <row r="215" spans="1:18" x14ac:dyDescent="0.2">
      <c r="A215" t="s">
        <v>591</v>
      </c>
      <c r="B215">
        <v>100</v>
      </c>
      <c r="C215" t="s">
        <v>1281</v>
      </c>
      <c r="D215" t="s">
        <v>1185</v>
      </c>
      <c r="E215" t="s">
        <v>1185</v>
      </c>
      <c r="F215">
        <v>2018</v>
      </c>
      <c r="N215" t="s">
        <v>451</v>
      </c>
      <c r="O215" t="s">
        <v>2132</v>
      </c>
      <c r="P215" t="s">
        <v>2590</v>
      </c>
      <c r="Q215">
        <v>1747722</v>
      </c>
      <c r="R215" t="s">
        <v>2593</v>
      </c>
    </row>
    <row r="216" spans="1:18" x14ac:dyDescent="0.2">
      <c r="A216" t="s">
        <v>410</v>
      </c>
      <c r="B216">
        <v>101</v>
      </c>
      <c r="C216" t="s">
        <v>2596</v>
      </c>
      <c r="D216" t="s">
        <v>1183</v>
      </c>
      <c r="E216" t="s">
        <v>1186</v>
      </c>
      <c r="F216">
        <v>2014</v>
      </c>
      <c r="N216" t="s">
        <v>560</v>
      </c>
      <c r="O216" t="s">
        <v>2133</v>
      </c>
      <c r="P216" t="s">
        <v>2590</v>
      </c>
      <c r="Q216">
        <v>1306176</v>
      </c>
      <c r="R216" t="s">
        <v>2593</v>
      </c>
    </row>
    <row r="217" spans="1:18" x14ac:dyDescent="0.2">
      <c r="A217" t="s">
        <v>646</v>
      </c>
      <c r="B217">
        <v>100</v>
      </c>
      <c r="C217" t="s">
        <v>1264</v>
      </c>
      <c r="D217" t="s">
        <v>1185</v>
      </c>
      <c r="E217" t="s">
        <v>1185</v>
      </c>
      <c r="F217">
        <v>2018</v>
      </c>
      <c r="N217" t="s">
        <v>1094</v>
      </c>
      <c r="O217" t="s">
        <v>2279</v>
      </c>
      <c r="P217" t="s">
        <v>2590</v>
      </c>
      <c r="Q217">
        <v>2675286</v>
      </c>
      <c r="R217" t="s">
        <v>2593</v>
      </c>
    </row>
    <row r="218" spans="1:18" x14ac:dyDescent="0.2">
      <c r="A218" t="s">
        <v>988</v>
      </c>
      <c r="B218">
        <v>150</v>
      </c>
      <c r="C218" t="s">
        <v>2596</v>
      </c>
      <c r="D218" t="s">
        <v>1183</v>
      </c>
      <c r="E218" t="s">
        <v>1185</v>
      </c>
      <c r="F218">
        <v>2017</v>
      </c>
      <c r="N218" t="s">
        <v>418</v>
      </c>
      <c r="O218" t="s">
        <v>2134</v>
      </c>
      <c r="P218" t="s">
        <v>2590</v>
      </c>
      <c r="Q218">
        <v>2583926</v>
      </c>
      <c r="R218" t="s">
        <v>2593</v>
      </c>
    </row>
    <row r="219" spans="1:18" x14ac:dyDescent="0.2">
      <c r="A219" t="s">
        <v>459</v>
      </c>
      <c r="B219">
        <v>100</v>
      </c>
      <c r="C219" t="s">
        <v>2596</v>
      </c>
      <c r="D219" t="s">
        <v>1185</v>
      </c>
      <c r="E219" t="s">
        <v>1185</v>
      </c>
      <c r="F219">
        <v>2018</v>
      </c>
      <c r="N219" t="s">
        <v>1098</v>
      </c>
      <c r="O219" t="s">
        <v>2280</v>
      </c>
      <c r="P219" t="s">
        <v>2590</v>
      </c>
      <c r="Q219">
        <v>2221259</v>
      </c>
      <c r="R219" t="s">
        <v>2593</v>
      </c>
    </row>
    <row r="220" spans="1:18" x14ac:dyDescent="0.2">
      <c r="A220" t="s">
        <v>405</v>
      </c>
      <c r="B220">
        <v>100</v>
      </c>
      <c r="C220" t="s">
        <v>1350</v>
      </c>
      <c r="D220" t="s">
        <v>1185</v>
      </c>
      <c r="E220" t="s">
        <v>1185</v>
      </c>
      <c r="F220">
        <v>2018</v>
      </c>
      <c r="N220" t="s">
        <v>351</v>
      </c>
      <c r="O220" t="s">
        <v>2135</v>
      </c>
      <c r="P220" t="s">
        <v>2590</v>
      </c>
      <c r="Q220">
        <v>1742394</v>
      </c>
      <c r="R220" t="s">
        <v>2593</v>
      </c>
    </row>
    <row r="221" spans="1:18" x14ac:dyDescent="0.2">
      <c r="A221" t="s">
        <v>421</v>
      </c>
      <c r="B221">
        <v>101</v>
      </c>
      <c r="C221" t="s">
        <v>2596</v>
      </c>
      <c r="D221" t="s">
        <v>1183</v>
      </c>
      <c r="E221" t="s">
        <v>1186</v>
      </c>
      <c r="F221">
        <v>2014</v>
      </c>
      <c r="N221" t="s">
        <v>627</v>
      </c>
      <c r="O221" t="s">
        <v>2281</v>
      </c>
      <c r="P221" t="s">
        <v>2590</v>
      </c>
      <c r="Q221">
        <v>1681755</v>
      </c>
      <c r="R221" t="s">
        <v>2593</v>
      </c>
    </row>
    <row r="222" spans="1:18" x14ac:dyDescent="0.2">
      <c r="A222" t="s">
        <v>412</v>
      </c>
      <c r="B222">
        <v>101</v>
      </c>
      <c r="C222" t="s">
        <v>2596</v>
      </c>
      <c r="D222" t="s">
        <v>1183</v>
      </c>
      <c r="E222" t="s">
        <v>1186</v>
      </c>
      <c r="F222">
        <v>2013</v>
      </c>
      <c r="N222" t="s">
        <v>678</v>
      </c>
      <c r="O222" t="s">
        <v>2282</v>
      </c>
      <c r="P222" t="s">
        <v>2590</v>
      </c>
      <c r="Q222">
        <v>2056350</v>
      </c>
      <c r="R222" t="s">
        <v>2593</v>
      </c>
    </row>
    <row r="223" spans="1:18" x14ac:dyDescent="0.2">
      <c r="A223" t="s">
        <v>425</v>
      </c>
      <c r="B223">
        <v>101</v>
      </c>
      <c r="C223" t="s">
        <v>1148</v>
      </c>
      <c r="D223" t="s">
        <v>1183</v>
      </c>
      <c r="E223" t="s">
        <v>1186</v>
      </c>
      <c r="F223">
        <v>2014</v>
      </c>
      <c r="N223" t="s">
        <v>715</v>
      </c>
      <c r="O223" t="s">
        <v>2136</v>
      </c>
      <c r="P223" t="s">
        <v>2590</v>
      </c>
      <c r="Q223">
        <v>1742336</v>
      </c>
      <c r="R223" t="s">
        <v>2593</v>
      </c>
    </row>
    <row r="224" spans="1:18" x14ac:dyDescent="0.2">
      <c r="A224" t="s">
        <v>438</v>
      </c>
      <c r="B224">
        <v>101</v>
      </c>
      <c r="C224" t="s">
        <v>2596</v>
      </c>
      <c r="D224" t="s">
        <v>1183</v>
      </c>
      <c r="E224" t="s">
        <v>1186</v>
      </c>
      <c r="F224">
        <v>2014</v>
      </c>
      <c r="N224" t="s">
        <v>738</v>
      </c>
      <c r="O224" t="s">
        <v>2137</v>
      </c>
      <c r="P224" t="s">
        <v>2590</v>
      </c>
      <c r="Q224">
        <v>2852</v>
      </c>
      <c r="R224" t="s">
        <v>2593</v>
      </c>
    </row>
    <row r="225" spans="1:18" x14ac:dyDescent="0.2">
      <c r="A225" t="s">
        <v>416</v>
      </c>
      <c r="B225">
        <v>101</v>
      </c>
      <c r="C225" t="s">
        <v>2596</v>
      </c>
      <c r="D225" t="s">
        <v>1183</v>
      </c>
      <c r="E225" t="s">
        <v>1186</v>
      </c>
      <c r="F225">
        <v>2014</v>
      </c>
      <c r="N225" t="s">
        <v>510</v>
      </c>
      <c r="O225" t="s">
        <v>2334</v>
      </c>
      <c r="P225" t="s">
        <v>2590</v>
      </c>
      <c r="Q225">
        <v>1537210</v>
      </c>
      <c r="R225" t="s">
        <v>2593</v>
      </c>
    </row>
    <row r="226" spans="1:18" x14ac:dyDescent="0.2">
      <c r="A226" t="s">
        <v>430</v>
      </c>
      <c r="B226">
        <v>101</v>
      </c>
      <c r="C226" t="s">
        <v>2596</v>
      </c>
      <c r="D226" t="s">
        <v>1183</v>
      </c>
      <c r="E226" t="s">
        <v>1186</v>
      </c>
      <c r="F226">
        <v>2014</v>
      </c>
      <c r="N226" t="s">
        <v>1078</v>
      </c>
      <c r="O226" t="s">
        <v>2283</v>
      </c>
      <c r="P226" t="s">
        <v>2590</v>
      </c>
      <c r="Q226">
        <v>1520995</v>
      </c>
      <c r="R226" t="s">
        <v>2593</v>
      </c>
    </row>
    <row r="227" spans="1:18" x14ac:dyDescent="0.2">
      <c r="A227" t="s">
        <v>474</v>
      </c>
      <c r="B227">
        <v>101</v>
      </c>
      <c r="C227" t="s">
        <v>2596</v>
      </c>
      <c r="D227" t="s">
        <v>1183</v>
      </c>
      <c r="E227" t="s">
        <v>1186</v>
      </c>
      <c r="F227">
        <v>2013</v>
      </c>
      <c r="N227" t="s">
        <v>617</v>
      </c>
      <c r="O227" t="s">
        <v>2284</v>
      </c>
      <c r="P227" t="s">
        <v>2590</v>
      </c>
      <c r="Q227">
        <v>1245556</v>
      </c>
      <c r="R227" t="s">
        <v>2593</v>
      </c>
    </row>
    <row r="228" spans="1:18" x14ac:dyDescent="0.2">
      <c r="A228" t="s">
        <v>468</v>
      </c>
      <c r="B228">
        <v>101</v>
      </c>
      <c r="C228" t="s">
        <v>1148</v>
      </c>
      <c r="D228" t="s">
        <v>1183</v>
      </c>
      <c r="E228" t="s">
        <v>1186</v>
      </c>
      <c r="F228">
        <v>2014</v>
      </c>
      <c r="N228" t="s">
        <v>301</v>
      </c>
      <c r="O228" t="s">
        <v>2138</v>
      </c>
      <c r="P228" t="s">
        <v>2590</v>
      </c>
      <c r="Q228">
        <v>2285257</v>
      </c>
      <c r="R228" t="s">
        <v>2593</v>
      </c>
    </row>
    <row r="229" spans="1:18" x14ac:dyDescent="0.2">
      <c r="A229" t="s">
        <v>668</v>
      </c>
      <c r="B229">
        <v>101</v>
      </c>
      <c r="C229" t="s">
        <v>2592</v>
      </c>
      <c r="D229" t="s">
        <v>1183</v>
      </c>
      <c r="E229" t="s">
        <v>1186</v>
      </c>
      <c r="F229">
        <v>2013</v>
      </c>
      <c r="N229" t="s">
        <v>500</v>
      </c>
      <c r="O229" t="s">
        <v>2285</v>
      </c>
      <c r="P229" t="s">
        <v>2590</v>
      </c>
      <c r="Q229">
        <v>2155916</v>
      </c>
      <c r="R229" t="s">
        <v>2593</v>
      </c>
    </row>
    <row r="230" spans="1:18" x14ac:dyDescent="0.2">
      <c r="A230" t="s">
        <v>727</v>
      </c>
      <c r="B230">
        <v>101</v>
      </c>
      <c r="C230" t="s">
        <v>2592</v>
      </c>
      <c r="D230" t="s">
        <v>1183</v>
      </c>
      <c r="E230" t="s">
        <v>1186</v>
      </c>
      <c r="F230">
        <v>2013</v>
      </c>
      <c r="N230" t="s">
        <v>1096</v>
      </c>
      <c r="O230" t="s">
        <v>2286</v>
      </c>
      <c r="P230" t="s">
        <v>2590</v>
      </c>
      <c r="Q230">
        <v>6405357</v>
      </c>
      <c r="R230" t="s">
        <v>2593</v>
      </c>
    </row>
    <row r="231" spans="1:18" x14ac:dyDescent="0.2">
      <c r="A231" t="s">
        <v>467</v>
      </c>
      <c r="B231">
        <v>101</v>
      </c>
      <c r="C231" t="s">
        <v>1148</v>
      </c>
      <c r="D231" t="s">
        <v>1183</v>
      </c>
      <c r="E231" t="s">
        <v>1186</v>
      </c>
      <c r="F231">
        <v>2014</v>
      </c>
      <c r="N231" t="s">
        <v>705</v>
      </c>
      <c r="O231" t="s">
        <v>2139</v>
      </c>
      <c r="P231" t="s">
        <v>2590</v>
      </c>
      <c r="Q231">
        <v>1387810</v>
      </c>
      <c r="R231" t="s">
        <v>2593</v>
      </c>
    </row>
    <row r="232" spans="1:18" x14ac:dyDescent="0.2">
      <c r="A232" t="s">
        <v>692</v>
      </c>
      <c r="B232">
        <v>101</v>
      </c>
      <c r="C232" t="s">
        <v>2593</v>
      </c>
      <c r="D232" t="s">
        <v>1183</v>
      </c>
      <c r="E232" t="s">
        <v>1186</v>
      </c>
      <c r="F232">
        <v>2013</v>
      </c>
      <c r="N232" t="s">
        <v>949</v>
      </c>
      <c r="O232" t="s">
        <v>2335</v>
      </c>
      <c r="P232" t="s">
        <v>2590</v>
      </c>
      <c r="Q232">
        <v>1434792</v>
      </c>
      <c r="R232" t="s">
        <v>2593</v>
      </c>
    </row>
    <row r="233" spans="1:18" x14ac:dyDescent="0.2">
      <c r="A233" t="s">
        <v>419</v>
      </c>
      <c r="B233">
        <v>100</v>
      </c>
      <c r="C233" t="s">
        <v>2596</v>
      </c>
      <c r="D233" t="s">
        <v>1185</v>
      </c>
      <c r="E233" t="s">
        <v>1185</v>
      </c>
      <c r="F233">
        <v>2018</v>
      </c>
      <c r="N233" t="s">
        <v>959</v>
      </c>
      <c r="O233" t="s">
        <v>2336</v>
      </c>
      <c r="P233" t="s">
        <v>2590</v>
      </c>
      <c r="Q233">
        <v>1636837</v>
      </c>
      <c r="R233" t="s">
        <v>2593</v>
      </c>
    </row>
    <row r="234" spans="1:18" x14ac:dyDescent="0.2">
      <c r="A234" t="s">
        <v>1077</v>
      </c>
      <c r="B234">
        <v>150</v>
      </c>
      <c r="C234" t="s">
        <v>2596</v>
      </c>
      <c r="D234" t="s">
        <v>1183</v>
      </c>
      <c r="E234" t="s">
        <v>1185</v>
      </c>
      <c r="F234">
        <v>2017</v>
      </c>
      <c r="N234" t="s">
        <v>761</v>
      </c>
      <c r="O234" t="s">
        <v>2140</v>
      </c>
      <c r="P234" t="s">
        <v>2590</v>
      </c>
      <c r="Q234">
        <v>1735476</v>
      </c>
      <c r="R234" t="s">
        <v>2593</v>
      </c>
    </row>
    <row r="235" spans="1:18" x14ac:dyDescent="0.2">
      <c r="A235" t="s">
        <v>326</v>
      </c>
      <c r="B235">
        <v>100</v>
      </c>
      <c r="C235" t="s">
        <v>2596</v>
      </c>
      <c r="D235" t="s">
        <v>1185</v>
      </c>
      <c r="E235" t="s">
        <v>1185</v>
      </c>
      <c r="F235">
        <v>2018</v>
      </c>
      <c r="N235" t="s">
        <v>388</v>
      </c>
      <c r="O235" t="s">
        <v>2141</v>
      </c>
      <c r="P235" t="s">
        <v>2590</v>
      </c>
      <c r="Q235">
        <v>1866229</v>
      </c>
      <c r="R235" t="s">
        <v>2593</v>
      </c>
    </row>
    <row r="236" spans="1:18" x14ac:dyDescent="0.2">
      <c r="A236" t="s">
        <v>439</v>
      </c>
      <c r="B236">
        <v>100</v>
      </c>
      <c r="C236" t="s">
        <v>2592</v>
      </c>
      <c r="D236" t="s">
        <v>1185</v>
      </c>
      <c r="E236" t="s">
        <v>1185</v>
      </c>
      <c r="F236">
        <v>2018</v>
      </c>
      <c r="N236" t="s">
        <v>328</v>
      </c>
      <c r="O236" t="s">
        <v>2142</v>
      </c>
      <c r="P236" t="s">
        <v>2590</v>
      </c>
      <c r="Q236">
        <v>2003325</v>
      </c>
      <c r="R236" t="s">
        <v>2593</v>
      </c>
    </row>
    <row r="237" spans="1:18" x14ac:dyDescent="0.2">
      <c r="A237" t="s">
        <v>441</v>
      </c>
      <c r="B237">
        <v>101</v>
      </c>
      <c r="C237" t="s">
        <v>2592</v>
      </c>
      <c r="D237" t="s">
        <v>1183</v>
      </c>
      <c r="E237" t="s">
        <v>1186</v>
      </c>
      <c r="F237">
        <v>2013</v>
      </c>
      <c r="N237" t="s">
        <v>665</v>
      </c>
      <c r="O237" t="s">
        <v>2287</v>
      </c>
      <c r="P237" t="s">
        <v>2590</v>
      </c>
      <c r="Q237">
        <v>1696866</v>
      </c>
      <c r="R237" t="s">
        <v>2593</v>
      </c>
    </row>
    <row r="238" spans="1:18" x14ac:dyDescent="0.2">
      <c r="A238" t="s">
        <v>774</v>
      </c>
      <c r="B238">
        <v>101</v>
      </c>
      <c r="C238" t="s">
        <v>2593</v>
      </c>
      <c r="D238" t="s">
        <v>1183</v>
      </c>
      <c r="E238" t="s">
        <v>1186</v>
      </c>
      <c r="F238">
        <v>2013</v>
      </c>
      <c r="N238" t="s">
        <v>353</v>
      </c>
      <c r="O238" t="s">
        <v>2143</v>
      </c>
      <c r="P238" t="s">
        <v>2590</v>
      </c>
      <c r="Q238">
        <v>2140317</v>
      </c>
      <c r="R238" t="s">
        <v>2593</v>
      </c>
    </row>
    <row r="239" spans="1:18" x14ac:dyDescent="0.2">
      <c r="A239" t="s">
        <v>480</v>
      </c>
      <c r="B239">
        <v>101</v>
      </c>
      <c r="C239" t="s">
        <v>2596</v>
      </c>
      <c r="D239" t="s">
        <v>1183</v>
      </c>
      <c r="E239" t="s">
        <v>1186</v>
      </c>
      <c r="F239">
        <v>2014</v>
      </c>
      <c r="N239" t="s">
        <v>703</v>
      </c>
      <c r="O239" t="s">
        <v>2144</v>
      </c>
      <c r="P239" t="s">
        <v>2590</v>
      </c>
      <c r="Q239">
        <v>1387844</v>
      </c>
      <c r="R239" t="s">
        <v>2593</v>
      </c>
    </row>
    <row r="240" spans="1:18" x14ac:dyDescent="0.2">
      <c r="A240" t="s">
        <v>432</v>
      </c>
      <c r="B240">
        <v>101</v>
      </c>
      <c r="C240" t="s">
        <v>2592</v>
      </c>
      <c r="D240" t="s">
        <v>1183</v>
      </c>
      <c r="E240" t="s">
        <v>1186</v>
      </c>
      <c r="F240">
        <v>2013</v>
      </c>
      <c r="N240" t="s">
        <v>650</v>
      </c>
      <c r="O240" t="s">
        <v>2288</v>
      </c>
      <c r="P240" t="s">
        <v>2590</v>
      </c>
      <c r="Q240">
        <v>1952127</v>
      </c>
      <c r="R240" t="s">
        <v>2593</v>
      </c>
    </row>
    <row r="241" spans="1:18" x14ac:dyDescent="0.2">
      <c r="A241" t="s">
        <v>450</v>
      </c>
      <c r="B241">
        <v>101</v>
      </c>
      <c r="C241" t="s">
        <v>2596</v>
      </c>
      <c r="D241" t="s">
        <v>1183</v>
      </c>
      <c r="E241" t="s">
        <v>1186</v>
      </c>
      <c r="F241">
        <v>2014</v>
      </c>
      <c r="N241" t="s">
        <v>681</v>
      </c>
      <c r="O241" t="s">
        <v>2289</v>
      </c>
      <c r="P241" t="s">
        <v>2590</v>
      </c>
      <c r="Q241">
        <v>3061561</v>
      </c>
      <c r="R241" t="s">
        <v>2593</v>
      </c>
    </row>
    <row r="242" spans="1:18" x14ac:dyDescent="0.2">
      <c r="A242" t="s">
        <v>443</v>
      </c>
      <c r="B242">
        <v>101</v>
      </c>
      <c r="C242" t="s">
        <v>1148</v>
      </c>
      <c r="D242" t="s">
        <v>1183</v>
      </c>
      <c r="E242" t="s">
        <v>1186</v>
      </c>
      <c r="F242">
        <v>2014</v>
      </c>
      <c r="N242" t="s">
        <v>315</v>
      </c>
      <c r="O242" t="s">
        <v>2145</v>
      </c>
      <c r="P242" t="s">
        <v>2590</v>
      </c>
      <c r="Q242">
        <v>1988733</v>
      </c>
      <c r="R242" t="s">
        <v>2593</v>
      </c>
    </row>
    <row r="243" spans="1:18" x14ac:dyDescent="0.2">
      <c r="A243" t="s">
        <v>761</v>
      </c>
      <c r="B243">
        <v>101</v>
      </c>
      <c r="C243" t="s">
        <v>2593</v>
      </c>
      <c r="D243" t="s">
        <v>1183</v>
      </c>
      <c r="E243" t="s">
        <v>1186</v>
      </c>
      <c r="F243">
        <v>2013</v>
      </c>
      <c r="N243" t="s">
        <v>325</v>
      </c>
      <c r="O243" t="s">
        <v>2146</v>
      </c>
      <c r="P243" t="s">
        <v>2590</v>
      </c>
      <c r="Q243">
        <v>1790936</v>
      </c>
      <c r="R243" t="s">
        <v>2593</v>
      </c>
    </row>
    <row r="244" spans="1:18" x14ac:dyDescent="0.2">
      <c r="A244" t="s">
        <v>444</v>
      </c>
      <c r="B244">
        <v>101</v>
      </c>
      <c r="C244" t="s">
        <v>2592</v>
      </c>
      <c r="D244" t="s">
        <v>1183</v>
      </c>
      <c r="E244" t="s">
        <v>1186</v>
      </c>
      <c r="F244">
        <v>2013</v>
      </c>
      <c r="N244" t="s">
        <v>763</v>
      </c>
      <c r="O244" t="s">
        <v>2147</v>
      </c>
      <c r="P244" t="s">
        <v>2590</v>
      </c>
      <c r="Q244">
        <v>1902604</v>
      </c>
      <c r="R244" t="s">
        <v>2593</v>
      </c>
    </row>
    <row r="245" spans="1:18" x14ac:dyDescent="0.2">
      <c r="A245" t="s">
        <v>583</v>
      </c>
      <c r="B245">
        <v>101</v>
      </c>
      <c r="C245" t="s">
        <v>2592</v>
      </c>
      <c r="D245" t="s">
        <v>1183</v>
      </c>
      <c r="E245" t="s">
        <v>1186</v>
      </c>
      <c r="F245">
        <v>2013</v>
      </c>
      <c r="N245" t="s">
        <v>471</v>
      </c>
      <c r="O245" t="s">
        <v>2148</v>
      </c>
      <c r="P245" t="s">
        <v>2590</v>
      </c>
      <c r="Q245">
        <v>1777974</v>
      </c>
      <c r="R245" t="s">
        <v>2593</v>
      </c>
    </row>
    <row r="246" spans="1:18" x14ac:dyDescent="0.2">
      <c r="A246" t="s">
        <v>737</v>
      </c>
      <c r="B246">
        <v>101</v>
      </c>
      <c r="C246" t="s">
        <v>2593</v>
      </c>
      <c r="D246" t="s">
        <v>1183</v>
      </c>
      <c r="E246" t="s">
        <v>1186</v>
      </c>
      <c r="F246">
        <v>2013</v>
      </c>
      <c r="N246" t="s">
        <v>692</v>
      </c>
      <c r="O246" t="s">
        <v>2149</v>
      </c>
      <c r="P246" t="s">
        <v>2590</v>
      </c>
      <c r="Q246">
        <v>393546</v>
      </c>
      <c r="R246" t="s">
        <v>2593</v>
      </c>
    </row>
    <row r="247" spans="1:18" x14ac:dyDescent="0.2">
      <c r="A247" t="s">
        <v>457</v>
      </c>
      <c r="B247">
        <v>101</v>
      </c>
      <c r="C247" t="s">
        <v>2592</v>
      </c>
      <c r="D247" t="s">
        <v>1183</v>
      </c>
      <c r="E247" t="s">
        <v>1186</v>
      </c>
      <c r="F247">
        <v>2013</v>
      </c>
      <c r="N247" t="s">
        <v>329</v>
      </c>
      <c r="O247" t="s">
        <v>2150</v>
      </c>
      <c r="P247" t="s">
        <v>2590</v>
      </c>
      <c r="Q247">
        <v>2607404</v>
      </c>
      <c r="R247" t="s">
        <v>2593</v>
      </c>
    </row>
    <row r="248" spans="1:18" x14ac:dyDescent="0.2">
      <c r="A248" t="s">
        <v>462</v>
      </c>
      <c r="B248">
        <v>101</v>
      </c>
      <c r="C248" t="s">
        <v>2596</v>
      </c>
      <c r="D248" t="s">
        <v>1183</v>
      </c>
      <c r="E248" t="s">
        <v>1186</v>
      </c>
      <c r="F248">
        <v>2014</v>
      </c>
      <c r="N248" t="s">
        <v>339</v>
      </c>
      <c r="O248" t="s">
        <v>2151</v>
      </c>
      <c r="P248" t="s">
        <v>2590</v>
      </c>
      <c r="Q248">
        <v>1905284</v>
      </c>
      <c r="R248" t="s">
        <v>2593</v>
      </c>
    </row>
    <row r="249" spans="1:18" x14ac:dyDescent="0.2">
      <c r="A249" t="s">
        <v>406</v>
      </c>
      <c r="B249">
        <v>101</v>
      </c>
      <c r="C249" t="s">
        <v>2596</v>
      </c>
      <c r="D249" t="s">
        <v>1183</v>
      </c>
      <c r="E249" t="s">
        <v>1186</v>
      </c>
      <c r="F249">
        <v>2014</v>
      </c>
      <c r="N249" t="s">
        <v>1128</v>
      </c>
      <c r="O249" t="s">
        <v>2290</v>
      </c>
      <c r="P249" t="s">
        <v>2590</v>
      </c>
      <c r="Q249">
        <v>1590410</v>
      </c>
      <c r="R249" t="s">
        <v>2593</v>
      </c>
    </row>
    <row r="250" spans="1:18" x14ac:dyDescent="0.2">
      <c r="A250" t="s">
        <v>492</v>
      </c>
      <c r="B250">
        <v>101</v>
      </c>
      <c r="C250" t="s">
        <v>2596</v>
      </c>
      <c r="D250" t="s">
        <v>1183</v>
      </c>
      <c r="E250" t="s">
        <v>1186</v>
      </c>
      <c r="F250">
        <v>2014</v>
      </c>
      <c r="N250" t="s">
        <v>677</v>
      </c>
      <c r="O250" t="s">
        <v>2291</v>
      </c>
      <c r="P250" t="s">
        <v>2590</v>
      </c>
      <c r="Q250">
        <v>1785761</v>
      </c>
      <c r="R250" t="s">
        <v>2593</v>
      </c>
    </row>
    <row r="251" spans="1:18" x14ac:dyDescent="0.2">
      <c r="A251" t="s">
        <v>434</v>
      </c>
      <c r="B251">
        <v>101</v>
      </c>
      <c r="C251" t="s">
        <v>2596</v>
      </c>
      <c r="D251" t="s">
        <v>1183</v>
      </c>
      <c r="E251" t="s">
        <v>1186</v>
      </c>
      <c r="F251">
        <v>2014</v>
      </c>
      <c r="N251" t="s">
        <v>1092</v>
      </c>
      <c r="O251" t="s">
        <v>2292</v>
      </c>
      <c r="P251" t="s">
        <v>2590</v>
      </c>
      <c r="Q251">
        <v>3505113</v>
      </c>
      <c r="R251" t="s">
        <v>2593</v>
      </c>
    </row>
    <row r="252" spans="1:18" x14ac:dyDescent="0.2">
      <c r="A252" t="s">
        <v>427</v>
      </c>
      <c r="B252">
        <v>101</v>
      </c>
      <c r="C252" t="s">
        <v>2596</v>
      </c>
      <c r="D252" t="s">
        <v>1183</v>
      </c>
      <c r="E252" t="s">
        <v>1186</v>
      </c>
      <c r="F252">
        <v>2013</v>
      </c>
      <c r="N252" t="s">
        <v>889</v>
      </c>
      <c r="O252" t="s">
        <v>2337</v>
      </c>
      <c r="P252" t="s">
        <v>2590</v>
      </c>
      <c r="Q252">
        <v>2096656</v>
      </c>
      <c r="R252" t="s">
        <v>2593</v>
      </c>
    </row>
    <row r="253" spans="1:18" x14ac:dyDescent="0.2">
      <c r="A253" t="s">
        <v>403</v>
      </c>
      <c r="B253">
        <v>101</v>
      </c>
      <c r="C253" t="s">
        <v>1148</v>
      </c>
      <c r="D253" t="s">
        <v>1183</v>
      </c>
      <c r="E253" t="s">
        <v>1186</v>
      </c>
      <c r="F253">
        <v>2014</v>
      </c>
      <c r="N253" t="s">
        <v>1107</v>
      </c>
      <c r="O253" t="s">
        <v>2293</v>
      </c>
      <c r="P253" t="s">
        <v>2590</v>
      </c>
      <c r="Q253">
        <v>1814503</v>
      </c>
      <c r="R253" t="s">
        <v>2593</v>
      </c>
    </row>
    <row r="254" spans="1:18" x14ac:dyDescent="0.2">
      <c r="A254" t="s">
        <v>528</v>
      </c>
      <c r="B254">
        <v>101</v>
      </c>
      <c r="C254" t="s">
        <v>2596</v>
      </c>
      <c r="D254" t="s">
        <v>1183</v>
      </c>
      <c r="E254" t="s">
        <v>1186</v>
      </c>
      <c r="F254">
        <v>2013</v>
      </c>
      <c r="N254" t="s">
        <v>673</v>
      </c>
      <c r="O254" t="s">
        <v>2294</v>
      </c>
      <c r="P254" t="s">
        <v>2590</v>
      </c>
      <c r="Q254">
        <v>1594984</v>
      </c>
      <c r="R254" t="s">
        <v>2593</v>
      </c>
    </row>
    <row r="255" spans="1:18" x14ac:dyDescent="0.2">
      <c r="A255" t="s">
        <v>464</v>
      </c>
      <c r="B255">
        <v>101</v>
      </c>
      <c r="C255" t="s">
        <v>2596</v>
      </c>
      <c r="D255" t="s">
        <v>1183</v>
      </c>
      <c r="E255" t="s">
        <v>1186</v>
      </c>
      <c r="F255">
        <v>2013</v>
      </c>
      <c r="N255" t="s">
        <v>666</v>
      </c>
      <c r="O255" t="s">
        <v>2295</v>
      </c>
      <c r="P255" t="s">
        <v>2590</v>
      </c>
      <c r="Q255">
        <v>983699</v>
      </c>
      <c r="R255" t="s">
        <v>2593</v>
      </c>
    </row>
    <row r="256" spans="1:18" x14ac:dyDescent="0.2">
      <c r="A256" t="s">
        <v>417</v>
      </c>
      <c r="B256">
        <v>101</v>
      </c>
      <c r="C256" t="s">
        <v>2596</v>
      </c>
      <c r="D256" t="s">
        <v>1183</v>
      </c>
      <c r="E256" t="s">
        <v>1186</v>
      </c>
      <c r="F256">
        <v>2014</v>
      </c>
      <c r="N256" t="s">
        <v>590</v>
      </c>
      <c r="O256" t="s">
        <v>2296</v>
      </c>
      <c r="P256" t="s">
        <v>2590</v>
      </c>
      <c r="Q256">
        <v>1820104</v>
      </c>
      <c r="R256" t="s">
        <v>2593</v>
      </c>
    </row>
    <row r="257" spans="1:18" x14ac:dyDescent="0.2">
      <c r="A257" t="s">
        <v>481</v>
      </c>
      <c r="B257">
        <v>150</v>
      </c>
      <c r="C257" t="s">
        <v>2596</v>
      </c>
      <c r="D257" t="s">
        <v>1183</v>
      </c>
      <c r="E257" t="s">
        <v>1185</v>
      </c>
      <c r="F257">
        <v>2017</v>
      </c>
      <c r="N257" t="s">
        <v>1111</v>
      </c>
      <c r="O257" t="s">
        <v>2297</v>
      </c>
      <c r="P257" t="s">
        <v>2590</v>
      </c>
      <c r="Q257">
        <v>1463914</v>
      </c>
      <c r="R257" t="s">
        <v>2593</v>
      </c>
    </row>
    <row r="258" spans="1:18" x14ac:dyDescent="0.2">
      <c r="A258" t="s">
        <v>586</v>
      </c>
      <c r="B258">
        <v>101</v>
      </c>
      <c r="C258" t="s">
        <v>2592</v>
      </c>
      <c r="D258" t="s">
        <v>1183</v>
      </c>
      <c r="E258" t="s">
        <v>1186</v>
      </c>
      <c r="F258">
        <v>2013</v>
      </c>
      <c r="N258" t="s">
        <v>594</v>
      </c>
      <c r="O258" t="s">
        <v>2298</v>
      </c>
      <c r="P258" t="s">
        <v>2590</v>
      </c>
      <c r="Q258">
        <v>1849664</v>
      </c>
      <c r="R258" t="s">
        <v>2593</v>
      </c>
    </row>
    <row r="259" spans="1:18" x14ac:dyDescent="0.2">
      <c r="A259" t="s">
        <v>514</v>
      </c>
      <c r="B259">
        <v>101</v>
      </c>
      <c r="C259" t="s">
        <v>2592</v>
      </c>
      <c r="D259" t="s">
        <v>1183</v>
      </c>
      <c r="E259" t="s">
        <v>1186</v>
      </c>
      <c r="F259">
        <v>2013</v>
      </c>
      <c r="N259" t="s">
        <v>934</v>
      </c>
      <c r="O259" t="s">
        <v>2338</v>
      </c>
      <c r="P259" t="s">
        <v>2590</v>
      </c>
      <c r="Q259">
        <v>1935301</v>
      </c>
      <c r="R259" t="s">
        <v>2593</v>
      </c>
    </row>
    <row r="260" spans="1:18" x14ac:dyDescent="0.2">
      <c r="A260" t="s">
        <v>465</v>
      </c>
      <c r="B260">
        <v>100</v>
      </c>
      <c r="C260" t="s">
        <v>2592</v>
      </c>
      <c r="D260" t="s">
        <v>1185</v>
      </c>
      <c r="E260" t="s">
        <v>1185</v>
      </c>
      <c r="F260">
        <v>2018</v>
      </c>
      <c r="N260" t="s">
        <v>387</v>
      </c>
      <c r="O260" t="s">
        <v>2152</v>
      </c>
      <c r="P260" t="s">
        <v>2590</v>
      </c>
      <c r="Q260">
        <v>1625846</v>
      </c>
      <c r="R260" t="s">
        <v>2593</v>
      </c>
    </row>
    <row r="261" spans="1:18" x14ac:dyDescent="0.2">
      <c r="A261" t="s">
        <v>400</v>
      </c>
      <c r="B261">
        <v>101</v>
      </c>
      <c r="C261" t="s">
        <v>2592</v>
      </c>
      <c r="D261" t="s">
        <v>1183</v>
      </c>
      <c r="E261" t="s">
        <v>1186</v>
      </c>
      <c r="F261">
        <v>2013</v>
      </c>
      <c r="N261" t="s">
        <v>1129</v>
      </c>
      <c r="O261" t="s">
        <v>2299</v>
      </c>
      <c r="P261" t="s">
        <v>2590</v>
      </c>
      <c r="Q261">
        <v>3471907</v>
      </c>
      <c r="R261" t="s">
        <v>2593</v>
      </c>
    </row>
    <row r="262" spans="1:18" x14ac:dyDescent="0.2">
      <c r="A262" t="s">
        <v>440</v>
      </c>
      <c r="B262">
        <v>101</v>
      </c>
      <c r="C262" t="s">
        <v>2592</v>
      </c>
      <c r="D262" t="s">
        <v>1183</v>
      </c>
      <c r="E262" t="s">
        <v>1186</v>
      </c>
      <c r="F262">
        <v>2013</v>
      </c>
      <c r="N262" t="s">
        <v>304</v>
      </c>
      <c r="O262" t="s">
        <v>2153</v>
      </c>
      <c r="P262" t="s">
        <v>2590</v>
      </c>
      <c r="Q262">
        <v>2593958</v>
      </c>
      <c r="R262" t="s">
        <v>2593</v>
      </c>
    </row>
    <row r="263" spans="1:18" x14ac:dyDescent="0.2">
      <c r="A263" t="s">
        <v>477</v>
      </c>
      <c r="B263">
        <v>101</v>
      </c>
      <c r="C263" t="s">
        <v>2592</v>
      </c>
      <c r="D263" t="s">
        <v>1183</v>
      </c>
      <c r="E263" t="s">
        <v>1186</v>
      </c>
      <c r="F263">
        <v>2013</v>
      </c>
      <c r="N263" t="s">
        <v>349</v>
      </c>
      <c r="O263" t="s">
        <v>2154</v>
      </c>
      <c r="P263" t="s">
        <v>2590</v>
      </c>
      <c r="Q263">
        <v>2244202</v>
      </c>
      <c r="R263" t="s">
        <v>2593</v>
      </c>
    </row>
    <row r="264" spans="1:18" x14ac:dyDescent="0.2">
      <c r="A264" t="s">
        <v>483</v>
      </c>
      <c r="B264">
        <v>101</v>
      </c>
      <c r="C264" t="s">
        <v>2596</v>
      </c>
      <c r="D264" t="s">
        <v>1183</v>
      </c>
      <c r="E264" t="s">
        <v>1186</v>
      </c>
      <c r="F264">
        <v>2013</v>
      </c>
      <c r="N264" t="s">
        <v>602</v>
      </c>
      <c r="O264" t="s">
        <v>2300</v>
      </c>
      <c r="P264" t="s">
        <v>2590</v>
      </c>
      <c r="Q264">
        <v>2013207</v>
      </c>
      <c r="R264" t="s">
        <v>2593</v>
      </c>
    </row>
    <row r="265" spans="1:18" x14ac:dyDescent="0.2">
      <c r="A265" t="s">
        <v>703</v>
      </c>
      <c r="B265">
        <v>101</v>
      </c>
      <c r="C265" t="s">
        <v>2593</v>
      </c>
      <c r="D265" t="s">
        <v>1183</v>
      </c>
      <c r="E265" t="s">
        <v>1186</v>
      </c>
      <c r="F265">
        <v>2013</v>
      </c>
      <c r="N265" t="s">
        <v>866</v>
      </c>
      <c r="O265" t="s">
        <v>2339</v>
      </c>
      <c r="P265" t="s">
        <v>2590</v>
      </c>
      <c r="Q265">
        <v>1646662</v>
      </c>
      <c r="R265" t="s">
        <v>2593</v>
      </c>
    </row>
    <row r="266" spans="1:18" x14ac:dyDescent="0.2">
      <c r="A266" t="s">
        <v>486</v>
      </c>
      <c r="B266">
        <v>101</v>
      </c>
      <c r="C266" t="s">
        <v>2592</v>
      </c>
      <c r="D266" t="s">
        <v>1183</v>
      </c>
      <c r="E266" t="s">
        <v>1186</v>
      </c>
      <c r="F266">
        <v>2013</v>
      </c>
      <c r="N266" t="s">
        <v>1104</v>
      </c>
      <c r="O266" t="s">
        <v>2301</v>
      </c>
      <c r="P266" t="s">
        <v>2590</v>
      </c>
      <c r="Q266">
        <v>1654119</v>
      </c>
      <c r="R266" t="s">
        <v>2593</v>
      </c>
    </row>
    <row r="267" spans="1:18" x14ac:dyDescent="0.2">
      <c r="A267" t="s">
        <v>715</v>
      </c>
      <c r="B267">
        <v>101</v>
      </c>
      <c r="C267" t="s">
        <v>2593</v>
      </c>
      <c r="D267" t="s">
        <v>1183</v>
      </c>
      <c r="E267" t="s">
        <v>1186</v>
      </c>
      <c r="F267">
        <v>2013</v>
      </c>
      <c r="N267" t="s">
        <v>362</v>
      </c>
      <c r="O267" t="s">
        <v>2155</v>
      </c>
      <c r="P267" t="s">
        <v>2590</v>
      </c>
      <c r="Q267">
        <v>2084533</v>
      </c>
      <c r="R267" t="s">
        <v>2593</v>
      </c>
    </row>
    <row r="268" spans="1:18" x14ac:dyDescent="0.2">
      <c r="A268" t="s">
        <v>470</v>
      </c>
      <c r="B268">
        <v>101</v>
      </c>
      <c r="C268" t="s">
        <v>2592</v>
      </c>
      <c r="D268" t="s">
        <v>1183</v>
      </c>
      <c r="E268" t="s">
        <v>1186</v>
      </c>
      <c r="F268">
        <v>2013</v>
      </c>
      <c r="N268" t="s">
        <v>526</v>
      </c>
      <c r="O268" t="s">
        <v>2302</v>
      </c>
      <c r="P268" t="s">
        <v>2590</v>
      </c>
      <c r="Q268">
        <v>1314374</v>
      </c>
      <c r="R268" t="s">
        <v>2593</v>
      </c>
    </row>
    <row r="269" spans="1:18" x14ac:dyDescent="0.2">
      <c r="A269" t="s">
        <v>488</v>
      </c>
      <c r="B269">
        <v>101</v>
      </c>
      <c r="C269" t="s">
        <v>2596</v>
      </c>
      <c r="D269" t="s">
        <v>1183</v>
      </c>
      <c r="E269" t="s">
        <v>1186</v>
      </c>
      <c r="F269">
        <v>2014</v>
      </c>
      <c r="N269" t="s">
        <v>1072</v>
      </c>
      <c r="O269" t="s">
        <v>2303</v>
      </c>
      <c r="P269" t="s">
        <v>2590</v>
      </c>
      <c r="Q269">
        <v>1305841</v>
      </c>
      <c r="R269" t="s">
        <v>2593</v>
      </c>
    </row>
    <row r="270" spans="1:18" x14ac:dyDescent="0.2">
      <c r="A270" t="s">
        <v>550</v>
      </c>
      <c r="B270">
        <v>101</v>
      </c>
      <c r="C270" t="s">
        <v>2596</v>
      </c>
      <c r="D270" t="s">
        <v>1183</v>
      </c>
      <c r="E270" t="s">
        <v>1186</v>
      </c>
      <c r="F270">
        <v>2014</v>
      </c>
      <c r="N270" t="s">
        <v>1116</v>
      </c>
      <c r="O270" t="s">
        <v>2304</v>
      </c>
      <c r="P270" t="s">
        <v>2590</v>
      </c>
      <c r="Q270">
        <v>2215018</v>
      </c>
      <c r="R270" t="s">
        <v>2593</v>
      </c>
    </row>
    <row r="271" spans="1:18" x14ac:dyDescent="0.2">
      <c r="A271" t="s">
        <v>402</v>
      </c>
      <c r="B271">
        <v>101</v>
      </c>
      <c r="C271" t="s">
        <v>2596</v>
      </c>
      <c r="D271" t="s">
        <v>1183</v>
      </c>
      <c r="E271" t="s">
        <v>1186</v>
      </c>
      <c r="F271">
        <v>2014</v>
      </c>
      <c r="N271" t="s">
        <v>1121</v>
      </c>
      <c r="O271" t="s">
        <v>2305</v>
      </c>
      <c r="P271" t="s">
        <v>2590</v>
      </c>
      <c r="Q271">
        <v>1640328</v>
      </c>
      <c r="R271" t="s">
        <v>2593</v>
      </c>
    </row>
    <row r="272" spans="1:18" x14ac:dyDescent="0.2">
      <c r="A272" t="s">
        <v>463</v>
      </c>
      <c r="B272">
        <v>101</v>
      </c>
      <c r="C272" t="s">
        <v>2596</v>
      </c>
      <c r="D272" t="s">
        <v>1183</v>
      </c>
      <c r="E272" t="s">
        <v>1186</v>
      </c>
      <c r="F272">
        <v>2014</v>
      </c>
      <c r="N272" t="s">
        <v>640</v>
      </c>
      <c r="O272" t="s">
        <v>2306</v>
      </c>
      <c r="P272" t="s">
        <v>2590</v>
      </c>
      <c r="Q272">
        <v>1488572</v>
      </c>
      <c r="R272" t="s">
        <v>2593</v>
      </c>
    </row>
    <row r="273" spans="1:20" x14ac:dyDescent="0.2">
      <c r="A273" t="s">
        <v>1525</v>
      </c>
      <c r="B273">
        <v>101</v>
      </c>
      <c r="C273" t="s">
        <v>2596</v>
      </c>
      <c r="D273" t="s">
        <v>1183</v>
      </c>
      <c r="E273" t="s">
        <v>1186</v>
      </c>
      <c r="F273">
        <v>2013</v>
      </c>
      <c r="N273" t="s">
        <v>1109</v>
      </c>
      <c r="O273" t="s">
        <v>2307</v>
      </c>
      <c r="P273" t="s">
        <v>2590</v>
      </c>
      <c r="Q273">
        <v>1694209</v>
      </c>
      <c r="R273" t="s">
        <v>2593</v>
      </c>
    </row>
    <row r="274" spans="1:20" x14ac:dyDescent="0.2">
      <c r="A274" t="s">
        <v>482</v>
      </c>
      <c r="B274">
        <v>101</v>
      </c>
      <c r="C274" t="s">
        <v>2592</v>
      </c>
      <c r="D274" t="s">
        <v>1183</v>
      </c>
      <c r="E274" t="s">
        <v>1186</v>
      </c>
      <c r="F274">
        <v>2013</v>
      </c>
      <c r="N274" t="s">
        <v>318</v>
      </c>
      <c r="O274" t="s">
        <v>2156</v>
      </c>
      <c r="P274" t="s">
        <v>2590</v>
      </c>
      <c r="Q274">
        <v>1657394</v>
      </c>
      <c r="R274" t="s">
        <v>2593</v>
      </c>
    </row>
    <row r="275" spans="1:20" x14ac:dyDescent="0.2">
      <c r="A275" t="s">
        <v>404</v>
      </c>
      <c r="B275">
        <v>101</v>
      </c>
      <c r="C275" t="s">
        <v>2596</v>
      </c>
      <c r="D275" t="s">
        <v>1183</v>
      </c>
      <c r="E275" t="s">
        <v>1186</v>
      </c>
      <c r="F275">
        <v>2013</v>
      </c>
      <c r="N275" t="s">
        <v>1079</v>
      </c>
      <c r="O275" t="s">
        <v>2308</v>
      </c>
      <c r="P275" t="s">
        <v>2590</v>
      </c>
      <c r="Q275">
        <v>1349540</v>
      </c>
      <c r="R275" t="s">
        <v>2593</v>
      </c>
    </row>
    <row r="276" spans="1:20" x14ac:dyDescent="0.2">
      <c r="A276" t="s">
        <v>571</v>
      </c>
      <c r="B276">
        <v>101</v>
      </c>
      <c r="C276" t="s">
        <v>2592</v>
      </c>
      <c r="D276" t="s">
        <v>1183</v>
      </c>
      <c r="E276" t="s">
        <v>1186</v>
      </c>
      <c r="F276">
        <v>2013</v>
      </c>
      <c r="N276" t="s">
        <v>1124</v>
      </c>
      <c r="O276" t="s">
        <v>2309</v>
      </c>
      <c r="P276" t="s">
        <v>2590</v>
      </c>
      <c r="Q276">
        <v>1499653</v>
      </c>
      <c r="R276" t="s">
        <v>2593</v>
      </c>
    </row>
    <row r="277" spans="1:20" x14ac:dyDescent="0.2">
      <c r="A277" t="s">
        <v>446</v>
      </c>
      <c r="B277">
        <v>101</v>
      </c>
      <c r="C277" t="s">
        <v>2592</v>
      </c>
      <c r="D277" t="s">
        <v>1183</v>
      </c>
      <c r="E277" t="s">
        <v>1186</v>
      </c>
      <c r="F277">
        <v>2013</v>
      </c>
      <c r="N277" t="s">
        <v>1115</v>
      </c>
      <c r="O277" t="s">
        <v>2310</v>
      </c>
      <c r="P277" t="s">
        <v>2590</v>
      </c>
      <c r="Q277">
        <v>1712269</v>
      </c>
      <c r="R277" t="s">
        <v>2593</v>
      </c>
    </row>
    <row r="278" spans="1:20" x14ac:dyDescent="0.2">
      <c r="A278" t="s">
        <v>466</v>
      </c>
      <c r="B278">
        <v>101</v>
      </c>
      <c r="C278" t="s">
        <v>2596</v>
      </c>
      <c r="D278" t="s">
        <v>1183</v>
      </c>
      <c r="E278" t="s">
        <v>1186</v>
      </c>
      <c r="F278">
        <v>2014</v>
      </c>
      <c r="N278" t="s">
        <v>632</v>
      </c>
      <c r="O278" t="s">
        <v>2157</v>
      </c>
      <c r="P278" t="s">
        <v>2590</v>
      </c>
      <c r="Q278">
        <v>1783481</v>
      </c>
      <c r="R278" t="s">
        <v>2593</v>
      </c>
    </row>
    <row r="279" spans="1:20" x14ac:dyDescent="0.2">
      <c r="A279" t="s">
        <v>429</v>
      </c>
      <c r="B279">
        <v>100</v>
      </c>
      <c r="C279" t="s">
        <v>2596</v>
      </c>
      <c r="D279" t="s">
        <v>1185</v>
      </c>
      <c r="E279" t="s">
        <v>1185</v>
      </c>
      <c r="F279">
        <v>2018</v>
      </c>
      <c r="N279" t="s">
        <v>639</v>
      </c>
      <c r="O279" t="s">
        <v>2311</v>
      </c>
      <c r="P279" t="s">
        <v>2590</v>
      </c>
      <c r="Q279">
        <v>2590878</v>
      </c>
      <c r="R279" t="s">
        <v>2593</v>
      </c>
    </row>
    <row r="280" spans="1:20" x14ac:dyDescent="0.2">
      <c r="A280" t="s">
        <v>448</v>
      </c>
      <c r="B280">
        <v>101</v>
      </c>
      <c r="C280" t="s">
        <v>2592</v>
      </c>
      <c r="D280" t="s">
        <v>1183</v>
      </c>
      <c r="E280" t="s">
        <v>1186</v>
      </c>
      <c r="F280">
        <v>2013</v>
      </c>
      <c r="N280" t="s">
        <v>800</v>
      </c>
      <c r="O280" t="s">
        <v>2340</v>
      </c>
      <c r="P280" t="s">
        <v>2590</v>
      </c>
      <c r="Q280">
        <v>2090918</v>
      </c>
      <c r="R280" t="s">
        <v>2593</v>
      </c>
    </row>
    <row r="281" spans="1:20" x14ac:dyDescent="0.2">
      <c r="A281" t="s">
        <v>423</v>
      </c>
      <c r="B281">
        <v>101</v>
      </c>
      <c r="C281" t="s">
        <v>2596</v>
      </c>
      <c r="D281" t="s">
        <v>1183</v>
      </c>
      <c r="E281" t="s">
        <v>1186</v>
      </c>
      <c r="F281">
        <v>2014</v>
      </c>
      <c r="N281" t="s">
        <v>1125</v>
      </c>
      <c r="O281" t="s">
        <v>2158</v>
      </c>
      <c r="P281" t="s">
        <v>2590</v>
      </c>
      <c r="Q281">
        <v>1850524</v>
      </c>
      <c r="R281" t="s">
        <v>2593</v>
      </c>
    </row>
    <row r="282" spans="1:20" x14ac:dyDescent="0.2">
      <c r="A282" t="s">
        <v>435</v>
      </c>
      <c r="B282">
        <v>101</v>
      </c>
      <c r="C282" t="s">
        <v>2596</v>
      </c>
      <c r="D282" t="s">
        <v>1183</v>
      </c>
      <c r="E282" t="s">
        <v>1186</v>
      </c>
      <c r="F282">
        <v>2013</v>
      </c>
      <c r="N282" t="s">
        <v>774</v>
      </c>
      <c r="O282" t="s">
        <v>2159</v>
      </c>
      <c r="P282" t="s">
        <v>2590</v>
      </c>
      <c r="Q282">
        <v>1591607</v>
      </c>
      <c r="R282" t="s">
        <v>2593</v>
      </c>
    </row>
    <row r="283" spans="1:20" x14ac:dyDescent="0.2">
      <c r="A283" t="s">
        <v>452</v>
      </c>
      <c r="B283">
        <v>101</v>
      </c>
      <c r="C283" t="s">
        <v>2596</v>
      </c>
      <c r="D283" t="s">
        <v>1183</v>
      </c>
      <c r="E283" t="s">
        <v>1186</v>
      </c>
      <c r="F283">
        <v>2013</v>
      </c>
      <c r="N283" t="s">
        <v>373</v>
      </c>
      <c r="O283" t="s">
        <v>2160</v>
      </c>
      <c r="P283" t="s">
        <v>2590</v>
      </c>
      <c r="Q283">
        <v>724854</v>
      </c>
      <c r="R283" t="s">
        <v>2593</v>
      </c>
    </row>
    <row r="284" spans="1:20" x14ac:dyDescent="0.2">
      <c r="A284" t="s">
        <v>422</v>
      </c>
      <c r="B284">
        <v>101</v>
      </c>
      <c r="C284" t="s">
        <v>2592</v>
      </c>
      <c r="D284" t="s">
        <v>1183</v>
      </c>
      <c r="E284" t="s">
        <v>1186</v>
      </c>
      <c r="F284">
        <v>2013</v>
      </c>
      <c r="N284" t="s">
        <v>1074</v>
      </c>
      <c r="O284" t="s">
        <v>2312</v>
      </c>
      <c r="P284" t="s">
        <v>2590</v>
      </c>
      <c r="Q284">
        <v>2181864</v>
      </c>
      <c r="R284" t="s">
        <v>2593</v>
      </c>
    </row>
    <row r="285" spans="1:20" x14ac:dyDescent="0.2">
      <c r="A285" t="s">
        <v>1066</v>
      </c>
      <c r="B285">
        <v>101</v>
      </c>
      <c r="C285" t="s">
        <v>2603</v>
      </c>
      <c r="D285" t="s">
        <v>1183</v>
      </c>
      <c r="E285" t="s">
        <v>1186</v>
      </c>
      <c r="F285">
        <v>2012</v>
      </c>
      <c r="N285" t="s">
        <v>675</v>
      </c>
      <c r="O285" t="s">
        <v>2313</v>
      </c>
      <c r="P285" t="s">
        <v>2590</v>
      </c>
      <c r="Q285">
        <v>2371196</v>
      </c>
      <c r="R285" t="s">
        <v>2593</v>
      </c>
    </row>
    <row r="286" spans="1:20" x14ac:dyDescent="0.2">
      <c r="A286" t="s">
        <v>148</v>
      </c>
      <c r="B286">
        <v>100</v>
      </c>
      <c r="C286" t="s">
        <v>1273</v>
      </c>
      <c r="D286" t="s">
        <v>1185</v>
      </c>
      <c r="E286" t="s">
        <v>1185</v>
      </c>
      <c r="F286">
        <v>2018</v>
      </c>
      <c r="N286" t="s">
        <v>302</v>
      </c>
      <c r="O286" t="s">
        <v>2161</v>
      </c>
      <c r="P286" t="s">
        <v>2590</v>
      </c>
      <c r="Q286">
        <v>1433248</v>
      </c>
      <c r="R286" t="s">
        <v>2593</v>
      </c>
    </row>
    <row r="287" spans="1:20" x14ac:dyDescent="0.2">
      <c r="A287" t="s">
        <v>130</v>
      </c>
      <c r="B287">
        <v>100</v>
      </c>
      <c r="C287" t="s">
        <v>1237</v>
      </c>
      <c r="D287" t="s">
        <v>1185</v>
      </c>
      <c r="E287" t="s">
        <v>1185</v>
      </c>
      <c r="F287">
        <v>2018</v>
      </c>
      <c r="N287" t="s">
        <v>1114</v>
      </c>
      <c r="O287" t="s">
        <v>2314</v>
      </c>
      <c r="P287" t="s">
        <v>2590</v>
      </c>
      <c r="Q287">
        <v>1032845</v>
      </c>
      <c r="R287" t="s">
        <v>2593</v>
      </c>
    </row>
    <row r="288" spans="1:20" x14ac:dyDescent="0.2">
      <c r="A288" t="s">
        <v>46</v>
      </c>
      <c r="B288">
        <v>100</v>
      </c>
      <c r="C288" t="s">
        <v>1238</v>
      </c>
      <c r="D288" t="s">
        <v>1185</v>
      </c>
      <c r="E288" t="s">
        <v>1185</v>
      </c>
      <c r="F288">
        <v>2018</v>
      </c>
      <c r="N288" t="s">
        <v>515</v>
      </c>
      <c r="O288" t="s">
        <v>2162</v>
      </c>
      <c r="P288" t="s">
        <v>2252</v>
      </c>
      <c r="Q288" t="s">
        <v>2590</v>
      </c>
      <c r="R288" t="s">
        <v>2594</v>
      </c>
      <c r="S288">
        <v>1674126</v>
      </c>
      <c r="T288">
        <v>15841595</v>
      </c>
    </row>
    <row r="289" spans="1:18" x14ac:dyDescent="0.2">
      <c r="A289" t="s">
        <v>157</v>
      </c>
      <c r="B289">
        <v>100</v>
      </c>
      <c r="C289" t="s">
        <v>1276</v>
      </c>
      <c r="D289" t="s">
        <v>1185</v>
      </c>
      <c r="E289" t="s">
        <v>1185</v>
      </c>
      <c r="F289">
        <v>2018</v>
      </c>
      <c r="N289" t="s">
        <v>303</v>
      </c>
      <c r="O289" t="s">
        <v>2163</v>
      </c>
      <c r="P289" t="s">
        <v>2590</v>
      </c>
      <c r="Q289">
        <v>1757862</v>
      </c>
      <c r="R289" t="s">
        <v>2593</v>
      </c>
    </row>
    <row r="290" spans="1:18" x14ac:dyDescent="0.2">
      <c r="A290" t="s">
        <v>220</v>
      </c>
      <c r="B290">
        <v>100</v>
      </c>
      <c r="C290" t="s">
        <v>1476</v>
      </c>
      <c r="D290" t="s">
        <v>1185</v>
      </c>
      <c r="E290" t="s">
        <v>1185</v>
      </c>
      <c r="F290">
        <v>2018</v>
      </c>
      <c r="N290" t="s">
        <v>901</v>
      </c>
      <c r="O290" t="s">
        <v>2341</v>
      </c>
      <c r="P290" t="s">
        <v>2590</v>
      </c>
      <c r="Q290">
        <v>1494947</v>
      </c>
      <c r="R290" t="s">
        <v>2593</v>
      </c>
    </row>
    <row r="291" spans="1:18" x14ac:dyDescent="0.2">
      <c r="A291" t="s">
        <v>291</v>
      </c>
      <c r="B291">
        <v>100</v>
      </c>
      <c r="C291" t="s">
        <v>1216</v>
      </c>
      <c r="D291" t="s">
        <v>1185</v>
      </c>
      <c r="E291" t="s">
        <v>1185</v>
      </c>
      <c r="F291">
        <v>2018</v>
      </c>
      <c r="N291" t="s">
        <v>1090</v>
      </c>
      <c r="O291" t="s">
        <v>2525</v>
      </c>
      <c r="P291" t="s">
        <v>2590</v>
      </c>
      <c r="Q291">
        <v>2035742</v>
      </c>
      <c r="R291" t="s">
        <v>2595</v>
      </c>
    </row>
    <row r="292" spans="1:18" x14ac:dyDescent="0.2">
      <c r="A292" t="s">
        <v>268</v>
      </c>
      <c r="B292">
        <v>100</v>
      </c>
      <c r="C292" t="s">
        <v>1457</v>
      </c>
      <c r="D292" t="s">
        <v>1185</v>
      </c>
      <c r="E292" t="s">
        <v>1185</v>
      </c>
      <c r="F292">
        <v>2018</v>
      </c>
      <c r="N292" t="s">
        <v>925</v>
      </c>
      <c r="O292" t="s">
        <v>2366</v>
      </c>
      <c r="P292" t="s">
        <v>2590</v>
      </c>
      <c r="Q292">
        <v>2055841</v>
      </c>
      <c r="R292" t="s">
        <v>2595</v>
      </c>
    </row>
    <row r="293" spans="1:18" x14ac:dyDescent="0.2">
      <c r="A293" t="s">
        <v>190</v>
      </c>
      <c r="B293">
        <v>100</v>
      </c>
      <c r="C293" t="s">
        <v>1271</v>
      </c>
      <c r="D293" t="s">
        <v>1185</v>
      </c>
      <c r="E293" t="s">
        <v>1185</v>
      </c>
      <c r="F293">
        <v>2018</v>
      </c>
      <c r="N293" t="s">
        <v>887</v>
      </c>
      <c r="O293" t="s">
        <v>2367</v>
      </c>
      <c r="P293" t="s">
        <v>2590</v>
      </c>
      <c r="Q293">
        <v>2135399</v>
      </c>
      <c r="R293" t="s">
        <v>2595</v>
      </c>
    </row>
    <row r="294" spans="1:18" x14ac:dyDescent="0.2">
      <c r="A294" t="s">
        <v>132</v>
      </c>
      <c r="B294">
        <v>100</v>
      </c>
      <c r="C294" t="s">
        <v>1396</v>
      </c>
      <c r="D294" t="s">
        <v>1185</v>
      </c>
      <c r="E294" t="s">
        <v>1185</v>
      </c>
      <c r="F294">
        <v>2018</v>
      </c>
      <c r="N294" t="s">
        <v>1998</v>
      </c>
      <c r="O294" t="s">
        <v>2491</v>
      </c>
      <c r="P294" t="s">
        <v>2590</v>
      </c>
      <c r="Q294">
        <v>2104623</v>
      </c>
      <c r="R294" t="s">
        <v>2595</v>
      </c>
    </row>
    <row r="295" spans="1:18" x14ac:dyDescent="0.2">
      <c r="A295" t="s">
        <v>178</v>
      </c>
      <c r="B295">
        <v>100</v>
      </c>
      <c r="C295" t="s">
        <v>1408</v>
      </c>
      <c r="D295" t="s">
        <v>1185</v>
      </c>
      <c r="E295" t="s">
        <v>1185</v>
      </c>
      <c r="F295">
        <v>2018</v>
      </c>
      <c r="N295" t="s">
        <v>975</v>
      </c>
      <c r="O295" t="s">
        <v>2526</v>
      </c>
      <c r="P295" t="s">
        <v>2590</v>
      </c>
      <c r="Q295">
        <v>1655923</v>
      </c>
      <c r="R295" t="s">
        <v>2595</v>
      </c>
    </row>
    <row r="296" spans="1:18" x14ac:dyDescent="0.2">
      <c r="A296" t="s">
        <v>160</v>
      </c>
      <c r="B296">
        <v>100</v>
      </c>
      <c r="C296" t="s">
        <v>1235</v>
      </c>
      <c r="D296" t="s">
        <v>1185</v>
      </c>
      <c r="E296" t="s">
        <v>1185</v>
      </c>
      <c r="F296">
        <v>2018</v>
      </c>
      <c r="N296" t="s">
        <v>879</v>
      </c>
      <c r="O296" t="s">
        <v>2368</v>
      </c>
      <c r="P296" t="s">
        <v>2590</v>
      </c>
      <c r="Q296">
        <v>2795713</v>
      </c>
      <c r="R296" t="s">
        <v>2595</v>
      </c>
    </row>
    <row r="297" spans="1:18" x14ac:dyDescent="0.2">
      <c r="A297" t="s">
        <v>143</v>
      </c>
      <c r="B297">
        <v>100</v>
      </c>
      <c r="C297" t="s">
        <v>1226</v>
      </c>
      <c r="D297" t="s">
        <v>1185</v>
      </c>
      <c r="E297" t="s">
        <v>1185</v>
      </c>
      <c r="F297">
        <v>2018</v>
      </c>
      <c r="N297" t="s">
        <v>1071</v>
      </c>
      <c r="O297" t="s">
        <v>2369</v>
      </c>
      <c r="P297" t="s">
        <v>2590</v>
      </c>
      <c r="Q297">
        <v>2476486</v>
      </c>
      <c r="R297" t="s">
        <v>2595</v>
      </c>
    </row>
    <row r="298" spans="1:18" x14ac:dyDescent="0.2">
      <c r="A298" t="s">
        <v>119</v>
      </c>
      <c r="B298">
        <v>100</v>
      </c>
      <c r="C298" t="s">
        <v>1247</v>
      </c>
      <c r="D298" t="s">
        <v>1185</v>
      </c>
      <c r="E298" t="s">
        <v>1185</v>
      </c>
      <c r="F298">
        <v>2018</v>
      </c>
      <c r="N298" t="s">
        <v>911</v>
      </c>
      <c r="O298" t="s">
        <v>2370</v>
      </c>
      <c r="P298" t="s">
        <v>2590</v>
      </c>
      <c r="Q298">
        <v>2356503</v>
      </c>
      <c r="R298" t="s">
        <v>2595</v>
      </c>
    </row>
    <row r="299" spans="1:18" x14ac:dyDescent="0.2">
      <c r="A299" t="s">
        <v>120</v>
      </c>
      <c r="B299">
        <v>100</v>
      </c>
      <c r="C299" t="s">
        <v>1258</v>
      </c>
      <c r="D299" t="s">
        <v>1185</v>
      </c>
      <c r="E299" t="s">
        <v>1185</v>
      </c>
      <c r="F299">
        <v>2018</v>
      </c>
      <c r="N299" t="s">
        <v>927</v>
      </c>
      <c r="O299" t="s">
        <v>2371</v>
      </c>
      <c r="P299" t="s">
        <v>2590</v>
      </c>
      <c r="Q299">
        <v>2844614</v>
      </c>
      <c r="R299" t="s">
        <v>2595</v>
      </c>
    </row>
    <row r="300" spans="1:18" x14ac:dyDescent="0.2">
      <c r="A300" t="s">
        <v>167</v>
      </c>
      <c r="B300">
        <v>100</v>
      </c>
      <c r="C300" t="s">
        <v>1250</v>
      </c>
      <c r="D300" t="s">
        <v>1185</v>
      </c>
      <c r="E300" t="s">
        <v>1185</v>
      </c>
      <c r="F300">
        <v>2018</v>
      </c>
      <c r="N300" t="s">
        <v>941</v>
      </c>
      <c r="O300" t="s">
        <v>2342</v>
      </c>
      <c r="P300" t="s">
        <v>2590</v>
      </c>
      <c r="Q300">
        <v>182634</v>
      </c>
      <c r="R300" t="s">
        <v>2595</v>
      </c>
    </row>
    <row r="301" spans="1:18" x14ac:dyDescent="0.2">
      <c r="A301" t="s">
        <v>70</v>
      </c>
      <c r="B301">
        <v>100</v>
      </c>
      <c r="C301" t="s">
        <v>1401</v>
      </c>
      <c r="D301" t="s">
        <v>1185</v>
      </c>
      <c r="E301" t="s">
        <v>1185</v>
      </c>
      <c r="F301">
        <v>2018</v>
      </c>
      <c r="N301" t="s">
        <v>830</v>
      </c>
      <c r="O301" t="s">
        <v>2343</v>
      </c>
      <c r="P301" t="s">
        <v>2590</v>
      </c>
      <c r="Q301">
        <v>2314515</v>
      </c>
      <c r="R301" t="s">
        <v>2595</v>
      </c>
    </row>
    <row r="302" spans="1:18" x14ac:dyDescent="0.2">
      <c r="A302" t="s">
        <v>154</v>
      </c>
      <c r="B302">
        <v>100</v>
      </c>
      <c r="C302" t="s">
        <v>1470</v>
      </c>
      <c r="D302" t="s">
        <v>1185</v>
      </c>
      <c r="E302" t="s">
        <v>1185</v>
      </c>
      <c r="F302">
        <v>2018</v>
      </c>
      <c r="N302" t="s">
        <v>920</v>
      </c>
      <c r="O302" t="s">
        <v>2372</v>
      </c>
      <c r="P302" t="s">
        <v>2590</v>
      </c>
      <c r="Q302">
        <v>4424622</v>
      </c>
      <c r="R302" t="s">
        <v>2595</v>
      </c>
    </row>
    <row r="303" spans="1:18" x14ac:dyDescent="0.2">
      <c r="A303" t="s">
        <v>155</v>
      </c>
      <c r="B303">
        <v>100</v>
      </c>
      <c r="C303" t="s">
        <v>1293</v>
      </c>
      <c r="D303" t="s">
        <v>1185</v>
      </c>
      <c r="E303" t="s">
        <v>1185</v>
      </c>
      <c r="F303">
        <v>2018</v>
      </c>
      <c r="N303" t="s">
        <v>963</v>
      </c>
      <c r="O303" t="s">
        <v>2373</v>
      </c>
      <c r="P303" t="s">
        <v>2590</v>
      </c>
      <c r="Q303">
        <v>2585544</v>
      </c>
      <c r="R303" t="s">
        <v>2595</v>
      </c>
    </row>
    <row r="304" spans="1:18" x14ac:dyDescent="0.2">
      <c r="A304" t="s">
        <v>77</v>
      </c>
      <c r="B304">
        <v>100</v>
      </c>
      <c r="C304" t="s">
        <v>1346</v>
      </c>
      <c r="D304" t="s">
        <v>1185</v>
      </c>
      <c r="E304" t="s">
        <v>1185</v>
      </c>
      <c r="F304">
        <v>2018</v>
      </c>
      <c r="N304" t="s">
        <v>965</v>
      </c>
      <c r="O304" t="s">
        <v>2374</v>
      </c>
      <c r="P304" t="s">
        <v>2590</v>
      </c>
      <c r="Q304">
        <v>2038300</v>
      </c>
      <c r="R304" t="s">
        <v>2595</v>
      </c>
    </row>
    <row r="305" spans="1:18" x14ac:dyDescent="0.2">
      <c r="A305" t="s">
        <v>180</v>
      </c>
      <c r="B305">
        <v>100</v>
      </c>
      <c r="C305" t="s">
        <v>1252</v>
      </c>
      <c r="D305" t="s">
        <v>1185</v>
      </c>
      <c r="E305" t="s">
        <v>1185</v>
      </c>
      <c r="F305">
        <v>2018</v>
      </c>
      <c r="N305" t="s">
        <v>890</v>
      </c>
      <c r="O305" t="s">
        <v>2375</v>
      </c>
      <c r="P305" t="s">
        <v>2590</v>
      </c>
      <c r="Q305">
        <v>2120484</v>
      </c>
      <c r="R305" t="s">
        <v>2595</v>
      </c>
    </row>
    <row r="306" spans="1:18" x14ac:dyDescent="0.2">
      <c r="A306" t="s">
        <v>121</v>
      </c>
      <c r="B306">
        <v>100</v>
      </c>
      <c r="C306" t="s">
        <v>1387</v>
      </c>
      <c r="D306" t="s">
        <v>1185</v>
      </c>
      <c r="E306" t="s">
        <v>1185</v>
      </c>
      <c r="F306">
        <v>2018</v>
      </c>
      <c r="N306" t="s">
        <v>1034</v>
      </c>
      <c r="O306" t="s">
        <v>2527</v>
      </c>
      <c r="P306" t="s">
        <v>2590</v>
      </c>
      <c r="Q306">
        <v>3369577</v>
      </c>
      <c r="R306" t="s">
        <v>2595</v>
      </c>
    </row>
    <row r="307" spans="1:18" x14ac:dyDescent="0.2">
      <c r="A307" t="s">
        <v>44</v>
      </c>
      <c r="B307">
        <v>100</v>
      </c>
      <c r="C307" t="s">
        <v>1394</v>
      </c>
      <c r="D307" t="s">
        <v>1185</v>
      </c>
      <c r="E307" t="s">
        <v>1185</v>
      </c>
      <c r="F307">
        <v>2018</v>
      </c>
      <c r="N307" t="s">
        <v>935</v>
      </c>
      <c r="O307" t="s">
        <v>2376</v>
      </c>
      <c r="P307" t="s">
        <v>2590</v>
      </c>
      <c r="Q307">
        <v>4230709</v>
      </c>
      <c r="R307" t="s">
        <v>2595</v>
      </c>
    </row>
    <row r="308" spans="1:18" x14ac:dyDescent="0.2">
      <c r="A308" t="s">
        <v>83</v>
      </c>
      <c r="B308">
        <v>100</v>
      </c>
      <c r="C308" t="s">
        <v>1474</v>
      </c>
      <c r="D308" t="s">
        <v>1185</v>
      </c>
      <c r="E308" t="s">
        <v>1185</v>
      </c>
      <c r="F308">
        <v>2018</v>
      </c>
      <c r="N308" t="s">
        <v>936</v>
      </c>
      <c r="O308" t="s">
        <v>2377</v>
      </c>
      <c r="P308" t="s">
        <v>2590</v>
      </c>
      <c r="Q308">
        <v>1438205</v>
      </c>
      <c r="R308" t="s">
        <v>2595</v>
      </c>
    </row>
    <row r="309" spans="1:18" x14ac:dyDescent="0.2">
      <c r="A309" t="s">
        <v>191</v>
      </c>
      <c r="B309">
        <v>100</v>
      </c>
      <c r="C309" t="s">
        <v>1462</v>
      </c>
      <c r="D309" t="s">
        <v>1185</v>
      </c>
      <c r="E309" t="s">
        <v>1185</v>
      </c>
      <c r="F309">
        <v>2018</v>
      </c>
      <c r="N309" t="s">
        <v>950</v>
      </c>
      <c r="O309" t="s">
        <v>2344</v>
      </c>
      <c r="P309" t="s">
        <v>2590</v>
      </c>
      <c r="Q309">
        <v>4685232</v>
      </c>
      <c r="R309" t="s">
        <v>2595</v>
      </c>
    </row>
    <row r="310" spans="1:18" x14ac:dyDescent="0.2">
      <c r="A310" t="s">
        <v>112</v>
      </c>
      <c r="B310">
        <v>100</v>
      </c>
      <c r="C310" t="s">
        <v>1384</v>
      </c>
      <c r="D310" t="s">
        <v>1185</v>
      </c>
      <c r="E310" t="s">
        <v>1185</v>
      </c>
      <c r="F310">
        <v>2018</v>
      </c>
      <c r="N310" t="s">
        <v>2073</v>
      </c>
      <c r="O310" t="s">
        <v>2492</v>
      </c>
      <c r="P310" t="s">
        <v>2590</v>
      </c>
      <c r="Q310">
        <v>2185301</v>
      </c>
      <c r="R310" t="s">
        <v>2595</v>
      </c>
    </row>
    <row r="311" spans="1:18" x14ac:dyDescent="0.2">
      <c r="A311" t="s">
        <v>91</v>
      </c>
      <c r="B311">
        <v>100</v>
      </c>
      <c r="C311" t="s">
        <v>1270</v>
      </c>
      <c r="D311" t="s">
        <v>1185</v>
      </c>
      <c r="E311" t="s">
        <v>1185</v>
      </c>
      <c r="F311">
        <v>2018</v>
      </c>
      <c r="N311" t="s">
        <v>917</v>
      </c>
      <c r="O311" t="s">
        <v>2378</v>
      </c>
      <c r="P311" t="s">
        <v>2590</v>
      </c>
      <c r="Q311">
        <v>2391702</v>
      </c>
      <c r="R311" t="s">
        <v>2595</v>
      </c>
    </row>
    <row r="312" spans="1:18" x14ac:dyDescent="0.2">
      <c r="A312" t="s">
        <v>47</v>
      </c>
      <c r="B312">
        <v>100</v>
      </c>
      <c r="C312" t="s">
        <v>1389</v>
      </c>
      <c r="D312" t="s">
        <v>1185</v>
      </c>
      <c r="E312" t="s">
        <v>1185</v>
      </c>
      <c r="F312">
        <v>2018</v>
      </c>
      <c r="N312" t="s">
        <v>960</v>
      </c>
      <c r="O312" t="s">
        <v>2379</v>
      </c>
      <c r="P312" t="s">
        <v>2590</v>
      </c>
      <c r="Q312">
        <v>2144781</v>
      </c>
      <c r="R312" t="s">
        <v>2595</v>
      </c>
    </row>
    <row r="313" spans="1:18" x14ac:dyDescent="0.2">
      <c r="A313" t="s">
        <v>159</v>
      </c>
      <c r="B313">
        <v>100</v>
      </c>
      <c r="C313" t="s">
        <v>1422</v>
      </c>
      <c r="D313" t="s">
        <v>1185</v>
      </c>
      <c r="E313" t="s">
        <v>1185</v>
      </c>
      <c r="F313">
        <v>2018</v>
      </c>
      <c r="N313" t="s">
        <v>1010</v>
      </c>
      <c r="O313" t="s">
        <v>2528</v>
      </c>
      <c r="P313" t="s">
        <v>2590</v>
      </c>
      <c r="Q313">
        <v>2292051</v>
      </c>
      <c r="R313" t="s">
        <v>2595</v>
      </c>
    </row>
    <row r="314" spans="1:18" x14ac:dyDescent="0.2">
      <c r="A314" t="s">
        <v>103</v>
      </c>
      <c r="B314">
        <v>100</v>
      </c>
      <c r="C314" t="s">
        <v>1388</v>
      </c>
      <c r="D314" t="s">
        <v>1185</v>
      </c>
      <c r="E314" t="s">
        <v>1185</v>
      </c>
      <c r="F314">
        <v>2018</v>
      </c>
      <c r="N314" t="s">
        <v>902</v>
      </c>
      <c r="O314" t="s">
        <v>2380</v>
      </c>
      <c r="P314" t="s">
        <v>2590</v>
      </c>
      <c r="Q314">
        <v>2177102</v>
      </c>
      <c r="R314" t="s">
        <v>2595</v>
      </c>
    </row>
    <row r="315" spans="1:18" x14ac:dyDescent="0.2">
      <c r="A315" t="s">
        <v>140</v>
      </c>
      <c r="B315">
        <v>100</v>
      </c>
      <c r="C315" t="s">
        <v>1464</v>
      </c>
      <c r="D315" t="s">
        <v>1185</v>
      </c>
      <c r="E315" t="s">
        <v>1185</v>
      </c>
      <c r="F315">
        <v>2018</v>
      </c>
      <c r="N315" t="s">
        <v>1044</v>
      </c>
      <c r="O315" t="s">
        <v>2529</v>
      </c>
      <c r="P315" t="s">
        <v>2590</v>
      </c>
      <c r="Q315">
        <v>2278730</v>
      </c>
      <c r="R315" t="s">
        <v>2595</v>
      </c>
    </row>
    <row r="316" spans="1:18" x14ac:dyDescent="0.2">
      <c r="A316" t="s">
        <v>172</v>
      </c>
      <c r="B316">
        <v>100</v>
      </c>
      <c r="C316" t="s">
        <v>1340</v>
      </c>
      <c r="D316" t="s">
        <v>1185</v>
      </c>
      <c r="E316" t="s">
        <v>1185</v>
      </c>
      <c r="F316">
        <v>2018</v>
      </c>
      <c r="N316" t="s">
        <v>539</v>
      </c>
      <c r="O316" t="s">
        <v>2381</v>
      </c>
      <c r="P316" t="s">
        <v>2590</v>
      </c>
      <c r="Q316">
        <v>3238951</v>
      </c>
      <c r="R316" t="s">
        <v>2595</v>
      </c>
    </row>
    <row r="317" spans="1:18" x14ac:dyDescent="0.2">
      <c r="A317" t="s">
        <v>242</v>
      </c>
      <c r="B317">
        <v>100</v>
      </c>
      <c r="C317" t="s">
        <v>1427</v>
      </c>
      <c r="D317" t="s">
        <v>1185</v>
      </c>
      <c r="E317" t="s">
        <v>1185</v>
      </c>
      <c r="F317">
        <v>2018</v>
      </c>
      <c r="N317" t="s">
        <v>881</v>
      </c>
      <c r="O317" t="s">
        <v>2563</v>
      </c>
      <c r="P317" t="s">
        <v>2590</v>
      </c>
      <c r="Q317">
        <v>1639757</v>
      </c>
      <c r="R317" t="s">
        <v>2595</v>
      </c>
    </row>
    <row r="318" spans="1:18" x14ac:dyDescent="0.2">
      <c r="A318" t="s">
        <v>72</v>
      </c>
      <c r="B318">
        <v>100</v>
      </c>
      <c r="C318" t="s">
        <v>1212</v>
      </c>
      <c r="D318" t="s">
        <v>1185</v>
      </c>
      <c r="E318" t="s">
        <v>1185</v>
      </c>
      <c r="F318">
        <v>2018</v>
      </c>
      <c r="N318" t="s">
        <v>1102</v>
      </c>
      <c r="O318" t="s">
        <v>2564</v>
      </c>
      <c r="P318" t="s">
        <v>2590</v>
      </c>
      <c r="Q318">
        <v>1160776</v>
      </c>
      <c r="R318" t="s">
        <v>2595</v>
      </c>
    </row>
    <row r="319" spans="1:18" x14ac:dyDescent="0.2">
      <c r="A319" t="s">
        <v>203</v>
      </c>
      <c r="B319">
        <v>100</v>
      </c>
      <c r="C319" t="s">
        <v>1296</v>
      </c>
      <c r="D319" t="s">
        <v>1185</v>
      </c>
      <c r="E319" t="s">
        <v>1185</v>
      </c>
      <c r="F319">
        <v>2018</v>
      </c>
      <c r="N319" t="s">
        <v>943</v>
      </c>
      <c r="O319" t="s">
        <v>2345</v>
      </c>
      <c r="P319" t="s">
        <v>2590</v>
      </c>
      <c r="Q319">
        <v>1251198</v>
      </c>
      <c r="R319" t="s">
        <v>2595</v>
      </c>
    </row>
    <row r="320" spans="1:18" x14ac:dyDescent="0.2">
      <c r="A320" t="s">
        <v>136</v>
      </c>
      <c r="B320">
        <v>100</v>
      </c>
      <c r="C320" t="s">
        <v>1213</v>
      </c>
      <c r="D320" t="s">
        <v>1185</v>
      </c>
      <c r="E320" t="s">
        <v>1185</v>
      </c>
      <c r="F320">
        <v>2018</v>
      </c>
      <c r="N320" t="s">
        <v>971</v>
      </c>
      <c r="O320" t="s">
        <v>2346</v>
      </c>
      <c r="P320" t="s">
        <v>2590</v>
      </c>
      <c r="Q320">
        <v>1785835</v>
      </c>
      <c r="R320" t="s">
        <v>2595</v>
      </c>
    </row>
    <row r="321" spans="1:18" x14ac:dyDescent="0.2">
      <c r="A321" t="s">
        <v>33</v>
      </c>
      <c r="B321">
        <v>100</v>
      </c>
      <c r="C321" t="s">
        <v>1381</v>
      </c>
      <c r="D321" t="s">
        <v>1185</v>
      </c>
      <c r="E321" t="s">
        <v>1185</v>
      </c>
      <c r="F321">
        <v>2018</v>
      </c>
      <c r="N321" t="s">
        <v>2021</v>
      </c>
      <c r="O321" t="s">
        <v>2441</v>
      </c>
      <c r="P321" t="s">
        <v>2590</v>
      </c>
      <c r="Q321">
        <v>2507713</v>
      </c>
      <c r="R321" t="s">
        <v>2595</v>
      </c>
    </row>
    <row r="322" spans="1:18" x14ac:dyDescent="0.2">
      <c r="A322" t="s">
        <v>243</v>
      </c>
      <c r="B322">
        <v>100</v>
      </c>
      <c r="C322" t="s">
        <v>1421</v>
      </c>
      <c r="D322" t="s">
        <v>1185</v>
      </c>
      <c r="E322" t="s">
        <v>1185</v>
      </c>
      <c r="F322">
        <v>2018</v>
      </c>
      <c r="N322" t="s">
        <v>1015</v>
      </c>
      <c r="O322" t="s">
        <v>2565</v>
      </c>
      <c r="P322" t="s">
        <v>2590</v>
      </c>
      <c r="Q322">
        <v>531161</v>
      </c>
      <c r="R322" t="s">
        <v>2595</v>
      </c>
    </row>
    <row r="323" spans="1:18" x14ac:dyDescent="0.2">
      <c r="A323" t="s">
        <v>289</v>
      </c>
      <c r="B323">
        <v>100</v>
      </c>
      <c r="C323" t="s">
        <v>1359</v>
      </c>
      <c r="D323" t="s">
        <v>1185</v>
      </c>
      <c r="E323" t="s">
        <v>1185</v>
      </c>
      <c r="F323">
        <v>2018</v>
      </c>
      <c r="N323" t="s">
        <v>1022</v>
      </c>
      <c r="O323" t="s">
        <v>2566</v>
      </c>
      <c r="P323" t="s">
        <v>2590</v>
      </c>
      <c r="Q323">
        <v>1524153</v>
      </c>
      <c r="R323" t="s">
        <v>2595</v>
      </c>
    </row>
    <row r="324" spans="1:18" x14ac:dyDescent="0.2">
      <c r="A324" t="s">
        <v>7</v>
      </c>
      <c r="B324">
        <v>100</v>
      </c>
      <c r="C324" t="s">
        <v>1191</v>
      </c>
      <c r="D324" t="s">
        <v>1185</v>
      </c>
      <c r="E324" t="s">
        <v>1185</v>
      </c>
      <c r="F324">
        <v>2018</v>
      </c>
      <c r="N324" t="s">
        <v>905</v>
      </c>
      <c r="O324" t="s">
        <v>2382</v>
      </c>
      <c r="P324" t="s">
        <v>2590</v>
      </c>
      <c r="Q324">
        <v>3626593</v>
      </c>
      <c r="R324" t="s">
        <v>2595</v>
      </c>
    </row>
    <row r="325" spans="1:18" x14ac:dyDescent="0.2">
      <c r="A325" t="s">
        <v>20</v>
      </c>
      <c r="B325">
        <v>100</v>
      </c>
      <c r="C325" t="s">
        <v>1304</v>
      </c>
      <c r="D325" t="s">
        <v>1185</v>
      </c>
      <c r="E325" t="s">
        <v>1185</v>
      </c>
      <c r="F325">
        <v>2018</v>
      </c>
      <c r="N325" t="s">
        <v>876</v>
      </c>
      <c r="O325" t="s">
        <v>2567</v>
      </c>
      <c r="P325" t="s">
        <v>2590</v>
      </c>
      <c r="Q325">
        <v>2403277</v>
      </c>
      <c r="R325" t="s">
        <v>2595</v>
      </c>
    </row>
    <row r="326" spans="1:18" x14ac:dyDescent="0.2">
      <c r="A326" t="s">
        <v>40</v>
      </c>
      <c r="B326">
        <v>100</v>
      </c>
      <c r="C326" t="s">
        <v>1465</v>
      </c>
      <c r="D326" t="s">
        <v>1185</v>
      </c>
      <c r="E326" t="s">
        <v>1185</v>
      </c>
      <c r="F326">
        <v>2018</v>
      </c>
      <c r="N326" t="s">
        <v>939</v>
      </c>
      <c r="O326" t="s">
        <v>2568</v>
      </c>
      <c r="P326" t="s">
        <v>2590</v>
      </c>
      <c r="Q326">
        <v>1426929</v>
      </c>
      <c r="R326" t="s">
        <v>2595</v>
      </c>
    </row>
    <row r="327" spans="1:18" x14ac:dyDescent="0.2">
      <c r="A327" t="s">
        <v>85</v>
      </c>
      <c r="B327">
        <v>100</v>
      </c>
      <c r="C327" t="s">
        <v>1316</v>
      </c>
      <c r="D327" t="s">
        <v>1185</v>
      </c>
      <c r="E327" t="s">
        <v>1185</v>
      </c>
      <c r="F327">
        <v>2018</v>
      </c>
      <c r="N327" t="s">
        <v>574</v>
      </c>
      <c r="O327" t="s">
        <v>2347</v>
      </c>
      <c r="P327" t="s">
        <v>2590</v>
      </c>
      <c r="Q327">
        <v>2336967</v>
      </c>
      <c r="R327" t="s">
        <v>2595</v>
      </c>
    </row>
    <row r="328" spans="1:18" x14ac:dyDescent="0.2">
      <c r="A328" t="s">
        <v>59</v>
      </c>
      <c r="B328">
        <v>100</v>
      </c>
      <c r="C328" t="s">
        <v>2612</v>
      </c>
      <c r="D328" t="s">
        <v>1185</v>
      </c>
      <c r="E328" t="s">
        <v>1185</v>
      </c>
      <c r="F328">
        <v>2018</v>
      </c>
      <c r="N328" t="s">
        <v>2079</v>
      </c>
      <c r="O328" t="s">
        <v>2493</v>
      </c>
      <c r="P328" t="s">
        <v>2590</v>
      </c>
      <c r="Q328">
        <v>2285076</v>
      </c>
      <c r="R328" t="s">
        <v>2595</v>
      </c>
    </row>
    <row r="329" spans="1:18" x14ac:dyDescent="0.2">
      <c r="A329" t="s">
        <v>142</v>
      </c>
      <c r="B329">
        <v>100</v>
      </c>
      <c r="C329" t="s">
        <v>1306</v>
      </c>
      <c r="D329" t="s">
        <v>1185</v>
      </c>
      <c r="E329" t="s">
        <v>1185</v>
      </c>
      <c r="F329">
        <v>2018</v>
      </c>
      <c r="N329" t="s">
        <v>2032</v>
      </c>
      <c r="O329" t="s">
        <v>2442</v>
      </c>
      <c r="P329" t="s">
        <v>2590</v>
      </c>
      <c r="Q329">
        <v>2342710</v>
      </c>
      <c r="R329" t="s">
        <v>2595</v>
      </c>
    </row>
    <row r="330" spans="1:18" x14ac:dyDescent="0.2">
      <c r="A330" t="s">
        <v>109</v>
      </c>
      <c r="B330">
        <v>100</v>
      </c>
      <c r="C330" t="s">
        <v>1297</v>
      </c>
      <c r="D330" t="s">
        <v>1185</v>
      </c>
      <c r="E330" t="s">
        <v>1185</v>
      </c>
      <c r="F330">
        <v>2018</v>
      </c>
      <c r="N330" t="s">
        <v>946</v>
      </c>
      <c r="O330" t="s">
        <v>2348</v>
      </c>
      <c r="P330" t="s">
        <v>2590</v>
      </c>
      <c r="Q330">
        <v>1857884</v>
      </c>
      <c r="R330" t="s">
        <v>2595</v>
      </c>
    </row>
    <row r="331" spans="1:18" x14ac:dyDescent="0.2">
      <c r="A331" t="s">
        <v>147</v>
      </c>
      <c r="B331">
        <v>100</v>
      </c>
      <c r="C331" t="s">
        <v>1347</v>
      </c>
      <c r="D331" t="s">
        <v>1185</v>
      </c>
      <c r="E331" t="s">
        <v>1185</v>
      </c>
      <c r="F331">
        <v>2018</v>
      </c>
      <c r="N331" t="s">
        <v>918</v>
      </c>
      <c r="O331" t="s">
        <v>2383</v>
      </c>
      <c r="P331" t="s">
        <v>2590</v>
      </c>
      <c r="Q331">
        <v>2771176</v>
      </c>
      <c r="R331" t="s">
        <v>2595</v>
      </c>
    </row>
    <row r="332" spans="1:18" x14ac:dyDescent="0.2">
      <c r="A332" t="s">
        <v>219</v>
      </c>
      <c r="B332">
        <v>100</v>
      </c>
      <c r="C332" t="s">
        <v>1472</v>
      </c>
      <c r="D332" t="s">
        <v>1185</v>
      </c>
      <c r="E332" t="s">
        <v>1185</v>
      </c>
      <c r="F332">
        <v>2018</v>
      </c>
      <c r="N332" t="s">
        <v>956</v>
      </c>
      <c r="O332" t="s">
        <v>2384</v>
      </c>
      <c r="P332" t="s">
        <v>2590</v>
      </c>
      <c r="Q332">
        <v>2104653</v>
      </c>
      <c r="R332" t="s">
        <v>2595</v>
      </c>
    </row>
    <row r="333" spans="1:18" x14ac:dyDescent="0.2">
      <c r="A333" t="s">
        <v>90</v>
      </c>
      <c r="B333">
        <v>100</v>
      </c>
      <c r="C333" t="s">
        <v>1343</v>
      </c>
      <c r="D333" t="s">
        <v>1185</v>
      </c>
      <c r="E333" t="s">
        <v>1185</v>
      </c>
      <c r="F333">
        <v>2018</v>
      </c>
      <c r="N333" t="s">
        <v>1003</v>
      </c>
      <c r="O333" t="s">
        <v>2569</v>
      </c>
      <c r="P333" t="s">
        <v>2590</v>
      </c>
      <c r="Q333">
        <v>2697106</v>
      </c>
      <c r="R333" t="s">
        <v>2595</v>
      </c>
    </row>
    <row r="334" spans="1:18" x14ac:dyDescent="0.2">
      <c r="A334" t="s">
        <v>194</v>
      </c>
      <c r="B334">
        <v>100</v>
      </c>
      <c r="C334" t="s">
        <v>1370</v>
      </c>
      <c r="D334" t="s">
        <v>1185</v>
      </c>
      <c r="E334" t="s">
        <v>1185</v>
      </c>
      <c r="F334">
        <v>2018</v>
      </c>
      <c r="N334" t="s">
        <v>904</v>
      </c>
      <c r="O334" t="s">
        <v>2385</v>
      </c>
      <c r="P334" t="s">
        <v>2590</v>
      </c>
      <c r="Q334">
        <v>2654783</v>
      </c>
      <c r="R334" t="s">
        <v>2595</v>
      </c>
    </row>
    <row r="335" spans="1:18" x14ac:dyDescent="0.2">
      <c r="A335" t="s">
        <v>127</v>
      </c>
      <c r="B335">
        <v>100</v>
      </c>
      <c r="C335" t="s">
        <v>1292</v>
      </c>
      <c r="D335" t="s">
        <v>1185</v>
      </c>
      <c r="E335" t="s">
        <v>1185</v>
      </c>
      <c r="F335">
        <v>2018</v>
      </c>
      <c r="N335" t="s">
        <v>912</v>
      </c>
      <c r="O335" t="s">
        <v>2349</v>
      </c>
      <c r="P335" t="s">
        <v>2590</v>
      </c>
      <c r="Q335">
        <v>1115588</v>
      </c>
      <c r="R335" t="s">
        <v>2595</v>
      </c>
    </row>
    <row r="336" spans="1:18" x14ac:dyDescent="0.2">
      <c r="A336" t="s">
        <v>113</v>
      </c>
      <c r="B336">
        <v>100</v>
      </c>
      <c r="C336" t="s">
        <v>1416</v>
      </c>
      <c r="D336" t="s">
        <v>1185</v>
      </c>
      <c r="E336" t="s">
        <v>1185</v>
      </c>
      <c r="F336">
        <v>2018</v>
      </c>
      <c r="N336" t="s">
        <v>1049</v>
      </c>
      <c r="O336" t="s">
        <v>2530</v>
      </c>
      <c r="P336" t="s">
        <v>2590</v>
      </c>
      <c r="Q336">
        <v>2670273</v>
      </c>
      <c r="R336" t="s">
        <v>2595</v>
      </c>
    </row>
    <row r="337" spans="1:18" x14ac:dyDescent="0.2">
      <c r="A337" t="s">
        <v>788</v>
      </c>
      <c r="B337">
        <v>150</v>
      </c>
      <c r="C337" t="str">
        <f>CONCATENATE("/scratch/cgsb/rockman/lmn3/G140RILs/bgi/")</f>
        <v>/scratch/cgsb/rockman/lmn3/G140RILs/bgi/</v>
      </c>
      <c r="D337" t="s">
        <v>1183</v>
      </c>
      <c r="E337" t="s">
        <v>1185</v>
      </c>
      <c r="F337">
        <v>2017</v>
      </c>
      <c r="N337" t="s">
        <v>878</v>
      </c>
      <c r="O337" t="s">
        <v>2570</v>
      </c>
      <c r="P337" t="s">
        <v>2590</v>
      </c>
      <c r="Q337">
        <v>2269570</v>
      </c>
      <c r="R337" t="s">
        <v>2595</v>
      </c>
    </row>
    <row r="338" spans="1:18" x14ac:dyDescent="0.2">
      <c r="A338" t="s">
        <v>691</v>
      </c>
      <c r="B338">
        <v>150</v>
      </c>
      <c r="C338" t="s">
        <v>1506</v>
      </c>
      <c r="D338" t="s">
        <v>1183</v>
      </c>
      <c r="E338" t="s">
        <v>1185</v>
      </c>
      <c r="F338">
        <v>2017</v>
      </c>
      <c r="N338" t="s">
        <v>880</v>
      </c>
      <c r="O338" t="s">
        <v>2350</v>
      </c>
      <c r="P338" t="s">
        <v>2590</v>
      </c>
      <c r="Q338">
        <v>2160886</v>
      </c>
      <c r="R338" t="s">
        <v>2595</v>
      </c>
    </row>
    <row r="339" spans="1:18" x14ac:dyDescent="0.2">
      <c r="A339" t="s">
        <v>870</v>
      </c>
      <c r="B339">
        <v>100</v>
      </c>
      <c r="C339" t="s">
        <v>1269</v>
      </c>
      <c r="D339" t="s">
        <v>1185</v>
      </c>
      <c r="E339" t="s">
        <v>1185</v>
      </c>
      <c r="F339">
        <v>2018</v>
      </c>
      <c r="N339" t="s">
        <v>961</v>
      </c>
      <c r="O339" t="s">
        <v>2386</v>
      </c>
      <c r="P339" t="s">
        <v>2590</v>
      </c>
      <c r="Q339">
        <v>1672827</v>
      </c>
      <c r="R339" t="s">
        <v>2595</v>
      </c>
    </row>
    <row r="340" spans="1:18" x14ac:dyDescent="0.2">
      <c r="A340" t="s">
        <v>752</v>
      </c>
      <c r="B340">
        <v>150</v>
      </c>
      <c r="C340" t="s">
        <v>1506</v>
      </c>
      <c r="D340" t="s">
        <v>1183</v>
      </c>
      <c r="E340" t="s">
        <v>1185</v>
      </c>
      <c r="F340">
        <v>2017</v>
      </c>
      <c r="N340" t="s">
        <v>947</v>
      </c>
      <c r="O340" t="s">
        <v>2351</v>
      </c>
      <c r="P340" t="s">
        <v>2590</v>
      </c>
      <c r="Q340">
        <v>1516489</v>
      </c>
      <c r="R340" t="s">
        <v>2595</v>
      </c>
    </row>
    <row r="341" spans="1:18" x14ac:dyDescent="0.2">
      <c r="A341" t="s">
        <v>723</v>
      </c>
      <c r="B341">
        <v>150</v>
      </c>
      <c r="C341" t="str">
        <f t="shared" ref="C341:C346" si="0">CONCATENATE("/scratch/cgsb/rockman/lmn3/G140RILs/bgi/")</f>
        <v>/scratch/cgsb/rockman/lmn3/G140RILs/bgi/</v>
      </c>
      <c r="D341" t="s">
        <v>1183</v>
      </c>
      <c r="E341" t="s">
        <v>1185</v>
      </c>
      <c r="F341">
        <v>2017</v>
      </c>
      <c r="N341" t="s">
        <v>908</v>
      </c>
      <c r="O341" t="s">
        <v>2387</v>
      </c>
      <c r="P341" t="s">
        <v>2590</v>
      </c>
      <c r="Q341">
        <v>3511296</v>
      </c>
      <c r="R341" t="s">
        <v>2595</v>
      </c>
    </row>
    <row r="342" spans="1:18" x14ac:dyDescent="0.2">
      <c r="A342" t="s">
        <v>816</v>
      </c>
      <c r="B342">
        <v>150</v>
      </c>
      <c r="C342" t="str">
        <f t="shared" si="0"/>
        <v>/scratch/cgsb/rockman/lmn3/G140RILs/bgi/</v>
      </c>
      <c r="D342" t="s">
        <v>1183</v>
      </c>
      <c r="E342" t="s">
        <v>1185</v>
      </c>
      <c r="F342">
        <v>2017</v>
      </c>
      <c r="N342" t="s">
        <v>944</v>
      </c>
      <c r="O342" t="s">
        <v>2352</v>
      </c>
      <c r="P342" t="s">
        <v>2590</v>
      </c>
      <c r="Q342">
        <v>1754032</v>
      </c>
      <c r="R342" t="s">
        <v>2595</v>
      </c>
    </row>
    <row r="343" spans="1:18" x14ac:dyDescent="0.2">
      <c r="A343" t="s">
        <v>711</v>
      </c>
      <c r="B343">
        <v>150</v>
      </c>
      <c r="C343" t="str">
        <f t="shared" si="0"/>
        <v>/scratch/cgsb/rockman/lmn3/G140RILs/bgi/</v>
      </c>
      <c r="D343" t="s">
        <v>1183</v>
      </c>
      <c r="E343" t="s">
        <v>1185</v>
      </c>
      <c r="F343">
        <v>2017</v>
      </c>
      <c r="N343" t="s">
        <v>895</v>
      </c>
      <c r="O343" t="s">
        <v>2353</v>
      </c>
      <c r="P343" t="s">
        <v>2590</v>
      </c>
      <c r="Q343">
        <v>1637041</v>
      </c>
      <c r="R343" t="s">
        <v>2595</v>
      </c>
    </row>
    <row r="344" spans="1:18" x14ac:dyDescent="0.2">
      <c r="A344" t="s">
        <v>686</v>
      </c>
      <c r="B344">
        <v>150</v>
      </c>
      <c r="C344" t="str">
        <f t="shared" si="0"/>
        <v>/scratch/cgsb/rockman/lmn3/G140RILs/bgi/</v>
      </c>
      <c r="D344" t="s">
        <v>1183</v>
      </c>
      <c r="E344" t="s">
        <v>1185</v>
      </c>
      <c r="F344">
        <v>2017</v>
      </c>
      <c r="N344" t="s">
        <v>922</v>
      </c>
      <c r="O344" t="s">
        <v>2354</v>
      </c>
      <c r="P344" t="s">
        <v>2590</v>
      </c>
      <c r="Q344">
        <v>2571462</v>
      </c>
      <c r="R344" t="s">
        <v>2595</v>
      </c>
    </row>
    <row r="345" spans="1:18" x14ac:dyDescent="0.2">
      <c r="A345" t="s">
        <v>772</v>
      </c>
      <c r="B345">
        <v>150</v>
      </c>
      <c r="C345" t="str">
        <f t="shared" si="0"/>
        <v>/scratch/cgsb/rockman/lmn3/G140RILs/bgi/</v>
      </c>
      <c r="D345" t="s">
        <v>1183</v>
      </c>
      <c r="E345" t="s">
        <v>1185</v>
      </c>
      <c r="F345">
        <v>2018</v>
      </c>
      <c r="N345" t="s">
        <v>1040</v>
      </c>
      <c r="O345" t="s">
        <v>2571</v>
      </c>
      <c r="P345" t="s">
        <v>2590</v>
      </c>
      <c r="Q345">
        <v>2220237</v>
      </c>
      <c r="R345" t="s">
        <v>2595</v>
      </c>
    </row>
    <row r="346" spans="1:18" x14ac:dyDescent="0.2">
      <c r="A346" t="s">
        <v>786</v>
      </c>
      <c r="B346">
        <v>150</v>
      </c>
      <c r="C346" t="str">
        <f t="shared" si="0"/>
        <v>/scratch/cgsb/rockman/lmn3/G140RILs/bgi/</v>
      </c>
      <c r="D346" t="s">
        <v>1183</v>
      </c>
      <c r="E346" t="s">
        <v>1185</v>
      </c>
      <c r="F346">
        <v>2017</v>
      </c>
      <c r="N346" t="s">
        <v>958</v>
      </c>
      <c r="O346" t="s">
        <v>2572</v>
      </c>
      <c r="P346" t="s">
        <v>2590</v>
      </c>
      <c r="Q346">
        <v>2224735</v>
      </c>
      <c r="R346" t="s">
        <v>2595</v>
      </c>
    </row>
    <row r="347" spans="1:18" x14ac:dyDescent="0.2">
      <c r="A347" t="s">
        <v>626</v>
      </c>
      <c r="B347">
        <v>100</v>
      </c>
      <c r="C347" t="s">
        <v>1335</v>
      </c>
      <c r="D347" t="s">
        <v>1185</v>
      </c>
      <c r="E347" t="s">
        <v>1185</v>
      </c>
      <c r="F347">
        <v>2018</v>
      </c>
      <c r="N347" t="s">
        <v>1009</v>
      </c>
      <c r="O347" t="s">
        <v>2531</v>
      </c>
      <c r="P347" t="s">
        <v>2590</v>
      </c>
      <c r="Q347">
        <v>2084155</v>
      </c>
      <c r="R347" t="s">
        <v>2595</v>
      </c>
    </row>
    <row r="348" spans="1:18" x14ac:dyDescent="0.2">
      <c r="A348" t="s">
        <v>760</v>
      </c>
      <c r="B348">
        <v>150</v>
      </c>
      <c r="C348" t="str">
        <f>CONCATENATE("/scratch/cgsb/rockman/lmn3/G140RILs/bgi/")</f>
        <v>/scratch/cgsb/rockman/lmn3/G140RILs/bgi/</v>
      </c>
      <c r="D348" t="s">
        <v>1183</v>
      </c>
      <c r="E348" t="s">
        <v>1185</v>
      </c>
      <c r="F348">
        <v>2017</v>
      </c>
      <c r="N348" t="s">
        <v>2027</v>
      </c>
      <c r="O348" t="s">
        <v>2443</v>
      </c>
      <c r="P348" t="s">
        <v>2590</v>
      </c>
      <c r="Q348">
        <v>1721</v>
      </c>
      <c r="R348" t="s">
        <v>2595</v>
      </c>
    </row>
    <row r="349" spans="1:18" x14ac:dyDescent="0.2">
      <c r="A349" t="s">
        <v>750</v>
      </c>
      <c r="B349">
        <v>150</v>
      </c>
      <c r="C349" t="str">
        <f>CONCATENATE("/scratch/cgsb/rockman/lmn3/G140RILs/bgi/")</f>
        <v>/scratch/cgsb/rockman/lmn3/G140RILs/bgi/</v>
      </c>
      <c r="D349" t="s">
        <v>1183</v>
      </c>
      <c r="E349" t="s">
        <v>1185</v>
      </c>
      <c r="F349">
        <v>2017</v>
      </c>
      <c r="N349" t="s">
        <v>1532</v>
      </c>
      <c r="O349" t="s">
        <v>2573</v>
      </c>
      <c r="P349" t="s">
        <v>2590</v>
      </c>
      <c r="Q349">
        <v>1653938</v>
      </c>
      <c r="R349" t="s">
        <v>2595</v>
      </c>
    </row>
    <row r="350" spans="1:18" x14ac:dyDescent="0.2">
      <c r="A350" t="s">
        <v>730</v>
      </c>
      <c r="B350">
        <v>150</v>
      </c>
      <c r="C350" t="str">
        <f>CONCATENATE("/scratch/cgsb/rockman/lmn3/G140RILs/bgi/")</f>
        <v>/scratch/cgsb/rockman/lmn3/G140RILs/bgi/</v>
      </c>
      <c r="D350" t="s">
        <v>1183</v>
      </c>
      <c r="E350" t="s">
        <v>1185</v>
      </c>
      <c r="F350">
        <v>2017</v>
      </c>
      <c r="N350" t="s">
        <v>951</v>
      </c>
      <c r="O350" t="s">
        <v>2574</v>
      </c>
      <c r="P350" t="s">
        <v>2590</v>
      </c>
      <c r="Q350">
        <v>3016864</v>
      </c>
      <c r="R350" t="s">
        <v>2595</v>
      </c>
    </row>
    <row r="351" spans="1:18" x14ac:dyDescent="0.2">
      <c r="A351" t="s">
        <v>734</v>
      </c>
      <c r="B351">
        <v>150</v>
      </c>
      <c r="C351" t="str">
        <f>CONCATENATE("/scratch/cgsb/rockman/lmn3/G140RILs/bgi/")</f>
        <v>/scratch/cgsb/rockman/lmn3/G140RILs/bgi/</v>
      </c>
      <c r="D351" t="s">
        <v>1183</v>
      </c>
      <c r="E351" t="s">
        <v>1185</v>
      </c>
      <c r="F351">
        <v>2017</v>
      </c>
      <c r="N351" t="s">
        <v>1041</v>
      </c>
      <c r="O351" t="s">
        <v>2532</v>
      </c>
      <c r="P351" t="s">
        <v>2590</v>
      </c>
      <c r="Q351">
        <v>3018219</v>
      </c>
      <c r="R351" t="s">
        <v>2595</v>
      </c>
    </row>
    <row r="352" spans="1:18" x14ac:dyDescent="0.2">
      <c r="A352" t="s">
        <v>606</v>
      </c>
      <c r="B352">
        <v>100</v>
      </c>
      <c r="C352" t="s">
        <v>1234</v>
      </c>
      <c r="D352" t="s">
        <v>1185</v>
      </c>
      <c r="E352" t="s">
        <v>1185</v>
      </c>
      <c r="F352">
        <v>2018</v>
      </c>
      <c r="N352" t="s">
        <v>1033</v>
      </c>
      <c r="O352" t="s">
        <v>2533</v>
      </c>
      <c r="P352" t="s">
        <v>2590</v>
      </c>
      <c r="Q352">
        <v>2071082</v>
      </c>
      <c r="R352" t="s">
        <v>2595</v>
      </c>
    </row>
    <row r="353" spans="1:18" x14ac:dyDescent="0.2">
      <c r="A353" t="s">
        <v>854</v>
      </c>
      <c r="B353">
        <v>150</v>
      </c>
      <c r="C353" t="str">
        <f>CONCATENATE("/scratch/cgsb/rockman/lmn3/G140RILs/bgi/")</f>
        <v>/scratch/cgsb/rockman/lmn3/G140RILs/bgi/</v>
      </c>
      <c r="D353" t="s">
        <v>1183</v>
      </c>
      <c r="E353" t="s">
        <v>1185</v>
      </c>
      <c r="F353">
        <v>2017</v>
      </c>
      <c r="N353" t="s">
        <v>937</v>
      </c>
      <c r="O353" t="s">
        <v>2575</v>
      </c>
      <c r="P353" t="s">
        <v>2590</v>
      </c>
      <c r="Q353">
        <v>1856166</v>
      </c>
      <c r="R353" t="s">
        <v>2595</v>
      </c>
    </row>
    <row r="354" spans="1:18" x14ac:dyDescent="0.2">
      <c r="A354" t="s">
        <v>846</v>
      </c>
      <c r="B354">
        <v>150</v>
      </c>
      <c r="C354" t="str">
        <f>CONCATENATE("/scratch/cgsb/rockman/lmn3/G140RILs/bgi/")</f>
        <v>/scratch/cgsb/rockman/lmn3/G140RILs/bgi/</v>
      </c>
      <c r="D354" t="s">
        <v>1183</v>
      </c>
      <c r="E354" t="s">
        <v>1185</v>
      </c>
      <c r="F354">
        <v>2017</v>
      </c>
      <c r="N354" t="s">
        <v>1039</v>
      </c>
      <c r="O354" t="s">
        <v>2534</v>
      </c>
      <c r="P354" t="s">
        <v>2590</v>
      </c>
      <c r="Q354">
        <v>2067532</v>
      </c>
      <c r="R354" t="s">
        <v>2595</v>
      </c>
    </row>
    <row r="355" spans="1:18" x14ac:dyDescent="0.2">
      <c r="A355" t="s">
        <v>828</v>
      </c>
      <c r="B355">
        <v>150</v>
      </c>
      <c r="C355" t="str">
        <f>CONCATENATE("/scratch/cgsb/rockman/lmn3/G140RILs/bgi/")</f>
        <v>/scratch/cgsb/rockman/lmn3/G140RILs/bgi/</v>
      </c>
      <c r="D355" t="s">
        <v>1183</v>
      </c>
      <c r="E355" t="s">
        <v>1185</v>
      </c>
      <c r="F355">
        <v>2017</v>
      </c>
      <c r="N355" t="s">
        <v>2031</v>
      </c>
      <c r="O355" t="s">
        <v>2444</v>
      </c>
      <c r="P355" t="s">
        <v>2590</v>
      </c>
      <c r="Q355">
        <v>2482460</v>
      </c>
      <c r="R355" t="s">
        <v>2595</v>
      </c>
    </row>
    <row r="356" spans="1:18" x14ac:dyDescent="0.2">
      <c r="A356" t="s">
        <v>826</v>
      </c>
      <c r="B356">
        <v>150</v>
      </c>
      <c r="C356" t="str">
        <f>CONCATENATE("/scratch/cgsb/rockman/lmn3/G140RILs/bgi/")</f>
        <v>/scratch/cgsb/rockman/lmn3/G140RILs/bgi/</v>
      </c>
      <c r="D356" t="s">
        <v>1183</v>
      </c>
      <c r="E356" t="s">
        <v>1185</v>
      </c>
      <c r="F356">
        <v>2017</v>
      </c>
      <c r="N356" t="s">
        <v>512</v>
      </c>
      <c r="O356" t="s">
        <v>2388</v>
      </c>
      <c r="P356" t="s">
        <v>2590</v>
      </c>
      <c r="Q356">
        <v>3059929</v>
      </c>
      <c r="R356" t="s">
        <v>2595</v>
      </c>
    </row>
    <row r="357" spans="1:18" x14ac:dyDescent="0.2">
      <c r="A357" t="s">
        <v>834</v>
      </c>
      <c r="B357">
        <v>150</v>
      </c>
      <c r="C357" t="str">
        <f>CONCATENATE("/scratch/cgsb/rockman/lmn3/G140RILs/bgi/")</f>
        <v>/scratch/cgsb/rockman/lmn3/G140RILs/bgi/</v>
      </c>
      <c r="D357" t="s">
        <v>1183</v>
      </c>
      <c r="E357" t="s">
        <v>1185</v>
      </c>
      <c r="F357">
        <v>2017</v>
      </c>
      <c r="N357" t="s">
        <v>914</v>
      </c>
      <c r="O357" t="s">
        <v>2576</v>
      </c>
      <c r="P357" t="s">
        <v>2590</v>
      </c>
      <c r="Q357">
        <v>2605627</v>
      </c>
      <c r="R357" t="s">
        <v>2595</v>
      </c>
    </row>
    <row r="358" spans="1:18" x14ac:dyDescent="0.2">
      <c r="A358" t="s">
        <v>628</v>
      </c>
      <c r="B358">
        <v>100</v>
      </c>
      <c r="C358" t="s">
        <v>1358</v>
      </c>
      <c r="D358" t="s">
        <v>1185</v>
      </c>
      <c r="E358" t="s">
        <v>1185</v>
      </c>
      <c r="F358">
        <v>2018</v>
      </c>
      <c r="N358" t="s">
        <v>909</v>
      </c>
      <c r="O358" t="s">
        <v>2389</v>
      </c>
      <c r="P358" t="s">
        <v>2590</v>
      </c>
      <c r="Q358">
        <v>1898132</v>
      </c>
      <c r="R358" t="s">
        <v>2595</v>
      </c>
    </row>
    <row r="359" spans="1:18" x14ac:dyDescent="0.2">
      <c r="A359" t="s">
        <v>851</v>
      </c>
      <c r="B359">
        <v>150</v>
      </c>
      <c r="C359" t="str">
        <f t="shared" ref="C359:C364" si="1">CONCATENATE("/scratch/cgsb/rockman/lmn3/G140RILs/bgi/")</f>
        <v>/scratch/cgsb/rockman/lmn3/G140RILs/bgi/</v>
      </c>
      <c r="D359" t="s">
        <v>1183</v>
      </c>
      <c r="E359" t="s">
        <v>1185</v>
      </c>
      <c r="F359">
        <v>2017</v>
      </c>
      <c r="N359" t="s">
        <v>952</v>
      </c>
      <c r="O359" t="s">
        <v>2390</v>
      </c>
      <c r="P359" t="s">
        <v>2590</v>
      </c>
      <c r="Q359">
        <v>2074087</v>
      </c>
      <c r="R359" t="s">
        <v>2595</v>
      </c>
    </row>
    <row r="360" spans="1:18" x14ac:dyDescent="0.2">
      <c r="A360" t="s">
        <v>814</v>
      </c>
      <c r="B360">
        <v>150</v>
      </c>
      <c r="C360" t="str">
        <f t="shared" si="1"/>
        <v>/scratch/cgsb/rockman/lmn3/G140RILs/bgi/</v>
      </c>
      <c r="D360" t="s">
        <v>1183</v>
      </c>
      <c r="E360" t="s">
        <v>1185</v>
      </c>
      <c r="F360">
        <v>2017</v>
      </c>
      <c r="N360" t="s">
        <v>1004</v>
      </c>
      <c r="O360" t="s">
        <v>2535</v>
      </c>
      <c r="P360" t="s">
        <v>2590</v>
      </c>
      <c r="Q360">
        <v>2325956</v>
      </c>
      <c r="R360" t="s">
        <v>2595</v>
      </c>
    </row>
    <row r="361" spans="1:18" x14ac:dyDescent="0.2">
      <c r="A361" t="s">
        <v>837</v>
      </c>
      <c r="B361">
        <v>150</v>
      </c>
      <c r="C361" t="str">
        <f t="shared" si="1"/>
        <v>/scratch/cgsb/rockman/lmn3/G140RILs/bgi/</v>
      </c>
      <c r="D361" t="s">
        <v>1183</v>
      </c>
      <c r="E361" t="s">
        <v>1185</v>
      </c>
      <c r="F361">
        <v>2017</v>
      </c>
      <c r="N361" t="s">
        <v>2043</v>
      </c>
      <c r="O361" t="s">
        <v>2445</v>
      </c>
      <c r="P361" t="s">
        <v>2590</v>
      </c>
      <c r="Q361">
        <v>1762712</v>
      </c>
      <c r="R361" t="s">
        <v>2595</v>
      </c>
    </row>
    <row r="362" spans="1:18" x14ac:dyDescent="0.2">
      <c r="A362" t="s">
        <v>802</v>
      </c>
      <c r="B362">
        <v>150</v>
      </c>
      <c r="C362" t="str">
        <f t="shared" si="1"/>
        <v>/scratch/cgsb/rockman/lmn3/G140RILs/bgi/</v>
      </c>
      <c r="D362" t="s">
        <v>1183</v>
      </c>
      <c r="E362" t="s">
        <v>1185</v>
      </c>
      <c r="F362">
        <v>2017</v>
      </c>
      <c r="N362" t="s">
        <v>1018</v>
      </c>
      <c r="O362" t="s">
        <v>2577</v>
      </c>
      <c r="P362" t="s">
        <v>2590</v>
      </c>
      <c r="Q362">
        <v>2034842</v>
      </c>
      <c r="R362" t="s">
        <v>2595</v>
      </c>
    </row>
    <row r="363" spans="1:18" x14ac:dyDescent="0.2">
      <c r="A363" t="s">
        <v>799</v>
      </c>
      <c r="B363">
        <v>150</v>
      </c>
      <c r="C363" t="str">
        <f t="shared" si="1"/>
        <v>/scratch/cgsb/rockman/lmn3/G140RILs/bgi/</v>
      </c>
      <c r="D363" t="s">
        <v>1183</v>
      </c>
      <c r="E363" t="s">
        <v>1185</v>
      </c>
      <c r="F363">
        <v>2017</v>
      </c>
      <c r="N363" t="s">
        <v>929</v>
      </c>
      <c r="O363" t="s">
        <v>2391</v>
      </c>
      <c r="P363" t="s">
        <v>2590</v>
      </c>
      <c r="Q363">
        <v>2849132</v>
      </c>
      <c r="R363" t="s">
        <v>2595</v>
      </c>
    </row>
    <row r="364" spans="1:18" x14ac:dyDescent="0.2">
      <c r="A364" t="s">
        <v>823</v>
      </c>
      <c r="B364">
        <v>150</v>
      </c>
      <c r="C364" t="str">
        <f t="shared" si="1"/>
        <v>/scratch/cgsb/rockman/lmn3/G140RILs/bgi/</v>
      </c>
      <c r="D364" t="s">
        <v>1183</v>
      </c>
      <c r="E364" t="s">
        <v>1185</v>
      </c>
      <c r="F364">
        <v>2017</v>
      </c>
      <c r="N364" t="s">
        <v>973</v>
      </c>
      <c r="O364" t="s">
        <v>2536</v>
      </c>
      <c r="P364" t="s">
        <v>2590</v>
      </c>
      <c r="Q364">
        <v>1011326</v>
      </c>
      <c r="R364" t="s">
        <v>2595</v>
      </c>
    </row>
    <row r="365" spans="1:18" x14ac:dyDescent="0.2">
      <c r="A365" t="s">
        <v>654</v>
      </c>
      <c r="B365">
        <v>100</v>
      </c>
      <c r="C365" t="s">
        <v>1274</v>
      </c>
      <c r="D365" t="s">
        <v>1185</v>
      </c>
      <c r="E365" t="s">
        <v>1185</v>
      </c>
      <c r="F365">
        <v>2018</v>
      </c>
      <c r="N365" t="s">
        <v>1028</v>
      </c>
      <c r="O365" t="s">
        <v>2578</v>
      </c>
      <c r="P365" t="s">
        <v>2590</v>
      </c>
      <c r="Q365">
        <v>3974960</v>
      </c>
      <c r="R365" t="s">
        <v>2595</v>
      </c>
    </row>
    <row r="366" spans="1:18" x14ac:dyDescent="0.2">
      <c r="A366" t="s">
        <v>664</v>
      </c>
      <c r="B366">
        <v>100</v>
      </c>
      <c r="C366" t="s">
        <v>1386</v>
      </c>
      <c r="D366" t="s">
        <v>1185</v>
      </c>
      <c r="E366" t="s">
        <v>1185</v>
      </c>
      <c r="F366">
        <v>2018</v>
      </c>
      <c r="N366" t="s">
        <v>2014</v>
      </c>
      <c r="O366" t="s">
        <v>2579</v>
      </c>
      <c r="P366" t="s">
        <v>2590</v>
      </c>
      <c r="Q366">
        <v>1549079</v>
      </c>
      <c r="R366" t="s">
        <v>2595</v>
      </c>
    </row>
    <row r="367" spans="1:18" x14ac:dyDescent="0.2">
      <c r="A367" t="s">
        <v>849</v>
      </c>
      <c r="B367">
        <v>150</v>
      </c>
      <c r="C367" t="str">
        <f>CONCATENATE("/scratch/cgsb/rockman/lmn3/G140RILs/bgi/")</f>
        <v>/scratch/cgsb/rockman/lmn3/G140RILs/bgi/</v>
      </c>
      <c r="D367" t="s">
        <v>1183</v>
      </c>
      <c r="E367" t="s">
        <v>1185</v>
      </c>
      <c r="F367">
        <v>2017</v>
      </c>
      <c r="N367" t="s">
        <v>1023</v>
      </c>
      <c r="O367" t="s">
        <v>2537</v>
      </c>
      <c r="P367" t="s">
        <v>2590</v>
      </c>
      <c r="Q367">
        <v>2077760</v>
      </c>
      <c r="R367" t="s">
        <v>2595</v>
      </c>
    </row>
    <row r="368" spans="1:18" x14ac:dyDescent="0.2">
      <c r="A368" t="s">
        <v>871</v>
      </c>
      <c r="B368">
        <v>100</v>
      </c>
      <c r="C368" t="s">
        <v>1223</v>
      </c>
      <c r="D368" t="s">
        <v>1185</v>
      </c>
      <c r="E368" t="s">
        <v>1185</v>
      </c>
      <c r="F368">
        <v>2018</v>
      </c>
      <c r="N368" t="s">
        <v>1005</v>
      </c>
      <c r="O368" t="s">
        <v>2538</v>
      </c>
      <c r="P368" t="s">
        <v>2590</v>
      </c>
      <c r="Q368">
        <v>3066977</v>
      </c>
      <c r="R368" t="s">
        <v>2595</v>
      </c>
    </row>
    <row r="369" spans="1:18" x14ac:dyDescent="0.2">
      <c r="A369" t="s">
        <v>709</v>
      </c>
      <c r="B369">
        <v>150</v>
      </c>
      <c r="C369" t="str">
        <f>CONCATENATE("/scratch/cgsb/rockman/lmn3/G140RILs/bgi/")</f>
        <v>/scratch/cgsb/rockman/lmn3/G140RILs/bgi/</v>
      </c>
      <c r="D369" t="s">
        <v>1183</v>
      </c>
      <c r="E369" t="s">
        <v>1185</v>
      </c>
      <c r="F369">
        <v>2017</v>
      </c>
      <c r="N369" t="s">
        <v>1062</v>
      </c>
      <c r="O369" t="s">
        <v>2539</v>
      </c>
      <c r="P369" t="s">
        <v>2590</v>
      </c>
      <c r="Q369">
        <v>1872528</v>
      </c>
      <c r="R369" t="s">
        <v>2595</v>
      </c>
    </row>
    <row r="370" spans="1:18" x14ac:dyDescent="0.2">
      <c r="A370" t="s">
        <v>856</v>
      </c>
      <c r="B370">
        <v>150</v>
      </c>
      <c r="C370" t="s">
        <v>1506</v>
      </c>
      <c r="D370" t="s">
        <v>1183</v>
      </c>
      <c r="E370" t="s">
        <v>1185</v>
      </c>
      <c r="F370">
        <v>2017</v>
      </c>
      <c r="N370" t="s">
        <v>910</v>
      </c>
      <c r="O370" t="s">
        <v>2355</v>
      </c>
      <c r="P370" t="s">
        <v>2590</v>
      </c>
      <c r="Q370">
        <v>1723791</v>
      </c>
      <c r="R370" t="s">
        <v>2595</v>
      </c>
    </row>
    <row r="371" spans="1:18" x14ac:dyDescent="0.2">
      <c r="A371" t="s">
        <v>822</v>
      </c>
      <c r="B371">
        <v>150</v>
      </c>
      <c r="C371" t="str">
        <f t="shared" ref="C371:C379" si="2">CONCATENATE("/scratch/cgsb/rockman/lmn3/G140RILs/bgi/")</f>
        <v>/scratch/cgsb/rockman/lmn3/G140RILs/bgi/</v>
      </c>
      <c r="D371" t="s">
        <v>1183</v>
      </c>
      <c r="E371" t="s">
        <v>1185</v>
      </c>
      <c r="F371">
        <v>2017</v>
      </c>
      <c r="N371" t="s">
        <v>1000</v>
      </c>
      <c r="O371" t="s">
        <v>2540</v>
      </c>
      <c r="P371" t="s">
        <v>2590</v>
      </c>
      <c r="Q371">
        <v>2035135</v>
      </c>
      <c r="R371" t="s">
        <v>2595</v>
      </c>
    </row>
    <row r="372" spans="1:18" x14ac:dyDescent="0.2">
      <c r="A372" t="s">
        <v>782</v>
      </c>
      <c r="B372">
        <v>150</v>
      </c>
      <c r="C372" t="str">
        <f t="shared" si="2"/>
        <v>/scratch/cgsb/rockman/lmn3/G140RILs/bgi/</v>
      </c>
      <c r="D372" t="s">
        <v>1183</v>
      </c>
      <c r="E372" t="s">
        <v>1185</v>
      </c>
      <c r="F372">
        <v>2017</v>
      </c>
      <c r="N372" t="s">
        <v>1014</v>
      </c>
      <c r="O372" t="s">
        <v>2580</v>
      </c>
      <c r="P372" t="s">
        <v>2590</v>
      </c>
      <c r="Q372">
        <v>2935896</v>
      </c>
      <c r="R372" t="s">
        <v>2595</v>
      </c>
    </row>
    <row r="373" spans="1:18" x14ac:dyDescent="0.2">
      <c r="A373" t="s">
        <v>864</v>
      </c>
      <c r="B373">
        <v>150</v>
      </c>
      <c r="C373" t="str">
        <f t="shared" si="2"/>
        <v>/scratch/cgsb/rockman/lmn3/G140RILs/bgi/</v>
      </c>
      <c r="D373" t="s">
        <v>1183</v>
      </c>
      <c r="E373" t="s">
        <v>1185</v>
      </c>
      <c r="F373">
        <v>2017</v>
      </c>
      <c r="N373" t="s">
        <v>987</v>
      </c>
      <c r="O373" t="s">
        <v>2541</v>
      </c>
      <c r="P373" t="s">
        <v>2590</v>
      </c>
      <c r="Q373">
        <v>2695409</v>
      </c>
      <c r="R373" t="s">
        <v>2595</v>
      </c>
    </row>
    <row r="374" spans="1:18" x14ac:dyDescent="0.2">
      <c r="A374" t="s">
        <v>857</v>
      </c>
      <c r="B374">
        <v>150</v>
      </c>
      <c r="C374" t="str">
        <f t="shared" si="2"/>
        <v>/scratch/cgsb/rockman/lmn3/G140RILs/bgi/</v>
      </c>
      <c r="D374" t="s">
        <v>1183</v>
      </c>
      <c r="E374" t="s">
        <v>1185</v>
      </c>
      <c r="F374">
        <v>2017</v>
      </c>
      <c r="N374" t="s">
        <v>913</v>
      </c>
      <c r="O374" t="s">
        <v>2356</v>
      </c>
      <c r="P374" t="s">
        <v>2590</v>
      </c>
      <c r="Q374">
        <v>1633983</v>
      </c>
      <c r="R374" t="s">
        <v>2595</v>
      </c>
    </row>
    <row r="375" spans="1:18" x14ac:dyDescent="0.2">
      <c r="A375" t="s">
        <v>832</v>
      </c>
      <c r="B375">
        <v>150</v>
      </c>
      <c r="C375" t="str">
        <f t="shared" si="2"/>
        <v>/scratch/cgsb/rockman/lmn3/G140RILs/bgi/</v>
      </c>
      <c r="D375" t="s">
        <v>1183</v>
      </c>
      <c r="E375" t="s">
        <v>1185</v>
      </c>
      <c r="F375">
        <v>2017</v>
      </c>
      <c r="N375" t="s">
        <v>978</v>
      </c>
      <c r="O375" t="s">
        <v>2542</v>
      </c>
      <c r="P375" t="s">
        <v>2590</v>
      </c>
      <c r="Q375">
        <v>2191604</v>
      </c>
      <c r="R375" t="s">
        <v>2595</v>
      </c>
    </row>
    <row r="376" spans="1:18" x14ac:dyDescent="0.2">
      <c r="A376" t="s">
        <v>807</v>
      </c>
      <c r="B376">
        <v>150</v>
      </c>
      <c r="C376" t="str">
        <f t="shared" si="2"/>
        <v>/scratch/cgsb/rockman/lmn3/G140RILs/bgi/</v>
      </c>
      <c r="D376" t="s">
        <v>1183</v>
      </c>
      <c r="E376" t="s">
        <v>1185</v>
      </c>
      <c r="F376">
        <v>2017</v>
      </c>
      <c r="N376" t="s">
        <v>2061</v>
      </c>
      <c r="O376" t="s">
        <v>2494</v>
      </c>
      <c r="P376" t="s">
        <v>2590</v>
      </c>
      <c r="Q376">
        <v>2419383</v>
      </c>
      <c r="R376" t="s">
        <v>2595</v>
      </c>
    </row>
    <row r="377" spans="1:18" x14ac:dyDescent="0.2">
      <c r="A377" t="s">
        <v>862</v>
      </c>
      <c r="B377">
        <v>150</v>
      </c>
      <c r="C377" t="str">
        <f t="shared" si="2"/>
        <v>/scratch/cgsb/rockman/lmn3/G140RILs/bgi/</v>
      </c>
      <c r="D377" t="s">
        <v>1183</v>
      </c>
      <c r="E377" t="s">
        <v>1185</v>
      </c>
      <c r="F377">
        <v>2017</v>
      </c>
      <c r="N377" t="s">
        <v>899</v>
      </c>
      <c r="O377" t="s">
        <v>2392</v>
      </c>
      <c r="P377" t="s">
        <v>2590</v>
      </c>
      <c r="Q377">
        <v>2457808</v>
      </c>
      <c r="R377" t="s">
        <v>2595</v>
      </c>
    </row>
    <row r="378" spans="1:18" x14ac:dyDescent="0.2">
      <c r="A378" t="s">
        <v>747</v>
      </c>
      <c r="B378">
        <v>151</v>
      </c>
      <c r="C378" t="str">
        <f t="shared" si="2"/>
        <v>/scratch/cgsb/rockman/lmn3/G140RILs/bgi/</v>
      </c>
      <c r="D378" t="s">
        <v>1183</v>
      </c>
      <c r="E378" t="s">
        <v>1185</v>
      </c>
      <c r="F378">
        <v>2017</v>
      </c>
      <c r="N378" t="s">
        <v>903</v>
      </c>
      <c r="O378" t="s">
        <v>2357</v>
      </c>
      <c r="P378" t="s">
        <v>2590</v>
      </c>
      <c r="Q378">
        <v>1160551</v>
      </c>
      <c r="R378" t="s">
        <v>2595</v>
      </c>
    </row>
    <row r="379" spans="1:18" x14ac:dyDescent="0.2">
      <c r="A379" t="s">
        <v>810</v>
      </c>
      <c r="B379">
        <v>150</v>
      </c>
      <c r="C379" t="str">
        <f t="shared" si="2"/>
        <v>/scratch/cgsb/rockman/lmn3/G140RILs/bgi/</v>
      </c>
      <c r="D379" t="s">
        <v>1183</v>
      </c>
      <c r="E379" t="s">
        <v>1185</v>
      </c>
      <c r="F379">
        <v>2017</v>
      </c>
      <c r="N379" t="s">
        <v>842</v>
      </c>
      <c r="O379" t="s">
        <v>2358</v>
      </c>
      <c r="P379" t="s">
        <v>2590</v>
      </c>
      <c r="Q379">
        <v>2525508</v>
      </c>
      <c r="R379" t="s">
        <v>2595</v>
      </c>
    </row>
    <row r="380" spans="1:18" x14ac:dyDescent="0.2">
      <c r="A380" t="s">
        <v>824</v>
      </c>
      <c r="B380">
        <v>100</v>
      </c>
      <c r="C380" t="s">
        <v>1466</v>
      </c>
      <c r="D380" t="s">
        <v>1185</v>
      </c>
      <c r="E380" t="s">
        <v>1185</v>
      </c>
      <c r="F380">
        <v>2018</v>
      </c>
      <c r="N380" t="s">
        <v>1503</v>
      </c>
      <c r="O380" t="s">
        <v>2543</v>
      </c>
      <c r="P380" t="s">
        <v>2590</v>
      </c>
      <c r="Q380">
        <v>1687887</v>
      </c>
      <c r="R380" t="s">
        <v>2595</v>
      </c>
    </row>
    <row r="381" spans="1:18" x14ac:dyDescent="0.2">
      <c r="A381" t="s">
        <v>798</v>
      </c>
      <c r="B381">
        <v>151</v>
      </c>
      <c r="C381" t="str">
        <f>CONCATENATE("/scratch/cgsb/rockman/lmn3/G140RILs/bgi/")</f>
        <v>/scratch/cgsb/rockman/lmn3/G140RILs/bgi/</v>
      </c>
      <c r="D381" t="s">
        <v>1183</v>
      </c>
      <c r="E381" t="s">
        <v>1185</v>
      </c>
      <c r="F381">
        <v>2017</v>
      </c>
      <c r="N381" t="s">
        <v>1981</v>
      </c>
      <c r="O381" t="s">
        <v>2581</v>
      </c>
      <c r="P381" t="s">
        <v>2590</v>
      </c>
      <c r="Q381">
        <v>2438404</v>
      </c>
      <c r="R381" t="s">
        <v>2595</v>
      </c>
    </row>
    <row r="382" spans="1:18" x14ac:dyDescent="0.2">
      <c r="A382" t="s">
        <v>845</v>
      </c>
      <c r="B382">
        <v>151</v>
      </c>
      <c r="C382" t="str">
        <f>CONCATENATE("/scratch/cgsb/rockman/lmn3/G140RILs/bgi/")</f>
        <v>/scratch/cgsb/rockman/lmn3/G140RILs/bgi/</v>
      </c>
      <c r="D382" t="s">
        <v>1183</v>
      </c>
      <c r="E382" t="s">
        <v>1185</v>
      </c>
      <c r="F382">
        <v>2017</v>
      </c>
      <c r="N382" t="s">
        <v>833</v>
      </c>
      <c r="O382" t="s">
        <v>2359</v>
      </c>
      <c r="P382" t="s">
        <v>2590</v>
      </c>
      <c r="Q382">
        <v>1900072</v>
      </c>
      <c r="R382" t="s">
        <v>2595</v>
      </c>
    </row>
    <row r="383" spans="1:18" x14ac:dyDescent="0.2">
      <c r="A383" t="s">
        <v>653</v>
      </c>
      <c r="B383">
        <v>100</v>
      </c>
      <c r="C383" t="s">
        <v>1317</v>
      </c>
      <c r="D383" t="s">
        <v>1185</v>
      </c>
      <c r="E383" t="s">
        <v>1185</v>
      </c>
      <c r="F383">
        <v>2018</v>
      </c>
      <c r="N383" t="s">
        <v>1025</v>
      </c>
      <c r="O383" t="s">
        <v>2544</v>
      </c>
      <c r="P383" t="s">
        <v>2590</v>
      </c>
      <c r="Q383">
        <v>1787888</v>
      </c>
      <c r="R383" t="s">
        <v>2595</v>
      </c>
    </row>
    <row r="384" spans="1:18" x14ac:dyDescent="0.2">
      <c r="A384" t="s">
        <v>869</v>
      </c>
      <c r="B384">
        <v>150</v>
      </c>
      <c r="C384" t="str">
        <f>CONCATENATE("/scratch/cgsb/rockman/lmn3/G140RILs/bgi/")</f>
        <v>/scratch/cgsb/rockman/lmn3/G140RILs/bgi/</v>
      </c>
      <c r="D384" t="s">
        <v>1183</v>
      </c>
      <c r="E384" t="s">
        <v>1185</v>
      </c>
      <c r="F384">
        <v>2017</v>
      </c>
      <c r="N384" t="s">
        <v>962</v>
      </c>
      <c r="O384" t="s">
        <v>2360</v>
      </c>
      <c r="P384" t="s">
        <v>2590</v>
      </c>
      <c r="Q384">
        <v>2583660</v>
      </c>
      <c r="R384" t="s">
        <v>2595</v>
      </c>
    </row>
    <row r="385" spans="1:18" x14ac:dyDescent="0.2">
      <c r="A385" t="s">
        <v>868</v>
      </c>
      <c r="B385">
        <v>150</v>
      </c>
      <c r="C385" t="str">
        <f>CONCATENATE("/scratch/cgsb/rockman/lmn3/G140RILs/bgi/")</f>
        <v>/scratch/cgsb/rockman/lmn3/G140RILs/bgi/</v>
      </c>
      <c r="D385" t="s">
        <v>1183</v>
      </c>
      <c r="E385" t="s">
        <v>1185</v>
      </c>
      <c r="F385">
        <v>2017</v>
      </c>
      <c r="N385" t="s">
        <v>930</v>
      </c>
      <c r="O385" t="s">
        <v>2393</v>
      </c>
      <c r="P385" t="s">
        <v>2590</v>
      </c>
      <c r="Q385">
        <v>3756178</v>
      </c>
      <c r="R385" t="s">
        <v>2595</v>
      </c>
    </row>
    <row r="386" spans="1:18" x14ac:dyDescent="0.2">
      <c r="A386" t="s">
        <v>787</v>
      </c>
      <c r="B386">
        <v>100</v>
      </c>
      <c r="C386" t="s">
        <v>1244</v>
      </c>
      <c r="D386" t="s">
        <v>1185</v>
      </c>
      <c r="E386" t="s">
        <v>1185</v>
      </c>
      <c r="F386">
        <v>2018</v>
      </c>
      <c r="N386" t="s">
        <v>1504</v>
      </c>
      <c r="O386" t="s">
        <v>2582</v>
      </c>
      <c r="P386" t="s">
        <v>2590</v>
      </c>
      <c r="Q386">
        <v>2303153</v>
      </c>
      <c r="R386" t="s">
        <v>2595</v>
      </c>
    </row>
    <row r="387" spans="1:18" x14ac:dyDescent="0.2">
      <c r="A387" t="s">
        <v>197</v>
      </c>
      <c r="B387">
        <v>100</v>
      </c>
      <c r="C387" t="s">
        <v>1365</v>
      </c>
      <c r="D387" t="s">
        <v>1185</v>
      </c>
      <c r="E387" t="s">
        <v>1185</v>
      </c>
      <c r="F387">
        <v>2018</v>
      </c>
      <c r="N387" t="s">
        <v>528</v>
      </c>
      <c r="O387" t="s">
        <v>2164</v>
      </c>
      <c r="P387" t="s">
        <v>2590</v>
      </c>
      <c r="Q387">
        <v>476610</v>
      </c>
      <c r="R387" t="s">
        <v>2596</v>
      </c>
    </row>
    <row r="388" spans="1:18" x14ac:dyDescent="0.2">
      <c r="A388" t="s">
        <v>229</v>
      </c>
      <c r="B388">
        <v>100</v>
      </c>
      <c r="C388" t="s">
        <v>1268</v>
      </c>
      <c r="D388" t="s">
        <v>1185</v>
      </c>
      <c r="E388" t="s">
        <v>1185</v>
      </c>
      <c r="F388">
        <v>2018</v>
      </c>
      <c r="N388" t="s">
        <v>460</v>
      </c>
      <c r="O388" t="s">
        <v>2165</v>
      </c>
      <c r="P388" t="s">
        <v>2590</v>
      </c>
      <c r="Q388">
        <v>252919</v>
      </c>
      <c r="R388" t="s">
        <v>2596</v>
      </c>
    </row>
    <row r="389" spans="1:18" x14ac:dyDescent="0.2">
      <c r="A389" t="s">
        <v>213</v>
      </c>
      <c r="B389">
        <v>100</v>
      </c>
      <c r="C389" t="s">
        <v>1245</v>
      </c>
      <c r="D389" t="s">
        <v>1185</v>
      </c>
      <c r="E389" t="s">
        <v>1185</v>
      </c>
      <c r="F389">
        <v>2018</v>
      </c>
      <c r="N389" t="s">
        <v>527</v>
      </c>
      <c r="O389" t="s">
        <v>2166</v>
      </c>
      <c r="P389" t="s">
        <v>2590</v>
      </c>
      <c r="Q389">
        <v>21313931</v>
      </c>
      <c r="R389" t="s">
        <v>2596</v>
      </c>
    </row>
    <row r="390" spans="1:18" x14ac:dyDescent="0.2">
      <c r="A390" t="s">
        <v>297</v>
      </c>
      <c r="B390">
        <v>100</v>
      </c>
      <c r="C390" t="s">
        <v>1279</v>
      </c>
      <c r="D390" t="s">
        <v>1185</v>
      </c>
      <c r="E390" t="s">
        <v>1185</v>
      </c>
      <c r="F390">
        <v>2018</v>
      </c>
      <c r="N390" t="s">
        <v>450</v>
      </c>
      <c r="O390" t="s">
        <v>2167</v>
      </c>
      <c r="P390" t="s">
        <v>2590</v>
      </c>
      <c r="Q390">
        <v>43206</v>
      </c>
      <c r="R390" t="s">
        <v>2596</v>
      </c>
    </row>
    <row r="391" spans="1:18" x14ac:dyDescent="0.2">
      <c r="A391" t="s">
        <v>256</v>
      </c>
      <c r="B391">
        <v>100</v>
      </c>
      <c r="C391" t="s">
        <v>1443</v>
      </c>
      <c r="D391" t="s">
        <v>1185</v>
      </c>
      <c r="E391" t="s">
        <v>1185</v>
      </c>
      <c r="F391">
        <v>2018</v>
      </c>
      <c r="N391" t="s">
        <v>445</v>
      </c>
      <c r="O391" t="s">
        <v>2168</v>
      </c>
      <c r="P391" t="s">
        <v>2590</v>
      </c>
      <c r="Q391">
        <v>62860</v>
      </c>
      <c r="R391" t="s">
        <v>2596</v>
      </c>
    </row>
    <row r="392" spans="1:18" x14ac:dyDescent="0.2">
      <c r="A392" t="s">
        <v>269</v>
      </c>
      <c r="B392">
        <v>100</v>
      </c>
      <c r="C392" t="s">
        <v>1204</v>
      </c>
      <c r="D392" t="s">
        <v>1185</v>
      </c>
      <c r="E392" t="s">
        <v>1185</v>
      </c>
      <c r="F392">
        <v>2018</v>
      </c>
      <c r="N392" t="s">
        <v>430</v>
      </c>
      <c r="O392" t="s">
        <v>2169</v>
      </c>
      <c r="P392" t="s">
        <v>2590</v>
      </c>
      <c r="Q392">
        <v>46436</v>
      </c>
      <c r="R392" t="s">
        <v>2596</v>
      </c>
    </row>
    <row r="393" spans="1:18" x14ac:dyDescent="0.2">
      <c r="A393" t="s">
        <v>296</v>
      </c>
      <c r="B393">
        <v>100</v>
      </c>
      <c r="C393" t="s">
        <v>1286</v>
      </c>
      <c r="D393" t="s">
        <v>1185</v>
      </c>
      <c r="E393" t="s">
        <v>1185</v>
      </c>
      <c r="F393">
        <v>2018</v>
      </c>
      <c r="N393" t="s">
        <v>416</v>
      </c>
      <c r="O393" t="s">
        <v>2170</v>
      </c>
      <c r="P393" t="s">
        <v>2590</v>
      </c>
      <c r="Q393">
        <v>50213</v>
      </c>
      <c r="R393" t="s">
        <v>2596</v>
      </c>
    </row>
    <row r="394" spans="1:18" x14ac:dyDescent="0.2">
      <c r="A394" t="s">
        <v>260</v>
      </c>
      <c r="B394">
        <v>100</v>
      </c>
      <c r="C394" t="s">
        <v>1225</v>
      </c>
      <c r="D394" t="s">
        <v>1185</v>
      </c>
      <c r="E394" t="s">
        <v>1185</v>
      </c>
      <c r="F394">
        <v>2018</v>
      </c>
      <c r="N394" t="s">
        <v>442</v>
      </c>
      <c r="O394" t="s">
        <v>2171</v>
      </c>
      <c r="P394" t="s">
        <v>2590</v>
      </c>
      <c r="Q394">
        <v>211797</v>
      </c>
      <c r="R394" t="s">
        <v>2596</v>
      </c>
    </row>
    <row r="395" spans="1:18" x14ac:dyDescent="0.2">
      <c r="A395" t="s">
        <v>270</v>
      </c>
      <c r="B395">
        <v>100</v>
      </c>
      <c r="C395" t="s">
        <v>1376</v>
      </c>
      <c r="D395" t="s">
        <v>1185</v>
      </c>
      <c r="E395" t="s">
        <v>1185</v>
      </c>
      <c r="F395">
        <v>2018</v>
      </c>
      <c r="N395" t="s">
        <v>317</v>
      </c>
      <c r="O395" t="s">
        <v>2172</v>
      </c>
      <c r="P395" t="s">
        <v>2590</v>
      </c>
      <c r="Q395">
        <v>8861575</v>
      </c>
      <c r="R395" t="s">
        <v>2596</v>
      </c>
    </row>
    <row r="396" spans="1:18" x14ac:dyDescent="0.2">
      <c r="A396" t="s">
        <v>285</v>
      </c>
      <c r="B396">
        <v>100</v>
      </c>
      <c r="C396" t="s">
        <v>1310</v>
      </c>
      <c r="D396" t="s">
        <v>1185</v>
      </c>
      <c r="E396" t="s">
        <v>1185</v>
      </c>
      <c r="F396">
        <v>2018</v>
      </c>
      <c r="N396" t="s">
        <v>990</v>
      </c>
      <c r="O396" t="s">
        <v>2173</v>
      </c>
      <c r="P396" t="s">
        <v>2590</v>
      </c>
      <c r="Q396">
        <v>6660691</v>
      </c>
      <c r="R396" t="s">
        <v>2596</v>
      </c>
    </row>
    <row r="397" spans="1:18" x14ac:dyDescent="0.2">
      <c r="A397" t="s">
        <v>174</v>
      </c>
      <c r="B397">
        <v>100</v>
      </c>
      <c r="C397" t="s">
        <v>1459</v>
      </c>
      <c r="D397" t="s">
        <v>1185</v>
      </c>
      <c r="E397" t="s">
        <v>1185</v>
      </c>
      <c r="F397">
        <v>2018</v>
      </c>
      <c r="N397" t="s">
        <v>424</v>
      </c>
      <c r="O397" t="s">
        <v>2174</v>
      </c>
      <c r="P397" t="s">
        <v>2590</v>
      </c>
      <c r="Q397">
        <v>48624</v>
      </c>
      <c r="R397" t="s">
        <v>2596</v>
      </c>
    </row>
    <row r="398" spans="1:18" x14ac:dyDescent="0.2">
      <c r="A398" t="s">
        <v>278</v>
      </c>
      <c r="B398">
        <v>100</v>
      </c>
      <c r="C398" t="s">
        <v>1240</v>
      </c>
      <c r="D398" t="s">
        <v>1185</v>
      </c>
      <c r="E398" t="s">
        <v>1185</v>
      </c>
      <c r="F398">
        <v>2018</v>
      </c>
      <c r="N398" t="s">
        <v>490</v>
      </c>
      <c r="O398" t="s">
        <v>2175</v>
      </c>
      <c r="P398" t="s">
        <v>2590</v>
      </c>
      <c r="Q398">
        <v>10520267</v>
      </c>
      <c r="R398" t="s">
        <v>2596</v>
      </c>
    </row>
    <row r="399" spans="1:18" x14ac:dyDescent="0.2">
      <c r="A399" t="s">
        <v>207</v>
      </c>
      <c r="B399">
        <v>100</v>
      </c>
      <c r="C399" t="s">
        <v>1390</v>
      </c>
      <c r="D399" t="s">
        <v>1185</v>
      </c>
      <c r="E399" t="s">
        <v>1185</v>
      </c>
      <c r="F399">
        <v>2018</v>
      </c>
      <c r="N399" t="s">
        <v>988</v>
      </c>
      <c r="O399" t="s">
        <v>2176</v>
      </c>
      <c r="P399" t="s">
        <v>2590</v>
      </c>
      <c r="Q399">
        <v>22189</v>
      </c>
      <c r="R399" t="s">
        <v>2596</v>
      </c>
    </row>
    <row r="400" spans="1:18" x14ac:dyDescent="0.2">
      <c r="A400" t="s">
        <v>208</v>
      </c>
      <c r="B400">
        <v>100</v>
      </c>
      <c r="C400" t="s">
        <v>1227</v>
      </c>
      <c r="D400" t="s">
        <v>1185</v>
      </c>
      <c r="E400" t="s">
        <v>1185</v>
      </c>
      <c r="F400">
        <v>2018</v>
      </c>
      <c r="N400" t="s">
        <v>419</v>
      </c>
      <c r="O400" t="s">
        <v>2177</v>
      </c>
      <c r="P400" t="s">
        <v>2590</v>
      </c>
      <c r="Q400">
        <v>1626668</v>
      </c>
      <c r="R400" t="s">
        <v>2596</v>
      </c>
    </row>
    <row r="401" spans="1:18" x14ac:dyDescent="0.2">
      <c r="A401" t="s">
        <v>290</v>
      </c>
      <c r="B401">
        <v>100</v>
      </c>
      <c r="C401" t="s">
        <v>1217</v>
      </c>
      <c r="D401" t="s">
        <v>1185</v>
      </c>
      <c r="E401" t="s">
        <v>1185</v>
      </c>
      <c r="F401">
        <v>2018</v>
      </c>
      <c r="N401" t="s">
        <v>436</v>
      </c>
      <c r="O401" t="s">
        <v>2178</v>
      </c>
      <c r="P401" t="s">
        <v>2590</v>
      </c>
      <c r="Q401">
        <v>222305</v>
      </c>
      <c r="R401" t="s">
        <v>2596</v>
      </c>
    </row>
    <row r="402" spans="1:18" x14ac:dyDescent="0.2">
      <c r="A402" t="s">
        <v>137</v>
      </c>
      <c r="B402">
        <v>100</v>
      </c>
      <c r="C402" t="s">
        <v>1419</v>
      </c>
      <c r="D402" t="s">
        <v>1185</v>
      </c>
      <c r="E402" t="s">
        <v>1185</v>
      </c>
      <c r="F402">
        <v>2018</v>
      </c>
      <c r="N402" t="s">
        <v>540</v>
      </c>
      <c r="O402" t="s">
        <v>2179</v>
      </c>
      <c r="P402" t="s">
        <v>2590</v>
      </c>
      <c r="Q402">
        <v>73828</v>
      </c>
      <c r="R402" t="s">
        <v>2596</v>
      </c>
    </row>
    <row r="403" spans="1:18" x14ac:dyDescent="0.2">
      <c r="A403" t="s">
        <v>254</v>
      </c>
      <c r="B403">
        <v>100</v>
      </c>
      <c r="C403" t="s">
        <v>1278</v>
      </c>
      <c r="D403" t="s">
        <v>1185</v>
      </c>
      <c r="E403" t="s">
        <v>1185</v>
      </c>
      <c r="F403">
        <v>2018</v>
      </c>
      <c r="N403" t="s">
        <v>1106</v>
      </c>
      <c r="O403" t="s">
        <v>2315</v>
      </c>
      <c r="P403" t="s">
        <v>2590</v>
      </c>
      <c r="Q403">
        <v>24164</v>
      </c>
      <c r="R403" t="s">
        <v>2596</v>
      </c>
    </row>
    <row r="404" spans="1:18" x14ac:dyDescent="0.2">
      <c r="A404" t="s">
        <v>230</v>
      </c>
      <c r="B404">
        <v>100</v>
      </c>
      <c r="C404" t="s">
        <v>1214</v>
      </c>
      <c r="D404" t="s">
        <v>1185</v>
      </c>
      <c r="E404" t="s">
        <v>1185</v>
      </c>
      <c r="F404">
        <v>2018</v>
      </c>
      <c r="N404" t="s">
        <v>417</v>
      </c>
      <c r="O404" t="s">
        <v>2180</v>
      </c>
      <c r="P404" t="s">
        <v>2590</v>
      </c>
      <c r="Q404">
        <v>59219</v>
      </c>
      <c r="R404" t="s">
        <v>2596</v>
      </c>
    </row>
    <row r="405" spans="1:18" x14ac:dyDescent="0.2">
      <c r="A405" t="s">
        <v>232</v>
      </c>
      <c r="B405">
        <v>100</v>
      </c>
      <c r="C405" t="s">
        <v>1467</v>
      </c>
      <c r="D405" t="s">
        <v>1185</v>
      </c>
      <c r="E405" t="s">
        <v>1185</v>
      </c>
      <c r="F405">
        <v>2018</v>
      </c>
      <c r="N405" t="s">
        <v>469</v>
      </c>
      <c r="O405" t="s">
        <v>2181</v>
      </c>
      <c r="P405" t="s">
        <v>2590</v>
      </c>
      <c r="Q405">
        <v>39728</v>
      </c>
      <c r="R405" t="s">
        <v>2596</v>
      </c>
    </row>
    <row r="406" spans="1:18" x14ac:dyDescent="0.2">
      <c r="A406" t="s">
        <v>181</v>
      </c>
      <c r="B406">
        <v>100</v>
      </c>
      <c r="C406" t="s">
        <v>1375</v>
      </c>
      <c r="D406" t="s">
        <v>1185</v>
      </c>
      <c r="E406" t="s">
        <v>1185</v>
      </c>
      <c r="F406">
        <v>2018</v>
      </c>
      <c r="N406" t="s">
        <v>459</v>
      </c>
      <c r="O406" t="s">
        <v>2182</v>
      </c>
      <c r="P406" t="s">
        <v>2590</v>
      </c>
      <c r="Q406">
        <v>134457</v>
      </c>
      <c r="R406" t="s">
        <v>2596</v>
      </c>
    </row>
    <row r="407" spans="1:18" x14ac:dyDescent="0.2">
      <c r="A407" t="s">
        <v>266</v>
      </c>
      <c r="B407">
        <v>100</v>
      </c>
      <c r="C407" t="s">
        <v>1303</v>
      </c>
      <c r="D407" t="s">
        <v>1185</v>
      </c>
      <c r="E407" t="s">
        <v>1185</v>
      </c>
      <c r="F407">
        <v>2018</v>
      </c>
      <c r="N407" t="s">
        <v>411</v>
      </c>
      <c r="O407" t="s">
        <v>2183</v>
      </c>
      <c r="P407" t="s">
        <v>2590</v>
      </c>
      <c r="Q407">
        <v>78184</v>
      </c>
      <c r="R407" t="s">
        <v>2596</v>
      </c>
    </row>
    <row r="408" spans="1:18" x14ac:dyDescent="0.2">
      <c r="A408" t="s">
        <v>206</v>
      </c>
      <c r="B408">
        <v>100</v>
      </c>
      <c r="C408" t="s">
        <v>1432</v>
      </c>
      <c r="D408" t="s">
        <v>1185</v>
      </c>
      <c r="E408" t="s">
        <v>1185</v>
      </c>
      <c r="F408">
        <v>2018</v>
      </c>
      <c r="N408" t="s">
        <v>1525</v>
      </c>
      <c r="O408" t="s">
        <v>2184</v>
      </c>
      <c r="P408" t="s">
        <v>2590</v>
      </c>
      <c r="Q408">
        <v>34367</v>
      </c>
      <c r="R408" t="s">
        <v>2596</v>
      </c>
    </row>
    <row r="409" spans="1:18" x14ac:dyDescent="0.2">
      <c r="A409" t="s">
        <v>255</v>
      </c>
      <c r="B409">
        <v>100</v>
      </c>
      <c r="C409" t="s">
        <v>1325</v>
      </c>
      <c r="D409" t="s">
        <v>1185</v>
      </c>
      <c r="E409" t="s">
        <v>1185</v>
      </c>
      <c r="F409">
        <v>2018</v>
      </c>
      <c r="N409" t="s">
        <v>456</v>
      </c>
      <c r="O409" t="s">
        <v>2185</v>
      </c>
      <c r="P409" t="s">
        <v>2590</v>
      </c>
      <c r="Q409">
        <v>51747</v>
      </c>
      <c r="R409" t="s">
        <v>2596</v>
      </c>
    </row>
    <row r="410" spans="1:18" x14ac:dyDescent="0.2">
      <c r="A410" t="s">
        <v>200</v>
      </c>
      <c r="B410">
        <v>100</v>
      </c>
      <c r="C410" t="s">
        <v>1257</v>
      </c>
      <c r="D410" t="s">
        <v>1185</v>
      </c>
      <c r="E410" t="s">
        <v>1185</v>
      </c>
      <c r="F410">
        <v>2018</v>
      </c>
      <c r="N410" t="s">
        <v>449</v>
      </c>
      <c r="O410" t="s">
        <v>2186</v>
      </c>
      <c r="P410" t="s">
        <v>2590</v>
      </c>
      <c r="Q410">
        <v>216993</v>
      </c>
      <c r="R410" t="s">
        <v>2596</v>
      </c>
    </row>
    <row r="411" spans="1:18" x14ac:dyDescent="0.2">
      <c r="A411" t="s">
        <v>117</v>
      </c>
      <c r="B411">
        <v>100</v>
      </c>
      <c r="C411" t="s">
        <v>1323</v>
      </c>
      <c r="D411" t="s">
        <v>1185</v>
      </c>
      <c r="E411" t="s">
        <v>1185</v>
      </c>
      <c r="F411">
        <v>2018</v>
      </c>
      <c r="N411" t="s">
        <v>454</v>
      </c>
      <c r="O411" t="s">
        <v>2187</v>
      </c>
      <c r="P411" t="s">
        <v>2590</v>
      </c>
      <c r="Q411">
        <v>15850918</v>
      </c>
      <c r="R411" t="s">
        <v>2596</v>
      </c>
    </row>
    <row r="412" spans="1:18" x14ac:dyDescent="0.2">
      <c r="A412" t="s">
        <v>150</v>
      </c>
      <c r="B412">
        <v>100</v>
      </c>
      <c r="C412" t="s">
        <v>1320</v>
      </c>
      <c r="D412" t="s">
        <v>1185</v>
      </c>
      <c r="E412" t="s">
        <v>1185</v>
      </c>
      <c r="F412">
        <v>2018</v>
      </c>
      <c r="N412" t="s">
        <v>970</v>
      </c>
      <c r="O412" t="s">
        <v>2361</v>
      </c>
      <c r="P412" t="s">
        <v>2590</v>
      </c>
      <c r="Q412">
        <v>1202191</v>
      </c>
      <c r="R412" t="s">
        <v>2596</v>
      </c>
    </row>
    <row r="413" spans="1:18" x14ac:dyDescent="0.2">
      <c r="A413" t="s">
        <v>123</v>
      </c>
      <c r="B413">
        <v>100</v>
      </c>
      <c r="C413" t="s">
        <v>1348</v>
      </c>
      <c r="D413" t="s">
        <v>1185</v>
      </c>
      <c r="E413" t="s">
        <v>1185</v>
      </c>
      <c r="F413">
        <v>2018</v>
      </c>
      <c r="N413" t="s">
        <v>1127</v>
      </c>
      <c r="O413" t="s">
        <v>2188</v>
      </c>
      <c r="P413" t="s">
        <v>2590</v>
      </c>
      <c r="Q413">
        <v>32676</v>
      </c>
      <c r="R413" t="s">
        <v>2596</v>
      </c>
    </row>
    <row r="414" spans="1:18" x14ac:dyDescent="0.2">
      <c r="A414" t="s">
        <v>182</v>
      </c>
      <c r="B414">
        <v>100</v>
      </c>
      <c r="C414" t="s">
        <v>1251</v>
      </c>
      <c r="D414" t="s">
        <v>1185</v>
      </c>
      <c r="E414" t="s">
        <v>1185</v>
      </c>
      <c r="F414">
        <v>2018</v>
      </c>
      <c r="N414" t="s">
        <v>491</v>
      </c>
      <c r="O414" t="s">
        <v>2189</v>
      </c>
      <c r="P414" t="s">
        <v>2590</v>
      </c>
      <c r="Q414">
        <v>9150007</v>
      </c>
      <c r="R414" t="s">
        <v>2596</v>
      </c>
    </row>
    <row r="415" spans="1:18" x14ac:dyDescent="0.2">
      <c r="A415" t="s">
        <v>277</v>
      </c>
      <c r="B415">
        <v>100</v>
      </c>
      <c r="C415" t="s">
        <v>1282</v>
      </c>
      <c r="D415" t="s">
        <v>1185</v>
      </c>
      <c r="E415" t="s">
        <v>1185</v>
      </c>
      <c r="F415">
        <v>2018</v>
      </c>
      <c r="N415" t="s">
        <v>435</v>
      </c>
      <c r="O415" t="s">
        <v>2190</v>
      </c>
      <c r="P415" t="s">
        <v>2590</v>
      </c>
      <c r="Q415">
        <v>112057</v>
      </c>
      <c r="R415" t="s">
        <v>2596</v>
      </c>
    </row>
    <row r="416" spans="1:18" x14ac:dyDescent="0.2">
      <c r="A416" t="s">
        <v>173</v>
      </c>
      <c r="B416">
        <v>100</v>
      </c>
      <c r="C416" t="s">
        <v>1446</v>
      </c>
      <c r="D416" t="s">
        <v>1185</v>
      </c>
      <c r="E416" t="s">
        <v>1185</v>
      </c>
      <c r="F416">
        <v>2018</v>
      </c>
      <c r="N416" t="s">
        <v>338</v>
      </c>
      <c r="O416" t="s">
        <v>2191</v>
      </c>
      <c r="P416" t="s">
        <v>2590</v>
      </c>
      <c r="Q416">
        <v>2266683</v>
      </c>
      <c r="R416" t="s">
        <v>2596</v>
      </c>
    </row>
    <row r="417" spans="1:20" x14ac:dyDescent="0.2">
      <c r="A417" t="s">
        <v>139</v>
      </c>
      <c r="B417">
        <v>100</v>
      </c>
      <c r="C417" t="s">
        <v>1229</v>
      </c>
      <c r="D417" t="s">
        <v>1185</v>
      </c>
      <c r="E417" t="s">
        <v>1185</v>
      </c>
      <c r="F417">
        <v>2018</v>
      </c>
      <c r="N417" t="s">
        <v>404</v>
      </c>
      <c r="O417" t="s">
        <v>2192</v>
      </c>
      <c r="P417" t="s">
        <v>2590</v>
      </c>
      <c r="Q417">
        <v>3584798</v>
      </c>
      <c r="R417" t="s">
        <v>2596</v>
      </c>
    </row>
    <row r="418" spans="1:20" x14ac:dyDescent="0.2">
      <c r="A418" t="s">
        <v>14</v>
      </c>
      <c r="B418">
        <v>100</v>
      </c>
      <c r="C418" t="s">
        <v>1442</v>
      </c>
      <c r="D418" t="s">
        <v>1185</v>
      </c>
      <c r="E418" t="s">
        <v>1185</v>
      </c>
      <c r="F418">
        <v>2018</v>
      </c>
      <c r="N418" t="s">
        <v>1048</v>
      </c>
      <c r="O418" t="s">
        <v>2193</v>
      </c>
      <c r="P418" t="s">
        <v>2590</v>
      </c>
      <c r="Q418">
        <v>31775</v>
      </c>
      <c r="R418" t="s">
        <v>2596</v>
      </c>
    </row>
    <row r="419" spans="1:20" x14ac:dyDescent="0.2">
      <c r="A419" t="s">
        <v>279</v>
      </c>
      <c r="B419">
        <v>100</v>
      </c>
      <c r="C419" t="s">
        <v>1377</v>
      </c>
      <c r="D419" t="s">
        <v>1185</v>
      </c>
      <c r="E419" t="s">
        <v>1185</v>
      </c>
      <c r="F419">
        <v>2018</v>
      </c>
      <c r="N419" t="s">
        <v>438</v>
      </c>
      <c r="O419" t="s">
        <v>2194</v>
      </c>
      <c r="P419" t="s">
        <v>2590</v>
      </c>
      <c r="Q419">
        <v>28798</v>
      </c>
      <c r="R419" t="s">
        <v>2596</v>
      </c>
    </row>
    <row r="420" spans="1:20" x14ac:dyDescent="0.2">
      <c r="A420" t="s">
        <v>186</v>
      </c>
      <c r="B420">
        <v>100</v>
      </c>
      <c r="C420" t="s">
        <v>1203</v>
      </c>
      <c r="D420" t="s">
        <v>1185</v>
      </c>
      <c r="E420" t="s">
        <v>1185</v>
      </c>
      <c r="F420">
        <v>2018</v>
      </c>
      <c r="N420" t="s">
        <v>425</v>
      </c>
      <c r="O420" t="s">
        <v>2195</v>
      </c>
      <c r="P420" t="s">
        <v>2255</v>
      </c>
      <c r="Q420" t="s">
        <v>2590</v>
      </c>
      <c r="R420" t="s">
        <v>2594</v>
      </c>
      <c r="S420">
        <v>34700</v>
      </c>
      <c r="T420">
        <v>12688896</v>
      </c>
    </row>
    <row r="421" spans="1:20" x14ac:dyDescent="0.2">
      <c r="A421" t="s">
        <v>233</v>
      </c>
      <c r="B421">
        <v>100</v>
      </c>
      <c r="C421" t="s">
        <v>1338</v>
      </c>
      <c r="D421" t="s">
        <v>1185</v>
      </c>
      <c r="E421" t="s">
        <v>1185</v>
      </c>
      <c r="F421">
        <v>2018</v>
      </c>
      <c r="N421" t="s">
        <v>426</v>
      </c>
      <c r="O421" t="s">
        <v>2196</v>
      </c>
      <c r="P421" t="s">
        <v>2590</v>
      </c>
      <c r="Q421">
        <v>16248402</v>
      </c>
      <c r="R421" t="s">
        <v>2596</v>
      </c>
    </row>
    <row r="422" spans="1:20" x14ac:dyDescent="0.2">
      <c r="A422" t="s">
        <v>133</v>
      </c>
      <c r="B422">
        <v>100</v>
      </c>
      <c r="C422" t="s">
        <v>1361</v>
      </c>
      <c r="D422" t="s">
        <v>1185</v>
      </c>
      <c r="E422" t="s">
        <v>1185</v>
      </c>
      <c r="F422">
        <v>2018</v>
      </c>
      <c r="N422" t="s">
        <v>488</v>
      </c>
      <c r="O422" t="s">
        <v>2197</v>
      </c>
      <c r="P422" t="s">
        <v>2590</v>
      </c>
      <c r="Q422">
        <v>19825</v>
      </c>
      <c r="R422" t="s">
        <v>2596</v>
      </c>
    </row>
    <row r="423" spans="1:20" x14ac:dyDescent="0.2">
      <c r="A423" t="s">
        <v>267</v>
      </c>
      <c r="B423">
        <v>100</v>
      </c>
      <c r="C423" t="s">
        <v>1298</v>
      </c>
      <c r="D423" t="s">
        <v>1185</v>
      </c>
      <c r="E423" t="s">
        <v>1185</v>
      </c>
      <c r="F423">
        <v>2018</v>
      </c>
      <c r="N423" t="s">
        <v>466</v>
      </c>
      <c r="O423" t="s">
        <v>2198</v>
      </c>
      <c r="P423" t="s">
        <v>2590</v>
      </c>
      <c r="Q423">
        <v>42380</v>
      </c>
      <c r="R423" t="s">
        <v>2596</v>
      </c>
    </row>
    <row r="424" spans="1:20" x14ac:dyDescent="0.2">
      <c r="A424" t="s">
        <v>380</v>
      </c>
      <c r="B424">
        <v>100</v>
      </c>
      <c r="C424" t="s">
        <v>1417</v>
      </c>
      <c r="D424" t="s">
        <v>1185</v>
      </c>
      <c r="E424" t="s">
        <v>1185</v>
      </c>
      <c r="F424">
        <v>2018</v>
      </c>
      <c r="N424" t="s">
        <v>1046</v>
      </c>
      <c r="O424" t="s">
        <v>2545</v>
      </c>
      <c r="P424" t="s">
        <v>2590</v>
      </c>
      <c r="Q424">
        <v>33232</v>
      </c>
      <c r="R424" t="s">
        <v>2596</v>
      </c>
    </row>
    <row r="425" spans="1:20" x14ac:dyDescent="0.2">
      <c r="A425" t="s">
        <v>134</v>
      </c>
      <c r="B425">
        <v>100</v>
      </c>
      <c r="C425" t="s">
        <v>1354</v>
      </c>
      <c r="D425" t="s">
        <v>1185</v>
      </c>
      <c r="E425" t="s">
        <v>1185</v>
      </c>
      <c r="F425">
        <v>2018</v>
      </c>
      <c r="N425" t="s">
        <v>489</v>
      </c>
      <c r="O425" t="s">
        <v>2199</v>
      </c>
      <c r="P425" t="s">
        <v>2590</v>
      </c>
      <c r="Q425">
        <v>67589</v>
      </c>
      <c r="R425" t="s">
        <v>2596</v>
      </c>
    </row>
    <row r="426" spans="1:20" x14ac:dyDescent="0.2">
      <c r="A426" t="s">
        <v>239</v>
      </c>
      <c r="B426">
        <v>100</v>
      </c>
      <c r="C426" t="s">
        <v>1371</v>
      </c>
      <c r="D426" t="s">
        <v>1185</v>
      </c>
      <c r="E426" t="s">
        <v>1185</v>
      </c>
      <c r="F426">
        <v>2018</v>
      </c>
      <c r="N426" t="s">
        <v>815</v>
      </c>
      <c r="O426" t="s">
        <v>2362</v>
      </c>
      <c r="P426" t="s">
        <v>2590</v>
      </c>
      <c r="Q426">
        <v>7395172</v>
      </c>
      <c r="R426" t="s">
        <v>2596</v>
      </c>
    </row>
    <row r="427" spans="1:20" x14ac:dyDescent="0.2">
      <c r="A427" t="s">
        <v>231</v>
      </c>
      <c r="B427">
        <v>100</v>
      </c>
      <c r="C427" t="s">
        <v>1334</v>
      </c>
      <c r="D427" t="s">
        <v>1185</v>
      </c>
      <c r="E427" t="s">
        <v>1185</v>
      </c>
      <c r="F427">
        <v>2018</v>
      </c>
      <c r="N427" t="s">
        <v>412</v>
      </c>
      <c r="O427" t="s">
        <v>2200</v>
      </c>
      <c r="P427" t="s">
        <v>2590</v>
      </c>
      <c r="Q427">
        <v>588321</v>
      </c>
      <c r="R427" t="s">
        <v>2596</v>
      </c>
    </row>
    <row r="428" spans="1:20" x14ac:dyDescent="0.2">
      <c r="A428" t="s">
        <v>64</v>
      </c>
      <c r="B428">
        <v>100</v>
      </c>
      <c r="C428" t="s">
        <v>1372</v>
      </c>
      <c r="D428" t="s">
        <v>1185</v>
      </c>
      <c r="E428" t="s">
        <v>1185</v>
      </c>
      <c r="F428">
        <v>2018</v>
      </c>
      <c r="N428" t="s">
        <v>1126</v>
      </c>
      <c r="O428" t="s">
        <v>2495</v>
      </c>
      <c r="P428" t="s">
        <v>2590</v>
      </c>
      <c r="Q428">
        <v>22717627</v>
      </c>
      <c r="R428" t="s">
        <v>2596</v>
      </c>
    </row>
    <row r="429" spans="1:20" x14ac:dyDescent="0.2">
      <c r="A429" t="s">
        <v>392</v>
      </c>
      <c r="B429">
        <v>100</v>
      </c>
      <c r="C429" t="s">
        <v>1461</v>
      </c>
      <c r="D429" t="s">
        <v>1185</v>
      </c>
      <c r="E429" t="s">
        <v>1185</v>
      </c>
      <c r="F429">
        <v>2018</v>
      </c>
      <c r="N429" t="s">
        <v>1082</v>
      </c>
      <c r="O429" t="s">
        <v>2583</v>
      </c>
      <c r="P429" t="s">
        <v>2590</v>
      </c>
      <c r="Q429">
        <v>32852</v>
      </c>
      <c r="R429" t="s">
        <v>2596</v>
      </c>
    </row>
    <row r="430" spans="1:20" x14ac:dyDescent="0.2">
      <c r="A430" t="s">
        <v>171</v>
      </c>
      <c r="B430">
        <v>100</v>
      </c>
      <c r="C430" t="s">
        <v>1275</v>
      </c>
      <c r="D430" t="s">
        <v>1185</v>
      </c>
      <c r="E430" t="s">
        <v>1185</v>
      </c>
      <c r="F430">
        <v>2018</v>
      </c>
      <c r="N430" t="s">
        <v>569</v>
      </c>
      <c r="O430" t="s">
        <v>2394</v>
      </c>
      <c r="P430" t="s">
        <v>2590</v>
      </c>
      <c r="Q430">
        <v>26853</v>
      </c>
      <c r="R430" t="s">
        <v>2596</v>
      </c>
    </row>
    <row r="431" spans="1:20" x14ac:dyDescent="0.2">
      <c r="A431" t="s">
        <v>96</v>
      </c>
      <c r="B431">
        <v>100</v>
      </c>
      <c r="C431" t="s">
        <v>1295</v>
      </c>
      <c r="D431" t="s">
        <v>1185</v>
      </c>
      <c r="E431" t="s">
        <v>1185</v>
      </c>
      <c r="F431">
        <v>2018</v>
      </c>
      <c r="N431" t="s">
        <v>406</v>
      </c>
      <c r="O431" t="s">
        <v>2201</v>
      </c>
      <c r="P431" t="s">
        <v>2590</v>
      </c>
      <c r="Q431">
        <v>29603</v>
      </c>
      <c r="R431" t="s">
        <v>2596</v>
      </c>
    </row>
    <row r="432" spans="1:20" x14ac:dyDescent="0.2">
      <c r="A432" t="s">
        <v>104</v>
      </c>
      <c r="B432">
        <v>100</v>
      </c>
      <c r="C432" t="s">
        <v>1326</v>
      </c>
      <c r="D432" t="s">
        <v>1185</v>
      </c>
      <c r="E432" t="s">
        <v>1185</v>
      </c>
      <c r="F432">
        <v>2018</v>
      </c>
      <c r="N432" t="s">
        <v>423</v>
      </c>
      <c r="O432" t="s">
        <v>2202</v>
      </c>
      <c r="P432" t="s">
        <v>2590</v>
      </c>
      <c r="Q432">
        <v>46568</v>
      </c>
      <c r="R432" t="s">
        <v>2596</v>
      </c>
    </row>
    <row r="433" spans="1:18" x14ac:dyDescent="0.2">
      <c r="A433" t="s">
        <v>183</v>
      </c>
      <c r="B433">
        <v>100</v>
      </c>
      <c r="C433" t="s">
        <v>1355</v>
      </c>
      <c r="D433" t="s">
        <v>1185</v>
      </c>
      <c r="E433" t="s">
        <v>1185</v>
      </c>
      <c r="F433">
        <v>2018</v>
      </c>
      <c r="N433" t="s">
        <v>492</v>
      </c>
      <c r="O433" t="s">
        <v>2203</v>
      </c>
      <c r="P433" t="s">
        <v>2590</v>
      </c>
      <c r="Q433">
        <v>40576</v>
      </c>
      <c r="R433" t="s">
        <v>2596</v>
      </c>
    </row>
    <row r="434" spans="1:18" x14ac:dyDescent="0.2">
      <c r="A434" t="s">
        <v>57</v>
      </c>
      <c r="B434">
        <v>100</v>
      </c>
      <c r="C434" t="s">
        <v>1368</v>
      </c>
      <c r="D434" t="s">
        <v>1185</v>
      </c>
      <c r="E434" t="s">
        <v>1185</v>
      </c>
      <c r="F434">
        <v>2018</v>
      </c>
      <c r="N434" t="s">
        <v>463</v>
      </c>
      <c r="O434" t="s">
        <v>2204</v>
      </c>
      <c r="P434" t="s">
        <v>2590</v>
      </c>
      <c r="Q434">
        <v>35226</v>
      </c>
      <c r="R434" t="s">
        <v>2596</v>
      </c>
    </row>
    <row r="435" spans="1:18" x14ac:dyDescent="0.2">
      <c r="A435" t="s">
        <v>324</v>
      </c>
      <c r="B435">
        <v>100</v>
      </c>
      <c r="C435" t="s">
        <v>1194</v>
      </c>
      <c r="D435" t="s">
        <v>1185</v>
      </c>
      <c r="E435" t="s">
        <v>1185</v>
      </c>
      <c r="F435">
        <v>2018</v>
      </c>
      <c r="N435" t="s">
        <v>462</v>
      </c>
      <c r="O435" t="s">
        <v>2205</v>
      </c>
      <c r="P435" t="s">
        <v>2590</v>
      </c>
      <c r="Q435">
        <v>20972</v>
      </c>
      <c r="R435" t="s">
        <v>2596</v>
      </c>
    </row>
    <row r="436" spans="1:18" x14ac:dyDescent="0.2">
      <c r="A436" t="s">
        <v>38</v>
      </c>
      <c r="B436">
        <v>100</v>
      </c>
      <c r="C436" t="s">
        <v>1366</v>
      </c>
      <c r="D436" t="s">
        <v>1185</v>
      </c>
      <c r="E436" t="s">
        <v>1185</v>
      </c>
      <c r="F436">
        <v>2018</v>
      </c>
      <c r="N436" t="s">
        <v>1020</v>
      </c>
      <c r="O436" t="s">
        <v>2206</v>
      </c>
      <c r="P436" t="s">
        <v>2590</v>
      </c>
      <c r="Q436">
        <v>26753</v>
      </c>
      <c r="R436" t="s">
        <v>2596</v>
      </c>
    </row>
    <row r="437" spans="1:18" x14ac:dyDescent="0.2">
      <c r="A437" t="s">
        <v>209</v>
      </c>
      <c r="B437">
        <v>100</v>
      </c>
      <c r="C437" t="s">
        <v>1222</v>
      </c>
      <c r="D437" t="s">
        <v>1185</v>
      </c>
      <c r="E437" t="s">
        <v>1185</v>
      </c>
      <c r="F437">
        <v>2018</v>
      </c>
      <c r="N437" t="s">
        <v>429</v>
      </c>
      <c r="O437" t="s">
        <v>2207</v>
      </c>
      <c r="P437" t="s">
        <v>2590</v>
      </c>
      <c r="Q437">
        <v>31410</v>
      </c>
      <c r="R437" t="s">
        <v>2596</v>
      </c>
    </row>
    <row r="438" spans="1:18" x14ac:dyDescent="0.2">
      <c r="A438" t="s">
        <v>850</v>
      </c>
      <c r="B438">
        <v>150</v>
      </c>
      <c r="C438" t="str">
        <f t="shared" ref="C438:C451" si="3">CONCATENATE("/scratch/cgsb/rockman/lmn3/G140RILs/bgi/")</f>
        <v>/scratch/cgsb/rockman/lmn3/G140RILs/bgi/</v>
      </c>
      <c r="D438" t="s">
        <v>1183</v>
      </c>
      <c r="E438" t="s">
        <v>1185</v>
      </c>
      <c r="F438">
        <v>2017</v>
      </c>
      <c r="N438" t="s">
        <v>1117</v>
      </c>
      <c r="O438" t="s">
        <v>2208</v>
      </c>
      <c r="P438" t="s">
        <v>2590</v>
      </c>
      <c r="Q438">
        <v>25237</v>
      </c>
      <c r="R438" t="s">
        <v>2596</v>
      </c>
    </row>
    <row r="439" spans="1:18" x14ac:dyDescent="0.2">
      <c r="A439" t="s">
        <v>847</v>
      </c>
      <c r="B439">
        <v>150</v>
      </c>
      <c r="C439" t="str">
        <f t="shared" si="3"/>
        <v>/scratch/cgsb/rockman/lmn3/G140RILs/bgi/</v>
      </c>
      <c r="D439" t="s">
        <v>1183</v>
      </c>
      <c r="E439" t="s">
        <v>1185</v>
      </c>
      <c r="F439">
        <v>2017</v>
      </c>
      <c r="N439" t="s">
        <v>421</v>
      </c>
      <c r="O439" t="s">
        <v>2209</v>
      </c>
      <c r="P439" t="s">
        <v>2590</v>
      </c>
      <c r="Q439">
        <v>21476</v>
      </c>
      <c r="R439" t="s">
        <v>2596</v>
      </c>
    </row>
    <row r="440" spans="1:18" x14ac:dyDescent="0.2">
      <c r="A440" t="s">
        <v>718</v>
      </c>
      <c r="B440">
        <v>150</v>
      </c>
      <c r="C440" t="str">
        <f t="shared" si="3"/>
        <v>/scratch/cgsb/rockman/lmn3/G140RILs/bgi/</v>
      </c>
      <c r="D440" t="s">
        <v>1183</v>
      </c>
      <c r="E440" t="s">
        <v>1185</v>
      </c>
      <c r="F440">
        <v>2017</v>
      </c>
      <c r="N440" t="s">
        <v>474</v>
      </c>
      <c r="O440" t="s">
        <v>2210</v>
      </c>
      <c r="P440" t="s">
        <v>2590</v>
      </c>
      <c r="Q440">
        <v>26283540</v>
      </c>
      <c r="R440" t="s">
        <v>2596</v>
      </c>
    </row>
    <row r="441" spans="1:18" x14ac:dyDescent="0.2">
      <c r="A441" t="s">
        <v>748</v>
      </c>
      <c r="B441">
        <v>150</v>
      </c>
      <c r="C441" t="str">
        <f t="shared" si="3"/>
        <v>/scratch/cgsb/rockman/lmn3/G140RILs/bgi/</v>
      </c>
      <c r="D441" t="s">
        <v>1183</v>
      </c>
      <c r="E441" t="s">
        <v>1185</v>
      </c>
      <c r="F441">
        <v>2017</v>
      </c>
      <c r="N441" t="s">
        <v>452</v>
      </c>
      <c r="O441" t="s">
        <v>2211</v>
      </c>
      <c r="P441" t="s">
        <v>2590</v>
      </c>
      <c r="Q441">
        <v>9561054</v>
      </c>
      <c r="R441" t="s">
        <v>2596</v>
      </c>
    </row>
    <row r="442" spans="1:18" x14ac:dyDescent="0.2">
      <c r="A442" t="s">
        <v>687</v>
      </c>
      <c r="B442">
        <v>150</v>
      </c>
      <c r="C442" t="str">
        <f t="shared" si="3"/>
        <v>/scratch/cgsb/rockman/lmn3/G140RILs/bgi/</v>
      </c>
      <c r="D442" t="s">
        <v>1183</v>
      </c>
      <c r="E442" t="s">
        <v>1185</v>
      </c>
      <c r="F442">
        <v>2017</v>
      </c>
      <c r="N442" t="s">
        <v>401</v>
      </c>
      <c r="O442" t="s">
        <v>2212</v>
      </c>
      <c r="P442" t="s">
        <v>2590</v>
      </c>
      <c r="Q442">
        <v>5202600</v>
      </c>
      <c r="R442" t="s">
        <v>2596</v>
      </c>
    </row>
    <row r="443" spans="1:18" x14ac:dyDescent="0.2">
      <c r="A443" t="s">
        <v>765</v>
      </c>
      <c r="B443">
        <v>150</v>
      </c>
      <c r="C443" t="str">
        <f t="shared" si="3"/>
        <v>/scratch/cgsb/rockman/lmn3/G140RILs/bgi/</v>
      </c>
      <c r="D443" t="s">
        <v>1183</v>
      </c>
      <c r="E443" t="s">
        <v>1185</v>
      </c>
      <c r="F443">
        <v>2017</v>
      </c>
      <c r="N443" t="s">
        <v>427</v>
      </c>
      <c r="O443" t="s">
        <v>2213</v>
      </c>
      <c r="P443" t="s">
        <v>2590</v>
      </c>
      <c r="Q443">
        <v>41476</v>
      </c>
      <c r="R443" t="s">
        <v>2596</v>
      </c>
    </row>
    <row r="444" spans="1:18" x14ac:dyDescent="0.2">
      <c r="A444" t="s">
        <v>699</v>
      </c>
      <c r="B444">
        <v>150</v>
      </c>
      <c r="C444" t="str">
        <f t="shared" si="3"/>
        <v>/scratch/cgsb/rockman/lmn3/G140RILs/bgi/</v>
      </c>
      <c r="D444" t="s">
        <v>1183</v>
      </c>
      <c r="E444" t="s">
        <v>1185</v>
      </c>
      <c r="F444">
        <v>2017</v>
      </c>
      <c r="N444" t="s">
        <v>1077</v>
      </c>
      <c r="O444" t="s">
        <v>2214</v>
      </c>
      <c r="P444" t="s">
        <v>2590</v>
      </c>
      <c r="Q444">
        <v>31458</v>
      </c>
      <c r="R444" t="s">
        <v>2596</v>
      </c>
    </row>
    <row r="445" spans="1:18" x14ac:dyDescent="0.2">
      <c r="A445" t="s">
        <v>785</v>
      </c>
      <c r="B445">
        <v>150</v>
      </c>
      <c r="C445" t="str">
        <f t="shared" si="3"/>
        <v>/scratch/cgsb/rockman/lmn3/G140RILs/bgi/</v>
      </c>
      <c r="D445" t="s">
        <v>1183</v>
      </c>
      <c r="E445" t="s">
        <v>1185</v>
      </c>
      <c r="F445">
        <v>2017</v>
      </c>
      <c r="N445" t="s">
        <v>434</v>
      </c>
      <c r="O445" t="s">
        <v>2215</v>
      </c>
      <c r="P445" t="s">
        <v>2590</v>
      </c>
      <c r="Q445">
        <v>37481</v>
      </c>
      <c r="R445" t="s">
        <v>2596</v>
      </c>
    </row>
    <row r="446" spans="1:18" x14ac:dyDescent="0.2">
      <c r="A446" t="s">
        <v>796</v>
      </c>
      <c r="B446">
        <v>150</v>
      </c>
      <c r="C446" t="str">
        <f t="shared" si="3"/>
        <v>/scratch/cgsb/rockman/lmn3/G140RILs/bgi/</v>
      </c>
      <c r="D446" t="s">
        <v>1183</v>
      </c>
      <c r="E446" t="s">
        <v>1185</v>
      </c>
      <c r="F446">
        <v>2017</v>
      </c>
      <c r="N446" t="s">
        <v>481</v>
      </c>
      <c r="O446" t="s">
        <v>2216</v>
      </c>
      <c r="P446" t="s">
        <v>2590</v>
      </c>
      <c r="Q446">
        <v>38939</v>
      </c>
      <c r="R446" t="s">
        <v>2596</v>
      </c>
    </row>
    <row r="447" spans="1:18" x14ac:dyDescent="0.2">
      <c r="A447" t="s">
        <v>728</v>
      </c>
      <c r="B447">
        <v>150</v>
      </c>
      <c r="C447" t="str">
        <f t="shared" si="3"/>
        <v>/scratch/cgsb/rockman/lmn3/G140RILs/bgi/</v>
      </c>
      <c r="D447" t="s">
        <v>1183</v>
      </c>
      <c r="E447" t="s">
        <v>1185</v>
      </c>
      <c r="F447">
        <v>2017</v>
      </c>
      <c r="N447" t="s">
        <v>844</v>
      </c>
      <c r="O447" t="s">
        <v>2363</v>
      </c>
      <c r="P447" t="s">
        <v>2590</v>
      </c>
      <c r="Q447">
        <v>6818951</v>
      </c>
      <c r="R447" t="s">
        <v>2596</v>
      </c>
    </row>
    <row r="448" spans="1:18" x14ac:dyDescent="0.2">
      <c r="A448" t="s">
        <v>706</v>
      </c>
      <c r="B448">
        <v>150</v>
      </c>
      <c r="C448" t="str">
        <f t="shared" si="3"/>
        <v>/scratch/cgsb/rockman/lmn3/G140RILs/bgi/</v>
      </c>
      <c r="D448" t="s">
        <v>1183</v>
      </c>
      <c r="E448" t="s">
        <v>1185</v>
      </c>
      <c r="F448">
        <v>2017</v>
      </c>
      <c r="N448" t="s">
        <v>480</v>
      </c>
      <c r="O448" t="s">
        <v>2217</v>
      </c>
      <c r="P448" t="s">
        <v>2590</v>
      </c>
      <c r="Q448">
        <v>24293</v>
      </c>
      <c r="R448" t="s">
        <v>2596</v>
      </c>
    </row>
    <row r="449" spans="1:20" x14ac:dyDescent="0.2">
      <c r="A449" t="s">
        <v>778</v>
      </c>
      <c r="B449">
        <v>150</v>
      </c>
      <c r="C449" t="str">
        <f t="shared" si="3"/>
        <v>/scratch/cgsb/rockman/lmn3/G140RILs/bgi/</v>
      </c>
      <c r="D449" t="s">
        <v>1183</v>
      </c>
      <c r="E449" t="s">
        <v>1185</v>
      </c>
      <c r="F449">
        <v>2017</v>
      </c>
      <c r="N449" t="s">
        <v>326</v>
      </c>
      <c r="O449" t="s">
        <v>2218</v>
      </c>
      <c r="P449" t="s">
        <v>2590</v>
      </c>
      <c r="Q449">
        <v>22783</v>
      </c>
      <c r="R449" t="s">
        <v>2596</v>
      </c>
    </row>
    <row r="450" spans="1:20" x14ac:dyDescent="0.2">
      <c r="A450" t="s">
        <v>736</v>
      </c>
      <c r="B450">
        <v>150</v>
      </c>
      <c r="C450" t="str">
        <f t="shared" si="3"/>
        <v>/scratch/cgsb/rockman/lmn3/G140RILs/bgi/</v>
      </c>
      <c r="D450" t="s">
        <v>1183</v>
      </c>
      <c r="E450" t="s">
        <v>1185</v>
      </c>
      <c r="F450">
        <v>2017</v>
      </c>
      <c r="N450" t="s">
        <v>487</v>
      </c>
      <c r="O450" t="s">
        <v>2219</v>
      </c>
      <c r="P450" t="s">
        <v>2590</v>
      </c>
      <c r="Q450">
        <v>7347997</v>
      </c>
      <c r="R450" t="s">
        <v>2596</v>
      </c>
    </row>
    <row r="451" spans="1:20" x14ac:dyDescent="0.2">
      <c r="A451" t="s">
        <v>749</v>
      </c>
      <c r="B451">
        <v>150</v>
      </c>
      <c r="C451" t="str">
        <f t="shared" si="3"/>
        <v>/scratch/cgsb/rockman/lmn3/G140RILs/bgi/</v>
      </c>
      <c r="D451" t="s">
        <v>1183</v>
      </c>
      <c r="E451" t="s">
        <v>1185</v>
      </c>
      <c r="F451">
        <v>2017</v>
      </c>
      <c r="N451" t="s">
        <v>402</v>
      </c>
      <c r="O451" t="s">
        <v>2220</v>
      </c>
      <c r="P451" t="s">
        <v>2590</v>
      </c>
      <c r="Q451">
        <v>40288</v>
      </c>
      <c r="R451" t="s">
        <v>2596</v>
      </c>
    </row>
    <row r="452" spans="1:20" x14ac:dyDescent="0.2">
      <c r="A452" t="s">
        <v>605</v>
      </c>
      <c r="B452">
        <v>100</v>
      </c>
      <c r="C452" t="s">
        <v>1374</v>
      </c>
      <c r="D452" t="s">
        <v>1185</v>
      </c>
      <c r="E452" t="s">
        <v>1185</v>
      </c>
      <c r="F452">
        <v>2018</v>
      </c>
      <c r="N452" t="s">
        <v>476</v>
      </c>
      <c r="O452" t="s">
        <v>2221</v>
      </c>
      <c r="P452" t="s">
        <v>2590</v>
      </c>
      <c r="Q452">
        <v>11993575</v>
      </c>
      <c r="R452" t="s">
        <v>2596</v>
      </c>
    </row>
    <row r="453" spans="1:20" x14ac:dyDescent="0.2">
      <c r="A453" t="s">
        <v>714</v>
      </c>
      <c r="B453">
        <v>100</v>
      </c>
      <c r="C453" t="s">
        <v>1243</v>
      </c>
      <c r="D453" t="s">
        <v>1185</v>
      </c>
      <c r="E453" t="s">
        <v>1185</v>
      </c>
      <c r="F453">
        <v>2018</v>
      </c>
      <c r="N453" t="s">
        <v>483</v>
      </c>
      <c r="O453" t="s">
        <v>2222</v>
      </c>
      <c r="P453" t="s">
        <v>2590</v>
      </c>
      <c r="Q453">
        <v>6150731</v>
      </c>
      <c r="R453" t="s">
        <v>2596</v>
      </c>
    </row>
    <row r="454" spans="1:20" x14ac:dyDescent="0.2">
      <c r="A454" t="s">
        <v>843</v>
      </c>
      <c r="B454">
        <v>150</v>
      </c>
      <c r="C454" t="str">
        <f>CONCATENATE("/scratch/cgsb/rockman/lmn3/G140RILs/bgi/")</f>
        <v>/scratch/cgsb/rockman/lmn3/G140RILs/bgi/</v>
      </c>
      <c r="D454" t="s">
        <v>1183</v>
      </c>
      <c r="E454" t="s">
        <v>1185</v>
      </c>
      <c r="F454">
        <v>2017</v>
      </c>
      <c r="N454" t="s">
        <v>893</v>
      </c>
      <c r="O454" t="s">
        <v>2364</v>
      </c>
      <c r="P454" t="s">
        <v>2590</v>
      </c>
      <c r="Q454">
        <v>8322768</v>
      </c>
      <c r="R454" t="s">
        <v>2596</v>
      </c>
    </row>
    <row r="455" spans="1:20" x14ac:dyDescent="0.2">
      <c r="A455" t="s">
        <v>806</v>
      </c>
      <c r="B455">
        <v>150</v>
      </c>
      <c r="C455" t="s">
        <v>1506</v>
      </c>
      <c r="D455" t="s">
        <v>1183</v>
      </c>
      <c r="E455" t="s">
        <v>1185</v>
      </c>
      <c r="F455">
        <v>2017</v>
      </c>
      <c r="N455" t="s">
        <v>550</v>
      </c>
      <c r="O455" t="s">
        <v>2223</v>
      </c>
      <c r="P455" t="s">
        <v>2590</v>
      </c>
      <c r="Q455">
        <v>24015</v>
      </c>
      <c r="R455" t="s">
        <v>2596</v>
      </c>
    </row>
    <row r="456" spans="1:20" x14ac:dyDescent="0.2">
      <c r="A456" t="s">
        <v>836</v>
      </c>
      <c r="B456">
        <v>150</v>
      </c>
      <c r="C456" t="str">
        <f>CONCATENATE("/scratch/cgsb/rockman/lmn3/G140RILs/bgi/")</f>
        <v>/scratch/cgsb/rockman/lmn3/G140RILs/bgi/</v>
      </c>
      <c r="D456" t="s">
        <v>1183</v>
      </c>
      <c r="E456" t="s">
        <v>1185</v>
      </c>
      <c r="F456">
        <v>2017</v>
      </c>
      <c r="N456" t="s">
        <v>891</v>
      </c>
      <c r="O456" t="s">
        <v>2395</v>
      </c>
      <c r="P456" t="s">
        <v>2590</v>
      </c>
      <c r="Q456">
        <v>7081684</v>
      </c>
      <c r="R456" t="s">
        <v>2596</v>
      </c>
    </row>
    <row r="457" spans="1:20" x14ac:dyDescent="0.2">
      <c r="A457" t="s">
        <v>797</v>
      </c>
      <c r="B457">
        <v>150</v>
      </c>
      <c r="C457" t="str">
        <f>CONCATENATE("/scratch/cgsb/rockman/lmn3/G140RILs/bgi/")</f>
        <v>/scratch/cgsb/rockman/lmn3/G140RILs/bgi/</v>
      </c>
      <c r="D457" t="s">
        <v>1183</v>
      </c>
      <c r="E457" t="s">
        <v>1185</v>
      </c>
      <c r="F457">
        <v>2017</v>
      </c>
      <c r="N457" t="s">
        <v>464</v>
      </c>
      <c r="O457" t="s">
        <v>2224</v>
      </c>
      <c r="P457" t="s">
        <v>2590</v>
      </c>
      <c r="Q457">
        <v>10240997</v>
      </c>
      <c r="R457" t="s">
        <v>2596</v>
      </c>
    </row>
    <row r="458" spans="1:20" x14ac:dyDescent="0.2">
      <c r="A458" t="s">
        <v>860</v>
      </c>
      <c r="B458">
        <v>150</v>
      </c>
      <c r="C458" t="s">
        <v>1506</v>
      </c>
      <c r="D458" t="s">
        <v>1183</v>
      </c>
      <c r="E458" t="s">
        <v>1185</v>
      </c>
      <c r="F458">
        <v>2017</v>
      </c>
      <c r="N458" t="s">
        <v>928</v>
      </c>
      <c r="O458" t="s">
        <v>2365</v>
      </c>
      <c r="P458" t="s">
        <v>2590</v>
      </c>
      <c r="Q458">
        <v>35795</v>
      </c>
      <c r="R458" t="s">
        <v>2596</v>
      </c>
    </row>
    <row r="459" spans="1:20" x14ac:dyDescent="0.2">
      <c r="A459" t="s">
        <v>825</v>
      </c>
      <c r="B459">
        <v>150</v>
      </c>
      <c r="C459" t="str">
        <f>CONCATENATE("/scratch/cgsb/rockman/lmn3/G140RILs/bgi/")</f>
        <v>/scratch/cgsb/rockman/lmn3/G140RILs/bgi/</v>
      </c>
      <c r="D459" t="s">
        <v>1183</v>
      </c>
      <c r="E459" t="s">
        <v>1185</v>
      </c>
      <c r="F459">
        <v>2017</v>
      </c>
      <c r="N459" t="s">
        <v>410</v>
      </c>
      <c r="O459" t="s">
        <v>2225</v>
      </c>
      <c r="P459" t="s">
        <v>2590</v>
      </c>
      <c r="Q459">
        <v>22127</v>
      </c>
      <c r="R459" t="s">
        <v>2596</v>
      </c>
    </row>
    <row r="460" spans="1:20" x14ac:dyDescent="0.2">
      <c r="A460" t="s">
        <v>863</v>
      </c>
      <c r="B460">
        <v>150</v>
      </c>
      <c r="C460" t="s">
        <v>1506</v>
      </c>
      <c r="D460" t="s">
        <v>1183</v>
      </c>
      <c r="E460" t="s">
        <v>1185</v>
      </c>
      <c r="F460">
        <v>2017</v>
      </c>
      <c r="N460" t="s">
        <v>775</v>
      </c>
      <c r="O460" t="s">
        <v>2226</v>
      </c>
      <c r="P460" t="s">
        <v>2597</v>
      </c>
      <c r="Q460">
        <v>11349825</v>
      </c>
      <c r="R460" t="s">
        <v>2598</v>
      </c>
    </row>
    <row r="461" spans="1:20" x14ac:dyDescent="0.2">
      <c r="A461" t="s">
        <v>603</v>
      </c>
      <c r="B461">
        <v>100</v>
      </c>
      <c r="C461" t="s">
        <v>1424</v>
      </c>
      <c r="D461" t="s">
        <v>1185</v>
      </c>
      <c r="E461" t="s">
        <v>1185</v>
      </c>
      <c r="F461">
        <v>2018</v>
      </c>
      <c r="N461" t="s">
        <v>680</v>
      </c>
      <c r="O461" t="s">
        <v>2227</v>
      </c>
      <c r="P461" t="s">
        <v>2597</v>
      </c>
      <c r="Q461">
        <v>14701119</v>
      </c>
      <c r="R461" t="s">
        <v>2598</v>
      </c>
    </row>
    <row r="462" spans="1:20" x14ac:dyDescent="0.2">
      <c r="A462" t="s">
        <v>784</v>
      </c>
      <c r="B462">
        <v>150</v>
      </c>
      <c r="C462" t="str">
        <f>CONCATENATE("/scratch/cgsb/rockman/lmn3/G140RILs/bgi/")</f>
        <v>/scratch/cgsb/rockman/lmn3/G140RILs/bgi/</v>
      </c>
      <c r="D462" t="s">
        <v>1183</v>
      </c>
      <c r="E462" t="s">
        <v>1185</v>
      </c>
      <c r="F462">
        <v>2017</v>
      </c>
      <c r="N462" t="s">
        <v>719</v>
      </c>
      <c r="O462" t="s">
        <v>2228</v>
      </c>
      <c r="P462" t="s">
        <v>2254</v>
      </c>
      <c r="Q462" t="s">
        <v>2597</v>
      </c>
      <c r="R462" t="s">
        <v>2594</v>
      </c>
      <c r="S462">
        <v>9449769</v>
      </c>
      <c r="T462">
        <v>12473257</v>
      </c>
    </row>
    <row r="463" spans="1:20" x14ac:dyDescent="0.2">
      <c r="A463" t="s">
        <v>848</v>
      </c>
      <c r="B463">
        <v>150</v>
      </c>
      <c r="C463" t="str">
        <f>CONCATENATE("/scratch/cgsb/rockman/lmn3/G140RILs/bgi/")</f>
        <v>/scratch/cgsb/rockman/lmn3/G140RILs/bgi/</v>
      </c>
      <c r="D463" t="s">
        <v>1183</v>
      </c>
      <c r="E463" t="s">
        <v>1185</v>
      </c>
      <c r="F463">
        <v>2017</v>
      </c>
      <c r="N463" t="s">
        <v>713</v>
      </c>
      <c r="O463" t="s">
        <v>2229</v>
      </c>
      <c r="P463" t="s">
        <v>2597</v>
      </c>
      <c r="Q463">
        <v>13454394</v>
      </c>
      <c r="R463" t="s">
        <v>2598</v>
      </c>
    </row>
    <row r="464" spans="1:20" x14ac:dyDescent="0.2">
      <c r="A464" t="s">
        <v>683</v>
      </c>
      <c r="B464">
        <v>100</v>
      </c>
      <c r="C464" t="s">
        <v>1267</v>
      </c>
      <c r="D464" t="s">
        <v>1185</v>
      </c>
      <c r="E464" t="s">
        <v>1185</v>
      </c>
      <c r="F464">
        <v>2018</v>
      </c>
      <c r="N464" t="s">
        <v>428</v>
      </c>
      <c r="O464" t="s">
        <v>2230</v>
      </c>
      <c r="P464" t="s">
        <v>2597</v>
      </c>
      <c r="Q464">
        <v>10959335</v>
      </c>
      <c r="R464" t="s">
        <v>2598</v>
      </c>
    </row>
    <row r="465" spans="1:18" x14ac:dyDescent="0.2">
      <c r="A465" t="s">
        <v>704</v>
      </c>
      <c r="B465">
        <v>150</v>
      </c>
      <c r="C465" t="str">
        <f>CONCATENATE("/scratch/cgsb/rockman/lmn3/G140RILs/bgi/")</f>
        <v>/scratch/cgsb/rockman/lmn3/G140RILs/bgi/</v>
      </c>
      <c r="D465" t="s">
        <v>1183</v>
      </c>
      <c r="E465" t="s">
        <v>1185</v>
      </c>
      <c r="F465">
        <v>2017</v>
      </c>
      <c r="N465" t="s">
        <v>767</v>
      </c>
      <c r="O465" t="s">
        <v>2231</v>
      </c>
      <c r="P465" t="s">
        <v>2597</v>
      </c>
      <c r="Q465">
        <v>11294224</v>
      </c>
      <c r="R465" t="s">
        <v>2598</v>
      </c>
    </row>
    <row r="466" spans="1:18" x14ac:dyDescent="0.2">
      <c r="A466" t="s">
        <v>629</v>
      </c>
      <c r="B466">
        <v>100</v>
      </c>
      <c r="C466" t="s">
        <v>1385</v>
      </c>
      <c r="D466" t="s">
        <v>1185</v>
      </c>
      <c r="E466" t="s">
        <v>1185</v>
      </c>
      <c r="F466">
        <v>2018</v>
      </c>
      <c r="N466" t="s">
        <v>756</v>
      </c>
      <c r="O466" t="s">
        <v>2232</v>
      </c>
      <c r="P466" t="s">
        <v>2597</v>
      </c>
      <c r="Q466">
        <v>14159848</v>
      </c>
      <c r="R466" t="s">
        <v>2598</v>
      </c>
    </row>
    <row r="467" spans="1:18" x14ac:dyDescent="0.2">
      <c r="A467" t="s">
        <v>872</v>
      </c>
      <c r="B467">
        <v>150</v>
      </c>
      <c r="C467" t="str">
        <f>CONCATENATE("/scratch/cgsb/rockman/lmn3/G140RILs/bgi/")</f>
        <v>/scratch/cgsb/rockman/lmn3/G140RILs/bgi/</v>
      </c>
      <c r="D467" t="s">
        <v>1183</v>
      </c>
      <c r="E467" t="s">
        <v>1185</v>
      </c>
      <c r="F467">
        <v>2017</v>
      </c>
      <c r="N467" t="s">
        <v>758</v>
      </c>
      <c r="O467" t="s">
        <v>2233</v>
      </c>
      <c r="P467" t="s">
        <v>2597</v>
      </c>
      <c r="Q467">
        <v>13034907</v>
      </c>
      <c r="R467" t="s">
        <v>2598</v>
      </c>
    </row>
    <row r="468" spans="1:18" x14ac:dyDescent="0.2">
      <c r="A468" t="s">
        <v>795</v>
      </c>
      <c r="B468">
        <v>100</v>
      </c>
      <c r="C468" t="s">
        <v>1378</v>
      </c>
      <c r="D468" t="s">
        <v>1185</v>
      </c>
      <c r="E468" t="s">
        <v>1185</v>
      </c>
      <c r="F468">
        <v>2018</v>
      </c>
      <c r="N468" t="s">
        <v>644</v>
      </c>
      <c r="O468" t="s">
        <v>2234</v>
      </c>
      <c r="P468" t="s">
        <v>2597</v>
      </c>
      <c r="Q468">
        <v>12399142</v>
      </c>
      <c r="R468" t="s">
        <v>2598</v>
      </c>
    </row>
    <row r="469" spans="1:18" x14ac:dyDescent="0.2">
      <c r="A469" t="s">
        <v>867</v>
      </c>
      <c r="B469">
        <v>150</v>
      </c>
      <c r="C469" t="str">
        <f t="shared" ref="C469:C477" si="4">CONCATENATE("/scratch/cgsb/rockman/lmn3/G140RILs/bgi/")</f>
        <v>/scratch/cgsb/rockman/lmn3/G140RILs/bgi/</v>
      </c>
      <c r="D469" t="s">
        <v>1183</v>
      </c>
      <c r="E469" t="s">
        <v>1185</v>
      </c>
      <c r="F469">
        <v>2017</v>
      </c>
      <c r="N469" t="s">
        <v>755</v>
      </c>
      <c r="O469" t="s">
        <v>2235</v>
      </c>
      <c r="P469" t="s">
        <v>2597</v>
      </c>
      <c r="Q469">
        <v>13201548</v>
      </c>
      <c r="R469" t="s">
        <v>2598</v>
      </c>
    </row>
    <row r="470" spans="1:18" x14ac:dyDescent="0.2">
      <c r="A470" t="s">
        <v>801</v>
      </c>
      <c r="B470">
        <v>151</v>
      </c>
      <c r="C470" t="str">
        <f t="shared" si="4"/>
        <v>/scratch/cgsb/rockman/lmn3/G140RILs/bgi/</v>
      </c>
      <c r="D470" t="s">
        <v>1183</v>
      </c>
      <c r="E470" t="s">
        <v>1185</v>
      </c>
      <c r="F470">
        <v>2017</v>
      </c>
      <c r="N470" t="s">
        <v>742</v>
      </c>
      <c r="O470" t="s">
        <v>2236</v>
      </c>
      <c r="P470" t="s">
        <v>2597</v>
      </c>
      <c r="Q470">
        <v>11195657</v>
      </c>
      <c r="R470" t="s">
        <v>2598</v>
      </c>
    </row>
    <row r="471" spans="1:18" x14ac:dyDescent="0.2">
      <c r="A471" t="s">
        <v>700</v>
      </c>
      <c r="B471">
        <v>150</v>
      </c>
      <c r="C471" t="str">
        <f t="shared" si="4"/>
        <v>/scratch/cgsb/rockman/lmn3/G140RILs/bgi/</v>
      </c>
      <c r="D471" t="s">
        <v>1183</v>
      </c>
      <c r="E471" t="s">
        <v>1185</v>
      </c>
      <c r="F471">
        <v>2017</v>
      </c>
      <c r="N471" t="s">
        <v>740</v>
      </c>
      <c r="O471" t="s">
        <v>2237</v>
      </c>
      <c r="P471" t="s">
        <v>2597</v>
      </c>
      <c r="Q471">
        <v>17167695</v>
      </c>
      <c r="R471" t="s">
        <v>2598</v>
      </c>
    </row>
    <row r="472" spans="1:18" x14ac:dyDescent="0.2">
      <c r="A472" t="s">
        <v>817</v>
      </c>
      <c r="B472">
        <v>150</v>
      </c>
      <c r="C472" t="str">
        <f t="shared" si="4"/>
        <v>/scratch/cgsb/rockman/lmn3/G140RILs/bgi/</v>
      </c>
      <c r="D472" t="s">
        <v>1183</v>
      </c>
      <c r="E472" t="s">
        <v>1185</v>
      </c>
      <c r="F472">
        <v>2017</v>
      </c>
      <c r="N472" t="s">
        <v>744</v>
      </c>
      <c r="O472" t="s">
        <v>2238</v>
      </c>
      <c r="P472" t="s">
        <v>2597</v>
      </c>
      <c r="Q472">
        <v>13540398</v>
      </c>
      <c r="R472" t="s">
        <v>2598</v>
      </c>
    </row>
    <row r="473" spans="1:18" x14ac:dyDescent="0.2">
      <c r="A473" t="s">
        <v>840</v>
      </c>
      <c r="B473">
        <v>150</v>
      </c>
      <c r="C473" t="str">
        <f t="shared" si="4"/>
        <v>/scratch/cgsb/rockman/lmn3/G140RILs/bgi/</v>
      </c>
      <c r="D473" t="s">
        <v>1183</v>
      </c>
      <c r="E473" t="s">
        <v>1185</v>
      </c>
      <c r="F473">
        <v>2017</v>
      </c>
      <c r="N473" t="s">
        <v>455</v>
      </c>
      <c r="O473" t="s">
        <v>2239</v>
      </c>
      <c r="P473" t="s">
        <v>2599</v>
      </c>
      <c r="Q473">
        <v>20183564</v>
      </c>
      <c r="R473" t="s">
        <v>2600</v>
      </c>
    </row>
    <row r="474" spans="1:18" x14ac:dyDescent="0.2">
      <c r="A474" t="s">
        <v>781</v>
      </c>
      <c r="B474">
        <v>150</v>
      </c>
      <c r="C474" t="str">
        <f t="shared" si="4"/>
        <v>/scratch/cgsb/rockman/lmn3/G140RILs/bgi/</v>
      </c>
      <c r="D474" t="s">
        <v>1183</v>
      </c>
      <c r="E474" t="s">
        <v>1185</v>
      </c>
      <c r="F474">
        <v>2017</v>
      </c>
      <c r="N474" t="s">
        <v>655</v>
      </c>
      <c r="O474" t="s">
        <v>2240</v>
      </c>
      <c r="P474" t="s">
        <v>2599</v>
      </c>
      <c r="Q474">
        <v>14986479</v>
      </c>
      <c r="R474" t="s">
        <v>2600</v>
      </c>
    </row>
    <row r="475" spans="1:18" x14ac:dyDescent="0.2">
      <c r="A475" t="s">
        <v>820</v>
      </c>
      <c r="B475">
        <v>150</v>
      </c>
      <c r="C475" t="str">
        <f t="shared" si="4"/>
        <v>/scratch/cgsb/rockman/lmn3/G140RILs/bgi/</v>
      </c>
      <c r="D475" t="s">
        <v>1183</v>
      </c>
      <c r="E475" t="s">
        <v>1185</v>
      </c>
      <c r="F475">
        <v>2017</v>
      </c>
      <c r="N475" t="s">
        <v>716</v>
      </c>
      <c r="O475" t="s">
        <v>2241</v>
      </c>
      <c r="P475" t="s">
        <v>2599</v>
      </c>
      <c r="Q475">
        <v>14255481</v>
      </c>
      <c r="R475" t="s">
        <v>2600</v>
      </c>
    </row>
    <row r="476" spans="1:18" x14ac:dyDescent="0.2">
      <c r="A476" t="s">
        <v>827</v>
      </c>
      <c r="B476">
        <v>150</v>
      </c>
      <c r="C476" t="str">
        <f t="shared" si="4"/>
        <v>/scratch/cgsb/rockman/lmn3/G140RILs/bgi/</v>
      </c>
      <c r="D476" t="s">
        <v>1183</v>
      </c>
      <c r="E476" t="s">
        <v>1185</v>
      </c>
      <c r="F476">
        <v>2017</v>
      </c>
      <c r="N476" t="s">
        <v>375</v>
      </c>
      <c r="O476" t="s">
        <v>2242</v>
      </c>
      <c r="P476" t="s">
        <v>2599</v>
      </c>
      <c r="Q476">
        <v>11147761</v>
      </c>
      <c r="R476" t="s">
        <v>2600</v>
      </c>
    </row>
    <row r="477" spans="1:18" x14ac:dyDescent="0.2">
      <c r="A477" t="s">
        <v>695</v>
      </c>
      <c r="B477">
        <v>150</v>
      </c>
      <c r="C477" t="str">
        <f t="shared" si="4"/>
        <v>/scratch/cgsb/rockman/lmn3/G140RILs/bgi/</v>
      </c>
      <c r="D477" t="s">
        <v>1183</v>
      </c>
      <c r="E477" t="s">
        <v>1185</v>
      </c>
      <c r="F477">
        <v>2017</v>
      </c>
      <c r="N477" t="s">
        <v>620</v>
      </c>
      <c r="O477" t="s">
        <v>2243</v>
      </c>
      <c r="P477" t="s">
        <v>2599</v>
      </c>
      <c r="Q477">
        <v>11755855</v>
      </c>
      <c r="R477" t="s">
        <v>2600</v>
      </c>
    </row>
    <row r="478" spans="1:18" x14ac:dyDescent="0.2">
      <c r="A478" t="s">
        <v>698</v>
      </c>
      <c r="B478">
        <v>100</v>
      </c>
      <c r="C478" t="s">
        <v>1215</v>
      </c>
      <c r="D478" t="s">
        <v>1185</v>
      </c>
      <c r="E478" t="s">
        <v>1185</v>
      </c>
      <c r="F478">
        <v>2018</v>
      </c>
      <c r="N478" t="s">
        <v>656</v>
      </c>
      <c r="O478" t="s">
        <v>2244</v>
      </c>
      <c r="P478" t="s">
        <v>2599</v>
      </c>
      <c r="Q478">
        <v>14290067</v>
      </c>
      <c r="R478" t="s">
        <v>2600</v>
      </c>
    </row>
    <row r="479" spans="1:18" x14ac:dyDescent="0.2">
      <c r="A479" t="s">
        <v>841</v>
      </c>
      <c r="B479">
        <v>150</v>
      </c>
      <c r="C479" t="str">
        <f>CONCATENATE("/scratch/cgsb/rockman/lmn3/G140RILs/bgi/")</f>
        <v>/scratch/cgsb/rockman/lmn3/G140RILs/bgi/</v>
      </c>
      <c r="D479" t="s">
        <v>1183</v>
      </c>
      <c r="E479" t="s">
        <v>1185</v>
      </c>
      <c r="F479">
        <v>2017</v>
      </c>
      <c r="N479" t="s">
        <v>759</v>
      </c>
      <c r="O479" t="s">
        <v>2245</v>
      </c>
      <c r="P479" t="s">
        <v>2599</v>
      </c>
      <c r="Q479">
        <v>16740002</v>
      </c>
      <c r="R479" t="s">
        <v>2600</v>
      </c>
    </row>
    <row r="480" spans="1:18" x14ac:dyDescent="0.2">
      <c r="A480" t="s">
        <v>777</v>
      </c>
      <c r="B480">
        <v>150</v>
      </c>
      <c r="C480" t="str">
        <f>CONCATENATE("/scratch/cgsb/rockman/lmn3/G140RILs/bgi/")</f>
        <v>/scratch/cgsb/rockman/lmn3/G140RILs/bgi/</v>
      </c>
      <c r="D480" t="s">
        <v>1183</v>
      </c>
      <c r="E480" t="s">
        <v>1185</v>
      </c>
      <c r="F480">
        <v>2017</v>
      </c>
      <c r="N480" t="s">
        <v>708</v>
      </c>
      <c r="O480" t="s">
        <v>2246</v>
      </c>
      <c r="P480" t="s">
        <v>2599</v>
      </c>
      <c r="Q480">
        <v>21332248</v>
      </c>
      <c r="R480" t="s">
        <v>2600</v>
      </c>
    </row>
    <row r="481" spans="1:20" x14ac:dyDescent="0.2">
      <c r="A481" t="s">
        <v>773</v>
      </c>
      <c r="B481">
        <v>100</v>
      </c>
      <c r="C481" t="s">
        <v>1328</v>
      </c>
      <c r="D481" t="s">
        <v>1185</v>
      </c>
      <c r="E481" t="s">
        <v>1185</v>
      </c>
      <c r="F481">
        <v>2018</v>
      </c>
      <c r="N481" t="s">
        <v>751</v>
      </c>
      <c r="O481" t="s">
        <v>2247</v>
      </c>
      <c r="P481" t="s">
        <v>2599</v>
      </c>
      <c r="Q481">
        <v>18144575</v>
      </c>
      <c r="R481" t="s">
        <v>2600</v>
      </c>
    </row>
    <row r="482" spans="1:20" x14ac:dyDescent="0.2">
      <c r="A482" t="s">
        <v>769</v>
      </c>
      <c r="B482">
        <v>150</v>
      </c>
      <c r="C482" t="str">
        <f>CONCATENATE("/scratch/cgsb/rockman/lmn3/G140RILs/bgi/")</f>
        <v>/scratch/cgsb/rockman/lmn3/G140RILs/bgi/</v>
      </c>
      <c r="D482" t="s">
        <v>1183</v>
      </c>
      <c r="E482" t="s">
        <v>1185</v>
      </c>
      <c r="F482">
        <v>2017</v>
      </c>
      <c r="N482" t="s">
        <v>314</v>
      </c>
      <c r="O482" t="s">
        <v>2248</v>
      </c>
      <c r="P482" t="s">
        <v>2599</v>
      </c>
      <c r="Q482">
        <v>20521021</v>
      </c>
      <c r="R482" t="s">
        <v>2600</v>
      </c>
    </row>
    <row r="483" spans="1:20" x14ac:dyDescent="0.2">
      <c r="A483" t="s">
        <v>821</v>
      </c>
      <c r="B483">
        <v>150</v>
      </c>
      <c r="C483" t="str">
        <f>CONCATENATE("/scratch/cgsb/rockman/lmn3/G140RILs/bgi/")</f>
        <v>/scratch/cgsb/rockman/lmn3/G140RILs/bgi/</v>
      </c>
      <c r="D483" t="s">
        <v>1183</v>
      </c>
      <c r="E483" t="s">
        <v>1185</v>
      </c>
      <c r="F483">
        <v>2017</v>
      </c>
      <c r="N483" t="s">
        <v>305</v>
      </c>
      <c r="O483" t="s">
        <v>2249</v>
      </c>
      <c r="P483" t="s">
        <v>2599</v>
      </c>
      <c r="Q483">
        <v>15561047</v>
      </c>
      <c r="R483" t="s">
        <v>2600</v>
      </c>
    </row>
    <row r="484" spans="1:20" x14ac:dyDescent="0.2">
      <c r="A484" t="s">
        <v>645</v>
      </c>
      <c r="B484">
        <v>100</v>
      </c>
      <c r="C484" t="s">
        <v>1307</v>
      </c>
      <c r="D484" t="s">
        <v>1185</v>
      </c>
      <c r="E484" t="s">
        <v>1185</v>
      </c>
      <c r="F484">
        <v>2018</v>
      </c>
      <c r="N484" t="s">
        <v>739</v>
      </c>
      <c r="O484" t="s">
        <v>2250</v>
      </c>
      <c r="P484" t="s">
        <v>2599</v>
      </c>
      <c r="Q484">
        <v>21600573</v>
      </c>
      <c r="R484" t="s">
        <v>2600</v>
      </c>
    </row>
    <row r="485" spans="1:20" x14ac:dyDescent="0.2">
      <c r="A485" t="s">
        <v>789</v>
      </c>
      <c r="B485">
        <v>150</v>
      </c>
      <c r="C485" t="str">
        <f>CONCATENATE("/scratch/cgsb/rockman/lmn3/G140RILs/bgi/")</f>
        <v>/scratch/cgsb/rockman/lmn3/G140RILs/bgi/</v>
      </c>
      <c r="D485" t="s">
        <v>1183</v>
      </c>
      <c r="E485" t="s">
        <v>1185</v>
      </c>
      <c r="F485">
        <v>2017</v>
      </c>
      <c r="N485" t="s">
        <v>984</v>
      </c>
      <c r="O485" t="s">
        <v>2251</v>
      </c>
      <c r="P485" t="s">
        <v>2594</v>
      </c>
      <c r="Q485">
        <v>12588546</v>
      </c>
      <c r="R485" t="s">
        <v>2601</v>
      </c>
    </row>
    <row r="486" spans="1:20" x14ac:dyDescent="0.2">
      <c r="A486" t="s">
        <v>804</v>
      </c>
      <c r="B486">
        <v>150</v>
      </c>
      <c r="C486" t="str">
        <f>CONCATENATE("/scratch/cgsb/rockman/lmn3/G140RILs/bgi/")</f>
        <v>/scratch/cgsb/rockman/lmn3/G140RILs/bgi/</v>
      </c>
      <c r="D486" t="s">
        <v>1183</v>
      </c>
      <c r="E486" t="s">
        <v>1185</v>
      </c>
      <c r="F486">
        <v>2017</v>
      </c>
      <c r="N486" t="s">
        <v>515</v>
      </c>
      <c r="O486" t="s">
        <v>2162</v>
      </c>
      <c r="P486" t="s">
        <v>2252</v>
      </c>
      <c r="Q486" t="s">
        <v>2590</v>
      </c>
      <c r="R486" t="s">
        <v>2594</v>
      </c>
      <c r="S486">
        <v>1674126</v>
      </c>
      <c r="T486">
        <v>15841595</v>
      </c>
    </row>
    <row r="487" spans="1:20" x14ac:dyDescent="0.2">
      <c r="A487" t="s">
        <v>367</v>
      </c>
      <c r="B487">
        <v>100</v>
      </c>
      <c r="C487" t="s">
        <v>1197</v>
      </c>
      <c r="D487" t="s">
        <v>1185</v>
      </c>
      <c r="E487" t="s">
        <v>1185</v>
      </c>
      <c r="F487">
        <v>2018</v>
      </c>
      <c r="N487" t="s">
        <v>377</v>
      </c>
      <c r="O487" t="s">
        <v>2253</v>
      </c>
      <c r="P487" t="s">
        <v>2594</v>
      </c>
      <c r="Q487">
        <v>11381795</v>
      </c>
      <c r="R487" t="s">
        <v>2601</v>
      </c>
    </row>
    <row r="488" spans="1:20" x14ac:dyDescent="0.2">
      <c r="A488" t="s">
        <v>307</v>
      </c>
      <c r="B488">
        <v>100</v>
      </c>
      <c r="C488" t="s">
        <v>1285</v>
      </c>
      <c r="D488" t="s">
        <v>1185</v>
      </c>
      <c r="E488" t="s">
        <v>1185</v>
      </c>
      <c r="F488">
        <v>2018</v>
      </c>
      <c r="N488" t="s">
        <v>719</v>
      </c>
      <c r="O488" t="s">
        <v>2228</v>
      </c>
      <c r="P488" t="s">
        <v>2254</v>
      </c>
      <c r="Q488" t="s">
        <v>2597</v>
      </c>
      <c r="R488" t="s">
        <v>2594</v>
      </c>
      <c r="S488">
        <v>9449769</v>
      </c>
      <c r="T488">
        <v>12473257</v>
      </c>
    </row>
    <row r="489" spans="1:20" x14ac:dyDescent="0.2">
      <c r="A489" t="s">
        <v>319</v>
      </c>
      <c r="B489">
        <v>100</v>
      </c>
      <c r="C489" t="s">
        <v>1409</v>
      </c>
      <c r="D489" t="s">
        <v>1185</v>
      </c>
      <c r="E489" t="s">
        <v>1185</v>
      </c>
      <c r="F489">
        <v>2018</v>
      </c>
      <c r="N489" t="s">
        <v>425</v>
      </c>
      <c r="O489" t="s">
        <v>2195</v>
      </c>
      <c r="P489" t="s">
        <v>2255</v>
      </c>
      <c r="Q489" t="s">
        <v>2590</v>
      </c>
      <c r="R489" t="s">
        <v>2594</v>
      </c>
      <c r="S489">
        <v>34700</v>
      </c>
      <c r="T489">
        <v>12688896</v>
      </c>
    </row>
    <row r="490" spans="1:20" x14ac:dyDescent="0.2">
      <c r="A490" t="s">
        <v>370</v>
      </c>
      <c r="B490">
        <v>100</v>
      </c>
      <c r="C490" t="s">
        <v>1202</v>
      </c>
      <c r="D490" t="s">
        <v>1185</v>
      </c>
      <c r="E490" t="s">
        <v>1185</v>
      </c>
      <c r="F490">
        <v>2018</v>
      </c>
      <c r="N490" t="s">
        <v>743</v>
      </c>
      <c r="O490" t="s">
        <v>2256</v>
      </c>
      <c r="P490" t="s">
        <v>2594</v>
      </c>
      <c r="Q490">
        <v>12313431</v>
      </c>
      <c r="R490" t="s">
        <v>2601</v>
      </c>
    </row>
    <row r="491" spans="1:20" x14ac:dyDescent="0.2">
      <c r="A491" t="s">
        <v>369</v>
      </c>
      <c r="B491">
        <v>100</v>
      </c>
      <c r="C491" t="s">
        <v>1395</v>
      </c>
      <c r="D491" t="s">
        <v>1185</v>
      </c>
      <c r="E491" t="s">
        <v>1185</v>
      </c>
      <c r="F491">
        <v>2018</v>
      </c>
      <c r="N491" t="s">
        <v>631</v>
      </c>
      <c r="O491" t="s">
        <v>2257</v>
      </c>
      <c r="P491" t="s">
        <v>2594</v>
      </c>
      <c r="Q491">
        <v>10890275</v>
      </c>
      <c r="R491" t="s">
        <v>2601</v>
      </c>
    </row>
    <row r="492" spans="1:20" x14ac:dyDescent="0.2">
      <c r="A492" t="s">
        <v>357</v>
      </c>
      <c r="B492">
        <v>100</v>
      </c>
      <c r="C492" t="s">
        <v>1382</v>
      </c>
      <c r="D492" t="s">
        <v>1185</v>
      </c>
      <c r="E492" t="s">
        <v>1185</v>
      </c>
      <c r="F492">
        <v>2018</v>
      </c>
      <c r="N492" t="s">
        <v>340</v>
      </c>
      <c r="O492" t="s">
        <v>2258</v>
      </c>
      <c r="P492" t="s">
        <v>2594</v>
      </c>
      <c r="Q492">
        <v>12043015</v>
      </c>
      <c r="R492" t="s">
        <v>2601</v>
      </c>
    </row>
    <row r="493" spans="1:20" x14ac:dyDescent="0.2">
      <c r="A493" t="s">
        <v>355</v>
      </c>
      <c r="B493">
        <v>100</v>
      </c>
      <c r="C493" t="s">
        <v>1239</v>
      </c>
      <c r="D493" t="s">
        <v>1185</v>
      </c>
      <c r="E493" t="s">
        <v>1185</v>
      </c>
      <c r="F493">
        <v>2018</v>
      </c>
      <c r="N493" t="s">
        <v>327</v>
      </c>
      <c r="O493" t="s">
        <v>2259</v>
      </c>
      <c r="P493" t="s">
        <v>2594</v>
      </c>
      <c r="Q493">
        <v>12333807</v>
      </c>
      <c r="R493" t="s">
        <v>2601</v>
      </c>
    </row>
    <row r="494" spans="1:20" x14ac:dyDescent="0.2">
      <c r="A494" t="s">
        <v>334</v>
      </c>
      <c r="B494">
        <v>100</v>
      </c>
      <c r="C494" t="s">
        <v>1423</v>
      </c>
      <c r="D494" t="s">
        <v>1185</v>
      </c>
      <c r="E494" t="s">
        <v>1185</v>
      </c>
      <c r="F494">
        <v>2018</v>
      </c>
      <c r="N494" t="s">
        <v>361</v>
      </c>
      <c r="O494" t="s">
        <v>2260</v>
      </c>
      <c r="P494" t="s">
        <v>2594</v>
      </c>
      <c r="Q494">
        <v>9945170</v>
      </c>
      <c r="R494" t="s">
        <v>2601</v>
      </c>
    </row>
    <row r="495" spans="1:20" x14ac:dyDescent="0.2">
      <c r="A495" t="s">
        <v>322</v>
      </c>
      <c r="B495">
        <v>100</v>
      </c>
      <c r="C495" t="s">
        <v>1440</v>
      </c>
      <c r="D495" t="s">
        <v>1185</v>
      </c>
      <c r="E495" t="s">
        <v>1185</v>
      </c>
      <c r="F495">
        <v>2018</v>
      </c>
      <c r="N495" t="s">
        <v>306</v>
      </c>
      <c r="O495" t="s">
        <v>2261</v>
      </c>
      <c r="P495" t="s">
        <v>2594</v>
      </c>
      <c r="Q495">
        <v>14752578</v>
      </c>
      <c r="R495" t="s">
        <v>2601</v>
      </c>
    </row>
    <row r="496" spans="1:20" x14ac:dyDescent="0.2">
      <c r="A496" t="s">
        <v>311</v>
      </c>
      <c r="B496">
        <v>100</v>
      </c>
      <c r="C496" t="s">
        <v>1411</v>
      </c>
      <c r="D496" t="s">
        <v>1185</v>
      </c>
      <c r="E496" t="s">
        <v>1185</v>
      </c>
      <c r="F496">
        <v>2018</v>
      </c>
      <c r="N496" t="s">
        <v>389</v>
      </c>
      <c r="O496" t="s">
        <v>2262</v>
      </c>
      <c r="P496" t="s">
        <v>2594</v>
      </c>
      <c r="Q496">
        <v>12841017</v>
      </c>
      <c r="R496" t="s">
        <v>2601</v>
      </c>
    </row>
    <row r="497" spans="1:18" x14ac:dyDescent="0.2">
      <c r="A497" t="s">
        <v>234</v>
      </c>
      <c r="B497">
        <v>100</v>
      </c>
      <c r="C497" t="s">
        <v>1284</v>
      </c>
      <c r="D497" t="s">
        <v>1185</v>
      </c>
      <c r="E497" t="s">
        <v>1185</v>
      </c>
      <c r="F497">
        <v>2018</v>
      </c>
      <c r="N497" t="s">
        <v>780</v>
      </c>
      <c r="O497" t="s">
        <v>2263</v>
      </c>
      <c r="P497" t="s">
        <v>2594</v>
      </c>
      <c r="Q497">
        <v>15015072</v>
      </c>
      <c r="R497" t="s">
        <v>2601</v>
      </c>
    </row>
    <row r="498" spans="1:18" x14ac:dyDescent="0.2">
      <c r="A498" t="s">
        <v>332</v>
      </c>
      <c r="B498">
        <v>100</v>
      </c>
      <c r="C498" t="s">
        <v>1455</v>
      </c>
      <c r="D498" t="s">
        <v>1185</v>
      </c>
      <c r="E498" t="s">
        <v>1185</v>
      </c>
      <c r="F498">
        <v>2018</v>
      </c>
      <c r="N498" t="s">
        <v>376</v>
      </c>
      <c r="O498" t="s">
        <v>2264</v>
      </c>
      <c r="P498" t="s">
        <v>2594</v>
      </c>
      <c r="Q498">
        <v>10238100</v>
      </c>
      <c r="R498" t="s">
        <v>2601</v>
      </c>
    </row>
    <row r="499" spans="1:18" x14ac:dyDescent="0.2">
      <c r="A499" t="s">
        <v>394</v>
      </c>
      <c r="B499">
        <v>100</v>
      </c>
      <c r="C499" t="s">
        <v>1266</v>
      </c>
      <c r="D499" t="s">
        <v>1185</v>
      </c>
      <c r="E499" t="s">
        <v>1185</v>
      </c>
      <c r="F499">
        <v>2018</v>
      </c>
      <c r="N499" t="s">
        <v>1105</v>
      </c>
      <c r="O499" t="s">
        <v>2265</v>
      </c>
      <c r="P499" t="s">
        <v>2594</v>
      </c>
      <c r="Q499">
        <v>16159027</v>
      </c>
      <c r="R499" t="s">
        <v>2601</v>
      </c>
    </row>
    <row r="500" spans="1:18" x14ac:dyDescent="0.2">
      <c r="A500" t="s">
        <v>343</v>
      </c>
      <c r="B500">
        <v>100</v>
      </c>
      <c r="C500" t="s">
        <v>1363</v>
      </c>
      <c r="D500" t="s">
        <v>1185</v>
      </c>
      <c r="E500" t="s">
        <v>1185</v>
      </c>
      <c r="F500">
        <v>2018</v>
      </c>
    </row>
    <row r="501" spans="1:18" x14ac:dyDescent="0.2">
      <c r="A501" t="s">
        <v>335</v>
      </c>
      <c r="B501">
        <v>100</v>
      </c>
      <c r="C501" t="s">
        <v>1283</v>
      </c>
      <c r="D501" t="s">
        <v>1185</v>
      </c>
      <c r="E501" t="s">
        <v>1185</v>
      </c>
      <c r="F501">
        <v>2018</v>
      </c>
    </row>
    <row r="502" spans="1:18" x14ac:dyDescent="0.2">
      <c r="A502" t="s">
        <v>228</v>
      </c>
      <c r="B502">
        <v>100</v>
      </c>
      <c r="C502" t="s">
        <v>1224</v>
      </c>
      <c r="D502" t="s">
        <v>1185</v>
      </c>
      <c r="E502" t="s">
        <v>1185</v>
      </c>
      <c r="F502">
        <v>2018</v>
      </c>
      <c r="M502" t="e">
        <v>#N/A</v>
      </c>
      <c r="N502" t="s">
        <v>792</v>
      </c>
      <c r="O502">
        <v>150</v>
      </c>
      <c r="P502" t="s">
        <v>3052</v>
      </c>
    </row>
    <row r="503" spans="1:18" x14ac:dyDescent="0.2">
      <c r="A503" t="s">
        <v>346</v>
      </c>
      <c r="B503">
        <v>100</v>
      </c>
      <c r="C503" t="s">
        <v>1445</v>
      </c>
      <c r="D503" t="s">
        <v>1185</v>
      </c>
      <c r="E503" t="s">
        <v>1185</v>
      </c>
      <c r="F503">
        <v>2018</v>
      </c>
      <c r="M503" t="e">
        <v>#N/A</v>
      </c>
      <c r="N503" t="s">
        <v>757</v>
      </c>
      <c r="O503">
        <v>150</v>
      </c>
      <c r="P503" t="s">
        <v>3053</v>
      </c>
    </row>
    <row r="504" spans="1:18" x14ac:dyDescent="0.2">
      <c r="A504" t="s">
        <v>79</v>
      </c>
      <c r="B504">
        <v>100</v>
      </c>
      <c r="C504" t="s">
        <v>1428</v>
      </c>
      <c r="D504" t="s">
        <v>1185</v>
      </c>
      <c r="E504" t="s">
        <v>1185</v>
      </c>
      <c r="F504">
        <v>2018</v>
      </c>
      <c r="M504" t="e">
        <v>#N/A</v>
      </c>
      <c r="N504" t="s">
        <v>729</v>
      </c>
      <c r="O504">
        <v>150</v>
      </c>
      <c r="P504" t="s">
        <v>3054</v>
      </c>
    </row>
    <row r="505" spans="1:18" x14ac:dyDescent="0.2">
      <c r="A505" t="s">
        <v>257</v>
      </c>
      <c r="B505">
        <v>100</v>
      </c>
      <c r="C505" t="s">
        <v>1353</v>
      </c>
      <c r="D505" t="s">
        <v>1185</v>
      </c>
      <c r="E505" t="s">
        <v>1185</v>
      </c>
      <c r="F505">
        <v>2018</v>
      </c>
      <c r="M505" t="e">
        <v>#N/A</v>
      </c>
      <c r="N505" t="s">
        <v>838</v>
      </c>
      <c r="O505">
        <v>150</v>
      </c>
      <c r="P505" t="s">
        <v>3055</v>
      </c>
    </row>
    <row r="506" spans="1:18" x14ac:dyDescent="0.2">
      <c r="A506" t="s">
        <v>68</v>
      </c>
      <c r="B506">
        <v>100</v>
      </c>
      <c r="C506" t="s">
        <v>1312</v>
      </c>
      <c r="D506" t="s">
        <v>1185</v>
      </c>
      <c r="E506" t="s">
        <v>1185</v>
      </c>
      <c r="F506">
        <v>2018</v>
      </c>
      <c r="M506" t="e">
        <v>#N/A</v>
      </c>
      <c r="N506" t="s">
        <v>771</v>
      </c>
      <c r="O506">
        <v>150</v>
      </c>
      <c r="P506" t="s">
        <v>3057</v>
      </c>
    </row>
    <row r="507" spans="1:18" x14ac:dyDescent="0.2">
      <c r="A507" t="s">
        <v>262</v>
      </c>
      <c r="B507">
        <v>100</v>
      </c>
      <c r="C507" t="s">
        <v>1434</v>
      </c>
      <c r="D507" t="s">
        <v>1185</v>
      </c>
      <c r="E507" t="s">
        <v>1185</v>
      </c>
      <c r="F507">
        <v>2018</v>
      </c>
      <c r="M507" t="e">
        <v>#N/A</v>
      </c>
      <c r="N507" t="s">
        <v>745</v>
      </c>
      <c r="O507">
        <v>150</v>
      </c>
      <c r="P507" t="s">
        <v>3058</v>
      </c>
    </row>
    <row r="508" spans="1:18" x14ac:dyDescent="0.2">
      <c r="A508" t="s">
        <v>272</v>
      </c>
      <c r="B508">
        <v>100</v>
      </c>
      <c r="C508" t="s">
        <v>1288</v>
      </c>
      <c r="D508" t="s">
        <v>1185</v>
      </c>
      <c r="E508" t="s">
        <v>1185</v>
      </c>
      <c r="F508">
        <v>2018</v>
      </c>
      <c r="M508" t="e">
        <v>#N/A</v>
      </c>
      <c r="N508" t="s">
        <v>783</v>
      </c>
      <c r="O508">
        <v>150</v>
      </c>
      <c r="P508" t="s">
        <v>3060</v>
      </c>
    </row>
    <row r="509" spans="1:18" x14ac:dyDescent="0.2">
      <c r="A509" t="s">
        <v>226</v>
      </c>
      <c r="B509">
        <v>100</v>
      </c>
      <c r="C509" t="s">
        <v>1201</v>
      </c>
      <c r="D509" t="s">
        <v>1185</v>
      </c>
      <c r="E509" t="s">
        <v>1185</v>
      </c>
      <c r="F509">
        <v>2018</v>
      </c>
      <c r="M509" t="e">
        <v>#N/A</v>
      </c>
      <c r="N509" t="s">
        <v>735</v>
      </c>
      <c r="O509">
        <v>150</v>
      </c>
      <c r="P509" t="s">
        <v>3061</v>
      </c>
    </row>
    <row r="510" spans="1:18" x14ac:dyDescent="0.2">
      <c r="A510" t="s">
        <v>222</v>
      </c>
      <c r="B510">
        <v>100</v>
      </c>
      <c r="C510" t="s">
        <v>1253</v>
      </c>
      <c r="D510" t="s">
        <v>1185</v>
      </c>
      <c r="E510" t="s">
        <v>1185</v>
      </c>
      <c r="F510">
        <v>2018</v>
      </c>
      <c r="M510" t="s">
        <v>994</v>
      </c>
      <c r="N510" t="s">
        <v>994</v>
      </c>
      <c r="O510">
        <v>51</v>
      </c>
      <c r="P510" t="s">
        <v>3051</v>
      </c>
    </row>
    <row r="511" spans="1:18" x14ac:dyDescent="0.2">
      <c r="A511" t="s">
        <v>282</v>
      </c>
      <c r="B511">
        <v>100</v>
      </c>
      <c r="C511" t="s">
        <v>1211</v>
      </c>
      <c r="D511" t="s">
        <v>1185</v>
      </c>
      <c r="E511" t="s">
        <v>1185</v>
      </c>
      <c r="F511">
        <v>2018</v>
      </c>
      <c r="M511" t="s">
        <v>983</v>
      </c>
      <c r="N511" t="s">
        <v>983</v>
      </c>
      <c r="O511">
        <v>101</v>
      </c>
      <c r="P511" t="s">
        <v>3051</v>
      </c>
    </row>
    <row r="512" spans="1:18" x14ac:dyDescent="0.2">
      <c r="A512" t="s">
        <v>293</v>
      </c>
      <c r="B512">
        <v>100</v>
      </c>
      <c r="C512" t="s">
        <v>1399</v>
      </c>
      <c r="D512" t="s">
        <v>1185</v>
      </c>
      <c r="E512" t="s">
        <v>1185</v>
      </c>
      <c r="F512">
        <v>2018</v>
      </c>
      <c r="M512" t="s">
        <v>995</v>
      </c>
      <c r="N512" t="s">
        <v>995</v>
      </c>
      <c r="O512">
        <v>51</v>
      </c>
      <c r="P512" t="s">
        <v>3051</v>
      </c>
    </row>
    <row r="513" spans="1:16" x14ac:dyDescent="0.2">
      <c r="A513" t="s">
        <v>283</v>
      </c>
      <c r="B513">
        <v>100</v>
      </c>
      <c r="C513" t="s">
        <v>1321</v>
      </c>
      <c r="D513" t="s">
        <v>1185</v>
      </c>
      <c r="E513" t="s">
        <v>1185</v>
      </c>
      <c r="F513">
        <v>2018</v>
      </c>
      <c r="M513" t="s">
        <v>1007</v>
      </c>
      <c r="N513" t="s">
        <v>1007</v>
      </c>
      <c r="O513">
        <v>90</v>
      </c>
      <c r="P513" t="s">
        <v>3051</v>
      </c>
    </row>
    <row r="514" spans="1:16" x14ac:dyDescent="0.2">
      <c r="A514" t="s">
        <v>263</v>
      </c>
      <c r="B514">
        <v>100</v>
      </c>
      <c r="C514" t="s">
        <v>1193</v>
      </c>
      <c r="D514" t="s">
        <v>1185</v>
      </c>
      <c r="E514" t="s">
        <v>1185</v>
      </c>
      <c r="F514">
        <v>2018</v>
      </c>
      <c r="M514" t="s">
        <v>2589</v>
      </c>
      <c r="N514" t="s">
        <v>2589</v>
      </c>
      <c r="O514">
        <v>101</v>
      </c>
      <c r="P514" t="s">
        <v>3051</v>
      </c>
    </row>
    <row r="515" spans="1:16" x14ac:dyDescent="0.2">
      <c r="A515" t="s">
        <v>320</v>
      </c>
      <c r="B515">
        <v>100</v>
      </c>
      <c r="C515" t="s">
        <v>1436</v>
      </c>
      <c r="D515" t="s">
        <v>1185</v>
      </c>
      <c r="E515" t="s">
        <v>1185</v>
      </c>
      <c r="F515">
        <v>2018</v>
      </c>
      <c r="M515" t="s">
        <v>1067</v>
      </c>
      <c r="N515" t="s">
        <v>1067</v>
      </c>
      <c r="O515">
        <v>51</v>
      </c>
      <c r="P515" t="s">
        <v>3051</v>
      </c>
    </row>
    <row r="516" spans="1:16" x14ac:dyDescent="0.2">
      <c r="A516" t="s">
        <v>247</v>
      </c>
      <c r="B516">
        <v>100</v>
      </c>
      <c r="C516" t="s">
        <v>1263</v>
      </c>
      <c r="D516" t="s">
        <v>1185</v>
      </c>
      <c r="E516" t="s">
        <v>1185</v>
      </c>
      <c r="F516">
        <v>2018</v>
      </c>
      <c r="M516" t="s">
        <v>1036</v>
      </c>
      <c r="N516" t="s">
        <v>1036</v>
      </c>
      <c r="O516">
        <v>51</v>
      </c>
      <c r="P516" t="s">
        <v>3051</v>
      </c>
    </row>
    <row r="517" spans="1:16" x14ac:dyDescent="0.2">
      <c r="A517" t="s">
        <v>391</v>
      </c>
      <c r="B517">
        <v>100</v>
      </c>
      <c r="C517" t="s">
        <v>1444</v>
      </c>
      <c r="D517" t="s">
        <v>1185</v>
      </c>
      <c r="E517" t="s">
        <v>1185</v>
      </c>
      <c r="F517">
        <v>2018</v>
      </c>
      <c r="M517" t="s">
        <v>1024</v>
      </c>
      <c r="N517" t="s">
        <v>1024</v>
      </c>
      <c r="O517">
        <v>51</v>
      </c>
      <c r="P517" t="s">
        <v>3051</v>
      </c>
    </row>
    <row r="518" spans="1:16" x14ac:dyDescent="0.2">
      <c r="A518" t="s">
        <v>347</v>
      </c>
      <c r="B518">
        <v>100</v>
      </c>
      <c r="C518" t="s">
        <v>1337</v>
      </c>
      <c r="D518" t="s">
        <v>1185</v>
      </c>
      <c r="E518" t="s">
        <v>1185</v>
      </c>
      <c r="F518">
        <v>2018</v>
      </c>
      <c r="M518" t="s">
        <v>1006</v>
      </c>
      <c r="N518" t="s">
        <v>1006</v>
      </c>
      <c r="O518">
        <v>51</v>
      </c>
      <c r="P518" t="s">
        <v>3051</v>
      </c>
    </row>
    <row r="519" spans="1:16" x14ac:dyDescent="0.2">
      <c r="A519" t="s">
        <v>216</v>
      </c>
      <c r="B519">
        <v>100</v>
      </c>
      <c r="C519" t="s">
        <v>1205</v>
      </c>
      <c r="D519" t="s">
        <v>1185</v>
      </c>
      <c r="E519" t="s">
        <v>1185</v>
      </c>
      <c r="F519">
        <v>2018</v>
      </c>
      <c r="M519" t="s">
        <v>1019</v>
      </c>
      <c r="N519" t="s">
        <v>1019</v>
      </c>
      <c r="O519">
        <v>51</v>
      </c>
      <c r="P519" t="s">
        <v>3051</v>
      </c>
    </row>
    <row r="520" spans="1:16" x14ac:dyDescent="0.2">
      <c r="A520" t="s">
        <v>310</v>
      </c>
      <c r="B520">
        <v>100</v>
      </c>
      <c r="C520" t="s">
        <v>1209</v>
      </c>
      <c r="D520" t="s">
        <v>1185</v>
      </c>
      <c r="E520" t="s">
        <v>1185</v>
      </c>
      <c r="F520">
        <v>2018</v>
      </c>
      <c r="M520" t="s">
        <v>951</v>
      </c>
      <c r="N520" t="s">
        <v>951</v>
      </c>
      <c r="O520">
        <v>101</v>
      </c>
      <c r="P520" t="s">
        <v>2671</v>
      </c>
    </row>
    <row r="521" spans="1:16" x14ac:dyDescent="0.2">
      <c r="A521" t="s">
        <v>299</v>
      </c>
      <c r="B521">
        <v>100</v>
      </c>
      <c r="C521" t="s">
        <v>1441</v>
      </c>
      <c r="D521" t="s">
        <v>1185</v>
      </c>
      <c r="E521" t="s">
        <v>1185</v>
      </c>
      <c r="F521">
        <v>2018</v>
      </c>
      <c r="M521" t="s">
        <v>914</v>
      </c>
      <c r="N521" t="s">
        <v>914</v>
      </c>
      <c r="O521">
        <v>101</v>
      </c>
      <c r="P521" t="s">
        <v>2666</v>
      </c>
    </row>
    <row r="522" spans="1:16" x14ac:dyDescent="0.2">
      <c r="A522" t="s">
        <v>393</v>
      </c>
      <c r="B522">
        <v>100</v>
      </c>
      <c r="C522" t="s">
        <v>1242</v>
      </c>
      <c r="D522" t="s">
        <v>1185</v>
      </c>
      <c r="E522" t="s">
        <v>1185</v>
      </c>
      <c r="F522">
        <v>2018</v>
      </c>
      <c r="M522" t="s">
        <v>878</v>
      </c>
      <c r="N522" t="s">
        <v>878</v>
      </c>
      <c r="O522">
        <v>101</v>
      </c>
      <c r="P522" t="s">
        <v>2948</v>
      </c>
    </row>
    <row r="523" spans="1:16" x14ac:dyDescent="0.2">
      <c r="A523" t="s">
        <v>345</v>
      </c>
      <c r="B523">
        <v>100</v>
      </c>
      <c r="C523" t="s">
        <v>1261</v>
      </c>
      <c r="D523" t="s">
        <v>1185</v>
      </c>
      <c r="E523" t="s">
        <v>1185</v>
      </c>
      <c r="F523">
        <v>2018</v>
      </c>
      <c r="M523" t="s">
        <v>916</v>
      </c>
      <c r="N523" t="s">
        <v>916</v>
      </c>
      <c r="O523">
        <v>101</v>
      </c>
      <c r="P523" t="s">
        <v>2922</v>
      </c>
    </row>
    <row r="524" spans="1:16" x14ac:dyDescent="0.2">
      <c r="A524" t="s">
        <v>295</v>
      </c>
      <c r="B524">
        <v>100</v>
      </c>
      <c r="C524" t="s">
        <v>1456</v>
      </c>
      <c r="D524" t="s">
        <v>1185</v>
      </c>
      <c r="E524" t="s">
        <v>1185</v>
      </c>
      <c r="F524">
        <v>2018</v>
      </c>
      <c r="M524" t="s">
        <v>1051</v>
      </c>
      <c r="N524" t="s">
        <v>1051</v>
      </c>
      <c r="O524">
        <v>101</v>
      </c>
      <c r="P524" t="s">
        <v>2686</v>
      </c>
    </row>
    <row r="525" spans="1:16" x14ac:dyDescent="0.2">
      <c r="A525" t="s">
        <v>381</v>
      </c>
      <c r="B525">
        <v>100</v>
      </c>
      <c r="C525" t="s">
        <v>1330</v>
      </c>
      <c r="D525" t="s">
        <v>1185</v>
      </c>
      <c r="E525" t="s">
        <v>1185</v>
      </c>
      <c r="F525">
        <v>2018</v>
      </c>
      <c r="M525" t="s">
        <v>1026</v>
      </c>
      <c r="N525" t="s">
        <v>1026</v>
      </c>
      <c r="O525">
        <v>101</v>
      </c>
      <c r="P525" t="s">
        <v>3048</v>
      </c>
    </row>
    <row r="526" spans="1:16" x14ac:dyDescent="0.2">
      <c r="A526" t="s">
        <v>294</v>
      </c>
      <c r="B526">
        <v>100</v>
      </c>
      <c r="C526" t="s">
        <v>1468</v>
      </c>
      <c r="D526" t="s">
        <v>1185</v>
      </c>
      <c r="E526" t="s">
        <v>1185</v>
      </c>
      <c r="F526">
        <v>2018</v>
      </c>
      <c r="M526" t="s">
        <v>1504</v>
      </c>
      <c r="N526" t="s">
        <v>1504</v>
      </c>
      <c r="O526">
        <v>101</v>
      </c>
      <c r="P526" t="s">
        <v>1506</v>
      </c>
    </row>
    <row r="527" spans="1:16" x14ac:dyDescent="0.2">
      <c r="A527" t="s">
        <v>323</v>
      </c>
      <c r="B527">
        <v>100</v>
      </c>
      <c r="C527" t="s">
        <v>1290</v>
      </c>
      <c r="D527" t="s">
        <v>1185</v>
      </c>
      <c r="E527" t="s">
        <v>1185</v>
      </c>
      <c r="F527">
        <v>2018</v>
      </c>
      <c r="M527" t="s">
        <v>881</v>
      </c>
      <c r="N527" t="s">
        <v>881</v>
      </c>
      <c r="O527">
        <v>101</v>
      </c>
      <c r="P527" t="s">
        <v>2860</v>
      </c>
    </row>
    <row r="528" spans="1:16" x14ac:dyDescent="0.2">
      <c r="A528" t="s">
        <v>37</v>
      </c>
      <c r="B528">
        <v>100</v>
      </c>
      <c r="C528" t="s">
        <v>1383</v>
      </c>
      <c r="D528" t="s">
        <v>1185</v>
      </c>
      <c r="E528" t="s">
        <v>1185</v>
      </c>
      <c r="F528">
        <v>2018</v>
      </c>
      <c r="M528" t="s">
        <v>876</v>
      </c>
      <c r="N528" t="s">
        <v>876</v>
      </c>
      <c r="O528">
        <v>101</v>
      </c>
      <c r="P528" t="s">
        <v>2893</v>
      </c>
    </row>
    <row r="529" spans="1:16" x14ac:dyDescent="0.2">
      <c r="A529" t="s">
        <v>28</v>
      </c>
      <c r="B529">
        <v>100</v>
      </c>
      <c r="C529" t="s">
        <v>1426</v>
      </c>
      <c r="D529" t="s">
        <v>1185</v>
      </c>
      <c r="E529" t="s">
        <v>1185</v>
      </c>
      <c r="F529">
        <v>2018</v>
      </c>
      <c r="M529" t="s">
        <v>1014</v>
      </c>
      <c r="N529" t="s">
        <v>1014</v>
      </c>
      <c r="O529">
        <v>101</v>
      </c>
      <c r="P529" t="s">
        <v>2791</v>
      </c>
    </row>
    <row r="530" spans="1:16" x14ac:dyDescent="0.2">
      <c r="A530" t="s">
        <v>42</v>
      </c>
      <c r="B530">
        <v>100</v>
      </c>
      <c r="C530" t="s">
        <v>1454</v>
      </c>
      <c r="D530" t="s">
        <v>1185</v>
      </c>
      <c r="E530" t="s">
        <v>1185</v>
      </c>
      <c r="F530">
        <v>2018</v>
      </c>
      <c r="M530" t="s">
        <v>1082</v>
      </c>
      <c r="N530" t="s">
        <v>1082</v>
      </c>
      <c r="O530">
        <v>101</v>
      </c>
      <c r="P530" t="s">
        <v>1148</v>
      </c>
    </row>
    <row r="531" spans="1:16" x14ac:dyDescent="0.2">
      <c r="A531" t="s">
        <v>284</v>
      </c>
      <c r="B531">
        <v>100</v>
      </c>
      <c r="C531" t="s">
        <v>1221</v>
      </c>
      <c r="D531" t="s">
        <v>1185</v>
      </c>
      <c r="E531" t="s">
        <v>1185</v>
      </c>
      <c r="F531">
        <v>2018</v>
      </c>
      <c r="M531" t="s">
        <v>1029</v>
      </c>
      <c r="N531" t="s">
        <v>1029</v>
      </c>
      <c r="O531">
        <v>101</v>
      </c>
      <c r="P531" t="s">
        <v>3005</v>
      </c>
    </row>
    <row r="532" spans="1:16" x14ac:dyDescent="0.2">
      <c r="A532" t="s">
        <v>78</v>
      </c>
      <c r="B532">
        <v>100</v>
      </c>
      <c r="C532" t="s">
        <v>1341</v>
      </c>
      <c r="D532" t="s">
        <v>1185</v>
      </c>
      <c r="E532" t="s">
        <v>1185</v>
      </c>
      <c r="F532">
        <v>2018</v>
      </c>
      <c r="M532" t="s">
        <v>989</v>
      </c>
      <c r="N532" t="s">
        <v>989</v>
      </c>
      <c r="O532">
        <v>101</v>
      </c>
      <c r="P532" t="s">
        <v>3027</v>
      </c>
    </row>
    <row r="533" spans="1:16" x14ac:dyDescent="0.2">
      <c r="A533" t="s">
        <v>158</v>
      </c>
      <c r="B533">
        <v>100</v>
      </c>
      <c r="C533" t="s">
        <v>1233</v>
      </c>
      <c r="D533" t="s">
        <v>1185</v>
      </c>
      <c r="E533" t="s">
        <v>1185</v>
      </c>
      <c r="F533">
        <v>2018</v>
      </c>
      <c r="M533" t="s">
        <v>1052</v>
      </c>
      <c r="N533" t="s">
        <v>1052</v>
      </c>
      <c r="O533">
        <v>101</v>
      </c>
      <c r="P533" t="s">
        <v>2879</v>
      </c>
    </row>
    <row r="534" spans="1:16" x14ac:dyDescent="0.2">
      <c r="A534" t="s">
        <v>52</v>
      </c>
      <c r="B534">
        <v>100</v>
      </c>
      <c r="C534" t="s">
        <v>1336</v>
      </c>
      <c r="D534" t="s">
        <v>1185</v>
      </c>
      <c r="E534" t="s">
        <v>1185</v>
      </c>
      <c r="F534">
        <v>2018</v>
      </c>
      <c r="M534" t="s">
        <v>937</v>
      </c>
      <c r="N534" t="s">
        <v>937</v>
      </c>
      <c r="O534">
        <v>101</v>
      </c>
      <c r="P534" t="s">
        <v>2768</v>
      </c>
    </row>
    <row r="535" spans="1:16" x14ac:dyDescent="0.2">
      <c r="A535" t="s">
        <v>170</v>
      </c>
      <c r="B535">
        <v>100</v>
      </c>
      <c r="C535" t="s">
        <v>1248</v>
      </c>
      <c r="D535" t="s">
        <v>1185</v>
      </c>
      <c r="E535" t="s">
        <v>1185</v>
      </c>
      <c r="F535">
        <v>2018</v>
      </c>
      <c r="M535" t="s">
        <v>991</v>
      </c>
      <c r="N535" t="s">
        <v>991</v>
      </c>
      <c r="O535">
        <v>101</v>
      </c>
      <c r="P535" t="s">
        <v>2654</v>
      </c>
    </row>
    <row r="536" spans="1:16" x14ac:dyDescent="0.2">
      <c r="A536" t="s">
        <v>65</v>
      </c>
      <c r="B536">
        <v>100</v>
      </c>
      <c r="C536" t="s">
        <v>1420</v>
      </c>
      <c r="D536" t="s">
        <v>1185</v>
      </c>
      <c r="E536" t="s">
        <v>1185</v>
      </c>
      <c r="F536">
        <v>2018</v>
      </c>
      <c r="M536" t="s">
        <v>1533</v>
      </c>
      <c r="N536" t="s">
        <v>1533</v>
      </c>
      <c r="O536">
        <v>101</v>
      </c>
      <c r="P536" t="s">
        <v>1506</v>
      </c>
    </row>
    <row r="537" spans="1:16" x14ac:dyDescent="0.2">
      <c r="A537" t="s">
        <v>50</v>
      </c>
      <c r="B537">
        <v>100</v>
      </c>
      <c r="C537" t="s">
        <v>1305</v>
      </c>
      <c r="D537" t="s">
        <v>1185</v>
      </c>
      <c r="E537" t="s">
        <v>1185</v>
      </c>
      <c r="F537">
        <v>2018</v>
      </c>
      <c r="M537" t="s">
        <v>938</v>
      </c>
      <c r="N537" t="s">
        <v>938</v>
      </c>
      <c r="O537">
        <v>101</v>
      </c>
      <c r="P537" t="s">
        <v>2985</v>
      </c>
    </row>
    <row r="538" spans="1:16" x14ac:dyDescent="0.2">
      <c r="A538" t="s">
        <v>124</v>
      </c>
      <c r="B538">
        <v>100</v>
      </c>
      <c r="C538" t="s">
        <v>1452</v>
      </c>
      <c r="D538" t="s">
        <v>1185</v>
      </c>
      <c r="E538" t="s">
        <v>1185</v>
      </c>
      <c r="F538">
        <v>2018</v>
      </c>
      <c r="M538" t="s">
        <v>958</v>
      </c>
      <c r="N538" t="s">
        <v>958</v>
      </c>
      <c r="O538">
        <v>101</v>
      </c>
      <c r="P538" t="s">
        <v>2808</v>
      </c>
    </row>
    <row r="539" spans="1:16" x14ac:dyDescent="0.2">
      <c r="A539" t="s">
        <v>225</v>
      </c>
      <c r="B539">
        <v>100</v>
      </c>
      <c r="C539" t="s">
        <v>1230</v>
      </c>
      <c r="D539" t="s">
        <v>1185</v>
      </c>
      <c r="E539" t="s">
        <v>1185</v>
      </c>
      <c r="F539">
        <v>2018</v>
      </c>
      <c r="M539" t="s">
        <v>2014</v>
      </c>
      <c r="N539" t="s">
        <v>2014</v>
      </c>
      <c r="O539">
        <v>101</v>
      </c>
      <c r="P539" t="s">
        <v>1506</v>
      </c>
    </row>
    <row r="540" spans="1:16" x14ac:dyDescent="0.2">
      <c r="A540" t="s">
        <v>195</v>
      </c>
      <c r="B540">
        <v>100</v>
      </c>
      <c r="C540" t="s">
        <v>1357</v>
      </c>
      <c r="D540" t="s">
        <v>1185</v>
      </c>
      <c r="E540" t="s">
        <v>1185</v>
      </c>
      <c r="F540">
        <v>2018</v>
      </c>
      <c r="M540" t="s">
        <v>1027</v>
      </c>
      <c r="N540" t="s">
        <v>1027</v>
      </c>
      <c r="O540">
        <v>101</v>
      </c>
      <c r="P540" t="s">
        <v>3030</v>
      </c>
    </row>
    <row r="541" spans="1:16" x14ac:dyDescent="0.2">
      <c r="A541" t="s">
        <v>235</v>
      </c>
      <c r="B541">
        <v>100</v>
      </c>
      <c r="C541" t="s">
        <v>1362</v>
      </c>
      <c r="D541" t="s">
        <v>1185</v>
      </c>
      <c r="E541" t="s">
        <v>1185</v>
      </c>
      <c r="F541">
        <v>2018</v>
      </c>
      <c r="M541" t="s">
        <v>1028</v>
      </c>
      <c r="N541" t="s">
        <v>1028</v>
      </c>
      <c r="O541">
        <v>101</v>
      </c>
      <c r="P541" t="s">
        <v>2646</v>
      </c>
    </row>
    <row r="542" spans="1:16" x14ac:dyDescent="0.2">
      <c r="A542" t="s">
        <v>275</v>
      </c>
      <c r="B542">
        <v>100</v>
      </c>
      <c r="C542" t="s">
        <v>1433</v>
      </c>
      <c r="D542" t="s">
        <v>1185</v>
      </c>
      <c r="E542" t="s">
        <v>1185</v>
      </c>
      <c r="F542">
        <v>2018</v>
      </c>
      <c r="M542" t="s">
        <v>1040</v>
      </c>
      <c r="N542" t="s">
        <v>1040</v>
      </c>
      <c r="O542">
        <v>101</v>
      </c>
      <c r="P542" t="s">
        <v>2643</v>
      </c>
    </row>
    <row r="543" spans="1:16" x14ac:dyDescent="0.2">
      <c r="A543" t="s">
        <v>331</v>
      </c>
      <c r="B543">
        <v>100</v>
      </c>
      <c r="C543" t="s">
        <v>1431</v>
      </c>
      <c r="D543" t="s">
        <v>1185</v>
      </c>
      <c r="E543" t="s">
        <v>1185</v>
      </c>
      <c r="F543">
        <v>2018</v>
      </c>
      <c r="M543" t="s">
        <v>1981</v>
      </c>
      <c r="N543" t="s">
        <v>1981</v>
      </c>
      <c r="O543">
        <v>101</v>
      </c>
      <c r="P543" t="s">
        <v>1506</v>
      </c>
    </row>
    <row r="544" spans="1:16" x14ac:dyDescent="0.2">
      <c r="A544" t="s">
        <v>287</v>
      </c>
      <c r="B544">
        <v>100</v>
      </c>
      <c r="C544" t="s">
        <v>1391</v>
      </c>
      <c r="D544" t="s">
        <v>1185</v>
      </c>
      <c r="E544" t="s">
        <v>1185</v>
      </c>
      <c r="F544">
        <v>2018</v>
      </c>
      <c r="M544" t="s">
        <v>1532</v>
      </c>
      <c r="N544" t="s">
        <v>1532</v>
      </c>
      <c r="O544">
        <v>101</v>
      </c>
      <c r="P544" t="s">
        <v>1506</v>
      </c>
    </row>
    <row r="545" spans="1:16" x14ac:dyDescent="0.2">
      <c r="A545" t="s">
        <v>308</v>
      </c>
      <c r="B545">
        <v>100</v>
      </c>
      <c r="C545" t="s">
        <v>1301</v>
      </c>
      <c r="D545" t="s">
        <v>1185</v>
      </c>
      <c r="E545" t="s">
        <v>1185</v>
      </c>
      <c r="F545">
        <v>2018</v>
      </c>
      <c r="M545" t="s">
        <v>877</v>
      </c>
      <c r="N545" t="s">
        <v>877</v>
      </c>
      <c r="O545">
        <v>101</v>
      </c>
      <c r="P545" t="s">
        <v>2906</v>
      </c>
    </row>
    <row r="546" spans="1:16" x14ac:dyDescent="0.2">
      <c r="A546" t="s">
        <v>358</v>
      </c>
      <c r="B546">
        <v>100</v>
      </c>
      <c r="C546" t="s">
        <v>1425</v>
      </c>
      <c r="D546" t="s">
        <v>1185</v>
      </c>
      <c r="E546" t="s">
        <v>1185</v>
      </c>
      <c r="F546">
        <v>2018</v>
      </c>
      <c r="M546" t="s">
        <v>982</v>
      </c>
      <c r="N546" t="s">
        <v>982</v>
      </c>
      <c r="O546">
        <v>101</v>
      </c>
      <c r="P546" t="s">
        <v>3021</v>
      </c>
    </row>
    <row r="547" spans="1:16" x14ac:dyDescent="0.2">
      <c r="A547" t="s">
        <v>365</v>
      </c>
      <c r="B547">
        <v>100</v>
      </c>
      <c r="C547" t="s">
        <v>1236</v>
      </c>
      <c r="D547" t="s">
        <v>1185</v>
      </c>
      <c r="E547" t="s">
        <v>1185</v>
      </c>
      <c r="F547">
        <v>2018</v>
      </c>
      <c r="M547" t="s">
        <v>1068</v>
      </c>
      <c r="N547" t="s">
        <v>1068</v>
      </c>
      <c r="O547">
        <v>101</v>
      </c>
      <c r="P547" t="s">
        <v>2700</v>
      </c>
    </row>
    <row r="548" spans="1:16" x14ac:dyDescent="0.2">
      <c r="A548" t="s">
        <v>379</v>
      </c>
      <c r="B548">
        <v>100</v>
      </c>
      <c r="C548" t="s">
        <v>1351</v>
      </c>
      <c r="D548" t="s">
        <v>1185</v>
      </c>
      <c r="E548" t="s">
        <v>1185</v>
      </c>
      <c r="F548">
        <v>2018</v>
      </c>
      <c r="M548" t="s">
        <v>888</v>
      </c>
      <c r="N548" t="s">
        <v>888</v>
      </c>
      <c r="O548">
        <v>101</v>
      </c>
      <c r="P548" t="s">
        <v>3024</v>
      </c>
    </row>
    <row r="549" spans="1:16" x14ac:dyDescent="0.2">
      <c r="A549" t="s">
        <v>211</v>
      </c>
      <c r="B549">
        <v>100</v>
      </c>
      <c r="C549" t="s">
        <v>1294</v>
      </c>
      <c r="D549" t="s">
        <v>1185</v>
      </c>
      <c r="E549" t="s">
        <v>1185</v>
      </c>
      <c r="F549">
        <v>2018</v>
      </c>
      <c r="M549" t="s">
        <v>926</v>
      </c>
      <c r="N549" t="s">
        <v>926</v>
      </c>
      <c r="O549">
        <v>101</v>
      </c>
      <c r="P549" t="s">
        <v>2697</v>
      </c>
    </row>
    <row r="550" spans="1:16" x14ac:dyDescent="0.2">
      <c r="A550" t="s">
        <v>333</v>
      </c>
      <c r="B550">
        <v>100</v>
      </c>
      <c r="C550" t="s">
        <v>1392</v>
      </c>
      <c r="D550" t="s">
        <v>1185</v>
      </c>
      <c r="E550" t="s">
        <v>1185</v>
      </c>
      <c r="F550">
        <v>2018</v>
      </c>
      <c r="M550" t="s">
        <v>2013</v>
      </c>
      <c r="N550" t="s">
        <v>2013</v>
      </c>
      <c r="O550">
        <v>101</v>
      </c>
      <c r="P550" t="s">
        <v>1506</v>
      </c>
    </row>
    <row r="551" spans="1:16" x14ac:dyDescent="0.2">
      <c r="A551" t="s">
        <v>344</v>
      </c>
      <c r="B551">
        <v>100</v>
      </c>
      <c r="C551" t="s">
        <v>1435</v>
      </c>
      <c r="D551" t="s">
        <v>1185</v>
      </c>
      <c r="E551" t="s">
        <v>1185</v>
      </c>
      <c r="F551">
        <v>2018</v>
      </c>
      <c r="M551" t="s">
        <v>1022</v>
      </c>
      <c r="N551" t="s">
        <v>1022</v>
      </c>
      <c r="O551">
        <v>101</v>
      </c>
      <c r="P551" t="s">
        <v>2722</v>
      </c>
    </row>
    <row r="552" spans="1:16" x14ac:dyDescent="0.2">
      <c r="A552" t="s">
        <v>382</v>
      </c>
      <c r="B552">
        <v>100</v>
      </c>
      <c r="C552" t="s">
        <v>1448</v>
      </c>
      <c r="D552" t="s">
        <v>1185</v>
      </c>
      <c r="E552" t="s">
        <v>1185</v>
      </c>
      <c r="F552">
        <v>2018</v>
      </c>
      <c r="M552" t="s">
        <v>1003</v>
      </c>
      <c r="N552" t="s">
        <v>1003</v>
      </c>
      <c r="O552">
        <v>101</v>
      </c>
      <c r="P552" t="s">
        <v>2992</v>
      </c>
    </row>
    <row r="553" spans="1:16" x14ac:dyDescent="0.2">
      <c r="A553" t="s">
        <v>839</v>
      </c>
      <c r="B553">
        <v>150</v>
      </c>
      <c r="C553" t="str">
        <f t="shared" ref="C553:C565" si="5">CONCATENATE("/scratch/cgsb/rockman/lmn3/G140RILs/bgi/")</f>
        <v>/scratch/cgsb/rockman/lmn3/G140RILs/bgi/</v>
      </c>
      <c r="D553" t="s">
        <v>1183</v>
      </c>
      <c r="E553" t="s">
        <v>1185</v>
      </c>
      <c r="F553">
        <v>2017</v>
      </c>
      <c r="M553" t="s">
        <v>1015</v>
      </c>
      <c r="N553" t="s">
        <v>1015</v>
      </c>
      <c r="O553">
        <v>101</v>
      </c>
      <c r="P553" t="s">
        <v>2921</v>
      </c>
    </row>
    <row r="554" spans="1:16" x14ac:dyDescent="0.2">
      <c r="A554" t="s">
        <v>753</v>
      </c>
      <c r="B554">
        <v>150</v>
      </c>
      <c r="C554" t="str">
        <f t="shared" si="5"/>
        <v>/scratch/cgsb/rockman/lmn3/G140RILs/bgi/</v>
      </c>
      <c r="D554" t="s">
        <v>1183</v>
      </c>
      <c r="E554" t="s">
        <v>1185</v>
      </c>
      <c r="F554">
        <v>2017</v>
      </c>
      <c r="M554" t="s">
        <v>1102</v>
      </c>
      <c r="N554" t="s">
        <v>1102</v>
      </c>
      <c r="O554">
        <v>101</v>
      </c>
      <c r="P554" t="s">
        <v>2708</v>
      </c>
    </row>
    <row r="555" spans="1:16" x14ac:dyDescent="0.2">
      <c r="A555" t="s">
        <v>694</v>
      </c>
      <c r="B555">
        <v>150</v>
      </c>
      <c r="C555" t="str">
        <f t="shared" si="5"/>
        <v>/scratch/cgsb/rockman/lmn3/G140RILs/bgi/</v>
      </c>
      <c r="D555" t="s">
        <v>1183</v>
      </c>
      <c r="E555" t="s">
        <v>1185</v>
      </c>
      <c r="F555">
        <v>2017</v>
      </c>
      <c r="M555" t="s">
        <v>1018</v>
      </c>
      <c r="N555" t="s">
        <v>1018</v>
      </c>
      <c r="O555">
        <v>101</v>
      </c>
      <c r="P555" t="s">
        <v>2638</v>
      </c>
    </row>
    <row r="556" spans="1:16" x14ac:dyDescent="0.2">
      <c r="A556" t="s">
        <v>1132</v>
      </c>
      <c r="B556">
        <v>150</v>
      </c>
      <c r="C556" t="str">
        <f t="shared" si="5"/>
        <v>/scratch/cgsb/rockman/lmn3/G140RILs/bgi/</v>
      </c>
      <c r="D556" t="s">
        <v>1183</v>
      </c>
      <c r="E556" t="s">
        <v>1185</v>
      </c>
      <c r="F556">
        <v>2017</v>
      </c>
      <c r="M556" t="s">
        <v>939</v>
      </c>
      <c r="N556" t="s">
        <v>939</v>
      </c>
      <c r="O556">
        <v>101</v>
      </c>
      <c r="P556" t="s">
        <v>2936</v>
      </c>
    </row>
    <row r="557" spans="1:16" x14ac:dyDescent="0.2">
      <c r="A557" t="s">
        <v>754</v>
      </c>
      <c r="B557">
        <v>150</v>
      </c>
      <c r="C557" t="str">
        <f t="shared" si="5"/>
        <v>/scratch/cgsb/rockman/lmn3/G140RILs/bgi/</v>
      </c>
      <c r="D557" t="s">
        <v>1183</v>
      </c>
      <c r="E557" t="s">
        <v>1185</v>
      </c>
      <c r="F557">
        <v>2017</v>
      </c>
      <c r="M557" t="s">
        <v>1065</v>
      </c>
      <c r="N557" t="s">
        <v>1065</v>
      </c>
      <c r="O557">
        <v>101</v>
      </c>
      <c r="P557" t="s">
        <v>2817</v>
      </c>
    </row>
    <row r="558" spans="1:16" x14ac:dyDescent="0.2">
      <c r="A558" t="s">
        <v>722</v>
      </c>
      <c r="B558">
        <v>150</v>
      </c>
      <c r="C558" t="str">
        <f t="shared" si="5"/>
        <v>/scratch/cgsb/rockman/lmn3/G140RILs/bgi/</v>
      </c>
      <c r="D558" t="s">
        <v>1183</v>
      </c>
      <c r="E558" t="s">
        <v>1185</v>
      </c>
      <c r="F558">
        <v>2017</v>
      </c>
      <c r="M558" t="s">
        <v>1034</v>
      </c>
      <c r="N558" t="s">
        <v>1034</v>
      </c>
      <c r="O558">
        <v>101</v>
      </c>
      <c r="P558" t="s">
        <v>2813</v>
      </c>
    </row>
    <row r="559" spans="1:16" x14ac:dyDescent="0.2">
      <c r="A559" t="s">
        <v>710</v>
      </c>
      <c r="B559">
        <v>150</v>
      </c>
      <c r="C559" t="str">
        <f t="shared" si="5"/>
        <v>/scratch/cgsb/rockman/lmn3/G140RILs/bgi/</v>
      </c>
      <c r="D559" t="s">
        <v>1183</v>
      </c>
      <c r="E559" t="s">
        <v>1185</v>
      </c>
      <c r="F559">
        <v>2017</v>
      </c>
      <c r="M559" t="s">
        <v>1063</v>
      </c>
      <c r="N559" t="s">
        <v>1063</v>
      </c>
      <c r="O559">
        <v>101</v>
      </c>
      <c r="P559" t="s">
        <v>2867</v>
      </c>
    </row>
    <row r="560" spans="1:16" x14ac:dyDescent="0.2">
      <c r="A560" t="s">
        <v>702</v>
      </c>
      <c r="B560">
        <v>150</v>
      </c>
      <c r="C560" t="str">
        <f t="shared" si="5"/>
        <v>/scratch/cgsb/rockman/lmn3/G140RILs/bgi/</v>
      </c>
      <c r="D560" t="s">
        <v>1183</v>
      </c>
      <c r="E560" t="s">
        <v>1185</v>
      </c>
      <c r="F560">
        <v>2017</v>
      </c>
      <c r="M560" t="s">
        <v>1004</v>
      </c>
      <c r="N560" t="s">
        <v>1004</v>
      </c>
      <c r="O560">
        <v>101</v>
      </c>
      <c r="P560" t="s">
        <v>2939</v>
      </c>
    </row>
    <row r="561" spans="1:16" x14ac:dyDescent="0.2">
      <c r="A561" t="s">
        <v>805</v>
      </c>
      <c r="B561">
        <v>150</v>
      </c>
      <c r="C561" t="str">
        <f t="shared" si="5"/>
        <v>/scratch/cgsb/rockman/lmn3/G140RILs/bgi/</v>
      </c>
      <c r="D561" t="s">
        <v>1183</v>
      </c>
      <c r="E561" t="s">
        <v>1185</v>
      </c>
      <c r="F561">
        <v>2017</v>
      </c>
      <c r="M561" t="s">
        <v>1017</v>
      </c>
      <c r="N561" t="s">
        <v>1017</v>
      </c>
      <c r="O561">
        <v>101</v>
      </c>
      <c r="P561" t="s">
        <v>2786</v>
      </c>
    </row>
    <row r="562" spans="1:16" x14ac:dyDescent="0.2">
      <c r="A562" t="s">
        <v>689</v>
      </c>
      <c r="B562">
        <v>151</v>
      </c>
      <c r="C562" t="str">
        <f t="shared" si="5"/>
        <v>/scratch/cgsb/rockman/lmn3/G140RILs/bgi/</v>
      </c>
      <c r="D562" t="s">
        <v>1183</v>
      </c>
      <c r="E562" t="s">
        <v>1185</v>
      </c>
      <c r="F562">
        <v>2017</v>
      </c>
      <c r="M562" t="s">
        <v>977</v>
      </c>
      <c r="N562" t="s">
        <v>977</v>
      </c>
      <c r="O562">
        <v>101</v>
      </c>
      <c r="P562" t="s">
        <v>2976</v>
      </c>
    </row>
    <row r="563" spans="1:16" x14ac:dyDescent="0.2">
      <c r="A563" t="s">
        <v>733</v>
      </c>
      <c r="B563">
        <v>150</v>
      </c>
      <c r="C563" t="str">
        <f t="shared" si="5"/>
        <v>/scratch/cgsb/rockman/lmn3/G140RILs/bgi/</v>
      </c>
      <c r="D563" t="s">
        <v>1183</v>
      </c>
      <c r="E563" t="s">
        <v>1185</v>
      </c>
      <c r="F563">
        <v>2017</v>
      </c>
      <c r="M563" t="s">
        <v>1502</v>
      </c>
      <c r="N563" t="s">
        <v>1502</v>
      </c>
      <c r="O563">
        <v>101</v>
      </c>
      <c r="P563" t="s">
        <v>1506</v>
      </c>
    </row>
    <row r="564" spans="1:16" x14ac:dyDescent="0.2">
      <c r="A564" t="s">
        <v>721</v>
      </c>
      <c r="B564">
        <v>150</v>
      </c>
      <c r="C564" t="str">
        <f t="shared" si="5"/>
        <v>/scratch/cgsb/rockman/lmn3/G140RILs/bgi/</v>
      </c>
      <c r="D564" t="s">
        <v>1183</v>
      </c>
      <c r="E564" t="s">
        <v>1185</v>
      </c>
      <c r="F564">
        <v>2017</v>
      </c>
      <c r="M564" t="s">
        <v>998</v>
      </c>
      <c r="N564" t="s">
        <v>998</v>
      </c>
      <c r="O564">
        <v>101</v>
      </c>
      <c r="P564" t="s">
        <v>3010</v>
      </c>
    </row>
    <row r="565" spans="1:16" x14ac:dyDescent="0.2">
      <c r="A565" t="s">
        <v>701</v>
      </c>
      <c r="B565">
        <v>150</v>
      </c>
      <c r="C565" t="str">
        <f t="shared" si="5"/>
        <v>/scratch/cgsb/rockman/lmn3/G140RILs/bgi/</v>
      </c>
      <c r="D565" t="s">
        <v>1183</v>
      </c>
      <c r="E565" t="s">
        <v>1185</v>
      </c>
      <c r="F565">
        <v>2017</v>
      </c>
      <c r="M565" t="s">
        <v>1038</v>
      </c>
      <c r="N565" t="s">
        <v>1038</v>
      </c>
      <c r="O565">
        <v>101</v>
      </c>
      <c r="P565" t="s">
        <v>2925</v>
      </c>
    </row>
    <row r="566" spans="1:16" x14ac:dyDescent="0.2">
      <c r="A566" t="s">
        <v>659</v>
      </c>
      <c r="B566">
        <v>100</v>
      </c>
      <c r="C566" t="s">
        <v>1439</v>
      </c>
      <c r="D566" t="s">
        <v>1185</v>
      </c>
      <c r="E566" t="s">
        <v>1185</v>
      </c>
      <c r="F566">
        <v>2018</v>
      </c>
      <c r="M566" t="s">
        <v>1056</v>
      </c>
      <c r="N566" t="s">
        <v>1056</v>
      </c>
      <c r="O566">
        <v>101</v>
      </c>
      <c r="P566" t="s">
        <v>2877</v>
      </c>
    </row>
    <row r="567" spans="1:16" x14ac:dyDescent="0.2">
      <c r="A567" t="s">
        <v>762</v>
      </c>
      <c r="B567">
        <v>100</v>
      </c>
      <c r="C567" t="s">
        <v>1403</v>
      </c>
      <c r="D567" t="s">
        <v>1185</v>
      </c>
      <c r="E567" t="s">
        <v>1185</v>
      </c>
      <c r="F567">
        <v>2018</v>
      </c>
      <c r="M567" t="s">
        <v>1057</v>
      </c>
      <c r="N567" t="s">
        <v>1057</v>
      </c>
      <c r="O567">
        <v>101</v>
      </c>
      <c r="P567" t="s">
        <v>2663</v>
      </c>
    </row>
    <row r="568" spans="1:16" x14ac:dyDescent="0.2">
      <c r="A568" t="s">
        <v>764</v>
      </c>
      <c r="B568">
        <v>100</v>
      </c>
      <c r="C568" t="s">
        <v>1200</v>
      </c>
      <c r="D568" t="s">
        <v>1185</v>
      </c>
      <c r="E568" t="s">
        <v>1185</v>
      </c>
      <c r="F568">
        <v>2018</v>
      </c>
      <c r="M568" t="s">
        <v>1095</v>
      </c>
      <c r="N568" t="s">
        <v>1095</v>
      </c>
      <c r="O568">
        <v>101</v>
      </c>
      <c r="P568" t="s">
        <v>2752</v>
      </c>
    </row>
    <row r="569" spans="1:16" x14ac:dyDescent="0.2">
      <c r="A569" t="s">
        <v>791</v>
      </c>
      <c r="B569">
        <v>150</v>
      </c>
      <c r="C569" t="str">
        <f t="shared" ref="C569:C577" si="6">CONCATENATE("/scratch/cgsb/rockman/lmn3/G140RILs/bgi/")</f>
        <v>/scratch/cgsb/rockman/lmn3/G140RILs/bgi/</v>
      </c>
      <c r="D569" t="s">
        <v>1183</v>
      </c>
      <c r="E569" t="s">
        <v>1185</v>
      </c>
      <c r="F569">
        <v>2017</v>
      </c>
      <c r="M569" t="s">
        <v>1013</v>
      </c>
      <c r="N569" t="s">
        <v>1013</v>
      </c>
      <c r="O569">
        <v>101</v>
      </c>
      <c r="P569" t="s">
        <v>2758</v>
      </c>
    </row>
    <row r="570" spans="1:16" x14ac:dyDescent="0.2">
      <c r="A570" t="s">
        <v>859</v>
      </c>
      <c r="B570">
        <v>150</v>
      </c>
      <c r="C570" t="str">
        <f t="shared" si="6"/>
        <v>/scratch/cgsb/rockman/lmn3/G140RILs/bgi/</v>
      </c>
      <c r="D570" t="s">
        <v>1183</v>
      </c>
      <c r="E570" t="s">
        <v>1185</v>
      </c>
      <c r="F570">
        <v>2017</v>
      </c>
      <c r="M570" t="s">
        <v>979</v>
      </c>
      <c r="N570" t="s">
        <v>979</v>
      </c>
      <c r="O570">
        <v>101</v>
      </c>
      <c r="P570" t="s">
        <v>2911</v>
      </c>
    </row>
    <row r="571" spans="1:16" x14ac:dyDescent="0.2">
      <c r="A571" t="s">
        <v>808</v>
      </c>
      <c r="B571">
        <v>150</v>
      </c>
      <c r="C571" t="str">
        <f t="shared" si="6"/>
        <v>/scratch/cgsb/rockman/lmn3/G140RILs/bgi/</v>
      </c>
      <c r="D571" t="s">
        <v>1183</v>
      </c>
      <c r="E571" t="s">
        <v>1185</v>
      </c>
      <c r="F571">
        <v>2017</v>
      </c>
      <c r="M571" t="s">
        <v>993</v>
      </c>
      <c r="N571" t="s">
        <v>993</v>
      </c>
      <c r="O571">
        <v>101</v>
      </c>
      <c r="P571" t="s">
        <v>2680</v>
      </c>
    </row>
    <row r="572" spans="1:16" x14ac:dyDescent="0.2">
      <c r="A572" t="s">
        <v>819</v>
      </c>
      <c r="B572">
        <v>150</v>
      </c>
      <c r="C572" t="str">
        <f t="shared" si="6"/>
        <v>/scratch/cgsb/rockman/lmn3/G140RILs/bgi/</v>
      </c>
      <c r="D572" t="s">
        <v>1183</v>
      </c>
      <c r="E572" t="s">
        <v>1185</v>
      </c>
      <c r="F572">
        <v>2017</v>
      </c>
      <c r="M572" t="s">
        <v>1016</v>
      </c>
      <c r="N572" t="s">
        <v>1016</v>
      </c>
      <c r="O572">
        <v>101</v>
      </c>
      <c r="P572" t="s">
        <v>2849</v>
      </c>
    </row>
    <row r="573" spans="1:16" x14ac:dyDescent="0.2">
      <c r="A573" t="s">
        <v>852</v>
      </c>
      <c r="B573">
        <v>150</v>
      </c>
      <c r="C573" t="str">
        <f t="shared" si="6"/>
        <v>/scratch/cgsb/rockman/lmn3/G140RILs/bgi/</v>
      </c>
      <c r="D573" t="s">
        <v>1183</v>
      </c>
      <c r="E573" t="s">
        <v>1185</v>
      </c>
      <c r="F573">
        <v>2017</v>
      </c>
      <c r="M573" t="s">
        <v>1053</v>
      </c>
      <c r="N573" t="s">
        <v>1053</v>
      </c>
      <c r="O573">
        <v>101</v>
      </c>
      <c r="P573" t="s">
        <v>2848</v>
      </c>
    </row>
    <row r="574" spans="1:16" x14ac:dyDescent="0.2">
      <c r="A574" t="s">
        <v>873</v>
      </c>
      <c r="B574">
        <v>150</v>
      </c>
      <c r="C574" t="str">
        <f t="shared" si="6"/>
        <v>/scratch/cgsb/rockman/lmn3/G140RILs/bgi/</v>
      </c>
      <c r="D574" t="s">
        <v>1183</v>
      </c>
      <c r="E574" t="s">
        <v>1185</v>
      </c>
      <c r="F574">
        <v>2017</v>
      </c>
      <c r="M574" t="s">
        <v>1047</v>
      </c>
      <c r="N574" t="s">
        <v>1047</v>
      </c>
      <c r="O574">
        <v>101</v>
      </c>
      <c r="P574" t="s">
        <v>2946</v>
      </c>
    </row>
    <row r="575" spans="1:16" x14ac:dyDescent="0.2">
      <c r="A575" t="s">
        <v>741</v>
      </c>
      <c r="B575">
        <v>150</v>
      </c>
      <c r="C575" t="str">
        <f t="shared" si="6"/>
        <v>/scratch/cgsb/rockman/lmn3/G140RILs/bgi/</v>
      </c>
      <c r="D575" t="s">
        <v>1183</v>
      </c>
      <c r="E575" t="s">
        <v>1185</v>
      </c>
      <c r="F575">
        <v>2017</v>
      </c>
      <c r="M575" t="s">
        <v>1002</v>
      </c>
      <c r="N575" t="s">
        <v>1002</v>
      </c>
      <c r="O575">
        <v>101</v>
      </c>
      <c r="P575" t="s">
        <v>2727</v>
      </c>
    </row>
    <row r="576" spans="1:16" x14ac:dyDescent="0.2">
      <c r="A576" t="s">
        <v>813</v>
      </c>
      <c r="B576">
        <v>150</v>
      </c>
      <c r="C576" t="str">
        <f t="shared" si="6"/>
        <v>/scratch/cgsb/rockman/lmn3/G140RILs/bgi/</v>
      </c>
      <c r="D576" t="s">
        <v>1183</v>
      </c>
      <c r="E576" t="s">
        <v>1185</v>
      </c>
      <c r="F576">
        <v>2017</v>
      </c>
      <c r="M576" t="s">
        <v>997</v>
      </c>
      <c r="N576" t="s">
        <v>997</v>
      </c>
      <c r="O576">
        <v>101</v>
      </c>
      <c r="P576" t="s">
        <v>2793</v>
      </c>
    </row>
    <row r="577" spans="1:16" x14ac:dyDescent="0.2">
      <c r="A577" t="s">
        <v>831</v>
      </c>
      <c r="B577">
        <v>150</v>
      </c>
      <c r="C577" t="str">
        <f t="shared" si="6"/>
        <v>/scratch/cgsb/rockman/lmn3/G140RILs/bgi/</v>
      </c>
      <c r="D577" t="s">
        <v>1183</v>
      </c>
      <c r="E577" t="s">
        <v>1185</v>
      </c>
      <c r="F577">
        <v>2017</v>
      </c>
      <c r="M577" t="s">
        <v>1131</v>
      </c>
      <c r="N577" t="s">
        <v>1131</v>
      </c>
      <c r="O577">
        <v>101</v>
      </c>
      <c r="P577" t="s">
        <v>2897</v>
      </c>
    </row>
    <row r="578" spans="1:16" x14ac:dyDescent="0.2">
      <c r="A578" t="s">
        <v>853</v>
      </c>
      <c r="B578">
        <v>100</v>
      </c>
      <c r="C578" t="s">
        <v>1415</v>
      </c>
      <c r="D578" t="s">
        <v>1185</v>
      </c>
      <c r="E578" t="s">
        <v>1185</v>
      </c>
      <c r="F578">
        <v>2018</v>
      </c>
      <c r="M578" t="s">
        <v>1059</v>
      </c>
      <c r="N578" t="s">
        <v>1059</v>
      </c>
      <c r="O578">
        <v>101</v>
      </c>
      <c r="P578" t="s">
        <v>2795</v>
      </c>
    </row>
    <row r="579" spans="1:16" x14ac:dyDescent="0.2">
      <c r="A579" t="s">
        <v>790</v>
      </c>
      <c r="B579">
        <v>150</v>
      </c>
      <c r="C579" t="str">
        <f t="shared" ref="C579:C584" si="7">CONCATENATE("/scratch/cgsb/rockman/lmn3/G140RILs/bgi/")</f>
        <v>/scratch/cgsb/rockman/lmn3/G140RILs/bgi/</v>
      </c>
      <c r="D579" t="s">
        <v>1183</v>
      </c>
      <c r="E579" t="s">
        <v>1185</v>
      </c>
      <c r="F579">
        <v>2017</v>
      </c>
      <c r="M579" t="s">
        <v>1046</v>
      </c>
      <c r="N579" t="s">
        <v>1046</v>
      </c>
      <c r="O579">
        <v>101</v>
      </c>
      <c r="P579" t="s">
        <v>1148</v>
      </c>
    </row>
    <row r="580" spans="1:16" x14ac:dyDescent="0.2">
      <c r="A580" t="s">
        <v>776</v>
      </c>
      <c r="B580">
        <v>150</v>
      </c>
      <c r="C580" t="str">
        <f t="shared" si="7"/>
        <v>/scratch/cgsb/rockman/lmn3/G140RILs/bgi/</v>
      </c>
      <c r="D580" t="s">
        <v>1183</v>
      </c>
      <c r="E580" t="s">
        <v>1185</v>
      </c>
      <c r="F580">
        <v>2017</v>
      </c>
      <c r="M580" t="s">
        <v>1044</v>
      </c>
      <c r="N580" t="s">
        <v>1044</v>
      </c>
      <c r="O580">
        <v>101</v>
      </c>
      <c r="P580" t="s">
        <v>2789</v>
      </c>
    </row>
    <row r="581" spans="1:16" x14ac:dyDescent="0.2">
      <c r="A581" t="s">
        <v>794</v>
      </c>
      <c r="B581">
        <v>150</v>
      </c>
      <c r="C581" t="str">
        <f t="shared" si="7"/>
        <v>/scratch/cgsb/rockman/lmn3/G140RILs/bgi/</v>
      </c>
      <c r="D581" t="s">
        <v>1183</v>
      </c>
      <c r="E581" t="s">
        <v>1185</v>
      </c>
      <c r="F581">
        <v>2017</v>
      </c>
      <c r="M581" t="s">
        <v>1011</v>
      </c>
      <c r="N581" t="s">
        <v>1011</v>
      </c>
      <c r="O581">
        <v>101</v>
      </c>
      <c r="P581" t="s">
        <v>2763</v>
      </c>
    </row>
    <row r="582" spans="1:16" x14ac:dyDescent="0.2">
      <c r="A582" t="s">
        <v>855</v>
      </c>
      <c r="B582">
        <v>150</v>
      </c>
      <c r="C582" t="str">
        <f t="shared" si="7"/>
        <v>/scratch/cgsb/rockman/lmn3/G140RILs/bgi/</v>
      </c>
      <c r="D582" t="s">
        <v>1183</v>
      </c>
      <c r="E582" t="s">
        <v>1185</v>
      </c>
      <c r="F582">
        <v>2017</v>
      </c>
      <c r="M582" t="s">
        <v>1033</v>
      </c>
      <c r="N582" t="s">
        <v>1033</v>
      </c>
      <c r="O582">
        <v>101</v>
      </c>
      <c r="P582" t="s">
        <v>2905</v>
      </c>
    </row>
    <row r="583" spans="1:16" x14ac:dyDescent="0.2">
      <c r="A583" t="s">
        <v>835</v>
      </c>
      <c r="B583">
        <v>150</v>
      </c>
      <c r="C583" t="str">
        <f t="shared" si="7"/>
        <v>/scratch/cgsb/rockman/lmn3/G140RILs/bgi/</v>
      </c>
      <c r="D583" t="s">
        <v>1183</v>
      </c>
      <c r="E583" t="s">
        <v>1185</v>
      </c>
      <c r="F583">
        <v>2017</v>
      </c>
      <c r="M583" t="s">
        <v>978</v>
      </c>
      <c r="N583" t="s">
        <v>978</v>
      </c>
      <c r="O583">
        <v>101</v>
      </c>
      <c r="P583" t="s">
        <v>3062</v>
      </c>
    </row>
    <row r="584" spans="1:16" x14ac:dyDescent="0.2">
      <c r="A584" t="s">
        <v>818</v>
      </c>
      <c r="B584">
        <v>150</v>
      </c>
      <c r="C584" t="str">
        <f t="shared" si="7"/>
        <v>/scratch/cgsb/rockman/lmn3/G140RILs/bgi/</v>
      </c>
      <c r="D584" t="s">
        <v>1183</v>
      </c>
      <c r="E584" t="s">
        <v>1185</v>
      </c>
      <c r="F584">
        <v>2017</v>
      </c>
      <c r="M584" t="s">
        <v>1503</v>
      </c>
      <c r="N584" t="s">
        <v>1503</v>
      </c>
      <c r="O584">
        <v>101</v>
      </c>
      <c r="P584" t="s">
        <v>1506</v>
      </c>
    </row>
    <row r="585" spans="1:16" x14ac:dyDescent="0.2">
      <c r="A585" t="s">
        <v>812</v>
      </c>
      <c r="B585">
        <v>150</v>
      </c>
      <c r="C585" t="s">
        <v>1506</v>
      </c>
      <c r="D585" t="s">
        <v>1183</v>
      </c>
      <c r="E585" t="s">
        <v>1185</v>
      </c>
      <c r="F585">
        <v>2017</v>
      </c>
      <c r="M585" t="s">
        <v>1037</v>
      </c>
      <c r="N585" t="s">
        <v>1037</v>
      </c>
      <c r="O585">
        <v>101</v>
      </c>
      <c r="P585" t="s">
        <v>2995</v>
      </c>
    </row>
    <row r="586" spans="1:16" x14ac:dyDescent="0.2">
      <c r="A586" t="s">
        <v>861</v>
      </c>
      <c r="B586">
        <v>150</v>
      </c>
      <c r="C586" t="str">
        <f>CONCATENATE("/scratch/cgsb/rockman/lmn3/G140RILs/bgi/")</f>
        <v>/scratch/cgsb/rockman/lmn3/G140RILs/bgi/</v>
      </c>
      <c r="D586" t="s">
        <v>1183</v>
      </c>
      <c r="E586" t="s">
        <v>1185</v>
      </c>
      <c r="F586">
        <v>2017</v>
      </c>
      <c r="M586" t="s">
        <v>1049</v>
      </c>
      <c r="N586" t="s">
        <v>1049</v>
      </c>
      <c r="O586">
        <v>101</v>
      </c>
      <c r="P586" t="s">
        <v>2734</v>
      </c>
    </row>
    <row r="587" spans="1:16" x14ac:dyDescent="0.2">
      <c r="A587" t="s">
        <v>829</v>
      </c>
      <c r="B587">
        <v>150</v>
      </c>
      <c r="C587" t="str">
        <f>CONCATENATE("/scratch/cgsb/rockman/lmn3/G140RILs/bgi/")</f>
        <v>/scratch/cgsb/rockman/lmn3/G140RILs/bgi/</v>
      </c>
      <c r="D587" t="s">
        <v>1183</v>
      </c>
      <c r="E587" t="s">
        <v>1185</v>
      </c>
      <c r="F587">
        <v>2017</v>
      </c>
      <c r="M587" t="s">
        <v>1064</v>
      </c>
      <c r="N587" t="s">
        <v>1064</v>
      </c>
      <c r="O587">
        <v>101</v>
      </c>
      <c r="P587" t="s">
        <v>2910</v>
      </c>
    </row>
    <row r="588" spans="1:16" x14ac:dyDescent="0.2">
      <c r="A588" t="s">
        <v>599</v>
      </c>
      <c r="B588">
        <v>100</v>
      </c>
      <c r="C588" t="s">
        <v>1367</v>
      </c>
      <c r="D588" t="s">
        <v>1185</v>
      </c>
      <c r="E588" t="s">
        <v>1185</v>
      </c>
      <c r="F588">
        <v>2018</v>
      </c>
      <c r="M588" t="s">
        <v>1062</v>
      </c>
      <c r="N588" t="s">
        <v>1062</v>
      </c>
      <c r="O588">
        <v>101</v>
      </c>
      <c r="P588" t="s">
        <v>3025</v>
      </c>
    </row>
    <row r="589" spans="1:16" x14ac:dyDescent="0.2">
      <c r="A589" t="s">
        <v>809</v>
      </c>
      <c r="B589">
        <v>150</v>
      </c>
      <c r="C589" t="str">
        <f>CONCATENATE("/scratch/cgsb/rockman/lmn3/G140RILs/bgi/")</f>
        <v>/scratch/cgsb/rockman/lmn3/G140RILs/bgi/</v>
      </c>
      <c r="D589" t="s">
        <v>1183</v>
      </c>
      <c r="E589" t="s">
        <v>1185</v>
      </c>
      <c r="F589">
        <v>2017</v>
      </c>
      <c r="M589" t="s">
        <v>992</v>
      </c>
      <c r="N589" t="s">
        <v>992</v>
      </c>
      <c r="O589">
        <v>101</v>
      </c>
      <c r="P589" t="s">
        <v>2855</v>
      </c>
    </row>
    <row r="590" spans="1:16" x14ac:dyDescent="0.2">
      <c r="A590" t="s">
        <v>811</v>
      </c>
      <c r="B590">
        <v>150</v>
      </c>
      <c r="C590" t="str">
        <f>CONCATENATE("/scratch/cgsb/rockman/lmn3/G140RILs/bgi/")</f>
        <v>/scratch/cgsb/rockman/lmn3/G140RILs/bgi/</v>
      </c>
      <c r="D590" t="s">
        <v>1183</v>
      </c>
      <c r="E590" t="s">
        <v>1185</v>
      </c>
      <c r="F590">
        <v>2017</v>
      </c>
      <c r="M590" t="s">
        <v>1010</v>
      </c>
      <c r="N590" t="s">
        <v>1010</v>
      </c>
      <c r="O590">
        <v>101</v>
      </c>
      <c r="P590" t="s">
        <v>2750</v>
      </c>
    </row>
    <row r="591" spans="1:16" x14ac:dyDescent="0.2">
      <c r="A591" t="s">
        <v>690</v>
      </c>
      <c r="B591">
        <v>150</v>
      </c>
      <c r="C591" t="str">
        <f>CONCATENATE("/scratch/cgsb/rockman/lmn3/G140RILs/bgi/")</f>
        <v>/scratch/cgsb/rockman/lmn3/G140RILs/bgi/</v>
      </c>
      <c r="D591" t="s">
        <v>1183</v>
      </c>
      <c r="E591" t="s">
        <v>1185</v>
      </c>
      <c r="F591">
        <v>2017</v>
      </c>
      <c r="M591" t="s">
        <v>1025</v>
      </c>
      <c r="N591" t="s">
        <v>1025</v>
      </c>
      <c r="O591">
        <v>101</v>
      </c>
      <c r="P591" t="s">
        <v>2713</v>
      </c>
    </row>
    <row r="592" spans="1:16" x14ac:dyDescent="0.2">
      <c r="A592" t="s">
        <v>746</v>
      </c>
      <c r="B592">
        <v>100</v>
      </c>
      <c r="C592" t="s">
        <v>1314</v>
      </c>
      <c r="D592" t="s">
        <v>1185</v>
      </c>
      <c r="E592" t="s">
        <v>1185</v>
      </c>
      <c r="F592">
        <v>2018</v>
      </c>
      <c r="M592" t="s">
        <v>1090</v>
      </c>
      <c r="N592" t="s">
        <v>1090</v>
      </c>
      <c r="O592">
        <v>101</v>
      </c>
      <c r="P592" t="s">
        <v>2776</v>
      </c>
    </row>
    <row r="593" spans="1:16" x14ac:dyDescent="0.2">
      <c r="A593" t="s">
        <v>865</v>
      </c>
      <c r="B593">
        <v>150</v>
      </c>
      <c r="C593" t="str">
        <f>CONCATENATE("/scratch/cgsb/rockman/lmn3/G140RILs/bgi/")</f>
        <v>/scratch/cgsb/rockman/lmn3/G140RILs/bgi/</v>
      </c>
      <c r="D593" t="s">
        <v>1183</v>
      </c>
      <c r="E593" t="s">
        <v>1185</v>
      </c>
      <c r="F593">
        <v>2017</v>
      </c>
      <c r="M593" t="s">
        <v>973</v>
      </c>
      <c r="N593" t="s">
        <v>973</v>
      </c>
      <c r="O593">
        <v>101</v>
      </c>
      <c r="P593" t="s">
        <v>2721</v>
      </c>
    </row>
    <row r="594" spans="1:16" x14ac:dyDescent="0.2">
      <c r="A594" t="s">
        <v>685</v>
      </c>
      <c r="B594">
        <v>100</v>
      </c>
      <c r="C594" t="s">
        <v>1315</v>
      </c>
      <c r="D594" t="s">
        <v>1185</v>
      </c>
      <c r="E594" t="s">
        <v>1185</v>
      </c>
      <c r="F594">
        <v>2018</v>
      </c>
      <c r="M594" t="s">
        <v>1005</v>
      </c>
      <c r="N594" t="s">
        <v>1005</v>
      </c>
      <c r="O594">
        <v>101</v>
      </c>
      <c r="P594" t="s">
        <v>2784</v>
      </c>
    </row>
    <row r="595" spans="1:16" x14ac:dyDescent="0.2">
      <c r="A595" t="s">
        <v>688</v>
      </c>
      <c r="B595">
        <v>150</v>
      </c>
      <c r="C595" t="str">
        <f>CONCATENATE("/scratch/cgsb/rockman/lmn3/G140RILs/bgi/")</f>
        <v>/scratch/cgsb/rockman/lmn3/G140RILs/bgi/</v>
      </c>
      <c r="D595" t="s">
        <v>1183</v>
      </c>
      <c r="E595" t="s">
        <v>1185</v>
      </c>
      <c r="F595">
        <v>2017</v>
      </c>
      <c r="M595" t="s">
        <v>1041</v>
      </c>
      <c r="N595" t="s">
        <v>1041</v>
      </c>
      <c r="O595">
        <v>101</v>
      </c>
      <c r="P595" t="s">
        <v>3049</v>
      </c>
    </row>
    <row r="596" spans="1:16" x14ac:dyDescent="0.2">
      <c r="A596" t="s">
        <v>693</v>
      </c>
      <c r="B596">
        <v>150</v>
      </c>
      <c r="C596" t="s">
        <v>1506</v>
      </c>
      <c r="D596" t="s">
        <v>1183</v>
      </c>
      <c r="E596" t="s">
        <v>1185</v>
      </c>
      <c r="F596">
        <v>2017</v>
      </c>
      <c r="M596" t="s">
        <v>1058</v>
      </c>
      <c r="N596" t="s">
        <v>1058</v>
      </c>
      <c r="O596">
        <v>101</v>
      </c>
      <c r="P596" t="s">
        <v>2882</v>
      </c>
    </row>
    <row r="597" spans="1:16" x14ac:dyDescent="0.2">
      <c r="A597" t="s">
        <v>803</v>
      </c>
      <c r="B597">
        <v>150</v>
      </c>
      <c r="C597" t="str">
        <f>CONCATENATE("/scratch/cgsb/rockman/lmn3/G140RILs/bgi/")</f>
        <v>/scratch/cgsb/rockman/lmn3/G140RILs/bgi/</v>
      </c>
      <c r="D597" t="s">
        <v>1183</v>
      </c>
      <c r="E597" t="s">
        <v>1185</v>
      </c>
      <c r="F597">
        <v>2017</v>
      </c>
      <c r="M597" t="s">
        <v>1009</v>
      </c>
      <c r="N597" t="s">
        <v>1009</v>
      </c>
      <c r="O597">
        <v>101</v>
      </c>
      <c r="P597" t="s">
        <v>2704</v>
      </c>
    </row>
    <row r="598" spans="1:16" x14ac:dyDescent="0.2">
      <c r="A598" t="s">
        <v>875</v>
      </c>
      <c r="B598">
        <v>100</v>
      </c>
      <c r="C598" t="s">
        <v>1460</v>
      </c>
      <c r="D598" t="s">
        <v>1185</v>
      </c>
      <c r="E598" t="s">
        <v>1185</v>
      </c>
      <c r="F598">
        <v>2018</v>
      </c>
      <c r="M598" t="s">
        <v>1039</v>
      </c>
      <c r="N598" t="s">
        <v>1039</v>
      </c>
      <c r="O598">
        <v>101</v>
      </c>
      <c r="P598" t="s">
        <v>2805</v>
      </c>
    </row>
    <row r="599" spans="1:16" x14ac:dyDescent="0.2">
      <c r="A599" t="s">
        <v>770</v>
      </c>
      <c r="B599">
        <v>150</v>
      </c>
      <c r="C599" t="str">
        <f>CONCATENATE("/scratch/cgsb/rockman/lmn3/G140RILs/bgi/")</f>
        <v>/scratch/cgsb/rockman/lmn3/G140RILs/bgi/</v>
      </c>
      <c r="D599" t="s">
        <v>1183</v>
      </c>
      <c r="E599" t="s">
        <v>1185</v>
      </c>
      <c r="F599">
        <v>2017</v>
      </c>
      <c r="M599" t="s">
        <v>975</v>
      </c>
      <c r="N599" t="s">
        <v>975</v>
      </c>
      <c r="O599">
        <v>101</v>
      </c>
      <c r="P599" t="s">
        <v>2812</v>
      </c>
    </row>
    <row r="600" spans="1:16" x14ac:dyDescent="0.2">
      <c r="A600" t="s">
        <v>874</v>
      </c>
      <c r="B600">
        <v>150</v>
      </c>
      <c r="C600" t="str">
        <f>CONCATENATE("/scratch/cgsb/rockman/lmn3/G140RILs/bgi/")</f>
        <v>/scratch/cgsb/rockman/lmn3/G140RILs/bgi/</v>
      </c>
      <c r="D600" t="s">
        <v>1183</v>
      </c>
      <c r="E600" t="s">
        <v>1185</v>
      </c>
      <c r="F600">
        <v>2017</v>
      </c>
      <c r="M600" t="s">
        <v>1000</v>
      </c>
      <c r="N600" t="s">
        <v>1000</v>
      </c>
      <c r="O600">
        <v>101</v>
      </c>
      <c r="P600" t="s">
        <v>2971</v>
      </c>
    </row>
    <row r="601" spans="1:16" x14ac:dyDescent="0.2">
      <c r="A601" t="s">
        <v>1054</v>
      </c>
      <c r="B601">
        <v>51</v>
      </c>
      <c r="C601" t="s">
        <v>2604</v>
      </c>
      <c r="D601" t="s">
        <v>1183</v>
      </c>
      <c r="E601" t="s">
        <v>1186</v>
      </c>
      <c r="F601">
        <v>2011</v>
      </c>
      <c r="M601" t="s">
        <v>987</v>
      </c>
      <c r="N601" t="s">
        <v>987</v>
      </c>
      <c r="O601">
        <v>101</v>
      </c>
      <c r="P601" t="s">
        <v>2991</v>
      </c>
    </row>
    <row r="602" spans="1:16" x14ac:dyDescent="0.2">
      <c r="A602" t="s">
        <v>1031</v>
      </c>
      <c r="B602">
        <v>101</v>
      </c>
      <c r="C602" t="s">
        <v>2603</v>
      </c>
      <c r="D602" t="s">
        <v>1183</v>
      </c>
      <c r="E602" t="s">
        <v>1186</v>
      </c>
      <c r="F602">
        <v>2012</v>
      </c>
      <c r="M602" t="s">
        <v>986</v>
      </c>
      <c r="N602" t="s">
        <v>986</v>
      </c>
      <c r="O602">
        <v>101</v>
      </c>
      <c r="P602" t="s">
        <v>2931</v>
      </c>
    </row>
    <row r="603" spans="1:16" x14ac:dyDescent="0.2">
      <c r="A603" t="s">
        <v>1055</v>
      </c>
      <c r="B603">
        <v>101</v>
      </c>
      <c r="C603" t="s">
        <v>2603</v>
      </c>
      <c r="D603" t="s">
        <v>1183</v>
      </c>
      <c r="E603" t="s">
        <v>1186</v>
      </c>
      <c r="F603">
        <v>2012</v>
      </c>
      <c r="M603" t="s">
        <v>976</v>
      </c>
      <c r="N603" t="s">
        <v>976</v>
      </c>
      <c r="O603">
        <v>101</v>
      </c>
      <c r="P603" t="s">
        <v>2724</v>
      </c>
    </row>
    <row r="604" spans="1:16" x14ac:dyDescent="0.2">
      <c r="A604" t="s">
        <v>2588</v>
      </c>
      <c r="B604">
        <v>100</v>
      </c>
      <c r="C604" t="s">
        <v>2609</v>
      </c>
      <c r="D604" t="s">
        <v>1183</v>
      </c>
      <c r="E604" t="s">
        <v>2610</v>
      </c>
      <c r="F604">
        <v>2010</v>
      </c>
      <c r="M604" t="s">
        <v>980</v>
      </c>
      <c r="N604" t="s">
        <v>980</v>
      </c>
      <c r="O604">
        <v>101</v>
      </c>
      <c r="P604" t="s">
        <v>2983</v>
      </c>
    </row>
    <row r="605" spans="1:16" x14ac:dyDescent="0.2">
      <c r="A605" t="s">
        <v>1030</v>
      </c>
      <c r="B605">
        <v>51</v>
      </c>
      <c r="C605" t="s">
        <v>2602</v>
      </c>
      <c r="D605" t="s">
        <v>1183</v>
      </c>
      <c r="E605" t="s">
        <v>1186</v>
      </c>
      <c r="F605">
        <v>2011</v>
      </c>
      <c r="M605" t="s">
        <v>1531</v>
      </c>
      <c r="N605" t="s">
        <v>1531</v>
      </c>
      <c r="O605">
        <v>101</v>
      </c>
      <c r="P605" t="s">
        <v>1506</v>
      </c>
    </row>
    <row r="606" spans="1:16" x14ac:dyDescent="0.2">
      <c r="A606" t="s">
        <v>602</v>
      </c>
      <c r="B606">
        <v>101</v>
      </c>
      <c r="C606" t="s">
        <v>2593</v>
      </c>
      <c r="D606" t="s">
        <v>1183</v>
      </c>
      <c r="E606" t="s">
        <v>1186</v>
      </c>
      <c r="F606">
        <v>2013</v>
      </c>
      <c r="M606" t="s">
        <v>1023</v>
      </c>
      <c r="N606" t="s">
        <v>1023</v>
      </c>
      <c r="O606">
        <v>101</v>
      </c>
      <c r="P606" t="s">
        <v>3012</v>
      </c>
    </row>
    <row r="607" spans="1:16" x14ac:dyDescent="0.2">
      <c r="A607" t="s">
        <v>640</v>
      </c>
      <c r="B607">
        <v>101</v>
      </c>
      <c r="C607" t="s">
        <v>2593</v>
      </c>
      <c r="D607" t="s">
        <v>1183</v>
      </c>
      <c r="E607" t="s">
        <v>1186</v>
      </c>
      <c r="F607">
        <v>2013</v>
      </c>
      <c r="M607" t="s">
        <v>1045</v>
      </c>
      <c r="N607" t="s">
        <v>1045</v>
      </c>
      <c r="O607">
        <v>101</v>
      </c>
      <c r="P607" t="s">
        <v>2673</v>
      </c>
    </row>
    <row r="608" spans="1:16" x14ac:dyDescent="0.2">
      <c r="A608" t="s">
        <v>526</v>
      </c>
      <c r="B608">
        <v>101</v>
      </c>
      <c r="C608" t="s">
        <v>2593</v>
      </c>
      <c r="D608" t="s">
        <v>1183</v>
      </c>
      <c r="E608" t="s">
        <v>1186</v>
      </c>
      <c r="F608">
        <v>2013</v>
      </c>
      <c r="M608" t="s">
        <v>2003</v>
      </c>
      <c r="N608" t="s">
        <v>2003</v>
      </c>
      <c r="O608">
        <v>101</v>
      </c>
      <c r="P608" t="s">
        <v>1506</v>
      </c>
    </row>
    <row r="609" spans="1:16" x14ac:dyDescent="0.2">
      <c r="A609" t="s">
        <v>552</v>
      </c>
      <c r="B609">
        <v>101</v>
      </c>
      <c r="C609" t="s">
        <v>2593</v>
      </c>
      <c r="D609" t="s">
        <v>1183</v>
      </c>
      <c r="E609" t="s">
        <v>1186</v>
      </c>
      <c r="F609">
        <v>2013</v>
      </c>
      <c r="M609" t="s">
        <v>2002</v>
      </c>
      <c r="N609" t="s">
        <v>2002</v>
      </c>
      <c r="O609">
        <v>101</v>
      </c>
      <c r="P609" t="s">
        <v>1506</v>
      </c>
    </row>
    <row r="610" spans="1:16" x14ac:dyDescent="0.2">
      <c r="A610" t="s">
        <v>1114</v>
      </c>
      <c r="B610">
        <v>101</v>
      </c>
      <c r="C610" t="s">
        <v>2593</v>
      </c>
      <c r="D610" t="s">
        <v>1183</v>
      </c>
      <c r="E610" t="s">
        <v>1186</v>
      </c>
      <c r="F610">
        <v>2013</v>
      </c>
      <c r="M610" t="s">
        <v>2001</v>
      </c>
      <c r="N610" t="s">
        <v>2001</v>
      </c>
      <c r="O610">
        <v>101</v>
      </c>
      <c r="P610" t="s">
        <v>1506</v>
      </c>
    </row>
    <row r="611" spans="1:16" x14ac:dyDescent="0.2">
      <c r="A611" t="s">
        <v>1094</v>
      </c>
      <c r="B611">
        <v>101</v>
      </c>
      <c r="C611" t="s">
        <v>2593</v>
      </c>
      <c r="D611" t="s">
        <v>1183</v>
      </c>
      <c r="E611" t="s">
        <v>1186</v>
      </c>
      <c r="F611">
        <v>2013</v>
      </c>
      <c r="M611" t="s">
        <v>2000</v>
      </c>
      <c r="N611" t="s">
        <v>2000</v>
      </c>
      <c r="O611">
        <v>101</v>
      </c>
      <c r="P611" t="s">
        <v>1506</v>
      </c>
    </row>
    <row r="612" spans="1:16" x14ac:dyDescent="0.2">
      <c r="A612" t="s">
        <v>1109</v>
      </c>
      <c r="B612">
        <v>101</v>
      </c>
      <c r="C612" t="s">
        <v>2593</v>
      </c>
      <c r="D612" t="s">
        <v>1183</v>
      </c>
      <c r="E612" t="s">
        <v>1186</v>
      </c>
      <c r="F612">
        <v>2013</v>
      </c>
      <c r="M612" t="s">
        <v>2086</v>
      </c>
      <c r="N612" t="s">
        <v>2086</v>
      </c>
      <c r="O612">
        <v>101</v>
      </c>
      <c r="P612" t="s">
        <v>1506</v>
      </c>
    </row>
    <row r="613" spans="1:16" x14ac:dyDescent="0.2">
      <c r="A613" t="s">
        <v>650</v>
      </c>
      <c r="B613">
        <v>101</v>
      </c>
      <c r="C613" t="s">
        <v>2593</v>
      </c>
      <c r="D613" t="s">
        <v>1183</v>
      </c>
      <c r="E613" t="s">
        <v>1186</v>
      </c>
      <c r="F613">
        <v>2013</v>
      </c>
      <c r="M613" t="s">
        <v>1999</v>
      </c>
      <c r="N613" t="s">
        <v>1999</v>
      </c>
      <c r="O613">
        <v>101</v>
      </c>
      <c r="P613" t="s">
        <v>1506</v>
      </c>
    </row>
    <row r="614" spans="1:16" x14ac:dyDescent="0.2">
      <c r="A614" t="s">
        <v>1074</v>
      </c>
      <c r="B614">
        <v>101</v>
      </c>
      <c r="C614" t="s">
        <v>2593</v>
      </c>
      <c r="D614" t="s">
        <v>1183</v>
      </c>
      <c r="E614" t="s">
        <v>1186</v>
      </c>
      <c r="F614">
        <v>2013</v>
      </c>
      <c r="M614" t="s">
        <v>2085</v>
      </c>
      <c r="N614" t="s">
        <v>2085</v>
      </c>
      <c r="O614">
        <v>101</v>
      </c>
      <c r="P614" t="s">
        <v>1506</v>
      </c>
    </row>
    <row r="615" spans="1:16" x14ac:dyDescent="0.2">
      <c r="A615" t="s">
        <v>639</v>
      </c>
      <c r="B615">
        <v>101</v>
      </c>
      <c r="C615" t="s">
        <v>2593</v>
      </c>
      <c r="D615" t="s">
        <v>1183</v>
      </c>
      <c r="E615" t="s">
        <v>1186</v>
      </c>
      <c r="F615">
        <v>2013</v>
      </c>
      <c r="M615" t="s">
        <v>2084</v>
      </c>
      <c r="N615" t="s">
        <v>2084</v>
      </c>
      <c r="O615">
        <v>101</v>
      </c>
      <c r="P615" t="s">
        <v>1506</v>
      </c>
    </row>
    <row r="616" spans="1:16" x14ac:dyDescent="0.2">
      <c r="A616" t="s">
        <v>590</v>
      </c>
      <c r="B616">
        <v>101</v>
      </c>
      <c r="C616" t="s">
        <v>2593</v>
      </c>
      <c r="D616" t="s">
        <v>1183</v>
      </c>
      <c r="E616" t="s">
        <v>1186</v>
      </c>
      <c r="F616">
        <v>2013</v>
      </c>
      <c r="M616" t="s">
        <v>1126</v>
      </c>
      <c r="N616" t="s">
        <v>1126</v>
      </c>
      <c r="O616">
        <v>101</v>
      </c>
      <c r="P616" t="s">
        <v>2691</v>
      </c>
    </row>
    <row r="617" spans="1:16" x14ac:dyDescent="0.2">
      <c r="A617" t="s">
        <v>593</v>
      </c>
      <c r="B617">
        <v>101</v>
      </c>
      <c r="C617" t="s">
        <v>2593</v>
      </c>
      <c r="D617" t="s">
        <v>1183</v>
      </c>
      <c r="E617" t="s">
        <v>1186</v>
      </c>
      <c r="F617">
        <v>2013</v>
      </c>
      <c r="M617" t="s">
        <v>2083</v>
      </c>
      <c r="N617" t="s">
        <v>2083</v>
      </c>
      <c r="O617">
        <v>101</v>
      </c>
      <c r="P617" t="s">
        <v>1506</v>
      </c>
    </row>
    <row r="618" spans="1:16" x14ac:dyDescent="0.2">
      <c r="A618" t="s">
        <v>1098</v>
      </c>
      <c r="B618">
        <v>101</v>
      </c>
      <c r="C618" t="s">
        <v>2593</v>
      </c>
      <c r="D618" t="s">
        <v>1183</v>
      </c>
      <c r="E618" t="s">
        <v>1186</v>
      </c>
      <c r="F618">
        <v>2013</v>
      </c>
      <c r="M618" t="s">
        <v>2082</v>
      </c>
      <c r="N618" t="s">
        <v>2082</v>
      </c>
      <c r="O618">
        <v>101</v>
      </c>
      <c r="P618" t="s">
        <v>1506</v>
      </c>
    </row>
    <row r="619" spans="1:16" x14ac:dyDescent="0.2">
      <c r="A619" t="s">
        <v>681</v>
      </c>
      <c r="B619">
        <v>101</v>
      </c>
      <c r="C619" t="s">
        <v>2593</v>
      </c>
      <c r="D619" t="s">
        <v>1183</v>
      </c>
      <c r="E619" t="s">
        <v>1186</v>
      </c>
      <c r="F619">
        <v>2013</v>
      </c>
      <c r="M619" t="s">
        <v>2081</v>
      </c>
      <c r="N619" t="s">
        <v>2081</v>
      </c>
      <c r="O619">
        <v>101</v>
      </c>
      <c r="P619" t="s">
        <v>1506</v>
      </c>
    </row>
    <row r="620" spans="1:16" x14ac:dyDescent="0.2">
      <c r="A620" t="s">
        <v>1129</v>
      </c>
      <c r="B620">
        <v>101</v>
      </c>
      <c r="C620" t="s">
        <v>2593</v>
      </c>
      <c r="D620" t="s">
        <v>1183</v>
      </c>
      <c r="E620" t="s">
        <v>1186</v>
      </c>
      <c r="F620">
        <v>2013</v>
      </c>
      <c r="M620" t="s">
        <v>2080</v>
      </c>
      <c r="N620" t="s">
        <v>2080</v>
      </c>
      <c r="O620">
        <v>101</v>
      </c>
      <c r="P620" t="s">
        <v>1506</v>
      </c>
    </row>
    <row r="621" spans="1:16" x14ac:dyDescent="0.2">
      <c r="A621" t="s">
        <v>673</v>
      </c>
      <c r="B621">
        <v>101</v>
      </c>
      <c r="C621" t="s">
        <v>2593</v>
      </c>
      <c r="D621" t="s">
        <v>1183</v>
      </c>
      <c r="E621" t="s">
        <v>1186</v>
      </c>
      <c r="F621">
        <v>2013</v>
      </c>
      <c r="M621" t="s">
        <v>1998</v>
      </c>
      <c r="N621" t="s">
        <v>1998</v>
      </c>
      <c r="O621">
        <v>101</v>
      </c>
      <c r="P621" t="s">
        <v>1506</v>
      </c>
    </row>
    <row r="622" spans="1:16" x14ac:dyDescent="0.2">
      <c r="A622" t="s">
        <v>1096</v>
      </c>
      <c r="B622">
        <v>101</v>
      </c>
      <c r="C622" t="s">
        <v>2593</v>
      </c>
      <c r="D622" t="s">
        <v>1183</v>
      </c>
      <c r="E622" t="s">
        <v>1186</v>
      </c>
      <c r="F622">
        <v>2013</v>
      </c>
      <c r="M622" t="s">
        <v>2079</v>
      </c>
      <c r="N622" t="s">
        <v>2079</v>
      </c>
      <c r="O622">
        <v>101</v>
      </c>
      <c r="P622" t="s">
        <v>1506</v>
      </c>
    </row>
    <row r="623" spans="1:16" x14ac:dyDescent="0.2">
      <c r="A623" t="s">
        <v>1104</v>
      </c>
      <c r="B623">
        <v>101</v>
      </c>
      <c r="C623" t="s">
        <v>2593</v>
      </c>
      <c r="D623" t="s">
        <v>1183</v>
      </c>
      <c r="E623" t="s">
        <v>1186</v>
      </c>
      <c r="F623">
        <v>2013</v>
      </c>
      <c r="M623" t="s">
        <v>2078</v>
      </c>
      <c r="N623" t="s">
        <v>2078</v>
      </c>
      <c r="O623">
        <v>101</v>
      </c>
      <c r="P623" t="s">
        <v>1506</v>
      </c>
    </row>
    <row r="624" spans="1:16" x14ac:dyDescent="0.2">
      <c r="A624" t="s">
        <v>678</v>
      </c>
      <c r="B624">
        <v>101</v>
      </c>
      <c r="C624" t="s">
        <v>2593</v>
      </c>
      <c r="D624" t="s">
        <v>1183</v>
      </c>
      <c r="E624" t="s">
        <v>1186</v>
      </c>
      <c r="F624">
        <v>2013</v>
      </c>
      <c r="M624" t="s">
        <v>1997</v>
      </c>
      <c r="N624" t="s">
        <v>1997</v>
      </c>
      <c r="O624">
        <v>101</v>
      </c>
      <c r="P624" t="s">
        <v>1506</v>
      </c>
    </row>
    <row r="625" spans="1:16" x14ac:dyDescent="0.2">
      <c r="A625" t="s">
        <v>1078</v>
      </c>
      <c r="B625">
        <v>101</v>
      </c>
      <c r="C625" t="s">
        <v>2593</v>
      </c>
      <c r="D625" t="s">
        <v>1183</v>
      </c>
      <c r="E625" t="s">
        <v>1186</v>
      </c>
      <c r="F625">
        <v>2013</v>
      </c>
      <c r="M625" t="s">
        <v>2077</v>
      </c>
      <c r="N625" t="s">
        <v>2077</v>
      </c>
      <c r="O625">
        <v>101</v>
      </c>
      <c r="P625" t="s">
        <v>1506</v>
      </c>
    </row>
    <row r="626" spans="1:16" x14ac:dyDescent="0.2">
      <c r="A626" t="s">
        <v>665</v>
      </c>
      <c r="B626">
        <v>101</v>
      </c>
      <c r="C626" t="s">
        <v>2593</v>
      </c>
      <c r="D626" t="s">
        <v>1183</v>
      </c>
      <c r="E626" t="s">
        <v>1186</v>
      </c>
      <c r="F626">
        <v>2013</v>
      </c>
      <c r="M626" t="s">
        <v>2076</v>
      </c>
      <c r="N626" t="s">
        <v>2076</v>
      </c>
      <c r="O626">
        <v>101</v>
      </c>
      <c r="P626" t="s">
        <v>1506</v>
      </c>
    </row>
    <row r="627" spans="1:16" x14ac:dyDescent="0.2">
      <c r="A627" t="s">
        <v>617</v>
      </c>
      <c r="B627">
        <v>101</v>
      </c>
      <c r="C627" t="s">
        <v>2593</v>
      </c>
      <c r="D627" t="s">
        <v>1183</v>
      </c>
      <c r="E627" t="s">
        <v>1186</v>
      </c>
      <c r="F627">
        <v>2013</v>
      </c>
      <c r="M627" t="s">
        <v>2075</v>
      </c>
      <c r="N627" t="s">
        <v>2075</v>
      </c>
      <c r="O627">
        <v>101</v>
      </c>
      <c r="P627" t="s">
        <v>1506</v>
      </c>
    </row>
    <row r="628" spans="1:16" x14ac:dyDescent="0.2">
      <c r="A628" t="s">
        <v>1121</v>
      </c>
      <c r="B628">
        <v>101</v>
      </c>
      <c r="C628" t="s">
        <v>2593</v>
      </c>
      <c r="D628" t="s">
        <v>1183</v>
      </c>
      <c r="E628" t="s">
        <v>1186</v>
      </c>
      <c r="F628">
        <v>2013</v>
      </c>
      <c r="M628" t="s">
        <v>2074</v>
      </c>
      <c r="N628" t="s">
        <v>2074</v>
      </c>
      <c r="O628">
        <v>101</v>
      </c>
      <c r="P628" t="s">
        <v>1506</v>
      </c>
    </row>
    <row r="629" spans="1:16" x14ac:dyDescent="0.2">
      <c r="A629" t="s">
        <v>1107</v>
      </c>
      <c r="B629">
        <v>101</v>
      </c>
      <c r="C629" t="s">
        <v>2593</v>
      </c>
      <c r="D629" t="s">
        <v>1183</v>
      </c>
      <c r="E629" t="s">
        <v>1186</v>
      </c>
      <c r="F629">
        <v>2013</v>
      </c>
      <c r="M629" t="s">
        <v>2073</v>
      </c>
      <c r="N629" t="s">
        <v>2073</v>
      </c>
      <c r="O629">
        <v>101</v>
      </c>
      <c r="P629" t="s">
        <v>1506</v>
      </c>
    </row>
    <row r="630" spans="1:16" x14ac:dyDescent="0.2">
      <c r="A630" t="s">
        <v>675</v>
      </c>
      <c r="B630">
        <v>101</v>
      </c>
      <c r="C630" t="s">
        <v>2593</v>
      </c>
      <c r="D630" t="s">
        <v>1183</v>
      </c>
      <c r="E630" t="s">
        <v>1186</v>
      </c>
      <c r="F630">
        <v>2013</v>
      </c>
      <c r="M630" t="s">
        <v>2072</v>
      </c>
      <c r="N630" t="s">
        <v>2072</v>
      </c>
      <c r="O630">
        <v>101</v>
      </c>
      <c r="P630" t="s">
        <v>1506</v>
      </c>
    </row>
    <row r="631" spans="1:16" x14ac:dyDescent="0.2">
      <c r="A631" t="s">
        <v>1128</v>
      </c>
      <c r="B631">
        <v>101</v>
      </c>
      <c r="C631" t="s">
        <v>2593</v>
      </c>
      <c r="D631" t="s">
        <v>1183</v>
      </c>
      <c r="E631" t="s">
        <v>1186</v>
      </c>
      <c r="F631">
        <v>2013</v>
      </c>
      <c r="M631" t="s">
        <v>2071</v>
      </c>
      <c r="N631" t="s">
        <v>2071</v>
      </c>
      <c r="O631">
        <v>101</v>
      </c>
      <c r="P631" t="s">
        <v>1506</v>
      </c>
    </row>
    <row r="632" spans="1:16" x14ac:dyDescent="0.2">
      <c r="A632" t="s">
        <v>1072</v>
      </c>
      <c r="B632">
        <v>101</v>
      </c>
      <c r="C632" t="s">
        <v>2593</v>
      </c>
      <c r="D632" t="s">
        <v>1183</v>
      </c>
      <c r="E632" t="s">
        <v>1186</v>
      </c>
      <c r="F632">
        <v>2013</v>
      </c>
      <c r="M632" t="s">
        <v>2070</v>
      </c>
      <c r="N632" t="s">
        <v>2070</v>
      </c>
      <c r="O632">
        <v>101</v>
      </c>
      <c r="P632" t="s">
        <v>1506</v>
      </c>
    </row>
    <row r="633" spans="1:16" x14ac:dyDescent="0.2">
      <c r="A633" t="s">
        <v>1106</v>
      </c>
      <c r="B633">
        <v>101</v>
      </c>
      <c r="C633" t="s">
        <v>2596</v>
      </c>
      <c r="D633" t="s">
        <v>1183</v>
      </c>
      <c r="E633" t="s">
        <v>1186</v>
      </c>
      <c r="F633">
        <v>2014</v>
      </c>
      <c r="M633" t="s">
        <v>2069</v>
      </c>
      <c r="N633" t="s">
        <v>2069</v>
      </c>
      <c r="O633">
        <v>101</v>
      </c>
      <c r="P633" t="s">
        <v>1506</v>
      </c>
    </row>
    <row r="634" spans="1:16" x14ac:dyDescent="0.2">
      <c r="A634" t="s">
        <v>1116</v>
      </c>
      <c r="B634">
        <v>101</v>
      </c>
      <c r="C634" t="s">
        <v>2593</v>
      </c>
      <c r="D634" t="s">
        <v>1183</v>
      </c>
      <c r="E634" t="s">
        <v>1186</v>
      </c>
      <c r="F634">
        <v>2013</v>
      </c>
      <c r="M634" t="s">
        <v>2068</v>
      </c>
      <c r="N634" t="s">
        <v>2068</v>
      </c>
      <c r="O634">
        <v>101</v>
      </c>
      <c r="P634" t="s">
        <v>1506</v>
      </c>
    </row>
    <row r="635" spans="1:16" x14ac:dyDescent="0.2">
      <c r="A635" t="s">
        <v>677</v>
      </c>
      <c r="B635">
        <v>101</v>
      </c>
      <c r="C635" t="s">
        <v>2593</v>
      </c>
      <c r="D635" t="s">
        <v>1183</v>
      </c>
      <c r="E635" t="s">
        <v>1186</v>
      </c>
      <c r="F635">
        <v>2013</v>
      </c>
      <c r="M635" t="s">
        <v>1996</v>
      </c>
      <c r="N635" t="s">
        <v>1996</v>
      </c>
      <c r="O635">
        <v>101</v>
      </c>
      <c r="P635" t="s">
        <v>1506</v>
      </c>
    </row>
    <row r="636" spans="1:16" x14ac:dyDescent="0.2">
      <c r="A636" t="s">
        <v>1111</v>
      </c>
      <c r="B636">
        <v>101</v>
      </c>
      <c r="C636" t="s">
        <v>2593</v>
      </c>
      <c r="D636" t="s">
        <v>1183</v>
      </c>
      <c r="E636" t="s">
        <v>1186</v>
      </c>
      <c r="F636">
        <v>2013</v>
      </c>
      <c r="M636" t="s">
        <v>2067</v>
      </c>
      <c r="N636" t="s">
        <v>2067</v>
      </c>
      <c r="O636">
        <v>101</v>
      </c>
      <c r="P636" t="s">
        <v>1506</v>
      </c>
    </row>
    <row r="637" spans="1:16" x14ac:dyDescent="0.2">
      <c r="A637" t="s">
        <v>1124</v>
      </c>
      <c r="B637">
        <v>101</v>
      </c>
      <c r="C637" t="s">
        <v>2593</v>
      </c>
      <c r="D637" t="s">
        <v>1183</v>
      </c>
      <c r="E637" t="s">
        <v>1186</v>
      </c>
      <c r="F637">
        <v>2013</v>
      </c>
      <c r="M637" t="s">
        <v>1120</v>
      </c>
      <c r="N637" t="s">
        <v>1120</v>
      </c>
      <c r="O637">
        <v>101</v>
      </c>
      <c r="P637" t="s">
        <v>1506</v>
      </c>
    </row>
    <row r="638" spans="1:16" x14ac:dyDescent="0.2">
      <c r="A638" t="s">
        <v>500</v>
      </c>
      <c r="B638">
        <v>101</v>
      </c>
      <c r="C638" t="s">
        <v>2593</v>
      </c>
      <c r="D638" t="s">
        <v>1183</v>
      </c>
      <c r="E638" t="s">
        <v>1186</v>
      </c>
      <c r="F638">
        <v>2013</v>
      </c>
      <c r="M638" t="s">
        <v>2066</v>
      </c>
      <c r="N638" t="s">
        <v>2066</v>
      </c>
      <c r="O638">
        <v>101</v>
      </c>
      <c r="P638" t="s">
        <v>1506</v>
      </c>
    </row>
    <row r="639" spans="1:16" x14ac:dyDescent="0.2">
      <c r="A639" t="s">
        <v>1115</v>
      </c>
      <c r="B639">
        <v>101</v>
      </c>
      <c r="C639" t="s">
        <v>2593</v>
      </c>
      <c r="D639" t="s">
        <v>1183</v>
      </c>
      <c r="E639" t="s">
        <v>1186</v>
      </c>
      <c r="F639">
        <v>2013</v>
      </c>
      <c r="M639" t="s">
        <v>2065</v>
      </c>
      <c r="N639" t="s">
        <v>2065</v>
      </c>
      <c r="O639">
        <v>101</v>
      </c>
      <c r="P639" t="s">
        <v>1506</v>
      </c>
    </row>
    <row r="640" spans="1:16" x14ac:dyDescent="0.2">
      <c r="A640" t="s">
        <v>627</v>
      </c>
      <c r="B640">
        <v>101</v>
      </c>
      <c r="C640" t="s">
        <v>2593</v>
      </c>
      <c r="D640" t="s">
        <v>1183</v>
      </c>
      <c r="E640" t="s">
        <v>1186</v>
      </c>
      <c r="F640">
        <v>2013</v>
      </c>
      <c r="M640" t="s">
        <v>2064</v>
      </c>
      <c r="N640" t="s">
        <v>2064</v>
      </c>
      <c r="O640">
        <v>101</v>
      </c>
      <c r="P640" t="s">
        <v>1506</v>
      </c>
    </row>
    <row r="641" spans="1:16" x14ac:dyDescent="0.2">
      <c r="A641" t="s">
        <v>538</v>
      </c>
      <c r="B641">
        <v>101</v>
      </c>
      <c r="C641" t="s">
        <v>2591</v>
      </c>
      <c r="D641" t="s">
        <v>1183</v>
      </c>
      <c r="E641" t="s">
        <v>1186</v>
      </c>
      <c r="F641">
        <v>2013</v>
      </c>
      <c r="M641" t="s">
        <v>2063</v>
      </c>
      <c r="N641" t="s">
        <v>2063</v>
      </c>
      <c r="O641">
        <v>101</v>
      </c>
      <c r="P641" t="s">
        <v>1506</v>
      </c>
    </row>
    <row r="642" spans="1:16" x14ac:dyDescent="0.2">
      <c r="A642" t="s">
        <v>1088</v>
      </c>
      <c r="B642">
        <v>101</v>
      </c>
      <c r="C642" t="s">
        <v>2591</v>
      </c>
      <c r="D642" t="s">
        <v>1183</v>
      </c>
      <c r="E642" t="s">
        <v>1186</v>
      </c>
      <c r="F642">
        <v>2013</v>
      </c>
      <c r="M642" t="s">
        <v>2062</v>
      </c>
      <c r="N642" t="s">
        <v>2062</v>
      </c>
      <c r="O642">
        <v>101</v>
      </c>
      <c r="P642" t="s">
        <v>1506</v>
      </c>
    </row>
    <row r="643" spans="1:16" x14ac:dyDescent="0.2">
      <c r="A643" t="s">
        <v>616</v>
      </c>
      <c r="B643">
        <v>101</v>
      </c>
      <c r="C643" t="s">
        <v>2591</v>
      </c>
      <c r="D643" t="s">
        <v>1183</v>
      </c>
      <c r="E643" t="s">
        <v>1186</v>
      </c>
      <c r="F643">
        <v>2013</v>
      </c>
      <c r="M643" t="s">
        <v>2061</v>
      </c>
      <c r="N643" t="s">
        <v>2061</v>
      </c>
      <c r="O643">
        <v>101</v>
      </c>
      <c r="P643" t="s">
        <v>1506</v>
      </c>
    </row>
    <row r="644" spans="1:16" x14ac:dyDescent="0.2">
      <c r="A644" t="s">
        <v>1108</v>
      </c>
      <c r="B644">
        <v>101</v>
      </c>
      <c r="C644" t="s">
        <v>2591</v>
      </c>
      <c r="D644" t="s">
        <v>1183</v>
      </c>
      <c r="E644" t="s">
        <v>1186</v>
      </c>
      <c r="F644">
        <v>2013</v>
      </c>
      <c r="M644" t="s">
        <v>2060</v>
      </c>
      <c r="N644" t="s">
        <v>2060</v>
      </c>
      <c r="O644">
        <v>101</v>
      </c>
      <c r="P644" t="s">
        <v>1506</v>
      </c>
    </row>
    <row r="645" spans="1:16" x14ac:dyDescent="0.2">
      <c r="A645" t="s">
        <v>1070</v>
      </c>
      <c r="B645">
        <v>101</v>
      </c>
      <c r="C645" t="s">
        <v>2591</v>
      </c>
      <c r="D645" t="s">
        <v>1183</v>
      </c>
      <c r="E645" t="s">
        <v>1186</v>
      </c>
      <c r="F645">
        <v>2013</v>
      </c>
      <c r="M645" t="s">
        <v>2059</v>
      </c>
      <c r="N645" t="s">
        <v>2059</v>
      </c>
      <c r="O645">
        <v>101</v>
      </c>
      <c r="P645" t="s">
        <v>1506</v>
      </c>
    </row>
    <row r="646" spans="1:16" x14ac:dyDescent="0.2">
      <c r="A646" t="s">
        <v>625</v>
      </c>
      <c r="B646">
        <v>101</v>
      </c>
      <c r="C646" t="s">
        <v>2591</v>
      </c>
      <c r="D646" t="s">
        <v>1183</v>
      </c>
      <c r="E646" t="s">
        <v>1186</v>
      </c>
      <c r="F646">
        <v>2013</v>
      </c>
      <c r="M646" t="s">
        <v>1995</v>
      </c>
      <c r="N646" t="s">
        <v>1995</v>
      </c>
      <c r="O646">
        <v>101</v>
      </c>
      <c r="P646" t="s">
        <v>1506</v>
      </c>
    </row>
    <row r="647" spans="1:16" x14ac:dyDescent="0.2">
      <c r="A647" t="s">
        <v>641</v>
      </c>
      <c r="B647">
        <v>101</v>
      </c>
      <c r="C647" t="s">
        <v>2591</v>
      </c>
      <c r="D647" t="s">
        <v>1183</v>
      </c>
      <c r="E647" t="s">
        <v>1186</v>
      </c>
      <c r="F647">
        <v>2013</v>
      </c>
      <c r="M647" t="s">
        <v>2058</v>
      </c>
      <c r="N647" t="s">
        <v>2058</v>
      </c>
      <c r="O647">
        <v>101</v>
      </c>
      <c r="P647" t="s">
        <v>1506</v>
      </c>
    </row>
    <row r="648" spans="1:16" x14ac:dyDescent="0.2">
      <c r="A648" t="s">
        <v>676</v>
      </c>
      <c r="B648">
        <v>101</v>
      </c>
      <c r="C648" t="s">
        <v>2591</v>
      </c>
      <c r="D648" t="s">
        <v>1183</v>
      </c>
      <c r="E648" t="s">
        <v>1186</v>
      </c>
      <c r="F648">
        <v>2013</v>
      </c>
      <c r="M648" t="s">
        <v>2057</v>
      </c>
      <c r="N648" t="s">
        <v>2057</v>
      </c>
      <c r="O648">
        <v>101</v>
      </c>
      <c r="P648" t="s">
        <v>1506</v>
      </c>
    </row>
    <row r="649" spans="1:16" x14ac:dyDescent="0.2">
      <c r="A649" t="s">
        <v>661</v>
      </c>
      <c r="B649">
        <v>101</v>
      </c>
      <c r="C649" t="s">
        <v>2591</v>
      </c>
      <c r="D649" t="s">
        <v>1183</v>
      </c>
      <c r="E649" t="s">
        <v>1186</v>
      </c>
      <c r="F649">
        <v>2013</v>
      </c>
      <c r="M649" t="s">
        <v>2056</v>
      </c>
      <c r="N649" t="s">
        <v>2056</v>
      </c>
      <c r="O649">
        <v>101</v>
      </c>
      <c r="P649" t="s">
        <v>1506</v>
      </c>
    </row>
    <row r="650" spans="1:16" x14ac:dyDescent="0.2">
      <c r="A650" t="s">
        <v>1079</v>
      </c>
      <c r="B650">
        <v>101</v>
      </c>
      <c r="C650" t="s">
        <v>2593</v>
      </c>
      <c r="D650" t="s">
        <v>1183</v>
      </c>
      <c r="E650" t="s">
        <v>1186</v>
      </c>
      <c r="F650">
        <v>2013</v>
      </c>
      <c r="M650" t="s">
        <v>2055</v>
      </c>
      <c r="N650" t="s">
        <v>2055</v>
      </c>
      <c r="O650">
        <v>101</v>
      </c>
      <c r="P650" t="s">
        <v>1506</v>
      </c>
    </row>
    <row r="651" spans="1:16" x14ac:dyDescent="0.2">
      <c r="A651" t="s">
        <v>637</v>
      </c>
      <c r="B651">
        <v>101</v>
      </c>
      <c r="C651" t="s">
        <v>2591</v>
      </c>
      <c r="D651" t="s">
        <v>1183</v>
      </c>
      <c r="E651" t="s">
        <v>1186</v>
      </c>
      <c r="F651">
        <v>2013</v>
      </c>
      <c r="M651" t="s">
        <v>2054</v>
      </c>
      <c r="N651" t="s">
        <v>2054</v>
      </c>
      <c r="O651">
        <v>101</v>
      </c>
      <c r="P651" t="s">
        <v>1506</v>
      </c>
    </row>
    <row r="652" spans="1:16" x14ac:dyDescent="0.2">
      <c r="A652" t="s">
        <v>1097</v>
      </c>
      <c r="B652">
        <v>150</v>
      </c>
      <c r="C652" t="s">
        <v>1153</v>
      </c>
      <c r="D652" t="s">
        <v>1183</v>
      </c>
      <c r="E652" t="s">
        <v>1185</v>
      </c>
      <c r="F652">
        <v>2017</v>
      </c>
      <c r="M652" t="s">
        <v>2053</v>
      </c>
      <c r="N652" t="s">
        <v>2053</v>
      </c>
      <c r="O652">
        <v>101</v>
      </c>
      <c r="P652" t="s">
        <v>1506</v>
      </c>
    </row>
    <row r="653" spans="1:16" x14ac:dyDescent="0.2">
      <c r="A653" t="s">
        <v>1099</v>
      </c>
      <c r="B653">
        <v>150</v>
      </c>
      <c r="C653" t="s">
        <v>1154</v>
      </c>
      <c r="D653" t="s">
        <v>1183</v>
      </c>
      <c r="E653" t="s">
        <v>1185</v>
      </c>
      <c r="F653">
        <v>2017</v>
      </c>
      <c r="M653" t="s">
        <v>2052</v>
      </c>
      <c r="N653" t="s">
        <v>2052</v>
      </c>
      <c r="O653">
        <v>101</v>
      </c>
      <c r="P653" t="s">
        <v>1506</v>
      </c>
    </row>
    <row r="654" spans="1:16" x14ac:dyDescent="0.2">
      <c r="A654" t="s">
        <v>1087</v>
      </c>
      <c r="B654">
        <v>150</v>
      </c>
      <c r="C654" t="s">
        <v>1155</v>
      </c>
      <c r="D654" t="s">
        <v>1183</v>
      </c>
      <c r="E654" t="s">
        <v>1185</v>
      </c>
      <c r="F654">
        <v>2017</v>
      </c>
      <c r="M654" t="s">
        <v>2051</v>
      </c>
      <c r="N654" t="s">
        <v>2051</v>
      </c>
      <c r="O654">
        <v>101</v>
      </c>
      <c r="P654" t="s">
        <v>1506</v>
      </c>
    </row>
    <row r="655" spans="1:16" x14ac:dyDescent="0.2">
      <c r="A655" t="s">
        <v>1075</v>
      </c>
      <c r="B655">
        <v>150</v>
      </c>
      <c r="C655" t="s">
        <v>1156</v>
      </c>
      <c r="D655" t="s">
        <v>1183</v>
      </c>
      <c r="E655" t="s">
        <v>1185</v>
      </c>
      <c r="F655">
        <v>2017</v>
      </c>
      <c r="M655" t="s">
        <v>1100</v>
      </c>
      <c r="N655" t="s">
        <v>1100</v>
      </c>
      <c r="O655">
        <v>101</v>
      </c>
      <c r="P655" t="s">
        <v>1506</v>
      </c>
    </row>
    <row r="656" spans="1:16" x14ac:dyDescent="0.2">
      <c r="A656" t="s">
        <v>1085</v>
      </c>
      <c r="B656">
        <v>150</v>
      </c>
      <c r="C656" t="s">
        <v>1157</v>
      </c>
      <c r="D656" t="s">
        <v>1183</v>
      </c>
      <c r="E656" t="s">
        <v>1185</v>
      </c>
      <c r="F656">
        <v>2017</v>
      </c>
      <c r="M656" t="s">
        <v>1994</v>
      </c>
      <c r="N656" t="s">
        <v>1994</v>
      </c>
      <c r="O656">
        <v>101</v>
      </c>
      <c r="P656" t="s">
        <v>1506</v>
      </c>
    </row>
    <row r="657" spans="1:16" x14ac:dyDescent="0.2">
      <c r="A657" t="s">
        <v>545</v>
      </c>
      <c r="B657">
        <v>100</v>
      </c>
      <c r="C657" t="s">
        <v>1287</v>
      </c>
      <c r="D657" t="s">
        <v>1185</v>
      </c>
      <c r="E657" t="s">
        <v>1185</v>
      </c>
      <c r="F657">
        <v>2018</v>
      </c>
      <c r="M657" t="s">
        <v>1993</v>
      </c>
      <c r="N657" t="s">
        <v>1993</v>
      </c>
      <c r="O657">
        <v>101</v>
      </c>
      <c r="P657" t="s">
        <v>1506</v>
      </c>
    </row>
    <row r="658" spans="1:16" x14ac:dyDescent="0.2">
      <c r="A658" t="s">
        <v>1089</v>
      </c>
      <c r="B658">
        <v>150</v>
      </c>
      <c r="C658" t="s">
        <v>1158</v>
      </c>
      <c r="D658" t="s">
        <v>1183</v>
      </c>
      <c r="E658" t="s">
        <v>1185</v>
      </c>
      <c r="F658">
        <v>2017</v>
      </c>
      <c r="M658" t="s">
        <v>2016</v>
      </c>
      <c r="N658" t="s">
        <v>2016</v>
      </c>
      <c r="O658">
        <v>101</v>
      </c>
      <c r="P658" t="s">
        <v>1506</v>
      </c>
    </row>
    <row r="659" spans="1:16" x14ac:dyDescent="0.2">
      <c r="A659" t="s">
        <v>1119</v>
      </c>
      <c r="B659">
        <v>150</v>
      </c>
      <c r="C659" t="s">
        <v>1159</v>
      </c>
      <c r="D659" t="s">
        <v>1183</v>
      </c>
      <c r="E659" t="s">
        <v>1185</v>
      </c>
      <c r="F659">
        <v>2017</v>
      </c>
      <c r="M659" t="s">
        <v>1992</v>
      </c>
      <c r="N659" t="s">
        <v>1992</v>
      </c>
      <c r="O659">
        <v>101</v>
      </c>
      <c r="P659" t="s">
        <v>1506</v>
      </c>
    </row>
    <row r="660" spans="1:16" x14ac:dyDescent="0.2">
      <c r="A660" t="s">
        <v>1112</v>
      </c>
      <c r="B660">
        <v>150</v>
      </c>
      <c r="C660" t="s">
        <v>1160</v>
      </c>
      <c r="D660" t="s">
        <v>1183</v>
      </c>
      <c r="E660" t="s">
        <v>1185</v>
      </c>
      <c r="F660">
        <v>2017</v>
      </c>
      <c r="M660" t="s">
        <v>1991</v>
      </c>
      <c r="N660" t="s">
        <v>1991</v>
      </c>
      <c r="O660">
        <v>101</v>
      </c>
      <c r="P660" t="s">
        <v>1506</v>
      </c>
    </row>
    <row r="661" spans="1:16" x14ac:dyDescent="0.2">
      <c r="A661" t="s">
        <v>1093</v>
      </c>
      <c r="B661">
        <v>101</v>
      </c>
      <c r="C661" t="s">
        <v>2593</v>
      </c>
      <c r="D661" t="s">
        <v>1183</v>
      </c>
      <c r="E661" t="s">
        <v>1186</v>
      </c>
      <c r="F661">
        <v>2013</v>
      </c>
      <c r="M661" t="s">
        <v>1990</v>
      </c>
      <c r="N661" t="s">
        <v>1990</v>
      </c>
      <c r="O661">
        <v>101</v>
      </c>
      <c r="P661" t="s">
        <v>1506</v>
      </c>
    </row>
    <row r="662" spans="1:16" x14ac:dyDescent="0.2">
      <c r="A662" t="s">
        <v>1091</v>
      </c>
      <c r="B662">
        <v>150</v>
      </c>
      <c r="C662" t="s">
        <v>1161</v>
      </c>
      <c r="D662" t="s">
        <v>1183</v>
      </c>
      <c r="E662" t="s">
        <v>1185</v>
      </c>
      <c r="F662">
        <v>2017</v>
      </c>
      <c r="M662" t="s">
        <v>2049</v>
      </c>
      <c r="N662" t="s">
        <v>2049</v>
      </c>
      <c r="O662">
        <v>101</v>
      </c>
      <c r="P662" t="s">
        <v>1506</v>
      </c>
    </row>
    <row r="663" spans="1:16" x14ac:dyDescent="0.2">
      <c r="A663" t="s">
        <v>1130</v>
      </c>
      <c r="B663">
        <v>150</v>
      </c>
      <c r="C663" t="s">
        <v>1162</v>
      </c>
      <c r="D663" t="s">
        <v>1183</v>
      </c>
      <c r="E663" t="s">
        <v>1185</v>
      </c>
      <c r="F663">
        <v>2017</v>
      </c>
      <c r="M663" t="s">
        <v>1989</v>
      </c>
      <c r="N663" t="s">
        <v>1989</v>
      </c>
      <c r="O663">
        <v>101</v>
      </c>
      <c r="P663" t="s">
        <v>1506</v>
      </c>
    </row>
    <row r="664" spans="1:16" x14ac:dyDescent="0.2">
      <c r="A664" t="s">
        <v>594</v>
      </c>
      <c r="B664">
        <v>101</v>
      </c>
      <c r="C664" t="s">
        <v>2593</v>
      </c>
      <c r="D664" t="s">
        <v>1183</v>
      </c>
      <c r="E664" t="s">
        <v>1186</v>
      </c>
      <c r="F664">
        <v>2013</v>
      </c>
      <c r="M664" t="s">
        <v>2048</v>
      </c>
      <c r="N664" t="s">
        <v>2048</v>
      </c>
      <c r="O664">
        <v>101</v>
      </c>
      <c r="P664" t="s">
        <v>3056</v>
      </c>
    </row>
    <row r="665" spans="1:16" x14ac:dyDescent="0.2">
      <c r="A665" t="s">
        <v>1092</v>
      </c>
      <c r="B665">
        <v>101</v>
      </c>
      <c r="C665" t="s">
        <v>2593</v>
      </c>
      <c r="D665" t="s">
        <v>1183</v>
      </c>
      <c r="E665" t="s">
        <v>1186</v>
      </c>
      <c r="F665">
        <v>2013</v>
      </c>
      <c r="M665" t="s">
        <v>2047</v>
      </c>
      <c r="N665" t="s">
        <v>2047</v>
      </c>
      <c r="O665">
        <v>101</v>
      </c>
      <c r="P665" t="s">
        <v>3056</v>
      </c>
    </row>
    <row r="666" spans="1:16" x14ac:dyDescent="0.2">
      <c r="A666" t="s">
        <v>666</v>
      </c>
      <c r="B666">
        <v>101</v>
      </c>
      <c r="C666" t="s">
        <v>2593</v>
      </c>
      <c r="D666" t="s">
        <v>1183</v>
      </c>
      <c r="E666" t="s">
        <v>1186</v>
      </c>
      <c r="F666">
        <v>2013</v>
      </c>
      <c r="M666" t="s">
        <v>1069</v>
      </c>
      <c r="N666" t="s">
        <v>1069</v>
      </c>
      <c r="O666">
        <v>101</v>
      </c>
      <c r="P666" t="s">
        <v>3056</v>
      </c>
    </row>
    <row r="667" spans="1:16" x14ac:dyDescent="0.2">
      <c r="A667" t="s">
        <v>901</v>
      </c>
      <c r="B667">
        <v>101</v>
      </c>
      <c r="C667" t="s">
        <v>2593</v>
      </c>
      <c r="D667" t="s">
        <v>1183</v>
      </c>
      <c r="E667" t="s">
        <v>1186</v>
      </c>
      <c r="F667">
        <v>2013</v>
      </c>
      <c r="M667" t="s">
        <v>2046</v>
      </c>
      <c r="N667" t="s">
        <v>2046</v>
      </c>
      <c r="O667">
        <v>101</v>
      </c>
      <c r="P667" t="s">
        <v>3056</v>
      </c>
    </row>
    <row r="668" spans="1:16" x14ac:dyDescent="0.2">
      <c r="A668" t="s">
        <v>955</v>
      </c>
      <c r="B668">
        <v>101</v>
      </c>
      <c r="C668" t="s">
        <v>2593</v>
      </c>
      <c r="D668" t="s">
        <v>1183</v>
      </c>
      <c r="E668" t="s">
        <v>1186</v>
      </c>
      <c r="F668">
        <v>2013</v>
      </c>
      <c r="M668" t="s">
        <v>2045</v>
      </c>
      <c r="N668" t="s">
        <v>2045</v>
      </c>
      <c r="O668">
        <v>101</v>
      </c>
      <c r="P668" t="s">
        <v>3056</v>
      </c>
    </row>
    <row r="669" spans="1:16" x14ac:dyDescent="0.2">
      <c r="A669" t="s">
        <v>944</v>
      </c>
      <c r="B669">
        <v>101</v>
      </c>
      <c r="C669" t="s">
        <v>2595</v>
      </c>
      <c r="D669" t="s">
        <v>1183</v>
      </c>
      <c r="E669" t="s">
        <v>1186</v>
      </c>
      <c r="F669">
        <v>2013</v>
      </c>
      <c r="M669" t="s">
        <v>2044</v>
      </c>
      <c r="N669" t="s">
        <v>2044</v>
      </c>
      <c r="O669">
        <v>101</v>
      </c>
      <c r="P669" t="s">
        <v>3056</v>
      </c>
    </row>
    <row r="670" spans="1:16" x14ac:dyDescent="0.2">
      <c r="A670" t="s">
        <v>940</v>
      </c>
      <c r="B670">
        <v>101</v>
      </c>
      <c r="C670" t="s">
        <v>2591</v>
      </c>
      <c r="D670" t="s">
        <v>1183</v>
      </c>
      <c r="E670" t="s">
        <v>1186</v>
      </c>
      <c r="F670">
        <v>2013</v>
      </c>
      <c r="M670" t="s">
        <v>2043</v>
      </c>
      <c r="N670" t="s">
        <v>2043</v>
      </c>
      <c r="O670">
        <v>101</v>
      </c>
      <c r="P670" t="s">
        <v>3056</v>
      </c>
    </row>
    <row r="671" spans="1:16" x14ac:dyDescent="0.2">
      <c r="A671" t="s">
        <v>903</v>
      </c>
      <c r="B671">
        <v>101</v>
      </c>
      <c r="C671" t="s">
        <v>2595</v>
      </c>
      <c r="D671" t="s">
        <v>1183</v>
      </c>
      <c r="E671" t="s">
        <v>1186</v>
      </c>
      <c r="F671">
        <v>2013</v>
      </c>
      <c r="M671" t="s">
        <v>2042</v>
      </c>
      <c r="N671" t="s">
        <v>2042</v>
      </c>
      <c r="O671">
        <v>101</v>
      </c>
      <c r="P671" t="s">
        <v>3056</v>
      </c>
    </row>
    <row r="672" spans="1:16" x14ac:dyDescent="0.2">
      <c r="A672" t="s">
        <v>946</v>
      </c>
      <c r="B672">
        <v>101</v>
      </c>
      <c r="C672" t="s">
        <v>2595</v>
      </c>
      <c r="D672" t="s">
        <v>1183</v>
      </c>
      <c r="E672" t="s">
        <v>1186</v>
      </c>
      <c r="F672">
        <v>2013</v>
      </c>
      <c r="M672" t="s">
        <v>2041</v>
      </c>
      <c r="N672" t="s">
        <v>2041</v>
      </c>
      <c r="O672">
        <v>101</v>
      </c>
      <c r="P672" t="s">
        <v>3056</v>
      </c>
    </row>
    <row r="673" spans="1:16" x14ac:dyDescent="0.2">
      <c r="A673" t="s">
        <v>970</v>
      </c>
      <c r="B673">
        <v>101</v>
      </c>
      <c r="C673" t="s">
        <v>2596</v>
      </c>
      <c r="D673" t="s">
        <v>1183</v>
      </c>
      <c r="E673" t="s">
        <v>1186</v>
      </c>
      <c r="F673">
        <v>2013</v>
      </c>
      <c r="M673" t="s">
        <v>1076</v>
      </c>
      <c r="N673" t="s">
        <v>1076</v>
      </c>
      <c r="O673">
        <v>101</v>
      </c>
      <c r="P673" t="s">
        <v>3059</v>
      </c>
    </row>
    <row r="674" spans="1:16" x14ac:dyDescent="0.2">
      <c r="A674" t="s">
        <v>815</v>
      </c>
      <c r="B674">
        <v>101</v>
      </c>
      <c r="C674" t="s">
        <v>2596</v>
      </c>
      <c r="D674" t="s">
        <v>1183</v>
      </c>
      <c r="E674" t="s">
        <v>1186</v>
      </c>
      <c r="F674">
        <v>2013</v>
      </c>
      <c r="M674" t="s">
        <v>1988</v>
      </c>
      <c r="N674" t="s">
        <v>1988</v>
      </c>
      <c r="O674">
        <v>101</v>
      </c>
      <c r="P674" t="s">
        <v>3062</v>
      </c>
    </row>
    <row r="675" spans="1:16" x14ac:dyDescent="0.2">
      <c r="A675" t="s">
        <v>844</v>
      </c>
      <c r="B675">
        <v>101</v>
      </c>
      <c r="C675" t="s">
        <v>2596</v>
      </c>
      <c r="D675" t="s">
        <v>1183</v>
      </c>
      <c r="E675" t="s">
        <v>1186</v>
      </c>
      <c r="F675">
        <v>2013</v>
      </c>
      <c r="M675" t="s">
        <v>2040</v>
      </c>
      <c r="N675" t="s">
        <v>2040</v>
      </c>
      <c r="O675">
        <v>101</v>
      </c>
      <c r="P675" t="s">
        <v>1506</v>
      </c>
    </row>
    <row r="676" spans="1:16" x14ac:dyDescent="0.2">
      <c r="A676" t="s">
        <v>830</v>
      </c>
      <c r="B676">
        <v>101</v>
      </c>
      <c r="C676" t="s">
        <v>2595</v>
      </c>
      <c r="D676" t="s">
        <v>1183</v>
      </c>
      <c r="E676" t="s">
        <v>1186</v>
      </c>
      <c r="F676">
        <v>2013</v>
      </c>
      <c r="M676" t="s">
        <v>2039</v>
      </c>
      <c r="N676" t="s">
        <v>2039</v>
      </c>
      <c r="O676">
        <v>101</v>
      </c>
      <c r="P676" t="s">
        <v>1506</v>
      </c>
    </row>
    <row r="677" spans="1:16" x14ac:dyDescent="0.2">
      <c r="A677" t="s">
        <v>912</v>
      </c>
      <c r="B677">
        <v>101</v>
      </c>
      <c r="C677" t="s">
        <v>2595</v>
      </c>
      <c r="D677" t="s">
        <v>1183</v>
      </c>
      <c r="E677" t="s">
        <v>1186</v>
      </c>
      <c r="F677">
        <v>2013</v>
      </c>
      <c r="M677" t="s">
        <v>2038</v>
      </c>
      <c r="N677" t="s">
        <v>2038</v>
      </c>
      <c r="O677">
        <v>101</v>
      </c>
      <c r="P677" t="s">
        <v>1506</v>
      </c>
    </row>
    <row r="678" spans="1:16" x14ac:dyDescent="0.2">
      <c r="A678" t="s">
        <v>510</v>
      </c>
      <c r="B678">
        <v>101</v>
      </c>
      <c r="C678" t="s">
        <v>2593</v>
      </c>
      <c r="D678" t="s">
        <v>1183</v>
      </c>
      <c r="E678" t="s">
        <v>1186</v>
      </c>
      <c r="F678">
        <v>2013</v>
      </c>
      <c r="M678" t="s">
        <v>2037</v>
      </c>
      <c r="N678" t="s">
        <v>2037</v>
      </c>
      <c r="O678">
        <v>101</v>
      </c>
      <c r="P678" t="s">
        <v>1506</v>
      </c>
    </row>
    <row r="679" spans="1:16" x14ac:dyDescent="0.2">
      <c r="A679" t="s">
        <v>943</v>
      </c>
      <c r="B679">
        <v>101</v>
      </c>
      <c r="C679" t="s">
        <v>2595</v>
      </c>
      <c r="D679" t="s">
        <v>1183</v>
      </c>
      <c r="E679" t="s">
        <v>1186</v>
      </c>
      <c r="F679">
        <v>2013</v>
      </c>
      <c r="M679" t="s">
        <v>2036</v>
      </c>
      <c r="N679" t="s">
        <v>2036</v>
      </c>
      <c r="O679">
        <v>101</v>
      </c>
      <c r="P679" t="s">
        <v>1506</v>
      </c>
    </row>
    <row r="680" spans="1:16" x14ac:dyDescent="0.2">
      <c r="A680" t="s">
        <v>893</v>
      </c>
      <c r="B680">
        <v>101</v>
      </c>
      <c r="C680" t="s">
        <v>2596</v>
      </c>
      <c r="D680" t="s">
        <v>1183</v>
      </c>
      <c r="E680" t="s">
        <v>1186</v>
      </c>
      <c r="F680">
        <v>2013</v>
      </c>
      <c r="M680" t="s">
        <v>2035</v>
      </c>
      <c r="N680" t="s">
        <v>2035</v>
      </c>
      <c r="O680">
        <v>101</v>
      </c>
      <c r="P680" t="s">
        <v>1506</v>
      </c>
    </row>
    <row r="681" spans="1:16" x14ac:dyDescent="0.2">
      <c r="A681" t="s">
        <v>941</v>
      </c>
      <c r="B681">
        <v>101</v>
      </c>
      <c r="C681" t="s">
        <v>2595</v>
      </c>
      <c r="D681" t="s">
        <v>1183</v>
      </c>
      <c r="E681" t="s">
        <v>1186</v>
      </c>
      <c r="F681">
        <v>2013</v>
      </c>
      <c r="M681" t="s">
        <v>2034</v>
      </c>
      <c r="N681" t="s">
        <v>2034</v>
      </c>
      <c r="O681">
        <v>101</v>
      </c>
      <c r="P681" t="s">
        <v>1506</v>
      </c>
    </row>
    <row r="682" spans="1:16" x14ac:dyDescent="0.2">
      <c r="A682" t="s">
        <v>913</v>
      </c>
      <c r="B682">
        <v>101</v>
      </c>
      <c r="C682" t="s">
        <v>2595</v>
      </c>
      <c r="D682" t="s">
        <v>1183</v>
      </c>
      <c r="E682" t="s">
        <v>1186</v>
      </c>
      <c r="F682">
        <v>2013</v>
      </c>
      <c r="M682" t="s">
        <v>1103</v>
      </c>
      <c r="N682" t="s">
        <v>1103</v>
      </c>
      <c r="O682">
        <v>101</v>
      </c>
      <c r="P682" t="s">
        <v>2709</v>
      </c>
    </row>
    <row r="683" spans="1:16" x14ac:dyDescent="0.2">
      <c r="A683" t="s">
        <v>574</v>
      </c>
      <c r="B683">
        <v>101</v>
      </c>
      <c r="C683" t="s">
        <v>2595</v>
      </c>
      <c r="D683" t="s">
        <v>1183</v>
      </c>
      <c r="E683" t="s">
        <v>1186</v>
      </c>
      <c r="F683">
        <v>2013</v>
      </c>
      <c r="M683" t="s">
        <v>2033</v>
      </c>
      <c r="N683" t="s">
        <v>2033</v>
      </c>
      <c r="O683">
        <v>101</v>
      </c>
      <c r="P683" t="s">
        <v>1506</v>
      </c>
    </row>
    <row r="684" spans="1:16" x14ac:dyDescent="0.2">
      <c r="A684" t="s">
        <v>971</v>
      </c>
      <c r="B684">
        <v>101</v>
      </c>
      <c r="C684" t="s">
        <v>2595</v>
      </c>
      <c r="D684" t="s">
        <v>1183</v>
      </c>
      <c r="E684" t="s">
        <v>1186</v>
      </c>
      <c r="F684">
        <v>2013</v>
      </c>
      <c r="M684" t="s">
        <v>2032</v>
      </c>
      <c r="N684" t="s">
        <v>2032</v>
      </c>
      <c r="O684">
        <v>101</v>
      </c>
      <c r="P684" t="s">
        <v>1506</v>
      </c>
    </row>
    <row r="685" spans="1:16" x14ac:dyDescent="0.2">
      <c r="A685" t="s">
        <v>947</v>
      </c>
      <c r="B685">
        <v>101</v>
      </c>
      <c r="C685" t="s">
        <v>2595</v>
      </c>
      <c r="D685" t="s">
        <v>1183</v>
      </c>
      <c r="E685" t="s">
        <v>1186</v>
      </c>
      <c r="F685">
        <v>2013</v>
      </c>
      <c r="M685" t="s">
        <v>1987</v>
      </c>
      <c r="N685" t="s">
        <v>1987</v>
      </c>
      <c r="O685">
        <v>101</v>
      </c>
      <c r="P685" t="s">
        <v>1506</v>
      </c>
    </row>
    <row r="686" spans="1:16" x14ac:dyDescent="0.2">
      <c r="A686" t="s">
        <v>910</v>
      </c>
      <c r="B686">
        <v>101</v>
      </c>
      <c r="C686" t="s">
        <v>2595</v>
      </c>
      <c r="D686" t="s">
        <v>1183</v>
      </c>
      <c r="E686" t="s">
        <v>1186</v>
      </c>
      <c r="F686">
        <v>2013</v>
      </c>
      <c r="M686" t="s">
        <v>2031</v>
      </c>
      <c r="N686" t="s">
        <v>2031</v>
      </c>
      <c r="O686">
        <v>101</v>
      </c>
      <c r="P686" t="s">
        <v>1506</v>
      </c>
    </row>
    <row r="687" spans="1:16" x14ac:dyDescent="0.2">
      <c r="A687" t="s">
        <v>842</v>
      </c>
      <c r="B687">
        <v>101</v>
      </c>
      <c r="C687" t="s">
        <v>2595</v>
      </c>
      <c r="D687" t="s">
        <v>1183</v>
      </c>
      <c r="E687" t="s">
        <v>1186</v>
      </c>
      <c r="F687">
        <v>2013</v>
      </c>
      <c r="M687" t="s">
        <v>2030</v>
      </c>
      <c r="N687" t="s">
        <v>2030</v>
      </c>
      <c r="O687">
        <v>101</v>
      </c>
      <c r="P687" t="s">
        <v>1506</v>
      </c>
    </row>
    <row r="688" spans="1:16" x14ac:dyDescent="0.2">
      <c r="A688" t="s">
        <v>962</v>
      </c>
      <c r="B688">
        <v>101</v>
      </c>
      <c r="C688" t="s">
        <v>2595</v>
      </c>
      <c r="D688" t="s">
        <v>1183</v>
      </c>
      <c r="E688" t="s">
        <v>1186</v>
      </c>
      <c r="F688">
        <v>2013</v>
      </c>
      <c r="M688" t="s">
        <v>2029</v>
      </c>
      <c r="N688" t="s">
        <v>2029</v>
      </c>
      <c r="O688">
        <v>101</v>
      </c>
      <c r="P688" t="s">
        <v>1506</v>
      </c>
    </row>
    <row r="689" spans="1:16" x14ac:dyDescent="0.2">
      <c r="A689" t="s">
        <v>889</v>
      </c>
      <c r="B689">
        <v>101</v>
      </c>
      <c r="C689" t="s">
        <v>2593</v>
      </c>
      <c r="D689" t="s">
        <v>1183</v>
      </c>
      <c r="E689" t="s">
        <v>1186</v>
      </c>
      <c r="F689">
        <v>2013</v>
      </c>
      <c r="M689" t="s">
        <v>2028</v>
      </c>
      <c r="N689" t="s">
        <v>2028</v>
      </c>
      <c r="O689">
        <v>101</v>
      </c>
      <c r="P689" t="s">
        <v>1506</v>
      </c>
    </row>
    <row r="690" spans="1:16" x14ac:dyDescent="0.2">
      <c r="A690" t="s">
        <v>950</v>
      </c>
      <c r="B690">
        <v>101</v>
      </c>
      <c r="C690" t="s">
        <v>2595</v>
      </c>
      <c r="D690" t="s">
        <v>1183</v>
      </c>
      <c r="E690" t="s">
        <v>1186</v>
      </c>
      <c r="F690">
        <v>2013</v>
      </c>
      <c r="M690" t="s">
        <v>2027</v>
      </c>
      <c r="N690" t="s">
        <v>2027</v>
      </c>
      <c r="O690">
        <v>101</v>
      </c>
      <c r="P690" t="s">
        <v>1506</v>
      </c>
    </row>
    <row r="691" spans="1:16" x14ac:dyDescent="0.2">
      <c r="A691" t="s">
        <v>928</v>
      </c>
      <c r="B691">
        <v>101</v>
      </c>
      <c r="C691" t="s">
        <v>2596</v>
      </c>
      <c r="D691" t="s">
        <v>1183</v>
      </c>
      <c r="E691" t="s">
        <v>1186</v>
      </c>
      <c r="F691">
        <v>2014</v>
      </c>
      <c r="M691" t="s">
        <v>2026</v>
      </c>
      <c r="N691" t="s">
        <v>2026</v>
      </c>
      <c r="O691">
        <v>101</v>
      </c>
      <c r="P691" t="s">
        <v>1506</v>
      </c>
    </row>
    <row r="692" spans="1:16" x14ac:dyDescent="0.2">
      <c r="A692" t="s">
        <v>924</v>
      </c>
      <c r="B692">
        <v>101</v>
      </c>
      <c r="C692" t="s">
        <v>2591</v>
      </c>
      <c r="D692" t="s">
        <v>1183</v>
      </c>
      <c r="E692" t="s">
        <v>1186</v>
      </c>
      <c r="F692">
        <v>2013</v>
      </c>
      <c r="M692" t="s">
        <v>2025</v>
      </c>
      <c r="N692" t="s">
        <v>2025</v>
      </c>
      <c r="O692">
        <v>101</v>
      </c>
      <c r="P692" t="s">
        <v>1506</v>
      </c>
    </row>
    <row r="693" spans="1:16" x14ac:dyDescent="0.2">
      <c r="A693" t="s">
        <v>922</v>
      </c>
      <c r="B693">
        <v>101</v>
      </c>
      <c r="C693" t="s">
        <v>2595</v>
      </c>
      <c r="D693" t="s">
        <v>1183</v>
      </c>
      <c r="E693" t="s">
        <v>1186</v>
      </c>
      <c r="F693">
        <v>2013</v>
      </c>
      <c r="M693" t="s">
        <v>2024</v>
      </c>
      <c r="N693" t="s">
        <v>2024</v>
      </c>
      <c r="O693">
        <v>101</v>
      </c>
      <c r="P693" t="s">
        <v>1506</v>
      </c>
    </row>
    <row r="694" spans="1:16" x14ac:dyDescent="0.2">
      <c r="A694" t="s">
        <v>919</v>
      </c>
      <c r="B694">
        <v>101</v>
      </c>
      <c r="C694" t="s">
        <v>2591</v>
      </c>
      <c r="D694" t="s">
        <v>1183</v>
      </c>
      <c r="E694" t="s">
        <v>1186</v>
      </c>
      <c r="F694">
        <v>2013</v>
      </c>
      <c r="M694" t="s">
        <v>2023</v>
      </c>
      <c r="N694" t="s">
        <v>2023</v>
      </c>
      <c r="O694">
        <v>101</v>
      </c>
      <c r="P694" t="s">
        <v>1506</v>
      </c>
    </row>
    <row r="695" spans="1:16" x14ac:dyDescent="0.2">
      <c r="A695" t="s">
        <v>502</v>
      </c>
      <c r="B695">
        <v>101</v>
      </c>
      <c r="C695" t="s">
        <v>2591</v>
      </c>
      <c r="D695" t="s">
        <v>1183</v>
      </c>
      <c r="E695" t="s">
        <v>1186</v>
      </c>
      <c r="F695">
        <v>2013</v>
      </c>
      <c r="M695" t="s">
        <v>2022</v>
      </c>
      <c r="N695" t="s">
        <v>2022</v>
      </c>
      <c r="O695">
        <v>101</v>
      </c>
      <c r="P695" t="s">
        <v>1506</v>
      </c>
    </row>
    <row r="696" spans="1:16" x14ac:dyDescent="0.2">
      <c r="A696" t="s">
        <v>536</v>
      </c>
      <c r="B696">
        <v>101</v>
      </c>
      <c r="C696" t="s">
        <v>2591</v>
      </c>
      <c r="D696" t="s">
        <v>1183</v>
      </c>
      <c r="E696" t="s">
        <v>1186</v>
      </c>
      <c r="F696">
        <v>2013</v>
      </c>
      <c r="M696" t="s">
        <v>1986</v>
      </c>
      <c r="N696" t="s">
        <v>1986</v>
      </c>
      <c r="O696">
        <v>101</v>
      </c>
      <c r="P696" t="s">
        <v>1506</v>
      </c>
    </row>
    <row r="697" spans="1:16" x14ac:dyDescent="0.2">
      <c r="A697" t="s">
        <v>833</v>
      </c>
      <c r="B697">
        <v>101</v>
      </c>
      <c r="C697" t="s">
        <v>2595</v>
      </c>
      <c r="D697" t="s">
        <v>1183</v>
      </c>
      <c r="E697" t="s">
        <v>1186</v>
      </c>
      <c r="F697">
        <v>2013</v>
      </c>
      <c r="M697" t="s">
        <v>2021</v>
      </c>
      <c r="N697" t="s">
        <v>2021</v>
      </c>
      <c r="O697">
        <v>101</v>
      </c>
      <c r="P697" t="s">
        <v>1506</v>
      </c>
    </row>
    <row r="698" spans="1:16" x14ac:dyDescent="0.2">
      <c r="A698" t="s">
        <v>915</v>
      </c>
      <c r="B698">
        <v>101</v>
      </c>
      <c r="C698" t="s">
        <v>2591</v>
      </c>
      <c r="D698" t="s">
        <v>1183</v>
      </c>
      <c r="E698" t="s">
        <v>1186</v>
      </c>
      <c r="F698">
        <v>2013</v>
      </c>
      <c r="M698" t="s">
        <v>2020</v>
      </c>
      <c r="N698" t="s">
        <v>2020</v>
      </c>
      <c r="O698">
        <v>101</v>
      </c>
      <c r="P698" t="s">
        <v>1506</v>
      </c>
    </row>
    <row r="699" spans="1:16" x14ac:dyDescent="0.2">
      <c r="A699" t="s">
        <v>907</v>
      </c>
      <c r="B699">
        <v>101</v>
      </c>
      <c r="C699" t="s">
        <v>2591</v>
      </c>
      <c r="D699" t="s">
        <v>1183</v>
      </c>
      <c r="E699" t="s">
        <v>1186</v>
      </c>
      <c r="F699">
        <v>2013</v>
      </c>
      <c r="M699" t="s">
        <v>1083</v>
      </c>
      <c r="N699" t="s">
        <v>1083</v>
      </c>
      <c r="O699">
        <v>101</v>
      </c>
      <c r="P699" t="s">
        <v>2719</v>
      </c>
    </row>
    <row r="700" spans="1:16" x14ac:dyDescent="0.2">
      <c r="A700" t="s">
        <v>934</v>
      </c>
      <c r="B700">
        <v>101</v>
      </c>
      <c r="C700" t="s">
        <v>2593</v>
      </c>
      <c r="D700" t="s">
        <v>1183</v>
      </c>
      <c r="E700" t="s">
        <v>1186</v>
      </c>
      <c r="F700">
        <v>2013</v>
      </c>
      <c r="M700" t="s">
        <v>1110</v>
      </c>
      <c r="N700" t="s">
        <v>1110</v>
      </c>
      <c r="O700">
        <v>101</v>
      </c>
      <c r="P700" t="s">
        <v>2731</v>
      </c>
    </row>
    <row r="701" spans="1:16" x14ac:dyDescent="0.2">
      <c r="A701" t="s">
        <v>932</v>
      </c>
      <c r="B701">
        <v>101</v>
      </c>
      <c r="C701" t="s">
        <v>2591</v>
      </c>
      <c r="D701" t="s">
        <v>1183</v>
      </c>
      <c r="E701" t="s">
        <v>1186</v>
      </c>
      <c r="F701">
        <v>2013</v>
      </c>
      <c r="M701" t="s">
        <v>2019</v>
      </c>
      <c r="N701" t="s">
        <v>2019</v>
      </c>
      <c r="O701">
        <v>101</v>
      </c>
      <c r="P701" t="s">
        <v>1506</v>
      </c>
    </row>
    <row r="702" spans="1:16" x14ac:dyDescent="0.2">
      <c r="A702" t="s">
        <v>895</v>
      </c>
      <c r="B702">
        <v>101</v>
      </c>
      <c r="C702" t="s">
        <v>2595</v>
      </c>
      <c r="D702" t="s">
        <v>1183</v>
      </c>
      <c r="E702" t="s">
        <v>1186</v>
      </c>
      <c r="F702">
        <v>2013</v>
      </c>
      <c r="M702" t="s">
        <v>2018</v>
      </c>
      <c r="N702" t="s">
        <v>2018</v>
      </c>
      <c r="O702">
        <v>101</v>
      </c>
      <c r="P702" t="s">
        <v>1506</v>
      </c>
    </row>
    <row r="703" spans="1:16" x14ac:dyDescent="0.2">
      <c r="A703" t="s">
        <v>966</v>
      </c>
      <c r="B703">
        <v>101</v>
      </c>
      <c r="C703" t="s">
        <v>2591</v>
      </c>
      <c r="D703" t="s">
        <v>1183</v>
      </c>
      <c r="E703" t="s">
        <v>1186</v>
      </c>
      <c r="F703">
        <v>2013</v>
      </c>
      <c r="M703" t="s">
        <v>2017</v>
      </c>
      <c r="N703" t="s">
        <v>2017</v>
      </c>
      <c r="O703">
        <v>101</v>
      </c>
      <c r="P703" t="s">
        <v>1506</v>
      </c>
    </row>
    <row r="704" spans="1:16" x14ac:dyDescent="0.2">
      <c r="A704" t="s">
        <v>948</v>
      </c>
      <c r="B704">
        <v>101</v>
      </c>
      <c r="C704" t="s">
        <v>2591</v>
      </c>
      <c r="D704" t="s">
        <v>1183</v>
      </c>
      <c r="E704" t="s">
        <v>1186</v>
      </c>
      <c r="F704">
        <v>2014</v>
      </c>
      <c r="M704" t="s">
        <v>1985</v>
      </c>
      <c r="N704" t="s">
        <v>1985</v>
      </c>
      <c r="O704">
        <v>101</v>
      </c>
      <c r="P704" t="s">
        <v>1506</v>
      </c>
    </row>
    <row r="705" spans="1:16" x14ac:dyDescent="0.2">
      <c r="A705" t="s">
        <v>900</v>
      </c>
      <c r="B705">
        <v>101</v>
      </c>
      <c r="C705" t="s">
        <v>2591</v>
      </c>
      <c r="D705" t="s">
        <v>1183</v>
      </c>
      <c r="E705" t="s">
        <v>1186</v>
      </c>
      <c r="F705">
        <v>2013</v>
      </c>
      <c r="M705" t="s">
        <v>1984</v>
      </c>
      <c r="N705" t="s">
        <v>1984</v>
      </c>
      <c r="O705">
        <v>101</v>
      </c>
      <c r="P705" t="s">
        <v>1506</v>
      </c>
    </row>
    <row r="706" spans="1:16" x14ac:dyDescent="0.2">
      <c r="A706" t="s">
        <v>923</v>
      </c>
      <c r="B706">
        <v>101</v>
      </c>
      <c r="C706" t="s">
        <v>2591</v>
      </c>
      <c r="D706" t="s">
        <v>1183</v>
      </c>
      <c r="E706" t="s">
        <v>1186</v>
      </c>
      <c r="F706">
        <v>2013</v>
      </c>
      <c r="M706" t="s">
        <v>1983</v>
      </c>
      <c r="N706" t="s">
        <v>1983</v>
      </c>
      <c r="O706">
        <v>101</v>
      </c>
      <c r="P706" t="s">
        <v>1506</v>
      </c>
    </row>
    <row r="707" spans="1:16" x14ac:dyDescent="0.2">
      <c r="A707" t="s">
        <v>892</v>
      </c>
      <c r="B707">
        <v>101</v>
      </c>
      <c r="C707" t="s">
        <v>2591</v>
      </c>
      <c r="D707" t="s">
        <v>1183</v>
      </c>
      <c r="E707" t="s">
        <v>1186</v>
      </c>
      <c r="F707">
        <v>2013</v>
      </c>
      <c r="M707" t="s">
        <v>1982</v>
      </c>
      <c r="N707" t="s">
        <v>1982</v>
      </c>
      <c r="O707">
        <v>101</v>
      </c>
      <c r="P707" t="s">
        <v>1506</v>
      </c>
    </row>
    <row r="708" spans="1:16" x14ac:dyDescent="0.2">
      <c r="A708" t="s">
        <v>793</v>
      </c>
      <c r="B708">
        <v>101</v>
      </c>
      <c r="C708" t="s">
        <v>2591</v>
      </c>
      <c r="D708" t="s">
        <v>1183</v>
      </c>
      <c r="E708" t="s">
        <v>1186</v>
      </c>
      <c r="F708">
        <v>2013</v>
      </c>
      <c r="M708" t="s">
        <v>960</v>
      </c>
      <c r="N708" t="s">
        <v>960</v>
      </c>
      <c r="O708">
        <v>101</v>
      </c>
      <c r="P708" t="s">
        <v>3062</v>
      </c>
    </row>
    <row r="709" spans="1:16" x14ac:dyDescent="0.2">
      <c r="A709" t="s">
        <v>880</v>
      </c>
      <c r="B709">
        <v>101</v>
      </c>
      <c r="C709" t="s">
        <v>2595</v>
      </c>
      <c r="D709" t="s">
        <v>1183</v>
      </c>
      <c r="E709" t="s">
        <v>1186</v>
      </c>
      <c r="F709">
        <v>2013</v>
      </c>
      <c r="M709" t="s">
        <v>905</v>
      </c>
      <c r="N709" t="s">
        <v>905</v>
      </c>
      <c r="O709">
        <v>101</v>
      </c>
      <c r="P709" t="s">
        <v>1506</v>
      </c>
    </row>
    <row r="710" spans="1:16" x14ac:dyDescent="0.2">
      <c r="A710" t="s">
        <v>581</v>
      </c>
      <c r="B710">
        <v>101</v>
      </c>
      <c r="C710" t="s">
        <v>2591</v>
      </c>
      <c r="D710" t="s">
        <v>1183</v>
      </c>
      <c r="E710" t="s">
        <v>1186</v>
      </c>
      <c r="F710">
        <v>2013</v>
      </c>
      <c r="M710" t="s">
        <v>899</v>
      </c>
      <c r="N710" t="s">
        <v>899</v>
      </c>
      <c r="O710">
        <v>101</v>
      </c>
      <c r="P710" t="s">
        <v>2735</v>
      </c>
    </row>
    <row r="711" spans="1:16" x14ac:dyDescent="0.2">
      <c r="A711" t="s">
        <v>959</v>
      </c>
      <c r="B711">
        <v>101</v>
      </c>
      <c r="C711" t="s">
        <v>2593</v>
      </c>
      <c r="D711" t="s">
        <v>1183</v>
      </c>
      <c r="E711" t="s">
        <v>1186</v>
      </c>
      <c r="F711">
        <v>2013</v>
      </c>
      <c r="M711" t="s">
        <v>891</v>
      </c>
      <c r="N711" t="s">
        <v>891</v>
      </c>
      <c r="O711">
        <v>101</v>
      </c>
      <c r="P711" t="s">
        <v>2699</v>
      </c>
    </row>
    <row r="712" spans="1:16" x14ac:dyDescent="0.2">
      <c r="A712" t="s">
        <v>883</v>
      </c>
      <c r="B712">
        <v>101</v>
      </c>
      <c r="C712" t="s">
        <v>2591</v>
      </c>
      <c r="D712" t="s">
        <v>1183</v>
      </c>
      <c r="E712" t="s">
        <v>1186</v>
      </c>
      <c r="F712">
        <v>2013</v>
      </c>
      <c r="M712" t="s">
        <v>965</v>
      </c>
      <c r="N712" t="s">
        <v>965</v>
      </c>
      <c r="O712">
        <v>101</v>
      </c>
      <c r="P712" t="s">
        <v>2775</v>
      </c>
    </row>
    <row r="713" spans="1:16" x14ac:dyDescent="0.2">
      <c r="A713" t="s">
        <v>562</v>
      </c>
      <c r="B713">
        <v>150</v>
      </c>
      <c r="C713" t="s">
        <v>1163</v>
      </c>
      <c r="D713" t="s">
        <v>1183</v>
      </c>
      <c r="E713" t="s">
        <v>1185</v>
      </c>
      <c r="F713">
        <v>2017</v>
      </c>
      <c r="M713" t="s">
        <v>1001</v>
      </c>
      <c r="N713" t="s">
        <v>1001</v>
      </c>
      <c r="O713">
        <v>150</v>
      </c>
      <c r="P713" t="s">
        <v>1181</v>
      </c>
    </row>
    <row r="714" spans="1:16" x14ac:dyDescent="0.2">
      <c r="A714" t="s">
        <v>1122</v>
      </c>
      <c r="B714">
        <v>150</v>
      </c>
      <c r="C714" t="s">
        <v>1164</v>
      </c>
      <c r="D714" t="s">
        <v>1183</v>
      </c>
      <c r="E714" t="s">
        <v>1185</v>
      </c>
      <c r="F714">
        <v>2017</v>
      </c>
      <c r="M714" t="s">
        <v>1050</v>
      </c>
      <c r="N714" t="s">
        <v>1050</v>
      </c>
      <c r="O714">
        <v>150</v>
      </c>
      <c r="P714" t="s">
        <v>1180</v>
      </c>
    </row>
    <row r="715" spans="1:16" x14ac:dyDescent="0.2">
      <c r="A715" t="s">
        <v>1073</v>
      </c>
      <c r="B715">
        <v>150</v>
      </c>
      <c r="C715" t="s">
        <v>1165</v>
      </c>
      <c r="D715" t="s">
        <v>1183</v>
      </c>
      <c r="E715" t="s">
        <v>1185</v>
      </c>
      <c r="F715">
        <v>2017</v>
      </c>
      <c r="M715" t="s">
        <v>1061</v>
      </c>
      <c r="N715" t="s">
        <v>1061</v>
      </c>
      <c r="O715">
        <v>150</v>
      </c>
      <c r="P715" t="s">
        <v>1179</v>
      </c>
    </row>
    <row r="716" spans="1:16" x14ac:dyDescent="0.2">
      <c r="A716" t="s">
        <v>1086</v>
      </c>
      <c r="B716">
        <v>150</v>
      </c>
      <c r="C716" t="s">
        <v>1166</v>
      </c>
      <c r="D716" t="s">
        <v>1183</v>
      </c>
      <c r="E716" t="s">
        <v>1185</v>
      </c>
      <c r="F716">
        <v>2017</v>
      </c>
      <c r="M716" t="s">
        <v>569</v>
      </c>
      <c r="N716" t="s">
        <v>569</v>
      </c>
      <c r="O716">
        <v>101</v>
      </c>
      <c r="P716" t="s">
        <v>1148</v>
      </c>
    </row>
    <row r="717" spans="1:16" x14ac:dyDescent="0.2">
      <c r="A717" t="s">
        <v>981</v>
      </c>
      <c r="B717">
        <v>100</v>
      </c>
      <c r="C717" t="s">
        <v>1410</v>
      </c>
      <c r="D717" t="s">
        <v>1185</v>
      </c>
      <c r="E717" t="s">
        <v>1185</v>
      </c>
      <c r="F717">
        <v>2018</v>
      </c>
      <c r="M717" t="s">
        <v>1081</v>
      </c>
      <c r="N717" t="s">
        <v>1081</v>
      </c>
      <c r="O717">
        <v>150</v>
      </c>
      <c r="P717" t="s">
        <v>1178</v>
      </c>
    </row>
    <row r="718" spans="1:16" x14ac:dyDescent="0.2">
      <c r="A718" t="s">
        <v>1084</v>
      </c>
      <c r="B718">
        <v>150</v>
      </c>
      <c r="C718" t="s">
        <v>1167</v>
      </c>
      <c r="D718" t="s">
        <v>1183</v>
      </c>
      <c r="E718" t="s">
        <v>1185</v>
      </c>
      <c r="F718">
        <v>2017</v>
      </c>
      <c r="M718" t="s">
        <v>503</v>
      </c>
      <c r="N718" t="s">
        <v>503</v>
      </c>
      <c r="O718">
        <v>150</v>
      </c>
      <c r="P718" t="s">
        <v>1177</v>
      </c>
    </row>
    <row r="719" spans="1:16" x14ac:dyDescent="0.2">
      <c r="A719" t="s">
        <v>1080</v>
      </c>
      <c r="B719">
        <v>150</v>
      </c>
      <c r="C719" t="s">
        <v>1168</v>
      </c>
      <c r="D719" t="s">
        <v>1183</v>
      </c>
      <c r="E719" t="s">
        <v>1185</v>
      </c>
      <c r="F719">
        <v>2017</v>
      </c>
      <c r="M719" t="s">
        <v>972</v>
      </c>
      <c r="N719" t="s">
        <v>972</v>
      </c>
      <c r="O719">
        <v>150</v>
      </c>
      <c r="P719" t="s">
        <v>1176</v>
      </c>
    </row>
    <row r="720" spans="1:16" x14ac:dyDescent="0.2">
      <c r="A720" t="s">
        <v>1032</v>
      </c>
      <c r="B720">
        <v>150</v>
      </c>
      <c r="C720" t="s">
        <v>1169</v>
      </c>
      <c r="D720" t="s">
        <v>1183</v>
      </c>
      <c r="E720" t="s">
        <v>1185</v>
      </c>
      <c r="F720">
        <v>2017</v>
      </c>
      <c r="M720" t="s">
        <v>1035</v>
      </c>
      <c r="N720" t="s">
        <v>1035</v>
      </c>
      <c r="O720">
        <v>150</v>
      </c>
      <c r="P720" t="s">
        <v>1175</v>
      </c>
    </row>
    <row r="721" spans="1:16" x14ac:dyDescent="0.2">
      <c r="A721" t="s">
        <v>866</v>
      </c>
      <c r="B721">
        <v>101</v>
      </c>
      <c r="C721" t="s">
        <v>2593</v>
      </c>
      <c r="D721" t="s">
        <v>1183</v>
      </c>
      <c r="E721" t="s">
        <v>1186</v>
      </c>
      <c r="F721">
        <v>2013</v>
      </c>
      <c r="M721" t="s">
        <v>996</v>
      </c>
      <c r="N721" t="s">
        <v>996</v>
      </c>
      <c r="O721">
        <v>100</v>
      </c>
      <c r="P721" t="s">
        <v>1414</v>
      </c>
    </row>
    <row r="722" spans="1:16" x14ac:dyDescent="0.2">
      <c r="A722" t="s">
        <v>999</v>
      </c>
      <c r="B722">
        <v>150</v>
      </c>
      <c r="C722" t="s">
        <v>1170</v>
      </c>
      <c r="D722" t="s">
        <v>1183</v>
      </c>
      <c r="E722" t="s">
        <v>1185</v>
      </c>
      <c r="F722">
        <v>2017</v>
      </c>
      <c r="M722" t="s">
        <v>1021</v>
      </c>
      <c r="N722" t="s">
        <v>1021</v>
      </c>
      <c r="O722">
        <v>150</v>
      </c>
      <c r="P722" t="s">
        <v>1174</v>
      </c>
    </row>
    <row r="723" spans="1:16" x14ac:dyDescent="0.2">
      <c r="A723" t="s">
        <v>985</v>
      </c>
      <c r="B723">
        <v>150</v>
      </c>
      <c r="C723" t="s">
        <v>1171</v>
      </c>
      <c r="D723" t="s">
        <v>1183</v>
      </c>
      <c r="E723" t="s">
        <v>1185</v>
      </c>
      <c r="F723">
        <v>2017</v>
      </c>
      <c r="M723" t="s">
        <v>1060</v>
      </c>
      <c r="N723" t="s">
        <v>1060</v>
      </c>
      <c r="O723">
        <v>150</v>
      </c>
      <c r="P723" t="s">
        <v>1173</v>
      </c>
    </row>
    <row r="724" spans="1:16" x14ac:dyDescent="0.2">
      <c r="A724" t="s">
        <v>800</v>
      </c>
      <c r="B724">
        <v>101</v>
      </c>
      <c r="C724" t="s">
        <v>2593</v>
      </c>
      <c r="D724" t="s">
        <v>1183</v>
      </c>
      <c r="E724" t="s">
        <v>1186</v>
      </c>
      <c r="F724">
        <v>2013</v>
      </c>
      <c r="M724" t="s">
        <v>1008</v>
      </c>
      <c r="N724" t="s">
        <v>1008</v>
      </c>
      <c r="O724">
        <v>150</v>
      </c>
      <c r="P724" t="s">
        <v>2614</v>
      </c>
    </row>
    <row r="725" spans="1:16" x14ac:dyDescent="0.2">
      <c r="A725" t="s">
        <v>858</v>
      </c>
      <c r="B725">
        <v>101</v>
      </c>
      <c r="C725" t="s">
        <v>2593</v>
      </c>
      <c r="D725" t="s">
        <v>1183</v>
      </c>
      <c r="E725" t="s">
        <v>1186</v>
      </c>
      <c r="F725">
        <v>2013</v>
      </c>
      <c r="M725" t="s">
        <v>974</v>
      </c>
      <c r="N725" t="s">
        <v>974</v>
      </c>
      <c r="O725">
        <v>150</v>
      </c>
      <c r="P725" t="s">
        <v>1172</v>
      </c>
    </row>
    <row r="726" spans="1:16" x14ac:dyDescent="0.2">
      <c r="A726" t="s">
        <v>949</v>
      </c>
      <c r="B726">
        <v>101</v>
      </c>
      <c r="C726" t="s">
        <v>2593</v>
      </c>
      <c r="D726" t="s">
        <v>1183</v>
      </c>
      <c r="E726" t="s">
        <v>1186</v>
      </c>
      <c r="F726">
        <v>2013</v>
      </c>
      <c r="M726" t="s">
        <v>1071</v>
      </c>
      <c r="N726" t="s">
        <v>1071</v>
      </c>
      <c r="O726">
        <v>101</v>
      </c>
      <c r="P726" t="s">
        <v>1506</v>
      </c>
    </row>
    <row r="727" spans="1:16" x14ac:dyDescent="0.2">
      <c r="A727" t="s">
        <v>920</v>
      </c>
      <c r="B727">
        <v>101</v>
      </c>
      <c r="C727" t="s">
        <v>2595</v>
      </c>
      <c r="D727" t="s">
        <v>1183</v>
      </c>
      <c r="E727" t="s">
        <v>1186</v>
      </c>
      <c r="F727">
        <v>2013</v>
      </c>
      <c r="M727" t="s">
        <v>879</v>
      </c>
      <c r="N727" t="s">
        <v>879</v>
      </c>
      <c r="O727">
        <v>101</v>
      </c>
      <c r="P727" t="s">
        <v>2803</v>
      </c>
    </row>
    <row r="728" spans="1:16" x14ac:dyDescent="0.2">
      <c r="A728" t="s">
        <v>512</v>
      </c>
      <c r="B728">
        <v>101</v>
      </c>
      <c r="C728" t="s">
        <v>2595</v>
      </c>
      <c r="D728" t="s">
        <v>1183</v>
      </c>
      <c r="E728" t="s">
        <v>1186</v>
      </c>
      <c r="F728">
        <v>2013</v>
      </c>
      <c r="M728" t="s">
        <v>911</v>
      </c>
      <c r="N728" t="s">
        <v>911</v>
      </c>
      <c r="O728">
        <v>101</v>
      </c>
      <c r="P728" t="s">
        <v>2987</v>
      </c>
    </row>
    <row r="729" spans="1:16" x14ac:dyDescent="0.2">
      <c r="A729" t="s">
        <v>963</v>
      </c>
      <c r="B729">
        <v>101</v>
      </c>
      <c r="C729" t="s">
        <v>2595</v>
      </c>
      <c r="D729" t="s">
        <v>1183</v>
      </c>
      <c r="E729" t="s">
        <v>1186</v>
      </c>
      <c r="F729">
        <v>2013</v>
      </c>
      <c r="M729" t="s">
        <v>956</v>
      </c>
      <c r="N729" t="s">
        <v>956</v>
      </c>
      <c r="O729">
        <v>101</v>
      </c>
      <c r="P729" t="s">
        <v>1506</v>
      </c>
    </row>
    <row r="730" spans="1:16" x14ac:dyDescent="0.2">
      <c r="A730" t="s">
        <v>925</v>
      </c>
      <c r="B730">
        <v>101</v>
      </c>
      <c r="C730" t="s">
        <v>2595</v>
      </c>
      <c r="D730" t="s">
        <v>1183</v>
      </c>
      <c r="E730" t="s">
        <v>1186</v>
      </c>
      <c r="F730">
        <v>2013</v>
      </c>
      <c r="M730" t="s">
        <v>904</v>
      </c>
      <c r="N730" t="s">
        <v>904</v>
      </c>
      <c r="O730">
        <v>101</v>
      </c>
      <c r="P730" t="s">
        <v>3047</v>
      </c>
    </row>
    <row r="731" spans="1:16" x14ac:dyDescent="0.2">
      <c r="A731" t="s">
        <v>918</v>
      </c>
      <c r="B731">
        <v>101</v>
      </c>
      <c r="C731" t="s">
        <v>2595</v>
      </c>
      <c r="D731" t="s">
        <v>1183</v>
      </c>
      <c r="E731" t="s">
        <v>1186</v>
      </c>
      <c r="F731">
        <v>2013</v>
      </c>
      <c r="M731" t="s">
        <v>908</v>
      </c>
      <c r="N731" t="s">
        <v>908</v>
      </c>
      <c r="O731">
        <v>101</v>
      </c>
      <c r="P731" t="s">
        <v>1506</v>
      </c>
    </row>
    <row r="732" spans="1:16" x14ac:dyDescent="0.2">
      <c r="A732" t="s">
        <v>927</v>
      </c>
      <c r="B732">
        <v>101</v>
      </c>
      <c r="C732" t="s">
        <v>2595</v>
      </c>
      <c r="D732" t="s">
        <v>1183</v>
      </c>
      <c r="E732" t="s">
        <v>1186</v>
      </c>
      <c r="F732">
        <v>2013</v>
      </c>
      <c r="M732" t="s">
        <v>952</v>
      </c>
      <c r="N732" t="s">
        <v>952</v>
      </c>
      <c r="O732">
        <v>101</v>
      </c>
      <c r="P732" t="s">
        <v>2852</v>
      </c>
    </row>
    <row r="733" spans="1:16" x14ac:dyDescent="0.2">
      <c r="A733" t="s">
        <v>929</v>
      </c>
      <c r="B733">
        <v>101</v>
      </c>
      <c r="C733" t="s">
        <v>2595</v>
      </c>
      <c r="D733" t="s">
        <v>1183</v>
      </c>
      <c r="E733" t="s">
        <v>1186</v>
      </c>
      <c r="F733">
        <v>2013</v>
      </c>
      <c r="M733" t="s">
        <v>917</v>
      </c>
      <c r="N733" t="s">
        <v>917</v>
      </c>
      <c r="O733">
        <v>101</v>
      </c>
      <c r="P733" t="s">
        <v>2682</v>
      </c>
    </row>
    <row r="734" spans="1:16" x14ac:dyDescent="0.2">
      <c r="A734" t="s">
        <v>539</v>
      </c>
      <c r="B734">
        <v>101</v>
      </c>
      <c r="C734" t="s">
        <v>2595</v>
      </c>
      <c r="D734" t="s">
        <v>1183</v>
      </c>
      <c r="E734" t="s">
        <v>1186</v>
      </c>
      <c r="F734">
        <v>2013</v>
      </c>
      <c r="M734" t="s">
        <v>890</v>
      </c>
      <c r="N734" t="s">
        <v>890</v>
      </c>
      <c r="O734">
        <v>101</v>
      </c>
      <c r="P734" t="s">
        <v>2903</v>
      </c>
    </row>
    <row r="735" spans="1:16" x14ac:dyDescent="0.2">
      <c r="A735" t="s">
        <v>936</v>
      </c>
      <c r="B735">
        <v>101</v>
      </c>
      <c r="C735" t="s">
        <v>2595</v>
      </c>
      <c r="D735" t="s">
        <v>1183</v>
      </c>
      <c r="E735" t="s">
        <v>1186</v>
      </c>
      <c r="F735">
        <v>2013</v>
      </c>
      <c r="M735" t="s">
        <v>930</v>
      </c>
      <c r="N735" t="s">
        <v>930</v>
      </c>
      <c r="O735">
        <v>101</v>
      </c>
      <c r="P735" t="s">
        <v>1506</v>
      </c>
    </row>
    <row r="736" spans="1:16" x14ac:dyDescent="0.2">
      <c r="A736" t="s">
        <v>961</v>
      </c>
      <c r="B736">
        <v>101</v>
      </c>
      <c r="C736" t="s">
        <v>2595</v>
      </c>
      <c r="D736" t="s">
        <v>1183</v>
      </c>
      <c r="E736" t="s">
        <v>1186</v>
      </c>
      <c r="F736">
        <v>2013</v>
      </c>
      <c r="M736" t="s">
        <v>909</v>
      </c>
      <c r="N736" t="s">
        <v>909</v>
      </c>
      <c r="O736">
        <v>101</v>
      </c>
      <c r="P736" t="s">
        <v>1506</v>
      </c>
    </row>
    <row r="737" spans="1:16" x14ac:dyDescent="0.2">
      <c r="A737" t="s">
        <v>935</v>
      </c>
      <c r="B737">
        <v>101</v>
      </c>
      <c r="C737" t="s">
        <v>2595</v>
      </c>
      <c r="D737" t="s">
        <v>1183</v>
      </c>
      <c r="E737" t="s">
        <v>1186</v>
      </c>
      <c r="F737">
        <v>2013</v>
      </c>
      <c r="M737" t="s">
        <v>887</v>
      </c>
      <c r="N737" t="s">
        <v>887</v>
      </c>
      <c r="O737">
        <v>101</v>
      </c>
      <c r="P737" t="s">
        <v>2766</v>
      </c>
    </row>
    <row r="738" spans="1:16" x14ac:dyDescent="0.2">
      <c r="A738" t="s">
        <v>902</v>
      </c>
      <c r="B738">
        <v>101</v>
      </c>
      <c r="C738" t="s">
        <v>2595</v>
      </c>
      <c r="D738" t="s">
        <v>1183</v>
      </c>
      <c r="E738" t="s">
        <v>1186</v>
      </c>
      <c r="F738">
        <v>2013</v>
      </c>
      <c r="M738" t="s">
        <v>902</v>
      </c>
      <c r="N738" t="s">
        <v>902</v>
      </c>
      <c r="O738">
        <v>101</v>
      </c>
      <c r="P738" t="s">
        <v>2844</v>
      </c>
    </row>
    <row r="739" spans="1:16" x14ac:dyDescent="0.2">
      <c r="A739" t="s">
        <v>887</v>
      </c>
      <c r="B739">
        <v>101</v>
      </c>
      <c r="C739" t="s">
        <v>2595</v>
      </c>
      <c r="D739" t="s">
        <v>1183</v>
      </c>
      <c r="E739" t="s">
        <v>1186</v>
      </c>
      <c r="F739">
        <v>2013</v>
      </c>
      <c r="M739" t="s">
        <v>935</v>
      </c>
      <c r="N739" t="s">
        <v>935</v>
      </c>
      <c r="O739">
        <v>101</v>
      </c>
      <c r="P739" t="s">
        <v>2767</v>
      </c>
    </row>
    <row r="740" spans="1:16" x14ac:dyDescent="0.2">
      <c r="A740" t="s">
        <v>909</v>
      </c>
      <c r="B740">
        <v>101</v>
      </c>
      <c r="C740" t="s">
        <v>2595</v>
      </c>
      <c r="D740" t="s">
        <v>1183</v>
      </c>
      <c r="E740" t="s">
        <v>1186</v>
      </c>
      <c r="F740">
        <v>2013</v>
      </c>
      <c r="M740" t="s">
        <v>961</v>
      </c>
      <c r="N740" t="s">
        <v>961</v>
      </c>
      <c r="O740">
        <v>101</v>
      </c>
      <c r="P740" t="s">
        <v>2875</v>
      </c>
    </row>
    <row r="741" spans="1:16" x14ac:dyDescent="0.2">
      <c r="A741" t="s">
        <v>930</v>
      </c>
      <c r="B741">
        <v>101</v>
      </c>
      <c r="C741" t="s">
        <v>2595</v>
      </c>
      <c r="D741" t="s">
        <v>1183</v>
      </c>
      <c r="E741" t="s">
        <v>1186</v>
      </c>
      <c r="F741">
        <v>2013</v>
      </c>
      <c r="M741" t="s">
        <v>936</v>
      </c>
      <c r="N741" t="s">
        <v>936</v>
      </c>
      <c r="O741">
        <v>101</v>
      </c>
      <c r="P741" t="s">
        <v>3046</v>
      </c>
    </row>
    <row r="742" spans="1:16" x14ac:dyDescent="0.2">
      <c r="A742" t="s">
        <v>890</v>
      </c>
      <c r="B742">
        <v>101</v>
      </c>
      <c r="C742" t="s">
        <v>2595</v>
      </c>
      <c r="D742" t="s">
        <v>1183</v>
      </c>
      <c r="E742" t="s">
        <v>1186</v>
      </c>
      <c r="F742">
        <v>2013</v>
      </c>
      <c r="M742" t="s">
        <v>539</v>
      </c>
      <c r="N742" t="s">
        <v>539</v>
      </c>
      <c r="O742">
        <v>101</v>
      </c>
      <c r="P742" t="s">
        <v>1506</v>
      </c>
    </row>
    <row r="743" spans="1:16" x14ac:dyDescent="0.2">
      <c r="A743" t="s">
        <v>917</v>
      </c>
      <c r="B743">
        <v>101</v>
      </c>
      <c r="C743" t="s">
        <v>2595</v>
      </c>
      <c r="D743" t="s">
        <v>1183</v>
      </c>
      <c r="E743" t="s">
        <v>1186</v>
      </c>
      <c r="F743">
        <v>2013</v>
      </c>
      <c r="M743" t="s">
        <v>929</v>
      </c>
      <c r="N743" t="s">
        <v>929</v>
      </c>
      <c r="O743">
        <v>101</v>
      </c>
      <c r="P743" t="s">
        <v>3038</v>
      </c>
    </row>
    <row r="744" spans="1:16" x14ac:dyDescent="0.2">
      <c r="A744" t="s">
        <v>952</v>
      </c>
      <c r="B744">
        <v>101</v>
      </c>
      <c r="C744" t="s">
        <v>2595</v>
      </c>
      <c r="D744" t="s">
        <v>1183</v>
      </c>
      <c r="E744" t="s">
        <v>1186</v>
      </c>
      <c r="F744">
        <v>2013</v>
      </c>
      <c r="M744" t="s">
        <v>927</v>
      </c>
      <c r="N744" t="s">
        <v>927</v>
      </c>
      <c r="O744">
        <v>101</v>
      </c>
      <c r="P744" t="s">
        <v>3028</v>
      </c>
    </row>
    <row r="745" spans="1:16" x14ac:dyDescent="0.2">
      <c r="A745" t="s">
        <v>908</v>
      </c>
      <c r="B745">
        <v>101</v>
      </c>
      <c r="C745" t="s">
        <v>2595</v>
      </c>
      <c r="D745" t="s">
        <v>1183</v>
      </c>
      <c r="E745" t="s">
        <v>1186</v>
      </c>
      <c r="F745">
        <v>2013</v>
      </c>
      <c r="M745" t="s">
        <v>918</v>
      </c>
      <c r="N745" t="s">
        <v>918</v>
      </c>
      <c r="O745">
        <v>101</v>
      </c>
      <c r="P745" t="s">
        <v>1506</v>
      </c>
    </row>
    <row r="746" spans="1:16" x14ac:dyDescent="0.2">
      <c r="A746" t="s">
        <v>904</v>
      </c>
      <c r="B746">
        <v>101</v>
      </c>
      <c r="C746" t="s">
        <v>2595</v>
      </c>
      <c r="D746" t="s">
        <v>1183</v>
      </c>
      <c r="E746" t="s">
        <v>1186</v>
      </c>
      <c r="F746">
        <v>2013</v>
      </c>
      <c r="M746" t="s">
        <v>925</v>
      </c>
      <c r="N746" t="s">
        <v>925</v>
      </c>
      <c r="O746">
        <v>101</v>
      </c>
      <c r="P746" t="s">
        <v>2825</v>
      </c>
    </row>
    <row r="747" spans="1:16" x14ac:dyDescent="0.2">
      <c r="A747" t="s">
        <v>956</v>
      </c>
      <c r="B747">
        <v>101</v>
      </c>
      <c r="C747" t="s">
        <v>2595</v>
      </c>
      <c r="D747" t="s">
        <v>1183</v>
      </c>
      <c r="E747" t="s">
        <v>1186</v>
      </c>
      <c r="F747">
        <v>2013</v>
      </c>
      <c r="M747" t="s">
        <v>963</v>
      </c>
      <c r="N747" t="s">
        <v>963</v>
      </c>
      <c r="O747">
        <v>101</v>
      </c>
      <c r="P747" t="s">
        <v>1506</v>
      </c>
    </row>
    <row r="748" spans="1:16" x14ac:dyDescent="0.2">
      <c r="A748" t="s">
        <v>911</v>
      </c>
      <c r="B748">
        <v>101</v>
      </c>
      <c r="C748" t="s">
        <v>2595</v>
      </c>
      <c r="D748" t="s">
        <v>1183</v>
      </c>
      <c r="E748" t="s">
        <v>1186</v>
      </c>
      <c r="F748">
        <v>2013</v>
      </c>
      <c r="M748" t="s">
        <v>512</v>
      </c>
      <c r="N748" t="s">
        <v>512</v>
      </c>
      <c r="O748">
        <v>101</v>
      </c>
      <c r="P748" t="s">
        <v>1506</v>
      </c>
    </row>
    <row r="749" spans="1:16" x14ac:dyDescent="0.2">
      <c r="A749" t="s">
        <v>879</v>
      </c>
      <c r="B749">
        <v>101</v>
      </c>
      <c r="C749" t="s">
        <v>2595</v>
      </c>
      <c r="D749" t="s">
        <v>1183</v>
      </c>
      <c r="E749" t="s">
        <v>1186</v>
      </c>
      <c r="F749">
        <v>2013</v>
      </c>
      <c r="M749" t="s">
        <v>920</v>
      </c>
      <c r="N749" t="s">
        <v>920</v>
      </c>
      <c r="O749">
        <v>101</v>
      </c>
      <c r="P749" t="s">
        <v>1506</v>
      </c>
    </row>
    <row r="750" spans="1:16" x14ac:dyDescent="0.2">
      <c r="A750" t="s">
        <v>1071</v>
      </c>
      <c r="B750">
        <v>101</v>
      </c>
      <c r="C750" t="s">
        <v>2595</v>
      </c>
      <c r="D750" t="s">
        <v>1183</v>
      </c>
      <c r="E750" t="s">
        <v>1186</v>
      </c>
      <c r="F750">
        <v>2013</v>
      </c>
      <c r="M750" t="s">
        <v>949</v>
      </c>
      <c r="N750" t="s">
        <v>949</v>
      </c>
      <c r="O750">
        <v>101</v>
      </c>
      <c r="P750" t="s">
        <v>2730</v>
      </c>
    </row>
    <row r="751" spans="1:16" x14ac:dyDescent="0.2">
      <c r="A751" t="s">
        <v>974</v>
      </c>
      <c r="B751">
        <v>150</v>
      </c>
      <c r="C751" t="s">
        <v>1172</v>
      </c>
      <c r="D751" t="s">
        <v>1183</v>
      </c>
      <c r="E751" t="s">
        <v>1185</v>
      </c>
      <c r="F751">
        <v>2017</v>
      </c>
      <c r="M751" t="s">
        <v>858</v>
      </c>
      <c r="N751" t="s">
        <v>858</v>
      </c>
      <c r="O751">
        <v>101</v>
      </c>
      <c r="P751" t="s">
        <v>1506</v>
      </c>
    </row>
    <row r="752" spans="1:16" x14ac:dyDescent="0.2">
      <c r="A752" t="s">
        <v>1008</v>
      </c>
      <c r="B752">
        <v>150</v>
      </c>
      <c r="C752" t="s">
        <v>2614</v>
      </c>
      <c r="D752" t="s">
        <v>1183</v>
      </c>
      <c r="E752" t="s">
        <v>1185</v>
      </c>
      <c r="F752">
        <v>2017</v>
      </c>
      <c r="M752" t="s">
        <v>800</v>
      </c>
      <c r="N752" t="s">
        <v>800</v>
      </c>
      <c r="O752">
        <v>101</v>
      </c>
      <c r="P752" t="s">
        <v>2913</v>
      </c>
    </row>
    <row r="753" spans="1:16" x14ac:dyDescent="0.2">
      <c r="A753" t="s">
        <v>1060</v>
      </c>
      <c r="B753">
        <v>150</v>
      </c>
      <c r="C753" t="s">
        <v>1173</v>
      </c>
      <c r="D753" t="s">
        <v>1183</v>
      </c>
      <c r="E753" t="s">
        <v>1185</v>
      </c>
      <c r="F753">
        <v>2017</v>
      </c>
      <c r="M753" t="s">
        <v>985</v>
      </c>
      <c r="N753" t="s">
        <v>985</v>
      </c>
      <c r="O753">
        <v>150</v>
      </c>
      <c r="P753" t="s">
        <v>1171</v>
      </c>
    </row>
    <row r="754" spans="1:16" x14ac:dyDescent="0.2">
      <c r="A754" t="s">
        <v>1021</v>
      </c>
      <c r="B754">
        <v>150</v>
      </c>
      <c r="C754" t="s">
        <v>1174</v>
      </c>
      <c r="D754" t="s">
        <v>1183</v>
      </c>
      <c r="E754" t="s">
        <v>1185</v>
      </c>
      <c r="F754">
        <v>2017</v>
      </c>
      <c r="M754" t="s">
        <v>999</v>
      </c>
      <c r="N754" t="s">
        <v>999</v>
      </c>
      <c r="O754">
        <v>150</v>
      </c>
      <c r="P754" t="s">
        <v>1170</v>
      </c>
    </row>
    <row r="755" spans="1:16" x14ac:dyDescent="0.2">
      <c r="A755" t="s">
        <v>996</v>
      </c>
      <c r="B755">
        <v>100</v>
      </c>
      <c r="C755" t="s">
        <v>1414</v>
      </c>
      <c r="D755" t="s">
        <v>1185</v>
      </c>
      <c r="E755" t="s">
        <v>1185</v>
      </c>
      <c r="F755">
        <v>2018</v>
      </c>
      <c r="M755" t="s">
        <v>866</v>
      </c>
      <c r="N755" t="s">
        <v>866</v>
      </c>
      <c r="O755">
        <v>101</v>
      </c>
      <c r="P755" t="s">
        <v>1506</v>
      </c>
    </row>
    <row r="756" spans="1:16" x14ac:dyDescent="0.2">
      <c r="A756" t="s">
        <v>1035</v>
      </c>
      <c r="B756">
        <v>150</v>
      </c>
      <c r="C756" t="s">
        <v>1175</v>
      </c>
      <c r="D756" t="s">
        <v>1183</v>
      </c>
      <c r="E756" t="s">
        <v>1185</v>
      </c>
      <c r="F756">
        <v>2017</v>
      </c>
      <c r="M756" t="s">
        <v>1032</v>
      </c>
      <c r="N756" t="s">
        <v>1032</v>
      </c>
      <c r="O756">
        <v>150</v>
      </c>
      <c r="P756" t="s">
        <v>1169</v>
      </c>
    </row>
    <row r="757" spans="1:16" x14ac:dyDescent="0.2">
      <c r="A757" t="s">
        <v>972</v>
      </c>
      <c r="B757">
        <v>150</v>
      </c>
      <c r="C757" t="s">
        <v>1176</v>
      </c>
      <c r="D757" t="s">
        <v>1183</v>
      </c>
      <c r="E757" t="s">
        <v>1185</v>
      </c>
      <c r="F757">
        <v>2017</v>
      </c>
      <c r="M757" t="s">
        <v>1080</v>
      </c>
      <c r="N757" t="s">
        <v>1080</v>
      </c>
      <c r="O757">
        <v>150</v>
      </c>
      <c r="P757" t="s">
        <v>1168</v>
      </c>
    </row>
    <row r="758" spans="1:16" x14ac:dyDescent="0.2">
      <c r="A758" t="s">
        <v>503</v>
      </c>
      <c r="B758">
        <v>150</v>
      </c>
      <c r="C758" t="s">
        <v>1177</v>
      </c>
      <c r="D758" t="s">
        <v>1183</v>
      </c>
      <c r="E758" t="s">
        <v>1185</v>
      </c>
      <c r="F758">
        <v>2017</v>
      </c>
      <c r="M758" t="s">
        <v>1084</v>
      </c>
      <c r="N758" t="s">
        <v>1084</v>
      </c>
      <c r="O758">
        <v>150</v>
      </c>
      <c r="P758" t="s">
        <v>1167</v>
      </c>
    </row>
    <row r="759" spans="1:16" x14ac:dyDescent="0.2">
      <c r="A759" t="s">
        <v>1081</v>
      </c>
      <c r="B759">
        <v>150</v>
      </c>
      <c r="C759" t="s">
        <v>1178</v>
      </c>
      <c r="D759" t="s">
        <v>1183</v>
      </c>
      <c r="E759" t="s">
        <v>1185</v>
      </c>
      <c r="F759">
        <v>2017</v>
      </c>
      <c r="M759" t="s">
        <v>981</v>
      </c>
      <c r="N759" t="s">
        <v>981</v>
      </c>
      <c r="O759">
        <v>100</v>
      </c>
      <c r="P759" t="s">
        <v>1410</v>
      </c>
    </row>
    <row r="760" spans="1:16" x14ac:dyDescent="0.2">
      <c r="A760" t="s">
        <v>569</v>
      </c>
      <c r="B760">
        <v>101</v>
      </c>
      <c r="C760" t="s">
        <v>2596</v>
      </c>
      <c r="D760" t="s">
        <v>1183</v>
      </c>
      <c r="E760" t="s">
        <v>1186</v>
      </c>
      <c r="F760">
        <v>2014</v>
      </c>
      <c r="M760" t="s">
        <v>1086</v>
      </c>
      <c r="N760" t="s">
        <v>1086</v>
      </c>
      <c r="O760">
        <v>150</v>
      </c>
      <c r="P760" t="s">
        <v>1166</v>
      </c>
    </row>
    <row r="761" spans="1:16" x14ac:dyDescent="0.2">
      <c r="A761" t="s">
        <v>1061</v>
      </c>
      <c r="B761">
        <v>150</v>
      </c>
      <c r="C761" t="s">
        <v>1179</v>
      </c>
      <c r="D761" t="s">
        <v>1183</v>
      </c>
      <c r="E761" t="s">
        <v>1185</v>
      </c>
      <c r="F761">
        <v>2017</v>
      </c>
      <c r="M761" t="s">
        <v>1073</v>
      </c>
      <c r="N761" t="s">
        <v>1073</v>
      </c>
      <c r="O761">
        <v>150</v>
      </c>
      <c r="P761" t="s">
        <v>1165</v>
      </c>
    </row>
    <row r="762" spans="1:16" x14ac:dyDescent="0.2">
      <c r="A762" t="s">
        <v>1050</v>
      </c>
      <c r="B762">
        <v>150</v>
      </c>
      <c r="C762" t="s">
        <v>1180</v>
      </c>
      <c r="D762" t="s">
        <v>1183</v>
      </c>
      <c r="E762" t="s">
        <v>1185</v>
      </c>
      <c r="F762">
        <v>2017</v>
      </c>
      <c r="M762" t="s">
        <v>1122</v>
      </c>
      <c r="N762" t="s">
        <v>1122</v>
      </c>
      <c r="O762">
        <v>150</v>
      </c>
      <c r="P762" t="s">
        <v>1164</v>
      </c>
    </row>
    <row r="763" spans="1:16" x14ac:dyDescent="0.2">
      <c r="A763" t="s">
        <v>1001</v>
      </c>
      <c r="B763">
        <v>150</v>
      </c>
      <c r="C763" t="s">
        <v>1181</v>
      </c>
      <c r="D763" t="s">
        <v>1183</v>
      </c>
      <c r="E763" t="s">
        <v>1185</v>
      </c>
      <c r="F763">
        <v>2017</v>
      </c>
      <c r="M763" t="s">
        <v>562</v>
      </c>
      <c r="N763" t="s">
        <v>562</v>
      </c>
      <c r="O763">
        <v>150</v>
      </c>
      <c r="P763" t="s">
        <v>1163</v>
      </c>
    </row>
    <row r="764" spans="1:16" x14ac:dyDescent="0.2">
      <c r="A764" t="s">
        <v>965</v>
      </c>
      <c r="B764">
        <v>101</v>
      </c>
      <c r="C764" t="s">
        <v>2595</v>
      </c>
      <c r="D764" t="s">
        <v>1183</v>
      </c>
      <c r="E764" t="s">
        <v>1186</v>
      </c>
      <c r="F764">
        <v>2013</v>
      </c>
      <c r="M764" t="s">
        <v>883</v>
      </c>
      <c r="N764" t="s">
        <v>883</v>
      </c>
      <c r="O764">
        <v>101</v>
      </c>
      <c r="P764" t="s">
        <v>1506</v>
      </c>
    </row>
    <row r="765" spans="1:16" x14ac:dyDescent="0.2">
      <c r="A765" t="s">
        <v>891</v>
      </c>
      <c r="B765">
        <v>101</v>
      </c>
      <c r="C765" t="s">
        <v>2596</v>
      </c>
      <c r="D765" t="s">
        <v>1183</v>
      </c>
      <c r="E765" t="s">
        <v>1186</v>
      </c>
      <c r="F765">
        <v>2013</v>
      </c>
      <c r="M765" t="s">
        <v>959</v>
      </c>
      <c r="N765" t="s">
        <v>959</v>
      </c>
      <c r="O765">
        <v>101</v>
      </c>
      <c r="P765" t="s">
        <v>2866</v>
      </c>
    </row>
    <row r="766" spans="1:16" x14ac:dyDescent="0.2">
      <c r="A766" t="s">
        <v>899</v>
      </c>
      <c r="B766">
        <v>101</v>
      </c>
      <c r="C766" t="s">
        <v>2595</v>
      </c>
      <c r="D766" t="s">
        <v>1183</v>
      </c>
      <c r="E766" t="s">
        <v>1186</v>
      </c>
      <c r="F766">
        <v>2013</v>
      </c>
      <c r="M766" t="s">
        <v>581</v>
      </c>
      <c r="N766" t="s">
        <v>581</v>
      </c>
      <c r="O766">
        <v>101</v>
      </c>
      <c r="P766" t="s">
        <v>2683</v>
      </c>
    </row>
    <row r="767" spans="1:16" x14ac:dyDescent="0.2">
      <c r="A767" t="s">
        <v>905</v>
      </c>
      <c r="B767">
        <v>101</v>
      </c>
      <c r="C767" t="s">
        <v>2595</v>
      </c>
      <c r="D767" t="s">
        <v>1183</v>
      </c>
      <c r="E767" t="s">
        <v>1186</v>
      </c>
      <c r="F767">
        <v>2013</v>
      </c>
      <c r="M767" t="s">
        <v>880</v>
      </c>
      <c r="N767" t="s">
        <v>880</v>
      </c>
      <c r="O767">
        <v>101</v>
      </c>
      <c r="P767" t="s">
        <v>2909</v>
      </c>
    </row>
    <row r="768" spans="1:16" x14ac:dyDescent="0.2">
      <c r="A768" t="s">
        <v>960</v>
      </c>
      <c r="B768">
        <v>101</v>
      </c>
      <c r="C768" t="s">
        <v>2595</v>
      </c>
      <c r="D768" t="s">
        <v>1183</v>
      </c>
      <c r="E768" t="s">
        <v>1186</v>
      </c>
      <c r="F768">
        <v>2013</v>
      </c>
      <c r="M768" t="s">
        <v>793</v>
      </c>
      <c r="N768" t="s">
        <v>793</v>
      </c>
      <c r="O768">
        <v>101</v>
      </c>
      <c r="P768" t="s">
        <v>2736</v>
      </c>
    </row>
    <row r="769" spans="1:16" x14ac:dyDescent="0.2">
      <c r="A769" t="s">
        <v>1982</v>
      </c>
      <c r="B769">
        <v>101</v>
      </c>
      <c r="C769" t="s">
        <v>2591</v>
      </c>
      <c r="D769" t="s">
        <v>1183</v>
      </c>
      <c r="E769" t="s">
        <v>1186</v>
      </c>
      <c r="F769">
        <v>2013</v>
      </c>
      <c r="M769" t="s">
        <v>892</v>
      </c>
      <c r="N769" t="s">
        <v>892</v>
      </c>
      <c r="O769">
        <v>101</v>
      </c>
      <c r="P769" t="s">
        <v>2853</v>
      </c>
    </row>
    <row r="770" spans="1:16" x14ac:dyDescent="0.2">
      <c r="A770" t="s">
        <v>1983</v>
      </c>
      <c r="B770">
        <v>101</v>
      </c>
      <c r="C770" t="s">
        <v>2591</v>
      </c>
      <c r="D770" t="s">
        <v>1183</v>
      </c>
      <c r="E770" t="s">
        <v>1186</v>
      </c>
      <c r="F770">
        <v>2013</v>
      </c>
      <c r="M770" t="s">
        <v>923</v>
      </c>
      <c r="N770" t="s">
        <v>923</v>
      </c>
      <c r="O770">
        <v>101</v>
      </c>
      <c r="P770" t="s">
        <v>2656</v>
      </c>
    </row>
    <row r="771" spans="1:16" x14ac:dyDescent="0.2">
      <c r="A771" t="s">
        <v>1984</v>
      </c>
      <c r="B771">
        <v>101</v>
      </c>
      <c r="C771" t="s">
        <v>2591</v>
      </c>
      <c r="D771" t="s">
        <v>1183</v>
      </c>
      <c r="E771" t="s">
        <v>1186</v>
      </c>
      <c r="F771">
        <v>2013</v>
      </c>
      <c r="M771" t="s">
        <v>900</v>
      </c>
      <c r="N771" t="s">
        <v>900</v>
      </c>
      <c r="O771">
        <v>101</v>
      </c>
      <c r="P771" t="s">
        <v>3001</v>
      </c>
    </row>
    <row r="772" spans="1:16" x14ac:dyDescent="0.2">
      <c r="A772" t="s">
        <v>1985</v>
      </c>
      <c r="B772">
        <v>101</v>
      </c>
      <c r="C772" t="s">
        <v>2591</v>
      </c>
      <c r="D772" t="s">
        <v>1183</v>
      </c>
      <c r="E772" t="s">
        <v>1186</v>
      </c>
      <c r="F772">
        <v>2013</v>
      </c>
      <c r="M772" t="s">
        <v>948</v>
      </c>
      <c r="N772" t="s">
        <v>948</v>
      </c>
      <c r="O772">
        <v>101</v>
      </c>
      <c r="P772" t="s">
        <v>1148</v>
      </c>
    </row>
    <row r="773" spans="1:16" x14ac:dyDescent="0.2">
      <c r="A773" t="s">
        <v>2017</v>
      </c>
      <c r="B773">
        <v>101</v>
      </c>
      <c r="C773" t="s">
        <v>2591</v>
      </c>
      <c r="D773" t="s">
        <v>1183</v>
      </c>
      <c r="E773" t="s">
        <v>1186</v>
      </c>
      <c r="F773">
        <v>2013</v>
      </c>
      <c r="M773" t="s">
        <v>966</v>
      </c>
      <c r="N773" t="s">
        <v>966</v>
      </c>
      <c r="O773">
        <v>101</v>
      </c>
      <c r="P773" t="s">
        <v>1506</v>
      </c>
    </row>
    <row r="774" spans="1:16" x14ac:dyDescent="0.2">
      <c r="A774" t="s">
        <v>2018</v>
      </c>
      <c r="B774">
        <v>101</v>
      </c>
      <c r="C774" t="s">
        <v>2592</v>
      </c>
      <c r="D774" t="s">
        <v>1183</v>
      </c>
      <c r="E774" t="s">
        <v>1186</v>
      </c>
      <c r="F774">
        <v>2013</v>
      </c>
      <c r="M774" t="s">
        <v>895</v>
      </c>
      <c r="N774" t="s">
        <v>895</v>
      </c>
      <c r="O774">
        <v>101</v>
      </c>
      <c r="P774" t="s">
        <v>1506</v>
      </c>
    </row>
    <row r="775" spans="1:16" x14ac:dyDescent="0.2">
      <c r="A775" t="s">
        <v>2019</v>
      </c>
      <c r="B775">
        <v>101</v>
      </c>
      <c r="C775" t="s">
        <v>2592</v>
      </c>
      <c r="D775" t="s">
        <v>1183</v>
      </c>
      <c r="E775" t="s">
        <v>1186</v>
      </c>
      <c r="F775">
        <v>2013</v>
      </c>
      <c r="M775" t="s">
        <v>932</v>
      </c>
      <c r="N775" t="s">
        <v>932</v>
      </c>
      <c r="O775">
        <v>101</v>
      </c>
      <c r="P775" t="s">
        <v>1506</v>
      </c>
    </row>
    <row r="776" spans="1:16" x14ac:dyDescent="0.2">
      <c r="A776" t="s">
        <v>1110</v>
      </c>
      <c r="B776">
        <v>101</v>
      </c>
      <c r="C776" t="s">
        <v>2592</v>
      </c>
      <c r="D776" t="s">
        <v>1183</v>
      </c>
      <c r="E776" t="s">
        <v>1186</v>
      </c>
      <c r="F776">
        <v>2013</v>
      </c>
      <c r="M776" t="s">
        <v>934</v>
      </c>
      <c r="N776" t="s">
        <v>934</v>
      </c>
      <c r="O776">
        <v>101</v>
      </c>
      <c r="P776" t="s">
        <v>3002</v>
      </c>
    </row>
    <row r="777" spans="1:16" x14ac:dyDescent="0.2">
      <c r="A777" t="s">
        <v>1083</v>
      </c>
      <c r="B777">
        <v>101</v>
      </c>
      <c r="C777" t="s">
        <v>2592</v>
      </c>
      <c r="D777" t="s">
        <v>1183</v>
      </c>
      <c r="E777" t="s">
        <v>1186</v>
      </c>
      <c r="F777">
        <v>2013</v>
      </c>
      <c r="M777" t="s">
        <v>907</v>
      </c>
      <c r="N777" t="s">
        <v>907</v>
      </c>
      <c r="O777">
        <v>101</v>
      </c>
      <c r="P777" t="s">
        <v>1506</v>
      </c>
    </row>
    <row r="778" spans="1:16" x14ac:dyDescent="0.2">
      <c r="A778" t="s">
        <v>2020</v>
      </c>
      <c r="B778">
        <v>101</v>
      </c>
      <c r="C778" t="s">
        <v>2592</v>
      </c>
      <c r="D778" t="s">
        <v>1183</v>
      </c>
      <c r="E778" t="s">
        <v>1186</v>
      </c>
      <c r="F778">
        <v>2013</v>
      </c>
      <c r="M778" t="s">
        <v>915</v>
      </c>
      <c r="N778" t="s">
        <v>915</v>
      </c>
      <c r="O778">
        <v>101</v>
      </c>
      <c r="P778" t="s">
        <v>2773</v>
      </c>
    </row>
    <row r="779" spans="1:16" x14ac:dyDescent="0.2">
      <c r="A779" t="s">
        <v>2021</v>
      </c>
      <c r="B779">
        <v>101</v>
      </c>
      <c r="C779" t="s">
        <v>2595</v>
      </c>
      <c r="D779" t="s">
        <v>1183</v>
      </c>
      <c r="E779" t="s">
        <v>1186</v>
      </c>
      <c r="F779">
        <v>2013</v>
      </c>
      <c r="M779" t="s">
        <v>833</v>
      </c>
      <c r="N779" t="s">
        <v>833</v>
      </c>
      <c r="O779">
        <v>101</v>
      </c>
      <c r="P779" t="s">
        <v>2915</v>
      </c>
    </row>
    <row r="780" spans="1:16" x14ac:dyDescent="0.2">
      <c r="A780" t="s">
        <v>1986</v>
      </c>
      <c r="B780">
        <v>101</v>
      </c>
      <c r="C780" t="s">
        <v>2591</v>
      </c>
      <c r="D780" t="s">
        <v>1183</v>
      </c>
      <c r="E780" t="s">
        <v>1186</v>
      </c>
      <c r="F780">
        <v>2013</v>
      </c>
      <c r="M780" t="s">
        <v>536</v>
      </c>
      <c r="N780" t="s">
        <v>536</v>
      </c>
      <c r="O780">
        <v>101</v>
      </c>
      <c r="P780" t="s">
        <v>3015</v>
      </c>
    </row>
    <row r="781" spans="1:16" x14ac:dyDescent="0.2">
      <c r="A781" t="s">
        <v>2022</v>
      </c>
      <c r="B781">
        <v>101</v>
      </c>
      <c r="C781" t="s">
        <v>2592</v>
      </c>
      <c r="D781" t="s">
        <v>1183</v>
      </c>
      <c r="E781" t="s">
        <v>1186</v>
      </c>
      <c r="F781">
        <v>2013</v>
      </c>
      <c r="M781" t="s">
        <v>502</v>
      </c>
      <c r="N781" t="s">
        <v>502</v>
      </c>
      <c r="O781">
        <v>101</v>
      </c>
      <c r="P781" t="s">
        <v>1506</v>
      </c>
    </row>
    <row r="782" spans="1:16" x14ac:dyDescent="0.2">
      <c r="A782" t="s">
        <v>2023</v>
      </c>
      <c r="B782">
        <v>101</v>
      </c>
      <c r="C782" t="s">
        <v>2592</v>
      </c>
      <c r="D782" t="s">
        <v>1183</v>
      </c>
      <c r="E782" t="s">
        <v>1186</v>
      </c>
      <c r="F782">
        <v>2013</v>
      </c>
      <c r="M782" t="s">
        <v>919</v>
      </c>
      <c r="N782" t="s">
        <v>919</v>
      </c>
      <c r="O782">
        <v>101</v>
      </c>
      <c r="P782" t="s">
        <v>1506</v>
      </c>
    </row>
    <row r="783" spans="1:16" x14ac:dyDescent="0.2">
      <c r="A783" t="s">
        <v>2024</v>
      </c>
      <c r="B783">
        <v>101</v>
      </c>
      <c r="C783" t="s">
        <v>2592</v>
      </c>
      <c r="D783" t="s">
        <v>1183</v>
      </c>
      <c r="E783" t="s">
        <v>1186</v>
      </c>
      <c r="F783">
        <v>2013</v>
      </c>
      <c r="M783" t="s">
        <v>922</v>
      </c>
      <c r="N783" t="s">
        <v>922</v>
      </c>
      <c r="O783">
        <v>101</v>
      </c>
      <c r="P783" t="s">
        <v>2641</v>
      </c>
    </row>
    <row r="784" spans="1:16" x14ac:dyDescent="0.2">
      <c r="A784" t="s">
        <v>2025</v>
      </c>
      <c r="B784">
        <v>101</v>
      </c>
      <c r="C784" t="s">
        <v>2592</v>
      </c>
      <c r="D784" t="s">
        <v>1183</v>
      </c>
      <c r="E784" t="s">
        <v>1186</v>
      </c>
      <c r="F784">
        <v>2013</v>
      </c>
      <c r="M784" t="s">
        <v>924</v>
      </c>
      <c r="N784" t="s">
        <v>924</v>
      </c>
      <c r="O784">
        <v>101</v>
      </c>
      <c r="P784" t="s">
        <v>2756</v>
      </c>
    </row>
    <row r="785" spans="1:16" x14ac:dyDescent="0.2">
      <c r="A785" t="s">
        <v>2026</v>
      </c>
      <c r="B785">
        <v>101</v>
      </c>
      <c r="C785" t="s">
        <v>2592</v>
      </c>
      <c r="D785" t="s">
        <v>1183</v>
      </c>
      <c r="E785" t="s">
        <v>1186</v>
      </c>
      <c r="F785">
        <v>2013</v>
      </c>
      <c r="M785" t="s">
        <v>928</v>
      </c>
      <c r="N785" t="s">
        <v>928</v>
      </c>
      <c r="O785">
        <v>101</v>
      </c>
      <c r="P785" t="s">
        <v>1148</v>
      </c>
    </row>
    <row r="786" spans="1:16" x14ac:dyDescent="0.2">
      <c r="A786" t="s">
        <v>2027</v>
      </c>
      <c r="B786">
        <v>101</v>
      </c>
      <c r="C786" t="s">
        <v>2595</v>
      </c>
      <c r="D786" t="s">
        <v>1183</v>
      </c>
      <c r="E786" t="s">
        <v>1186</v>
      </c>
      <c r="F786">
        <v>2013</v>
      </c>
      <c r="M786" t="s">
        <v>950</v>
      </c>
      <c r="N786" t="s">
        <v>950</v>
      </c>
      <c r="O786">
        <v>101</v>
      </c>
      <c r="P786" t="s">
        <v>3045</v>
      </c>
    </row>
    <row r="787" spans="1:16" x14ac:dyDescent="0.2">
      <c r="A787" t="s">
        <v>2028</v>
      </c>
      <c r="B787">
        <v>101</v>
      </c>
      <c r="C787" t="s">
        <v>2592</v>
      </c>
      <c r="D787" t="s">
        <v>1183</v>
      </c>
      <c r="E787" t="s">
        <v>1186</v>
      </c>
      <c r="F787">
        <v>2013</v>
      </c>
      <c r="M787" t="s">
        <v>889</v>
      </c>
      <c r="N787" t="s">
        <v>889</v>
      </c>
      <c r="O787">
        <v>101</v>
      </c>
      <c r="P787" t="s">
        <v>2675</v>
      </c>
    </row>
    <row r="788" spans="1:16" x14ac:dyDescent="0.2">
      <c r="A788" t="s">
        <v>2029</v>
      </c>
      <c r="B788">
        <v>101</v>
      </c>
      <c r="C788" t="s">
        <v>2592</v>
      </c>
      <c r="D788" t="s">
        <v>1183</v>
      </c>
      <c r="E788" t="s">
        <v>1186</v>
      </c>
      <c r="F788">
        <v>2013</v>
      </c>
      <c r="M788" t="s">
        <v>962</v>
      </c>
      <c r="N788" t="s">
        <v>962</v>
      </c>
      <c r="O788">
        <v>101</v>
      </c>
      <c r="P788" t="s">
        <v>2823</v>
      </c>
    </row>
    <row r="789" spans="1:16" x14ac:dyDescent="0.2">
      <c r="A789" t="s">
        <v>2030</v>
      </c>
      <c r="B789">
        <v>101</v>
      </c>
      <c r="C789" t="s">
        <v>2592</v>
      </c>
      <c r="D789" t="s">
        <v>1183</v>
      </c>
      <c r="E789" t="s">
        <v>1186</v>
      </c>
      <c r="F789">
        <v>2013</v>
      </c>
      <c r="M789" t="s">
        <v>842</v>
      </c>
      <c r="N789" t="s">
        <v>842</v>
      </c>
      <c r="O789">
        <v>101</v>
      </c>
      <c r="P789" t="s">
        <v>1506</v>
      </c>
    </row>
    <row r="790" spans="1:16" x14ac:dyDescent="0.2">
      <c r="A790" t="s">
        <v>2031</v>
      </c>
      <c r="B790">
        <v>101</v>
      </c>
      <c r="C790" t="s">
        <v>2595</v>
      </c>
      <c r="D790" t="s">
        <v>1183</v>
      </c>
      <c r="E790" t="s">
        <v>1186</v>
      </c>
      <c r="F790">
        <v>2013</v>
      </c>
      <c r="M790" t="s">
        <v>910</v>
      </c>
      <c r="N790" t="s">
        <v>910</v>
      </c>
      <c r="O790">
        <v>101</v>
      </c>
      <c r="P790" t="s">
        <v>1506</v>
      </c>
    </row>
    <row r="791" spans="1:16" x14ac:dyDescent="0.2">
      <c r="A791" t="s">
        <v>1987</v>
      </c>
      <c r="B791">
        <v>101</v>
      </c>
      <c r="C791" t="s">
        <v>2591</v>
      </c>
      <c r="D791" t="s">
        <v>1183</v>
      </c>
      <c r="E791" t="s">
        <v>1186</v>
      </c>
      <c r="F791">
        <v>2013</v>
      </c>
      <c r="M791" t="s">
        <v>947</v>
      </c>
      <c r="N791" t="s">
        <v>947</v>
      </c>
      <c r="O791">
        <v>101</v>
      </c>
      <c r="P791" t="s">
        <v>3043</v>
      </c>
    </row>
    <row r="792" spans="1:16" x14ac:dyDescent="0.2">
      <c r="A792" t="s">
        <v>2032</v>
      </c>
      <c r="B792">
        <v>101</v>
      </c>
      <c r="C792" t="s">
        <v>2595</v>
      </c>
      <c r="D792" t="s">
        <v>1183</v>
      </c>
      <c r="E792" t="s">
        <v>1186</v>
      </c>
      <c r="F792">
        <v>2013</v>
      </c>
      <c r="M792" t="s">
        <v>971</v>
      </c>
      <c r="N792" t="s">
        <v>971</v>
      </c>
      <c r="O792">
        <v>101</v>
      </c>
      <c r="P792" t="s">
        <v>2716</v>
      </c>
    </row>
    <row r="793" spans="1:16" x14ac:dyDescent="0.2">
      <c r="A793" t="s">
        <v>2033</v>
      </c>
      <c r="B793">
        <v>101</v>
      </c>
      <c r="C793" t="s">
        <v>2592</v>
      </c>
      <c r="D793" t="s">
        <v>1183</v>
      </c>
      <c r="E793" t="s">
        <v>1186</v>
      </c>
      <c r="F793">
        <v>2013</v>
      </c>
      <c r="M793" t="s">
        <v>574</v>
      </c>
      <c r="N793" t="s">
        <v>574</v>
      </c>
      <c r="O793">
        <v>101</v>
      </c>
      <c r="P793" t="s">
        <v>2858</v>
      </c>
    </row>
    <row r="794" spans="1:16" x14ac:dyDescent="0.2">
      <c r="A794" t="s">
        <v>1103</v>
      </c>
      <c r="B794">
        <v>101</v>
      </c>
      <c r="C794" t="s">
        <v>2592</v>
      </c>
      <c r="D794" t="s">
        <v>1183</v>
      </c>
      <c r="E794" t="s">
        <v>1186</v>
      </c>
      <c r="F794">
        <v>2013</v>
      </c>
      <c r="M794" t="s">
        <v>913</v>
      </c>
      <c r="N794" t="s">
        <v>913</v>
      </c>
      <c r="O794">
        <v>101</v>
      </c>
      <c r="P794" t="s">
        <v>3036</v>
      </c>
    </row>
    <row r="795" spans="1:16" x14ac:dyDescent="0.2">
      <c r="A795" t="s">
        <v>2034</v>
      </c>
      <c r="B795">
        <v>101</v>
      </c>
      <c r="C795" t="s">
        <v>2592</v>
      </c>
      <c r="D795" t="s">
        <v>1183</v>
      </c>
      <c r="E795" t="s">
        <v>1186</v>
      </c>
      <c r="F795">
        <v>2013</v>
      </c>
      <c r="M795" t="s">
        <v>941</v>
      </c>
      <c r="N795" t="s">
        <v>941</v>
      </c>
      <c r="O795">
        <v>101</v>
      </c>
      <c r="P795" t="s">
        <v>1506</v>
      </c>
    </row>
    <row r="796" spans="1:16" x14ac:dyDescent="0.2">
      <c r="A796" t="s">
        <v>2035</v>
      </c>
      <c r="B796">
        <v>101</v>
      </c>
      <c r="C796" t="s">
        <v>2592</v>
      </c>
      <c r="D796" t="s">
        <v>1183</v>
      </c>
      <c r="E796" t="s">
        <v>1186</v>
      </c>
      <c r="F796">
        <v>2013</v>
      </c>
      <c r="M796" t="s">
        <v>893</v>
      </c>
      <c r="N796" t="s">
        <v>893</v>
      </c>
      <c r="O796">
        <v>101</v>
      </c>
      <c r="P796" t="s">
        <v>2778</v>
      </c>
    </row>
    <row r="797" spans="1:16" x14ac:dyDescent="0.2">
      <c r="A797" t="s">
        <v>2036</v>
      </c>
      <c r="B797">
        <v>101</v>
      </c>
      <c r="C797" t="s">
        <v>2592</v>
      </c>
      <c r="D797" t="s">
        <v>1183</v>
      </c>
      <c r="E797" t="s">
        <v>1186</v>
      </c>
      <c r="F797">
        <v>2013</v>
      </c>
      <c r="M797" t="s">
        <v>943</v>
      </c>
      <c r="N797" t="s">
        <v>943</v>
      </c>
      <c r="O797">
        <v>101</v>
      </c>
      <c r="P797" t="s">
        <v>1506</v>
      </c>
    </row>
    <row r="798" spans="1:16" x14ac:dyDescent="0.2">
      <c r="A798" t="s">
        <v>2037</v>
      </c>
      <c r="B798">
        <v>101</v>
      </c>
      <c r="C798" t="s">
        <v>2592</v>
      </c>
      <c r="D798" t="s">
        <v>1183</v>
      </c>
      <c r="E798" t="s">
        <v>1186</v>
      </c>
      <c r="F798">
        <v>2013</v>
      </c>
      <c r="M798" t="s">
        <v>510</v>
      </c>
      <c r="N798" t="s">
        <v>510</v>
      </c>
      <c r="O798">
        <v>101</v>
      </c>
      <c r="P798" t="s">
        <v>2644</v>
      </c>
    </row>
    <row r="799" spans="1:16" x14ac:dyDescent="0.2">
      <c r="A799" t="s">
        <v>2038</v>
      </c>
      <c r="B799">
        <v>101</v>
      </c>
      <c r="C799" t="s">
        <v>2592</v>
      </c>
      <c r="D799" t="s">
        <v>1183</v>
      </c>
      <c r="E799" t="s">
        <v>1186</v>
      </c>
      <c r="F799">
        <v>2013</v>
      </c>
      <c r="M799" t="s">
        <v>912</v>
      </c>
      <c r="N799" t="s">
        <v>912</v>
      </c>
      <c r="O799">
        <v>101</v>
      </c>
      <c r="P799" t="s">
        <v>2989</v>
      </c>
    </row>
    <row r="800" spans="1:16" x14ac:dyDescent="0.2">
      <c r="A800" t="s">
        <v>2039</v>
      </c>
      <c r="B800">
        <v>101</v>
      </c>
      <c r="C800" t="s">
        <v>2592</v>
      </c>
      <c r="D800" t="s">
        <v>1183</v>
      </c>
      <c r="E800" t="s">
        <v>1186</v>
      </c>
      <c r="F800">
        <v>2013</v>
      </c>
      <c r="M800" t="s">
        <v>830</v>
      </c>
      <c r="N800" t="s">
        <v>830</v>
      </c>
      <c r="O800">
        <v>101</v>
      </c>
      <c r="P800" t="s">
        <v>2660</v>
      </c>
    </row>
    <row r="801" spans="1:16" x14ac:dyDescent="0.2">
      <c r="A801" t="s">
        <v>2040</v>
      </c>
      <c r="B801">
        <v>101</v>
      </c>
      <c r="C801" t="s">
        <v>2592</v>
      </c>
      <c r="D801" t="s">
        <v>1183</v>
      </c>
      <c r="E801" t="s">
        <v>1186</v>
      </c>
      <c r="F801">
        <v>2013</v>
      </c>
      <c r="M801" t="s">
        <v>844</v>
      </c>
      <c r="N801" t="s">
        <v>844</v>
      </c>
      <c r="O801">
        <v>101</v>
      </c>
      <c r="P801" t="s">
        <v>3042</v>
      </c>
    </row>
    <row r="802" spans="1:16" x14ac:dyDescent="0.2">
      <c r="A802" t="s">
        <v>1988</v>
      </c>
      <c r="B802">
        <v>101</v>
      </c>
      <c r="C802" t="s">
        <v>2591</v>
      </c>
      <c r="D802" t="s">
        <v>1183</v>
      </c>
      <c r="E802" t="s">
        <v>1186</v>
      </c>
      <c r="F802">
        <v>2013</v>
      </c>
      <c r="M802" t="s">
        <v>815</v>
      </c>
      <c r="N802" t="s">
        <v>815</v>
      </c>
      <c r="O802">
        <v>101</v>
      </c>
      <c r="P802" t="s">
        <v>2968</v>
      </c>
    </row>
    <row r="803" spans="1:16" x14ac:dyDescent="0.2">
      <c r="A803" t="s">
        <v>1076</v>
      </c>
      <c r="B803">
        <v>101</v>
      </c>
      <c r="C803" t="s">
        <v>2592</v>
      </c>
      <c r="D803" t="s">
        <v>1183</v>
      </c>
      <c r="E803" t="s">
        <v>1186</v>
      </c>
      <c r="F803">
        <v>2013</v>
      </c>
      <c r="M803" t="s">
        <v>970</v>
      </c>
      <c r="N803" t="s">
        <v>970</v>
      </c>
      <c r="O803">
        <v>101</v>
      </c>
      <c r="P803" t="s">
        <v>2790</v>
      </c>
    </row>
    <row r="804" spans="1:16" x14ac:dyDescent="0.2">
      <c r="A804" t="s">
        <v>2041</v>
      </c>
      <c r="B804">
        <v>101</v>
      </c>
      <c r="C804" t="s">
        <v>2592</v>
      </c>
      <c r="D804" t="s">
        <v>1183</v>
      </c>
      <c r="E804" t="s">
        <v>1186</v>
      </c>
      <c r="F804">
        <v>2013</v>
      </c>
      <c r="M804" t="s">
        <v>946</v>
      </c>
      <c r="N804" t="s">
        <v>946</v>
      </c>
      <c r="O804">
        <v>101</v>
      </c>
      <c r="P804" t="s">
        <v>2800</v>
      </c>
    </row>
    <row r="805" spans="1:16" x14ac:dyDescent="0.2">
      <c r="A805" t="s">
        <v>2042</v>
      </c>
      <c r="B805">
        <v>101</v>
      </c>
      <c r="C805" t="s">
        <v>2592</v>
      </c>
      <c r="D805" t="s">
        <v>1183</v>
      </c>
      <c r="E805" t="s">
        <v>1186</v>
      </c>
      <c r="F805">
        <v>2013</v>
      </c>
      <c r="M805" t="s">
        <v>903</v>
      </c>
      <c r="N805" t="s">
        <v>903</v>
      </c>
      <c r="O805">
        <v>101</v>
      </c>
      <c r="P805" t="s">
        <v>2876</v>
      </c>
    </row>
    <row r="806" spans="1:16" x14ac:dyDescent="0.2">
      <c r="A806" t="s">
        <v>2043</v>
      </c>
      <c r="B806">
        <v>101</v>
      </c>
      <c r="C806" t="s">
        <v>2595</v>
      </c>
      <c r="D806" t="s">
        <v>1183</v>
      </c>
      <c r="E806" t="s">
        <v>1186</v>
      </c>
      <c r="F806">
        <v>2013</v>
      </c>
      <c r="M806" t="s">
        <v>940</v>
      </c>
      <c r="N806" t="s">
        <v>940</v>
      </c>
      <c r="O806">
        <v>101</v>
      </c>
      <c r="P806" t="s">
        <v>2966</v>
      </c>
    </row>
    <row r="807" spans="1:16" x14ac:dyDescent="0.2">
      <c r="A807" t="s">
        <v>2044</v>
      </c>
      <c r="B807">
        <v>101</v>
      </c>
      <c r="C807" t="s">
        <v>2592</v>
      </c>
      <c r="D807" t="s">
        <v>1183</v>
      </c>
      <c r="E807" t="s">
        <v>1186</v>
      </c>
      <c r="F807">
        <v>2013</v>
      </c>
      <c r="M807" t="s">
        <v>944</v>
      </c>
      <c r="N807" t="s">
        <v>944</v>
      </c>
      <c r="O807">
        <v>101</v>
      </c>
      <c r="P807" t="s">
        <v>1506</v>
      </c>
    </row>
    <row r="808" spans="1:16" x14ac:dyDescent="0.2">
      <c r="A808" t="s">
        <v>2045</v>
      </c>
      <c r="B808">
        <v>101</v>
      </c>
      <c r="C808" t="s">
        <v>2592</v>
      </c>
      <c r="D808" t="s">
        <v>1183</v>
      </c>
      <c r="E808" t="s">
        <v>1186</v>
      </c>
      <c r="F808">
        <v>2013</v>
      </c>
      <c r="M808" t="s">
        <v>955</v>
      </c>
      <c r="N808" t="s">
        <v>955</v>
      </c>
      <c r="O808">
        <v>101</v>
      </c>
      <c r="P808" t="s">
        <v>1506</v>
      </c>
    </row>
    <row r="809" spans="1:16" x14ac:dyDescent="0.2">
      <c r="A809" t="s">
        <v>2046</v>
      </c>
      <c r="B809">
        <v>101</v>
      </c>
      <c r="C809" t="s">
        <v>2591</v>
      </c>
      <c r="D809" t="s">
        <v>1183</v>
      </c>
      <c r="E809" t="s">
        <v>1186</v>
      </c>
      <c r="F809">
        <v>2013</v>
      </c>
      <c r="M809" t="s">
        <v>901</v>
      </c>
      <c r="N809" t="s">
        <v>901</v>
      </c>
      <c r="O809">
        <v>101</v>
      </c>
      <c r="P809" t="s">
        <v>2698</v>
      </c>
    </row>
    <row r="810" spans="1:16" x14ac:dyDescent="0.2">
      <c r="A810" t="s">
        <v>1069</v>
      </c>
      <c r="B810">
        <v>101</v>
      </c>
      <c r="C810" t="s">
        <v>2591</v>
      </c>
      <c r="D810" t="s">
        <v>1183</v>
      </c>
      <c r="E810" t="s">
        <v>1186</v>
      </c>
      <c r="F810">
        <v>2013</v>
      </c>
      <c r="M810" t="s">
        <v>666</v>
      </c>
      <c r="N810" t="s">
        <v>666</v>
      </c>
      <c r="O810">
        <v>101</v>
      </c>
      <c r="P810" t="s">
        <v>1506</v>
      </c>
    </row>
    <row r="811" spans="1:16" x14ac:dyDescent="0.2">
      <c r="A811" t="s">
        <v>2047</v>
      </c>
      <c r="B811">
        <v>101</v>
      </c>
      <c r="C811" t="s">
        <v>2592</v>
      </c>
      <c r="D811" t="s">
        <v>1183</v>
      </c>
      <c r="E811" t="s">
        <v>1186</v>
      </c>
      <c r="F811">
        <v>2013</v>
      </c>
      <c r="M811" t="s">
        <v>1092</v>
      </c>
      <c r="N811" t="s">
        <v>1092</v>
      </c>
      <c r="O811">
        <v>101</v>
      </c>
      <c r="P811" t="s">
        <v>2935</v>
      </c>
    </row>
    <row r="812" spans="1:16" x14ac:dyDescent="0.2">
      <c r="A812" t="s">
        <v>2048</v>
      </c>
      <c r="B812">
        <v>101</v>
      </c>
      <c r="C812" t="s">
        <v>2591</v>
      </c>
      <c r="D812" t="s">
        <v>1183</v>
      </c>
      <c r="E812" t="s">
        <v>1186</v>
      </c>
      <c r="F812">
        <v>2013</v>
      </c>
      <c r="M812" t="s">
        <v>594</v>
      </c>
      <c r="N812" t="s">
        <v>594</v>
      </c>
      <c r="O812">
        <v>101</v>
      </c>
      <c r="P812" t="s">
        <v>2891</v>
      </c>
    </row>
    <row r="813" spans="1:16" x14ac:dyDescent="0.2">
      <c r="A813" t="s">
        <v>1989</v>
      </c>
      <c r="B813">
        <v>101</v>
      </c>
      <c r="C813" t="s">
        <v>2591</v>
      </c>
      <c r="D813" t="s">
        <v>1183</v>
      </c>
      <c r="E813" t="s">
        <v>1186</v>
      </c>
      <c r="F813">
        <v>2013</v>
      </c>
      <c r="M813" t="s">
        <v>1130</v>
      </c>
      <c r="N813" t="s">
        <v>1130</v>
      </c>
      <c r="O813">
        <v>150</v>
      </c>
      <c r="P813" t="s">
        <v>1162</v>
      </c>
    </row>
    <row r="814" spans="1:16" x14ac:dyDescent="0.2">
      <c r="A814" t="s">
        <v>2049</v>
      </c>
      <c r="B814">
        <v>101</v>
      </c>
      <c r="C814" t="s">
        <v>2591</v>
      </c>
      <c r="D814" t="s">
        <v>1183</v>
      </c>
      <c r="E814" t="s">
        <v>1186</v>
      </c>
      <c r="F814">
        <v>2013</v>
      </c>
      <c r="M814" t="s">
        <v>1091</v>
      </c>
      <c r="N814" t="s">
        <v>1091</v>
      </c>
      <c r="O814">
        <v>150</v>
      </c>
      <c r="P814" t="s">
        <v>1161</v>
      </c>
    </row>
    <row r="815" spans="1:16" x14ac:dyDescent="0.2">
      <c r="A815" t="s">
        <v>1990</v>
      </c>
      <c r="B815">
        <v>101</v>
      </c>
      <c r="C815" t="s">
        <v>2591</v>
      </c>
      <c r="D815" t="s">
        <v>1183</v>
      </c>
      <c r="E815" t="s">
        <v>1186</v>
      </c>
      <c r="F815">
        <v>2013</v>
      </c>
      <c r="M815" t="s">
        <v>1093</v>
      </c>
      <c r="N815" t="s">
        <v>1093</v>
      </c>
      <c r="O815">
        <v>101</v>
      </c>
      <c r="P815" t="s">
        <v>2650</v>
      </c>
    </row>
    <row r="816" spans="1:16" x14ac:dyDescent="0.2">
      <c r="A816" t="s">
        <v>1991</v>
      </c>
      <c r="B816">
        <v>101</v>
      </c>
      <c r="C816" t="s">
        <v>2591</v>
      </c>
      <c r="D816" t="s">
        <v>1183</v>
      </c>
      <c r="E816" t="s">
        <v>1186</v>
      </c>
      <c r="F816">
        <v>2013</v>
      </c>
      <c r="M816" t="s">
        <v>1112</v>
      </c>
      <c r="N816" t="s">
        <v>1112</v>
      </c>
      <c r="O816">
        <v>150</v>
      </c>
      <c r="P816" t="s">
        <v>1160</v>
      </c>
    </row>
    <row r="817" spans="1:16" x14ac:dyDescent="0.2">
      <c r="A817" t="s">
        <v>1992</v>
      </c>
      <c r="B817">
        <v>101</v>
      </c>
      <c r="C817" t="s">
        <v>2591</v>
      </c>
      <c r="D817" t="s">
        <v>1183</v>
      </c>
      <c r="E817" t="s">
        <v>1186</v>
      </c>
      <c r="F817">
        <v>2013</v>
      </c>
      <c r="M817" t="s">
        <v>1119</v>
      </c>
      <c r="N817" t="s">
        <v>1119</v>
      </c>
      <c r="O817">
        <v>150</v>
      </c>
      <c r="P817" t="s">
        <v>1159</v>
      </c>
    </row>
    <row r="818" spans="1:16" x14ac:dyDescent="0.2">
      <c r="A818" t="s">
        <v>2016</v>
      </c>
      <c r="B818">
        <v>101</v>
      </c>
      <c r="C818" t="s">
        <v>2591</v>
      </c>
      <c r="D818" t="s">
        <v>1183</v>
      </c>
      <c r="E818" t="s">
        <v>1186</v>
      </c>
      <c r="F818">
        <v>2013</v>
      </c>
      <c r="M818" t="s">
        <v>1089</v>
      </c>
      <c r="N818" t="s">
        <v>1089</v>
      </c>
      <c r="O818">
        <v>150</v>
      </c>
      <c r="P818" t="s">
        <v>1158</v>
      </c>
    </row>
    <row r="819" spans="1:16" x14ac:dyDescent="0.2">
      <c r="A819" t="s">
        <v>1993</v>
      </c>
      <c r="B819">
        <v>101</v>
      </c>
      <c r="C819" t="s">
        <v>2591</v>
      </c>
      <c r="D819" t="s">
        <v>1183</v>
      </c>
      <c r="E819" t="s">
        <v>1186</v>
      </c>
      <c r="F819">
        <v>2013</v>
      </c>
      <c r="M819" t="s">
        <v>545</v>
      </c>
      <c r="N819" t="s">
        <v>545</v>
      </c>
      <c r="O819">
        <v>100</v>
      </c>
      <c r="P819" t="s">
        <v>1287</v>
      </c>
    </row>
    <row r="820" spans="1:16" x14ac:dyDescent="0.2">
      <c r="A820" t="s">
        <v>1994</v>
      </c>
      <c r="B820">
        <v>101</v>
      </c>
      <c r="C820" t="s">
        <v>2592</v>
      </c>
      <c r="D820" t="s">
        <v>1183</v>
      </c>
      <c r="E820" t="s">
        <v>1186</v>
      </c>
      <c r="F820">
        <v>2013</v>
      </c>
      <c r="M820" t="s">
        <v>1085</v>
      </c>
      <c r="N820" t="s">
        <v>1085</v>
      </c>
      <c r="O820">
        <v>150</v>
      </c>
      <c r="P820" t="s">
        <v>1157</v>
      </c>
    </row>
    <row r="821" spans="1:16" x14ac:dyDescent="0.2">
      <c r="A821" t="s">
        <v>1100</v>
      </c>
      <c r="B821">
        <v>101</v>
      </c>
      <c r="C821" t="s">
        <v>2592</v>
      </c>
      <c r="D821" t="s">
        <v>1183</v>
      </c>
      <c r="E821" t="s">
        <v>1186</v>
      </c>
      <c r="F821">
        <v>2013</v>
      </c>
      <c r="M821" t="s">
        <v>1075</v>
      </c>
      <c r="N821" t="s">
        <v>1075</v>
      </c>
      <c r="O821">
        <v>150</v>
      </c>
      <c r="P821" t="s">
        <v>1156</v>
      </c>
    </row>
    <row r="822" spans="1:16" x14ac:dyDescent="0.2">
      <c r="A822" t="s">
        <v>2051</v>
      </c>
      <c r="B822">
        <v>101</v>
      </c>
      <c r="C822" t="s">
        <v>2592</v>
      </c>
      <c r="D822" t="s">
        <v>1183</v>
      </c>
      <c r="E822" t="s">
        <v>1186</v>
      </c>
      <c r="F822">
        <v>2013</v>
      </c>
      <c r="M822" t="s">
        <v>1087</v>
      </c>
      <c r="N822" t="s">
        <v>1087</v>
      </c>
      <c r="O822">
        <v>150</v>
      </c>
      <c r="P822" t="s">
        <v>1155</v>
      </c>
    </row>
    <row r="823" spans="1:16" x14ac:dyDescent="0.2">
      <c r="A823" t="s">
        <v>2052</v>
      </c>
      <c r="B823">
        <v>101</v>
      </c>
      <c r="C823" t="s">
        <v>2592</v>
      </c>
      <c r="D823" t="s">
        <v>1183</v>
      </c>
      <c r="E823" t="s">
        <v>1186</v>
      </c>
      <c r="F823">
        <v>2013</v>
      </c>
      <c r="M823" t="s">
        <v>1099</v>
      </c>
      <c r="N823" t="s">
        <v>1099</v>
      </c>
      <c r="O823">
        <v>150</v>
      </c>
      <c r="P823" t="s">
        <v>1154</v>
      </c>
    </row>
    <row r="824" spans="1:16" x14ac:dyDescent="0.2">
      <c r="A824" t="s">
        <v>2053</v>
      </c>
      <c r="B824">
        <v>101</v>
      </c>
      <c r="C824" t="s">
        <v>2592</v>
      </c>
      <c r="D824" t="s">
        <v>1183</v>
      </c>
      <c r="E824" t="s">
        <v>1186</v>
      </c>
      <c r="F824">
        <v>2013</v>
      </c>
      <c r="M824" t="s">
        <v>1097</v>
      </c>
      <c r="N824" t="s">
        <v>1097</v>
      </c>
      <c r="O824">
        <v>150</v>
      </c>
      <c r="P824" t="s">
        <v>1153</v>
      </c>
    </row>
    <row r="825" spans="1:16" x14ac:dyDescent="0.2">
      <c r="A825" t="s">
        <v>2054</v>
      </c>
      <c r="B825">
        <v>101</v>
      </c>
      <c r="C825" t="s">
        <v>2592</v>
      </c>
      <c r="D825" t="s">
        <v>1183</v>
      </c>
      <c r="E825" t="s">
        <v>1186</v>
      </c>
      <c r="F825">
        <v>2013</v>
      </c>
      <c r="M825" t="s">
        <v>637</v>
      </c>
      <c r="N825" t="s">
        <v>637</v>
      </c>
      <c r="O825">
        <v>101</v>
      </c>
      <c r="P825" t="s">
        <v>1506</v>
      </c>
    </row>
    <row r="826" spans="1:16" x14ac:dyDescent="0.2">
      <c r="A826" t="s">
        <v>2055</v>
      </c>
      <c r="B826">
        <v>101</v>
      </c>
      <c r="C826" t="s">
        <v>2592</v>
      </c>
      <c r="D826" t="s">
        <v>1183</v>
      </c>
      <c r="E826" t="s">
        <v>1186</v>
      </c>
      <c r="F826">
        <v>2013</v>
      </c>
      <c r="M826" t="s">
        <v>1079</v>
      </c>
      <c r="N826" t="s">
        <v>1079</v>
      </c>
      <c r="O826">
        <v>101</v>
      </c>
      <c r="P826" t="s">
        <v>2943</v>
      </c>
    </row>
    <row r="827" spans="1:16" x14ac:dyDescent="0.2">
      <c r="A827" t="s">
        <v>2056</v>
      </c>
      <c r="B827">
        <v>101</v>
      </c>
      <c r="C827" t="s">
        <v>2592</v>
      </c>
      <c r="D827" t="s">
        <v>1183</v>
      </c>
      <c r="E827" t="s">
        <v>1186</v>
      </c>
      <c r="F827">
        <v>2013</v>
      </c>
      <c r="M827" t="s">
        <v>661</v>
      </c>
      <c r="N827" t="s">
        <v>661</v>
      </c>
      <c r="O827">
        <v>101</v>
      </c>
      <c r="P827" t="s">
        <v>2827</v>
      </c>
    </row>
    <row r="828" spans="1:16" x14ac:dyDescent="0.2">
      <c r="A828" t="s">
        <v>2057</v>
      </c>
      <c r="B828">
        <v>101</v>
      </c>
      <c r="C828" t="s">
        <v>2592</v>
      </c>
      <c r="D828" t="s">
        <v>1183</v>
      </c>
      <c r="E828" t="s">
        <v>1186</v>
      </c>
      <c r="F828">
        <v>2013</v>
      </c>
      <c r="M828" t="s">
        <v>676</v>
      </c>
      <c r="N828" t="s">
        <v>676</v>
      </c>
      <c r="O828">
        <v>101</v>
      </c>
      <c r="P828" t="s">
        <v>2938</v>
      </c>
    </row>
    <row r="829" spans="1:16" x14ac:dyDescent="0.2">
      <c r="A829" t="s">
        <v>2058</v>
      </c>
      <c r="B829">
        <v>101</v>
      </c>
      <c r="C829" t="s">
        <v>2592</v>
      </c>
      <c r="D829" t="s">
        <v>1183</v>
      </c>
      <c r="E829" t="s">
        <v>1186</v>
      </c>
      <c r="F829">
        <v>2013</v>
      </c>
      <c r="M829" t="s">
        <v>641</v>
      </c>
      <c r="N829" t="s">
        <v>641</v>
      </c>
      <c r="O829">
        <v>101</v>
      </c>
      <c r="P829" t="s">
        <v>3011</v>
      </c>
    </row>
    <row r="830" spans="1:16" x14ac:dyDescent="0.2">
      <c r="A830" t="s">
        <v>1995</v>
      </c>
      <c r="B830">
        <v>101</v>
      </c>
      <c r="C830" t="s">
        <v>2591</v>
      </c>
      <c r="D830" t="s">
        <v>1183</v>
      </c>
      <c r="E830" t="s">
        <v>1186</v>
      </c>
      <c r="F830">
        <v>2013</v>
      </c>
      <c r="M830" t="s">
        <v>625</v>
      </c>
      <c r="N830" t="s">
        <v>625</v>
      </c>
      <c r="O830">
        <v>101</v>
      </c>
      <c r="P830" t="s">
        <v>2657</v>
      </c>
    </row>
    <row r="831" spans="1:16" x14ac:dyDescent="0.2">
      <c r="A831" t="s">
        <v>2059</v>
      </c>
      <c r="B831">
        <v>101</v>
      </c>
      <c r="C831" t="s">
        <v>2592</v>
      </c>
      <c r="D831" t="s">
        <v>1183</v>
      </c>
      <c r="E831" t="s">
        <v>1186</v>
      </c>
      <c r="F831">
        <v>2013</v>
      </c>
      <c r="M831" t="s">
        <v>1070</v>
      </c>
      <c r="N831" t="s">
        <v>1070</v>
      </c>
      <c r="O831">
        <v>101</v>
      </c>
      <c r="P831" t="s">
        <v>1506</v>
      </c>
    </row>
    <row r="832" spans="1:16" x14ac:dyDescent="0.2">
      <c r="A832" t="s">
        <v>2060</v>
      </c>
      <c r="B832">
        <v>101</v>
      </c>
      <c r="C832" t="s">
        <v>2592</v>
      </c>
      <c r="D832" t="s">
        <v>1183</v>
      </c>
      <c r="E832" t="s">
        <v>1186</v>
      </c>
      <c r="F832">
        <v>2013</v>
      </c>
      <c r="M832" t="s">
        <v>1108</v>
      </c>
      <c r="N832" t="s">
        <v>1108</v>
      </c>
      <c r="O832">
        <v>101</v>
      </c>
      <c r="P832" t="s">
        <v>2886</v>
      </c>
    </row>
    <row r="833" spans="1:16" x14ac:dyDescent="0.2">
      <c r="A833" t="s">
        <v>2061</v>
      </c>
      <c r="B833">
        <v>101</v>
      </c>
      <c r="C833" t="s">
        <v>2595</v>
      </c>
      <c r="D833" t="s">
        <v>1183</v>
      </c>
      <c r="E833" t="s">
        <v>1186</v>
      </c>
      <c r="F833">
        <v>2013</v>
      </c>
      <c r="M833" t="s">
        <v>616</v>
      </c>
      <c r="N833" t="s">
        <v>616</v>
      </c>
      <c r="O833">
        <v>101</v>
      </c>
      <c r="P833" t="s">
        <v>2687</v>
      </c>
    </row>
    <row r="834" spans="1:16" x14ac:dyDescent="0.2">
      <c r="A834" t="s">
        <v>2062</v>
      </c>
      <c r="B834">
        <v>101</v>
      </c>
      <c r="C834" t="s">
        <v>2592</v>
      </c>
      <c r="D834" t="s">
        <v>1183</v>
      </c>
      <c r="E834" t="s">
        <v>1186</v>
      </c>
      <c r="F834">
        <v>2013</v>
      </c>
      <c r="M834" t="s">
        <v>1088</v>
      </c>
      <c r="N834" t="s">
        <v>1088</v>
      </c>
      <c r="O834">
        <v>101</v>
      </c>
      <c r="P834" t="s">
        <v>2918</v>
      </c>
    </row>
    <row r="835" spans="1:16" x14ac:dyDescent="0.2">
      <c r="A835" t="s">
        <v>2063</v>
      </c>
      <c r="B835">
        <v>101</v>
      </c>
      <c r="C835" t="s">
        <v>2592</v>
      </c>
      <c r="D835" t="s">
        <v>1183</v>
      </c>
      <c r="E835" t="s">
        <v>1186</v>
      </c>
      <c r="F835">
        <v>2013</v>
      </c>
      <c r="M835" t="s">
        <v>538</v>
      </c>
      <c r="N835" t="s">
        <v>538</v>
      </c>
      <c r="O835">
        <v>101</v>
      </c>
      <c r="P835" t="s">
        <v>2887</v>
      </c>
    </row>
    <row r="836" spans="1:16" x14ac:dyDescent="0.2">
      <c r="A836" t="s">
        <v>2064</v>
      </c>
      <c r="B836">
        <v>101</v>
      </c>
      <c r="C836" t="s">
        <v>2592</v>
      </c>
      <c r="D836" t="s">
        <v>1183</v>
      </c>
      <c r="E836" t="s">
        <v>1186</v>
      </c>
      <c r="F836">
        <v>2013</v>
      </c>
      <c r="M836" t="s">
        <v>627</v>
      </c>
      <c r="N836" t="s">
        <v>627</v>
      </c>
      <c r="O836">
        <v>101</v>
      </c>
      <c r="P836" t="s">
        <v>2993</v>
      </c>
    </row>
    <row r="837" spans="1:16" x14ac:dyDescent="0.2">
      <c r="A837" t="s">
        <v>2065</v>
      </c>
      <c r="B837">
        <v>101</v>
      </c>
      <c r="C837" t="s">
        <v>2592</v>
      </c>
      <c r="D837" t="s">
        <v>1183</v>
      </c>
      <c r="E837" t="s">
        <v>1186</v>
      </c>
      <c r="F837">
        <v>2013</v>
      </c>
      <c r="M837" t="s">
        <v>1115</v>
      </c>
      <c r="N837" t="s">
        <v>1115</v>
      </c>
      <c r="O837">
        <v>101</v>
      </c>
      <c r="P837" t="s">
        <v>2783</v>
      </c>
    </row>
    <row r="838" spans="1:16" x14ac:dyDescent="0.2">
      <c r="A838" t="s">
        <v>2066</v>
      </c>
      <c r="B838">
        <v>101</v>
      </c>
      <c r="C838" t="s">
        <v>2592</v>
      </c>
      <c r="D838" t="s">
        <v>1183</v>
      </c>
      <c r="E838" t="s">
        <v>1186</v>
      </c>
      <c r="F838">
        <v>2013</v>
      </c>
      <c r="M838" t="s">
        <v>500</v>
      </c>
      <c r="N838" t="s">
        <v>500</v>
      </c>
      <c r="O838">
        <v>101</v>
      </c>
      <c r="P838" t="s">
        <v>1506</v>
      </c>
    </row>
    <row r="839" spans="1:16" x14ac:dyDescent="0.2">
      <c r="A839" t="s">
        <v>1120</v>
      </c>
      <c r="B839">
        <v>101</v>
      </c>
      <c r="C839" t="s">
        <v>2592</v>
      </c>
      <c r="D839" t="s">
        <v>1183</v>
      </c>
      <c r="E839" t="s">
        <v>1186</v>
      </c>
      <c r="F839">
        <v>2013</v>
      </c>
      <c r="M839" t="s">
        <v>1124</v>
      </c>
      <c r="N839" t="s">
        <v>1124</v>
      </c>
      <c r="O839">
        <v>101</v>
      </c>
      <c r="P839" t="s">
        <v>2919</v>
      </c>
    </row>
    <row r="840" spans="1:16" x14ac:dyDescent="0.2">
      <c r="A840" t="s">
        <v>2067</v>
      </c>
      <c r="B840">
        <v>101</v>
      </c>
      <c r="C840" t="s">
        <v>2592</v>
      </c>
      <c r="D840" t="s">
        <v>1183</v>
      </c>
      <c r="E840" t="s">
        <v>1186</v>
      </c>
      <c r="F840">
        <v>2013</v>
      </c>
      <c r="M840" t="s">
        <v>1111</v>
      </c>
      <c r="N840" t="s">
        <v>1111</v>
      </c>
      <c r="O840">
        <v>101</v>
      </c>
      <c r="P840" t="s">
        <v>2732</v>
      </c>
    </row>
    <row r="841" spans="1:16" x14ac:dyDescent="0.2">
      <c r="A841" t="s">
        <v>1996</v>
      </c>
      <c r="B841">
        <v>101</v>
      </c>
      <c r="C841" t="s">
        <v>2591</v>
      </c>
      <c r="D841" t="s">
        <v>1183</v>
      </c>
      <c r="E841" t="s">
        <v>1186</v>
      </c>
      <c r="F841">
        <v>2013</v>
      </c>
      <c r="M841" t="s">
        <v>677</v>
      </c>
      <c r="N841" t="s">
        <v>677</v>
      </c>
      <c r="O841">
        <v>101</v>
      </c>
      <c r="P841" t="s">
        <v>2997</v>
      </c>
    </row>
    <row r="842" spans="1:16" x14ac:dyDescent="0.2">
      <c r="A842" t="s">
        <v>2068</v>
      </c>
      <c r="B842">
        <v>101</v>
      </c>
      <c r="C842" t="s">
        <v>2592</v>
      </c>
      <c r="D842" t="s">
        <v>1183</v>
      </c>
      <c r="E842" t="s">
        <v>1186</v>
      </c>
      <c r="F842">
        <v>2013</v>
      </c>
      <c r="M842" t="s">
        <v>1116</v>
      </c>
      <c r="N842" t="s">
        <v>1116</v>
      </c>
      <c r="O842">
        <v>101</v>
      </c>
      <c r="P842" t="s">
        <v>2787</v>
      </c>
    </row>
    <row r="843" spans="1:16" x14ac:dyDescent="0.2">
      <c r="A843" t="s">
        <v>2069</v>
      </c>
      <c r="B843">
        <v>101</v>
      </c>
      <c r="C843" t="s">
        <v>2592</v>
      </c>
      <c r="D843" t="s">
        <v>1183</v>
      </c>
      <c r="E843" t="s">
        <v>1186</v>
      </c>
      <c r="F843">
        <v>2013</v>
      </c>
      <c r="M843" t="s">
        <v>1106</v>
      </c>
      <c r="N843" t="s">
        <v>1106</v>
      </c>
      <c r="O843">
        <v>101</v>
      </c>
      <c r="P843" t="s">
        <v>1148</v>
      </c>
    </row>
    <row r="844" spans="1:16" x14ac:dyDescent="0.2">
      <c r="A844" t="s">
        <v>2070</v>
      </c>
      <c r="B844">
        <v>101</v>
      </c>
      <c r="C844" t="s">
        <v>2592</v>
      </c>
      <c r="D844" t="s">
        <v>1183</v>
      </c>
      <c r="E844" t="s">
        <v>1186</v>
      </c>
      <c r="F844">
        <v>2013</v>
      </c>
      <c r="M844" t="s">
        <v>1072</v>
      </c>
      <c r="N844" t="s">
        <v>1072</v>
      </c>
      <c r="O844">
        <v>101</v>
      </c>
      <c r="P844" t="s">
        <v>2801</v>
      </c>
    </row>
    <row r="845" spans="1:16" x14ac:dyDescent="0.2">
      <c r="A845" t="s">
        <v>2071</v>
      </c>
      <c r="B845">
        <v>101</v>
      </c>
      <c r="C845" t="s">
        <v>2592</v>
      </c>
      <c r="D845" t="s">
        <v>1183</v>
      </c>
      <c r="E845" t="s">
        <v>1186</v>
      </c>
      <c r="F845">
        <v>2013</v>
      </c>
      <c r="M845" t="s">
        <v>1128</v>
      </c>
      <c r="N845" t="s">
        <v>1128</v>
      </c>
      <c r="O845">
        <v>101</v>
      </c>
      <c r="P845" t="s">
        <v>2821</v>
      </c>
    </row>
    <row r="846" spans="1:16" x14ac:dyDescent="0.2">
      <c r="A846" t="s">
        <v>2072</v>
      </c>
      <c r="B846">
        <v>101</v>
      </c>
      <c r="C846" t="s">
        <v>2592</v>
      </c>
      <c r="D846" t="s">
        <v>1183</v>
      </c>
      <c r="E846" t="s">
        <v>1186</v>
      </c>
      <c r="F846">
        <v>2013</v>
      </c>
      <c r="M846" t="s">
        <v>675</v>
      </c>
      <c r="N846" t="s">
        <v>675</v>
      </c>
      <c r="O846">
        <v>101</v>
      </c>
      <c r="P846" t="s">
        <v>2826</v>
      </c>
    </row>
    <row r="847" spans="1:16" x14ac:dyDescent="0.2">
      <c r="A847" t="s">
        <v>2073</v>
      </c>
      <c r="B847">
        <v>101</v>
      </c>
      <c r="C847" t="s">
        <v>2595</v>
      </c>
      <c r="D847" t="s">
        <v>1183</v>
      </c>
      <c r="E847" t="s">
        <v>1186</v>
      </c>
      <c r="F847">
        <v>2013</v>
      </c>
      <c r="M847" t="s">
        <v>1107</v>
      </c>
      <c r="N847" t="s">
        <v>1107</v>
      </c>
      <c r="O847">
        <v>101</v>
      </c>
      <c r="P847" t="s">
        <v>2873</v>
      </c>
    </row>
    <row r="848" spans="1:16" x14ac:dyDescent="0.2">
      <c r="A848" t="s">
        <v>2074</v>
      </c>
      <c r="B848">
        <v>101</v>
      </c>
      <c r="C848" t="s">
        <v>2592</v>
      </c>
      <c r="D848" t="s">
        <v>1183</v>
      </c>
      <c r="E848" t="s">
        <v>1186</v>
      </c>
      <c r="F848">
        <v>2013</v>
      </c>
      <c r="M848" t="s">
        <v>1121</v>
      </c>
      <c r="N848" t="s">
        <v>1121</v>
      </c>
      <c r="O848">
        <v>101</v>
      </c>
      <c r="P848" t="s">
        <v>2865</v>
      </c>
    </row>
    <row r="849" spans="1:16" x14ac:dyDescent="0.2">
      <c r="A849" t="s">
        <v>2075</v>
      </c>
      <c r="B849">
        <v>101</v>
      </c>
      <c r="C849" t="s">
        <v>2592</v>
      </c>
      <c r="D849" t="s">
        <v>1183</v>
      </c>
      <c r="E849" t="s">
        <v>1186</v>
      </c>
      <c r="F849">
        <v>2013</v>
      </c>
      <c r="M849" t="s">
        <v>617</v>
      </c>
      <c r="N849" t="s">
        <v>617</v>
      </c>
      <c r="O849">
        <v>101</v>
      </c>
      <c r="P849" t="s">
        <v>2715</v>
      </c>
    </row>
    <row r="850" spans="1:16" x14ac:dyDescent="0.2">
      <c r="A850" t="s">
        <v>2076</v>
      </c>
      <c r="B850">
        <v>101</v>
      </c>
      <c r="C850" t="s">
        <v>2592</v>
      </c>
      <c r="D850" t="s">
        <v>1183</v>
      </c>
      <c r="E850" t="s">
        <v>1186</v>
      </c>
      <c r="F850">
        <v>2013</v>
      </c>
      <c r="M850" t="s">
        <v>665</v>
      </c>
      <c r="N850" t="s">
        <v>665</v>
      </c>
      <c r="O850">
        <v>101</v>
      </c>
      <c r="P850" t="s">
        <v>2637</v>
      </c>
    </row>
    <row r="851" spans="1:16" x14ac:dyDescent="0.2">
      <c r="A851" t="s">
        <v>2077</v>
      </c>
      <c r="B851">
        <v>101</v>
      </c>
      <c r="C851" t="s">
        <v>2592</v>
      </c>
      <c r="D851" t="s">
        <v>1183</v>
      </c>
      <c r="E851" t="s">
        <v>1186</v>
      </c>
      <c r="F851">
        <v>2013</v>
      </c>
      <c r="M851" t="s">
        <v>1078</v>
      </c>
      <c r="N851" t="s">
        <v>1078</v>
      </c>
      <c r="O851">
        <v>101</v>
      </c>
      <c r="P851" t="s">
        <v>3029</v>
      </c>
    </row>
    <row r="852" spans="1:16" x14ac:dyDescent="0.2">
      <c r="A852" t="s">
        <v>1997</v>
      </c>
      <c r="B852">
        <v>101</v>
      </c>
      <c r="C852" t="s">
        <v>2591</v>
      </c>
      <c r="D852" t="s">
        <v>1183</v>
      </c>
      <c r="E852" t="s">
        <v>1186</v>
      </c>
      <c r="F852">
        <v>2013</v>
      </c>
      <c r="M852" t="s">
        <v>678</v>
      </c>
      <c r="N852" t="s">
        <v>678</v>
      </c>
      <c r="O852">
        <v>101</v>
      </c>
      <c r="P852" t="s">
        <v>2840</v>
      </c>
    </row>
    <row r="853" spans="1:16" x14ac:dyDescent="0.2">
      <c r="A853" t="s">
        <v>2078</v>
      </c>
      <c r="B853">
        <v>101</v>
      </c>
      <c r="C853" t="s">
        <v>2592</v>
      </c>
      <c r="D853" t="s">
        <v>1183</v>
      </c>
      <c r="E853" t="s">
        <v>1186</v>
      </c>
      <c r="F853">
        <v>2013</v>
      </c>
      <c r="M853" t="s">
        <v>1104</v>
      </c>
      <c r="N853" t="s">
        <v>1104</v>
      </c>
      <c r="O853">
        <v>101</v>
      </c>
      <c r="P853" t="s">
        <v>2733</v>
      </c>
    </row>
    <row r="854" spans="1:16" x14ac:dyDescent="0.2">
      <c r="A854" t="s">
        <v>2079</v>
      </c>
      <c r="B854">
        <v>101</v>
      </c>
      <c r="C854" t="s">
        <v>2595</v>
      </c>
      <c r="D854" t="s">
        <v>1183</v>
      </c>
      <c r="E854" t="s">
        <v>1186</v>
      </c>
      <c r="F854">
        <v>2013</v>
      </c>
      <c r="M854" t="s">
        <v>1096</v>
      </c>
      <c r="N854" t="s">
        <v>1096</v>
      </c>
      <c r="O854">
        <v>101</v>
      </c>
      <c r="P854" t="s">
        <v>2950</v>
      </c>
    </row>
    <row r="855" spans="1:16" x14ac:dyDescent="0.2">
      <c r="A855" t="s">
        <v>1998</v>
      </c>
      <c r="B855">
        <v>101</v>
      </c>
      <c r="C855" t="s">
        <v>2595</v>
      </c>
      <c r="D855" t="s">
        <v>1183</v>
      </c>
      <c r="E855" t="s">
        <v>1186</v>
      </c>
      <c r="F855">
        <v>2013</v>
      </c>
      <c r="M855" t="s">
        <v>673</v>
      </c>
      <c r="N855" t="s">
        <v>673</v>
      </c>
      <c r="O855">
        <v>101</v>
      </c>
      <c r="P855" t="s">
        <v>2920</v>
      </c>
    </row>
    <row r="856" spans="1:16" x14ac:dyDescent="0.2">
      <c r="A856" t="s">
        <v>2080</v>
      </c>
      <c r="B856">
        <v>101</v>
      </c>
      <c r="C856" t="s">
        <v>2592</v>
      </c>
      <c r="D856" t="s">
        <v>1183</v>
      </c>
      <c r="E856" t="s">
        <v>1186</v>
      </c>
      <c r="F856">
        <v>2013</v>
      </c>
      <c r="M856" t="s">
        <v>1129</v>
      </c>
      <c r="N856" t="s">
        <v>1129</v>
      </c>
      <c r="O856">
        <v>101</v>
      </c>
      <c r="P856" t="s">
        <v>2836</v>
      </c>
    </row>
    <row r="857" spans="1:16" x14ac:dyDescent="0.2">
      <c r="A857" t="s">
        <v>2081</v>
      </c>
      <c r="B857">
        <v>101</v>
      </c>
      <c r="C857" t="s">
        <v>2592</v>
      </c>
      <c r="D857" t="s">
        <v>1183</v>
      </c>
      <c r="E857" t="s">
        <v>1186</v>
      </c>
      <c r="F857">
        <v>2013</v>
      </c>
      <c r="M857" t="s">
        <v>681</v>
      </c>
      <c r="N857" t="s">
        <v>681</v>
      </c>
      <c r="O857">
        <v>101</v>
      </c>
      <c r="P857" t="s">
        <v>1506</v>
      </c>
    </row>
    <row r="858" spans="1:16" x14ac:dyDescent="0.2">
      <c r="A858" t="s">
        <v>2082</v>
      </c>
      <c r="B858">
        <v>101</v>
      </c>
      <c r="C858" t="s">
        <v>2592</v>
      </c>
      <c r="D858" t="s">
        <v>1183</v>
      </c>
      <c r="E858" t="s">
        <v>1186</v>
      </c>
      <c r="F858">
        <v>2013</v>
      </c>
      <c r="M858" t="s">
        <v>1098</v>
      </c>
      <c r="N858" t="s">
        <v>1098</v>
      </c>
      <c r="O858">
        <v>101</v>
      </c>
      <c r="P858" t="s">
        <v>2889</v>
      </c>
    </row>
    <row r="859" spans="1:16" x14ac:dyDescent="0.2">
      <c r="A859" t="s">
        <v>2083</v>
      </c>
      <c r="B859">
        <v>101</v>
      </c>
      <c r="C859" t="s">
        <v>2592</v>
      </c>
      <c r="D859" t="s">
        <v>1183</v>
      </c>
      <c r="E859" t="s">
        <v>1186</v>
      </c>
      <c r="F859">
        <v>2013</v>
      </c>
      <c r="M859" t="s">
        <v>593</v>
      </c>
      <c r="N859" t="s">
        <v>593</v>
      </c>
      <c r="O859">
        <v>101</v>
      </c>
      <c r="P859" t="s">
        <v>2961</v>
      </c>
    </row>
    <row r="860" spans="1:16" x14ac:dyDescent="0.2">
      <c r="A860" t="s">
        <v>1126</v>
      </c>
      <c r="B860">
        <v>101</v>
      </c>
      <c r="C860" t="s">
        <v>2596</v>
      </c>
      <c r="D860" t="s">
        <v>1183</v>
      </c>
      <c r="E860" t="s">
        <v>1186</v>
      </c>
      <c r="F860">
        <v>2013</v>
      </c>
      <c r="M860" t="s">
        <v>590</v>
      </c>
      <c r="N860" t="s">
        <v>590</v>
      </c>
      <c r="O860">
        <v>101</v>
      </c>
      <c r="P860" t="s">
        <v>2703</v>
      </c>
    </row>
    <row r="861" spans="1:16" x14ac:dyDescent="0.2">
      <c r="A861" t="s">
        <v>2084</v>
      </c>
      <c r="B861">
        <v>101</v>
      </c>
      <c r="C861" t="s">
        <v>2592</v>
      </c>
      <c r="D861" t="s">
        <v>1183</v>
      </c>
      <c r="E861" t="s">
        <v>1186</v>
      </c>
      <c r="F861">
        <v>2013</v>
      </c>
      <c r="M861" t="s">
        <v>639</v>
      </c>
      <c r="N861" t="s">
        <v>639</v>
      </c>
      <c r="O861">
        <v>101</v>
      </c>
      <c r="P861" t="s">
        <v>2834</v>
      </c>
    </row>
    <row r="862" spans="1:16" x14ac:dyDescent="0.2">
      <c r="A862" t="s">
        <v>2085</v>
      </c>
      <c r="B862">
        <v>101</v>
      </c>
      <c r="C862" t="s">
        <v>2592</v>
      </c>
      <c r="D862" t="s">
        <v>1183</v>
      </c>
      <c r="E862" t="s">
        <v>1186</v>
      </c>
      <c r="F862">
        <v>2013</v>
      </c>
      <c r="M862" t="s">
        <v>1074</v>
      </c>
      <c r="N862" t="s">
        <v>1074</v>
      </c>
      <c r="O862">
        <v>101</v>
      </c>
      <c r="P862" t="s">
        <v>2769</v>
      </c>
    </row>
    <row r="863" spans="1:16" x14ac:dyDescent="0.2">
      <c r="A863" t="s">
        <v>1999</v>
      </c>
      <c r="B863">
        <v>101</v>
      </c>
      <c r="C863" t="s">
        <v>2591</v>
      </c>
      <c r="D863" t="s">
        <v>1183</v>
      </c>
      <c r="E863" t="s">
        <v>1186</v>
      </c>
      <c r="F863">
        <v>2013</v>
      </c>
      <c r="M863" t="s">
        <v>650</v>
      </c>
      <c r="N863" t="s">
        <v>650</v>
      </c>
      <c r="O863">
        <v>101</v>
      </c>
      <c r="P863" t="s">
        <v>2645</v>
      </c>
    </row>
    <row r="864" spans="1:16" x14ac:dyDescent="0.2">
      <c r="A864" t="s">
        <v>2086</v>
      </c>
      <c r="B864">
        <v>101</v>
      </c>
      <c r="C864" t="s">
        <v>2592</v>
      </c>
      <c r="D864" t="s">
        <v>1183</v>
      </c>
      <c r="E864" t="s">
        <v>1186</v>
      </c>
      <c r="F864">
        <v>2013</v>
      </c>
      <c r="M864" t="s">
        <v>1109</v>
      </c>
      <c r="N864" t="s">
        <v>1109</v>
      </c>
      <c r="O864">
        <v>101</v>
      </c>
      <c r="P864" t="s">
        <v>2841</v>
      </c>
    </row>
    <row r="865" spans="1:16" x14ac:dyDescent="0.2">
      <c r="A865" t="s">
        <v>2000</v>
      </c>
      <c r="B865">
        <v>101</v>
      </c>
      <c r="C865" t="s">
        <v>2591</v>
      </c>
      <c r="D865" t="s">
        <v>1183</v>
      </c>
      <c r="E865" t="s">
        <v>1186</v>
      </c>
      <c r="F865">
        <v>2013</v>
      </c>
      <c r="M865" t="s">
        <v>1094</v>
      </c>
      <c r="N865" t="s">
        <v>1094</v>
      </c>
      <c r="O865">
        <v>101</v>
      </c>
      <c r="P865" t="s">
        <v>2892</v>
      </c>
    </row>
    <row r="866" spans="1:16" x14ac:dyDescent="0.2">
      <c r="A866" t="s">
        <v>2001</v>
      </c>
      <c r="B866">
        <v>101</v>
      </c>
      <c r="C866" t="s">
        <v>2592</v>
      </c>
      <c r="D866" t="s">
        <v>1183</v>
      </c>
      <c r="E866" t="s">
        <v>1186</v>
      </c>
      <c r="F866">
        <v>2013</v>
      </c>
      <c r="M866" t="s">
        <v>1114</v>
      </c>
      <c r="N866" t="s">
        <v>1114</v>
      </c>
      <c r="O866">
        <v>101</v>
      </c>
      <c r="P866" t="s">
        <v>1506</v>
      </c>
    </row>
    <row r="867" spans="1:16" x14ac:dyDescent="0.2">
      <c r="A867" t="s">
        <v>2002</v>
      </c>
      <c r="B867">
        <v>101</v>
      </c>
      <c r="C867" t="s">
        <v>2592</v>
      </c>
      <c r="D867" t="s">
        <v>1183</v>
      </c>
      <c r="E867" t="s">
        <v>1186</v>
      </c>
      <c r="F867">
        <v>2013</v>
      </c>
      <c r="M867" t="s">
        <v>552</v>
      </c>
      <c r="N867" t="s">
        <v>552</v>
      </c>
      <c r="O867">
        <v>101</v>
      </c>
      <c r="P867" t="s">
        <v>2815</v>
      </c>
    </row>
    <row r="868" spans="1:16" x14ac:dyDescent="0.2">
      <c r="A868" t="s">
        <v>2003</v>
      </c>
      <c r="B868">
        <v>101</v>
      </c>
      <c r="C868" t="s">
        <v>2591</v>
      </c>
      <c r="D868" t="s">
        <v>1183</v>
      </c>
      <c r="E868" t="s">
        <v>1186</v>
      </c>
      <c r="F868">
        <v>2013</v>
      </c>
      <c r="M868" t="s">
        <v>526</v>
      </c>
      <c r="N868" t="s">
        <v>526</v>
      </c>
      <c r="O868">
        <v>101</v>
      </c>
      <c r="P868" t="s">
        <v>2932</v>
      </c>
    </row>
    <row r="869" spans="1:16" x14ac:dyDescent="0.2">
      <c r="A869" t="s">
        <v>1045</v>
      </c>
      <c r="B869">
        <v>101</v>
      </c>
      <c r="C869" t="s">
        <v>2591</v>
      </c>
      <c r="D869" t="s">
        <v>1183</v>
      </c>
      <c r="E869" t="s">
        <v>1186</v>
      </c>
      <c r="F869">
        <v>2013</v>
      </c>
      <c r="M869" t="s">
        <v>640</v>
      </c>
      <c r="N869" t="s">
        <v>640</v>
      </c>
      <c r="O869">
        <v>101</v>
      </c>
      <c r="P869" t="s">
        <v>2692</v>
      </c>
    </row>
    <row r="870" spans="1:16" x14ac:dyDescent="0.2">
      <c r="A870" t="s">
        <v>1023</v>
      </c>
      <c r="B870">
        <v>101</v>
      </c>
      <c r="C870" t="s">
        <v>2595</v>
      </c>
      <c r="D870" t="s">
        <v>1183</v>
      </c>
      <c r="E870" t="s">
        <v>1186</v>
      </c>
      <c r="F870">
        <v>2013</v>
      </c>
      <c r="M870" t="s">
        <v>602</v>
      </c>
      <c r="N870" t="s">
        <v>602</v>
      </c>
      <c r="O870">
        <v>101</v>
      </c>
      <c r="P870" t="s">
        <v>2695</v>
      </c>
    </row>
    <row r="871" spans="1:16" x14ac:dyDescent="0.2">
      <c r="A871" t="s">
        <v>1531</v>
      </c>
      <c r="B871">
        <v>101</v>
      </c>
      <c r="C871" t="s">
        <v>2591</v>
      </c>
      <c r="D871" t="s">
        <v>1183</v>
      </c>
      <c r="E871" t="s">
        <v>1186</v>
      </c>
      <c r="F871">
        <v>2013</v>
      </c>
      <c r="M871" t="s">
        <v>1030</v>
      </c>
      <c r="N871" t="s">
        <v>1030</v>
      </c>
      <c r="O871">
        <v>51</v>
      </c>
      <c r="P871" t="s">
        <v>3051</v>
      </c>
    </row>
    <row r="872" spans="1:16" x14ac:dyDescent="0.2">
      <c r="A872" t="s">
        <v>980</v>
      </c>
      <c r="B872">
        <v>101</v>
      </c>
      <c r="C872" t="s">
        <v>2591</v>
      </c>
      <c r="D872" t="s">
        <v>1183</v>
      </c>
      <c r="E872" t="s">
        <v>1186</v>
      </c>
      <c r="F872">
        <v>2013</v>
      </c>
      <c r="M872" t="s">
        <v>2588</v>
      </c>
      <c r="N872" t="s">
        <v>2588</v>
      </c>
      <c r="O872">
        <v>100</v>
      </c>
      <c r="P872" t="s">
        <v>3051</v>
      </c>
    </row>
    <row r="873" spans="1:16" x14ac:dyDescent="0.2">
      <c r="A873" t="s">
        <v>976</v>
      </c>
      <c r="B873">
        <v>101</v>
      </c>
      <c r="C873" t="s">
        <v>2591</v>
      </c>
      <c r="D873" t="s">
        <v>1183</v>
      </c>
      <c r="E873" t="s">
        <v>1186</v>
      </c>
      <c r="F873">
        <v>2013</v>
      </c>
      <c r="M873" t="s">
        <v>1055</v>
      </c>
      <c r="N873" t="s">
        <v>1055</v>
      </c>
      <c r="O873">
        <v>101</v>
      </c>
      <c r="P873" t="s">
        <v>3051</v>
      </c>
    </row>
    <row r="874" spans="1:16" x14ac:dyDescent="0.2">
      <c r="A874" t="s">
        <v>986</v>
      </c>
      <c r="B874">
        <v>101</v>
      </c>
      <c r="C874" t="s">
        <v>2591</v>
      </c>
      <c r="D874" t="s">
        <v>1183</v>
      </c>
      <c r="E874" t="s">
        <v>1186</v>
      </c>
      <c r="F874">
        <v>2013</v>
      </c>
      <c r="M874" t="s">
        <v>1031</v>
      </c>
      <c r="N874" t="s">
        <v>1031</v>
      </c>
      <c r="O874">
        <v>101</v>
      </c>
      <c r="P874" t="s">
        <v>3051</v>
      </c>
    </row>
    <row r="875" spans="1:16" x14ac:dyDescent="0.2">
      <c r="A875" t="s">
        <v>987</v>
      </c>
      <c r="B875">
        <v>101</v>
      </c>
      <c r="C875" t="s">
        <v>2595</v>
      </c>
      <c r="D875" t="s">
        <v>1183</v>
      </c>
      <c r="E875" t="s">
        <v>1186</v>
      </c>
      <c r="F875">
        <v>2013</v>
      </c>
      <c r="M875" t="s">
        <v>1054</v>
      </c>
      <c r="N875" t="s">
        <v>1054</v>
      </c>
      <c r="O875">
        <v>51</v>
      </c>
      <c r="P875" t="s">
        <v>3051</v>
      </c>
    </row>
    <row r="876" spans="1:16" x14ac:dyDescent="0.2">
      <c r="A876" t="s">
        <v>1000</v>
      </c>
      <c r="B876">
        <v>101</v>
      </c>
      <c r="C876" t="s">
        <v>2595</v>
      </c>
      <c r="D876" t="s">
        <v>1183</v>
      </c>
      <c r="E876" t="s">
        <v>1186</v>
      </c>
      <c r="F876">
        <v>2013</v>
      </c>
      <c r="M876" t="s">
        <v>874</v>
      </c>
      <c r="N876" t="s">
        <v>874</v>
      </c>
      <c r="O876">
        <v>150</v>
      </c>
      <c r="P876" t="s">
        <v>2749</v>
      </c>
    </row>
    <row r="877" spans="1:16" x14ac:dyDescent="0.2">
      <c r="A877" t="s">
        <v>975</v>
      </c>
      <c r="B877">
        <v>101</v>
      </c>
      <c r="C877" t="s">
        <v>2595</v>
      </c>
      <c r="D877" t="s">
        <v>1183</v>
      </c>
      <c r="E877" t="s">
        <v>1186</v>
      </c>
      <c r="F877">
        <v>2013</v>
      </c>
      <c r="M877" t="s">
        <v>770</v>
      </c>
      <c r="N877" t="s">
        <v>770</v>
      </c>
      <c r="O877">
        <v>150</v>
      </c>
      <c r="P877" t="s">
        <v>2851</v>
      </c>
    </row>
    <row r="878" spans="1:16" x14ac:dyDescent="0.2">
      <c r="A878" t="s">
        <v>1039</v>
      </c>
      <c r="B878">
        <v>101</v>
      </c>
      <c r="C878" t="s">
        <v>2595</v>
      </c>
      <c r="D878" t="s">
        <v>1183</v>
      </c>
      <c r="E878" t="s">
        <v>1186</v>
      </c>
      <c r="F878">
        <v>2013</v>
      </c>
      <c r="M878" t="s">
        <v>875</v>
      </c>
      <c r="N878" t="s">
        <v>875</v>
      </c>
      <c r="O878">
        <v>100</v>
      </c>
      <c r="P878" t="s">
        <v>1460</v>
      </c>
    </row>
    <row r="879" spans="1:16" x14ac:dyDescent="0.2">
      <c r="A879" t="s">
        <v>1009</v>
      </c>
      <c r="B879">
        <v>101</v>
      </c>
      <c r="C879" t="s">
        <v>2595</v>
      </c>
      <c r="D879" t="s">
        <v>1183</v>
      </c>
      <c r="E879" t="s">
        <v>1186</v>
      </c>
      <c r="F879">
        <v>2013</v>
      </c>
      <c r="M879" t="s">
        <v>803</v>
      </c>
      <c r="N879" t="s">
        <v>803</v>
      </c>
      <c r="O879">
        <v>150</v>
      </c>
      <c r="P879" t="s">
        <v>2640</v>
      </c>
    </row>
    <row r="880" spans="1:16" x14ac:dyDescent="0.2">
      <c r="A880" t="s">
        <v>1058</v>
      </c>
      <c r="B880">
        <v>101</v>
      </c>
      <c r="C880" t="s">
        <v>2591</v>
      </c>
      <c r="D880" t="s">
        <v>1183</v>
      </c>
      <c r="E880" t="s">
        <v>1186</v>
      </c>
      <c r="F880">
        <v>2013</v>
      </c>
      <c r="M880" t="s">
        <v>693</v>
      </c>
      <c r="N880" t="s">
        <v>693</v>
      </c>
      <c r="O880">
        <v>150</v>
      </c>
      <c r="P880" t="s">
        <v>1506</v>
      </c>
    </row>
    <row r="881" spans="1:16" x14ac:dyDescent="0.2">
      <c r="A881" t="s">
        <v>1041</v>
      </c>
      <c r="B881">
        <v>101</v>
      </c>
      <c r="C881" t="s">
        <v>2595</v>
      </c>
      <c r="D881" t="s">
        <v>1183</v>
      </c>
      <c r="E881" t="s">
        <v>1186</v>
      </c>
      <c r="F881">
        <v>2013</v>
      </c>
      <c r="M881" t="s">
        <v>688</v>
      </c>
      <c r="N881" t="s">
        <v>688</v>
      </c>
      <c r="O881">
        <v>150</v>
      </c>
      <c r="P881" t="s">
        <v>2974</v>
      </c>
    </row>
    <row r="882" spans="1:16" x14ac:dyDescent="0.2">
      <c r="A882" t="s">
        <v>1005</v>
      </c>
      <c r="B882">
        <v>101</v>
      </c>
      <c r="C882" t="s">
        <v>2595</v>
      </c>
      <c r="D882" t="s">
        <v>1183</v>
      </c>
      <c r="E882" t="s">
        <v>1186</v>
      </c>
      <c r="F882">
        <v>2013</v>
      </c>
      <c r="M882" t="s">
        <v>685</v>
      </c>
      <c r="N882" t="s">
        <v>685</v>
      </c>
      <c r="O882">
        <v>100</v>
      </c>
      <c r="P882" t="s">
        <v>1315</v>
      </c>
    </row>
    <row r="883" spans="1:16" x14ac:dyDescent="0.2">
      <c r="A883" t="s">
        <v>973</v>
      </c>
      <c r="B883">
        <v>101</v>
      </c>
      <c r="C883" t="s">
        <v>2595</v>
      </c>
      <c r="D883" t="s">
        <v>1183</v>
      </c>
      <c r="E883" t="s">
        <v>1186</v>
      </c>
      <c r="F883">
        <v>2013</v>
      </c>
      <c r="M883" t="s">
        <v>865</v>
      </c>
      <c r="N883" t="s">
        <v>865</v>
      </c>
      <c r="O883">
        <v>150</v>
      </c>
      <c r="P883" t="s">
        <v>2870</v>
      </c>
    </row>
    <row r="884" spans="1:16" x14ac:dyDescent="0.2">
      <c r="A884" t="s">
        <v>1090</v>
      </c>
      <c r="B884">
        <v>101</v>
      </c>
      <c r="C884" t="s">
        <v>2595</v>
      </c>
      <c r="D884" t="s">
        <v>1183</v>
      </c>
      <c r="E884" t="s">
        <v>1186</v>
      </c>
      <c r="F884">
        <v>2013</v>
      </c>
      <c r="M884" t="s">
        <v>746</v>
      </c>
      <c r="N884" t="s">
        <v>746</v>
      </c>
      <c r="O884">
        <v>100</v>
      </c>
      <c r="P884" t="s">
        <v>1314</v>
      </c>
    </row>
    <row r="885" spans="1:16" x14ac:dyDescent="0.2">
      <c r="A885" t="s">
        <v>1025</v>
      </c>
      <c r="B885">
        <v>101</v>
      </c>
      <c r="C885" t="s">
        <v>2595</v>
      </c>
      <c r="D885" t="s">
        <v>1183</v>
      </c>
      <c r="E885" t="s">
        <v>1186</v>
      </c>
      <c r="F885">
        <v>2013</v>
      </c>
      <c r="M885" t="s">
        <v>690</v>
      </c>
      <c r="N885" t="s">
        <v>690</v>
      </c>
      <c r="O885">
        <v>150</v>
      </c>
      <c r="P885" t="s">
        <v>2979</v>
      </c>
    </row>
    <row r="886" spans="1:16" x14ac:dyDescent="0.2">
      <c r="A886" t="s">
        <v>1010</v>
      </c>
      <c r="B886">
        <v>101</v>
      </c>
      <c r="C886" t="s">
        <v>2595</v>
      </c>
      <c r="D886" t="s">
        <v>1183</v>
      </c>
      <c r="E886" t="s">
        <v>1186</v>
      </c>
      <c r="F886">
        <v>2013</v>
      </c>
      <c r="M886" t="s">
        <v>811</v>
      </c>
      <c r="N886" t="s">
        <v>811</v>
      </c>
      <c r="O886">
        <v>150</v>
      </c>
      <c r="P886" t="s">
        <v>2806</v>
      </c>
    </row>
    <row r="887" spans="1:16" x14ac:dyDescent="0.2">
      <c r="A887" t="s">
        <v>992</v>
      </c>
      <c r="B887">
        <v>101</v>
      </c>
      <c r="C887" t="s">
        <v>2591</v>
      </c>
      <c r="D887" t="s">
        <v>1183</v>
      </c>
      <c r="E887" t="s">
        <v>1186</v>
      </c>
      <c r="F887">
        <v>2013</v>
      </c>
      <c r="M887" t="s">
        <v>809</v>
      </c>
      <c r="N887" t="s">
        <v>809</v>
      </c>
      <c r="O887">
        <v>150</v>
      </c>
      <c r="P887" t="s">
        <v>2679</v>
      </c>
    </row>
    <row r="888" spans="1:16" x14ac:dyDescent="0.2">
      <c r="A888" t="s">
        <v>1062</v>
      </c>
      <c r="B888">
        <v>101</v>
      </c>
      <c r="C888" t="s">
        <v>2595</v>
      </c>
      <c r="D888" t="s">
        <v>1183</v>
      </c>
      <c r="E888" t="s">
        <v>1186</v>
      </c>
      <c r="F888">
        <v>2013</v>
      </c>
      <c r="M888" t="s">
        <v>599</v>
      </c>
      <c r="N888" t="s">
        <v>599</v>
      </c>
      <c r="O888">
        <v>100</v>
      </c>
      <c r="P888" t="s">
        <v>1367</v>
      </c>
    </row>
    <row r="889" spans="1:16" x14ac:dyDescent="0.2">
      <c r="A889" t="s">
        <v>1064</v>
      </c>
      <c r="B889">
        <v>101</v>
      </c>
      <c r="C889" t="s">
        <v>2591</v>
      </c>
      <c r="D889" t="s">
        <v>1183</v>
      </c>
      <c r="E889" t="s">
        <v>1186</v>
      </c>
      <c r="F889">
        <v>2013</v>
      </c>
      <c r="M889" t="s">
        <v>829</v>
      </c>
      <c r="N889" t="s">
        <v>829</v>
      </c>
      <c r="O889">
        <v>150</v>
      </c>
      <c r="P889" t="s">
        <v>2926</v>
      </c>
    </row>
    <row r="890" spans="1:16" x14ac:dyDescent="0.2">
      <c r="A890" t="s">
        <v>1049</v>
      </c>
      <c r="B890">
        <v>101</v>
      </c>
      <c r="C890" t="s">
        <v>2595</v>
      </c>
      <c r="D890" t="s">
        <v>1183</v>
      </c>
      <c r="E890" t="s">
        <v>1186</v>
      </c>
      <c r="F890">
        <v>2013</v>
      </c>
      <c r="M890" t="s">
        <v>861</v>
      </c>
      <c r="N890" t="s">
        <v>861</v>
      </c>
      <c r="O890">
        <v>150</v>
      </c>
      <c r="P890" t="s">
        <v>2661</v>
      </c>
    </row>
    <row r="891" spans="1:16" x14ac:dyDescent="0.2">
      <c r="A891" t="s">
        <v>1037</v>
      </c>
      <c r="B891">
        <v>101</v>
      </c>
      <c r="C891" t="s">
        <v>2591</v>
      </c>
      <c r="D891" t="s">
        <v>1183</v>
      </c>
      <c r="E891" t="s">
        <v>1186</v>
      </c>
      <c r="F891">
        <v>2013</v>
      </c>
      <c r="M891" t="s">
        <v>812</v>
      </c>
      <c r="N891" t="s">
        <v>812</v>
      </c>
      <c r="O891">
        <v>150</v>
      </c>
      <c r="P891" t="s">
        <v>1506</v>
      </c>
    </row>
    <row r="892" spans="1:16" x14ac:dyDescent="0.2">
      <c r="A892" t="s">
        <v>1503</v>
      </c>
      <c r="B892">
        <v>101</v>
      </c>
      <c r="C892" t="s">
        <v>2595</v>
      </c>
      <c r="D892" t="s">
        <v>1183</v>
      </c>
      <c r="E892" t="s">
        <v>1186</v>
      </c>
      <c r="F892">
        <v>2013</v>
      </c>
      <c r="M892" t="s">
        <v>818</v>
      </c>
      <c r="N892" t="s">
        <v>818</v>
      </c>
      <c r="O892">
        <v>150</v>
      </c>
      <c r="P892" t="s">
        <v>2944</v>
      </c>
    </row>
    <row r="893" spans="1:16" x14ac:dyDescent="0.2">
      <c r="A893" t="s">
        <v>978</v>
      </c>
      <c r="B893">
        <v>101</v>
      </c>
      <c r="C893" t="s">
        <v>2595</v>
      </c>
      <c r="D893" t="s">
        <v>1183</v>
      </c>
      <c r="E893" t="s">
        <v>1186</v>
      </c>
      <c r="F893">
        <v>2013</v>
      </c>
      <c r="M893" t="s">
        <v>835</v>
      </c>
      <c r="N893" t="s">
        <v>835</v>
      </c>
      <c r="O893">
        <v>150</v>
      </c>
      <c r="P893" t="s">
        <v>2628</v>
      </c>
    </row>
    <row r="894" spans="1:16" x14ac:dyDescent="0.2">
      <c r="A894" t="s">
        <v>1033</v>
      </c>
      <c r="B894">
        <v>101</v>
      </c>
      <c r="C894" t="s">
        <v>2595</v>
      </c>
      <c r="D894" t="s">
        <v>1183</v>
      </c>
      <c r="E894" t="s">
        <v>1186</v>
      </c>
      <c r="F894">
        <v>2013</v>
      </c>
      <c r="M894" t="s">
        <v>855</v>
      </c>
      <c r="N894" t="s">
        <v>855</v>
      </c>
      <c r="O894">
        <v>150</v>
      </c>
      <c r="P894" t="s">
        <v>2845</v>
      </c>
    </row>
    <row r="895" spans="1:16" x14ac:dyDescent="0.2">
      <c r="A895" t="s">
        <v>1011</v>
      </c>
      <c r="B895">
        <v>101</v>
      </c>
      <c r="C895" t="s">
        <v>2591</v>
      </c>
      <c r="D895" t="s">
        <v>1183</v>
      </c>
      <c r="E895" t="s">
        <v>1186</v>
      </c>
      <c r="F895">
        <v>2013</v>
      </c>
      <c r="M895" t="s">
        <v>794</v>
      </c>
      <c r="N895" t="s">
        <v>794</v>
      </c>
      <c r="O895">
        <v>150</v>
      </c>
      <c r="P895" t="s">
        <v>2885</v>
      </c>
    </row>
    <row r="896" spans="1:16" x14ac:dyDescent="0.2">
      <c r="A896" t="s">
        <v>1044</v>
      </c>
      <c r="B896">
        <v>101</v>
      </c>
      <c r="C896" t="s">
        <v>2595</v>
      </c>
      <c r="D896" t="s">
        <v>1183</v>
      </c>
      <c r="E896" t="s">
        <v>1186</v>
      </c>
      <c r="F896">
        <v>2013</v>
      </c>
      <c r="M896" t="s">
        <v>776</v>
      </c>
      <c r="N896" t="s">
        <v>776</v>
      </c>
      <c r="O896">
        <v>150</v>
      </c>
      <c r="P896" t="s">
        <v>2728</v>
      </c>
    </row>
    <row r="897" spans="1:16" x14ac:dyDescent="0.2">
      <c r="A897" t="s">
        <v>1046</v>
      </c>
      <c r="B897">
        <v>101</v>
      </c>
      <c r="C897" t="s">
        <v>2596</v>
      </c>
      <c r="D897" t="s">
        <v>1183</v>
      </c>
      <c r="E897" t="s">
        <v>1186</v>
      </c>
      <c r="F897">
        <v>2014</v>
      </c>
      <c r="M897" t="s">
        <v>790</v>
      </c>
      <c r="N897" t="s">
        <v>790</v>
      </c>
      <c r="O897">
        <v>150</v>
      </c>
      <c r="P897" t="s">
        <v>3062</v>
      </c>
    </row>
    <row r="898" spans="1:16" x14ac:dyDescent="0.2">
      <c r="A898" t="s">
        <v>1059</v>
      </c>
      <c r="B898">
        <v>101</v>
      </c>
      <c r="C898" t="s">
        <v>2591</v>
      </c>
      <c r="D898" t="s">
        <v>1183</v>
      </c>
      <c r="E898" t="s">
        <v>1186</v>
      </c>
      <c r="F898">
        <v>2013</v>
      </c>
      <c r="M898" t="s">
        <v>853</v>
      </c>
      <c r="N898" t="s">
        <v>853</v>
      </c>
      <c r="O898">
        <v>100</v>
      </c>
      <c r="P898" t="s">
        <v>1415</v>
      </c>
    </row>
    <row r="899" spans="1:16" x14ac:dyDescent="0.2">
      <c r="A899" t="s">
        <v>1131</v>
      </c>
      <c r="B899">
        <v>101</v>
      </c>
      <c r="C899" t="s">
        <v>2591</v>
      </c>
      <c r="D899" t="s">
        <v>1183</v>
      </c>
      <c r="E899" t="s">
        <v>1186</v>
      </c>
      <c r="F899">
        <v>2013</v>
      </c>
      <c r="M899" t="s">
        <v>831</v>
      </c>
      <c r="N899" t="s">
        <v>831</v>
      </c>
      <c r="O899">
        <v>150</v>
      </c>
      <c r="P899" t="s">
        <v>2978</v>
      </c>
    </row>
    <row r="900" spans="1:16" x14ac:dyDescent="0.2">
      <c r="A900" t="s">
        <v>997</v>
      </c>
      <c r="B900">
        <v>101</v>
      </c>
      <c r="C900" t="s">
        <v>2591</v>
      </c>
      <c r="D900" t="s">
        <v>1183</v>
      </c>
      <c r="E900" t="s">
        <v>1186</v>
      </c>
      <c r="F900">
        <v>2013</v>
      </c>
      <c r="M900" t="s">
        <v>813</v>
      </c>
      <c r="N900" t="s">
        <v>813</v>
      </c>
      <c r="O900">
        <v>150</v>
      </c>
      <c r="P900" t="s">
        <v>2924</v>
      </c>
    </row>
    <row r="901" spans="1:16" x14ac:dyDescent="0.2">
      <c r="A901" t="s">
        <v>1002</v>
      </c>
      <c r="B901">
        <v>101</v>
      </c>
      <c r="C901" t="s">
        <v>2591</v>
      </c>
      <c r="D901" t="s">
        <v>1183</v>
      </c>
      <c r="E901" t="s">
        <v>1186</v>
      </c>
      <c r="F901">
        <v>2013</v>
      </c>
      <c r="M901" t="s">
        <v>741</v>
      </c>
      <c r="N901" t="s">
        <v>741</v>
      </c>
      <c r="O901">
        <v>150</v>
      </c>
      <c r="P901" t="s">
        <v>2754</v>
      </c>
    </row>
    <row r="902" spans="1:16" x14ac:dyDescent="0.2">
      <c r="A902" t="s">
        <v>1047</v>
      </c>
      <c r="B902">
        <v>101</v>
      </c>
      <c r="C902" t="s">
        <v>2591</v>
      </c>
      <c r="D902" t="s">
        <v>1183</v>
      </c>
      <c r="E902" t="s">
        <v>1186</v>
      </c>
      <c r="F902">
        <v>2013</v>
      </c>
      <c r="M902" t="s">
        <v>873</v>
      </c>
      <c r="N902" t="s">
        <v>873</v>
      </c>
      <c r="O902">
        <v>150</v>
      </c>
      <c r="P902" t="s">
        <v>2745</v>
      </c>
    </row>
    <row r="903" spans="1:16" x14ac:dyDescent="0.2">
      <c r="A903" t="s">
        <v>1053</v>
      </c>
      <c r="B903">
        <v>101</v>
      </c>
      <c r="C903" t="s">
        <v>2591</v>
      </c>
      <c r="D903" t="s">
        <v>1183</v>
      </c>
      <c r="E903" t="s">
        <v>1186</v>
      </c>
      <c r="F903">
        <v>2013</v>
      </c>
      <c r="M903" t="s">
        <v>852</v>
      </c>
      <c r="N903" t="s">
        <v>852</v>
      </c>
      <c r="O903">
        <v>150</v>
      </c>
      <c r="P903" t="s">
        <v>2667</v>
      </c>
    </row>
    <row r="904" spans="1:16" x14ac:dyDescent="0.2">
      <c r="A904" t="s">
        <v>1016</v>
      </c>
      <c r="B904">
        <v>101</v>
      </c>
      <c r="C904" t="s">
        <v>2591</v>
      </c>
      <c r="D904" t="s">
        <v>1183</v>
      </c>
      <c r="E904" t="s">
        <v>1186</v>
      </c>
      <c r="F904">
        <v>2013</v>
      </c>
      <c r="M904" t="s">
        <v>819</v>
      </c>
      <c r="N904" t="s">
        <v>819</v>
      </c>
      <c r="O904">
        <v>150</v>
      </c>
      <c r="P904" t="s">
        <v>3006</v>
      </c>
    </row>
    <row r="905" spans="1:16" x14ac:dyDescent="0.2">
      <c r="A905" t="s">
        <v>993</v>
      </c>
      <c r="B905">
        <v>101</v>
      </c>
      <c r="C905" t="s">
        <v>2591</v>
      </c>
      <c r="D905" t="s">
        <v>1183</v>
      </c>
      <c r="E905" t="s">
        <v>1186</v>
      </c>
      <c r="F905">
        <v>2013</v>
      </c>
      <c r="M905" t="s">
        <v>808</v>
      </c>
      <c r="N905" t="s">
        <v>808</v>
      </c>
      <c r="O905">
        <v>150</v>
      </c>
      <c r="P905" t="s">
        <v>2748</v>
      </c>
    </row>
    <row r="906" spans="1:16" x14ac:dyDescent="0.2">
      <c r="A906" t="s">
        <v>979</v>
      </c>
      <c r="B906">
        <v>101</v>
      </c>
      <c r="C906" t="s">
        <v>2591</v>
      </c>
      <c r="D906" t="s">
        <v>1183</v>
      </c>
      <c r="E906" t="s">
        <v>1186</v>
      </c>
      <c r="F906">
        <v>2013</v>
      </c>
      <c r="M906" t="s">
        <v>859</v>
      </c>
      <c r="N906" t="s">
        <v>859</v>
      </c>
      <c r="O906">
        <v>150</v>
      </c>
      <c r="P906" t="s">
        <v>2652</v>
      </c>
    </row>
    <row r="907" spans="1:16" x14ac:dyDescent="0.2">
      <c r="A907" t="s">
        <v>1013</v>
      </c>
      <c r="B907">
        <v>101</v>
      </c>
      <c r="C907" t="s">
        <v>2591</v>
      </c>
      <c r="D907" t="s">
        <v>1183</v>
      </c>
      <c r="E907" t="s">
        <v>1186</v>
      </c>
      <c r="F907">
        <v>2013</v>
      </c>
      <c r="M907" t="s">
        <v>791</v>
      </c>
      <c r="N907" t="s">
        <v>791</v>
      </c>
      <c r="O907">
        <v>150</v>
      </c>
      <c r="P907" t="s">
        <v>2846</v>
      </c>
    </row>
    <row r="908" spans="1:16" x14ac:dyDescent="0.2">
      <c r="A908" t="s">
        <v>1095</v>
      </c>
      <c r="B908">
        <v>101</v>
      </c>
      <c r="C908" t="s">
        <v>2591</v>
      </c>
      <c r="D908" t="s">
        <v>1183</v>
      </c>
      <c r="E908" t="s">
        <v>1186</v>
      </c>
      <c r="F908">
        <v>2013</v>
      </c>
      <c r="M908" t="s">
        <v>764</v>
      </c>
      <c r="N908" t="s">
        <v>764</v>
      </c>
      <c r="O908">
        <v>100</v>
      </c>
      <c r="P908" t="s">
        <v>1200</v>
      </c>
    </row>
    <row r="909" spans="1:16" x14ac:dyDescent="0.2">
      <c r="A909" t="s">
        <v>1057</v>
      </c>
      <c r="B909">
        <v>101</v>
      </c>
      <c r="C909" t="s">
        <v>2591</v>
      </c>
      <c r="D909" t="s">
        <v>1183</v>
      </c>
      <c r="E909" t="s">
        <v>1186</v>
      </c>
      <c r="F909">
        <v>2013</v>
      </c>
      <c r="M909" t="s">
        <v>762</v>
      </c>
      <c r="N909" t="s">
        <v>762</v>
      </c>
      <c r="O909">
        <v>100</v>
      </c>
      <c r="P909" t="s">
        <v>1403</v>
      </c>
    </row>
    <row r="910" spans="1:16" x14ac:dyDescent="0.2">
      <c r="A910" t="s">
        <v>1056</v>
      </c>
      <c r="B910">
        <v>101</v>
      </c>
      <c r="C910" t="s">
        <v>2591</v>
      </c>
      <c r="D910" t="s">
        <v>1183</v>
      </c>
      <c r="E910" t="s">
        <v>1186</v>
      </c>
      <c r="F910">
        <v>2013</v>
      </c>
      <c r="M910" t="s">
        <v>659</v>
      </c>
      <c r="N910" t="s">
        <v>659</v>
      </c>
      <c r="O910">
        <v>100</v>
      </c>
      <c r="P910" t="s">
        <v>1439</v>
      </c>
    </row>
    <row r="911" spans="1:16" x14ac:dyDescent="0.2">
      <c r="A911" t="s">
        <v>1038</v>
      </c>
      <c r="B911">
        <v>101</v>
      </c>
      <c r="C911" t="s">
        <v>2591</v>
      </c>
      <c r="D911" t="s">
        <v>1183</v>
      </c>
      <c r="E911" t="s">
        <v>1186</v>
      </c>
      <c r="F911">
        <v>2013</v>
      </c>
      <c r="M911" t="s">
        <v>701</v>
      </c>
      <c r="N911" t="s">
        <v>701</v>
      </c>
      <c r="O911">
        <v>150</v>
      </c>
      <c r="P911" t="s">
        <v>2952</v>
      </c>
    </row>
    <row r="912" spans="1:16" x14ac:dyDescent="0.2">
      <c r="A912" t="s">
        <v>998</v>
      </c>
      <c r="B912">
        <v>101</v>
      </c>
      <c r="C912" t="s">
        <v>2591</v>
      </c>
      <c r="D912" t="s">
        <v>1183</v>
      </c>
      <c r="E912" t="s">
        <v>1186</v>
      </c>
      <c r="F912">
        <v>2013</v>
      </c>
      <c r="M912" t="s">
        <v>721</v>
      </c>
      <c r="N912" t="s">
        <v>721</v>
      </c>
      <c r="O912">
        <v>150</v>
      </c>
      <c r="P912" t="s">
        <v>2762</v>
      </c>
    </row>
    <row r="913" spans="1:16" x14ac:dyDescent="0.2">
      <c r="A913" t="s">
        <v>1502</v>
      </c>
      <c r="B913">
        <v>101</v>
      </c>
      <c r="C913" t="s">
        <v>2591</v>
      </c>
      <c r="D913" t="s">
        <v>1183</v>
      </c>
      <c r="E913" t="s">
        <v>1186</v>
      </c>
      <c r="F913">
        <v>2013</v>
      </c>
      <c r="M913" t="s">
        <v>733</v>
      </c>
      <c r="N913" t="s">
        <v>733</v>
      </c>
      <c r="O913">
        <v>150</v>
      </c>
      <c r="P913" t="s">
        <v>2963</v>
      </c>
    </row>
    <row r="914" spans="1:16" x14ac:dyDescent="0.2">
      <c r="A914" t="s">
        <v>977</v>
      </c>
      <c r="B914">
        <v>101</v>
      </c>
      <c r="C914" t="s">
        <v>2591</v>
      </c>
      <c r="D914" t="s">
        <v>1183</v>
      </c>
      <c r="E914" t="s">
        <v>1186</v>
      </c>
      <c r="F914">
        <v>2013</v>
      </c>
      <c r="M914" t="s">
        <v>689</v>
      </c>
      <c r="N914" t="s">
        <v>689</v>
      </c>
      <c r="O914">
        <v>151</v>
      </c>
      <c r="P914">
        <v>46</v>
      </c>
    </row>
    <row r="915" spans="1:16" x14ac:dyDescent="0.2">
      <c r="A915" t="s">
        <v>1017</v>
      </c>
      <c r="B915">
        <v>101</v>
      </c>
      <c r="C915" t="s">
        <v>2591</v>
      </c>
      <c r="D915" t="s">
        <v>1183</v>
      </c>
      <c r="E915" t="s">
        <v>1186</v>
      </c>
      <c r="F915">
        <v>2013</v>
      </c>
      <c r="M915" t="s">
        <v>805</v>
      </c>
      <c r="N915" t="s">
        <v>805</v>
      </c>
      <c r="O915">
        <v>150</v>
      </c>
      <c r="P915" t="s">
        <v>2895</v>
      </c>
    </row>
    <row r="916" spans="1:16" x14ac:dyDescent="0.2">
      <c r="A916" t="s">
        <v>1004</v>
      </c>
      <c r="B916">
        <v>101</v>
      </c>
      <c r="C916" t="s">
        <v>2595</v>
      </c>
      <c r="D916" t="s">
        <v>1183</v>
      </c>
      <c r="E916" t="s">
        <v>1186</v>
      </c>
      <c r="F916">
        <v>2013</v>
      </c>
      <c r="M916" t="s">
        <v>702</v>
      </c>
      <c r="N916" t="s">
        <v>702</v>
      </c>
      <c r="O916">
        <v>150</v>
      </c>
      <c r="P916" t="s">
        <v>3032</v>
      </c>
    </row>
    <row r="917" spans="1:16" x14ac:dyDescent="0.2">
      <c r="A917" t="s">
        <v>1063</v>
      </c>
      <c r="B917">
        <v>101</v>
      </c>
      <c r="C917" t="s">
        <v>2591</v>
      </c>
      <c r="D917" t="s">
        <v>1183</v>
      </c>
      <c r="E917" t="s">
        <v>1186</v>
      </c>
      <c r="F917">
        <v>2013</v>
      </c>
      <c r="M917" t="s">
        <v>710</v>
      </c>
      <c r="N917" t="s">
        <v>710</v>
      </c>
      <c r="O917">
        <v>150</v>
      </c>
      <c r="P917" t="s">
        <v>2831</v>
      </c>
    </row>
    <row r="918" spans="1:16" x14ac:dyDescent="0.2">
      <c r="A918" t="s">
        <v>1034</v>
      </c>
      <c r="B918">
        <v>101</v>
      </c>
      <c r="C918" t="s">
        <v>2595</v>
      </c>
      <c r="D918" t="s">
        <v>1183</v>
      </c>
      <c r="E918" t="s">
        <v>1186</v>
      </c>
      <c r="F918">
        <v>2013</v>
      </c>
      <c r="M918" t="s">
        <v>722</v>
      </c>
      <c r="N918" t="s">
        <v>722</v>
      </c>
      <c r="O918">
        <v>150</v>
      </c>
      <c r="P918" t="s">
        <v>2829</v>
      </c>
    </row>
    <row r="919" spans="1:16" x14ac:dyDescent="0.2">
      <c r="A919" t="s">
        <v>1065</v>
      </c>
      <c r="B919">
        <v>101</v>
      </c>
      <c r="C919" t="s">
        <v>2591</v>
      </c>
      <c r="D919" t="s">
        <v>1183</v>
      </c>
      <c r="E919" t="s">
        <v>1186</v>
      </c>
      <c r="F919">
        <v>2013</v>
      </c>
      <c r="M919" t="s">
        <v>754</v>
      </c>
      <c r="N919" t="s">
        <v>754</v>
      </c>
      <c r="O919">
        <v>150</v>
      </c>
      <c r="P919" t="s">
        <v>2685</v>
      </c>
    </row>
    <row r="920" spans="1:16" x14ac:dyDescent="0.2">
      <c r="A920" t="s">
        <v>939</v>
      </c>
      <c r="B920">
        <v>101</v>
      </c>
      <c r="C920" t="s">
        <v>2595</v>
      </c>
      <c r="D920" t="s">
        <v>1183</v>
      </c>
      <c r="E920" t="s">
        <v>1186</v>
      </c>
      <c r="F920">
        <v>2013</v>
      </c>
      <c r="M920" t="s">
        <v>1132</v>
      </c>
      <c r="N920" t="s">
        <v>1132</v>
      </c>
      <c r="O920">
        <v>150</v>
      </c>
      <c r="P920" t="s">
        <v>2832</v>
      </c>
    </row>
    <row r="921" spans="1:16" x14ac:dyDescent="0.2">
      <c r="A921" t="s">
        <v>1018</v>
      </c>
      <c r="B921">
        <v>101</v>
      </c>
      <c r="C921" t="s">
        <v>2595</v>
      </c>
      <c r="D921" t="s">
        <v>1183</v>
      </c>
      <c r="E921" t="s">
        <v>1186</v>
      </c>
      <c r="F921">
        <v>2013</v>
      </c>
      <c r="M921" t="s">
        <v>694</v>
      </c>
      <c r="N921" t="s">
        <v>694</v>
      </c>
      <c r="O921">
        <v>150</v>
      </c>
      <c r="P921" t="s">
        <v>2988</v>
      </c>
    </row>
    <row r="922" spans="1:16" x14ac:dyDescent="0.2">
      <c r="A922" t="s">
        <v>1102</v>
      </c>
      <c r="B922">
        <v>101</v>
      </c>
      <c r="C922" t="s">
        <v>2595</v>
      </c>
      <c r="D922" t="s">
        <v>1183</v>
      </c>
      <c r="E922" t="s">
        <v>1186</v>
      </c>
      <c r="F922">
        <v>2013</v>
      </c>
      <c r="M922" t="s">
        <v>753</v>
      </c>
      <c r="N922" t="s">
        <v>753</v>
      </c>
      <c r="O922">
        <v>150</v>
      </c>
      <c r="P922" t="s">
        <v>3035</v>
      </c>
    </row>
    <row r="923" spans="1:16" x14ac:dyDescent="0.2">
      <c r="A923" t="s">
        <v>1015</v>
      </c>
      <c r="B923">
        <v>101</v>
      </c>
      <c r="C923" t="s">
        <v>2595</v>
      </c>
      <c r="D923" t="s">
        <v>1183</v>
      </c>
      <c r="E923" t="s">
        <v>1186</v>
      </c>
      <c r="F923" t="s">
        <v>1188</v>
      </c>
      <c r="M923" t="s">
        <v>839</v>
      </c>
      <c r="N923" t="s">
        <v>839</v>
      </c>
      <c r="O923">
        <v>150</v>
      </c>
      <c r="P923" t="s">
        <v>2973</v>
      </c>
    </row>
    <row r="924" spans="1:16" x14ac:dyDescent="0.2">
      <c r="A924" t="s">
        <v>1003</v>
      </c>
      <c r="B924">
        <v>101</v>
      </c>
      <c r="C924" t="s">
        <v>2595</v>
      </c>
      <c r="D924" t="s">
        <v>1183</v>
      </c>
      <c r="E924" t="s">
        <v>1186</v>
      </c>
      <c r="F924">
        <v>2013</v>
      </c>
      <c r="M924" t="s">
        <v>382</v>
      </c>
      <c r="N924" t="s">
        <v>382</v>
      </c>
      <c r="O924">
        <v>100</v>
      </c>
      <c r="P924" t="s">
        <v>1448</v>
      </c>
    </row>
    <row r="925" spans="1:16" x14ac:dyDescent="0.2">
      <c r="A925" t="s">
        <v>1022</v>
      </c>
      <c r="B925">
        <v>101</v>
      </c>
      <c r="C925" t="s">
        <v>2595</v>
      </c>
      <c r="D925" t="s">
        <v>1183</v>
      </c>
      <c r="E925" t="s">
        <v>1186</v>
      </c>
      <c r="F925">
        <v>2013</v>
      </c>
      <c r="M925" t="s">
        <v>344</v>
      </c>
      <c r="N925" t="s">
        <v>344</v>
      </c>
      <c r="O925">
        <v>100</v>
      </c>
      <c r="P925" t="s">
        <v>1435</v>
      </c>
    </row>
    <row r="926" spans="1:16" x14ac:dyDescent="0.2">
      <c r="A926" t="s">
        <v>2013</v>
      </c>
      <c r="B926">
        <v>101</v>
      </c>
      <c r="C926" t="s">
        <v>2591</v>
      </c>
      <c r="D926" t="s">
        <v>1183</v>
      </c>
      <c r="E926" t="s">
        <v>1186</v>
      </c>
      <c r="F926">
        <v>2013</v>
      </c>
      <c r="M926" t="s">
        <v>333</v>
      </c>
      <c r="N926" t="s">
        <v>333</v>
      </c>
      <c r="O926">
        <v>100</v>
      </c>
      <c r="P926" t="s">
        <v>1392</v>
      </c>
    </row>
    <row r="927" spans="1:16" x14ac:dyDescent="0.2">
      <c r="A927" t="s">
        <v>926</v>
      </c>
      <c r="B927">
        <v>101</v>
      </c>
      <c r="C927" t="s">
        <v>2591</v>
      </c>
      <c r="D927" t="s">
        <v>1183</v>
      </c>
      <c r="E927" t="s">
        <v>1186</v>
      </c>
      <c r="F927">
        <v>2013</v>
      </c>
      <c r="M927" t="s">
        <v>211</v>
      </c>
      <c r="N927" t="s">
        <v>211</v>
      </c>
      <c r="O927">
        <v>100</v>
      </c>
      <c r="P927" t="s">
        <v>1294</v>
      </c>
    </row>
    <row r="928" spans="1:16" x14ac:dyDescent="0.2">
      <c r="A928" t="s">
        <v>888</v>
      </c>
      <c r="B928">
        <v>101</v>
      </c>
      <c r="C928" t="s">
        <v>2591</v>
      </c>
      <c r="D928" t="s">
        <v>1183</v>
      </c>
      <c r="E928" t="s">
        <v>1186</v>
      </c>
      <c r="F928">
        <v>2013</v>
      </c>
      <c r="M928" t="s">
        <v>379</v>
      </c>
      <c r="N928" t="s">
        <v>379</v>
      </c>
      <c r="O928">
        <v>100</v>
      </c>
      <c r="P928" t="s">
        <v>1351</v>
      </c>
    </row>
    <row r="929" spans="1:16" x14ac:dyDescent="0.2">
      <c r="A929" t="s">
        <v>1068</v>
      </c>
      <c r="B929">
        <v>101</v>
      </c>
      <c r="C929" t="s">
        <v>2591</v>
      </c>
      <c r="D929" t="s">
        <v>1183</v>
      </c>
      <c r="E929" t="s">
        <v>1186</v>
      </c>
      <c r="F929">
        <v>2013</v>
      </c>
      <c r="M929" t="s">
        <v>365</v>
      </c>
      <c r="N929" t="s">
        <v>365</v>
      </c>
      <c r="O929">
        <v>100</v>
      </c>
      <c r="P929" t="s">
        <v>1236</v>
      </c>
    </row>
    <row r="930" spans="1:16" x14ac:dyDescent="0.2">
      <c r="A930" t="s">
        <v>982</v>
      </c>
      <c r="B930">
        <v>101</v>
      </c>
      <c r="C930" t="s">
        <v>2591</v>
      </c>
      <c r="D930" t="s">
        <v>1183</v>
      </c>
      <c r="E930" t="s">
        <v>1186</v>
      </c>
      <c r="F930">
        <v>2013</v>
      </c>
      <c r="M930" t="s">
        <v>358</v>
      </c>
      <c r="N930" t="s">
        <v>358</v>
      </c>
      <c r="O930">
        <v>100</v>
      </c>
      <c r="P930" t="s">
        <v>1425</v>
      </c>
    </row>
    <row r="931" spans="1:16" x14ac:dyDescent="0.2">
      <c r="A931" t="s">
        <v>877</v>
      </c>
      <c r="B931">
        <v>101</v>
      </c>
      <c r="C931" t="s">
        <v>2591</v>
      </c>
      <c r="D931" t="s">
        <v>1183</v>
      </c>
      <c r="E931" t="s">
        <v>1186</v>
      </c>
      <c r="F931">
        <v>2013</v>
      </c>
      <c r="M931" t="s">
        <v>308</v>
      </c>
      <c r="N931" t="s">
        <v>308</v>
      </c>
      <c r="O931">
        <v>100</v>
      </c>
      <c r="P931" t="s">
        <v>1301</v>
      </c>
    </row>
    <row r="932" spans="1:16" x14ac:dyDescent="0.2">
      <c r="A932" t="s">
        <v>1532</v>
      </c>
      <c r="B932">
        <v>101</v>
      </c>
      <c r="C932" t="s">
        <v>2595</v>
      </c>
      <c r="D932" t="s">
        <v>1183</v>
      </c>
      <c r="E932" t="s">
        <v>1186</v>
      </c>
      <c r="F932">
        <v>2013</v>
      </c>
      <c r="M932" t="s">
        <v>287</v>
      </c>
      <c r="N932" t="s">
        <v>287</v>
      </c>
      <c r="O932">
        <v>100</v>
      </c>
      <c r="P932" t="s">
        <v>1391</v>
      </c>
    </row>
    <row r="933" spans="1:16" x14ac:dyDescent="0.2">
      <c r="A933" t="s">
        <v>1981</v>
      </c>
      <c r="B933">
        <v>101</v>
      </c>
      <c r="C933" t="s">
        <v>2595</v>
      </c>
      <c r="D933" t="s">
        <v>1183</v>
      </c>
      <c r="E933" t="s">
        <v>1186</v>
      </c>
      <c r="F933">
        <v>2013</v>
      </c>
      <c r="M933" t="s">
        <v>331</v>
      </c>
      <c r="N933" t="s">
        <v>331</v>
      </c>
      <c r="O933">
        <v>100</v>
      </c>
      <c r="P933" t="s">
        <v>1431</v>
      </c>
    </row>
    <row r="934" spans="1:16" x14ac:dyDescent="0.2">
      <c r="A934" t="s">
        <v>1040</v>
      </c>
      <c r="B934">
        <v>101</v>
      </c>
      <c r="C934" t="s">
        <v>2595</v>
      </c>
      <c r="D934" t="s">
        <v>1183</v>
      </c>
      <c r="E934" t="s">
        <v>1186</v>
      </c>
      <c r="F934">
        <v>2013</v>
      </c>
      <c r="M934" t="s">
        <v>275</v>
      </c>
      <c r="N934" t="s">
        <v>275</v>
      </c>
      <c r="O934">
        <v>100</v>
      </c>
      <c r="P934" t="s">
        <v>1433</v>
      </c>
    </row>
    <row r="935" spans="1:16" x14ac:dyDescent="0.2">
      <c r="A935" t="s">
        <v>1028</v>
      </c>
      <c r="B935">
        <v>101</v>
      </c>
      <c r="C935" t="s">
        <v>2595</v>
      </c>
      <c r="D935" t="s">
        <v>1183</v>
      </c>
      <c r="E935" t="s">
        <v>1186</v>
      </c>
      <c r="F935">
        <v>2013</v>
      </c>
      <c r="M935" t="s">
        <v>235</v>
      </c>
      <c r="N935" t="s">
        <v>235</v>
      </c>
      <c r="O935">
        <v>100</v>
      </c>
      <c r="P935" t="s">
        <v>1362</v>
      </c>
    </row>
    <row r="936" spans="1:16" x14ac:dyDescent="0.2">
      <c r="A936" t="s">
        <v>1027</v>
      </c>
      <c r="B936">
        <v>101</v>
      </c>
      <c r="C936" t="s">
        <v>2591</v>
      </c>
      <c r="D936" t="s">
        <v>1183</v>
      </c>
      <c r="E936" t="s">
        <v>1186</v>
      </c>
      <c r="F936">
        <v>2013</v>
      </c>
      <c r="M936" t="s">
        <v>195</v>
      </c>
      <c r="N936" t="s">
        <v>195</v>
      </c>
      <c r="O936">
        <v>100</v>
      </c>
      <c r="P936" t="s">
        <v>1357</v>
      </c>
    </row>
    <row r="937" spans="1:16" x14ac:dyDescent="0.2">
      <c r="A937" t="s">
        <v>2014</v>
      </c>
      <c r="B937">
        <v>101</v>
      </c>
      <c r="C937" t="s">
        <v>2595</v>
      </c>
      <c r="D937" t="s">
        <v>1183</v>
      </c>
      <c r="E937" t="s">
        <v>1186</v>
      </c>
      <c r="F937">
        <v>2013</v>
      </c>
      <c r="M937" t="s">
        <v>225</v>
      </c>
      <c r="N937" t="s">
        <v>225</v>
      </c>
      <c r="O937">
        <v>100</v>
      </c>
      <c r="P937" t="s">
        <v>1230</v>
      </c>
    </row>
    <row r="938" spans="1:16" x14ac:dyDescent="0.2">
      <c r="A938" t="s">
        <v>958</v>
      </c>
      <c r="B938">
        <v>101</v>
      </c>
      <c r="C938" t="s">
        <v>2595</v>
      </c>
      <c r="D938" t="s">
        <v>1183</v>
      </c>
      <c r="E938" t="s">
        <v>1186</v>
      </c>
      <c r="F938">
        <v>2013</v>
      </c>
      <c r="M938" t="s">
        <v>124</v>
      </c>
      <c r="N938" t="s">
        <v>124</v>
      </c>
      <c r="O938">
        <v>100</v>
      </c>
      <c r="P938" t="s">
        <v>1452</v>
      </c>
    </row>
    <row r="939" spans="1:16" x14ac:dyDescent="0.2">
      <c r="A939" t="s">
        <v>938</v>
      </c>
      <c r="B939">
        <v>101</v>
      </c>
      <c r="C939" t="s">
        <v>2591</v>
      </c>
      <c r="D939" t="s">
        <v>1183</v>
      </c>
      <c r="E939" t="s">
        <v>1186</v>
      </c>
      <c r="F939">
        <v>2013</v>
      </c>
      <c r="M939" t="s">
        <v>50</v>
      </c>
      <c r="N939" t="s">
        <v>50</v>
      </c>
      <c r="O939">
        <v>100</v>
      </c>
      <c r="P939" t="s">
        <v>1305</v>
      </c>
    </row>
    <row r="940" spans="1:16" x14ac:dyDescent="0.2">
      <c r="A940" t="s">
        <v>1533</v>
      </c>
      <c r="B940">
        <v>101</v>
      </c>
      <c r="C940" t="s">
        <v>2591</v>
      </c>
      <c r="D940" t="s">
        <v>1183</v>
      </c>
      <c r="E940" t="s">
        <v>1186</v>
      </c>
      <c r="F940">
        <v>2013</v>
      </c>
      <c r="M940" t="s">
        <v>65</v>
      </c>
      <c r="N940" t="s">
        <v>65</v>
      </c>
      <c r="O940">
        <v>100</v>
      </c>
      <c r="P940" t="s">
        <v>1420</v>
      </c>
    </row>
    <row r="941" spans="1:16" x14ac:dyDescent="0.2">
      <c r="A941" t="s">
        <v>991</v>
      </c>
      <c r="B941">
        <v>101</v>
      </c>
      <c r="C941" t="s">
        <v>2591</v>
      </c>
      <c r="D941" t="s">
        <v>1183</v>
      </c>
      <c r="E941" t="s">
        <v>1186</v>
      </c>
      <c r="F941">
        <v>2013</v>
      </c>
      <c r="M941" t="s">
        <v>170</v>
      </c>
      <c r="N941" t="s">
        <v>170</v>
      </c>
      <c r="O941">
        <v>100</v>
      </c>
      <c r="P941" t="s">
        <v>1248</v>
      </c>
    </row>
    <row r="942" spans="1:16" x14ac:dyDescent="0.2">
      <c r="A942" t="s">
        <v>937</v>
      </c>
      <c r="B942">
        <v>101</v>
      </c>
      <c r="C942" t="s">
        <v>2595</v>
      </c>
      <c r="D942" t="s">
        <v>1183</v>
      </c>
      <c r="E942" t="s">
        <v>1186</v>
      </c>
      <c r="F942">
        <v>2013</v>
      </c>
      <c r="M942" t="s">
        <v>52</v>
      </c>
      <c r="N942" t="s">
        <v>52</v>
      </c>
      <c r="O942">
        <v>100</v>
      </c>
      <c r="P942" t="s">
        <v>1336</v>
      </c>
    </row>
    <row r="943" spans="1:16" x14ac:dyDescent="0.2">
      <c r="A943" t="s">
        <v>1052</v>
      </c>
      <c r="B943">
        <v>101</v>
      </c>
      <c r="C943" t="s">
        <v>2591</v>
      </c>
      <c r="D943" t="s">
        <v>1183</v>
      </c>
      <c r="E943" t="s">
        <v>1186</v>
      </c>
      <c r="F943">
        <v>2013</v>
      </c>
      <c r="M943" t="s">
        <v>158</v>
      </c>
      <c r="N943" t="s">
        <v>158</v>
      </c>
      <c r="O943">
        <v>100</v>
      </c>
      <c r="P943" t="s">
        <v>1233</v>
      </c>
    </row>
    <row r="944" spans="1:16" x14ac:dyDescent="0.2">
      <c r="A944" t="s">
        <v>989</v>
      </c>
      <c r="B944">
        <v>101</v>
      </c>
      <c r="C944" t="s">
        <v>2591</v>
      </c>
      <c r="D944" t="s">
        <v>1183</v>
      </c>
      <c r="E944" t="s">
        <v>1186</v>
      </c>
      <c r="F944">
        <v>2013</v>
      </c>
      <c r="M944" t="s">
        <v>78</v>
      </c>
      <c r="N944" t="s">
        <v>78</v>
      </c>
      <c r="O944">
        <v>100</v>
      </c>
      <c r="P944" t="s">
        <v>1341</v>
      </c>
    </row>
    <row r="945" spans="1:16" x14ac:dyDescent="0.2">
      <c r="A945" t="s">
        <v>1029</v>
      </c>
      <c r="B945">
        <v>101</v>
      </c>
      <c r="C945" t="s">
        <v>2591</v>
      </c>
      <c r="D945" t="s">
        <v>1183</v>
      </c>
      <c r="E945" t="s">
        <v>1186</v>
      </c>
      <c r="F945">
        <v>2013</v>
      </c>
      <c r="M945" t="s">
        <v>284</v>
      </c>
      <c r="N945" t="s">
        <v>284</v>
      </c>
      <c r="O945">
        <v>100</v>
      </c>
      <c r="P945" t="s">
        <v>1221</v>
      </c>
    </row>
    <row r="946" spans="1:16" x14ac:dyDescent="0.2">
      <c r="A946" t="s">
        <v>1082</v>
      </c>
      <c r="B946">
        <v>101</v>
      </c>
      <c r="C946" t="s">
        <v>2596</v>
      </c>
      <c r="D946" t="s">
        <v>1183</v>
      </c>
      <c r="E946" t="s">
        <v>1186</v>
      </c>
      <c r="F946">
        <v>2014</v>
      </c>
      <c r="M946" t="s">
        <v>42</v>
      </c>
      <c r="N946" t="s">
        <v>42</v>
      </c>
      <c r="O946">
        <v>100</v>
      </c>
      <c r="P946" t="s">
        <v>1454</v>
      </c>
    </row>
    <row r="947" spans="1:16" x14ac:dyDescent="0.2">
      <c r="A947" t="s">
        <v>1014</v>
      </c>
      <c r="B947">
        <v>101</v>
      </c>
      <c r="C947" t="s">
        <v>2595</v>
      </c>
      <c r="D947" t="s">
        <v>1183</v>
      </c>
      <c r="E947" t="s">
        <v>1186</v>
      </c>
      <c r="F947">
        <v>2013</v>
      </c>
      <c r="M947" t="s">
        <v>28</v>
      </c>
      <c r="N947" t="s">
        <v>28</v>
      </c>
      <c r="O947">
        <v>100</v>
      </c>
      <c r="P947" t="s">
        <v>1426</v>
      </c>
    </row>
    <row r="948" spans="1:16" x14ac:dyDescent="0.2">
      <c r="A948" t="s">
        <v>876</v>
      </c>
      <c r="B948">
        <v>101</v>
      </c>
      <c r="C948" t="s">
        <v>2595</v>
      </c>
      <c r="D948" t="s">
        <v>1183</v>
      </c>
      <c r="E948" t="s">
        <v>1186</v>
      </c>
      <c r="F948">
        <v>2013</v>
      </c>
      <c r="M948" t="s">
        <v>37</v>
      </c>
      <c r="N948" t="s">
        <v>37</v>
      </c>
      <c r="O948">
        <v>100</v>
      </c>
      <c r="P948" t="s">
        <v>1383</v>
      </c>
    </row>
    <row r="949" spans="1:16" x14ac:dyDescent="0.2">
      <c r="A949" t="s">
        <v>881</v>
      </c>
      <c r="B949">
        <v>101</v>
      </c>
      <c r="C949" t="s">
        <v>2595</v>
      </c>
      <c r="D949" t="s">
        <v>1183</v>
      </c>
      <c r="E949" t="s">
        <v>1186</v>
      </c>
      <c r="F949">
        <v>2013</v>
      </c>
      <c r="M949" t="s">
        <v>323</v>
      </c>
      <c r="N949" t="s">
        <v>323</v>
      </c>
      <c r="O949">
        <v>100</v>
      </c>
      <c r="P949" t="s">
        <v>1290</v>
      </c>
    </row>
    <row r="950" spans="1:16" x14ac:dyDescent="0.2">
      <c r="A950" t="s">
        <v>1504</v>
      </c>
      <c r="B950">
        <v>101</v>
      </c>
      <c r="C950" t="s">
        <v>2595</v>
      </c>
      <c r="D950" t="s">
        <v>1183</v>
      </c>
      <c r="E950" t="s">
        <v>1186</v>
      </c>
      <c r="F950">
        <v>2013</v>
      </c>
      <c r="M950" t="s">
        <v>294</v>
      </c>
      <c r="N950" t="s">
        <v>294</v>
      </c>
      <c r="O950">
        <v>100</v>
      </c>
      <c r="P950" t="s">
        <v>1468</v>
      </c>
    </row>
    <row r="951" spans="1:16" x14ac:dyDescent="0.2">
      <c r="A951" t="s">
        <v>1026</v>
      </c>
      <c r="B951">
        <v>101</v>
      </c>
      <c r="C951" t="s">
        <v>2591</v>
      </c>
      <c r="D951" t="s">
        <v>1183</v>
      </c>
      <c r="E951" t="s">
        <v>1186</v>
      </c>
      <c r="F951">
        <v>2013</v>
      </c>
      <c r="M951" t="s">
        <v>381</v>
      </c>
      <c r="N951" t="s">
        <v>381</v>
      </c>
      <c r="O951">
        <v>100</v>
      </c>
      <c r="P951" t="s">
        <v>1330</v>
      </c>
    </row>
    <row r="952" spans="1:16" x14ac:dyDescent="0.2">
      <c r="A952" t="s">
        <v>1051</v>
      </c>
      <c r="B952">
        <v>101</v>
      </c>
      <c r="C952" t="s">
        <v>2591</v>
      </c>
      <c r="D952" t="s">
        <v>1183</v>
      </c>
      <c r="E952" t="s">
        <v>1186</v>
      </c>
      <c r="F952">
        <v>2013</v>
      </c>
      <c r="M952" t="s">
        <v>295</v>
      </c>
      <c r="N952" t="s">
        <v>295</v>
      </c>
      <c r="O952">
        <v>100</v>
      </c>
      <c r="P952" t="s">
        <v>1456</v>
      </c>
    </row>
    <row r="953" spans="1:16" x14ac:dyDescent="0.2">
      <c r="A953" t="s">
        <v>916</v>
      </c>
      <c r="B953">
        <v>101</v>
      </c>
      <c r="C953" t="s">
        <v>2591</v>
      </c>
      <c r="D953" t="s">
        <v>1183</v>
      </c>
      <c r="E953" t="s">
        <v>1186</v>
      </c>
      <c r="F953">
        <v>2013</v>
      </c>
      <c r="M953" t="s">
        <v>345</v>
      </c>
      <c r="N953" t="s">
        <v>345</v>
      </c>
      <c r="O953">
        <v>100</v>
      </c>
      <c r="P953" t="s">
        <v>1261</v>
      </c>
    </row>
    <row r="954" spans="1:16" x14ac:dyDescent="0.2">
      <c r="A954" t="s">
        <v>878</v>
      </c>
      <c r="B954">
        <v>101</v>
      </c>
      <c r="C954" t="s">
        <v>2595</v>
      </c>
      <c r="D954" t="s">
        <v>1183</v>
      </c>
      <c r="E954" t="s">
        <v>1186</v>
      </c>
      <c r="F954">
        <v>2013</v>
      </c>
      <c r="M954" t="s">
        <v>393</v>
      </c>
      <c r="N954" t="s">
        <v>393</v>
      </c>
      <c r="O954">
        <v>100</v>
      </c>
      <c r="P954" t="s">
        <v>1242</v>
      </c>
    </row>
    <row r="955" spans="1:16" x14ac:dyDescent="0.2">
      <c r="A955" t="s">
        <v>914</v>
      </c>
      <c r="B955">
        <v>101</v>
      </c>
      <c r="C955" t="s">
        <v>2595</v>
      </c>
      <c r="D955" t="s">
        <v>1183</v>
      </c>
      <c r="E955" t="s">
        <v>1186</v>
      </c>
      <c r="F955">
        <v>2013</v>
      </c>
      <c r="M955" t="s">
        <v>299</v>
      </c>
      <c r="N955" t="s">
        <v>299</v>
      </c>
      <c r="O955">
        <v>100</v>
      </c>
      <c r="P955" t="s">
        <v>1441</v>
      </c>
    </row>
    <row r="956" spans="1:16" x14ac:dyDescent="0.2">
      <c r="A956" t="s">
        <v>951</v>
      </c>
      <c r="B956">
        <v>101</v>
      </c>
      <c r="C956" t="s">
        <v>2595</v>
      </c>
      <c r="D956" t="s">
        <v>1183</v>
      </c>
      <c r="E956" t="s">
        <v>1186</v>
      </c>
      <c r="F956">
        <v>2013</v>
      </c>
      <c r="M956" t="s">
        <v>310</v>
      </c>
      <c r="N956" t="s">
        <v>310</v>
      </c>
      <c r="O956">
        <v>100</v>
      </c>
      <c r="P956" t="s">
        <v>1209</v>
      </c>
    </row>
    <row r="957" spans="1:16" x14ac:dyDescent="0.2">
      <c r="A957" t="s">
        <v>1019</v>
      </c>
      <c r="B957">
        <v>51</v>
      </c>
      <c r="C957" t="s">
        <v>2604</v>
      </c>
      <c r="D957" t="s">
        <v>1183</v>
      </c>
      <c r="E957" t="s">
        <v>1186</v>
      </c>
      <c r="F957">
        <v>2011</v>
      </c>
      <c r="M957" t="s">
        <v>216</v>
      </c>
      <c r="N957" t="s">
        <v>216</v>
      </c>
      <c r="O957">
        <v>100</v>
      </c>
      <c r="P957" t="s">
        <v>1205</v>
      </c>
    </row>
    <row r="958" spans="1:16" x14ac:dyDescent="0.2">
      <c r="A958" t="s">
        <v>1006</v>
      </c>
      <c r="B958">
        <v>51</v>
      </c>
      <c r="C958" t="s">
        <v>2604</v>
      </c>
      <c r="D958" t="s">
        <v>1183</v>
      </c>
      <c r="E958" t="s">
        <v>1186</v>
      </c>
      <c r="F958">
        <v>2011</v>
      </c>
      <c r="M958" t="s">
        <v>347</v>
      </c>
      <c r="N958" t="s">
        <v>347</v>
      </c>
      <c r="O958">
        <v>100</v>
      </c>
      <c r="P958" t="s">
        <v>1337</v>
      </c>
    </row>
    <row r="959" spans="1:16" x14ac:dyDescent="0.2">
      <c r="A959" t="s">
        <v>1024</v>
      </c>
      <c r="B959">
        <v>51</v>
      </c>
      <c r="C959" t="s">
        <v>2606</v>
      </c>
      <c r="D959" t="s">
        <v>1183</v>
      </c>
      <c r="E959" t="s">
        <v>1186</v>
      </c>
      <c r="F959">
        <v>2011</v>
      </c>
      <c r="M959" t="s">
        <v>391</v>
      </c>
      <c r="N959" t="s">
        <v>391</v>
      </c>
      <c r="O959">
        <v>100</v>
      </c>
      <c r="P959" t="s">
        <v>1444</v>
      </c>
    </row>
    <row r="960" spans="1:16" x14ac:dyDescent="0.2">
      <c r="A960" t="s">
        <v>1036</v>
      </c>
      <c r="B960">
        <v>51</v>
      </c>
      <c r="C960" t="s">
        <v>2608</v>
      </c>
      <c r="D960" t="s">
        <v>1183</v>
      </c>
      <c r="E960" t="s">
        <v>1186</v>
      </c>
      <c r="F960">
        <v>2011</v>
      </c>
      <c r="M960" t="s">
        <v>247</v>
      </c>
      <c r="N960" t="s">
        <v>247</v>
      </c>
      <c r="O960">
        <v>100</v>
      </c>
      <c r="P960" t="s">
        <v>1263</v>
      </c>
    </row>
    <row r="961" spans="1:16" x14ac:dyDescent="0.2">
      <c r="A961" t="s">
        <v>1067</v>
      </c>
      <c r="B961">
        <v>51</v>
      </c>
      <c r="C961" t="s">
        <v>2603</v>
      </c>
      <c r="D961" t="s">
        <v>1183</v>
      </c>
      <c r="E961" t="s">
        <v>1186</v>
      </c>
      <c r="F961">
        <v>2012</v>
      </c>
      <c r="M961" t="s">
        <v>320</v>
      </c>
      <c r="N961" t="s">
        <v>320</v>
      </c>
      <c r="O961">
        <v>100</v>
      </c>
      <c r="P961" t="s">
        <v>1436</v>
      </c>
    </row>
    <row r="962" spans="1:16" x14ac:dyDescent="0.2">
      <c r="A962" t="s">
        <v>2589</v>
      </c>
      <c r="B962">
        <v>101</v>
      </c>
      <c r="C962" t="s">
        <v>2603</v>
      </c>
      <c r="D962" t="s">
        <v>1183</v>
      </c>
      <c r="E962" t="s">
        <v>1186</v>
      </c>
      <c r="F962">
        <v>2012</v>
      </c>
      <c r="M962" t="s">
        <v>263</v>
      </c>
      <c r="N962" t="s">
        <v>263</v>
      </c>
      <c r="O962">
        <v>100</v>
      </c>
      <c r="P962" t="s">
        <v>1193</v>
      </c>
    </row>
    <row r="963" spans="1:16" x14ac:dyDescent="0.2">
      <c r="A963" t="s">
        <v>1007</v>
      </c>
      <c r="B963">
        <v>90</v>
      </c>
      <c r="C963" t="s">
        <v>2605</v>
      </c>
      <c r="D963" t="s">
        <v>1183</v>
      </c>
      <c r="E963" t="s">
        <v>2611</v>
      </c>
      <c r="F963">
        <v>2012</v>
      </c>
      <c r="M963" t="s">
        <v>283</v>
      </c>
      <c r="N963" t="s">
        <v>283</v>
      </c>
      <c r="O963">
        <v>100</v>
      </c>
      <c r="P963" t="s">
        <v>1321</v>
      </c>
    </row>
    <row r="964" spans="1:16" x14ac:dyDescent="0.2">
      <c r="A964" t="s">
        <v>995</v>
      </c>
      <c r="B964">
        <v>51</v>
      </c>
      <c r="C964" t="s">
        <v>2604</v>
      </c>
      <c r="D964" t="s">
        <v>1183</v>
      </c>
      <c r="E964" t="s">
        <v>1186</v>
      </c>
      <c r="F964">
        <v>2011</v>
      </c>
      <c r="M964" t="s">
        <v>293</v>
      </c>
      <c r="N964" t="s">
        <v>293</v>
      </c>
      <c r="O964">
        <v>100</v>
      </c>
      <c r="P964" t="s">
        <v>1399</v>
      </c>
    </row>
    <row r="965" spans="1:16" x14ac:dyDescent="0.2">
      <c r="A965" t="s">
        <v>983</v>
      </c>
      <c r="B965">
        <v>101</v>
      </c>
      <c r="C965" t="s">
        <v>2603</v>
      </c>
      <c r="D965" t="s">
        <v>1183</v>
      </c>
      <c r="E965" t="s">
        <v>1186</v>
      </c>
      <c r="F965">
        <v>2012</v>
      </c>
      <c r="M965" t="s">
        <v>282</v>
      </c>
      <c r="N965" t="s">
        <v>282</v>
      </c>
      <c r="O965">
        <v>100</v>
      </c>
      <c r="P965" t="s">
        <v>1211</v>
      </c>
    </row>
    <row r="966" spans="1:16" x14ac:dyDescent="0.2">
      <c r="A966" t="s">
        <v>994</v>
      </c>
      <c r="B966">
        <v>51</v>
      </c>
      <c r="C966" t="s">
        <v>2607</v>
      </c>
      <c r="D966" t="s">
        <v>1183</v>
      </c>
      <c r="E966" t="s">
        <v>1186</v>
      </c>
      <c r="F966">
        <v>2011</v>
      </c>
      <c r="M966" t="s">
        <v>222</v>
      </c>
      <c r="N966" t="s">
        <v>222</v>
      </c>
      <c r="O966">
        <v>100</v>
      </c>
      <c r="P966" t="s">
        <v>1253</v>
      </c>
    </row>
    <row r="967" spans="1:16" x14ac:dyDescent="0.2">
      <c r="A967" t="s">
        <v>792</v>
      </c>
      <c r="B967">
        <v>150</v>
      </c>
      <c r="C967" t="str">
        <f t="shared" ref="C967:C974" si="8">CONCATENATE("/scratch/cgsb/rockman/lmn3/G140RILs/bgi/")</f>
        <v>/scratch/cgsb/rockman/lmn3/G140RILs/bgi/</v>
      </c>
      <c r="D967" t="s">
        <v>1183</v>
      </c>
      <c r="E967" t="s">
        <v>1185</v>
      </c>
      <c r="F967">
        <v>2017</v>
      </c>
      <c r="M967" t="s">
        <v>226</v>
      </c>
      <c r="N967" t="s">
        <v>226</v>
      </c>
      <c r="O967">
        <v>100</v>
      </c>
      <c r="P967" t="s">
        <v>1201</v>
      </c>
    </row>
    <row r="968" spans="1:16" x14ac:dyDescent="0.2">
      <c r="A968" t="s">
        <v>757</v>
      </c>
      <c r="B968">
        <v>150</v>
      </c>
      <c r="C968" t="str">
        <f t="shared" si="8"/>
        <v>/scratch/cgsb/rockman/lmn3/G140RILs/bgi/</v>
      </c>
      <c r="D968" t="s">
        <v>1183</v>
      </c>
      <c r="E968" t="s">
        <v>1185</v>
      </c>
      <c r="F968">
        <v>2017</v>
      </c>
      <c r="M968" t="s">
        <v>272</v>
      </c>
      <c r="N968" t="s">
        <v>272</v>
      </c>
      <c r="O968">
        <v>100</v>
      </c>
      <c r="P968" t="s">
        <v>1288</v>
      </c>
    </row>
    <row r="969" spans="1:16" x14ac:dyDescent="0.2">
      <c r="A969" t="s">
        <v>729</v>
      </c>
      <c r="B969">
        <v>150</v>
      </c>
      <c r="C969" t="str">
        <f t="shared" si="8"/>
        <v>/scratch/cgsb/rockman/lmn3/G140RILs/bgi/</v>
      </c>
      <c r="D969" t="s">
        <v>1183</v>
      </c>
      <c r="E969" t="s">
        <v>1185</v>
      </c>
      <c r="F969">
        <v>2017</v>
      </c>
      <c r="M969" t="s">
        <v>262</v>
      </c>
      <c r="N969" t="s">
        <v>262</v>
      </c>
      <c r="O969">
        <v>100</v>
      </c>
      <c r="P969" t="s">
        <v>1434</v>
      </c>
    </row>
    <row r="970" spans="1:16" x14ac:dyDescent="0.2">
      <c r="A970" t="s">
        <v>838</v>
      </c>
      <c r="B970">
        <v>150</v>
      </c>
      <c r="C970" t="str">
        <f t="shared" si="8"/>
        <v>/scratch/cgsb/rockman/lmn3/G140RILs/bgi/</v>
      </c>
      <c r="D970" t="s">
        <v>1183</v>
      </c>
      <c r="E970" t="s">
        <v>1185</v>
      </c>
      <c r="F970">
        <v>2017</v>
      </c>
      <c r="M970" t="s">
        <v>68</v>
      </c>
      <c r="N970" t="s">
        <v>68</v>
      </c>
      <c r="O970">
        <v>100</v>
      </c>
      <c r="P970" t="s">
        <v>1312</v>
      </c>
    </row>
    <row r="971" spans="1:16" x14ac:dyDescent="0.2">
      <c r="A971" t="s">
        <v>771</v>
      </c>
      <c r="B971">
        <v>150</v>
      </c>
      <c r="C971" t="str">
        <f t="shared" si="8"/>
        <v>/scratch/cgsb/rockman/lmn3/G140RILs/bgi/</v>
      </c>
      <c r="D971" t="s">
        <v>1183</v>
      </c>
      <c r="E971" t="s">
        <v>1185</v>
      </c>
      <c r="F971">
        <v>2017</v>
      </c>
      <c r="M971" t="s">
        <v>257</v>
      </c>
      <c r="N971" t="s">
        <v>257</v>
      </c>
      <c r="O971">
        <v>100</v>
      </c>
      <c r="P971" t="s">
        <v>1353</v>
      </c>
    </row>
    <row r="972" spans="1:16" x14ac:dyDescent="0.2">
      <c r="A972" t="s">
        <v>745</v>
      </c>
      <c r="B972">
        <v>150</v>
      </c>
      <c r="C972" t="str">
        <f t="shared" si="8"/>
        <v>/scratch/cgsb/rockman/lmn3/G140RILs/bgi/</v>
      </c>
      <c r="D972" t="s">
        <v>1183</v>
      </c>
      <c r="E972" t="s">
        <v>1185</v>
      </c>
      <c r="F972">
        <v>2017</v>
      </c>
      <c r="M972" t="s">
        <v>79</v>
      </c>
      <c r="N972" t="s">
        <v>79</v>
      </c>
      <c r="O972">
        <v>100</v>
      </c>
      <c r="P972" t="s">
        <v>1428</v>
      </c>
    </row>
    <row r="973" spans="1:16" x14ac:dyDescent="0.2">
      <c r="A973" t="s">
        <v>783</v>
      </c>
      <c r="B973">
        <v>150</v>
      </c>
      <c r="C973" t="str">
        <f t="shared" si="8"/>
        <v>/scratch/cgsb/rockman/lmn3/G140RILs/bgi/</v>
      </c>
      <c r="D973" t="s">
        <v>1183</v>
      </c>
      <c r="E973" t="s">
        <v>1185</v>
      </c>
      <c r="F973">
        <v>2017</v>
      </c>
      <c r="M973" t="s">
        <v>346</v>
      </c>
      <c r="N973" t="s">
        <v>346</v>
      </c>
      <c r="O973">
        <v>100</v>
      </c>
      <c r="P973" t="s">
        <v>1445</v>
      </c>
    </row>
    <row r="974" spans="1:16" x14ac:dyDescent="0.2">
      <c r="A974" t="s">
        <v>735</v>
      </c>
      <c r="B974">
        <v>150</v>
      </c>
      <c r="C974" t="str">
        <f t="shared" si="8"/>
        <v>/scratch/cgsb/rockman/lmn3/G140RILs/bgi/</v>
      </c>
      <c r="D974" t="s">
        <v>1183</v>
      </c>
      <c r="E974" t="s">
        <v>1185</v>
      </c>
      <c r="F974">
        <v>2017</v>
      </c>
      <c r="M974" t="s">
        <v>228</v>
      </c>
      <c r="N974" t="s">
        <v>228</v>
      </c>
      <c r="O974">
        <v>100</v>
      </c>
      <c r="P974" t="s">
        <v>1224</v>
      </c>
    </row>
    <row r="975" spans="1:16" x14ac:dyDescent="0.2">
      <c r="M975" t="s">
        <v>335</v>
      </c>
      <c r="N975" t="s">
        <v>335</v>
      </c>
      <c r="O975">
        <v>100</v>
      </c>
      <c r="P975" t="s">
        <v>1283</v>
      </c>
    </row>
    <row r="976" spans="1:16" x14ac:dyDescent="0.2">
      <c r="M976" t="s">
        <v>343</v>
      </c>
      <c r="N976" t="s">
        <v>343</v>
      </c>
      <c r="O976">
        <v>100</v>
      </c>
      <c r="P976" t="s">
        <v>1363</v>
      </c>
    </row>
    <row r="977" spans="13:16" x14ac:dyDescent="0.2">
      <c r="M977" t="s">
        <v>394</v>
      </c>
      <c r="N977" t="s">
        <v>394</v>
      </c>
      <c r="O977">
        <v>100</v>
      </c>
      <c r="P977" t="s">
        <v>1266</v>
      </c>
    </row>
    <row r="978" spans="13:16" x14ac:dyDescent="0.2">
      <c r="M978" t="s">
        <v>332</v>
      </c>
      <c r="N978" t="s">
        <v>332</v>
      </c>
      <c r="O978">
        <v>100</v>
      </c>
      <c r="P978" t="s">
        <v>1455</v>
      </c>
    </row>
    <row r="979" spans="13:16" x14ac:dyDescent="0.2">
      <c r="M979" t="s">
        <v>234</v>
      </c>
      <c r="N979" t="s">
        <v>234</v>
      </c>
      <c r="O979">
        <v>100</v>
      </c>
      <c r="P979" t="s">
        <v>1284</v>
      </c>
    </row>
    <row r="980" spans="13:16" x14ac:dyDescent="0.2">
      <c r="M980" t="s">
        <v>311</v>
      </c>
      <c r="N980" t="s">
        <v>311</v>
      </c>
      <c r="O980">
        <v>100</v>
      </c>
      <c r="P980" t="s">
        <v>1411</v>
      </c>
    </row>
    <row r="981" spans="13:16" x14ac:dyDescent="0.2">
      <c r="M981" t="s">
        <v>322</v>
      </c>
      <c r="N981" t="s">
        <v>322</v>
      </c>
      <c r="O981">
        <v>100</v>
      </c>
      <c r="P981" t="s">
        <v>1440</v>
      </c>
    </row>
    <row r="982" spans="13:16" x14ac:dyDescent="0.2">
      <c r="M982" t="s">
        <v>334</v>
      </c>
      <c r="N982" t="s">
        <v>334</v>
      </c>
      <c r="O982">
        <v>100</v>
      </c>
      <c r="P982" t="s">
        <v>1423</v>
      </c>
    </row>
    <row r="983" spans="13:16" x14ac:dyDescent="0.2">
      <c r="M983" t="s">
        <v>355</v>
      </c>
      <c r="N983" t="s">
        <v>355</v>
      </c>
      <c r="O983">
        <v>100</v>
      </c>
      <c r="P983" t="s">
        <v>1239</v>
      </c>
    </row>
    <row r="984" spans="13:16" x14ac:dyDescent="0.2">
      <c r="M984" t="s">
        <v>357</v>
      </c>
      <c r="N984" t="s">
        <v>357</v>
      </c>
      <c r="O984">
        <v>100</v>
      </c>
      <c r="P984" t="s">
        <v>1382</v>
      </c>
    </row>
    <row r="985" spans="13:16" x14ac:dyDescent="0.2">
      <c r="M985" t="s">
        <v>369</v>
      </c>
      <c r="N985" t="s">
        <v>369</v>
      </c>
      <c r="O985">
        <v>100</v>
      </c>
      <c r="P985" t="s">
        <v>1395</v>
      </c>
    </row>
    <row r="986" spans="13:16" x14ac:dyDescent="0.2">
      <c r="M986" t="s">
        <v>370</v>
      </c>
      <c r="N986" t="s">
        <v>370</v>
      </c>
      <c r="O986">
        <v>100</v>
      </c>
      <c r="P986" t="s">
        <v>1202</v>
      </c>
    </row>
    <row r="987" spans="13:16" x14ac:dyDescent="0.2">
      <c r="M987" t="s">
        <v>319</v>
      </c>
      <c r="N987" t="s">
        <v>319</v>
      </c>
      <c r="O987">
        <v>100</v>
      </c>
      <c r="P987" t="s">
        <v>1409</v>
      </c>
    </row>
    <row r="988" spans="13:16" x14ac:dyDescent="0.2">
      <c r="M988" t="s">
        <v>307</v>
      </c>
      <c r="N988" t="s">
        <v>307</v>
      </c>
      <c r="O988">
        <v>100</v>
      </c>
      <c r="P988" t="s">
        <v>1285</v>
      </c>
    </row>
    <row r="989" spans="13:16" x14ac:dyDescent="0.2">
      <c r="M989" t="s">
        <v>367</v>
      </c>
      <c r="N989" t="s">
        <v>367</v>
      </c>
      <c r="O989">
        <v>100</v>
      </c>
      <c r="P989" t="s">
        <v>1197</v>
      </c>
    </row>
    <row r="990" spans="13:16" x14ac:dyDescent="0.2">
      <c r="M990" t="s">
        <v>804</v>
      </c>
      <c r="N990" t="s">
        <v>804</v>
      </c>
      <c r="O990">
        <v>150</v>
      </c>
      <c r="P990" t="s">
        <v>2668</v>
      </c>
    </row>
    <row r="991" spans="13:16" x14ac:dyDescent="0.2">
      <c r="M991" t="s">
        <v>789</v>
      </c>
      <c r="N991" t="s">
        <v>789</v>
      </c>
      <c r="O991">
        <v>150</v>
      </c>
      <c r="P991" t="s">
        <v>3031</v>
      </c>
    </row>
    <row r="992" spans="13:16" x14ac:dyDescent="0.2">
      <c r="M992" t="s">
        <v>645</v>
      </c>
      <c r="N992" t="s">
        <v>645</v>
      </c>
      <c r="O992">
        <v>100</v>
      </c>
      <c r="P992" t="s">
        <v>1307</v>
      </c>
    </row>
    <row r="993" spans="13:16" x14ac:dyDescent="0.2">
      <c r="M993" t="s">
        <v>821</v>
      </c>
      <c r="N993" t="s">
        <v>821</v>
      </c>
      <c r="O993">
        <v>150</v>
      </c>
      <c r="P993" t="s">
        <v>2908</v>
      </c>
    </row>
    <row r="994" spans="13:16" x14ac:dyDescent="0.2">
      <c r="M994" t="s">
        <v>769</v>
      </c>
      <c r="N994" t="s">
        <v>769</v>
      </c>
      <c r="O994">
        <v>150</v>
      </c>
      <c r="P994" t="s">
        <v>2883</v>
      </c>
    </row>
    <row r="995" spans="13:16" x14ac:dyDescent="0.2">
      <c r="M995" t="s">
        <v>773</v>
      </c>
      <c r="N995" t="s">
        <v>773</v>
      </c>
      <c r="O995">
        <v>100</v>
      </c>
      <c r="P995" t="s">
        <v>1328</v>
      </c>
    </row>
    <row r="996" spans="13:16" x14ac:dyDescent="0.2">
      <c r="M996" t="s">
        <v>777</v>
      </c>
      <c r="N996" t="s">
        <v>777</v>
      </c>
      <c r="O996">
        <v>150</v>
      </c>
      <c r="P996" t="s">
        <v>2670</v>
      </c>
    </row>
    <row r="997" spans="13:16" x14ac:dyDescent="0.2">
      <c r="M997" t="s">
        <v>841</v>
      </c>
      <c r="N997" t="s">
        <v>841</v>
      </c>
      <c r="O997">
        <v>150</v>
      </c>
      <c r="P997" t="s">
        <v>2945</v>
      </c>
    </row>
    <row r="998" spans="13:16" x14ac:dyDescent="0.2">
      <c r="M998" t="s">
        <v>698</v>
      </c>
      <c r="N998" t="s">
        <v>698</v>
      </c>
      <c r="O998">
        <v>100</v>
      </c>
      <c r="P998" t="s">
        <v>1215</v>
      </c>
    </row>
    <row r="999" spans="13:16" x14ac:dyDescent="0.2">
      <c r="M999" t="s">
        <v>695</v>
      </c>
      <c r="N999" t="s">
        <v>695</v>
      </c>
      <c r="O999">
        <v>150</v>
      </c>
      <c r="P999" t="s">
        <v>2747</v>
      </c>
    </row>
    <row r="1000" spans="13:16" x14ac:dyDescent="0.2">
      <c r="M1000" t="s">
        <v>827</v>
      </c>
      <c r="N1000" t="s">
        <v>827</v>
      </c>
      <c r="O1000">
        <v>150</v>
      </c>
      <c r="P1000" t="s">
        <v>2764</v>
      </c>
    </row>
    <row r="1001" spans="13:16" x14ac:dyDescent="0.2">
      <c r="M1001" t="s">
        <v>820</v>
      </c>
      <c r="N1001" t="s">
        <v>820</v>
      </c>
      <c r="O1001">
        <v>150</v>
      </c>
      <c r="P1001" t="s">
        <v>2930</v>
      </c>
    </row>
    <row r="1002" spans="13:16" x14ac:dyDescent="0.2">
      <c r="M1002" t="s">
        <v>781</v>
      </c>
      <c r="N1002" t="s">
        <v>781</v>
      </c>
      <c r="O1002">
        <v>150</v>
      </c>
      <c r="P1002" t="s">
        <v>2714</v>
      </c>
    </row>
    <row r="1003" spans="13:16" x14ac:dyDescent="0.2">
      <c r="M1003" t="s">
        <v>840</v>
      </c>
      <c r="N1003" t="s">
        <v>840</v>
      </c>
      <c r="O1003">
        <v>150</v>
      </c>
      <c r="P1003" t="s">
        <v>2816</v>
      </c>
    </row>
    <row r="1004" spans="13:16" x14ac:dyDescent="0.2">
      <c r="M1004" t="s">
        <v>817</v>
      </c>
      <c r="N1004" t="s">
        <v>817</v>
      </c>
      <c r="O1004">
        <v>150</v>
      </c>
      <c r="P1004" t="s">
        <v>2927</v>
      </c>
    </row>
    <row r="1005" spans="13:16" x14ac:dyDescent="0.2">
      <c r="M1005" t="s">
        <v>700</v>
      </c>
      <c r="N1005" t="s">
        <v>700</v>
      </c>
      <c r="O1005">
        <v>150</v>
      </c>
      <c r="P1005" t="s">
        <v>2828</v>
      </c>
    </row>
    <row r="1006" spans="13:16" x14ac:dyDescent="0.2">
      <c r="M1006" t="s">
        <v>801</v>
      </c>
      <c r="N1006" t="s">
        <v>801</v>
      </c>
      <c r="O1006">
        <v>151</v>
      </c>
      <c r="P1006">
        <v>97</v>
      </c>
    </row>
    <row r="1007" spans="13:16" x14ac:dyDescent="0.2">
      <c r="M1007" t="s">
        <v>867</v>
      </c>
      <c r="N1007" t="s">
        <v>867</v>
      </c>
      <c r="O1007">
        <v>150</v>
      </c>
      <c r="P1007" t="s">
        <v>2835</v>
      </c>
    </row>
    <row r="1008" spans="13:16" x14ac:dyDescent="0.2">
      <c r="M1008" t="s">
        <v>795</v>
      </c>
      <c r="N1008" t="s">
        <v>795</v>
      </c>
      <c r="O1008">
        <v>100</v>
      </c>
      <c r="P1008" t="s">
        <v>1378</v>
      </c>
    </row>
    <row r="1009" spans="13:16" x14ac:dyDescent="0.2">
      <c r="M1009" t="s">
        <v>872</v>
      </c>
      <c r="N1009" t="s">
        <v>872</v>
      </c>
      <c r="O1009">
        <v>150</v>
      </c>
      <c r="P1009" t="s">
        <v>2772</v>
      </c>
    </row>
    <row r="1010" spans="13:16" x14ac:dyDescent="0.2">
      <c r="M1010" t="s">
        <v>629</v>
      </c>
      <c r="N1010" t="s">
        <v>629</v>
      </c>
      <c r="O1010">
        <v>100</v>
      </c>
      <c r="P1010" t="s">
        <v>1385</v>
      </c>
    </row>
    <row r="1011" spans="13:16" x14ac:dyDescent="0.2">
      <c r="M1011" t="s">
        <v>704</v>
      </c>
      <c r="N1011" t="s">
        <v>704</v>
      </c>
      <c r="O1011">
        <v>150</v>
      </c>
      <c r="P1011" t="s">
        <v>2774</v>
      </c>
    </row>
    <row r="1012" spans="13:16" x14ac:dyDescent="0.2">
      <c r="M1012" t="s">
        <v>683</v>
      </c>
      <c r="N1012" t="s">
        <v>683</v>
      </c>
      <c r="O1012">
        <v>100</v>
      </c>
      <c r="P1012" t="s">
        <v>1267</v>
      </c>
    </row>
    <row r="1013" spans="13:16" x14ac:dyDescent="0.2">
      <c r="M1013" t="s">
        <v>848</v>
      </c>
      <c r="N1013" t="s">
        <v>848</v>
      </c>
      <c r="O1013">
        <v>150</v>
      </c>
      <c r="P1013" t="s">
        <v>2723</v>
      </c>
    </row>
    <row r="1014" spans="13:16" x14ac:dyDescent="0.2">
      <c r="M1014" t="s">
        <v>784</v>
      </c>
      <c r="N1014" t="s">
        <v>784</v>
      </c>
      <c r="O1014">
        <v>150</v>
      </c>
      <c r="P1014" t="s">
        <v>2651</v>
      </c>
    </row>
    <row r="1015" spans="13:16" x14ac:dyDescent="0.2">
      <c r="M1015" t="s">
        <v>603</v>
      </c>
      <c r="N1015" t="s">
        <v>603</v>
      </c>
      <c r="O1015">
        <v>100</v>
      </c>
      <c r="P1015" t="s">
        <v>1424</v>
      </c>
    </row>
    <row r="1016" spans="13:16" x14ac:dyDescent="0.2">
      <c r="M1016" t="s">
        <v>863</v>
      </c>
      <c r="N1016" t="s">
        <v>863</v>
      </c>
      <c r="O1016">
        <v>150</v>
      </c>
      <c r="P1016" t="s">
        <v>1506</v>
      </c>
    </row>
    <row r="1017" spans="13:16" x14ac:dyDescent="0.2">
      <c r="M1017" t="s">
        <v>825</v>
      </c>
      <c r="N1017" t="s">
        <v>825</v>
      </c>
      <c r="O1017">
        <v>150</v>
      </c>
      <c r="P1017" t="s">
        <v>2881</v>
      </c>
    </row>
    <row r="1018" spans="13:16" x14ac:dyDescent="0.2">
      <c r="M1018" t="s">
        <v>860</v>
      </c>
      <c r="N1018" t="s">
        <v>860</v>
      </c>
      <c r="O1018">
        <v>150</v>
      </c>
      <c r="P1018" t="s">
        <v>1506</v>
      </c>
    </row>
    <row r="1019" spans="13:16" x14ac:dyDescent="0.2">
      <c r="M1019" t="s">
        <v>797</v>
      </c>
      <c r="N1019" t="s">
        <v>797</v>
      </c>
      <c r="O1019">
        <v>150</v>
      </c>
      <c r="P1019" t="s">
        <v>3017</v>
      </c>
    </row>
    <row r="1020" spans="13:16" x14ac:dyDescent="0.2">
      <c r="M1020" t="s">
        <v>836</v>
      </c>
      <c r="N1020" t="s">
        <v>836</v>
      </c>
      <c r="O1020">
        <v>150</v>
      </c>
      <c r="P1020" t="s">
        <v>2822</v>
      </c>
    </row>
    <row r="1021" spans="13:16" x14ac:dyDescent="0.2">
      <c r="M1021" t="s">
        <v>806</v>
      </c>
      <c r="N1021" t="s">
        <v>806</v>
      </c>
      <c r="O1021">
        <v>150</v>
      </c>
      <c r="P1021" t="s">
        <v>1506</v>
      </c>
    </row>
    <row r="1022" spans="13:16" x14ac:dyDescent="0.2">
      <c r="M1022" t="s">
        <v>843</v>
      </c>
      <c r="N1022" t="s">
        <v>843</v>
      </c>
      <c r="O1022">
        <v>150</v>
      </c>
      <c r="P1022" t="s">
        <v>2751</v>
      </c>
    </row>
    <row r="1023" spans="13:16" x14ac:dyDescent="0.2">
      <c r="M1023" t="s">
        <v>714</v>
      </c>
      <c r="N1023" t="s">
        <v>714</v>
      </c>
      <c r="O1023">
        <v>100</v>
      </c>
      <c r="P1023" t="s">
        <v>1243</v>
      </c>
    </row>
    <row r="1024" spans="13:16" x14ac:dyDescent="0.2">
      <c r="M1024" t="s">
        <v>605</v>
      </c>
      <c r="N1024" t="s">
        <v>605</v>
      </c>
      <c r="O1024">
        <v>100</v>
      </c>
      <c r="P1024" t="s">
        <v>1374</v>
      </c>
    </row>
    <row r="1025" spans="13:16" x14ac:dyDescent="0.2">
      <c r="M1025" t="s">
        <v>749</v>
      </c>
      <c r="N1025" t="s">
        <v>749</v>
      </c>
      <c r="O1025">
        <v>150</v>
      </c>
      <c r="P1025" t="s">
        <v>2688</v>
      </c>
    </row>
    <row r="1026" spans="13:16" x14ac:dyDescent="0.2">
      <c r="M1026" t="s">
        <v>736</v>
      </c>
      <c r="N1026" t="s">
        <v>736</v>
      </c>
      <c r="O1026">
        <v>150</v>
      </c>
      <c r="P1026" t="s">
        <v>2965</v>
      </c>
    </row>
    <row r="1027" spans="13:16" x14ac:dyDescent="0.2">
      <c r="M1027" t="s">
        <v>778</v>
      </c>
      <c r="N1027" t="s">
        <v>778</v>
      </c>
      <c r="O1027">
        <v>150</v>
      </c>
      <c r="P1027" t="s">
        <v>2781</v>
      </c>
    </row>
    <row r="1028" spans="13:16" x14ac:dyDescent="0.2">
      <c r="M1028" t="s">
        <v>706</v>
      </c>
      <c r="N1028" t="s">
        <v>706</v>
      </c>
      <c r="O1028">
        <v>150</v>
      </c>
      <c r="P1028" t="s">
        <v>2632</v>
      </c>
    </row>
    <row r="1029" spans="13:16" x14ac:dyDescent="0.2">
      <c r="M1029" t="s">
        <v>728</v>
      </c>
      <c r="N1029" t="s">
        <v>728</v>
      </c>
      <c r="O1029">
        <v>150</v>
      </c>
      <c r="P1029" t="s">
        <v>3013</v>
      </c>
    </row>
    <row r="1030" spans="13:16" x14ac:dyDescent="0.2">
      <c r="M1030" t="s">
        <v>796</v>
      </c>
      <c r="N1030" t="s">
        <v>796</v>
      </c>
      <c r="O1030">
        <v>150</v>
      </c>
      <c r="P1030" t="s">
        <v>2857</v>
      </c>
    </row>
    <row r="1031" spans="13:16" x14ac:dyDescent="0.2">
      <c r="M1031" t="s">
        <v>785</v>
      </c>
      <c r="N1031" t="s">
        <v>785</v>
      </c>
      <c r="O1031">
        <v>150</v>
      </c>
      <c r="P1031" t="s">
        <v>2633</v>
      </c>
    </row>
    <row r="1032" spans="13:16" x14ac:dyDescent="0.2">
      <c r="M1032" t="s">
        <v>699</v>
      </c>
      <c r="N1032" t="s">
        <v>699</v>
      </c>
      <c r="O1032">
        <v>150</v>
      </c>
      <c r="P1032" t="s">
        <v>3041</v>
      </c>
    </row>
    <row r="1033" spans="13:16" x14ac:dyDescent="0.2">
      <c r="M1033" t="s">
        <v>765</v>
      </c>
      <c r="N1033" t="s">
        <v>765</v>
      </c>
      <c r="O1033">
        <v>150</v>
      </c>
      <c r="P1033" t="s">
        <v>2741</v>
      </c>
    </row>
    <row r="1034" spans="13:16" x14ac:dyDescent="0.2">
      <c r="M1034" t="s">
        <v>687</v>
      </c>
      <c r="N1034" t="s">
        <v>687</v>
      </c>
      <c r="O1034">
        <v>150</v>
      </c>
      <c r="P1034" t="s">
        <v>2898</v>
      </c>
    </row>
    <row r="1035" spans="13:16" x14ac:dyDescent="0.2">
      <c r="M1035" t="s">
        <v>748</v>
      </c>
      <c r="N1035" t="s">
        <v>748</v>
      </c>
      <c r="O1035">
        <v>150</v>
      </c>
      <c r="P1035" t="s">
        <v>2928</v>
      </c>
    </row>
    <row r="1036" spans="13:16" x14ac:dyDescent="0.2">
      <c r="M1036" t="s">
        <v>718</v>
      </c>
      <c r="N1036" t="s">
        <v>718</v>
      </c>
      <c r="O1036">
        <v>150</v>
      </c>
      <c r="P1036" t="s">
        <v>2739</v>
      </c>
    </row>
    <row r="1037" spans="13:16" x14ac:dyDescent="0.2">
      <c r="M1037" t="s">
        <v>847</v>
      </c>
      <c r="N1037" t="s">
        <v>847</v>
      </c>
      <c r="O1037">
        <v>150</v>
      </c>
      <c r="P1037" t="s">
        <v>2658</v>
      </c>
    </row>
    <row r="1038" spans="13:16" x14ac:dyDescent="0.2">
      <c r="M1038" t="s">
        <v>850</v>
      </c>
      <c r="N1038" t="s">
        <v>850</v>
      </c>
      <c r="O1038">
        <v>150</v>
      </c>
      <c r="P1038" t="s">
        <v>2785</v>
      </c>
    </row>
    <row r="1039" spans="13:16" x14ac:dyDescent="0.2">
      <c r="M1039" t="s">
        <v>209</v>
      </c>
      <c r="N1039" t="s">
        <v>209</v>
      </c>
      <c r="O1039">
        <v>100</v>
      </c>
      <c r="P1039" t="s">
        <v>1222</v>
      </c>
    </row>
    <row r="1040" spans="13:16" x14ac:dyDescent="0.2">
      <c r="M1040" t="s">
        <v>38</v>
      </c>
      <c r="N1040" t="s">
        <v>38</v>
      </c>
      <c r="O1040">
        <v>100</v>
      </c>
      <c r="P1040" t="s">
        <v>1366</v>
      </c>
    </row>
    <row r="1041" spans="13:16" x14ac:dyDescent="0.2">
      <c r="M1041" t="s">
        <v>324</v>
      </c>
      <c r="N1041" t="s">
        <v>324</v>
      </c>
      <c r="O1041">
        <v>100</v>
      </c>
      <c r="P1041" t="s">
        <v>1194</v>
      </c>
    </row>
    <row r="1042" spans="13:16" x14ac:dyDescent="0.2">
      <c r="M1042" t="s">
        <v>57</v>
      </c>
      <c r="N1042" t="s">
        <v>57</v>
      </c>
      <c r="O1042">
        <v>100</v>
      </c>
      <c r="P1042" t="s">
        <v>1368</v>
      </c>
    </row>
    <row r="1043" spans="13:16" x14ac:dyDescent="0.2">
      <c r="M1043" t="s">
        <v>183</v>
      </c>
      <c r="N1043" t="s">
        <v>183</v>
      </c>
      <c r="O1043">
        <v>100</v>
      </c>
      <c r="P1043" t="s">
        <v>1355</v>
      </c>
    </row>
    <row r="1044" spans="13:16" x14ac:dyDescent="0.2">
      <c r="M1044" t="s">
        <v>104</v>
      </c>
      <c r="N1044" t="s">
        <v>104</v>
      </c>
      <c r="O1044">
        <v>100</v>
      </c>
      <c r="P1044" t="s">
        <v>1326</v>
      </c>
    </row>
    <row r="1045" spans="13:16" x14ac:dyDescent="0.2">
      <c r="M1045" t="s">
        <v>96</v>
      </c>
      <c r="N1045" t="s">
        <v>96</v>
      </c>
      <c r="O1045">
        <v>100</v>
      </c>
      <c r="P1045" t="s">
        <v>1295</v>
      </c>
    </row>
    <row r="1046" spans="13:16" x14ac:dyDescent="0.2">
      <c r="M1046" t="s">
        <v>171</v>
      </c>
      <c r="N1046" t="s">
        <v>171</v>
      </c>
      <c r="O1046">
        <v>100</v>
      </c>
      <c r="P1046" t="s">
        <v>1275</v>
      </c>
    </row>
    <row r="1047" spans="13:16" x14ac:dyDescent="0.2">
      <c r="M1047" t="s">
        <v>392</v>
      </c>
      <c r="N1047" t="s">
        <v>392</v>
      </c>
      <c r="O1047">
        <v>100</v>
      </c>
      <c r="P1047" t="s">
        <v>1461</v>
      </c>
    </row>
    <row r="1048" spans="13:16" x14ac:dyDescent="0.2">
      <c r="M1048" t="s">
        <v>64</v>
      </c>
      <c r="N1048" t="s">
        <v>64</v>
      </c>
      <c r="O1048">
        <v>100</v>
      </c>
      <c r="P1048" t="s">
        <v>1372</v>
      </c>
    </row>
    <row r="1049" spans="13:16" x14ac:dyDescent="0.2">
      <c r="M1049" t="s">
        <v>231</v>
      </c>
      <c r="N1049" t="s">
        <v>231</v>
      </c>
      <c r="O1049">
        <v>100</v>
      </c>
      <c r="P1049" t="s">
        <v>1334</v>
      </c>
    </row>
    <row r="1050" spans="13:16" x14ac:dyDescent="0.2">
      <c r="M1050" t="s">
        <v>239</v>
      </c>
      <c r="N1050" t="s">
        <v>239</v>
      </c>
      <c r="O1050">
        <v>100</v>
      </c>
      <c r="P1050" t="s">
        <v>1371</v>
      </c>
    </row>
    <row r="1051" spans="13:16" x14ac:dyDescent="0.2">
      <c r="M1051" t="s">
        <v>134</v>
      </c>
      <c r="N1051" t="s">
        <v>134</v>
      </c>
      <c r="O1051">
        <v>100</v>
      </c>
      <c r="P1051" t="s">
        <v>1354</v>
      </c>
    </row>
    <row r="1052" spans="13:16" x14ac:dyDescent="0.2">
      <c r="M1052" t="s">
        <v>380</v>
      </c>
      <c r="N1052" t="s">
        <v>380</v>
      </c>
      <c r="O1052">
        <v>100</v>
      </c>
      <c r="P1052" t="s">
        <v>1417</v>
      </c>
    </row>
    <row r="1053" spans="13:16" x14ac:dyDescent="0.2">
      <c r="M1053" t="s">
        <v>267</v>
      </c>
      <c r="N1053" t="s">
        <v>267</v>
      </c>
      <c r="O1053">
        <v>100</v>
      </c>
      <c r="P1053" t="s">
        <v>1298</v>
      </c>
    </row>
    <row r="1054" spans="13:16" x14ac:dyDescent="0.2">
      <c r="M1054" t="s">
        <v>133</v>
      </c>
      <c r="N1054" t="s">
        <v>133</v>
      </c>
      <c r="O1054">
        <v>100</v>
      </c>
      <c r="P1054" t="s">
        <v>1361</v>
      </c>
    </row>
    <row r="1055" spans="13:16" x14ac:dyDescent="0.2">
      <c r="M1055" t="s">
        <v>233</v>
      </c>
      <c r="N1055" t="s">
        <v>233</v>
      </c>
      <c r="O1055">
        <v>100</v>
      </c>
      <c r="P1055" t="s">
        <v>1338</v>
      </c>
    </row>
    <row r="1056" spans="13:16" x14ac:dyDescent="0.2">
      <c r="M1056" t="s">
        <v>186</v>
      </c>
      <c r="N1056" t="s">
        <v>186</v>
      </c>
      <c r="O1056">
        <v>100</v>
      </c>
      <c r="P1056" t="s">
        <v>1203</v>
      </c>
    </row>
    <row r="1057" spans="13:16" x14ac:dyDescent="0.2">
      <c r="M1057" t="s">
        <v>279</v>
      </c>
      <c r="N1057" t="s">
        <v>279</v>
      </c>
      <c r="O1057">
        <v>100</v>
      </c>
      <c r="P1057" t="s">
        <v>1377</v>
      </c>
    </row>
    <row r="1058" spans="13:16" x14ac:dyDescent="0.2">
      <c r="M1058" t="s">
        <v>14</v>
      </c>
      <c r="N1058" t="s">
        <v>14</v>
      </c>
      <c r="O1058">
        <v>100</v>
      </c>
      <c r="P1058" t="s">
        <v>1442</v>
      </c>
    </row>
    <row r="1059" spans="13:16" x14ac:dyDescent="0.2">
      <c r="M1059" t="s">
        <v>139</v>
      </c>
      <c r="N1059" t="s">
        <v>139</v>
      </c>
      <c r="O1059">
        <v>100</v>
      </c>
      <c r="P1059" t="s">
        <v>1229</v>
      </c>
    </row>
    <row r="1060" spans="13:16" x14ac:dyDescent="0.2">
      <c r="M1060" t="s">
        <v>173</v>
      </c>
      <c r="N1060" t="s">
        <v>173</v>
      </c>
      <c r="O1060">
        <v>100</v>
      </c>
      <c r="P1060" t="s">
        <v>1446</v>
      </c>
    </row>
    <row r="1061" spans="13:16" x14ac:dyDescent="0.2">
      <c r="M1061" t="s">
        <v>277</v>
      </c>
      <c r="N1061" t="s">
        <v>277</v>
      </c>
      <c r="O1061">
        <v>100</v>
      </c>
      <c r="P1061" t="s">
        <v>1282</v>
      </c>
    </row>
    <row r="1062" spans="13:16" x14ac:dyDescent="0.2">
      <c r="M1062" t="s">
        <v>182</v>
      </c>
      <c r="N1062" t="s">
        <v>182</v>
      </c>
      <c r="O1062">
        <v>100</v>
      </c>
      <c r="P1062" t="s">
        <v>1251</v>
      </c>
    </row>
    <row r="1063" spans="13:16" x14ac:dyDescent="0.2">
      <c r="M1063" t="s">
        <v>123</v>
      </c>
      <c r="N1063" t="s">
        <v>123</v>
      </c>
      <c r="O1063">
        <v>100</v>
      </c>
      <c r="P1063" t="s">
        <v>1348</v>
      </c>
    </row>
    <row r="1064" spans="13:16" x14ac:dyDescent="0.2">
      <c r="M1064" t="s">
        <v>150</v>
      </c>
      <c r="N1064" t="s">
        <v>150</v>
      </c>
      <c r="O1064">
        <v>100</v>
      </c>
      <c r="P1064" t="s">
        <v>1320</v>
      </c>
    </row>
    <row r="1065" spans="13:16" x14ac:dyDescent="0.2">
      <c r="M1065" t="s">
        <v>117</v>
      </c>
      <c r="N1065" t="s">
        <v>117</v>
      </c>
      <c r="O1065">
        <v>100</v>
      </c>
      <c r="P1065" t="s">
        <v>1323</v>
      </c>
    </row>
    <row r="1066" spans="13:16" x14ac:dyDescent="0.2">
      <c r="M1066" t="s">
        <v>200</v>
      </c>
      <c r="N1066" t="s">
        <v>200</v>
      </c>
      <c r="O1066">
        <v>100</v>
      </c>
      <c r="P1066" t="s">
        <v>1257</v>
      </c>
    </row>
    <row r="1067" spans="13:16" x14ac:dyDescent="0.2">
      <c r="M1067" t="s">
        <v>255</v>
      </c>
      <c r="N1067" t="s">
        <v>255</v>
      </c>
      <c r="O1067">
        <v>100</v>
      </c>
      <c r="P1067" t="s">
        <v>1325</v>
      </c>
    </row>
    <row r="1068" spans="13:16" x14ac:dyDescent="0.2">
      <c r="M1068" t="s">
        <v>206</v>
      </c>
      <c r="N1068" t="s">
        <v>206</v>
      </c>
      <c r="O1068">
        <v>100</v>
      </c>
      <c r="P1068" t="s">
        <v>1432</v>
      </c>
    </row>
    <row r="1069" spans="13:16" x14ac:dyDescent="0.2">
      <c r="M1069" t="s">
        <v>266</v>
      </c>
      <c r="N1069" t="s">
        <v>266</v>
      </c>
      <c r="O1069">
        <v>100</v>
      </c>
      <c r="P1069" t="s">
        <v>1303</v>
      </c>
    </row>
    <row r="1070" spans="13:16" x14ac:dyDescent="0.2">
      <c r="M1070" t="s">
        <v>181</v>
      </c>
      <c r="N1070" t="s">
        <v>181</v>
      </c>
      <c r="O1070">
        <v>100</v>
      </c>
      <c r="P1070" t="s">
        <v>1375</v>
      </c>
    </row>
    <row r="1071" spans="13:16" x14ac:dyDescent="0.2">
      <c r="M1071" t="s">
        <v>232</v>
      </c>
      <c r="N1071" t="s">
        <v>232</v>
      </c>
      <c r="O1071">
        <v>100</v>
      </c>
      <c r="P1071" t="s">
        <v>1467</v>
      </c>
    </row>
    <row r="1072" spans="13:16" x14ac:dyDescent="0.2">
      <c r="M1072" t="s">
        <v>230</v>
      </c>
      <c r="N1072" t="s">
        <v>230</v>
      </c>
      <c r="O1072">
        <v>100</v>
      </c>
      <c r="P1072" t="s">
        <v>1214</v>
      </c>
    </row>
    <row r="1073" spans="13:16" x14ac:dyDescent="0.2">
      <c r="M1073" t="s">
        <v>254</v>
      </c>
      <c r="N1073" t="s">
        <v>254</v>
      </c>
      <c r="O1073">
        <v>100</v>
      </c>
      <c r="P1073" t="s">
        <v>1278</v>
      </c>
    </row>
    <row r="1074" spans="13:16" x14ac:dyDescent="0.2">
      <c r="M1074" t="s">
        <v>137</v>
      </c>
      <c r="N1074" t="s">
        <v>137</v>
      </c>
      <c r="O1074">
        <v>100</v>
      </c>
      <c r="P1074" t="s">
        <v>1419</v>
      </c>
    </row>
    <row r="1075" spans="13:16" x14ac:dyDescent="0.2">
      <c r="M1075" t="s">
        <v>290</v>
      </c>
      <c r="N1075" t="s">
        <v>290</v>
      </c>
      <c r="O1075">
        <v>100</v>
      </c>
      <c r="P1075" t="s">
        <v>1217</v>
      </c>
    </row>
    <row r="1076" spans="13:16" x14ac:dyDescent="0.2">
      <c r="M1076" t="s">
        <v>208</v>
      </c>
      <c r="N1076" t="s">
        <v>208</v>
      </c>
      <c r="O1076">
        <v>100</v>
      </c>
      <c r="P1076" t="s">
        <v>1227</v>
      </c>
    </row>
    <row r="1077" spans="13:16" x14ac:dyDescent="0.2">
      <c r="M1077" t="s">
        <v>207</v>
      </c>
      <c r="N1077" t="s">
        <v>207</v>
      </c>
      <c r="O1077">
        <v>100</v>
      </c>
      <c r="P1077" t="s">
        <v>1390</v>
      </c>
    </row>
    <row r="1078" spans="13:16" x14ac:dyDescent="0.2">
      <c r="M1078" t="s">
        <v>278</v>
      </c>
      <c r="N1078" t="s">
        <v>278</v>
      </c>
      <c r="O1078">
        <v>100</v>
      </c>
      <c r="P1078" t="s">
        <v>1240</v>
      </c>
    </row>
    <row r="1079" spans="13:16" x14ac:dyDescent="0.2">
      <c r="M1079" t="s">
        <v>174</v>
      </c>
      <c r="N1079" t="s">
        <v>174</v>
      </c>
      <c r="O1079">
        <v>100</v>
      </c>
      <c r="P1079" t="s">
        <v>1459</v>
      </c>
    </row>
    <row r="1080" spans="13:16" x14ac:dyDescent="0.2">
      <c r="M1080" t="s">
        <v>285</v>
      </c>
      <c r="N1080" t="s">
        <v>285</v>
      </c>
      <c r="O1080">
        <v>100</v>
      </c>
      <c r="P1080" t="s">
        <v>1310</v>
      </c>
    </row>
    <row r="1081" spans="13:16" x14ac:dyDescent="0.2">
      <c r="M1081" t="s">
        <v>270</v>
      </c>
      <c r="N1081" t="s">
        <v>270</v>
      </c>
      <c r="O1081">
        <v>100</v>
      </c>
      <c r="P1081" t="s">
        <v>1376</v>
      </c>
    </row>
    <row r="1082" spans="13:16" x14ac:dyDescent="0.2">
      <c r="M1082" t="s">
        <v>260</v>
      </c>
      <c r="N1082" t="s">
        <v>260</v>
      </c>
      <c r="O1082">
        <v>100</v>
      </c>
      <c r="P1082" t="s">
        <v>1225</v>
      </c>
    </row>
    <row r="1083" spans="13:16" x14ac:dyDescent="0.2">
      <c r="M1083" t="s">
        <v>296</v>
      </c>
      <c r="N1083" t="s">
        <v>296</v>
      </c>
      <c r="O1083">
        <v>100</v>
      </c>
      <c r="P1083" t="s">
        <v>1286</v>
      </c>
    </row>
    <row r="1084" spans="13:16" x14ac:dyDescent="0.2">
      <c r="M1084" t="s">
        <v>269</v>
      </c>
      <c r="N1084" t="s">
        <v>269</v>
      </c>
      <c r="O1084">
        <v>100</v>
      </c>
      <c r="P1084" t="s">
        <v>1204</v>
      </c>
    </row>
    <row r="1085" spans="13:16" x14ac:dyDescent="0.2">
      <c r="M1085" t="s">
        <v>256</v>
      </c>
      <c r="N1085" t="s">
        <v>256</v>
      </c>
      <c r="O1085">
        <v>100</v>
      </c>
      <c r="P1085" t="s">
        <v>1443</v>
      </c>
    </row>
    <row r="1086" spans="13:16" x14ac:dyDescent="0.2">
      <c r="M1086" t="s">
        <v>297</v>
      </c>
      <c r="N1086" t="s">
        <v>297</v>
      </c>
      <c r="O1086">
        <v>100</v>
      </c>
      <c r="P1086" t="s">
        <v>1279</v>
      </c>
    </row>
    <row r="1087" spans="13:16" x14ac:dyDescent="0.2">
      <c r="M1087" t="s">
        <v>213</v>
      </c>
      <c r="N1087" t="s">
        <v>213</v>
      </c>
      <c r="O1087">
        <v>100</v>
      </c>
      <c r="P1087" t="s">
        <v>1245</v>
      </c>
    </row>
    <row r="1088" spans="13:16" x14ac:dyDescent="0.2">
      <c r="M1088" t="s">
        <v>229</v>
      </c>
      <c r="N1088" t="s">
        <v>229</v>
      </c>
      <c r="O1088">
        <v>100</v>
      </c>
      <c r="P1088" t="s">
        <v>1268</v>
      </c>
    </row>
    <row r="1089" spans="13:16" x14ac:dyDescent="0.2">
      <c r="M1089" t="s">
        <v>197</v>
      </c>
      <c r="N1089" t="s">
        <v>197</v>
      </c>
      <c r="O1089">
        <v>100</v>
      </c>
      <c r="P1089" t="s">
        <v>1365</v>
      </c>
    </row>
    <row r="1090" spans="13:16" x14ac:dyDescent="0.2">
      <c r="M1090" t="s">
        <v>787</v>
      </c>
      <c r="N1090" t="s">
        <v>787</v>
      </c>
      <c r="O1090">
        <v>100</v>
      </c>
      <c r="P1090" t="s">
        <v>1244</v>
      </c>
    </row>
    <row r="1091" spans="13:16" x14ac:dyDescent="0.2">
      <c r="M1091" t="s">
        <v>868</v>
      </c>
      <c r="N1091" t="s">
        <v>868</v>
      </c>
      <c r="O1091">
        <v>150</v>
      </c>
      <c r="P1091" t="s">
        <v>2907</v>
      </c>
    </row>
    <row r="1092" spans="13:16" x14ac:dyDescent="0.2">
      <c r="M1092" t="s">
        <v>869</v>
      </c>
      <c r="N1092" t="s">
        <v>869</v>
      </c>
      <c r="O1092">
        <v>150</v>
      </c>
      <c r="P1092" t="s">
        <v>2934</v>
      </c>
    </row>
    <row r="1093" spans="13:16" x14ac:dyDescent="0.2">
      <c r="M1093" t="s">
        <v>653</v>
      </c>
      <c r="N1093" t="s">
        <v>653</v>
      </c>
      <c r="O1093">
        <v>100</v>
      </c>
      <c r="P1093" t="s">
        <v>1317</v>
      </c>
    </row>
    <row r="1094" spans="13:16" x14ac:dyDescent="0.2">
      <c r="M1094" t="s">
        <v>845</v>
      </c>
      <c r="N1094" t="s">
        <v>845</v>
      </c>
      <c r="O1094">
        <v>151</v>
      </c>
      <c r="P1094">
        <v>96</v>
      </c>
    </row>
    <row r="1095" spans="13:16" x14ac:dyDescent="0.2">
      <c r="M1095" t="s">
        <v>798</v>
      </c>
      <c r="N1095" t="s">
        <v>798</v>
      </c>
      <c r="O1095">
        <v>151</v>
      </c>
      <c r="P1095">
        <v>95</v>
      </c>
    </row>
    <row r="1096" spans="13:16" x14ac:dyDescent="0.2">
      <c r="M1096" t="s">
        <v>824</v>
      </c>
      <c r="N1096" t="s">
        <v>824</v>
      </c>
      <c r="O1096">
        <v>100</v>
      </c>
      <c r="P1096" t="s">
        <v>1466</v>
      </c>
    </row>
    <row r="1097" spans="13:16" x14ac:dyDescent="0.2">
      <c r="M1097" t="s">
        <v>810</v>
      </c>
      <c r="N1097" t="s">
        <v>810</v>
      </c>
      <c r="O1097">
        <v>150</v>
      </c>
      <c r="P1097" t="s">
        <v>2854</v>
      </c>
    </row>
    <row r="1098" spans="13:16" x14ac:dyDescent="0.2">
      <c r="M1098" t="s">
        <v>747</v>
      </c>
      <c r="N1098" t="s">
        <v>747</v>
      </c>
      <c r="O1098">
        <v>151</v>
      </c>
      <c r="P1098">
        <v>94</v>
      </c>
    </row>
    <row r="1099" spans="13:16" x14ac:dyDescent="0.2">
      <c r="M1099" t="s">
        <v>862</v>
      </c>
      <c r="N1099" t="s">
        <v>862</v>
      </c>
      <c r="O1099">
        <v>150</v>
      </c>
      <c r="P1099" t="s">
        <v>2984</v>
      </c>
    </row>
    <row r="1100" spans="13:16" x14ac:dyDescent="0.2">
      <c r="M1100" t="s">
        <v>807</v>
      </c>
      <c r="N1100" t="s">
        <v>807</v>
      </c>
      <c r="O1100">
        <v>150</v>
      </c>
      <c r="P1100" t="s">
        <v>3020</v>
      </c>
    </row>
    <row r="1101" spans="13:16" x14ac:dyDescent="0.2">
      <c r="M1101" t="s">
        <v>832</v>
      </c>
      <c r="N1101" t="s">
        <v>832</v>
      </c>
      <c r="O1101">
        <v>150</v>
      </c>
      <c r="P1101" t="s">
        <v>2737</v>
      </c>
    </row>
    <row r="1102" spans="13:16" x14ac:dyDescent="0.2">
      <c r="M1102" t="s">
        <v>857</v>
      </c>
      <c r="N1102" t="s">
        <v>857</v>
      </c>
      <c r="O1102">
        <v>150</v>
      </c>
      <c r="P1102" t="s">
        <v>2631</v>
      </c>
    </row>
    <row r="1103" spans="13:16" x14ac:dyDescent="0.2">
      <c r="M1103" t="s">
        <v>864</v>
      </c>
      <c r="N1103" t="s">
        <v>864</v>
      </c>
      <c r="O1103">
        <v>150</v>
      </c>
      <c r="P1103" t="s">
        <v>2725</v>
      </c>
    </row>
    <row r="1104" spans="13:16" x14ac:dyDescent="0.2">
      <c r="M1104" t="s">
        <v>782</v>
      </c>
      <c r="N1104" t="s">
        <v>782</v>
      </c>
      <c r="O1104">
        <v>150</v>
      </c>
      <c r="P1104" t="s">
        <v>2755</v>
      </c>
    </row>
    <row r="1105" spans="13:16" x14ac:dyDescent="0.2">
      <c r="M1105" t="s">
        <v>822</v>
      </c>
      <c r="N1105" t="s">
        <v>822</v>
      </c>
      <c r="O1105">
        <v>150</v>
      </c>
      <c r="P1105" t="s">
        <v>2810</v>
      </c>
    </row>
    <row r="1106" spans="13:16" x14ac:dyDescent="0.2">
      <c r="M1106" t="s">
        <v>856</v>
      </c>
      <c r="N1106" t="s">
        <v>856</v>
      </c>
      <c r="O1106">
        <v>150</v>
      </c>
      <c r="P1106" t="s">
        <v>1506</v>
      </c>
    </row>
    <row r="1107" spans="13:16" x14ac:dyDescent="0.2">
      <c r="M1107" t="s">
        <v>709</v>
      </c>
      <c r="N1107" t="s">
        <v>709</v>
      </c>
      <c r="O1107">
        <v>150</v>
      </c>
      <c r="P1107" t="s">
        <v>2672</v>
      </c>
    </row>
    <row r="1108" spans="13:16" x14ac:dyDescent="0.2">
      <c r="M1108" t="s">
        <v>871</v>
      </c>
      <c r="N1108" t="s">
        <v>871</v>
      </c>
      <c r="O1108">
        <v>100</v>
      </c>
      <c r="P1108" t="s">
        <v>1223</v>
      </c>
    </row>
    <row r="1109" spans="13:16" x14ac:dyDescent="0.2">
      <c r="M1109" t="s">
        <v>849</v>
      </c>
      <c r="N1109" t="s">
        <v>849</v>
      </c>
      <c r="O1109">
        <v>150</v>
      </c>
      <c r="P1109" t="s">
        <v>2798</v>
      </c>
    </row>
    <row r="1110" spans="13:16" x14ac:dyDescent="0.2">
      <c r="M1110" t="s">
        <v>664</v>
      </c>
      <c r="N1110" t="s">
        <v>664</v>
      </c>
      <c r="O1110">
        <v>100</v>
      </c>
      <c r="P1110" t="s">
        <v>1386</v>
      </c>
    </row>
    <row r="1111" spans="13:16" x14ac:dyDescent="0.2">
      <c r="M1111" t="s">
        <v>654</v>
      </c>
      <c r="N1111" t="s">
        <v>654</v>
      </c>
      <c r="O1111">
        <v>100</v>
      </c>
      <c r="P1111" t="s">
        <v>1274</v>
      </c>
    </row>
    <row r="1112" spans="13:16" x14ac:dyDescent="0.2">
      <c r="M1112" t="s">
        <v>823</v>
      </c>
      <c r="N1112" t="s">
        <v>823</v>
      </c>
      <c r="O1112">
        <v>150</v>
      </c>
      <c r="P1112" t="s">
        <v>2648</v>
      </c>
    </row>
    <row r="1113" spans="13:16" x14ac:dyDescent="0.2">
      <c r="M1113" t="s">
        <v>799</v>
      </c>
      <c r="N1113" t="s">
        <v>799</v>
      </c>
      <c r="O1113">
        <v>150</v>
      </c>
      <c r="P1113" t="s">
        <v>2659</v>
      </c>
    </row>
    <row r="1114" spans="13:16" x14ac:dyDescent="0.2">
      <c r="M1114" t="s">
        <v>802</v>
      </c>
      <c r="N1114" t="s">
        <v>802</v>
      </c>
      <c r="O1114">
        <v>150</v>
      </c>
      <c r="P1114" t="s">
        <v>2642</v>
      </c>
    </row>
    <row r="1115" spans="13:16" x14ac:dyDescent="0.2">
      <c r="M1115" t="s">
        <v>837</v>
      </c>
      <c r="N1115" t="s">
        <v>837</v>
      </c>
      <c r="O1115">
        <v>150</v>
      </c>
      <c r="P1115" t="s">
        <v>2955</v>
      </c>
    </row>
    <row r="1116" spans="13:16" x14ac:dyDescent="0.2">
      <c r="M1116" t="s">
        <v>814</v>
      </c>
      <c r="N1116" t="s">
        <v>814</v>
      </c>
      <c r="O1116">
        <v>150</v>
      </c>
      <c r="P1116" t="s">
        <v>3026</v>
      </c>
    </row>
    <row r="1117" spans="13:16" x14ac:dyDescent="0.2">
      <c r="M1117" t="s">
        <v>851</v>
      </c>
      <c r="N1117" t="s">
        <v>851</v>
      </c>
      <c r="O1117">
        <v>150</v>
      </c>
      <c r="P1117" t="s">
        <v>2782</v>
      </c>
    </row>
    <row r="1118" spans="13:16" x14ac:dyDescent="0.2">
      <c r="M1118" t="s">
        <v>628</v>
      </c>
      <c r="N1118" t="s">
        <v>628</v>
      </c>
      <c r="O1118">
        <v>100</v>
      </c>
      <c r="P1118" t="s">
        <v>1358</v>
      </c>
    </row>
    <row r="1119" spans="13:16" x14ac:dyDescent="0.2">
      <c r="M1119" t="s">
        <v>834</v>
      </c>
      <c r="N1119" t="s">
        <v>834</v>
      </c>
      <c r="O1119">
        <v>150</v>
      </c>
      <c r="P1119" t="s">
        <v>2856</v>
      </c>
    </row>
    <row r="1120" spans="13:16" x14ac:dyDescent="0.2">
      <c r="M1120" t="s">
        <v>826</v>
      </c>
      <c r="N1120" t="s">
        <v>826</v>
      </c>
      <c r="O1120">
        <v>150</v>
      </c>
      <c r="P1120" t="s">
        <v>2729</v>
      </c>
    </row>
    <row r="1121" spans="13:16" x14ac:dyDescent="0.2">
      <c r="M1121" t="s">
        <v>828</v>
      </c>
      <c r="N1121" t="s">
        <v>828</v>
      </c>
      <c r="O1121">
        <v>150</v>
      </c>
      <c r="P1121" t="s">
        <v>3040</v>
      </c>
    </row>
    <row r="1122" spans="13:16" x14ac:dyDescent="0.2">
      <c r="M1122" t="s">
        <v>846</v>
      </c>
      <c r="N1122" t="s">
        <v>846</v>
      </c>
      <c r="O1122">
        <v>150</v>
      </c>
      <c r="P1122" t="s">
        <v>2970</v>
      </c>
    </row>
    <row r="1123" spans="13:16" x14ac:dyDescent="0.2">
      <c r="M1123" t="s">
        <v>854</v>
      </c>
      <c r="N1123" t="s">
        <v>854</v>
      </c>
      <c r="O1123">
        <v>150</v>
      </c>
      <c r="P1123" t="s">
        <v>2962</v>
      </c>
    </row>
    <row r="1124" spans="13:16" x14ac:dyDescent="0.2">
      <c r="M1124" t="s">
        <v>606</v>
      </c>
      <c r="N1124" t="s">
        <v>606</v>
      </c>
      <c r="O1124">
        <v>100</v>
      </c>
      <c r="P1124" t="s">
        <v>1234</v>
      </c>
    </row>
    <row r="1125" spans="13:16" x14ac:dyDescent="0.2">
      <c r="M1125" t="s">
        <v>734</v>
      </c>
      <c r="N1125" t="s">
        <v>734</v>
      </c>
      <c r="O1125">
        <v>150</v>
      </c>
      <c r="P1125" t="s">
        <v>2901</v>
      </c>
    </row>
    <row r="1126" spans="13:16" x14ac:dyDescent="0.2">
      <c r="M1126" t="s">
        <v>730</v>
      </c>
      <c r="N1126" t="s">
        <v>730</v>
      </c>
      <c r="O1126">
        <v>150</v>
      </c>
      <c r="P1126" t="s">
        <v>2819</v>
      </c>
    </row>
    <row r="1127" spans="13:16" x14ac:dyDescent="0.2">
      <c r="M1127" t="s">
        <v>750</v>
      </c>
      <c r="N1127" t="s">
        <v>750</v>
      </c>
      <c r="O1127">
        <v>150</v>
      </c>
      <c r="P1127" t="s">
        <v>2941</v>
      </c>
    </row>
    <row r="1128" spans="13:16" x14ac:dyDescent="0.2">
      <c r="M1128" t="s">
        <v>760</v>
      </c>
      <c r="N1128" t="s">
        <v>760</v>
      </c>
      <c r="O1128">
        <v>150</v>
      </c>
      <c r="P1128" t="s">
        <v>2746</v>
      </c>
    </row>
    <row r="1129" spans="13:16" x14ac:dyDescent="0.2">
      <c r="M1129" t="s">
        <v>626</v>
      </c>
      <c r="N1129" t="s">
        <v>626</v>
      </c>
      <c r="O1129">
        <v>100</v>
      </c>
      <c r="P1129" t="s">
        <v>1335</v>
      </c>
    </row>
    <row r="1130" spans="13:16" x14ac:dyDescent="0.2">
      <c r="M1130" t="s">
        <v>786</v>
      </c>
      <c r="N1130" t="s">
        <v>786</v>
      </c>
      <c r="O1130">
        <v>150</v>
      </c>
      <c r="P1130" t="s">
        <v>2777</v>
      </c>
    </row>
    <row r="1131" spans="13:16" x14ac:dyDescent="0.2">
      <c r="M1131" t="s">
        <v>772</v>
      </c>
      <c r="N1131" t="s">
        <v>772</v>
      </c>
      <c r="O1131">
        <v>150</v>
      </c>
      <c r="P1131" t="s">
        <v>2707</v>
      </c>
    </row>
    <row r="1132" spans="13:16" x14ac:dyDescent="0.2">
      <c r="M1132" t="s">
        <v>686</v>
      </c>
      <c r="N1132" t="s">
        <v>686</v>
      </c>
      <c r="O1132">
        <v>150</v>
      </c>
      <c r="P1132" t="s">
        <v>3039</v>
      </c>
    </row>
    <row r="1133" spans="13:16" x14ac:dyDescent="0.2">
      <c r="M1133" t="s">
        <v>711</v>
      </c>
      <c r="N1133" t="s">
        <v>711</v>
      </c>
      <c r="O1133">
        <v>150</v>
      </c>
      <c r="P1133" t="s">
        <v>2647</v>
      </c>
    </row>
    <row r="1134" spans="13:16" x14ac:dyDescent="0.2">
      <c r="M1134" t="s">
        <v>816</v>
      </c>
      <c r="N1134" t="s">
        <v>816</v>
      </c>
      <c r="O1134">
        <v>150</v>
      </c>
      <c r="P1134" t="s">
        <v>2702</v>
      </c>
    </row>
    <row r="1135" spans="13:16" x14ac:dyDescent="0.2">
      <c r="M1135" t="s">
        <v>723</v>
      </c>
      <c r="N1135" t="s">
        <v>723</v>
      </c>
      <c r="O1135">
        <v>150</v>
      </c>
      <c r="P1135" t="s">
        <v>3019</v>
      </c>
    </row>
    <row r="1136" spans="13:16" x14ac:dyDescent="0.2">
      <c r="M1136" t="s">
        <v>752</v>
      </c>
      <c r="N1136" t="s">
        <v>752</v>
      </c>
      <c r="O1136">
        <v>150</v>
      </c>
      <c r="P1136" t="s">
        <v>1506</v>
      </c>
    </row>
    <row r="1137" spans="13:16" x14ac:dyDescent="0.2">
      <c r="M1137" t="s">
        <v>870</v>
      </c>
      <c r="N1137" t="s">
        <v>870</v>
      </c>
      <c r="O1137">
        <v>100</v>
      </c>
      <c r="P1137" t="s">
        <v>1269</v>
      </c>
    </row>
    <row r="1138" spans="13:16" x14ac:dyDescent="0.2">
      <c r="M1138" t="s">
        <v>691</v>
      </c>
      <c r="N1138" t="s">
        <v>691</v>
      </c>
      <c r="O1138">
        <v>150</v>
      </c>
      <c r="P1138" t="s">
        <v>1506</v>
      </c>
    </row>
    <row r="1139" spans="13:16" x14ac:dyDescent="0.2">
      <c r="M1139" t="s">
        <v>788</v>
      </c>
      <c r="N1139" t="s">
        <v>788</v>
      </c>
      <c r="O1139">
        <v>150</v>
      </c>
      <c r="P1139" t="s">
        <v>2953</v>
      </c>
    </row>
    <row r="1140" spans="13:16" x14ac:dyDescent="0.2">
      <c r="M1140" t="s">
        <v>113</v>
      </c>
      <c r="N1140" t="s">
        <v>113</v>
      </c>
      <c r="O1140">
        <v>100</v>
      </c>
      <c r="P1140" t="s">
        <v>1416</v>
      </c>
    </row>
    <row r="1141" spans="13:16" x14ac:dyDescent="0.2">
      <c r="M1141" t="s">
        <v>127</v>
      </c>
      <c r="N1141" t="s">
        <v>127</v>
      </c>
      <c r="O1141">
        <v>100</v>
      </c>
      <c r="P1141" t="s">
        <v>1292</v>
      </c>
    </row>
    <row r="1142" spans="13:16" x14ac:dyDescent="0.2">
      <c r="M1142" t="s">
        <v>194</v>
      </c>
      <c r="N1142" t="s">
        <v>194</v>
      </c>
      <c r="O1142">
        <v>100</v>
      </c>
      <c r="P1142" t="s">
        <v>1370</v>
      </c>
    </row>
    <row r="1143" spans="13:16" x14ac:dyDescent="0.2">
      <c r="M1143" t="s">
        <v>90</v>
      </c>
      <c r="N1143" t="s">
        <v>90</v>
      </c>
      <c r="O1143">
        <v>100</v>
      </c>
      <c r="P1143" t="s">
        <v>1343</v>
      </c>
    </row>
    <row r="1144" spans="13:16" x14ac:dyDescent="0.2">
      <c r="M1144" t="s">
        <v>219</v>
      </c>
      <c r="N1144" t="s">
        <v>219</v>
      </c>
      <c r="O1144">
        <v>100</v>
      </c>
      <c r="P1144" t="s">
        <v>1472</v>
      </c>
    </row>
    <row r="1145" spans="13:16" x14ac:dyDescent="0.2">
      <c r="M1145" t="s">
        <v>147</v>
      </c>
      <c r="N1145" t="s">
        <v>147</v>
      </c>
      <c r="O1145">
        <v>100</v>
      </c>
      <c r="P1145" t="s">
        <v>1347</v>
      </c>
    </row>
    <row r="1146" spans="13:16" x14ac:dyDescent="0.2">
      <c r="M1146" t="s">
        <v>109</v>
      </c>
      <c r="N1146" t="s">
        <v>109</v>
      </c>
      <c r="O1146">
        <v>100</v>
      </c>
      <c r="P1146" t="s">
        <v>1297</v>
      </c>
    </row>
    <row r="1147" spans="13:16" x14ac:dyDescent="0.2">
      <c r="M1147" t="s">
        <v>142</v>
      </c>
      <c r="N1147" t="s">
        <v>142</v>
      </c>
      <c r="O1147">
        <v>100</v>
      </c>
      <c r="P1147" t="s">
        <v>1306</v>
      </c>
    </row>
    <row r="1148" spans="13:16" x14ac:dyDescent="0.2">
      <c r="M1148" t="s">
        <v>59</v>
      </c>
      <c r="N1148" t="s">
        <v>59</v>
      </c>
      <c r="O1148">
        <v>100</v>
      </c>
      <c r="P1148" t="s">
        <v>3050</v>
      </c>
    </row>
    <row r="1149" spans="13:16" x14ac:dyDescent="0.2">
      <c r="M1149" t="s">
        <v>85</v>
      </c>
      <c r="N1149" t="s">
        <v>85</v>
      </c>
      <c r="O1149">
        <v>100</v>
      </c>
      <c r="P1149" t="s">
        <v>1316</v>
      </c>
    </row>
    <row r="1150" spans="13:16" x14ac:dyDescent="0.2">
      <c r="M1150" t="s">
        <v>40</v>
      </c>
      <c r="N1150" t="s">
        <v>40</v>
      </c>
      <c r="O1150">
        <v>100</v>
      </c>
      <c r="P1150" t="s">
        <v>1465</v>
      </c>
    </row>
    <row r="1151" spans="13:16" x14ac:dyDescent="0.2">
      <c r="M1151" t="s">
        <v>20</v>
      </c>
      <c r="N1151" t="s">
        <v>20</v>
      </c>
      <c r="O1151">
        <v>100</v>
      </c>
      <c r="P1151" t="s">
        <v>1304</v>
      </c>
    </row>
    <row r="1152" spans="13:16" x14ac:dyDescent="0.2">
      <c r="M1152" t="s">
        <v>7</v>
      </c>
      <c r="N1152" t="s">
        <v>7</v>
      </c>
      <c r="O1152">
        <v>100</v>
      </c>
      <c r="P1152" t="s">
        <v>1191</v>
      </c>
    </row>
    <row r="1153" spans="13:16" x14ac:dyDescent="0.2">
      <c r="M1153" t="s">
        <v>289</v>
      </c>
      <c r="N1153" t="s">
        <v>289</v>
      </c>
      <c r="O1153">
        <v>100</v>
      </c>
      <c r="P1153" t="s">
        <v>1359</v>
      </c>
    </row>
    <row r="1154" spans="13:16" x14ac:dyDescent="0.2">
      <c r="M1154" t="s">
        <v>243</v>
      </c>
      <c r="N1154" t="s">
        <v>243</v>
      </c>
      <c r="O1154">
        <v>100</v>
      </c>
      <c r="P1154" t="s">
        <v>1421</v>
      </c>
    </row>
    <row r="1155" spans="13:16" x14ac:dyDescent="0.2">
      <c r="M1155" t="s">
        <v>33</v>
      </c>
      <c r="N1155" t="s">
        <v>33</v>
      </c>
      <c r="O1155">
        <v>100</v>
      </c>
      <c r="P1155" t="s">
        <v>1381</v>
      </c>
    </row>
    <row r="1156" spans="13:16" x14ac:dyDescent="0.2">
      <c r="M1156" t="s">
        <v>136</v>
      </c>
      <c r="N1156" t="s">
        <v>136</v>
      </c>
      <c r="O1156">
        <v>100</v>
      </c>
      <c r="P1156" t="s">
        <v>1213</v>
      </c>
    </row>
    <row r="1157" spans="13:16" x14ac:dyDescent="0.2">
      <c r="M1157" t="s">
        <v>203</v>
      </c>
      <c r="N1157" t="s">
        <v>203</v>
      </c>
      <c r="O1157">
        <v>100</v>
      </c>
      <c r="P1157" t="s">
        <v>1296</v>
      </c>
    </row>
    <row r="1158" spans="13:16" x14ac:dyDescent="0.2">
      <c r="M1158" t="s">
        <v>72</v>
      </c>
      <c r="N1158" t="s">
        <v>72</v>
      </c>
      <c r="O1158">
        <v>100</v>
      </c>
      <c r="P1158" t="s">
        <v>1212</v>
      </c>
    </row>
    <row r="1159" spans="13:16" x14ac:dyDescent="0.2">
      <c r="M1159" t="s">
        <v>242</v>
      </c>
      <c r="N1159" t="s">
        <v>242</v>
      </c>
      <c r="O1159">
        <v>100</v>
      </c>
      <c r="P1159" t="s">
        <v>1427</v>
      </c>
    </row>
    <row r="1160" spans="13:16" x14ac:dyDescent="0.2">
      <c r="M1160" t="s">
        <v>172</v>
      </c>
      <c r="N1160" t="s">
        <v>172</v>
      </c>
      <c r="O1160">
        <v>100</v>
      </c>
      <c r="P1160" t="s">
        <v>1340</v>
      </c>
    </row>
    <row r="1161" spans="13:16" x14ac:dyDescent="0.2">
      <c r="M1161" t="s">
        <v>140</v>
      </c>
      <c r="N1161" t="s">
        <v>140</v>
      </c>
      <c r="O1161">
        <v>100</v>
      </c>
      <c r="P1161" t="s">
        <v>1464</v>
      </c>
    </row>
    <row r="1162" spans="13:16" x14ac:dyDescent="0.2">
      <c r="M1162" t="s">
        <v>103</v>
      </c>
      <c r="N1162" t="s">
        <v>103</v>
      </c>
      <c r="O1162">
        <v>100</v>
      </c>
      <c r="P1162" t="s">
        <v>1388</v>
      </c>
    </row>
    <row r="1163" spans="13:16" x14ac:dyDescent="0.2">
      <c r="M1163" t="s">
        <v>159</v>
      </c>
      <c r="N1163" t="s">
        <v>159</v>
      </c>
      <c r="O1163">
        <v>100</v>
      </c>
      <c r="P1163" t="s">
        <v>1422</v>
      </c>
    </row>
    <row r="1164" spans="13:16" x14ac:dyDescent="0.2">
      <c r="M1164" t="s">
        <v>47</v>
      </c>
      <c r="N1164" t="s">
        <v>47</v>
      </c>
      <c r="O1164">
        <v>100</v>
      </c>
      <c r="P1164" t="s">
        <v>1389</v>
      </c>
    </row>
    <row r="1165" spans="13:16" x14ac:dyDescent="0.2">
      <c r="M1165" t="s">
        <v>91</v>
      </c>
      <c r="N1165" t="s">
        <v>91</v>
      </c>
      <c r="O1165">
        <v>100</v>
      </c>
      <c r="P1165" t="s">
        <v>1270</v>
      </c>
    </row>
    <row r="1166" spans="13:16" x14ac:dyDescent="0.2">
      <c r="M1166" t="s">
        <v>112</v>
      </c>
      <c r="N1166" t="s">
        <v>112</v>
      </c>
      <c r="O1166">
        <v>100</v>
      </c>
      <c r="P1166" t="s">
        <v>1384</v>
      </c>
    </row>
    <row r="1167" spans="13:16" x14ac:dyDescent="0.2">
      <c r="M1167" t="s">
        <v>191</v>
      </c>
      <c r="N1167" t="s">
        <v>191</v>
      </c>
      <c r="O1167">
        <v>100</v>
      </c>
      <c r="P1167" t="s">
        <v>1462</v>
      </c>
    </row>
    <row r="1168" spans="13:16" x14ac:dyDescent="0.2">
      <c r="M1168" t="s">
        <v>83</v>
      </c>
      <c r="N1168" t="s">
        <v>83</v>
      </c>
      <c r="O1168">
        <v>100</v>
      </c>
      <c r="P1168" t="s">
        <v>1474</v>
      </c>
    </row>
    <row r="1169" spans="13:16" x14ac:dyDescent="0.2">
      <c r="M1169" t="s">
        <v>44</v>
      </c>
      <c r="N1169" t="s">
        <v>44</v>
      </c>
      <c r="O1169">
        <v>100</v>
      </c>
      <c r="P1169" t="s">
        <v>1394</v>
      </c>
    </row>
    <row r="1170" spans="13:16" x14ac:dyDescent="0.2">
      <c r="M1170" t="s">
        <v>121</v>
      </c>
      <c r="N1170" t="s">
        <v>121</v>
      </c>
      <c r="O1170">
        <v>100</v>
      </c>
      <c r="P1170" t="s">
        <v>1387</v>
      </c>
    </row>
    <row r="1171" spans="13:16" x14ac:dyDescent="0.2">
      <c r="M1171" t="s">
        <v>180</v>
      </c>
      <c r="N1171" t="s">
        <v>180</v>
      </c>
      <c r="O1171">
        <v>100</v>
      </c>
      <c r="P1171" t="s">
        <v>1252</v>
      </c>
    </row>
    <row r="1172" spans="13:16" x14ac:dyDescent="0.2">
      <c r="M1172" t="s">
        <v>77</v>
      </c>
      <c r="N1172" t="s">
        <v>77</v>
      </c>
      <c r="O1172">
        <v>100</v>
      </c>
      <c r="P1172" t="s">
        <v>1346</v>
      </c>
    </row>
    <row r="1173" spans="13:16" x14ac:dyDescent="0.2">
      <c r="M1173" t="s">
        <v>155</v>
      </c>
      <c r="N1173" t="s">
        <v>155</v>
      </c>
      <c r="O1173">
        <v>100</v>
      </c>
      <c r="P1173" t="s">
        <v>1293</v>
      </c>
    </row>
    <row r="1174" spans="13:16" x14ac:dyDescent="0.2">
      <c r="M1174" t="s">
        <v>154</v>
      </c>
      <c r="N1174" t="s">
        <v>154</v>
      </c>
      <c r="O1174">
        <v>100</v>
      </c>
      <c r="P1174" t="s">
        <v>1470</v>
      </c>
    </row>
    <row r="1175" spans="13:16" x14ac:dyDescent="0.2">
      <c r="M1175" t="s">
        <v>70</v>
      </c>
      <c r="N1175" t="s">
        <v>70</v>
      </c>
      <c r="O1175">
        <v>100</v>
      </c>
      <c r="P1175" t="s">
        <v>1401</v>
      </c>
    </row>
    <row r="1176" spans="13:16" x14ac:dyDescent="0.2">
      <c r="M1176" t="s">
        <v>167</v>
      </c>
      <c r="N1176" t="s">
        <v>167</v>
      </c>
      <c r="O1176">
        <v>100</v>
      </c>
      <c r="P1176" t="s">
        <v>1250</v>
      </c>
    </row>
    <row r="1177" spans="13:16" x14ac:dyDescent="0.2">
      <c r="M1177" t="s">
        <v>120</v>
      </c>
      <c r="N1177" t="s">
        <v>120</v>
      </c>
      <c r="O1177">
        <v>100</v>
      </c>
      <c r="P1177" t="s">
        <v>1258</v>
      </c>
    </row>
    <row r="1178" spans="13:16" x14ac:dyDescent="0.2">
      <c r="M1178" t="s">
        <v>119</v>
      </c>
      <c r="N1178" t="s">
        <v>119</v>
      </c>
      <c r="O1178">
        <v>100</v>
      </c>
      <c r="P1178" t="s">
        <v>1247</v>
      </c>
    </row>
    <row r="1179" spans="13:16" x14ac:dyDescent="0.2">
      <c r="M1179" t="s">
        <v>143</v>
      </c>
      <c r="N1179" t="s">
        <v>143</v>
      </c>
      <c r="O1179">
        <v>100</v>
      </c>
      <c r="P1179" t="s">
        <v>1226</v>
      </c>
    </row>
    <row r="1180" spans="13:16" x14ac:dyDescent="0.2">
      <c r="M1180" t="s">
        <v>160</v>
      </c>
      <c r="N1180" t="s">
        <v>160</v>
      </c>
      <c r="O1180">
        <v>100</v>
      </c>
      <c r="P1180" t="s">
        <v>1235</v>
      </c>
    </row>
    <row r="1181" spans="13:16" x14ac:dyDescent="0.2">
      <c r="M1181" t="s">
        <v>178</v>
      </c>
      <c r="N1181" t="s">
        <v>178</v>
      </c>
      <c r="O1181">
        <v>100</v>
      </c>
      <c r="P1181" t="s">
        <v>1408</v>
      </c>
    </row>
    <row r="1182" spans="13:16" x14ac:dyDescent="0.2">
      <c r="M1182" t="s">
        <v>132</v>
      </c>
      <c r="N1182" t="s">
        <v>132</v>
      </c>
      <c r="O1182">
        <v>100</v>
      </c>
      <c r="P1182" t="s">
        <v>1396</v>
      </c>
    </row>
    <row r="1183" spans="13:16" x14ac:dyDescent="0.2">
      <c r="M1183" t="s">
        <v>190</v>
      </c>
      <c r="N1183" t="s">
        <v>190</v>
      </c>
      <c r="O1183">
        <v>100</v>
      </c>
      <c r="P1183" t="s">
        <v>1271</v>
      </c>
    </row>
    <row r="1184" spans="13:16" x14ac:dyDescent="0.2">
      <c r="M1184" t="s">
        <v>268</v>
      </c>
      <c r="N1184" t="s">
        <v>268</v>
      </c>
      <c r="O1184">
        <v>100</v>
      </c>
      <c r="P1184" t="s">
        <v>1457</v>
      </c>
    </row>
    <row r="1185" spans="13:16" x14ac:dyDescent="0.2">
      <c r="M1185" t="s">
        <v>291</v>
      </c>
      <c r="N1185" t="s">
        <v>291</v>
      </c>
      <c r="O1185">
        <v>100</v>
      </c>
      <c r="P1185" t="s">
        <v>1216</v>
      </c>
    </row>
    <row r="1186" spans="13:16" x14ac:dyDescent="0.2">
      <c r="M1186" t="s">
        <v>220</v>
      </c>
      <c r="N1186" t="s">
        <v>220</v>
      </c>
      <c r="O1186">
        <v>100</v>
      </c>
      <c r="P1186" t="s">
        <v>1476</v>
      </c>
    </row>
    <row r="1187" spans="13:16" x14ac:dyDescent="0.2">
      <c r="M1187" t="s">
        <v>157</v>
      </c>
      <c r="N1187" t="s">
        <v>157</v>
      </c>
      <c r="O1187">
        <v>100</v>
      </c>
      <c r="P1187" t="s">
        <v>1276</v>
      </c>
    </row>
    <row r="1188" spans="13:16" x14ac:dyDescent="0.2">
      <c r="M1188" t="s">
        <v>46</v>
      </c>
      <c r="N1188" t="s">
        <v>46</v>
      </c>
      <c r="O1188">
        <v>100</v>
      </c>
      <c r="P1188" t="s">
        <v>1238</v>
      </c>
    </row>
    <row r="1189" spans="13:16" x14ac:dyDescent="0.2">
      <c r="M1189" t="s">
        <v>130</v>
      </c>
      <c r="N1189" t="s">
        <v>130</v>
      </c>
      <c r="O1189">
        <v>100</v>
      </c>
      <c r="P1189" t="s">
        <v>1237</v>
      </c>
    </row>
    <row r="1190" spans="13:16" x14ac:dyDescent="0.2">
      <c r="M1190" t="s">
        <v>148</v>
      </c>
      <c r="N1190" t="s">
        <v>148</v>
      </c>
      <c r="O1190">
        <v>100</v>
      </c>
      <c r="P1190" t="s">
        <v>1273</v>
      </c>
    </row>
    <row r="1191" spans="13:16" x14ac:dyDescent="0.2">
      <c r="M1191" t="s">
        <v>1066</v>
      </c>
      <c r="N1191" t="s">
        <v>1066</v>
      </c>
      <c r="O1191">
        <v>101</v>
      </c>
      <c r="P1191" t="s">
        <v>3051</v>
      </c>
    </row>
    <row r="1192" spans="13:16" x14ac:dyDescent="0.2">
      <c r="M1192" t="s">
        <v>422</v>
      </c>
      <c r="N1192" t="s">
        <v>422</v>
      </c>
      <c r="O1192">
        <v>101</v>
      </c>
      <c r="P1192" t="s">
        <v>2796</v>
      </c>
    </row>
    <row r="1193" spans="13:16" x14ac:dyDescent="0.2">
      <c r="M1193" t="s">
        <v>452</v>
      </c>
      <c r="N1193" t="s">
        <v>452</v>
      </c>
      <c r="O1193">
        <v>101</v>
      </c>
      <c r="P1193" t="s">
        <v>2864</v>
      </c>
    </row>
    <row r="1194" spans="13:16" x14ac:dyDescent="0.2">
      <c r="M1194" t="s">
        <v>435</v>
      </c>
      <c r="N1194" t="s">
        <v>435</v>
      </c>
      <c r="O1194">
        <v>101</v>
      </c>
      <c r="P1194" t="s">
        <v>2662</v>
      </c>
    </row>
    <row r="1195" spans="13:16" x14ac:dyDescent="0.2">
      <c r="M1195" t="s">
        <v>423</v>
      </c>
      <c r="N1195" t="s">
        <v>423</v>
      </c>
      <c r="O1195">
        <v>101</v>
      </c>
      <c r="P1195" t="s">
        <v>1148</v>
      </c>
    </row>
    <row r="1196" spans="13:16" x14ac:dyDescent="0.2">
      <c r="M1196" t="s">
        <v>448</v>
      </c>
      <c r="N1196" t="s">
        <v>448</v>
      </c>
      <c r="O1196">
        <v>101</v>
      </c>
      <c r="P1196" t="s">
        <v>2677</v>
      </c>
    </row>
    <row r="1197" spans="13:16" x14ac:dyDescent="0.2">
      <c r="M1197" t="s">
        <v>429</v>
      </c>
      <c r="N1197" t="s">
        <v>429</v>
      </c>
      <c r="O1197">
        <v>100</v>
      </c>
      <c r="P1197" t="s">
        <v>2824</v>
      </c>
    </row>
    <row r="1198" spans="13:16" x14ac:dyDescent="0.2">
      <c r="M1198" t="s">
        <v>466</v>
      </c>
      <c r="N1198" t="s">
        <v>466</v>
      </c>
      <c r="O1198">
        <v>101</v>
      </c>
      <c r="P1198" t="s">
        <v>1148</v>
      </c>
    </row>
    <row r="1199" spans="13:16" x14ac:dyDescent="0.2">
      <c r="M1199" t="s">
        <v>446</v>
      </c>
      <c r="N1199" t="s">
        <v>446</v>
      </c>
      <c r="O1199">
        <v>101</v>
      </c>
      <c r="P1199" t="s">
        <v>3037</v>
      </c>
    </row>
    <row r="1200" spans="13:16" x14ac:dyDescent="0.2">
      <c r="M1200" t="s">
        <v>571</v>
      </c>
      <c r="N1200" t="s">
        <v>571</v>
      </c>
      <c r="O1200">
        <v>101</v>
      </c>
      <c r="P1200" t="s">
        <v>2717</v>
      </c>
    </row>
    <row r="1201" spans="13:16" x14ac:dyDescent="0.2">
      <c r="M1201" t="s">
        <v>404</v>
      </c>
      <c r="N1201" t="s">
        <v>404</v>
      </c>
      <c r="O1201">
        <v>101</v>
      </c>
      <c r="P1201" t="s">
        <v>2665</v>
      </c>
    </row>
    <row r="1202" spans="13:16" x14ac:dyDescent="0.2">
      <c r="M1202" t="s">
        <v>482</v>
      </c>
      <c r="N1202" t="s">
        <v>482</v>
      </c>
      <c r="O1202">
        <v>101</v>
      </c>
      <c r="P1202" t="s">
        <v>3034</v>
      </c>
    </row>
    <row r="1203" spans="13:16" x14ac:dyDescent="0.2">
      <c r="M1203" t="s">
        <v>1525</v>
      </c>
      <c r="N1203" t="s">
        <v>1525</v>
      </c>
      <c r="O1203">
        <v>101</v>
      </c>
      <c r="P1203" t="s">
        <v>1506</v>
      </c>
    </row>
    <row r="1204" spans="13:16" x14ac:dyDescent="0.2">
      <c r="M1204" t="s">
        <v>463</v>
      </c>
      <c r="N1204" t="s">
        <v>463</v>
      </c>
      <c r="O1204">
        <v>101</v>
      </c>
      <c r="P1204" t="s">
        <v>1148</v>
      </c>
    </row>
    <row r="1205" spans="13:16" x14ac:dyDescent="0.2">
      <c r="M1205" t="s">
        <v>402</v>
      </c>
      <c r="N1205" t="s">
        <v>402</v>
      </c>
      <c r="O1205">
        <v>101</v>
      </c>
      <c r="P1205" t="s">
        <v>1148</v>
      </c>
    </row>
    <row r="1206" spans="13:16" x14ac:dyDescent="0.2">
      <c r="M1206" t="s">
        <v>550</v>
      </c>
      <c r="N1206" t="s">
        <v>550</v>
      </c>
      <c r="O1206">
        <v>101</v>
      </c>
      <c r="P1206" t="s">
        <v>1148</v>
      </c>
    </row>
    <row r="1207" spans="13:16" x14ac:dyDescent="0.2">
      <c r="M1207" t="s">
        <v>488</v>
      </c>
      <c r="N1207" t="s">
        <v>488</v>
      </c>
      <c r="O1207">
        <v>101</v>
      </c>
      <c r="P1207" t="s">
        <v>1148</v>
      </c>
    </row>
    <row r="1208" spans="13:16" x14ac:dyDescent="0.2">
      <c r="M1208" t="s">
        <v>470</v>
      </c>
      <c r="N1208" t="s">
        <v>470</v>
      </c>
      <c r="O1208">
        <v>101</v>
      </c>
      <c r="P1208" t="s">
        <v>2818</v>
      </c>
    </row>
    <row r="1209" spans="13:16" x14ac:dyDescent="0.2">
      <c r="M1209" t="s">
        <v>715</v>
      </c>
      <c r="N1209" t="s">
        <v>715</v>
      </c>
      <c r="O1209">
        <v>101</v>
      </c>
      <c r="P1209" t="s">
        <v>2999</v>
      </c>
    </row>
    <row r="1210" spans="13:16" x14ac:dyDescent="0.2">
      <c r="M1210" t="s">
        <v>486</v>
      </c>
      <c r="N1210" t="s">
        <v>486</v>
      </c>
      <c r="O1210">
        <v>101</v>
      </c>
      <c r="P1210" t="s">
        <v>2693</v>
      </c>
    </row>
    <row r="1211" spans="13:16" x14ac:dyDescent="0.2">
      <c r="M1211" t="s">
        <v>703</v>
      </c>
      <c r="N1211" t="s">
        <v>703</v>
      </c>
      <c r="O1211">
        <v>101</v>
      </c>
      <c r="P1211" t="s">
        <v>2740</v>
      </c>
    </row>
    <row r="1212" spans="13:16" x14ac:dyDescent="0.2">
      <c r="M1212" t="s">
        <v>483</v>
      </c>
      <c r="N1212" t="s">
        <v>483</v>
      </c>
      <c r="O1212">
        <v>101</v>
      </c>
      <c r="P1212" t="s">
        <v>2990</v>
      </c>
    </row>
    <row r="1213" spans="13:16" x14ac:dyDescent="0.2">
      <c r="M1213" t="s">
        <v>477</v>
      </c>
      <c r="N1213" t="s">
        <v>477</v>
      </c>
      <c r="O1213">
        <v>101</v>
      </c>
      <c r="P1213" t="s">
        <v>2655</v>
      </c>
    </row>
    <row r="1214" spans="13:16" x14ac:dyDescent="0.2">
      <c r="M1214" t="s">
        <v>440</v>
      </c>
      <c r="N1214" t="s">
        <v>440</v>
      </c>
      <c r="O1214">
        <v>101</v>
      </c>
      <c r="P1214" t="s">
        <v>2639</v>
      </c>
    </row>
    <row r="1215" spans="13:16" x14ac:dyDescent="0.2">
      <c r="M1215" t="s">
        <v>400</v>
      </c>
      <c r="N1215" t="s">
        <v>400</v>
      </c>
      <c r="O1215">
        <v>101</v>
      </c>
      <c r="P1215" t="s">
        <v>2838</v>
      </c>
    </row>
    <row r="1216" spans="13:16" x14ac:dyDescent="0.2">
      <c r="M1216" t="s">
        <v>465</v>
      </c>
      <c r="N1216" t="s">
        <v>465</v>
      </c>
      <c r="O1216">
        <v>100</v>
      </c>
      <c r="P1216" t="s">
        <v>2711</v>
      </c>
    </row>
    <row r="1217" spans="13:16" x14ac:dyDescent="0.2">
      <c r="M1217" t="s">
        <v>514</v>
      </c>
      <c r="N1217" t="s">
        <v>514</v>
      </c>
      <c r="O1217">
        <v>101</v>
      </c>
      <c r="P1217" t="s">
        <v>2694</v>
      </c>
    </row>
    <row r="1218" spans="13:16" x14ac:dyDescent="0.2">
      <c r="M1218" t="s">
        <v>586</v>
      </c>
      <c r="N1218" t="s">
        <v>586</v>
      </c>
      <c r="O1218">
        <v>101</v>
      </c>
      <c r="P1218" t="s">
        <v>2690</v>
      </c>
    </row>
    <row r="1219" spans="13:16" x14ac:dyDescent="0.2">
      <c r="M1219" t="s">
        <v>481</v>
      </c>
      <c r="N1219" t="s">
        <v>481</v>
      </c>
      <c r="O1219">
        <v>150</v>
      </c>
      <c r="P1219" t="s">
        <v>2847</v>
      </c>
    </row>
    <row r="1220" spans="13:16" x14ac:dyDescent="0.2">
      <c r="M1220" t="s">
        <v>417</v>
      </c>
      <c r="N1220" t="s">
        <v>417</v>
      </c>
      <c r="O1220">
        <v>101</v>
      </c>
      <c r="P1220" t="s">
        <v>1148</v>
      </c>
    </row>
    <row r="1221" spans="13:16" x14ac:dyDescent="0.2">
      <c r="M1221" t="s">
        <v>464</v>
      </c>
      <c r="N1221" t="s">
        <v>464</v>
      </c>
      <c r="O1221">
        <v>101</v>
      </c>
      <c r="P1221" t="s">
        <v>3000</v>
      </c>
    </row>
    <row r="1222" spans="13:16" x14ac:dyDescent="0.2">
      <c r="M1222" t="s">
        <v>528</v>
      </c>
      <c r="N1222" t="s">
        <v>528</v>
      </c>
      <c r="O1222">
        <v>101</v>
      </c>
      <c r="P1222" t="s">
        <v>2804</v>
      </c>
    </row>
    <row r="1223" spans="13:16" x14ac:dyDescent="0.2">
      <c r="M1223" t="s">
        <v>403</v>
      </c>
      <c r="N1223" t="s">
        <v>403</v>
      </c>
      <c r="O1223">
        <v>101</v>
      </c>
      <c r="P1223" t="s">
        <v>1148</v>
      </c>
    </row>
    <row r="1224" spans="13:16" x14ac:dyDescent="0.2">
      <c r="M1224" t="s">
        <v>427</v>
      </c>
      <c r="N1224" t="s">
        <v>427</v>
      </c>
      <c r="O1224">
        <v>101</v>
      </c>
      <c r="P1224" t="s">
        <v>2742</v>
      </c>
    </row>
    <row r="1225" spans="13:16" x14ac:dyDescent="0.2">
      <c r="M1225" t="s">
        <v>434</v>
      </c>
      <c r="N1225" t="s">
        <v>434</v>
      </c>
      <c r="O1225">
        <v>101</v>
      </c>
      <c r="P1225" t="s">
        <v>1148</v>
      </c>
    </row>
    <row r="1226" spans="13:16" x14ac:dyDescent="0.2">
      <c r="M1226" t="s">
        <v>492</v>
      </c>
      <c r="N1226" t="s">
        <v>492</v>
      </c>
      <c r="O1226">
        <v>101</v>
      </c>
      <c r="P1226" t="s">
        <v>1148</v>
      </c>
    </row>
    <row r="1227" spans="13:16" x14ac:dyDescent="0.2">
      <c r="M1227" t="s">
        <v>406</v>
      </c>
      <c r="N1227" t="s">
        <v>406</v>
      </c>
      <c r="O1227">
        <v>101</v>
      </c>
      <c r="P1227" t="s">
        <v>1148</v>
      </c>
    </row>
    <row r="1228" spans="13:16" x14ac:dyDescent="0.2">
      <c r="M1228" t="s">
        <v>462</v>
      </c>
      <c r="N1228" t="s">
        <v>462</v>
      </c>
      <c r="O1228">
        <v>101</v>
      </c>
      <c r="P1228" t="s">
        <v>1148</v>
      </c>
    </row>
    <row r="1229" spans="13:16" x14ac:dyDescent="0.2">
      <c r="M1229" t="s">
        <v>457</v>
      </c>
      <c r="N1229" t="s">
        <v>457</v>
      </c>
      <c r="O1229">
        <v>101</v>
      </c>
      <c r="P1229" t="s">
        <v>2863</v>
      </c>
    </row>
    <row r="1230" spans="13:16" x14ac:dyDescent="0.2">
      <c r="M1230" t="s">
        <v>737</v>
      </c>
      <c r="N1230" t="s">
        <v>737</v>
      </c>
      <c r="O1230">
        <v>101</v>
      </c>
      <c r="P1230" t="s">
        <v>1506</v>
      </c>
    </row>
    <row r="1231" spans="13:16" x14ac:dyDescent="0.2">
      <c r="M1231" t="s">
        <v>583</v>
      </c>
      <c r="N1231" t="s">
        <v>583</v>
      </c>
      <c r="O1231">
        <v>101</v>
      </c>
      <c r="P1231" t="s">
        <v>2674</v>
      </c>
    </row>
    <row r="1232" spans="13:16" x14ac:dyDescent="0.2">
      <c r="M1232" t="s">
        <v>444</v>
      </c>
      <c r="N1232" t="s">
        <v>444</v>
      </c>
      <c r="O1232">
        <v>101</v>
      </c>
      <c r="P1232" t="s">
        <v>2975</v>
      </c>
    </row>
    <row r="1233" spans="13:16" x14ac:dyDescent="0.2">
      <c r="M1233" t="s">
        <v>761</v>
      </c>
      <c r="N1233" t="s">
        <v>761</v>
      </c>
      <c r="O1233">
        <v>101</v>
      </c>
      <c r="P1233" t="s">
        <v>2914</v>
      </c>
    </row>
    <row r="1234" spans="13:16" x14ac:dyDescent="0.2">
      <c r="M1234" t="s">
        <v>443</v>
      </c>
      <c r="N1234" t="s">
        <v>443</v>
      </c>
      <c r="O1234">
        <v>101</v>
      </c>
      <c r="P1234" t="s">
        <v>1148</v>
      </c>
    </row>
    <row r="1235" spans="13:16" x14ac:dyDescent="0.2">
      <c r="M1235" t="s">
        <v>450</v>
      </c>
      <c r="N1235" t="s">
        <v>450</v>
      </c>
      <c r="O1235">
        <v>101</v>
      </c>
      <c r="P1235" t="s">
        <v>1148</v>
      </c>
    </row>
    <row r="1236" spans="13:16" x14ac:dyDescent="0.2">
      <c r="M1236" t="s">
        <v>432</v>
      </c>
      <c r="N1236" t="s">
        <v>432</v>
      </c>
      <c r="O1236">
        <v>101</v>
      </c>
      <c r="P1236" t="s">
        <v>2859</v>
      </c>
    </row>
    <row r="1237" spans="13:16" x14ac:dyDescent="0.2">
      <c r="M1237" t="s">
        <v>480</v>
      </c>
      <c r="N1237" t="s">
        <v>480</v>
      </c>
      <c r="O1237">
        <v>101</v>
      </c>
      <c r="P1237" t="s">
        <v>1148</v>
      </c>
    </row>
    <row r="1238" spans="13:16" x14ac:dyDescent="0.2">
      <c r="M1238" t="s">
        <v>774</v>
      </c>
      <c r="N1238" t="s">
        <v>774</v>
      </c>
      <c r="O1238">
        <v>101</v>
      </c>
      <c r="P1238" t="s">
        <v>2629</v>
      </c>
    </row>
    <row r="1239" spans="13:16" x14ac:dyDescent="0.2">
      <c r="M1239" t="s">
        <v>441</v>
      </c>
      <c r="N1239" t="s">
        <v>441</v>
      </c>
      <c r="O1239">
        <v>101</v>
      </c>
      <c r="P1239" t="s">
        <v>2720</v>
      </c>
    </row>
    <row r="1240" spans="13:16" x14ac:dyDescent="0.2">
      <c r="M1240" t="s">
        <v>439</v>
      </c>
      <c r="N1240" t="s">
        <v>439</v>
      </c>
      <c r="O1240">
        <v>100</v>
      </c>
      <c r="P1240" t="s">
        <v>2765</v>
      </c>
    </row>
    <row r="1241" spans="13:16" x14ac:dyDescent="0.2">
      <c r="M1241" t="s">
        <v>326</v>
      </c>
      <c r="N1241" t="s">
        <v>326</v>
      </c>
      <c r="O1241">
        <v>100</v>
      </c>
      <c r="P1241" t="s">
        <v>2753</v>
      </c>
    </row>
    <row r="1242" spans="13:16" x14ac:dyDescent="0.2">
      <c r="M1242" t="s">
        <v>1077</v>
      </c>
      <c r="N1242" t="s">
        <v>1077</v>
      </c>
      <c r="O1242">
        <v>150</v>
      </c>
      <c r="P1242" t="s">
        <v>2799</v>
      </c>
    </row>
    <row r="1243" spans="13:16" x14ac:dyDescent="0.2">
      <c r="M1243" t="s">
        <v>419</v>
      </c>
      <c r="N1243" t="s">
        <v>419</v>
      </c>
      <c r="O1243">
        <v>100</v>
      </c>
      <c r="P1243" t="s">
        <v>2802</v>
      </c>
    </row>
    <row r="1244" spans="13:16" x14ac:dyDescent="0.2">
      <c r="M1244" t="s">
        <v>692</v>
      </c>
      <c r="N1244" t="s">
        <v>692</v>
      </c>
      <c r="O1244">
        <v>101</v>
      </c>
      <c r="P1244" t="s">
        <v>3033</v>
      </c>
    </row>
    <row r="1245" spans="13:16" x14ac:dyDescent="0.2">
      <c r="M1245" t="s">
        <v>467</v>
      </c>
      <c r="N1245" t="s">
        <v>467</v>
      </c>
      <c r="O1245">
        <v>101</v>
      </c>
      <c r="P1245" t="s">
        <v>1148</v>
      </c>
    </row>
    <row r="1246" spans="13:16" x14ac:dyDescent="0.2">
      <c r="M1246" t="s">
        <v>727</v>
      </c>
      <c r="N1246" t="s">
        <v>727</v>
      </c>
      <c r="O1246">
        <v>101</v>
      </c>
      <c r="P1246" t="s">
        <v>2744</v>
      </c>
    </row>
    <row r="1247" spans="13:16" x14ac:dyDescent="0.2">
      <c r="M1247" t="s">
        <v>668</v>
      </c>
      <c r="N1247" t="s">
        <v>668</v>
      </c>
      <c r="O1247">
        <v>101</v>
      </c>
      <c r="P1247" t="s">
        <v>2630</v>
      </c>
    </row>
    <row r="1248" spans="13:16" x14ac:dyDescent="0.2">
      <c r="M1248" t="s">
        <v>468</v>
      </c>
      <c r="N1248" t="s">
        <v>468</v>
      </c>
      <c r="O1248">
        <v>101</v>
      </c>
      <c r="P1248" t="s">
        <v>1148</v>
      </c>
    </row>
    <row r="1249" spans="13:16" x14ac:dyDescent="0.2">
      <c r="M1249" t="s">
        <v>474</v>
      </c>
      <c r="N1249" t="s">
        <v>474</v>
      </c>
      <c r="O1249">
        <v>101</v>
      </c>
      <c r="P1249" t="s">
        <v>2994</v>
      </c>
    </row>
    <row r="1250" spans="13:16" x14ac:dyDescent="0.2">
      <c r="M1250" t="s">
        <v>430</v>
      </c>
      <c r="N1250" t="s">
        <v>430</v>
      </c>
      <c r="O1250">
        <v>101</v>
      </c>
      <c r="P1250" t="s">
        <v>1148</v>
      </c>
    </row>
    <row r="1251" spans="13:16" x14ac:dyDescent="0.2">
      <c r="M1251" t="s">
        <v>416</v>
      </c>
      <c r="N1251" t="s">
        <v>416</v>
      </c>
      <c r="O1251">
        <v>101</v>
      </c>
      <c r="P1251" t="s">
        <v>1148</v>
      </c>
    </row>
    <row r="1252" spans="13:16" x14ac:dyDescent="0.2">
      <c r="M1252" t="s">
        <v>438</v>
      </c>
      <c r="N1252" t="s">
        <v>438</v>
      </c>
      <c r="O1252">
        <v>101</v>
      </c>
      <c r="P1252" t="s">
        <v>1148</v>
      </c>
    </row>
    <row r="1253" spans="13:16" x14ac:dyDescent="0.2">
      <c r="M1253" t="s">
        <v>425</v>
      </c>
      <c r="N1253" t="s">
        <v>425</v>
      </c>
      <c r="O1253">
        <v>101</v>
      </c>
      <c r="P1253" t="s">
        <v>1148</v>
      </c>
    </row>
    <row r="1254" spans="13:16" x14ac:dyDescent="0.2">
      <c r="M1254" t="s">
        <v>412</v>
      </c>
      <c r="N1254" t="s">
        <v>412</v>
      </c>
      <c r="O1254">
        <v>101</v>
      </c>
      <c r="P1254" t="s">
        <v>2761</v>
      </c>
    </row>
    <row r="1255" spans="13:16" x14ac:dyDescent="0.2">
      <c r="M1255" t="s">
        <v>421</v>
      </c>
      <c r="N1255" t="s">
        <v>421</v>
      </c>
      <c r="O1255">
        <v>101</v>
      </c>
      <c r="P1255" t="s">
        <v>1148</v>
      </c>
    </row>
    <row r="1256" spans="13:16" x14ac:dyDescent="0.2">
      <c r="M1256" t="s">
        <v>405</v>
      </c>
      <c r="N1256" t="s">
        <v>405</v>
      </c>
      <c r="O1256">
        <v>100</v>
      </c>
      <c r="P1256" t="s">
        <v>1350</v>
      </c>
    </row>
    <row r="1257" spans="13:16" x14ac:dyDescent="0.2">
      <c r="M1257" t="s">
        <v>459</v>
      </c>
      <c r="N1257" t="s">
        <v>459</v>
      </c>
      <c r="O1257">
        <v>100</v>
      </c>
      <c r="P1257" t="s">
        <v>2830</v>
      </c>
    </row>
    <row r="1258" spans="13:16" x14ac:dyDescent="0.2">
      <c r="M1258" t="s">
        <v>988</v>
      </c>
      <c r="N1258" t="s">
        <v>988</v>
      </c>
      <c r="O1258">
        <v>150</v>
      </c>
      <c r="P1258" t="s">
        <v>2705</v>
      </c>
    </row>
    <row r="1259" spans="13:16" x14ac:dyDescent="0.2">
      <c r="M1259" t="s">
        <v>646</v>
      </c>
      <c r="N1259" t="s">
        <v>646</v>
      </c>
      <c r="O1259">
        <v>100</v>
      </c>
      <c r="P1259" t="s">
        <v>1264</v>
      </c>
    </row>
    <row r="1260" spans="13:16" x14ac:dyDescent="0.2">
      <c r="M1260" t="s">
        <v>410</v>
      </c>
      <c r="N1260" t="s">
        <v>410</v>
      </c>
      <c r="O1260">
        <v>101</v>
      </c>
      <c r="P1260" t="s">
        <v>1148</v>
      </c>
    </row>
    <row r="1261" spans="13:16" x14ac:dyDescent="0.2">
      <c r="M1261" t="s">
        <v>591</v>
      </c>
      <c r="N1261" t="s">
        <v>591</v>
      </c>
      <c r="O1261">
        <v>100</v>
      </c>
      <c r="P1261" t="s">
        <v>1281</v>
      </c>
    </row>
    <row r="1262" spans="13:16" x14ac:dyDescent="0.2">
      <c r="M1262" t="s">
        <v>613</v>
      </c>
      <c r="N1262" t="s">
        <v>613</v>
      </c>
      <c r="O1262">
        <v>100</v>
      </c>
      <c r="P1262" t="s">
        <v>1453</v>
      </c>
    </row>
    <row r="1263" spans="13:16" x14ac:dyDescent="0.2">
      <c r="M1263" t="s">
        <v>662</v>
      </c>
      <c r="N1263" t="s">
        <v>662</v>
      </c>
      <c r="O1263">
        <v>100</v>
      </c>
      <c r="P1263" t="s">
        <v>1259</v>
      </c>
    </row>
    <row r="1264" spans="13:16" x14ac:dyDescent="0.2">
      <c r="M1264" t="s">
        <v>610</v>
      </c>
      <c r="N1264" t="s">
        <v>610</v>
      </c>
      <c r="O1264">
        <v>100</v>
      </c>
      <c r="P1264" t="s">
        <v>1471</v>
      </c>
    </row>
    <row r="1265" spans="13:16" x14ac:dyDescent="0.2">
      <c r="M1265" t="s">
        <v>592</v>
      </c>
      <c r="N1265" t="s">
        <v>592</v>
      </c>
      <c r="O1265">
        <v>100</v>
      </c>
      <c r="P1265" t="s">
        <v>1450</v>
      </c>
    </row>
    <row r="1266" spans="13:16" x14ac:dyDescent="0.2">
      <c r="M1266" t="s">
        <v>684</v>
      </c>
      <c r="N1266" t="s">
        <v>684</v>
      </c>
      <c r="O1266">
        <v>100</v>
      </c>
      <c r="P1266" t="s">
        <v>1369</v>
      </c>
    </row>
    <row r="1267" spans="13:16" x14ac:dyDescent="0.2">
      <c r="M1267" t="s">
        <v>1117</v>
      </c>
      <c r="N1267" t="s">
        <v>1117</v>
      </c>
      <c r="O1267">
        <v>101</v>
      </c>
      <c r="P1267" t="s">
        <v>1148</v>
      </c>
    </row>
    <row r="1268" spans="13:16" x14ac:dyDescent="0.2">
      <c r="M1268" t="s">
        <v>604</v>
      </c>
      <c r="N1268" t="s">
        <v>604</v>
      </c>
      <c r="O1268">
        <v>100</v>
      </c>
      <c r="P1268" t="s">
        <v>1260</v>
      </c>
    </row>
    <row r="1269" spans="13:16" x14ac:dyDescent="0.2">
      <c r="M1269" t="s">
        <v>634</v>
      </c>
      <c r="N1269" t="s">
        <v>634</v>
      </c>
      <c r="O1269">
        <v>100</v>
      </c>
      <c r="P1269" t="s">
        <v>1400</v>
      </c>
    </row>
    <row r="1270" spans="13:16" x14ac:dyDescent="0.2">
      <c r="M1270" t="s">
        <v>313</v>
      </c>
      <c r="N1270" t="s">
        <v>313</v>
      </c>
      <c r="O1270">
        <v>101</v>
      </c>
      <c r="P1270" t="s">
        <v>2710</v>
      </c>
    </row>
    <row r="1271" spans="13:16" x14ac:dyDescent="0.2">
      <c r="M1271" t="s">
        <v>638</v>
      </c>
      <c r="N1271" t="s">
        <v>638</v>
      </c>
      <c r="O1271">
        <v>100</v>
      </c>
      <c r="P1271" t="s">
        <v>1207</v>
      </c>
    </row>
    <row r="1272" spans="13:16" x14ac:dyDescent="0.2">
      <c r="M1272" t="s">
        <v>407</v>
      </c>
      <c r="N1272" t="s">
        <v>407</v>
      </c>
      <c r="O1272">
        <v>101</v>
      </c>
      <c r="P1272" t="s">
        <v>2942</v>
      </c>
    </row>
    <row r="1273" spans="13:16" x14ac:dyDescent="0.2">
      <c r="M1273" t="s">
        <v>624</v>
      </c>
      <c r="N1273" t="s">
        <v>624</v>
      </c>
      <c r="O1273">
        <v>100</v>
      </c>
      <c r="P1273" t="s">
        <v>1473</v>
      </c>
    </row>
    <row r="1274" spans="13:16" x14ac:dyDescent="0.2">
      <c r="M1274" t="s">
        <v>328</v>
      </c>
      <c r="N1274" t="s">
        <v>328</v>
      </c>
      <c r="O1274">
        <v>101</v>
      </c>
      <c r="P1274" t="s">
        <v>2868</v>
      </c>
    </row>
    <row r="1275" spans="13:16" x14ac:dyDescent="0.2">
      <c r="M1275" t="s">
        <v>674</v>
      </c>
      <c r="N1275" t="s">
        <v>674</v>
      </c>
      <c r="O1275">
        <v>100</v>
      </c>
      <c r="P1275" t="s">
        <v>1398</v>
      </c>
    </row>
    <row r="1276" spans="13:16" x14ac:dyDescent="0.2">
      <c r="M1276" t="s">
        <v>353</v>
      </c>
      <c r="N1276" t="s">
        <v>353</v>
      </c>
      <c r="O1276">
        <v>101</v>
      </c>
      <c r="P1276" t="s">
        <v>2917</v>
      </c>
    </row>
    <row r="1277" spans="13:16" x14ac:dyDescent="0.2">
      <c r="M1277" t="s">
        <v>338</v>
      </c>
      <c r="N1277" t="s">
        <v>338</v>
      </c>
      <c r="O1277">
        <v>101</v>
      </c>
      <c r="P1277" t="s">
        <v>2869</v>
      </c>
    </row>
    <row r="1278" spans="13:16" x14ac:dyDescent="0.2">
      <c r="M1278" t="s">
        <v>527</v>
      </c>
      <c r="N1278" t="s">
        <v>527</v>
      </c>
      <c r="O1278">
        <v>101</v>
      </c>
      <c r="P1278" t="s">
        <v>2771</v>
      </c>
    </row>
    <row r="1279" spans="13:16" x14ac:dyDescent="0.2">
      <c r="M1279" t="s">
        <v>471</v>
      </c>
      <c r="N1279" t="s">
        <v>471</v>
      </c>
      <c r="O1279">
        <v>101</v>
      </c>
      <c r="P1279" t="s">
        <v>3009</v>
      </c>
    </row>
    <row r="1280" spans="13:16" x14ac:dyDescent="0.2">
      <c r="M1280" t="s">
        <v>618</v>
      </c>
      <c r="N1280" t="s">
        <v>618</v>
      </c>
      <c r="O1280">
        <v>100</v>
      </c>
      <c r="P1280" t="s">
        <v>1345</v>
      </c>
    </row>
    <row r="1281" spans="13:16" x14ac:dyDescent="0.2">
      <c r="M1281" t="s">
        <v>615</v>
      </c>
      <c r="N1281" t="s">
        <v>615</v>
      </c>
      <c r="O1281">
        <v>100</v>
      </c>
      <c r="P1281" t="s">
        <v>1256</v>
      </c>
    </row>
    <row r="1282" spans="13:16" x14ac:dyDescent="0.2">
      <c r="M1282" t="s">
        <v>652</v>
      </c>
      <c r="N1282" t="s">
        <v>652</v>
      </c>
      <c r="O1282">
        <v>100</v>
      </c>
      <c r="P1282" t="s">
        <v>1505</v>
      </c>
    </row>
    <row r="1283" spans="13:16" x14ac:dyDescent="0.2">
      <c r="M1283" t="s">
        <v>636</v>
      </c>
      <c r="N1283" t="s">
        <v>636</v>
      </c>
      <c r="O1283">
        <v>100</v>
      </c>
      <c r="P1283" t="s">
        <v>1277</v>
      </c>
    </row>
    <row r="1284" spans="13:16" x14ac:dyDescent="0.2">
      <c r="M1284" t="s">
        <v>663</v>
      </c>
      <c r="N1284" t="s">
        <v>663</v>
      </c>
      <c r="O1284">
        <v>100</v>
      </c>
      <c r="P1284" t="s">
        <v>1373</v>
      </c>
    </row>
    <row r="1285" spans="13:16" x14ac:dyDescent="0.2">
      <c r="M1285" t="s">
        <v>660</v>
      </c>
      <c r="N1285" t="s">
        <v>660</v>
      </c>
      <c r="O1285">
        <v>100</v>
      </c>
      <c r="P1285" t="s">
        <v>1210</v>
      </c>
    </row>
    <row r="1286" spans="13:16" x14ac:dyDescent="0.2">
      <c r="M1286" t="s">
        <v>621</v>
      </c>
      <c r="N1286" t="s">
        <v>621</v>
      </c>
      <c r="O1286">
        <v>100</v>
      </c>
      <c r="P1286" t="s">
        <v>1406</v>
      </c>
    </row>
    <row r="1287" spans="13:16" x14ac:dyDescent="0.2">
      <c r="M1287" t="s">
        <v>484</v>
      </c>
      <c r="N1287" t="s">
        <v>484</v>
      </c>
      <c r="O1287">
        <v>101</v>
      </c>
      <c r="P1287" t="s">
        <v>1148</v>
      </c>
    </row>
    <row r="1288" spans="13:16" x14ac:dyDescent="0.2">
      <c r="M1288" t="s">
        <v>648</v>
      </c>
      <c r="N1288" t="s">
        <v>648</v>
      </c>
      <c r="O1288">
        <v>100</v>
      </c>
      <c r="P1288" t="s">
        <v>1331</v>
      </c>
    </row>
    <row r="1289" spans="13:16" x14ac:dyDescent="0.2">
      <c r="M1289" t="s">
        <v>349</v>
      </c>
      <c r="N1289" t="s">
        <v>349</v>
      </c>
      <c r="O1289">
        <v>101</v>
      </c>
      <c r="P1289" t="s">
        <v>2839</v>
      </c>
    </row>
    <row r="1290" spans="13:16" x14ac:dyDescent="0.2">
      <c r="M1290" t="s">
        <v>657</v>
      </c>
      <c r="N1290" t="s">
        <v>657</v>
      </c>
      <c r="O1290">
        <v>100</v>
      </c>
      <c r="P1290" t="s">
        <v>1407</v>
      </c>
    </row>
    <row r="1291" spans="13:16" x14ac:dyDescent="0.2">
      <c r="M1291" t="s">
        <v>622</v>
      </c>
      <c r="N1291" t="s">
        <v>622</v>
      </c>
      <c r="O1291">
        <v>100</v>
      </c>
      <c r="P1291" t="s">
        <v>1356</v>
      </c>
    </row>
    <row r="1292" spans="13:16" x14ac:dyDescent="0.2">
      <c r="M1292" t="s">
        <v>682</v>
      </c>
      <c r="N1292" t="s">
        <v>682</v>
      </c>
      <c r="O1292">
        <v>100</v>
      </c>
      <c r="P1292" t="s">
        <v>1309</v>
      </c>
    </row>
    <row r="1293" spans="13:16" x14ac:dyDescent="0.2">
      <c r="M1293" t="s">
        <v>341</v>
      </c>
      <c r="N1293" t="s">
        <v>341</v>
      </c>
      <c r="O1293">
        <v>100</v>
      </c>
      <c r="P1293" t="s">
        <v>2884</v>
      </c>
    </row>
    <row r="1294" spans="13:16" x14ac:dyDescent="0.2">
      <c r="M1294" t="s">
        <v>651</v>
      </c>
      <c r="N1294" t="s">
        <v>651</v>
      </c>
      <c r="O1294">
        <v>100</v>
      </c>
      <c r="P1294" t="s">
        <v>1313</v>
      </c>
    </row>
    <row r="1295" spans="13:16" x14ac:dyDescent="0.2">
      <c r="M1295" t="s">
        <v>327</v>
      </c>
      <c r="N1295" t="s">
        <v>327</v>
      </c>
      <c r="O1295">
        <v>101</v>
      </c>
      <c r="P1295" t="s">
        <v>3007</v>
      </c>
    </row>
    <row r="1296" spans="13:16" x14ac:dyDescent="0.2">
      <c r="M1296" t="s">
        <v>589</v>
      </c>
      <c r="N1296" t="s">
        <v>589</v>
      </c>
      <c r="O1296">
        <v>100</v>
      </c>
      <c r="P1296" t="s">
        <v>1379</v>
      </c>
    </row>
    <row r="1297" spans="13:16" x14ac:dyDescent="0.2">
      <c r="M1297" t="s">
        <v>436</v>
      </c>
      <c r="N1297" t="s">
        <v>436</v>
      </c>
      <c r="O1297">
        <v>101</v>
      </c>
      <c r="P1297" t="s">
        <v>2718</v>
      </c>
    </row>
    <row r="1298" spans="13:16" x14ac:dyDescent="0.2">
      <c r="M1298" t="s">
        <v>611</v>
      </c>
      <c r="N1298" t="s">
        <v>611</v>
      </c>
      <c r="O1298">
        <v>100</v>
      </c>
      <c r="P1298" t="s">
        <v>1364</v>
      </c>
    </row>
    <row r="1299" spans="13:16" x14ac:dyDescent="0.2">
      <c r="M1299" t="s">
        <v>350</v>
      </c>
      <c r="N1299" t="s">
        <v>350</v>
      </c>
      <c r="O1299">
        <v>101</v>
      </c>
      <c r="P1299" t="s">
        <v>2899</v>
      </c>
    </row>
    <row r="1300" spans="13:16" x14ac:dyDescent="0.2">
      <c r="M1300" t="s">
        <v>303</v>
      </c>
      <c r="N1300" t="s">
        <v>303</v>
      </c>
      <c r="O1300">
        <v>101</v>
      </c>
      <c r="P1300" t="s">
        <v>2940</v>
      </c>
    </row>
    <row r="1301" spans="13:16" x14ac:dyDescent="0.2">
      <c r="M1301" t="s">
        <v>670</v>
      </c>
      <c r="N1301" t="s">
        <v>670</v>
      </c>
      <c r="O1301">
        <v>100</v>
      </c>
      <c r="P1301" t="s">
        <v>1397</v>
      </c>
    </row>
    <row r="1302" spans="13:16" x14ac:dyDescent="0.2">
      <c r="M1302" t="s">
        <v>601</v>
      </c>
      <c r="N1302" t="s">
        <v>601</v>
      </c>
      <c r="O1302">
        <v>100</v>
      </c>
      <c r="P1302" t="s">
        <v>1249</v>
      </c>
    </row>
    <row r="1303" spans="13:16" x14ac:dyDescent="0.2">
      <c r="M1303" t="s">
        <v>489</v>
      </c>
      <c r="N1303" t="s">
        <v>489</v>
      </c>
      <c r="O1303">
        <v>100</v>
      </c>
      <c r="P1303" t="s">
        <v>2933</v>
      </c>
    </row>
    <row r="1304" spans="13:16" x14ac:dyDescent="0.2">
      <c r="M1304" t="s">
        <v>633</v>
      </c>
      <c r="N1304" t="s">
        <v>633</v>
      </c>
      <c r="O1304">
        <v>100</v>
      </c>
      <c r="P1304" t="s">
        <v>1352</v>
      </c>
    </row>
    <row r="1305" spans="13:16" x14ac:dyDescent="0.2">
      <c r="M1305" t="s">
        <v>304</v>
      </c>
      <c r="N1305" t="s">
        <v>304</v>
      </c>
      <c r="O1305">
        <v>101</v>
      </c>
      <c r="P1305" t="s">
        <v>2809</v>
      </c>
    </row>
    <row r="1306" spans="13:16" x14ac:dyDescent="0.2">
      <c r="M1306" t="s">
        <v>540</v>
      </c>
      <c r="N1306" t="s">
        <v>540</v>
      </c>
      <c r="O1306">
        <v>101</v>
      </c>
      <c r="P1306" t="s">
        <v>1148</v>
      </c>
    </row>
    <row r="1307" spans="13:16" x14ac:dyDescent="0.2">
      <c r="M1307" t="s">
        <v>451</v>
      </c>
      <c r="N1307" t="s">
        <v>451</v>
      </c>
      <c r="O1307">
        <v>101</v>
      </c>
      <c r="P1307" t="s">
        <v>2678</v>
      </c>
    </row>
    <row r="1308" spans="13:16" x14ac:dyDescent="0.2">
      <c r="M1308" t="s">
        <v>649</v>
      </c>
      <c r="N1308" t="s">
        <v>649</v>
      </c>
      <c r="O1308">
        <v>100</v>
      </c>
      <c r="P1308" t="s">
        <v>1477</v>
      </c>
    </row>
    <row r="1309" spans="13:16" x14ac:dyDescent="0.2">
      <c r="M1309" t="s">
        <v>598</v>
      </c>
      <c r="N1309" t="s">
        <v>598</v>
      </c>
      <c r="O1309">
        <v>100</v>
      </c>
      <c r="P1309" t="s">
        <v>1430</v>
      </c>
    </row>
    <row r="1310" spans="13:16" x14ac:dyDescent="0.2">
      <c r="M1310" t="s">
        <v>647</v>
      </c>
      <c r="N1310" t="s">
        <v>647</v>
      </c>
      <c r="O1310">
        <v>100</v>
      </c>
      <c r="P1310" t="s">
        <v>1449</v>
      </c>
    </row>
    <row r="1311" spans="13:16" x14ac:dyDescent="0.2">
      <c r="M1311" t="s">
        <v>456</v>
      </c>
      <c r="N1311" t="s">
        <v>456</v>
      </c>
      <c r="O1311">
        <v>101</v>
      </c>
      <c r="P1311" t="s">
        <v>1148</v>
      </c>
    </row>
    <row r="1312" spans="13:16" x14ac:dyDescent="0.2">
      <c r="M1312" t="s">
        <v>420</v>
      </c>
      <c r="N1312" t="s">
        <v>420</v>
      </c>
      <c r="O1312">
        <v>101</v>
      </c>
      <c r="P1312" t="s">
        <v>1148</v>
      </c>
    </row>
    <row r="1313" spans="13:16" x14ac:dyDescent="0.2">
      <c r="M1313" t="s">
        <v>623</v>
      </c>
      <c r="N1313" t="s">
        <v>623</v>
      </c>
      <c r="O1313">
        <v>100</v>
      </c>
      <c r="P1313" t="s">
        <v>1463</v>
      </c>
    </row>
    <row r="1314" spans="13:16" x14ac:dyDescent="0.2">
      <c r="M1314" t="s">
        <v>612</v>
      </c>
      <c r="N1314" t="s">
        <v>612</v>
      </c>
      <c r="O1314">
        <v>100</v>
      </c>
      <c r="P1314" t="s">
        <v>1324</v>
      </c>
    </row>
    <row r="1315" spans="13:16" x14ac:dyDescent="0.2">
      <c r="M1315" t="s">
        <v>374</v>
      </c>
      <c r="N1315" t="s">
        <v>374</v>
      </c>
      <c r="O1315">
        <v>100</v>
      </c>
      <c r="P1315" t="s">
        <v>1412</v>
      </c>
    </row>
    <row r="1316" spans="13:16" x14ac:dyDescent="0.2">
      <c r="M1316" t="s">
        <v>453</v>
      </c>
      <c r="N1316" t="s">
        <v>453</v>
      </c>
      <c r="O1316">
        <v>101</v>
      </c>
      <c r="P1316" t="s">
        <v>2871</v>
      </c>
    </row>
    <row r="1317" spans="13:16" x14ac:dyDescent="0.2">
      <c r="M1317" t="s">
        <v>325</v>
      </c>
      <c r="N1317" t="s">
        <v>325</v>
      </c>
      <c r="O1317">
        <v>101</v>
      </c>
      <c r="P1317" t="s">
        <v>2649</v>
      </c>
    </row>
    <row r="1318" spans="13:16" x14ac:dyDescent="0.2">
      <c r="M1318" t="s">
        <v>401</v>
      </c>
      <c r="N1318" t="s">
        <v>401</v>
      </c>
      <c r="O1318">
        <v>101</v>
      </c>
      <c r="P1318" t="s">
        <v>2653</v>
      </c>
    </row>
    <row r="1319" spans="13:16" x14ac:dyDescent="0.2">
      <c r="M1319" t="s">
        <v>385</v>
      </c>
      <c r="N1319" t="s">
        <v>385</v>
      </c>
      <c r="O1319">
        <v>101</v>
      </c>
      <c r="P1319" t="s">
        <v>2902</v>
      </c>
    </row>
    <row r="1320" spans="13:16" x14ac:dyDescent="0.2">
      <c r="M1320" t="s">
        <v>351</v>
      </c>
      <c r="N1320" t="s">
        <v>351</v>
      </c>
      <c r="O1320">
        <v>101</v>
      </c>
      <c r="P1320" t="s">
        <v>2669</v>
      </c>
    </row>
    <row r="1321" spans="13:16" x14ac:dyDescent="0.2">
      <c r="M1321" t="s">
        <v>596</v>
      </c>
      <c r="N1321" t="s">
        <v>596</v>
      </c>
      <c r="O1321">
        <v>100</v>
      </c>
      <c r="P1321" t="s">
        <v>1429</v>
      </c>
    </row>
    <row r="1322" spans="13:16" x14ac:dyDescent="0.2">
      <c r="M1322" t="s">
        <v>362</v>
      </c>
      <c r="N1322" t="s">
        <v>362</v>
      </c>
      <c r="O1322">
        <v>101</v>
      </c>
      <c r="P1322" t="s">
        <v>2967</v>
      </c>
    </row>
    <row r="1323" spans="13:16" x14ac:dyDescent="0.2">
      <c r="M1323" t="s">
        <v>478</v>
      </c>
      <c r="N1323" t="s">
        <v>478</v>
      </c>
      <c r="O1323">
        <v>101</v>
      </c>
      <c r="P1323" t="s">
        <v>2980</v>
      </c>
    </row>
    <row r="1324" spans="13:16" x14ac:dyDescent="0.2">
      <c r="M1324" t="s">
        <v>725</v>
      </c>
      <c r="N1324" t="s">
        <v>725</v>
      </c>
      <c r="O1324">
        <v>101</v>
      </c>
      <c r="P1324" t="s">
        <v>1148</v>
      </c>
    </row>
    <row r="1325" spans="13:16" x14ac:dyDescent="0.2">
      <c r="M1325" t="s">
        <v>551</v>
      </c>
      <c r="N1325" t="s">
        <v>551</v>
      </c>
      <c r="O1325">
        <v>100</v>
      </c>
      <c r="P1325" t="s">
        <v>1418</v>
      </c>
    </row>
    <row r="1326" spans="13:16" x14ac:dyDescent="0.2">
      <c r="M1326" t="s">
        <v>529</v>
      </c>
      <c r="N1326" t="s">
        <v>529</v>
      </c>
      <c r="O1326">
        <v>100</v>
      </c>
      <c r="P1326" t="s">
        <v>1311</v>
      </c>
    </row>
    <row r="1327" spans="13:16" x14ac:dyDescent="0.2">
      <c r="M1327" t="s">
        <v>513</v>
      </c>
      <c r="N1327" t="s">
        <v>513</v>
      </c>
      <c r="O1327">
        <v>100</v>
      </c>
      <c r="P1327" t="s">
        <v>1319</v>
      </c>
    </row>
    <row r="1328" spans="13:16" x14ac:dyDescent="0.2">
      <c r="M1328" t="s">
        <v>461</v>
      </c>
      <c r="N1328" t="s">
        <v>461</v>
      </c>
      <c r="O1328">
        <v>100</v>
      </c>
      <c r="P1328" t="s">
        <v>1208</v>
      </c>
    </row>
    <row r="1329" spans="13:16" x14ac:dyDescent="0.2">
      <c r="M1329" t="s">
        <v>579</v>
      </c>
      <c r="N1329" t="s">
        <v>579</v>
      </c>
      <c r="O1329">
        <v>100</v>
      </c>
      <c r="P1329" t="s">
        <v>1344</v>
      </c>
    </row>
    <row r="1330" spans="13:16" x14ac:dyDescent="0.2">
      <c r="M1330" t="s">
        <v>388</v>
      </c>
      <c r="N1330" t="s">
        <v>388</v>
      </c>
      <c r="O1330">
        <v>101</v>
      </c>
      <c r="P1330" t="s">
        <v>2982</v>
      </c>
    </row>
    <row r="1331" spans="13:16" x14ac:dyDescent="0.2">
      <c r="M1331" t="s">
        <v>408</v>
      </c>
      <c r="N1331" t="s">
        <v>408</v>
      </c>
      <c r="O1331">
        <v>101</v>
      </c>
      <c r="P1331" t="s">
        <v>2743</v>
      </c>
    </row>
    <row r="1332" spans="13:16" x14ac:dyDescent="0.2">
      <c r="M1332" t="s">
        <v>352</v>
      </c>
      <c r="N1332" t="s">
        <v>352</v>
      </c>
      <c r="O1332">
        <v>101</v>
      </c>
      <c r="P1332" t="s">
        <v>2634</v>
      </c>
    </row>
    <row r="1333" spans="13:16" x14ac:dyDescent="0.2">
      <c r="M1333" t="s">
        <v>409</v>
      </c>
      <c r="N1333" t="s">
        <v>409</v>
      </c>
      <c r="O1333">
        <v>100</v>
      </c>
      <c r="P1333" t="s">
        <v>1299</v>
      </c>
    </row>
    <row r="1334" spans="13:16" x14ac:dyDescent="0.2">
      <c r="M1334" t="s">
        <v>442</v>
      </c>
      <c r="N1334" t="s">
        <v>442</v>
      </c>
      <c r="O1334">
        <v>101</v>
      </c>
      <c r="P1334" t="s">
        <v>2779</v>
      </c>
    </row>
    <row r="1335" spans="13:16" x14ac:dyDescent="0.2">
      <c r="M1335" t="s">
        <v>517</v>
      </c>
      <c r="N1335" t="s">
        <v>517</v>
      </c>
      <c r="O1335">
        <v>100</v>
      </c>
      <c r="P1335" t="s">
        <v>1195</v>
      </c>
    </row>
    <row r="1336" spans="13:16" x14ac:dyDescent="0.2">
      <c r="M1336" t="s">
        <v>387</v>
      </c>
      <c r="N1336" t="s">
        <v>387</v>
      </c>
      <c r="O1336">
        <v>101</v>
      </c>
      <c r="P1336" t="s">
        <v>2957</v>
      </c>
    </row>
    <row r="1337" spans="13:16" x14ac:dyDescent="0.2">
      <c r="M1337" t="s">
        <v>560</v>
      </c>
      <c r="N1337" t="s">
        <v>560</v>
      </c>
      <c r="O1337">
        <v>101</v>
      </c>
      <c r="P1337" t="s">
        <v>2872</v>
      </c>
    </row>
    <row r="1338" spans="13:16" x14ac:dyDescent="0.2">
      <c r="M1338" t="s">
        <v>487</v>
      </c>
      <c r="N1338" t="s">
        <v>487</v>
      </c>
      <c r="O1338">
        <v>101</v>
      </c>
      <c r="P1338" t="s">
        <v>2929</v>
      </c>
    </row>
    <row r="1339" spans="13:16" x14ac:dyDescent="0.2">
      <c r="M1339" t="s">
        <v>301</v>
      </c>
      <c r="N1339" t="s">
        <v>301</v>
      </c>
      <c r="O1339">
        <v>101</v>
      </c>
      <c r="P1339" t="s">
        <v>2664</v>
      </c>
    </row>
    <row r="1340" spans="13:16" x14ac:dyDescent="0.2">
      <c r="M1340" t="s">
        <v>317</v>
      </c>
      <c r="N1340" t="s">
        <v>317</v>
      </c>
      <c r="O1340">
        <v>101</v>
      </c>
      <c r="P1340" t="s">
        <v>2951</v>
      </c>
    </row>
    <row r="1341" spans="13:16" x14ac:dyDescent="0.2">
      <c r="M1341" t="s">
        <v>585</v>
      </c>
      <c r="N1341" t="s">
        <v>585</v>
      </c>
      <c r="O1341">
        <v>100</v>
      </c>
      <c r="P1341" t="s">
        <v>1380</v>
      </c>
    </row>
    <row r="1342" spans="13:16" x14ac:dyDescent="0.2">
      <c r="M1342" t="s">
        <v>1048</v>
      </c>
      <c r="N1342" t="s">
        <v>1048</v>
      </c>
      <c r="O1342">
        <v>150</v>
      </c>
      <c r="P1342" t="s">
        <v>2969</v>
      </c>
    </row>
    <row r="1343" spans="13:16" x14ac:dyDescent="0.2">
      <c r="M1343" t="s">
        <v>563</v>
      </c>
      <c r="N1343" t="s">
        <v>563</v>
      </c>
      <c r="O1343">
        <v>100</v>
      </c>
      <c r="P1343" t="s">
        <v>1272</v>
      </c>
    </row>
    <row r="1344" spans="13:16" x14ac:dyDescent="0.2">
      <c r="M1344" t="s">
        <v>1125</v>
      </c>
      <c r="N1344" t="s">
        <v>1125</v>
      </c>
      <c r="O1344">
        <v>101</v>
      </c>
      <c r="P1344" t="s">
        <v>2635</v>
      </c>
    </row>
    <row r="1345" spans="13:16" x14ac:dyDescent="0.2">
      <c r="M1345" t="s">
        <v>337</v>
      </c>
      <c r="N1345" t="s">
        <v>337</v>
      </c>
      <c r="O1345">
        <v>101</v>
      </c>
      <c r="P1345" t="s">
        <v>2954</v>
      </c>
    </row>
    <row r="1346" spans="13:16" x14ac:dyDescent="0.2">
      <c r="M1346" t="s">
        <v>544</v>
      </c>
      <c r="N1346" t="s">
        <v>544</v>
      </c>
      <c r="O1346">
        <v>100</v>
      </c>
      <c r="P1346" t="s">
        <v>1333</v>
      </c>
    </row>
    <row r="1347" spans="13:16" x14ac:dyDescent="0.2">
      <c r="M1347" t="s">
        <v>531</v>
      </c>
      <c r="N1347" t="s">
        <v>531</v>
      </c>
      <c r="O1347">
        <v>100</v>
      </c>
      <c r="P1347" t="s">
        <v>1280</v>
      </c>
    </row>
    <row r="1348" spans="13:16" x14ac:dyDescent="0.2">
      <c r="M1348" t="s">
        <v>364</v>
      </c>
      <c r="N1348" t="s">
        <v>364</v>
      </c>
      <c r="O1348">
        <v>101</v>
      </c>
      <c r="P1348" t="s">
        <v>2850</v>
      </c>
    </row>
    <row r="1349" spans="13:16" x14ac:dyDescent="0.2">
      <c r="M1349" t="s">
        <v>418</v>
      </c>
      <c r="N1349" t="s">
        <v>418</v>
      </c>
      <c r="O1349">
        <v>101</v>
      </c>
      <c r="P1349" t="s">
        <v>2814</v>
      </c>
    </row>
    <row r="1350" spans="13:16" x14ac:dyDescent="0.2">
      <c r="M1350" t="s">
        <v>314</v>
      </c>
      <c r="N1350" t="s">
        <v>314</v>
      </c>
      <c r="O1350">
        <v>51</v>
      </c>
      <c r="P1350" t="s">
        <v>2780</v>
      </c>
    </row>
    <row r="1351" spans="13:16" x14ac:dyDescent="0.2">
      <c r="M1351" t="s">
        <v>363</v>
      </c>
      <c r="N1351" t="s">
        <v>363</v>
      </c>
      <c r="O1351">
        <v>101</v>
      </c>
      <c r="P1351" t="s">
        <v>2894</v>
      </c>
    </row>
    <row r="1352" spans="13:16" x14ac:dyDescent="0.2">
      <c r="M1352" t="s">
        <v>460</v>
      </c>
      <c r="N1352" t="s">
        <v>460</v>
      </c>
      <c r="O1352">
        <v>101</v>
      </c>
      <c r="P1352" t="s">
        <v>2900</v>
      </c>
    </row>
    <row r="1353" spans="13:16" x14ac:dyDescent="0.2">
      <c r="M1353" t="s">
        <v>315</v>
      </c>
      <c r="N1353" t="s">
        <v>315</v>
      </c>
      <c r="O1353">
        <v>101</v>
      </c>
      <c r="P1353" t="s">
        <v>2972</v>
      </c>
    </row>
    <row r="1354" spans="13:16" x14ac:dyDescent="0.2">
      <c r="M1354" t="s">
        <v>329</v>
      </c>
      <c r="N1354" t="s">
        <v>329</v>
      </c>
      <c r="O1354">
        <v>101</v>
      </c>
      <c r="P1354" t="s">
        <v>2878</v>
      </c>
    </row>
    <row r="1355" spans="13:16" x14ac:dyDescent="0.2">
      <c r="M1355" t="s">
        <v>302</v>
      </c>
      <c r="N1355" t="s">
        <v>302</v>
      </c>
      <c r="O1355">
        <v>101</v>
      </c>
      <c r="P1355" t="s">
        <v>2797</v>
      </c>
    </row>
    <row r="1356" spans="13:16" x14ac:dyDescent="0.2">
      <c r="M1356" t="s">
        <v>339</v>
      </c>
      <c r="N1356" t="s">
        <v>339</v>
      </c>
      <c r="O1356">
        <v>101</v>
      </c>
      <c r="P1356" t="s">
        <v>2726</v>
      </c>
    </row>
    <row r="1357" spans="13:16" x14ac:dyDescent="0.2">
      <c r="M1357" t="s">
        <v>485</v>
      </c>
      <c r="N1357" t="s">
        <v>485</v>
      </c>
      <c r="O1357">
        <v>100</v>
      </c>
      <c r="P1357" t="s">
        <v>1206</v>
      </c>
    </row>
    <row r="1358" spans="13:16" x14ac:dyDescent="0.2">
      <c r="M1358" t="s">
        <v>565</v>
      </c>
      <c r="N1358" t="s">
        <v>565</v>
      </c>
      <c r="O1358">
        <v>100</v>
      </c>
      <c r="P1358" t="s">
        <v>1265</v>
      </c>
    </row>
    <row r="1359" spans="13:16" x14ac:dyDescent="0.2">
      <c r="M1359" t="s">
        <v>984</v>
      </c>
      <c r="N1359" t="s">
        <v>984</v>
      </c>
      <c r="O1359">
        <v>101</v>
      </c>
      <c r="P1359" t="s">
        <v>1506</v>
      </c>
    </row>
    <row r="1360" spans="13:16" x14ac:dyDescent="0.2">
      <c r="M1360" t="s">
        <v>316</v>
      </c>
      <c r="N1360" t="s">
        <v>316</v>
      </c>
      <c r="O1360">
        <v>101</v>
      </c>
      <c r="P1360" t="s">
        <v>1148</v>
      </c>
    </row>
    <row r="1361" spans="13:16" x14ac:dyDescent="0.2">
      <c r="M1361" t="s">
        <v>506</v>
      </c>
      <c r="N1361" t="s">
        <v>506</v>
      </c>
      <c r="O1361">
        <v>100</v>
      </c>
      <c r="P1361" t="s">
        <v>1458</v>
      </c>
    </row>
    <row r="1362" spans="13:16" x14ac:dyDescent="0.2">
      <c r="M1362" t="s">
        <v>386</v>
      </c>
      <c r="N1362" t="s">
        <v>386</v>
      </c>
      <c r="O1362">
        <v>101</v>
      </c>
      <c r="P1362" t="s">
        <v>2833</v>
      </c>
    </row>
    <row r="1363" spans="13:16" x14ac:dyDescent="0.2">
      <c r="M1363" t="s">
        <v>584</v>
      </c>
      <c r="N1363" t="s">
        <v>584</v>
      </c>
      <c r="O1363">
        <v>100</v>
      </c>
      <c r="P1363" t="s">
        <v>1300</v>
      </c>
    </row>
    <row r="1364" spans="13:16" x14ac:dyDescent="0.2">
      <c r="M1364" t="s">
        <v>515</v>
      </c>
      <c r="N1364" t="s">
        <v>515</v>
      </c>
      <c r="O1364">
        <v>101</v>
      </c>
      <c r="P1364" t="s">
        <v>1151</v>
      </c>
    </row>
    <row r="1365" spans="13:16" x14ac:dyDescent="0.2">
      <c r="M1365" t="s">
        <v>377</v>
      </c>
      <c r="N1365" t="s">
        <v>377</v>
      </c>
      <c r="O1365">
        <v>101</v>
      </c>
      <c r="P1365" t="s">
        <v>2820</v>
      </c>
    </row>
    <row r="1366" spans="13:16" x14ac:dyDescent="0.2">
      <c r="M1366" t="s">
        <v>558</v>
      </c>
      <c r="N1366" t="s">
        <v>558</v>
      </c>
      <c r="O1366">
        <v>100</v>
      </c>
      <c r="P1366" t="s">
        <v>1291</v>
      </c>
    </row>
    <row r="1367" spans="13:16" x14ac:dyDescent="0.2">
      <c r="M1367" t="s">
        <v>375</v>
      </c>
      <c r="N1367" t="s">
        <v>375</v>
      </c>
      <c r="O1367">
        <v>51</v>
      </c>
      <c r="P1367" t="s">
        <v>2956</v>
      </c>
    </row>
    <row r="1368" spans="13:16" x14ac:dyDescent="0.2">
      <c r="M1368" t="s">
        <v>553</v>
      </c>
      <c r="N1368" t="s">
        <v>553</v>
      </c>
      <c r="O1368">
        <v>100</v>
      </c>
      <c r="P1368" t="s">
        <v>1241</v>
      </c>
    </row>
    <row r="1369" spans="13:16" x14ac:dyDescent="0.2">
      <c r="M1369" t="s">
        <v>1020</v>
      </c>
      <c r="N1369" t="s">
        <v>1020</v>
      </c>
      <c r="O1369">
        <v>101</v>
      </c>
      <c r="P1369" t="s">
        <v>1148</v>
      </c>
    </row>
    <row r="1370" spans="13:16" x14ac:dyDescent="0.2">
      <c r="M1370" t="s">
        <v>389</v>
      </c>
      <c r="N1370" t="s">
        <v>389</v>
      </c>
      <c r="O1370">
        <v>101</v>
      </c>
      <c r="P1370" t="s">
        <v>3022</v>
      </c>
    </row>
    <row r="1371" spans="13:16" x14ac:dyDescent="0.2">
      <c r="M1371" t="s">
        <v>373</v>
      </c>
      <c r="N1371" t="s">
        <v>373</v>
      </c>
      <c r="O1371">
        <v>101</v>
      </c>
      <c r="P1371" t="s">
        <v>3044</v>
      </c>
    </row>
    <row r="1372" spans="13:16" x14ac:dyDescent="0.2">
      <c r="M1372" t="s">
        <v>306</v>
      </c>
      <c r="N1372" t="s">
        <v>306</v>
      </c>
      <c r="O1372">
        <v>101</v>
      </c>
      <c r="P1372" t="s">
        <v>3008</v>
      </c>
    </row>
    <row r="1373" spans="13:16" x14ac:dyDescent="0.2">
      <c r="M1373" t="s">
        <v>361</v>
      </c>
      <c r="N1373" t="s">
        <v>361</v>
      </c>
      <c r="O1373">
        <v>101</v>
      </c>
      <c r="P1373" t="s">
        <v>2738</v>
      </c>
    </row>
    <row r="1374" spans="13:16" x14ac:dyDescent="0.2">
      <c r="M1374" t="s">
        <v>433</v>
      </c>
      <c r="N1374" t="s">
        <v>433</v>
      </c>
      <c r="O1374">
        <v>100</v>
      </c>
      <c r="P1374" t="s">
        <v>1219</v>
      </c>
    </row>
    <row r="1375" spans="13:16" x14ac:dyDescent="0.2">
      <c r="M1375" t="s">
        <v>469</v>
      </c>
      <c r="N1375" t="s">
        <v>469</v>
      </c>
      <c r="O1375">
        <v>100</v>
      </c>
      <c r="P1375" t="s">
        <v>2770</v>
      </c>
    </row>
    <row r="1376" spans="13:16" x14ac:dyDescent="0.2">
      <c r="M1376" t="s">
        <v>340</v>
      </c>
      <c r="N1376" t="s">
        <v>340</v>
      </c>
      <c r="O1376">
        <v>101</v>
      </c>
      <c r="P1376" t="s">
        <v>2947</v>
      </c>
    </row>
    <row r="1377" spans="13:16" x14ac:dyDescent="0.2">
      <c r="M1377" t="s">
        <v>318</v>
      </c>
      <c r="N1377" t="s">
        <v>318</v>
      </c>
      <c r="O1377">
        <v>101</v>
      </c>
      <c r="P1377" t="s">
        <v>2837</v>
      </c>
    </row>
    <row r="1378" spans="13:16" x14ac:dyDescent="0.2">
      <c r="M1378" t="s">
        <v>541</v>
      </c>
      <c r="N1378" t="s">
        <v>541</v>
      </c>
      <c r="O1378">
        <v>100</v>
      </c>
      <c r="P1378" t="s">
        <v>1228</v>
      </c>
    </row>
    <row r="1379" spans="13:16" x14ac:dyDescent="0.2">
      <c r="M1379" t="s">
        <v>516</v>
      </c>
      <c r="N1379" t="s">
        <v>516</v>
      </c>
      <c r="O1379">
        <v>100</v>
      </c>
      <c r="P1379" t="s">
        <v>1255</v>
      </c>
    </row>
    <row r="1380" spans="13:16" x14ac:dyDescent="0.2">
      <c r="M1380" t="s">
        <v>376</v>
      </c>
      <c r="N1380" t="s">
        <v>376</v>
      </c>
      <c r="O1380">
        <v>101</v>
      </c>
      <c r="P1380" t="s">
        <v>2689</v>
      </c>
    </row>
    <row r="1381" spans="13:16" x14ac:dyDescent="0.2">
      <c r="M1381" t="s">
        <v>577</v>
      </c>
      <c r="N1381" t="s">
        <v>577</v>
      </c>
      <c r="O1381">
        <v>100</v>
      </c>
      <c r="P1381" t="s">
        <v>1262</v>
      </c>
    </row>
    <row r="1382" spans="13:16" x14ac:dyDescent="0.2">
      <c r="M1382" t="s">
        <v>523</v>
      </c>
      <c r="N1382" t="s">
        <v>523</v>
      </c>
      <c r="O1382">
        <v>100</v>
      </c>
      <c r="P1382" t="s">
        <v>1232</v>
      </c>
    </row>
    <row r="1383" spans="13:16" x14ac:dyDescent="0.2">
      <c r="M1383" t="s">
        <v>780</v>
      </c>
      <c r="N1383" t="s">
        <v>780</v>
      </c>
      <c r="O1383">
        <v>101</v>
      </c>
      <c r="P1383" t="s">
        <v>2681</v>
      </c>
    </row>
    <row r="1384" spans="13:16" x14ac:dyDescent="0.2">
      <c r="M1384" t="s">
        <v>437</v>
      </c>
      <c r="N1384" t="s">
        <v>437</v>
      </c>
      <c r="O1384">
        <v>100</v>
      </c>
      <c r="P1384" t="s">
        <v>1404</v>
      </c>
    </row>
    <row r="1385" spans="13:16" x14ac:dyDescent="0.2">
      <c r="M1385" t="s">
        <v>491</v>
      </c>
      <c r="N1385" t="s">
        <v>491</v>
      </c>
      <c r="O1385">
        <v>101</v>
      </c>
      <c r="P1385" t="s">
        <v>3016</v>
      </c>
    </row>
    <row r="1386" spans="13:16" x14ac:dyDescent="0.2">
      <c r="M1386" t="s">
        <v>549</v>
      </c>
      <c r="N1386" t="s">
        <v>549</v>
      </c>
      <c r="O1386">
        <v>100</v>
      </c>
      <c r="P1386" t="s">
        <v>1231</v>
      </c>
    </row>
    <row r="1387" spans="13:16" x14ac:dyDescent="0.2">
      <c r="M1387" t="s">
        <v>713</v>
      </c>
      <c r="N1387" t="s">
        <v>713</v>
      </c>
      <c r="O1387">
        <v>51</v>
      </c>
      <c r="P1387" t="s">
        <v>2896</v>
      </c>
    </row>
    <row r="1388" spans="13:16" x14ac:dyDescent="0.2">
      <c r="M1388" t="s">
        <v>775</v>
      </c>
      <c r="N1388" t="s">
        <v>775</v>
      </c>
      <c r="O1388">
        <v>51</v>
      </c>
      <c r="P1388" t="s">
        <v>2788</v>
      </c>
    </row>
    <row r="1389" spans="13:16" x14ac:dyDescent="0.2">
      <c r="M1389" t="s">
        <v>742</v>
      </c>
      <c r="N1389" t="s">
        <v>742</v>
      </c>
      <c r="O1389">
        <v>51</v>
      </c>
      <c r="P1389" t="s">
        <v>3003</v>
      </c>
    </row>
    <row r="1390" spans="13:16" x14ac:dyDescent="0.2">
      <c r="M1390" t="s">
        <v>712</v>
      </c>
      <c r="N1390" t="s">
        <v>712</v>
      </c>
      <c r="O1390">
        <v>101</v>
      </c>
      <c r="P1390" t="s">
        <v>1148</v>
      </c>
    </row>
    <row r="1391" spans="13:16" x14ac:dyDescent="0.2">
      <c r="M1391" t="s">
        <v>476</v>
      </c>
      <c r="N1391" t="s">
        <v>476</v>
      </c>
      <c r="O1391">
        <v>101</v>
      </c>
      <c r="P1391" t="s">
        <v>2794</v>
      </c>
    </row>
    <row r="1392" spans="13:16" x14ac:dyDescent="0.2">
      <c r="M1392" t="s">
        <v>557</v>
      </c>
      <c r="N1392" t="s">
        <v>557</v>
      </c>
      <c r="O1392">
        <v>100</v>
      </c>
      <c r="P1392" t="s">
        <v>1198</v>
      </c>
    </row>
    <row r="1393" spans="13:16" x14ac:dyDescent="0.2">
      <c r="M1393" t="s">
        <v>501</v>
      </c>
      <c r="N1393" t="s">
        <v>501</v>
      </c>
      <c r="O1393">
        <v>100</v>
      </c>
      <c r="P1393" t="s">
        <v>1332</v>
      </c>
    </row>
    <row r="1394" spans="13:16" x14ac:dyDescent="0.2">
      <c r="M1394" t="s">
        <v>521</v>
      </c>
      <c r="N1394" t="s">
        <v>521</v>
      </c>
      <c r="O1394">
        <v>100</v>
      </c>
      <c r="P1394" t="s">
        <v>1302</v>
      </c>
    </row>
    <row r="1395" spans="13:16" x14ac:dyDescent="0.2">
      <c r="M1395" t="s">
        <v>572</v>
      </c>
      <c r="N1395" t="s">
        <v>572</v>
      </c>
      <c r="O1395">
        <v>100</v>
      </c>
      <c r="P1395" t="s">
        <v>1220</v>
      </c>
    </row>
    <row r="1396" spans="13:16" x14ac:dyDescent="0.2">
      <c r="M1396" t="s">
        <v>587</v>
      </c>
      <c r="N1396" t="s">
        <v>587</v>
      </c>
      <c r="O1396">
        <v>100</v>
      </c>
      <c r="P1396" t="s">
        <v>1289</v>
      </c>
    </row>
    <row r="1397" spans="13:16" x14ac:dyDescent="0.2">
      <c r="M1397" t="s">
        <v>511</v>
      </c>
      <c r="N1397" t="s">
        <v>511</v>
      </c>
      <c r="O1397">
        <v>100</v>
      </c>
      <c r="P1397" t="s">
        <v>1447</v>
      </c>
    </row>
    <row r="1398" spans="13:16" x14ac:dyDescent="0.2">
      <c r="M1398" t="s">
        <v>697</v>
      </c>
      <c r="N1398" t="s">
        <v>697</v>
      </c>
      <c r="O1398">
        <v>101</v>
      </c>
      <c r="P1398" t="s">
        <v>1148</v>
      </c>
    </row>
    <row r="1399" spans="13:16" x14ac:dyDescent="0.2">
      <c r="M1399" t="s">
        <v>763</v>
      </c>
      <c r="N1399" t="s">
        <v>763</v>
      </c>
      <c r="O1399">
        <v>101</v>
      </c>
      <c r="P1399" t="s">
        <v>2874</v>
      </c>
    </row>
    <row r="1400" spans="13:16" x14ac:dyDescent="0.2">
      <c r="M1400" t="s">
        <v>455</v>
      </c>
      <c r="N1400" t="s">
        <v>455</v>
      </c>
      <c r="O1400">
        <v>51</v>
      </c>
      <c r="P1400" t="s">
        <v>2843</v>
      </c>
    </row>
    <row r="1401" spans="13:16" x14ac:dyDescent="0.2">
      <c r="M1401" t="s">
        <v>608</v>
      </c>
      <c r="N1401" t="s">
        <v>608</v>
      </c>
      <c r="O1401">
        <v>101</v>
      </c>
      <c r="P1401" t="s">
        <v>1148</v>
      </c>
    </row>
    <row r="1402" spans="13:16" x14ac:dyDescent="0.2">
      <c r="M1402" t="s">
        <v>504</v>
      </c>
      <c r="N1402" t="s">
        <v>504</v>
      </c>
      <c r="O1402">
        <v>100</v>
      </c>
      <c r="P1402" t="s">
        <v>1469</v>
      </c>
    </row>
    <row r="1403" spans="13:16" x14ac:dyDescent="0.2">
      <c r="M1403" t="s">
        <v>533</v>
      </c>
      <c r="N1403" t="s">
        <v>533</v>
      </c>
      <c r="O1403">
        <v>100</v>
      </c>
      <c r="P1403" t="s">
        <v>1329</v>
      </c>
    </row>
    <row r="1404" spans="13:16" x14ac:dyDescent="0.2">
      <c r="M1404" t="s">
        <v>767</v>
      </c>
      <c r="N1404" t="s">
        <v>767</v>
      </c>
      <c r="O1404">
        <v>51</v>
      </c>
      <c r="P1404" t="s">
        <v>2959</v>
      </c>
    </row>
    <row r="1405" spans="13:16" x14ac:dyDescent="0.2">
      <c r="M1405" t="s">
        <v>755</v>
      </c>
      <c r="N1405" t="s">
        <v>755</v>
      </c>
      <c r="O1405">
        <v>51</v>
      </c>
      <c r="P1405" t="s">
        <v>2861</v>
      </c>
    </row>
    <row r="1406" spans="13:16" x14ac:dyDescent="0.2">
      <c r="M1406" t="s">
        <v>620</v>
      </c>
      <c r="N1406" t="s">
        <v>620</v>
      </c>
      <c r="O1406">
        <v>51</v>
      </c>
      <c r="P1406" t="s">
        <v>2880</v>
      </c>
    </row>
    <row r="1407" spans="13:16" x14ac:dyDescent="0.2">
      <c r="M1407" t="s">
        <v>726</v>
      </c>
      <c r="N1407" t="s">
        <v>726</v>
      </c>
      <c r="O1407">
        <v>101</v>
      </c>
      <c r="P1407" t="s">
        <v>1148</v>
      </c>
    </row>
    <row r="1408" spans="13:16" x14ac:dyDescent="0.2">
      <c r="M1408" t="s">
        <v>751</v>
      </c>
      <c r="N1408" t="s">
        <v>751</v>
      </c>
      <c r="O1408">
        <v>51</v>
      </c>
      <c r="P1408" t="s">
        <v>2996</v>
      </c>
    </row>
    <row r="1409" spans="13:16" x14ac:dyDescent="0.2">
      <c r="M1409" t="s">
        <v>428</v>
      </c>
      <c r="N1409" t="s">
        <v>428</v>
      </c>
      <c r="O1409">
        <v>51</v>
      </c>
      <c r="P1409" t="s">
        <v>2842</v>
      </c>
    </row>
    <row r="1410" spans="13:16" x14ac:dyDescent="0.2">
      <c r="M1410" t="s">
        <v>498</v>
      </c>
      <c r="N1410" t="s">
        <v>498</v>
      </c>
      <c r="O1410">
        <v>150</v>
      </c>
      <c r="P1410" t="s">
        <v>1152</v>
      </c>
    </row>
    <row r="1411" spans="13:16" x14ac:dyDescent="0.2">
      <c r="M1411" t="s">
        <v>580</v>
      </c>
      <c r="N1411" t="s">
        <v>580</v>
      </c>
      <c r="O1411">
        <v>100</v>
      </c>
      <c r="P1411" t="s">
        <v>1360</v>
      </c>
    </row>
    <row r="1412" spans="13:16" x14ac:dyDescent="0.2">
      <c r="M1412" t="s">
        <v>399</v>
      </c>
      <c r="N1412" t="s">
        <v>399</v>
      </c>
      <c r="O1412">
        <v>100</v>
      </c>
      <c r="P1412" t="s">
        <v>1413</v>
      </c>
    </row>
    <row r="1413" spans="13:16" x14ac:dyDescent="0.2">
      <c r="M1413" t="s">
        <v>717</v>
      </c>
      <c r="N1413" t="s">
        <v>717</v>
      </c>
      <c r="O1413">
        <v>101</v>
      </c>
      <c r="P1413" t="s">
        <v>1148</v>
      </c>
    </row>
    <row r="1414" spans="13:16" x14ac:dyDescent="0.2">
      <c r="M1414" t="s">
        <v>738</v>
      </c>
      <c r="N1414" t="s">
        <v>738</v>
      </c>
      <c r="O1414">
        <v>101</v>
      </c>
      <c r="P1414" t="s">
        <v>1148</v>
      </c>
    </row>
    <row r="1415" spans="13:16" x14ac:dyDescent="0.2">
      <c r="M1415" t="s">
        <v>490</v>
      </c>
      <c r="N1415" t="s">
        <v>490</v>
      </c>
      <c r="O1415">
        <v>101</v>
      </c>
      <c r="P1415" t="s">
        <v>2923</v>
      </c>
    </row>
    <row r="1416" spans="13:16" x14ac:dyDescent="0.2">
      <c r="M1416" t="s">
        <v>1105</v>
      </c>
      <c r="N1416" t="s">
        <v>1105</v>
      </c>
      <c r="O1416">
        <v>101</v>
      </c>
      <c r="P1416" t="s">
        <v>2977</v>
      </c>
    </row>
    <row r="1417" spans="13:16" x14ac:dyDescent="0.2">
      <c r="M1417" t="s">
        <v>705</v>
      </c>
      <c r="N1417" t="s">
        <v>705</v>
      </c>
      <c r="O1417">
        <v>101</v>
      </c>
      <c r="P1417" t="s">
        <v>2759</v>
      </c>
    </row>
    <row r="1418" spans="13:16" x14ac:dyDescent="0.2">
      <c r="M1418" t="s">
        <v>530</v>
      </c>
      <c r="N1418" t="s">
        <v>530</v>
      </c>
      <c r="O1418">
        <v>100</v>
      </c>
      <c r="P1418" t="s">
        <v>1199</v>
      </c>
    </row>
    <row r="1419" spans="13:16" x14ac:dyDescent="0.2">
      <c r="M1419" t="s">
        <v>509</v>
      </c>
      <c r="N1419" t="s">
        <v>509</v>
      </c>
      <c r="O1419">
        <v>100</v>
      </c>
      <c r="P1419" t="s">
        <v>1218</v>
      </c>
    </row>
    <row r="1420" spans="13:16" x14ac:dyDescent="0.2">
      <c r="M1420" t="s">
        <v>570</v>
      </c>
      <c r="N1420" t="s">
        <v>570</v>
      </c>
      <c r="O1420">
        <v>100</v>
      </c>
      <c r="P1420" t="s">
        <v>1308</v>
      </c>
    </row>
    <row r="1421" spans="13:16" x14ac:dyDescent="0.2">
      <c r="M1421" t="s">
        <v>479</v>
      </c>
      <c r="N1421" t="s">
        <v>479</v>
      </c>
      <c r="O1421">
        <v>100</v>
      </c>
      <c r="P1421" t="s">
        <v>1196</v>
      </c>
    </row>
    <row r="1422" spans="13:16" x14ac:dyDescent="0.2">
      <c r="M1422" t="s">
        <v>658</v>
      </c>
      <c r="N1422" t="s">
        <v>658</v>
      </c>
      <c r="O1422">
        <v>100</v>
      </c>
      <c r="P1422" t="s">
        <v>1475</v>
      </c>
    </row>
    <row r="1423" spans="13:16" x14ac:dyDescent="0.2">
      <c r="M1423" t="s">
        <v>445</v>
      </c>
      <c r="N1423" t="s">
        <v>445</v>
      </c>
      <c r="O1423">
        <v>101</v>
      </c>
      <c r="P1423" t="s">
        <v>1148</v>
      </c>
    </row>
    <row r="1424" spans="13:16" x14ac:dyDescent="0.2">
      <c r="M1424" t="s">
        <v>716</v>
      </c>
      <c r="N1424" t="s">
        <v>716</v>
      </c>
      <c r="O1424">
        <v>51</v>
      </c>
      <c r="P1424" t="s">
        <v>3014</v>
      </c>
    </row>
    <row r="1425" spans="13:16" x14ac:dyDescent="0.2">
      <c r="M1425" t="s">
        <v>756</v>
      </c>
      <c r="N1425" t="s">
        <v>756</v>
      </c>
      <c r="O1425">
        <v>51</v>
      </c>
      <c r="P1425" t="s">
        <v>2676</v>
      </c>
    </row>
    <row r="1426" spans="13:16" x14ac:dyDescent="0.2">
      <c r="M1426" t="s">
        <v>631</v>
      </c>
      <c r="N1426" t="s">
        <v>631</v>
      </c>
      <c r="O1426">
        <v>101</v>
      </c>
      <c r="P1426" t="s">
        <v>2937</v>
      </c>
    </row>
    <row r="1427" spans="13:16" x14ac:dyDescent="0.2">
      <c r="M1427" t="s">
        <v>655</v>
      </c>
      <c r="N1427" t="s">
        <v>655</v>
      </c>
      <c r="O1427">
        <v>51</v>
      </c>
      <c r="P1427" t="s">
        <v>2701</v>
      </c>
    </row>
    <row r="1428" spans="13:16" x14ac:dyDescent="0.2">
      <c r="M1428" t="s">
        <v>719</v>
      </c>
      <c r="N1428" t="s">
        <v>719</v>
      </c>
      <c r="O1428">
        <v>101</v>
      </c>
      <c r="P1428" t="s">
        <v>1150</v>
      </c>
    </row>
    <row r="1429" spans="13:16" x14ac:dyDescent="0.2">
      <c r="M1429" t="s">
        <v>548</v>
      </c>
      <c r="N1429" t="s">
        <v>548</v>
      </c>
      <c r="O1429">
        <v>100</v>
      </c>
      <c r="P1429" t="s">
        <v>1254</v>
      </c>
    </row>
    <row r="1430" spans="13:16" x14ac:dyDescent="0.2">
      <c r="M1430" t="s">
        <v>411</v>
      </c>
      <c r="N1430" t="s">
        <v>411</v>
      </c>
      <c r="O1430">
        <v>100</v>
      </c>
      <c r="P1430" t="s">
        <v>2696</v>
      </c>
    </row>
    <row r="1431" spans="13:16" x14ac:dyDescent="0.2">
      <c r="M1431" t="s">
        <v>495</v>
      </c>
      <c r="N1431" t="s">
        <v>495</v>
      </c>
      <c r="O1431">
        <v>100</v>
      </c>
      <c r="P1431" t="s">
        <v>1349</v>
      </c>
    </row>
    <row r="1432" spans="13:16" x14ac:dyDescent="0.2">
      <c r="M1432" t="s">
        <v>508</v>
      </c>
      <c r="N1432" t="s">
        <v>508</v>
      </c>
      <c r="O1432">
        <v>100</v>
      </c>
      <c r="P1432" t="s">
        <v>1246</v>
      </c>
    </row>
    <row r="1433" spans="13:16" x14ac:dyDescent="0.2">
      <c r="M1433" t="s">
        <v>494</v>
      </c>
      <c r="N1433" t="s">
        <v>494</v>
      </c>
      <c r="O1433">
        <v>100</v>
      </c>
      <c r="P1433" t="s">
        <v>1327</v>
      </c>
    </row>
    <row r="1434" spans="13:16" x14ac:dyDescent="0.2">
      <c r="M1434" t="s">
        <v>472</v>
      </c>
      <c r="N1434" t="s">
        <v>472</v>
      </c>
      <c r="O1434">
        <v>100</v>
      </c>
      <c r="P1434" t="s">
        <v>1451</v>
      </c>
    </row>
    <row r="1435" spans="13:16" x14ac:dyDescent="0.2">
      <c r="M1435" t="s">
        <v>635</v>
      </c>
      <c r="N1435" t="s">
        <v>635</v>
      </c>
      <c r="O1435">
        <v>100</v>
      </c>
      <c r="P1435" t="s">
        <v>1405</v>
      </c>
    </row>
    <row r="1436" spans="13:16" x14ac:dyDescent="0.2">
      <c r="M1436" t="s">
        <v>609</v>
      </c>
      <c r="N1436" t="s">
        <v>609</v>
      </c>
      <c r="O1436">
        <v>101</v>
      </c>
      <c r="P1436" t="s">
        <v>1149</v>
      </c>
    </row>
    <row r="1437" spans="13:16" x14ac:dyDescent="0.2">
      <c r="M1437" t="s">
        <v>424</v>
      </c>
      <c r="N1437" t="s">
        <v>424</v>
      </c>
      <c r="O1437">
        <v>100</v>
      </c>
      <c r="P1437" t="s">
        <v>2890</v>
      </c>
    </row>
    <row r="1438" spans="13:16" x14ac:dyDescent="0.2">
      <c r="M1438" t="s">
        <v>518</v>
      </c>
      <c r="N1438" t="s">
        <v>518</v>
      </c>
      <c r="O1438">
        <v>100</v>
      </c>
      <c r="P1438" t="s">
        <v>1342</v>
      </c>
    </row>
    <row r="1439" spans="13:16" x14ac:dyDescent="0.2">
      <c r="M1439" t="s">
        <v>561</v>
      </c>
      <c r="N1439" t="s">
        <v>561</v>
      </c>
      <c r="O1439">
        <v>100</v>
      </c>
      <c r="P1439" t="s">
        <v>1402</v>
      </c>
    </row>
    <row r="1440" spans="13:16" x14ac:dyDescent="0.2">
      <c r="M1440" t="s">
        <v>667</v>
      </c>
      <c r="N1440" t="s">
        <v>667</v>
      </c>
      <c r="O1440">
        <v>101</v>
      </c>
      <c r="P1440" t="s">
        <v>1148</v>
      </c>
    </row>
    <row r="1441" spans="13:16" x14ac:dyDescent="0.2">
      <c r="M1441" t="s">
        <v>758</v>
      </c>
      <c r="N1441" t="s">
        <v>758</v>
      </c>
      <c r="O1441">
        <v>51</v>
      </c>
      <c r="P1441" t="s">
        <v>2960</v>
      </c>
    </row>
    <row r="1442" spans="13:16" x14ac:dyDescent="0.2">
      <c r="M1442" t="s">
        <v>680</v>
      </c>
      <c r="N1442" t="s">
        <v>680</v>
      </c>
      <c r="O1442">
        <v>51</v>
      </c>
      <c r="P1442" t="s">
        <v>3023</v>
      </c>
    </row>
    <row r="1443" spans="13:16" x14ac:dyDescent="0.2">
      <c r="M1443" t="s">
        <v>732</v>
      </c>
      <c r="N1443" t="s">
        <v>732</v>
      </c>
      <c r="O1443">
        <v>101</v>
      </c>
      <c r="P1443" t="s">
        <v>1148</v>
      </c>
    </row>
    <row r="1444" spans="13:16" x14ac:dyDescent="0.2">
      <c r="M1444" t="s">
        <v>447</v>
      </c>
      <c r="N1444" t="s">
        <v>447</v>
      </c>
      <c r="O1444">
        <v>100</v>
      </c>
      <c r="P1444" t="s">
        <v>1322</v>
      </c>
    </row>
    <row r="1445" spans="13:16" x14ac:dyDescent="0.2">
      <c r="M1445" t="s">
        <v>305</v>
      </c>
      <c r="N1445" t="s">
        <v>305</v>
      </c>
      <c r="O1445">
        <v>51</v>
      </c>
      <c r="P1445" t="s">
        <v>2998</v>
      </c>
    </row>
    <row r="1446" spans="13:16" x14ac:dyDescent="0.2">
      <c r="M1446" t="s">
        <v>743</v>
      </c>
      <c r="N1446" t="s">
        <v>743</v>
      </c>
      <c r="O1446">
        <v>101</v>
      </c>
      <c r="P1446" t="s">
        <v>2888</v>
      </c>
    </row>
    <row r="1447" spans="13:16" x14ac:dyDescent="0.2">
      <c r="M1447" t="s">
        <v>779</v>
      </c>
      <c r="N1447" t="s">
        <v>779</v>
      </c>
      <c r="O1447">
        <v>101</v>
      </c>
      <c r="P1447" t="s">
        <v>1148</v>
      </c>
    </row>
    <row r="1448" spans="13:16" x14ac:dyDescent="0.2">
      <c r="M1448" t="s">
        <v>740</v>
      </c>
      <c r="N1448" t="s">
        <v>740</v>
      </c>
      <c r="O1448">
        <v>51</v>
      </c>
      <c r="P1448" t="s">
        <v>2912</v>
      </c>
    </row>
    <row r="1449" spans="13:16" x14ac:dyDescent="0.2">
      <c r="M1449" t="s">
        <v>739</v>
      </c>
      <c r="N1449" t="s">
        <v>739</v>
      </c>
      <c r="O1449">
        <v>51</v>
      </c>
      <c r="P1449" t="s">
        <v>2949</v>
      </c>
    </row>
    <row r="1450" spans="13:16" x14ac:dyDescent="0.2">
      <c r="M1450" t="s">
        <v>759</v>
      </c>
      <c r="N1450" t="s">
        <v>759</v>
      </c>
      <c r="O1450">
        <v>51</v>
      </c>
      <c r="P1450" t="s">
        <v>2981</v>
      </c>
    </row>
    <row r="1451" spans="13:16" x14ac:dyDescent="0.2">
      <c r="M1451" t="s">
        <v>632</v>
      </c>
      <c r="N1451" t="s">
        <v>632</v>
      </c>
      <c r="O1451">
        <v>101</v>
      </c>
      <c r="P1451" t="s">
        <v>2792</v>
      </c>
    </row>
    <row r="1452" spans="13:16" x14ac:dyDescent="0.2">
      <c r="M1452" t="s">
        <v>454</v>
      </c>
      <c r="N1452" t="s">
        <v>454</v>
      </c>
      <c r="O1452">
        <v>101</v>
      </c>
      <c r="P1452" t="s">
        <v>2807</v>
      </c>
    </row>
    <row r="1453" spans="13:16" x14ac:dyDescent="0.2">
      <c r="M1453" t="s">
        <v>564</v>
      </c>
      <c r="N1453" t="s">
        <v>564</v>
      </c>
      <c r="O1453">
        <v>100</v>
      </c>
      <c r="P1453" t="s">
        <v>1318</v>
      </c>
    </row>
    <row r="1454" spans="13:16" x14ac:dyDescent="0.2">
      <c r="M1454" t="s">
        <v>414</v>
      </c>
      <c r="N1454" t="s">
        <v>414</v>
      </c>
      <c r="O1454">
        <v>100</v>
      </c>
      <c r="P1454" t="s">
        <v>1437</v>
      </c>
    </row>
    <row r="1455" spans="13:16" x14ac:dyDescent="0.2">
      <c r="M1455" t="s">
        <v>1127</v>
      </c>
      <c r="N1455" t="s">
        <v>1127</v>
      </c>
      <c r="O1455">
        <v>101</v>
      </c>
      <c r="P1455" t="s">
        <v>1148</v>
      </c>
    </row>
    <row r="1456" spans="13:16" x14ac:dyDescent="0.2">
      <c r="M1456" t="s">
        <v>449</v>
      </c>
      <c r="N1456" t="s">
        <v>449</v>
      </c>
      <c r="O1456">
        <v>101</v>
      </c>
      <c r="P1456" t="s">
        <v>2684</v>
      </c>
    </row>
    <row r="1457" spans="13:16" x14ac:dyDescent="0.2">
      <c r="M1457" t="s">
        <v>524</v>
      </c>
      <c r="N1457" t="s">
        <v>524</v>
      </c>
      <c r="O1457">
        <v>100</v>
      </c>
      <c r="P1457" t="s">
        <v>1192</v>
      </c>
    </row>
    <row r="1458" spans="13:16" x14ac:dyDescent="0.2">
      <c r="M1458" t="s">
        <v>744</v>
      </c>
      <c r="N1458" t="s">
        <v>744</v>
      </c>
      <c r="O1458">
        <v>51</v>
      </c>
      <c r="P1458" t="s">
        <v>2706</v>
      </c>
    </row>
    <row r="1459" spans="13:16" x14ac:dyDescent="0.2">
      <c r="M1459" t="s">
        <v>708</v>
      </c>
      <c r="N1459" t="s">
        <v>708</v>
      </c>
      <c r="O1459">
        <v>51</v>
      </c>
      <c r="P1459" t="s">
        <v>2958</v>
      </c>
    </row>
    <row r="1460" spans="13:16" x14ac:dyDescent="0.2">
      <c r="M1460" t="s">
        <v>415</v>
      </c>
      <c r="N1460" t="s">
        <v>415</v>
      </c>
      <c r="O1460">
        <v>100</v>
      </c>
      <c r="P1460" t="s">
        <v>3018</v>
      </c>
    </row>
    <row r="1461" spans="13:16" x14ac:dyDescent="0.2">
      <c r="M1461" t="s">
        <v>656</v>
      </c>
      <c r="N1461" t="s">
        <v>656</v>
      </c>
      <c r="O1461">
        <v>51</v>
      </c>
      <c r="P1461" t="s">
        <v>2811</v>
      </c>
    </row>
    <row r="1462" spans="13:16" x14ac:dyDescent="0.2">
      <c r="M1462" t="s">
        <v>426</v>
      </c>
      <c r="N1462" t="s">
        <v>426</v>
      </c>
      <c r="O1462">
        <v>101</v>
      </c>
      <c r="P1462" t="s">
        <v>2862</v>
      </c>
    </row>
    <row r="1463" spans="13:16" x14ac:dyDescent="0.2">
      <c r="M1463" t="s">
        <v>398</v>
      </c>
      <c r="N1463" t="s">
        <v>398</v>
      </c>
      <c r="O1463">
        <v>101</v>
      </c>
      <c r="P1463" t="s">
        <v>2904</v>
      </c>
    </row>
    <row r="1464" spans="13:16" x14ac:dyDescent="0.2">
      <c r="M1464" t="s">
        <v>413</v>
      </c>
      <c r="N1464" t="s">
        <v>413</v>
      </c>
      <c r="O1464">
        <v>101</v>
      </c>
      <c r="P1464" t="s">
        <v>2964</v>
      </c>
    </row>
    <row r="1465" spans="13:16" x14ac:dyDescent="0.2">
      <c r="M1465" t="s">
        <v>607</v>
      </c>
      <c r="N1465" t="s">
        <v>607</v>
      </c>
      <c r="O1465">
        <v>101</v>
      </c>
      <c r="P1465" t="s">
        <v>2916</v>
      </c>
    </row>
    <row r="1466" spans="13:16" x14ac:dyDescent="0.2">
      <c r="M1466" t="s">
        <v>644</v>
      </c>
      <c r="N1466" t="s">
        <v>644</v>
      </c>
      <c r="O1466">
        <v>51</v>
      </c>
      <c r="P1466" t="s">
        <v>2760</v>
      </c>
    </row>
    <row r="1467" spans="13:16" x14ac:dyDescent="0.2">
      <c r="M1467" t="s">
        <v>473</v>
      </c>
      <c r="N1467" t="s">
        <v>473</v>
      </c>
      <c r="O1467">
        <v>101</v>
      </c>
      <c r="P1467" t="s">
        <v>2636</v>
      </c>
    </row>
    <row r="1468" spans="13:16" x14ac:dyDescent="0.2">
      <c r="M1468" t="s">
        <v>397</v>
      </c>
      <c r="N1468" t="s">
        <v>397</v>
      </c>
      <c r="O1468">
        <v>101</v>
      </c>
      <c r="P1468" t="s">
        <v>2757</v>
      </c>
    </row>
    <row r="1469" spans="13:16" x14ac:dyDescent="0.2">
      <c r="M1469" t="s">
        <v>431</v>
      </c>
      <c r="N1469" t="s">
        <v>431</v>
      </c>
      <c r="O1469">
        <v>100</v>
      </c>
      <c r="P1469" t="s">
        <v>2712</v>
      </c>
    </row>
    <row r="1470" spans="13:16" x14ac:dyDescent="0.2">
      <c r="M1470" t="s">
        <v>458</v>
      </c>
      <c r="N1470" t="s">
        <v>458</v>
      </c>
      <c r="O1470">
        <v>150</v>
      </c>
      <c r="P1470" t="s">
        <v>1339</v>
      </c>
    </row>
    <row r="1471" spans="13:16" x14ac:dyDescent="0.2">
      <c r="M1471" t="s">
        <v>1118</v>
      </c>
      <c r="N1471" t="s">
        <v>1118</v>
      </c>
      <c r="O1471">
        <v>101</v>
      </c>
      <c r="P1471" t="s">
        <v>3004</v>
      </c>
    </row>
    <row r="1472" spans="13:16" x14ac:dyDescent="0.2">
      <c r="M1472" t="s">
        <v>475</v>
      </c>
      <c r="N1472" t="s">
        <v>475</v>
      </c>
      <c r="O1472">
        <v>150</v>
      </c>
      <c r="P1472" t="s">
        <v>1438</v>
      </c>
    </row>
    <row r="1473" spans="13:16" x14ac:dyDescent="0.2">
      <c r="M1473" t="s">
        <v>990</v>
      </c>
      <c r="N1473" t="s">
        <v>990</v>
      </c>
      <c r="O1473">
        <v>101</v>
      </c>
      <c r="P1473" t="s">
        <v>2986</v>
      </c>
    </row>
    <row r="1474" spans="13:16" x14ac:dyDescent="0.2">
      <c r="M1474" t="s">
        <v>1012</v>
      </c>
      <c r="N1474" t="s">
        <v>1012</v>
      </c>
      <c r="O1474">
        <v>100</v>
      </c>
      <c r="P1474" t="s">
        <v>1393</v>
      </c>
    </row>
  </sheetData>
  <sortState xmlns:xlrd2="http://schemas.microsoft.com/office/spreadsheetml/2017/richdata2" ref="M502:P1474">
    <sortCondition descending="1" ref="M5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90328-C089-7B48-9605-8EEB6856A0B4}">
  <sheetPr codeName="Sheet7"/>
  <dimension ref="A1:Q974"/>
  <sheetViews>
    <sheetView workbookViewId="0"/>
  </sheetViews>
  <sheetFormatPr baseColWidth="10" defaultRowHeight="15" x14ac:dyDescent="0.2"/>
  <cols>
    <col min="1" max="1" width="11" bestFit="1" customWidth="1"/>
    <col min="2" max="2" width="14.83203125" bestFit="1" customWidth="1"/>
    <col min="3" max="3" width="12.1640625" bestFit="1" customWidth="1"/>
    <col min="4" max="4" width="12.33203125" bestFit="1" customWidth="1"/>
    <col min="5" max="5" width="9" bestFit="1" customWidth="1"/>
    <col min="6" max="6" width="11.1640625" bestFit="1" customWidth="1"/>
    <col min="7" max="8" width="10.1640625" bestFit="1" customWidth="1"/>
    <col min="9" max="9" width="11.1640625" bestFit="1" customWidth="1"/>
    <col min="10" max="10" width="10.1640625" bestFit="1" customWidth="1"/>
    <col min="11" max="11" width="11.1640625" bestFit="1" customWidth="1"/>
    <col min="12" max="12" width="9.1640625" bestFit="1" customWidth="1"/>
    <col min="13" max="13" width="10" bestFit="1" customWidth="1"/>
    <col min="14" max="14" width="13.6640625" bestFit="1" customWidth="1"/>
  </cols>
  <sheetData>
    <row r="1" spans="1:17" x14ac:dyDescent="0.2">
      <c r="A1" t="s">
        <v>5</v>
      </c>
      <c r="B1" s="10" t="s">
        <v>1137</v>
      </c>
      <c r="C1" s="10" t="s">
        <v>1138</v>
      </c>
      <c r="D1" s="10" t="s">
        <v>1139</v>
      </c>
      <c r="E1" s="10" t="s">
        <v>1140</v>
      </c>
      <c r="F1" s="10" t="s">
        <v>1123</v>
      </c>
      <c r="G1" s="10" t="s">
        <v>1141</v>
      </c>
      <c r="H1" s="10" t="s">
        <v>1142</v>
      </c>
      <c r="I1" s="10" t="s">
        <v>1143</v>
      </c>
      <c r="J1" s="10" t="s">
        <v>1144</v>
      </c>
      <c r="K1" s="10" t="s">
        <v>1145</v>
      </c>
      <c r="L1" s="10" t="s">
        <v>1146</v>
      </c>
      <c r="M1" s="10" t="s">
        <v>1147</v>
      </c>
      <c r="N1" s="10" t="s">
        <v>1478</v>
      </c>
      <c r="P1" s="16" t="s">
        <v>1535</v>
      </c>
      <c r="Q1" s="16" t="s">
        <v>1539</v>
      </c>
    </row>
    <row r="2" spans="1:17" x14ac:dyDescent="0.2">
      <c r="A2" t="s">
        <v>1024</v>
      </c>
      <c r="B2">
        <v>79.817309210000005</v>
      </c>
      <c r="C2">
        <v>3341</v>
      </c>
      <c r="D2">
        <v>14192</v>
      </c>
      <c r="E2">
        <v>226584</v>
      </c>
      <c r="F2">
        <v>2.0040720000000001E-2</v>
      </c>
      <c r="G2">
        <v>1.4231300000000001E-2</v>
      </c>
      <c r="H2">
        <v>2.9870830000000001E-2</v>
      </c>
      <c r="I2">
        <v>3.2515370000000002E-2</v>
      </c>
      <c r="J2">
        <v>2.7061490000000001E-2</v>
      </c>
      <c r="K2">
        <v>1.476247E-2</v>
      </c>
      <c r="L2" s="11">
        <f t="shared" ref="L2:L65" si="0">D2/E2</f>
        <v>6.263460791582813E-2</v>
      </c>
      <c r="M2" s="11">
        <f t="shared" ref="M2:M65" si="1">AVERAGE(F2:K2)</f>
        <v>2.3080363333333336E-2</v>
      </c>
      <c r="N2" s="11">
        <f t="shared" ref="N2:N65" si="2">C2/B2</f>
        <v>41.85808859090703</v>
      </c>
      <c r="P2" s="16" t="s">
        <v>1536</v>
      </c>
      <c r="Q2" t="s">
        <v>1540</v>
      </c>
    </row>
    <row r="3" spans="1:17" x14ac:dyDescent="0.2">
      <c r="A3" t="s">
        <v>1067</v>
      </c>
      <c r="B3">
        <v>75.422746059999994</v>
      </c>
      <c r="C3">
        <v>4802</v>
      </c>
      <c r="D3">
        <v>27004</v>
      </c>
      <c r="E3">
        <v>254023</v>
      </c>
      <c r="F3">
        <v>4.7536809999999999E-2</v>
      </c>
      <c r="G3">
        <v>5.3436879999999999E-2</v>
      </c>
      <c r="H3">
        <v>3.9178020000000001E-2</v>
      </c>
      <c r="I3">
        <v>3.8562720000000002E-2</v>
      </c>
      <c r="J3">
        <v>5.5899490000000003E-2</v>
      </c>
      <c r="K3">
        <v>2.3637129999999999E-2</v>
      </c>
      <c r="L3" s="11">
        <f t="shared" si="0"/>
        <v>0.1063053345563197</v>
      </c>
      <c r="M3" s="11">
        <f t="shared" si="1"/>
        <v>4.3041841666666664E-2</v>
      </c>
      <c r="N3" s="11">
        <f t="shared" si="2"/>
        <v>63.667795868635338</v>
      </c>
    </row>
    <row r="4" spans="1:17" x14ac:dyDescent="0.2">
      <c r="A4" t="s">
        <v>1019</v>
      </c>
      <c r="B4">
        <v>68.464151520000001</v>
      </c>
      <c r="C4">
        <v>3361</v>
      </c>
      <c r="D4">
        <v>13337</v>
      </c>
      <c r="E4">
        <v>325291</v>
      </c>
      <c r="F4">
        <v>4.8916689999999999E-2</v>
      </c>
      <c r="G4">
        <v>9.4664849999999995E-2</v>
      </c>
      <c r="H4">
        <v>8.7843099999999993E-2</v>
      </c>
      <c r="I4">
        <v>2.530452E-2</v>
      </c>
      <c r="J4">
        <v>2.8551679999999999E-2</v>
      </c>
      <c r="K4">
        <v>3.1127700000000001E-2</v>
      </c>
      <c r="L4" s="11">
        <f t="shared" si="0"/>
        <v>4.1000212117765326E-2</v>
      </c>
      <c r="M4" s="11">
        <f t="shared" si="1"/>
        <v>5.2734756666666667E-2</v>
      </c>
      <c r="N4" s="11">
        <f t="shared" si="2"/>
        <v>49.091384693757171</v>
      </c>
    </row>
    <row r="5" spans="1:17" x14ac:dyDescent="0.2">
      <c r="A5" t="s">
        <v>994</v>
      </c>
      <c r="B5">
        <v>61.955714700000001</v>
      </c>
      <c r="C5">
        <v>2206</v>
      </c>
      <c r="D5">
        <v>18044</v>
      </c>
      <c r="E5">
        <v>313399</v>
      </c>
      <c r="F5">
        <v>4.2072989999999998E-2</v>
      </c>
      <c r="G5">
        <v>8.0685870000000007E-2</v>
      </c>
      <c r="H5">
        <v>7.0676340000000004E-2</v>
      </c>
      <c r="I5">
        <v>2.2023350000000001E-2</v>
      </c>
      <c r="J5">
        <v>2.8149380000000002E-2</v>
      </c>
      <c r="K5">
        <v>2.7208139999999999E-2</v>
      </c>
      <c r="L5" s="11">
        <f t="shared" si="0"/>
        <v>5.7575167757395525E-2</v>
      </c>
      <c r="M5" s="11">
        <f t="shared" si="1"/>
        <v>4.513601166666667E-2</v>
      </c>
      <c r="N5" s="11">
        <f t="shared" si="2"/>
        <v>35.606077836109606</v>
      </c>
    </row>
    <row r="6" spans="1:17" x14ac:dyDescent="0.2">
      <c r="A6" t="s">
        <v>68</v>
      </c>
      <c r="B6">
        <v>55.649079440000001</v>
      </c>
      <c r="C6">
        <v>1672</v>
      </c>
      <c r="D6">
        <v>8717</v>
      </c>
      <c r="E6">
        <v>269692</v>
      </c>
      <c r="F6">
        <v>5.2560410000000002E-2</v>
      </c>
      <c r="G6">
        <v>0.10675370000000001</v>
      </c>
      <c r="H6">
        <v>7.3258939999999995E-2</v>
      </c>
      <c r="I6">
        <v>6.7529469999999994E-2</v>
      </c>
      <c r="J6">
        <v>0.1469867</v>
      </c>
      <c r="K6">
        <v>3.544361E-2</v>
      </c>
      <c r="L6" s="11">
        <f t="shared" si="0"/>
        <v>3.2322056271598711E-2</v>
      </c>
      <c r="M6" s="11">
        <f t="shared" si="1"/>
        <v>8.0422138333333323E-2</v>
      </c>
      <c r="N6" s="11">
        <f t="shared" si="2"/>
        <v>30.045420639935745</v>
      </c>
    </row>
    <row r="7" spans="1:17" x14ac:dyDescent="0.2">
      <c r="A7" t="s">
        <v>381</v>
      </c>
      <c r="B7">
        <v>51.849558510000001</v>
      </c>
      <c r="C7">
        <v>942</v>
      </c>
      <c r="D7">
        <v>167686</v>
      </c>
      <c r="E7">
        <v>285070</v>
      </c>
      <c r="F7">
        <v>0.17657690000000001</v>
      </c>
      <c r="G7">
        <v>0.2138989</v>
      </c>
      <c r="H7">
        <v>0.20723140000000001</v>
      </c>
      <c r="I7">
        <v>0.1948521</v>
      </c>
      <c r="J7">
        <v>0.20776140000000001</v>
      </c>
      <c r="K7">
        <v>0.21438270000000001</v>
      </c>
      <c r="L7" s="11">
        <f t="shared" si="0"/>
        <v>0.58822745290630374</v>
      </c>
      <c r="M7" s="11">
        <f t="shared" si="1"/>
        <v>0.20245056666666669</v>
      </c>
      <c r="N7" s="11">
        <f t="shared" si="2"/>
        <v>18.167946402442762</v>
      </c>
    </row>
    <row r="8" spans="1:17" x14ac:dyDescent="0.2">
      <c r="A8" t="s">
        <v>170</v>
      </c>
      <c r="B8">
        <v>50.241175069999997</v>
      </c>
      <c r="C8">
        <v>2578</v>
      </c>
      <c r="D8">
        <v>18516</v>
      </c>
      <c r="E8">
        <v>281757</v>
      </c>
      <c r="F8">
        <v>3.6509510000000002E-2</v>
      </c>
      <c r="G8">
        <v>9.1673240000000003E-2</v>
      </c>
      <c r="H8">
        <v>6.4107890000000001E-2</v>
      </c>
      <c r="I8">
        <v>3.9418189999999999E-2</v>
      </c>
      <c r="J8">
        <v>0.12781799999999999</v>
      </c>
      <c r="K8">
        <v>3.2067390000000001E-2</v>
      </c>
      <c r="L8" s="11">
        <f t="shared" si="0"/>
        <v>6.571620225939373E-2</v>
      </c>
      <c r="M8" s="11">
        <f t="shared" si="1"/>
        <v>6.5265703333333328E-2</v>
      </c>
      <c r="N8" s="11">
        <f t="shared" si="2"/>
        <v>51.312494112809375</v>
      </c>
    </row>
    <row r="9" spans="1:17" x14ac:dyDescent="0.2">
      <c r="A9" t="s">
        <v>133</v>
      </c>
      <c r="B9">
        <v>49.684767239999999</v>
      </c>
      <c r="C9">
        <v>1795</v>
      </c>
      <c r="D9">
        <v>6754</v>
      </c>
      <c r="E9">
        <v>293195</v>
      </c>
      <c r="F9">
        <v>8.9205989999999999E-2</v>
      </c>
      <c r="G9">
        <v>0.1577422</v>
      </c>
      <c r="H9">
        <v>0.1336021</v>
      </c>
      <c r="I9">
        <v>0.1104869</v>
      </c>
      <c r="J9">
        <v>0.20988290000000001</v>
      </c>
      <c r="K9">
        <v>6.8388030000000002E-2</v>
      </c>
      <c r="L9" s="11">
        <f t="shared" si="0"/>
        <v>2.3035863503811458E-2</v>
      </c>
      <c r="M9" s="11">
        <f t="shared" si="1"/>
        <v>0.12821802000000002</v>
      </c>
      <c r="N9" s="11">
        <f t="shared" si="2"/>
        <v>36.127773152872678</v>
      </c>
    </row>
    <row r="10" spans="1:17" x14ac:dyDescent="0.2">
      <c r="A10" t="s">
        <v>203</v>
      </c>
      <c r="B10">
        <v>48.838578030000001</v>
      </c>
      <c r="C10">
        <v>1644</v>
      </c>
      <c r="D10">
        <v>7388</v>
      </c>
      <c r="E10">
        <v>280889</v>
      </c>
      <c r="F10">
        <v>5.4565799999999998E-2</v>
      </c>
      <c r="G10">
        <v>0.1268157</v>
      </c>
      <c r="H10">
        <v>8.2076399999999994E-2</v>
      </c>
      <c r="I10">
        <v>8.1234039999999993E-2</v>
      </c>
      <c r="J10">
        <v>0.17662710000000001</v>
      </c>
      <c r="K10">
        <v>0.1138112</v>
      </c>
      <c r="L10" s="11">
        <f t="shared" si="0"/>
        <v>2.6302204785520259E-2</v>
      </c>
      <c r="M10" s="11">
        <f t="shared" si="1"/>
        <v>0.10585504000000001</v>
      </c>
      <c r="N10" s="11">
        <f t="shared" si="2"/>
        <v>33.661913723002797</v>
      </c>
    </row>
    <row r="11" spans="1:17" x14ac:dyDescent="0.2">
      <c r="A11" t="s">
        <v>1036</v>
      </c>
      <c r="B11">
        <v>48.639401679999999</v>
      </c>
      <c r="C11">
        <v>1993</v>
      </c>
      <c r="D11">
        <v>18967</v>
      </c>
      <c r="E11">
        <v>296042</v>
      </c>
      <c r="F11">
        <v>6.3162709999999997E-2</v>
      </c>
      <c r="G11">
        <v>5.9023609999999997E-2</v>
      </c>
      <c r="H11">
        <v>7.4558579999999999E-2</v>
      </c>
      <c r="I11">
        <v>4.5787300000000003E-2</v>
      </c>
      <c r="J11">
        <v>6.5764790000000004E-2</v>
      </c>
      <c r="K11">
        <v>3.0591610000000002E-2</v>
      </c>
      <c r="L11" s="11">
        <f t="shared" si="0"/>
        <v>6.4068611886151289E-2</v>
      </c>
      <c r="M11" s="11">
        <f t="shared" si="1"/>
        <v>5.6481433333333331E-2</v>
      </c>
      <c r="N11" s="11">
        <f t="shared" si="2"/>
        <v>40.975010612013762</v>
      </c>
    </row>
    <row r="12" spans="1:17" x14ac:dyDescent="0.2">
      <c r="A12" t="s">
        <v>213</v>
      </c>
      <c r="B12">
        <v>48.538614610000003</v>
      </c>
      <c r="C12">
        <v>2843</v>
      </c>
      <c r="D12">
        <v>11711</v>
      </c>
      <c r="E12">
        <v>288369</v>
      </c>
      <c r="F12">
        <v>5.359154E-2</v>
      </c>
      <c r="G12">
        <v>9.4717220000000005E-2</v>
      </c>
      <c r="H12">
        <v>8.9824870000000001E-2</v>
      </c>
      <c r="I12">
        <v>6.5909709999999996E-2</v>
      </c>
      <c r="J12">
        <v>0.19721710000000001</v>
      </c>
      <c r="K12">
        <v>3.3257849999999999E-2</v>
      </c>
      <c r="L12" s="11">
        <f t="shared" si="0"/>
        <v>4.0611161393908496E-2</v>
      </c>
      <c r="M12" s="11">
        <f t="shared" si="1"/>
        <v>8.9086381666666672E-2</v>
      </c>
      <c r="N12" s="11">
        <f t="shared" si="2"/>
        <v>58.5719230522554</v>
      </c>
    </row>
    <row r="13" spans="1:17" x14ac:dyDescent="0.2">
      <c r="A13" t="s">
        <v>171</v>
      </c>
      <c r="B13">
        <v>48.245068420000003</v>
      </c>
      <c r="C13">
        <v>1531</v>
      </c>
      <c r="D13">
        <v>10700</v>
      </c>
      <c r="E13">
        <v>284006</v>
      </c>
      <c r="F13">
        <v>4.6042430000000002E-2</v>
      </c>
      <c r="G13">
        <v>0.11385430000000001</v>
      </c>
      <c r="H13">
        <v>8.8613430000000007E-2</v>
      </c>
      <c r="I13">
        <v>6.7539920000000003E-2</v>
      </c>
      <c r="J13">
        <v>0.15754750000000001</v>
      </c>
      <c r="K13">
        <v>0.11296249999999999</v>
      </c>
      <c r="L13" s="11">
        <f t="shared" si="0"/>
        <v>3.7675260381822923E-2</v>
      </c>
      <c r="M13" s="11">
        <f t="shared" si="1"/>
        <v>9.776001333333334E-2</v>
      </c>
      <c r="N13" s="11">
        <f t="shared" si="2"/>
        <v>31.733813426727853</v>
      </c>
    </row>
    <row r="14" spans="1:17" x14ac:dyDescent="0.2">
      <c r="A14" t="s">
        <v>132</v>
      </c>
      <c r="B14">
        <v>47.856131470000001</v>
      </c>
      <c r="C14">
        <v>1368</v>
      </c>
      <c r="D14">
        <v>10224</v>
      </c>
      <c r="E14">
        <v>281638</v>
      </c>
      <c r="F14">
        <v>5.994654E-2</v>
      </c>
      <c r="G14">
        <v>0.10316110000000001</v>
      </c>
      <c r="H14">
        <v>7.2331629999999994E-2</v>
      </c>
      <c r="I14">
        <v>6.7382429999999993E-2</v>
      </c>
      <c r="J14">
        <v>0.18130309999999999</v>
      </c>
      <c r="K14">
        <v>3.237516E-2</v>
      </c>
      <c r="L14" s="11">
        <f t="shared" si="0"/>
        <v>3.6301919485296728E-2</v>
      </c>
      <c r="M14" s="11">
        <f t="shared" si="1"/>
        <v>8.6083326666666668E-2</v>
      </c>
      <c r="N14" s="11">
        <f t="shared" si="2"/>
        <v>28.58567874124072</v>
      </c>
    </row>
    <row r="15" spans="1:17" x14ac:dyDescent="0.2">
      <c r="A15" t="s">
        <v>2589</v>
      </c>
      <c r="B15">
        <v>46.290962980000003</v>
      </c>
      <c r="C15">
        <v>478</v>
      </c>
      <c r="D15">
        <v>8531</v>
      </c>
      <c r="E15">
        <v>246655</v>
      </c>
      <c r="F15">
        <v>2.4526889999999999E-2</v>
      </c>
      <c r="G15">
        <v>2.5630630000000001E-2</v>
      </c>
      <c r="H15">
        <v>2.467372E-2</v>
      </c>
      <c r="I15">
        <v>2.2516689999999999E-2</v>
      </c>
      <c r="J15">
        <v>2.2585910000000001E-2</v>
      </c>
      <c r="K15">
        <v>2.2578890000000001E-2</v>
      </c>
      <c r="L15" s="11">
        <f t="shared" si="0"/>
        <v>3.4586770995925484E-2</v>
      </c>
      <c r="M15" s="11">
        <f t="shared" si="1"/>
        <v>2.3752121666666667E-2</v>
      </c>
      <c r="N15" s="11">
        <f t="shared" si="2"/>
        <v>10.325989550196217</v>
      </c>
    </row>
    <row r="16" spans="1:17" x14ac:dyDescent="0.2">
      <c r="A16" t="s">
        <v>124</v>
      </c>
      <c r="B16">
        <v>45.907743689999997</v>
      </c>
      <c r="C16">
        <v>1046</v>
      </c>
      <c r="D16">
        <v>129530</v>
      </c>
      <c r="E16">
        <v>290296</v>
      </c>
      <c r="F16">
        <v>0.19954910000000001</v>
      </c>
      <c r="G16">
        <v>0.22122720000000001</v>
      </c>
      <c r="H16">
        <v>0.2134115</v>
      </c>
      <c r="I16">
        <v>0.1831274</v>
      </c>
      <c r="J16">
        <v>0.18827479999999999</v>
      </c>
      <c r="K16">
        <v>0.1866457</v>
      </c>
      <c r="L16" s="11">
        <f t="shared" si="0"/>
        <v>0.44619974095406068</v>
      </c>
      <c r="M16" s="11">
        <f t="shared" si="1"/>
        <v>0.19870594999999999</v>
      </c>
      <c r="N16" s="11">
        <f t="shared" si="2"/>
        <v>22.784827044938137</v>
      </c>
    </row>
    <row r="17" spans="1:14" x14ac:dyDescent="0.2">
      <c r="A17" t="s">
        <v>40</v>
      </c>
      <c r="B17">
        <v>45.60301432</v>
      </c>
      <c r="C17">
        <v>1961</v>
      </c>
      <c r="D17">
        <v>8301</v>
      </c>
      <c r="E17">
        <v>285844</v>
      </c>
      <c r="F17">
        <v>6.7156279999999999E-2</v>
      </c>
      <c r="G17">
        <v>0.15933240000000001</v>
      </c>
      <c r="H17">
        <v>0.12699730000000001</v>
      </c>
      <c r="I17">
        <v>8.8494600000000007E-2</v>
      </c>
      <c r="J17">
        <v>0.25684190000000001</v>
      </c>
      <c r="K17">
        <v>4.4365719999999997E-2</v>
      </c>
      <c r="L17" s="11">
        <f t="shared" si="0"/>
        <v>2.9040315696673709E-2</v>
      </c>
      <c r="M17" s="11">
        <f t="shared" si="1"/>
        <v>0.12386470000000001</v>
      </c>
      <c r="N17" s="11">
        <f t="shared" si="2"/>
        <v>43.001543412010136</v>
      </c>
    </row>
    <row r="18" spans="1:14" x14ac:dyDescent="0.2">
      <c r="A18" t="s">
        <v>365</v>
      </c>
      <c r="B18">
        <v>45.282751099999999</v>
      </c>
      <c r="C18">
        <v>782</v>
      </c>
      <c r="D18">
        <v>184207</v>
      </c>
      <c r="E18">
        <v>296300</v>
      </c>
      <c r="F18">
        <v>0.19767870000000001</v>
      </c>
      <c r="G18">
        <v>0.20803540000000001</v>
      </c>
      <c r="H18">
        <v>0.23487730000000001</v>
      </c>
      <c r="I18">
        <v>0.23811289999999999</v>
      </c>
      <c r="J18">
        <v>0.23065749999999999</v>
      </c>
      <c r="K18">
        <v>0.23292060000000001</v>
      </c>
      <c r="L18" s="11">
        <f t="shared" si="0"/>
        <v>0.62169085386432665</v>
      </c>
      <c r="M18" s="11">
        <f t="shared" si="1"/>
        <v>0.22371373333333333</v>
      </c>
      <c r="N18" s="11">
        <f t="shared" si="2"/>
        <v>17.269268783450748</v>
      </c>
    </row>
    <row r="19" spans="1:14" x14ac:dyDescent="0.2">
      <c r="A19" t="s">
        <v>287</v>
      </c>
      <c r="B19">
        <v>44.73359602</v>
      </c>
      <c r="C19">
        <v>841</v>
      </c>
      <c r="D19">
        <v>127997</v>
      </c>
      <c r="E19">
        <v>296026</v>
      </c>
      <c r="F19">
        <v>8.8130559999999997E-2</v>
      </c>
      <c r="G19">
        <v>9.8731109999999997E-2</v>
      </c>
      <c r="H19">
        <v>0.1123156</v>
      </c>
      <c r="I19">
        <v>9.1294470000000003E-2</v>
      </c>
      <c r="J19">
        <v>9.0098059999999994E-2</v>
      </c>
      <c r="K19">
        <v>8.7506349999999997E-2</v>
      </c>
      <c r="L19" s="11">
        <f t="shared" si="0"/>
        <v>0.43238431759372487</v>
      </c>
      <c r="M19" s="11">
        <f t="shared" si="1"/>
        <v>9.4679358333333338E-2</v>
      </c>
      <c r="N19" s="11">
        <f t="shared" si="2"/>
        <v>18.800187662623774</v>
      </c>
    </row>
    <row r="20" spans="1:14" x14ac:dyDescent="0.2">
      <c r="A20" t="s">
        <v>2588</v>
      </c>
      <c r="B20">
        <v>44.589366579999997</v>
      </c>
      <c r="C20">
        <v>2511</v>
      </c>
      <c r="D20">
        <v>25773</v>
      </c>
      <c r="E20">
        <v>309705</v>
      </c>
      <c r="F20">
        <v>6.4856940000000002E-2</v>
      </c>
      <c r="G20">
        <v>0.10986600000000001</v>
      </c>
      <c r="H20">
        <v>8.4103620000000004E-2</v>
      </c>
      <c r="I20">
        <v>5.6895349999999997E-2</v>
      </c>
      <c r="J20">
        <v>9.3984100000000001E-2</v>
      </c>
      <c r="K20">
        <v>3.7489099999999997E-2</v>
      </c>
      <c r="L20" s="11">
        <f t="shared" si="0"/>
        <v>8.3217900905700581E-2</v>
      </c>
      <c r="M20" s="11">
        <f t="shared" si="1"/>
        <v>7.4532518333333339E-2</v>
      </c>
      <c r="N20" s="11">
        <f t="shared" si="2"/>
        <v>56.313874643069667</v>
      </c>
    </row>
    <row r="21" spans="1:14" x14ac:dyDescent="0.2">
      <c r="A21" t="s">
        <v>195</v>
      </c>
      <c r="B21">
        <v>44.567610790000003</v>
      </c>
      <c r="C21">
        <v>1591</v>
      </c>
      <c r="D21">
        <v>6871</v>
      </c>
      <c r="E21">
        <v>289888</v>
      </c>
      <c r="F21">
        <v>6.4166109999999998E-2</v>
      </c>
      <c r="G21">
        <v>0.19661960000000001</v>
      </c>
      <c r="H21">
        <v>0.13064139999999999</v>
      </c>
      <c r="I21">
        <v>0.1188554</v>
      </c>
      <c r="J21">
        <v>0.2076558</v>
      </c>
      <c r="K21">
        <v>4.5832909999999998E-2</v>
      </c>
      <c r="L21" s="11">
        <f t="shared" si="0"/>
        <v>2.3702257423556684E-2</v>
      </c>
      <c r="M21" s="11">
        <f t="shared" si="1"/>
        <v>0.1272952033333333</v>
      </c>
      <c r="N21" s="11">
        <f t="shared" si="2"/>
        <v>35.698570594163094</v>
      </c>
    </row>
    <row r="22" spans="1:14" x14ac:dyDescent="0.2">
      <c r="A22" t="s">
        <v>260</v>
      </c>
      <c r="B22">
        <v>44.559497800000003</v>
      </c>
      <c r="C22">
        <v>1212</v>
      </c>
      <c r="D22">
        <v>14617</v>
      </c>
      <c r="E22">
        <v>284772</v>
      </c>
      <c r="F22">
        <v>5.477568E-2</v>
      </c>
      <c r="G22">
        <v>9.5792279999999994E-2</v>
      </c>
      <c r="H22">
        <v>6.9521840000000001E-2</v>
      </c>
      <c r="I22">
        <v>6.4187129999999995E-2</v>
      </c>
      <c r="J22">
        <v>8.0767240000000004E-2</v>
      </c>
      <c r="K22">
        <v>5.1017470000000002E-2</v>
      </c>
      <c r="L22" s="11">
        <f t="shared" si="0"/>
        <v>5.1328782324104899E-2</v>
      </c>
      <c r="M22" s="11">
        <f t="shared" si="1"/>
        <v>6.9343606666666668E-2</v>
      </c>
      <c r="N22" s="11">
        <f t="shared" si="2"/>
        <v>27.199588411878374</v>
      </c>
    </row>
    <row r="23" spans="1:14" x14ac:dyDescent="0.2">
      <c r="A23" t="s">
        <v>346</v>
      </c>
      <c r="B23">
        <v>44.12795895</v>
      </c>
      <c r="C23">
        <v>859</v>
      </c>
      <c r="D23">
        <v>90088</v>
      </c>
      <c r="E23">
        <v>301215</v>
      </c>
      <c r="F23">
        <v>0.33909250000000002</v>
      </c>
      <c r="G23">
        <v>0.33236650000000001</v>
      </c>
      <c r="H23">
        <v>0.32489109999999999</v>
      </c>
      <c r="I23">
        <v>0.33868989999999999</v>
      </c>
      <c r="J23">
        <v>0.34304010000000001</v>
      </c>
      <c r="K23">
        <v>0.36432290000000001</v>
      </c>
      <c r="L23" s="11">
        <f t="shared" si="0"/>
        <v>0.29908205102667529</v>
      </c>
      <c r="M23" s="11">
        <f t="shared" si="1"/>
        <v>0.34040050000000005</v>
      </c>
      <c r="N23" s="11">
        <f t="shared" si="2"/>
        <v>19.46611673051332</v>
      </c>
    </row>
    <row r="24" spans="1:14" x14ac:dyDescent="0.2">
      <c r="A24" t="s">
        <v>200</v>
      </c>
      <c r="B24">
        <v>44.035344199999997</v>
      </c>
      <c r="C24">
        <v>1775</v>
      </c>
      <c r="D24">
        <v>9807</v>
      </c>
      <c r="E24">
        <v>292901</v>
      </c>
      <c r="F24">
        <v>4.965116E-2</v>
      </c>
      <c r="G24">
        <v>0.1016373</v>
      </c>
      <c r="H24">
        <v>6.3584769999999999E-2</v>
      </c>
      <c r="I24">
        <v>7.4960250000000006E-2</v>
      </c>
      <c r="J24">
        <v>0.16880899999999999</v>
      </c>
      <c r="K24">
        <v>3.9762329999999999E-2</v>
      </c>
      <c r="L24" s="11">
        <f t="shared" si="0"/>
        <v>3.3482302894151952E-2</v>
      </c>
      <c r="M24" s="11">
        <f t="shared" si="1"/>
        <v>8.3067468333333339E-2</v>
      </c>
      <c r="N24" s="11">
        <f t="shared" si="2"/>
        <v>40.308530164730726</v>
      </c>
    </row>
    <row r="25" spans="1:14" x14ac:dyDescent="0.2">
      <c r="A25" t="s">
        <v>379</v>
      </c>
      <c r="B25">
        <v>43.956663929999998</v>
      </c>
      <c r="C25">
        <v>1331</v>
      </c>
      <c r="D25">
        <v>158836</v>
      </c>
      <c r="E25">
        <v>296494</v>
      </c>
      <c r="F25">
        <v>0.20413700000000001</v>
      </c>
      <c r="G25">
        <v>0.20058419999999999</v>
      </c>
      <c r="H25">
        <v>0.231548</v>
      </c>
      <c r="I25">
        <v>0.22206409999999999</v>
      </c>
      <c r="J25">
        <v>0.18395429999999999</v>
      </c>
      <c r="K25">
        <v>0.20428640000000001</v>
      </c>
      <c r="L25" s="11">
        <f t="shared" si="0"/>
        <v>0.53571404480360485</v>
      </c>
      <c r="M25" s="11">
        <f t="shared" si="1"/>
        <v>0.2077623333333333</v>
      </c>
      <c r="N25" s="11">
        <f t="shared" si="2"/>
        <v>30.279822921038495</v>
      </c>
    </row>
    <row r="26" spans="1:14" x14ac:dyDescent="0.2">
      <c r="A26" t="s">
        <v>229</v>
      </c>
      <c r="B26">
        <v>43.625546300000003</v>
      </c>
      <c r="C26">
        <v>1726</v>
      </c>
      <c r="D26">
        <v>10350</v>
      </c>
      <c r="E26">
        <v>288450</v>
      </c>
      <c r="F26">
        <v>6.4154230000000007E-2</v>
      </c>
      <c r="G26">
        <v>7.5207239999999995E-2</v>
      </c>
      <c r="H26">
        <v>8.2247280000000006E-2</v>
      </c>
      <c r="I26">
        <v>6.4710619999999996E-2</v>
      </c>
      <c r="J26">
        <v>0.1695065</v>
      </c>
      <c r="K26">
        <v>4.048525E-2</v>
      </c>
      <c r="L26" s="11">
        <f t="shared" si="0"/>
        <v>3.5881435257410298E-2</v>
      </c>
      <c r="M26" s="11">
        <f t="shared" si="1"/>
        <v>8.2718520000000004E-2</v>
      </c>
      <c r="N26" s="11">
        <f t="shared" si="2"/>
        <v>39.563974468785041</v>
      </c>
    </row>
    <row r="27" spans="1:14" x14ac:dyDescent="0.2">
      <c r="A27" t="s">
        <v>333</v>
      </c>
      <c r="B27">
        <v>42.681247159999998</v>
      </c>
      <c r="C27">
        <v>2019</v>
      </c>
      <c r="D27">
        <v>13678</v>
      </c>
      <c r="E27">
        <v>292260</v>
      </c>
      <c r="F27">
        <v>5.2585949999999999E-2</v>
      </c>
      <c r="G27">
        <v>7.0061869999999998E-2</v>
      </c>
      <c r="H27">
        <v>8.8637900000000006E-2</v>
      </c>
      <c r="I27">
        <v>6.1044340000000002E-2</v>
      </c>
      <c r="J27">
        <v>9.9587930000000005E-2</v>
      </c>
      <c r="K27">
        <v>3.005064E-2</v>
      </c>
      <c r="L27" s="11">
        <f t="shared" si="0"/>
        <v>4.6800793813727502E-2</v>
      </c>
      <c r="M27" s="11">
        <f t="shared" si="1"/>
        <v>6.6994771666666675E-2</v>
      </c>
      <c r="N27" s="11">
        <f t="shared" si="2"/>
        <v>47.304147238981479</v>
      </c>
    </row>
    <row r="28" spans="1:14" x14ac:dyDescent="0.2">
      <c r="A28" t="s">
        <v>308</v>
      </c>
      <c r="B28">
        <v>41.081036050000002</v>
      </c>
      <c r="C28">
        <v>1857</v>
      </c>
      <c r="D28">
        <v>107506</v>
      </c>
      <c r="E28">
        <v>300963</v>
      </c>
      <c r="F28">
        <v>9.5632620000000002E-2</v>
      </c>
      <c r="G28">
        <v>5.7940810000000002E-2</v>
      </c>
      <c r="H28">
        <v>0.1721337</v>
      </c>
      <c r="I28">
        <v>4.7846960000000001E-2</v>
      </c>
      <c r="J28">
        <v>0.13369539999999999</v>
      </c>
      <c r="K28">
        <v>6.114269E-2</v>
      </c>
      <c r="L28" s="11">
        <f t="shared" si="0"/>
        <v>0.35720669982688902</v>
      </c>
      <c r="M28" s="11">
        <f t="shared" si="1"/>
        <v>9.4732030000000009E-2</v>
      </c>
      <c r="N28" s="11">
        <f t="shared" si="2"/>
        <v>45.203339023383755</v>
      </c>
    </row>
    <row r="29" spans="1:14" x14ac:dyDescent="0.2">
      <c r="A29" t="s">
        <v>42</v>
      </c>
      <c r="B29">
        <v>40.418286629999997</v>
      </c>
      <c r="C29">
        <v>808</v>
      </c>
      <c r="D29">
        <v>7354</v>
      </c>
      <c r="E29">
        <v>294873</v>
      </c>
      <c r="F29">
        <v>8.007997E-2</v>
      </c>
      <c r="G29">
        <v>0.1734783</v>
      </c>
      <c r="H29">
        <v>0.1411173</v>
      </c>
      <c r="I29">
        <v>9.7386529999999999E-2</v>
      </c>
      <c r="J29">
        <v>0.11477569999999999</v>
      </c>
      <c r="K29">
        <v>5.2136189999999999E-2</v>
      </c>
      <c r="L29" s="11">
        <f t="shared" si="0"/>
        <v>2.4939550247055513E-2</v>
      </c>
      <c r="M29" s="11">
        <f t="shared" si="1"/>
        <v>0.10982899833333333</v>
      </c>
      <c r="N29" s="11">
        <f t="shared" si="2"/>
        <v>19.99095130866511</v>
      </c>
    </row>
    <row r="30" spans="1:14" x14ac:dyDescent="0.2">
      <c r="A30" t="s">
        <v>358</v>
      </c>
      <c r="B30">
        <v>40.279193939999999</v>
      </c>
      <c r="C30">
        <v>1720</v>
      </c>
      <c r="D30">
        <v>130166</v>
      </c>
      <c r="E30">
        <v>305640</v>
      </c>
      <c r="F30">
        <v>0.1054331</v>
      </c>
      <c r="G30">
        <v>0.1081351</v>
      </c>
      <c r="H30">
        <v>0.12580669999999999</v>
      </c>
      <c r="I30">
        <v>0.1016039</v>
      </c>
      <c r="J30">
        <v>0.1369274</v>
      </c>
      <c r="K30">
        <v>0.1117199</v>
      </c>
      <c r="L30" s="11">
        <f t="shared" si="0"/>
        <v>0.42588012040308859</v>
      </c>
      <c r="M30" s="11">
        <f t="shared" si="1"/>
        <v>0.11493768333333333</v>
      </c>
      <c r="N30" s="11">
        <f t="shared" si="2"/>
        <v>42.701946880121703</v>
      </c>
    </row>
    <row r="31" spans="1:14" x14ac:dyDescent="0.2">
      <c r="A31" t="s">
        <v>159</v>
      </c>
      <c r="B31">
        <v>38.907924139999999</v>
      </c>
      <c r="C31">
        <v>1417</v>
      </c>
      <c r="D31">
        <v>8072</v>
      </c>
      <c r="E31">
        <v>298941</v>
      </c>
      <c r="F31">
        <v>7.8506229999999996E-2</v>
      </c>
      <c r="G31">
        <v>0.13993649999999999</v>
      </c>
      <c r="H31">
        <v>0.13663359999999999</v>
      </c>
      <c r="I31">
        <v>9.8296159999999994E-2</v>
      </c>
      <c r="J31">
        <v>0.25292609999999999</v>
      </c>
      <c r="K31">
        <v>6.7333560000000001E-2</v>
      </c>
      <c r="L31" s="11">
        <f t="shared" si="0"/>
        <v>2.7001983669018303E-2</v>
      </c>
      <c r="M31" s="11">
        <f t="shared" si="1"/>
        <v>0.12893869166666663</v>
      </c>
      <c r="N31" s="11">
        <f t="shared" si="2"/>
        <v>36.419316407148727</v>
      </c>
    </row>
    <row r="32" spans="1:14" x14ac:dyDescent="0.2">
      <c r="A32" t="s">
        <v>323</v>
      </c>
      <c r="B32">
        <v>37.632158820000001</v>
      </c>
      <c r="C32">
        <v>1087</v>
      </c>
      <c r="D32">
        <v>145294</v>
      </c>
      <c r="E32">
        <v>309045</v>
      </c>
      <c r="F32">
        <v>0.16861860000000001</v>
      </c>
      <c r="G32">
        <v>0.15906600000000001</v>
      </c>
      <c r="H32">
        <v>0.14527760000000001</v>
      </c>
      <c r="I32">
        <v>0.16678589999999999</v>
      </c>
      <c r="J32">
        <v>0.19432279999999999</v>
      </c>
      <c r="K32">
        <v>0.1495155</v>
      </c>
      <c r="L32" s="11">
        <f t="shared" si="0"/>
        <v>0.47013865294698182</v>
      </c>
      <c r="M32" s="11">
        <f t="shared" si="1"/>
        <v>0.16393106666666668</v>
      </c>
      <c r="N32" s="11">
        <f t="shared" si="2"/>
        <v>28.884869592501364</v>
      </c>
    </row>
    <row r="33" spans="1:14" x14ac:dyDescent="0.2">
      <c r="A33" t="s">
        <v>190</v>
      </c>
      <c r="B33">
        <v>36.249176830000003</v>
      </c>
      <c r="C33">
        <v>886</v>
      </c>
      <c r="D33">
        <v>7793</v>
      </c>
      <c r="E33">
        <v>301061</v>
      </c>
      <c r="F33">
        <v>5.7044230000000001E-2</v>
      </c>
      <c r="G33">
        <v>0.1068428</v>
      </c>
      <c r="H33">
        <v>9.400261E-2</v>
      </c>
      <c r="I33">
        <v>9.1282080000000002E-2</v>
      </c>
      <c r="J33">
        <v>0.2182075</v>
      </c>
      <c r="K33">
        <v>4.8531980000000002E-2</v>
      </c>
      <c r="L33" s="11">
        <f t="shared" si="0"/>
        <v>2.5885119626919462E-2</v>
      </c>
      <c r="M33" s="11">
        <f t="shared" si="1"/>
        <v>0.10265186666666666</v>
      </c>
      <c r="N33" s="11">
        <f t="shared" si="2"/>
        <v>24.441934341161147</v>
      </c>
    </row>
    <row r="34" spans="1:14" x14ac:dyDescent="0.2">
      <c r="A34" t="s">
        <v>1012</v>
      </c>
      <c r="B34">
        <v>35.767602879999998</v>
      </c>
      <c r="C34">
        <v>1102</v>
      </c>
      <c r="D34">
        <v>5322</v>
      </c>
      <c r="E34">
        <v>301297</v>
      </c>
      <c r="F34">
        <v>9.2443979999999995E-2</v>
      </c>
      <c r="G34">
        <v>0.14864859999999999</v>
      </c>
      <c r="H34">
        <v>0.1247745</v>
      </c>
      <c r="I34">
        <v>9.627927E-2</v>
      </c>
      <c r="J34">
        <v>9.4335219999999997E-2</v>
      </c>
      <c r="K34">
        <v>4.1371600000000001E-2</v>
      </c>
      <c r="L34" s="11">
        <f t="shared" si="0"/>
        <v>1.7663634221382889E-2</v>
      </c>
      <c r="M34" s="11">
        <f t="shared" si="1"/>
        <v>9.9642195000000003E-2</v>
      </c>
      <c r="N34" s="11">
        <f t="shared" si="2"/>
        <v>30.810004341001004</v>
      </c>
    </row>
    <row r="35" spans="1:14" x14ac:dyDescent="0.2">
      <c r="A35" t="s">
        <v>183</v>
      </c>
      <c r="B35">
        <v>34.705944590000001</v>
      </c>
      <c r="C35">
        <v>937</v>
      </c>
      <c r="D35">
        <v>9713</v>
      </c>
      <c r="E35">
        <v>305943</v>
      </c>
      <c r="F35">
        <v>6.1210239999999999E-2</v>
      </c>
      <c r="G35">
        <v>0.1745255</v>
      </c>
      <c r="H35">
        <v>0.101122</v>
      </c>
      <c r="I35">
        <v>9.7852289999999995E-2</v>
      </c>
      <c r="J35">
        <v>0.1842085</v>
      </c>
      <c r="K35">
        <v>7.1732439999999995E-2</v>
      </c>
      <c r="L35" s="11">
        <f t="shared" si="0"/>
        <v>3.1747743860784522E-2</v>
      </c>
      <c r="M35" s="11">
        <f t="shared" si="1"/>
        <v>0.11510849499999999</v>
      </c>
      <c r="N35" s="11">
        <f t="shared" si="2"/>
        <v>26.998256669549992</v>
      </c>
    </row>
    <row r="36" spans="1:14" x14ac:dyDescent="0.2">
      <c r="A36" t="s">
        <v>369</v>
      </c>
      <c r="B36">
        <v>34.480876860000002</v>
      </c>
      <c r="C36">
        <v>459</v>
      </c>
      <c r="D36">
        <v>151399</v>
      </c>
      <c r="E36">
        <v>313946</v>
      </c>
      <c r="F36">
        <v>0.21619289999999999</v>
      </c>
      <c r="G36">
        <v>0.1951204</v>
      </c>
      <c r="H36">
        <v>0.2359126</v>
      </c>
      <c r="I36">
        <v>0.2112078</v>
      </c>
      <c r="J36">
        <v>0.2215096</v>
      </c>
      <c r="K36">
        <v>0.1821663</v>
      </c>
      <c r="L36" s="11">
        <f t="shared" si="0"/>
        <v>0.48224535429659876</v>
      </c>
      <c r="M36" s="11">
        <f t="shared" si="1"/>
        <v>0.2103516</v>
      </c>
      <c r="N36" s="11">
        <f t="shared" si="2"/>
        <v>13.311726435021988</v>
      </c>
    </row>
    <row r="37" spans="1:14" x14ac:dyDescent="0.2">
      <c r="A37" t="s">
        <v>83</v>
      </c>
      <c r="B37">
        <v>33.749802240000001</v>
      </c>
      <c r="C37">
        <v>1413</v>
      </c>
      <c r="D37">
        <v>16293</v>
      </c>
      <c r="E37">
        <v>311359</v>
      </c>
      <c r="F37">
        <v>5.9405039999999999E-2</v>
      </c>
      <c r="G37">
        <v>0.1181069</v>
      </c>
      <c r="H37">
        <v>0.1048168</v>
      </c>
      <c r="I37">
        <v>7.2851940000000004E-2</v>
      </c>
      <c r="J37">
        <v>0.2032484</v>
      </c>
      <c r="K37">
        <v>4.4120020000000003E-2</v>
      </c>
      <c r="L37" s="11">
        <f t="shared" si="0"/>
        <v>5.2328662412199425E-2</v>
      </c>
      <c r="M37" s="11">
        <f t="shared" si="1"/>
        <v>0.10042485000000001</v>
      </c>
      <c r="N37" s="11">
        <f t="shared" si="2"/>
        <v>41.866911988163402</v>
      </c>
    </row>
    <row r="38" spans="1:14" x14ac:dyDescent="0.2">
      <c r="A38" t="s">
        <v>284</v>
      </c>
      <c r="B38">
        <v>33.287910099999998</v>
      </c>
      <c r="C38">
        <v>972</v>
      </c>
      <c r="D38">
        <v>138688</v>
      </c>
      <c r="E38">
        <v>315520</v>
      </c>
      <c r="F38">
        <v>0.1770118</v>
      </c>
      <c r="G38">
        <v>0.1671348</v>
      </c>
      <c r="H38">
        <v>0.1749695</v>
      </c>
      <c r="I38">
        <v>0.16568939999999999</v>
      </c>
      <c r="J38">
        <v>0.12476660000000001</v>
      </c>
      <c r="K38">
        <v>0.1471085</v>
      </c>
      <c r="L38" s="11">
        <f t="shared" si="0"/>
        <v>0.43955375253549694</v>
      </c>
      <c r="M38" s="11">
        <f t="shared" si="1"/>
        <v>0.15944676666666666</v>
      </c>
      <c r="N38" s="11">
        <f t="shared" si="2"/>
        <v>29.199790466869835</v>
      </c>
    </row>
    <row r="39" spans="1:14" x14ac:dyDescent="0.2">
      <c r="A39" t="s">
        <v>158</v>
      </c>
      <c r="B39">
        <v>32.274999010000002</v>
      </c>
      <c r="C39">
        <v>559</v>
      </c>
      <c r="D39">
        <v>94472</v>
      </c>
      <c r="E39">
        <v>318046</v>
      </c>
      <c r="F39">
        <v>0.13861399999999999</v>
      </c>
      <c r="G39">
        <v>0.16136919999999999</v>
      </c>
      <c r="H39">
        <v>0.16296459999999999</v>
      </c>
      <c r="I39">
        <v>0.1467339</v>
      </c>
      <c r="J39">
        <v>0.14151159999999999</v>
      </c>
      <c r="K39">
        <v>0.13849</v>
      </c>
      <c r="L39" s="11">
        <f t="shared" si="0"/>
        <v>0.29703879313055342</v>
      </c>
      <c r="M39" s="11">
        <f t="shared" si="1"/>
        <v>0.14828054999999998</v>
      </c>
      <c r="N39" s="11">
        <f t="shared" si="2"/>
        <v>17.319907580068428</v>
      </c>
    </row>
    <row r="40" spans="1:14" x14ac:dyDescent="0.2">
      <c r="A40" t="s">
        <v>983</v>
      </c>
      <c r="B40">
        <v>31.695255800000002</v>
      </c>
      <c r="C40">
        <v>1317</v>
      </c>
      <c r="D40">
        <v>12068</v>
      </c>
      <c r="E40">
        <v>286765</v>
      </c>
      <c r="F40">
        <v>5.7762069999999999E-2</v>
      </c>
      <c r="G40">
        <v>8.7564859999999994E-2</v>
      </c>
      <c r="H40">
        <v>5.5398599999999999E-2</v>
      </c>
      <c r="I40">
        <v>5.1901679999999999E-2</v>
      </c>
      <c r="J40">
        <v>5.9863909999999999E-2</v>
      </c>
      <c r="K40">
        <v>4.25035E-2</v>
      </c>
      <c r="L40" s="11">
        <f t="shared" si="0"/>
        <v>4.2083238888985755E-2</v>
      </c>
      <c r="M40" s="11">
        <f t="shared" si="1"/>
        <v>5.9165770000000006E-2</v>
      </c>
      <c r="N40" s="11">
        <f t="shared" si="2"/>
        <v>41.551959962411786</v>
      </c>
    </row>
    <row r="41" spans="1:14" x14ac:dyDescent="0.2">
      <c r="A41" t="s">
        <v>150</v>
      </c>
      <c r="B41">
        <v>31.47118674</v>
      </c>
      <c r="C41">
        <v>689</v>
      </c>
      <c r="D41">
        <v>11142</v>
      </c>
      <c r="E41">
        <v>313812</v>
      </c>
      <c r="F41">
        <v>5.9824469999999998E-2</v>
      </c>
      <c r="G41">
        <v>7.0160310000000004E-2</v>
      </c>
      <c r="H41">
        <v>7.426315E-2</v>
      </c>
      <c r="I41">
        <v>8.4401649999999995E-2</v>
      </c>
      <c r="J41">
        <v>0.16213430000000001</v>
      </c>
      <c r="K41">
        <v>4.442397E-2</v>
      </c>
      <c r="L41" s="11">
        <f t="shared" si="0"/>
        <v>3.5505334404038087E-2</v>
      </c>
      <c r="M41" s="11">
        <f t="shared" si="1"/>
        <v>8.2534641666666658E-2</v>
      </c>
      <c r="N41" s="11">
        <f t="shared" si="2"/>
        <v>21.893041584106467</v>
      </c>
    </row>
    <row r="42" spans="1:14" x14ac:dyDescent="0.2">
      <c r="A42" t="s">
        <v>335</v>
      </c>
      <c r="B42">
        <v>31.466262579999999</v>
      </c>
      <c r="C42">
        <v>988</v>
      </c>
      <c r="D42">
        <v>99422</v>
      </c>
      <c r="E42">
        <v>315511</v>
      </c>
      <c r="F42">
        <v>6.0585970000000003E-2</v>
      </c>
      <c r="G42">
        <v>7.6557559999999997E-2</v>
      </c>
      <c r="H42">
        <v>6.3550490000000001E-2</v>
      </c>
      <c r="I42">
        <v>5.8565800000000001E-2</v>
      </c>
      <c r="J42">
        <v>7.0713890000000001E-2</v>
      </c>
      <c r="K42">
        <v>5.8511239999999999E-2</v>
      </c>
      <c r="L42" s="11">
        <f t="shared" si="0"/>
        <v>0.31511421154888419</v>
      </c>
      <c r="M42" s="11">
        <f t="shared" si="1"/>
        <v>6.4747491666666671E-2</v>
      </c>
      <c r="N42" s="11">
        <f t="shared" si="2"/>
        <v>31.398708298708922</v>
      </c>
    </row>
    <row r="43" spans="1:14" x14ac:dyDescent="0.2">
      <c r="A43" t="s">
        <v>773</v>
      </c>
      <c r="B43">
        <v>31.31373722</v>
      </c>
      <c r="C43">
        <v>1412</v>
      </c>
      <c r="D43">
        <v>8031</v>
      </c>
      <c r="E43">
        <v>312944</v>
      </c>
      <c r="F43">
        <v>7.5113449999999998E-2</v>
      </c>
      <c r="G43">
        <v>0.19983020000000001</v>
      </c>
      <c r="H43">
        <v>0.1243725</v>
      </c>
      <c r="I43">
        <v>9.7436770000000006E-2</v>
      </c>
      <c r="J43">
        <v>0.12521579999999999</v>
      </c>
      <c r="K43">
        <v>5.7847900000000001E-2</v>
      </c>
      <c r="L43" s="11">
        <f t="shared" si="0"/>
        <v>2.5662738381307837E-2</v>
      </c>
      <c r="M43" s="11">
        <f t="shared" si="1"/>
        <v>0.11330276999999998</v>
      </c>
      <c r="N43" s="11">
        <f t="shared" si="2"/>
        <v>45.092030698212518</v>
      </c>
    </row>
    <row r="44" spans="1:14" x14ac:dyDescent="0.2">
      <c r="A44" t="s">
        <v>654</v>
      </c>
      <c r="B44">
        <v>31.287012780000001</v>
      </c>
      <c r="C44">
        <v>1643</v>
      </c>
      <c r="D44">
        <v>5377</v>
      </c>
      <c r="E44">
        <v>316553</v>
      </c>
      <c r="F44">
        <v>0.1162758</v>
      </c>
      <c r="G44">
        <v>0.20315530000000001</v>
      </c>
      <c r="H44">
        <v>0.1450285</v>
      </c>
      <c r="I44">
        <v>0.14114160000000001</v>
      </c>
      <c r="J44">
        <v>0.28878039999999999</v>
      </c>
      <c r="K44">
        <v>7.3751520000000001E-2</v>
      </c>
      <c r="L44" s="11">
        <f t="shared" si="0"/>
        <v>1.6986097114859124E-2</v>
      </c>
      <c r="M44" s="11">
        <f t="shared" si="1"/>
        <v>0.16135552</v>
      </c>
      <c r="N44" s="11">
        <f t="shared" si="2"/>
        <v>52.513802182171766</v>
      </c>
    </row>
    <row r="45" spans="1:14" x14ac:dyDescent="0.2">
      <c r="A45" t="s">
        <v>698</v>
      </c>
      <c r="B45">
        <v>31.155743860000001</v>
      </c>
      <c r="C45">
        <v>1566</v>
      </c>
      <c r="D45">
        <v>11456</v>
      </c>
      <c r="E45">
        <v>311474</v>
      </c>
      <c r="F45">
        <v>6.7954100000000003E-2</v>
      </c>
      <c r="G45">
        <v>0.1478988</v>
      </c>
      <c r="H45">
        <v>0.1091268</v>
      </c>
      <c r="I45">
        <v>8.5413180000000005E-2</v>
      </c>
      <c r="J45">
        <v>0.19932920000000001</v>
      </c>
      <c r="K45">
        <v>5.2155029999999998E-2</v>
      </c>
      <c r="L45" s="11">
        <f t="shared" si="0"/>
        <v>3.6779955951379568E-2</v>
      </c>
      <c r="M45" s="11">
        <f t="shared" si="1"/>
        <v>0.11031285166666666</v>
      </c>
      <c r="N45" s="11">
        <f t="shared" si="2"/>
        <v>50.263604908196207</v>
      </c>
    </row>
    <row r="46" spans="1:14" x14ac:dyDescent="0.2">
      <c r="A46" t="s">
        <v>605</v>
      </c>
      <c r="B46">
        <v>30.865183819999999</v>
      </c>
      <c r="C46">
        <v>1144</v>
      </c>
      <c r="D46">
        <v>6561</v>
      </c>
      <c r="E46">
        <v>320570</v>
      </c>
      <c r="F46">
        <v>0.1098223</v>
      </c>
      <c r="G46">
        <v>0.19383220000000001</v>
      </c>
      <c r="H46">
        <v>0.1698808</v>
      </c>
      <c r="I46">
        <v>0.1279235</v>
      </c>
      <c r="J46">
        <v>0.33328849999999999</v>
      </c>
      <c r="K46">
        <v>7.2628609999999996E-2</v>
      </c>
      <c r="L46" s="11">
        <f t="shared" si="0"/>
        <v>2.0466668746295661E-2</v>
      </c>
      <c r="M46" s="11">
        <f t="shared" si="1"/>
        <v>0.167895985</v>
      </c>
      <c r="N46" s="11">
        <f t="shared" si="2"/>
        <v>37.064415578134728</v>
      </c>
    </row>
    <row r="47" spans="1:14" x14ac:dyDescent="0.2">
      <c r="A47" t="s">
        <v>1006</v>
      </c>
      <c r="B47">
        <v>30.685822770000001</v>
      </c>
      <c r="C47">
        <v>804</v>
      </c>
      <c r="D47">
        <v>13325</v>
      </c>
      <c r="E47">
        <v>262008</v>
      </c>
      <c r="F47">
        <v>7.3549169999999997E-2</v>
      </c>
      <c r="G47">
        <v>8.934889E-2</v>
      </c>
      <c r="H47">
        <v>8.7893860000000004E-2</v>
      </c>
      <c r="I47">
        <v>7.0427950000000003E-2</v>
      </c>
      <c r="J47">
        <v>8.1811469999999997E-2</v>
      </c>
      <c r="K47">
        <v>7.9400319999999996E-2</v>
      </c>
      <c r="L47" s="11">
        <f t="shared" si="0"/>
        <v>5.0857225733565388E-2</v>
      </c>
      <c r="M47" s="11">
        <f t="shared" si="1"/>
        <v>8.0405276666666678E-2</v>
      </c>
      <c r="N47" s="11">
        <f t="shared" si="2"/>
        <v>26.201024689031012</v>
      </c>
    </row>
    <row r="48" spans="1:14" x14ac:dyDescent="0.2">
      <c r="A48" t="s">
        <v>222</v>
      </c>
      <c r="B48">
        <v>30.519024259999998</v>
      </c>
      <c r="C48">
        <v>2121</v>
      </c>
      <c r="D48">
        <v>146763</v>
      </c>
      <c r="E48">
        <v>322515</v>
      </c>
      <c r="F48">
        <v>0.15739549999999999</v>
      </c>
      <c r="G48">
        <v>0.1714744</v>
      </c>
      <c r="H48">
        <v>0.19812669999999999</v>
      </c>
      <c r="I48">
        <v>0.1622923</v>
      </c>
      <c r="J48">
        <v>0.16613049999999999</v>
      </c>
      <c r="K48">
        <v>0.1834992</v>
      </c>
      <c r="L48" s="11">
        <f t="shared" si="0"/>
        <v>0.45505790428352172</v>
      </c>
      <c r="M48" s="11">
        <f t="shared" si="1"/>
        <v>0.17315309999999998</v>
      </c>
      <c r="N48" s="11">
        <f t="shared" si="2"/>
        <v>69.497634718941697</v>
      </c>
    </row>
    <row r="49" spans="1:14" x14ac:dyDescent="0.2">
      <c r="A49" t="s">
        <v>1054</v>
      </c>
      <c r="B49">
        <v>30.432772360000001</v>
      </c>
      <c r="C49">
        <v>364</v>
      </c>
      <c r="D49">
        <v>4162</v>
      </c>
      <c r="E49">
        <v>236900</v>
      </c>
      <c r="F49">
        <v>3.7675430000000003E-2</v>
      </c>
      <c r="G49">
        <v>3.673469E-2</v>
      </c>
      <c r="H49">
        <v>3.8574450000000003E-2</v>
      </c>
      <c r="I49">
        <v>3.4804799999999997E-2</v>
      </c>
      <c r="J49">
        <v>3.3961209999999999E-2</v>
      </c>
      <c r="K49">
        <v>3.4732489999999998E-2</v>
      </c>
      <c r="L49" s="11">
        <f t="shared" si="0"/>
        <v>1.7568594343604898E-2</v>
      </c>
      <c r="M49" s="11">
        <f t="shared" si="1"/>
        <v>3.6080511666666669E-2</v>
      </c>
      <c r="N49" s="11">
        <f t="shared" si="2"/>
        <v>11.960790022483511</v>
      </c>
    </row>
    <row r="50" spans="1:14" x14ac:dyDescent="0.2">
      <c r="A50" t="s">
        <v>331</v>
      </c>
      <c r="B50">
        <v>30.078549249999998</v>
      </c>
      <c r="C50">
        <v>1368</v>
      </c>
      <c r="D50">
        <v>121965</v>
      </c>
      <c r="E50">
        <v>323954</v>
      </c>
      <c r="F50">
        <v>0.1094672</v>
      </c>
      <c r="G50">
        <v>0.12081310000000001</v>
      </c>
      <c r="H50">
        <v>0.11565250000000001</v>
      </c>
      <c r="I50">
        <v>0.1057884</v>
      </c>
      <c r="J50">
        <v>0.13429930000000001</v>
      </c>
      <c r="K50">
        <v>0.1046619</v>
      </c>
      <c r="L50" s="11">
        <f t="shared" si="0"/>
        <v>0.37648863727566262</v>
      </c>
      <c r="M50" s="11">
        <f t="shared" si="1"/>
        <v>0.11511373333333334</v>
      </c>
      <c r="N50" s="11">
        <f t="shared" si="2"/>
        <v>45.480916936178367</v>
      </c>
    </row>
    <row r="51" spans="1:14" x14ac:dyDescent="0.2">
      <c r="A51" t="s">
        <v>180</v>
      </c>
      <c r="B51">
        <v>29.943948129999999</v>
      </c>
      <c r="C51">
        <v>1461</v>
      </c>
      <c r="D51">
        <v>116009</v>
      </c>
      <c r="E51">
        <v>324849</v>
      </c>
      <c r="F51">
        <v>0.16995209999999999</v>
      </c>
      <c r="G51">
        <v>0.18043049999999999</v>
      </c>
      <c r="H51">
        <v>0.17758299999999999</v>
      </c>
      <c r="I51">
        <v>0.1930509</v>
      </c>
      <c r="J51">
        <v>0.22964860000000001</v>
      </c>
      <c r="K51">
        <v>0.1619707</v>
      </c>
      <c r="L51" s="11">
        <f t="shared" si="0"/>
        <v>0.35711669113957561</v>
      </c>
      <c r="M51" s="11">
        <f t="shared" si="1"/>
        <v>0.18543929999999997</v>
      </c>
      <c r="N51" s="11">
        <f t="shared" si="2"/>
        <v>48.791161194146781</v>
      </c>
    </row>
    <row r="52" spans="1:14" x14ac:dyDescent="0.2">
      <c r="A52" t="s">
        <v>787</v>
      </c>
      <c r="B52">
        <v>29.939068460000001</v>
      </c>
      <c r="C52">
        <v>1167</v>
      </c>
      <c r="D52">
        <v>7595</v>
      </c>
      <c r="E52">
        <v>317111</v>
      </c>
      <c r="F52">
        <v>9.0960550000000001E-2</v>
      </c>
      <c r="G52">
        <v>0.20803920000000001</v>
      </c>
      <c r="H52">
        <v>0.14377999999999999</v>
      </c>
      <c r="I52">
        <v>0.1202143</v>
      </c>
      <c r="J52">
        <v>0.27745180000000003</v>
      </c>
      <c r="K52">
        <v>8.1600279999999997E-2</v>
      </c>
      <c r="L52" s="11">
        <f t="shared" si="0"/>
        <v>2.3950604047163294E-2</v>
      </c>
      <c r="M52" s="11">
        <f t="shared" si="1"/>
        <v>0.15367435500000001</v>
      </c>
      <c r="N52" s="11">
        <f t="shared" si="2"/>
        <v>38.979168692545215</v>
      </c>
    </row>
    <row r="53" spans="1:14" x14ac:dyDescent="0.2">
      <c r="A53" t="s">
        <v>216</v>
      </c>
      <c r="B53">
        <v>29.90986711</v>
      </c>
      <c r="C53">
        <v>901</v>
      </c>
      <c r="D53">
        <v>136369</v>
      </c>
      <c r="E53">
        <v>323651</v>
      </c>
      <c r="F53">
        <v>9.7848859999999996E-2</v>
      </c>
      <c r="G53">
        <v>0.11854919999999999</v>
      </c>
      <c r="H53">
        <v>0.1076106</v>
      </c>
      <c r="I53">
        <v>0.10982740000000001</v>
      </c>
      <c r="J53">
        <v>0.1103736</v>
      </c>
      <c r="K53">
        <v>0.1035952</v>
      </c>
      <c r="L53" s="11">
        <f t="shared" si="0"/>
        <v>0.42134583239353501</v>
      </c>
      <c r="M53" s="11">
        <f t="shared" si="1"/>
        <v>0.10796747666666667</v>
      </c>
      <c r="N53" s="11">
        <f t="shared" si="2"/>
        <v>30.12383828675593</v>
      </c>
    </row>
    <row r="54" spans="1:14" x14ac:dyDescent="0.2">
      <c r="A54" t="s">
        <v>320</v>
      </c>
      <c r="B54">
        <v>29.559735100000001</v>
      </c>
      <c r="C54">
        <v>1337</v>
      </c>
      <c r="D54">
        <v>151389</v>
      </c>
      <c r="E54">
        <v>323404</v>
      </c>
      <c r="F54">
        <v>0.11500299999999999</v>
      </c>
      <c r="G54">
        <v>0.120354</v>
      </c>
      <c r="H54">
        <v>0.12426470000000001</v>
      </c>
      <c r="I54">
        <v>0.12888430000000001</v>
      </c>
      <c r="J54">
        <v>0.14881449999999999</v>
      </c>
      <c r="K54">
        <v>0.12375170000000001</v>
      </c>
      <c r="L54" s="11">
        <f t="shared" si="0"/>
        <v>0.46811109324559991</v>
      </c>
      <c r="M54" s="11">
        <f t="shared" si="1"/>
        <v>0.12684536666666665</v>
      </c>
      <c r="N54" s="11">
        <f t="shared" si="2"/>
        <v>45.230445925071905</v>
      </c>
    </row>
    <row r="55" spans="1:14" x14ac:dyDescent="0.2">
      <c r="A55" t="s">
        <v>393</v>
      </c>
      <c r="B55">
        <v>29.44692191</v>
      </c>
      <c r="C55">
        <v>904</v>
      </c>
      <c r="D55">
        <v>102866</v>
      </c>
      <c r="E55">
        <v>320189</v>
      </c>
      <c r="F55">
        <v>0.10508430000000001</v>
      </c>
      <c r="G55">
        <v>7.440563E-2</v>
      </c>
      <c r="H55">
        <v>6.9644499999999998E-2</v>
      </c>
      <c r="I55">
        <v>7.4703140000000001E-2</v>
      </c>
      <c r="J55">
        <v>7.7983780000000003E-2</v>
      </c>
      <c r="K55">
        <v>6.3992999999999994E-2</v>
      </c>
      <c r="L55" s="11">
        <f t="shared" si="0"/>
        <v>0.32126650197227263</v>
      </c>
      <c r="M55" s="11">
        <f t="shared" si="1"/>
        <v>7.7635725000000003E-2</v>
      </c>
      <c r="N55" s="11">
        <f t="shared" si="2"/>
        <v>30.699303742609747</v>
      </c>
    </row>
    <row r="56" spans="1:14" x14ac:dyDescent="0.2">
      <c r="A56" t="s">
        <v>104</v>
      </c>
      <c r="B56">
        <v>29.40270087</v>
      </c>
      <c r="C56">
        <v>2311</v>
      </c>
      <c r="D56">
        <v>6632</v>
      </c>
      <c r="E56">
        <v>318460</v>
      </c>
      <c r="F56">
        <v>9.1287939999999998E-2</v>
      </c>
      <c r="G56">
        <v>0.13964099999999999</v>
      </c>
      <c r="H56">
        <v>0.13392889999999999</v>
      </c>
      <c r="I56">
        <v>0.12635859999999999</v>
      </c>
      <c r="J56">
        <v>0.28183350000000001</v>
      </c>
      <c r="K56">
        <v>0.2081895</v>
      </c>
      <c r="L56" s="11">
        <f t="shared" si="0"/>
        <v>2.0825221377881054E-2</v>
      </c>
      <c r="M56" s="11">
        <f t="shared" si="1"/>
        <v>0.16353990666666665</v>
      </c>
      <c r="N56" s="11">
        <f t="shared" si="2"/>
        <v>78.598221646976199</v>
      </c>
    </row>
    <row r="57" spans="1:14" x14ac:dyDescent="0.2">
      <c r="A57" t="s">
        <v>1031</v>
      </c>
      <c r="B57">
        <v>29.38883066</v>
      </c>
      <c r="C57">
        <v>665</v>
      </c>
      <c r="D57">
        <v>14201</v>
      </c>
      <c r="E57">
        <v>295456</v>
      </c>
      <c r="F57">
        <v>4.9734649999999998E-2</v>
      </c>
      <c r="G57">
        <v>6.4320100000000005E-2</v>
      </c>
      <c r="H57">
        <v>7.5219930000000004E-2</v>
      </c>
      <c r="I57">
        <v>4.3836510000000002E-2</v>
      </c>
      <c r="J57">
        <v>7.6775479999999993E-2</v>
      </c>
      <c r="K57">
        <v>4.5355039999999999E-2</v>
      </c>
      <c r="L57" s="11">
        <f t="shared" si="0"/>
        <v>4.8064686450774399E-2</v>
      </c>
      <c r="M57" s="11">
        <f t="shared" si="1"/>
        <v>5.9206951666666674E-2</v>
      </c>
      <c r="N57" s="11">
        <f t="shared" si="2"/>
        <v>22.627644076533667</v>
      </c>
    </row>
    <row r="58" spans="1:14" x14ac:dyDescent="0.2">
      <c r="A58" t="s">
        <v>347</v>
      </c>
      <c r="B58">
        <v>29.387307929999999</v>
      </c>
      <c r="C58">
        <v>972</v>
      </c>
      <c r="D58">
        <v>62251</v>
      </c>
      <c r="E58">
        <v>317878</v>
      </c>
      <c r="F58">
        <v>4.7955940000000002E-2</v>
      </c>
      <c r="G58">
        <v>5.4872490000000003E-2</v>
      </c>
      <c r="H58">
        <v>6.2978839999999994E-2</v>
      </c>
      <c r="I58">
        <v>5.1310429999999997E-2</v>
      </c>
      <c r="J58">
        <v>7.4323979999999998E-2</v>
      </c>
      <c r="K58">
        <v>4.502192E-2</v>
      </c>
      <c r="L58" s="11">
        <f t="shared" si="0"/>
        <v>0.19583299253172601</v>
      </c>
      <c r="M58" s="11">
        <f t="shared" si="1"/>
        <v>5.607726666666666E-2</v>
      </c>
      <c r="N58" s="11">
        <f t="shared" si="2"/>
        <v>33.075503285815948</v>
      </c>
    </row>
    <row r="59" spans="1:14" x14ac:dyDescent="0.2">
      <c r="A59" t="s">
        <v>96</v>
      </c>
      <c r="B59">
        <v>29.387223880000001</v>
      </c>
      <c r="C59">
        <v>763</v>
      </c>
      <c r="D59">
        <v>31252</v>
      </c>
      <c r="E59">
        <v>319851</v>
      </c>
      <c r="F59">
        <v>5.2113569999999998E-2</v>
      </c>
      <c r="G59">
        <v>7.2138179999999996E-2</v>
      </c>
      <c r="H59">
        <v>7.4434550000000002E-2</v>
      </c>
      <c r="I59">
        <v>6.2701380000000001E-2</v>
      </c>
      <c r="J59">
        <v>0.1146143</v>
      </c>
      <c r="K59">
        <v>4.5550199999999999E-2</v>
      </c>
      <c r="L59" s="11">
        <f t="shared" si="0"/>
        <v>9.7707995285304716E-2</v>
      </c>
      <c r="M59" s="11">
        <f t="shared" si="1"/>
        <v>7.0258696666666662E-2</v>
      </c>
      <c r="N59" s="11">
        <f t="shared" si="2"/>
        <v>25.963663771564121</v>
      </c>
    </row>
    <row r="60" spans="1:14" x14ac:dyDescent="0.2">
      <c r="A60" t="s">
        <v>1066</v>
      </c>
      <c r="B60">
        <v>29.215884370000001</v>
      </c>
      <c r="C60">
        <v>1615</v>
      </c>
      <c r="D60">
        <v>29560</v>
      </c>
      <c r="E60">
        <v>297352</v>
      </c>
      <c r="F60">
        <v>5.4249360000000003E-2</v>
      </c>
      <c r="G60">
        <v>7.3623019999999997E-2</v>
      </c>
      <c r="H60">
        <v>7.6460280000000005E-2</v>
      </c>
      <c r="I60">
        <v>6.2107889999999999E-2</v>
      </c>
      <c r="J60">
        <v>6.7667270000000002E-2</v>
      </c>
      <c r="K60">
        <v>4.5274170000000002E-2</v>
      </c>
      <c r="L60" s="11">
        <f t="shared" si="0"/>
        <v>9.9410799322015658E-2</v>
      </c>
      <c r="M60" s="11">
        <f t="shared" si="1"/>
        <v>6.3230331666666667E-2</v>
      </c>
      <c r="N60" s="11">
        <f t="shared" si="2"/>
        <v>55.278148679228224</v>
      </c>
    </row>
    <row r="61" spans="1:14" x14ac:dyDescent="0.2">
      <c r="A61" t="s">
        <v>137</v>
      </c>
      <c r="B61">
        <v>29.19495422</v>
      </c>
      <c r="C61">
        <v>1364</v>
      </c>
      <c r="D61">
        <v>66372</v>
      </c>
      <c r="E61">
        <v>326051</v>
      </c>
      <c r="F61">
        <v>5.6430099999999997E-2</v>
      </c>
      <c r="G61">
        <v>6.3920350000000001E-2</v>
      </c>
      <c r="H61">
        <v>5.8518399999999998E-2</v>
      </c>
      <c r="I61">
        <v>5.7091999999999997E-2</v>
      </c>
      <c r="J61">
        <v>7.3754340000000002E-2</v>
      </c>
      <c r="K61">
        <v>5.1726479999999998E-2</v>
      </c>
      <c r="L61" s="11">
        <f t="shared" si="0"/>
        <v>0.20356324624061881</v>
      </c>
      <c r="M61" s="11">
        <f t="shared" si="1"/>
        <v>6.0240278333333341E-2</v>
      </c>
      <c r="N61" s="11">
        <f t="shared" si="2"/>
        <v>46.720402084603784</v>
      </c>
    </row>
    <row r="62" spans="1:14" x14ac:dyDescent="0.2">
      <c r="A62" t="s">
        <v>117</v>
      </c>
      <c r="B62">
        <v>29.101323489999999</v>
      </c>
      <c r="C62">
        <v>719</v>
      </c>
      <c r="D62">
        <v>7354</v>
      </c>
      <c r="E62">
        <v>319631</v>
      </c>
      <c r="F62">
        <v>8.4246769999999999E-2</v>
      </c>
      <c r="G62">
        <v>0.19389729999999999</v>
      </c>
      <c r="H62">
        <v>0.1218272</v>
      </c>
      <c r="I62">
        <v>0.123001</v>
      </c>
      <c r="J62">
        <v>0.27482459999999997</v>
      </c>
      <c r="K62">
        <v>6.7954280000000006E-2</v>
      </c>
      <c r="L62" s="11">
        <f t="shared" si="0"/>
        <v>2.3007780847289532E-2</v>
      </c>
      <c r="M62" s="11">
        <f t="shared" si="1"/>
        <v>0.14429185833333333</v>
      </c>
      <c r="N62" s="11">
        <f t="shared" si="2"/>
        <v>24.706780097031253</v>
      </c>
    </row>
    <row r="63" spans="1:14" x14ac:dyDescent="0.2">
      <c r="A63" t="s">
        <v>764</v>
      </c>
      <c r="B63">
        <v>28.936663240000001</v>
      </c>
      <c r="C63">
        <v>697</v>
      </c>
      <c r="D63">
        <v>7726</v>
      </c>
      <c r="E63">
        <v>315216</v>
      </c>
      <c r="F63">
        <v>6.3933809999999994E-2</v>
      </c>
      <c r="G63">
        <v>0.16119790000000001</v>
      </c>
      <c r="H63">
        <v>0.12349549999999999</v>
      </c>
      <c r="I63">
        <v>0.10732369999999999</v>
      </c>
      <c r="J63">
        <v>0.1057934</v>
      </c>
      <c r="K63">
        <v>6.1465440000000003E-2</v>
      </c>
      <c r="L63" s="11">
        <f t="shared" si="0"/>
        <v>2.4510177148368104E-2</v>
      </c>
      <c r="M63" s="11">
        <f t="shared" si="1"/>
        <v>0.10386829166666667</v>
      </c>
      <c r="N63" s="11">
        <f t="shared" si="2"/>
        <v>24.087089593540846</v>
      </c>
    </row>
    <row r="64" spans="1:14" x14ac:dyDescent="0.2">
      <c r="A64" t="s">
        <v>795</v>
      </c>
      <c r="B64">
        <v>28.682260660000001</v>
      </c>
      <c r="C64">
        <v>2310</v>
      </c>
      <c r="D64">
        <v>7677</v>
      </c>
      <c r="E64">
        <v>320348</v>
      </c>
      <c r="F64">
        <v>9.3764219999999995E-2</v>
      </c>
      <c r="G64">
        <v>0.18098249999999999</v>
      </c>
      <c r="H64">
        <v>0.13412959999999999</v>
      </c>
      <c r="I64">
        <v>9.9799810000000003E-2</v>
      </c>
      <c r="J64">
        <v>0.2082138</v>
      </c>
      <c r="K64">
        <v>4.9307070000000001E-2</v>
      </c>
      <c r="L64" s="11">
        <f t="shared" si="0"/>
        <v>2.3964563537153347E-2</v>
      </c>
      <c r="M64" s="11">
        <f t="shared" si="1"/>
        <v>0.12769949999999999</v>
      </c>
      <c r="N64" s="11">
        <f t="shared" si="2"/>
        <v>80.537584794405817</v>
      </c>
    </row>
    <row r="65" spans="1:14" x14ac:dyDescent="0.2">
      <c r="A65" t="s">
        <v>345</v>
      </c>
      <c r="B65">
        <v>28.53253604</v>
      </c>
      <c r="C65">
        <v>972</v>
      </c>
      <c r="D65">
        <v>119716</v>
      </c>
      <c r="E65">
        <v>326364</v>
      </c>
      <c r="F65">
        <v>8.1357849999999995E-2</v>
      </c>
      <c r="G65">
        <v>8.7644860000000005E-2</v>
      </c>
      <c r="H65">
        <v>8.0012910000000007E-2</v>
      </c>
      <c r="I65">
        <v>7.8999680000000003E-2</v>
      </c>
      <c r="J65">
        <v>8.627841E-2</v>
      </c>
      <c r="K65">
        <v>7.0964659999999999E-2</v>
      </c>
      <c r="L65" s="11">
        <f t="shared" si="0"/>
        <v>0.36681741858783445</v>
      </c>
      <c r="M65" s="11">
        <f t="shared" si="1"/>
        <v>8.0876395000000004E-2</v>
      </c>
      <c r="N65" s="11">
        <f t="shared" si="2"/>
        <v>34.066372461156099</v>
      </c>
    </row>
    <row r="66" spans="1:14" x14ac:dyDescent="0.2">
      <c r="A66" t="s">
        <v>995</v>
      </c>
      <c r="B66">
        <v>28.5280247</v>
      </c>
      <c r="C66">
        <v>444</v>
      </c>
      <c r="D66">
        <v>9692</v>
      </c>
      <c r="E66">
        <v>261437</v>
      </c>
      <c r="F66">
        <v>8.4134700000000007E-2</v>
      </c>
      <c r="G66">
        <v>0.128521</v>
      </c>
      <c r="H66">
        <v>0.120573</v>
      </c>
      <c r="I66">
        <v>4.6823280000000002E-2</v>
      </c>
      <c r="J66">
        <v>6.7850820000000006E-2</v>
      </c>
      <c r="K66">
        <v>5.4883290000000001E-2</v>
      </c>
      <c r="L66" s="11">
        <f t="shared" ref="L66:L129" si="3">D66/E66</f>
        <v>3.7072028825300168E-2</v>
      </c>
      <c r="M66" s="11">
        <f t="shared" ref="M66:M129" si="4">AVERAGE(F66:K66)</f>
        <v>8.3797681666666679E-2</v>
      </c>
      <c r="N66" s="11">
        <f t="shared" ref="N66:N129" si="5">C66/B66</f>
        <v>15.563643283020573</v>
      </c>
    </row>
    <row r="67" spans="1:14" x14ac:dyDescent="0.2">
      <c r="A67" t="s">
        <v>391</v>
      </c>
      <c r="B67">
        <v>28.501362050000001</v>
      </c>
      <c r="C67">
        <v>333</v>
      </c>
      <c r="D67">
        <v>170154</v>
      </c>
      <c r="E67">
        <v>328317</v>
      </c>
      <c r="F67">
        <v>0.1398761</v>
      </c>
      <c r="G67">
        <v>0.14563029999999999</v>
      </c>
      <c r="H67">
        <v>0.15163509999999999</v>
      </c>
      <c r="I67">
        <v>0.1473633</v>
      </c>
      <c r="J67">
        <v>0.1752861</v>
      </c>
      <c r="K67">
        <v>0.14987780000000001</v>
      </c>
      <c r="L67" s="11">
        <f t="shared" si="3"/>
        <v>0.51826131452224522</v>
      </c>
      <c r="M67" s="11">
        <f t="shared" si="4"/>
        <v>0.15161144999999998</v>
      </c>
      <c r="N67" s="11">
        <f t="shared" si="5"/>
        <v>11.683652150231184</v>
      </c>
    </row>
    <row r="68" spans="1:14" x14ac:dyDescent="0.2">
      <c r="A68" t="s">
        <v>599</v>
      </c>
      <c r="B68">
        <v>28.340412229999998</v>
      </c>
      <c r="C68">
        <v>684</v>
      </c>
      <c r="D68">
        <v>3305</v>
      </c>
      <c r="E68">
        <v>322615</v>
      </c>
      <c r="F68">
        <v>0.105211</v>
      </c>
      <c r="G68">
        <v>0.19474669999999999</v>
      </c>
      <c r="H68">
        <v>0.14035339999999999</v>
      </c>
      <c r="I68">
        <v>0.14686299999999999</v>
      </c>
      <c r="J68">
        <v>0.18782070000000001</v>
      </c>
      <c r="K68">
        <v>7.7729889999999996E-2</v>
      </c>
      <c r="L68" s="11">
        <f t="shared" si="3"/>
        <v>1.0244408970444648E-2</v>
      </c>
      <c r="M68" s="11">
        <f t="shared" si="4"/>
        <v>0.14212078166666667</v>
      </c>
      <c r="N68" s="11">
        <f t="shared" si="5"/>
        <v>24.135146463252418</v>
      </c>
    </row>
    <row r="69" spans="1:14" x14ac:dyDescent="0.2">
      <c r="A69" t="s">
        <v>626</v>
      </c>
      <c r="B69">
        <v>28.23896761</v>
      </c>
      <c r="C69">
        <v>1761</v>
      </c>
      <c r="D69">
        <v>5386</v>
      </c>
      <c r="E69">
        <v>326763</v>
      </c>
      <c r="F69">
        <v>9.6078559999999993E-2</v>
      </c>
      <c r="G69">
        <v>0.19503599999999999</v>
      </c>
      <c r="H69">
        <v>0.1292442</v>
      </c>
      <c r="I69">
        <v>0.11862399999999999</v>
      </c>
      <c r="J69">
        <v>0.15631790000000001</v>
      </c>
      <c r="K69">
        <v>8.3569640000000001E-2</v>
      </c>
      <c r="L69" s="11">
        <f t="shared" si="3"/>
        <v>1.6482894330141419E-2</v>
      </c>
      <c r="M69" s="11">
        <f t="shared" si="4"/>
        <v>0.12981171666666666</v>
      </c>
      <c r="N69" s="11">
        <f t="shared" si="5"/>
        <v>62.360636703177263</v>
      </c>
    </row>
    <row r="70" spans="1:14" x14ac:dyDescent="0.2">
      <c r="A70" t="s">
        <v>1030</v>
      </c>
      <c r="B70">
        <v>27.94178763</v>
      </c>
      <c r="C70">
        <v>1102</v>
      </c>
      <c r="D70">
        <v>11199</v>
      </c>
      <c r="E70">
        <v>266820</v>
      </c>
      <c r="F70">
        <v>9.4541799999999995E-2</v>
      </c>
      <c r="G70">
        <v>0.1168315</v>
      </c>
      <c r="H70">
        <v>0.1086187</v>
      </c>
      <c r="I70">
        <v>5.642175E-2</v>
      </c>
      <c r="J70">
        <v>8.3562419999999998E-2</v>
      </c>
      <c r="K70">
        <v>5.8200370000000001E-2</v>
      </c>
      <c r="L70" s="11">
        <f t="shared" si="3"/>
        <v>4.1972116033280861E-2</v>
      </c>
      <c r="M70" s="11">
        <f t="shared" si="4"/>
        <v>8.6362756666666665E-2</v>
      </c>
      <c r="N70" s="11">
        <f t="shared" si="5"/>
        <v>39.439137344842813</v>
      </c>
    </row>
    <row r="71" spans="1:14" x14ac:dyDescent="0.2">
      <c r="A71" t="s">
        <v>299</v>
      </c>
      <c r="B71">
        <v>27.907442110000002</v>
      </c>
      <c r="C71">
        <v>374</v>
      </c>
      <c r="D71">
        <v>141979</v>
      </c>
      <c r="E71">
        <v>329987</v>
      </c>
      <c r="F71">
        <v>0.22317200000000001</v>
      </c>
      <c r="G71">
        <v>0.19920299999999999</v>
      </c>
      <c r="H71">
        <v>0.2083757</v>
      </c>
      <c r="I71">
        <v>0.20980869999999999</v>
      </c>
      <c r="J71">
        <v>0.2436449</v>
      </c>
      <c r="K71">
        <v>0.22231770000000001</v>
      </c>
      <c r="L71" s="11">
        <f t="shared" si="3"/>
        <v>0.43025634343171093</v>
      </c>
      <c r="M71" s="11">
        <f t="shared" si="4"/>
        <v>0.21775366666666665</v>
      </c>
      <c r="N71" s="11">
        <f t="shared" si="5"/>
        <v>13.401443189448937</v>
      </c>
    </row>
    <row r="72" spans="1:14" x14ac:dyDescent="0.2">
      <c r="A72" t="s">
        <v>1007</v>
      </c>
      <c r="B72">
        <v>27.847721830000001</v>
      </c>
      <c r="C72">
        <v>3503</v>
      </c>
      <c r="D72">
        <v>12349</v>
      </c>
      <c r="E72">
        <v>319701</v>
      </c>
      <c r="F72">
        <v>7.4926709999999994E-2</v>
      </c>
      <c r="G72">
        <v>0.14888760000000001</v>
      </c>
      <c r="H72">
        <v>0.1173698</v>
      </c>
      <c r="I72">
        <v>5.9243079999999997E-2</v>
      </c>
      <c r="J72">
        <v>7.7649280000000001E-2</v>
      </c>
      <c r="K72">
        <v>4.1434390000000001E-2</v>
      </c>
      <c r="L72" s="11">
        <f t="shared" si="3"/>
        <v>3.8626716838546016E-2</v>
      </c>
      <c r="M72" s="11">
        <f t="shared" si="4"/>
        <v>8.6585143333333336E-2</v>
      </c>
      <c r="N72" s="11">
        <f t="shared" si="5"/>
        <v>125.79125938504104</v>
      </c>
    </row>
    <row r="73" spans="1:14" x14ac:dyDescent="0.2">
      <c r="A73" t="s">
        <v>139</v>
      </c>
      <c r="B73">
        <v>27.67036555</v>
      </c>
      <c r="C73">
        <v>600</v>
      </c>
      <c r="D73">
        <v>4661</v>
      </c>
      <c r="E73">
        <v>321276</v>
      </c>
      <c r="F73">
        <v>0.106271</v>
      </c>
      <c r="G73">
        <v>0.20056560000000001</v>
      </c>
      <c r="H73">
        <v>0.18506690000000001</v>
      </c>
      <c r="I73">
        <v>0.1425208</v>
      </c>
      <c r="J73">
        <v>0.19816810000000001</v>
      </c>
      <c r="K73">
        <v>0.26178010000000002</v>
      </c>
      <c r="L73" s="11">
        <f t="shared" si="3"/>
        <v>1.4507775246205754E-2</v>
      </c>
      <c r="M73" s="11">
        <f t="shared" si="4"/>
        <v>0.18239541666666667</v>
      </c>
      <c r="N73" s="11">
        <f t="shared" si="5"/>
        <v>21.683847975040575</v>
      </c>
    </row>
    <row r="74" spans="1:14" x14ac:dyDescent="0.2">
      <c r="A74" t="s">
        <v>130</v>
      </c>
      <c r="B74">
        <v>27.625803390000002</v>
      </c>
      <c r="C74">
        <v>81</v>
      </c>
      <c r="D74">
        <v>14034</v>
      </c>
      <c r="E74">
        <v>321437</v>
      </c>
      <c r="F74">
        <v>6.4880199999999999E-2</v>
      </c>
      <c r="G74">
        <v>9.7086149999999996E-2</v>
      </c>
      <c r="H74">
        <v>0.10258109999999999</v>
      </c>
      <c r="I74">
        <v>8.7351799999999993E-2</v>
      </c>
      <c r="J74">
        <v>0.1540349</v>
      </c>
      <c r="K74">
        <v>5.1094290000000001E-2</v>
      </c>
      <c r="L74" s="11">
        <f t="shared" si="3"/>
        <v>4.3660188466169113E-2</v>
      </c>
      <c r="M74" s="11">
        <f t="shared" si="4"/>
        <v>9.2838073333333326E-2</v>
      </c>
      <c r="N74" s="11">
        <f t="shared" si="5"/>
        <v>2.9320414272303266</v>
      </c>
    </row>
    <row r="75" spans="1:14" x14ac:dyDescent="0.2">
      <c r="A75" t="s">
        <v>659</v>
      </c>
      <c r="B75">
        <v>27.498521759999999</v>
      </c>
      <c r="C75">
        <v>2155</v>
      </c>
      <c r="D75">
        <v>5708</v>
      </c>
      <c r="E75">
        <v>325458</v>
      </c>
      <c r="F75">
        <v>9.9830039999999995E-2</v>
      </c>
      <c r="G75">
        <v>0.18888350000000001</v>
      </c>
      <c r="H75">
        <v>0.1578097</v>
      </c>
      <c r="I75">
        <v>0.14566229999999999</v>
      </c>
      <c r="J75">
        <v>0.2818889</v>
      </c>
      <c r="K75">
        <v>7.6339389999999993E-2</v>
      </c>
      <c r="L75" s="11">
        <f t="shared" si="3"/>
        <v>1.7538361324656332E-2</v>
      </c>
      <c r="M75" s="11">
        <f t="shared" si="4"/>
        <v>0.15840230499999999</v>
      </c>
      <c r="N75" s="11">
        <f t="shared" si="5"/>
        <v>78.367848963238231</v>
      </c>
    </row>
    <row r="76" spans="1:14" x14ac:dyDescent="0.2">
      <c r="A76" t="s">
        <v>996</v>
      </c>
      <c r="B76">
        <v>27.48492594</v>
      </c>
      <c r="C76">
        <v>714</v>
      </c>
      <c r="D76">
        <v>7382</v>
      </c>
      <c r="E76">
        <v>322712</v>
      </c>
      <c r="F76">
        <v>0.10541540000000001</v>
      </c>
      <c r="G76">
        <v>0.242063</v>
      </c>
      <c r="H76">
        <v>0.17987069999999999</v>
      </c>
      <c r="I76">
        <v>0.12127350000000001</v>
      </c>
      <c r="J76">
        <v>0.2665361</v>
      </c>
      <c r="K76">
        <v>0.1007002</v>
      </c>
      <c r="L76" s="11">
        <f t="shared" si="3"/>
        <v>2.287488534668683E-2</v>
      </c>
      <c r="M76" s="11">
        <f t="shared" si="4"/>
        <v>0.16930981666666667</v>
      </c>
      <c r="N76" s="11">
        <f t="shared" si="5"/>
        <v>25.977876075004623</v>
      </c>
    </row>
    <row r="77" spans="1:14" x14ac:dyDescent="0.2">
      <c r="A77" t="s">
        <v>234</v>
      </c>
      <c r="B77">
        <v>27.353916590000001</v>
      </c>
      <c r="C77">
        <v>1839</v>
      </c>
      <c r="D77">
        <v>51487</v>
      </c>
      <c r="E77">
        <v>319568</v>
      </c>
      <c r="F77">
        <v>5.367765E-2</v>
      </c>
      <c r="G77">
        <v>6.4222689999999999E-2</v>
      </c>
      <c r="H77">
        <v>5.9683920000000001E-2</v>
      </c>
      <c r="I77">
        <v>5.7088939999999998E-2</v>
      </c>
      <c r="J77">
        <v>7.7353379999999999E-2</v>
      </c>
      <c r="K77">
        <v>5.8992900000000001E-2</v>
      </c>
      <c r="L77" s="11">
        <f t="shared" si="3"/>
        <v>0.16111437941220647</v>
      </c>
      <c r="M77" s="11">
        <f t="shared" si="4"/>
        <v>6.1836580000000002E-2</v>
      </c>
      <c r="N77" s="11">
        <f t="shared" si="5"/>
        <v>67.229860628890663</v>
      </c>
    </row>
    <row r="78" spans="1:14" x14ac:dyDescent="0.2">
      <c r="A78" t="s">
        <v>263</v>
      </c>
      <c r="B78">
        <v>27.212522490000001</v>
      </c>
      <c r="C78">
        <v>1095</v>
      </c>
      <c r="D78">
        <v>146094</v>
      </c>
      <c r="E78">
        <v>329521</v>
      </c>
      <c r="F78">
        <v>0.16208439999999999</v>
      </c>
      <c r="G78">
        <v>0.19444220000000001</v>
      </c>
      <c r="H78">
        <v>0.1547212</v>
      </c>
      <c r="I78">
        <v>0.1814423</v>
      </c>
      <c r="J78">
        <v>0.16763439999999999</v>
      </c>
      <c r="K78">
        <v>0.16079869999999999</v>
      </c>
      <c r="L78" s="11">
        <f t="shared" si="3"/>
        <v>0.44335262396023317</v>
      </c>
      <c r="M78" s="11">
        <f t="shared" si="4"/>
        <v>0.17018720000000001</v>
      </c>
      <c r="N78" s="11">
        <f t="shared" si="5"/>
        <v>40.238827561920736</v>
      </c>
    </row>
    <row r="79" spans="1:14" x14ac:dyDescent="0.2">
      <c r="A79" t="s">
        <v>871</v>
      </c>
      <c r="B79">
        <v>27.041346130000001</v>
      </c>
      <c r="C79">
        <v>2198</v>
      </c>
      <c r="D79">
        <v>18041</v>
      </c>
      <c r="E79">
        <v>322652</v>
      </c>
      <c r="F79">
        <v>4.974427E-2</v>
      </c>
      <c r="G79">
        <v>7.5911400000000004E-2</v>
      </c>
      <c r="H79">
        <v>8.1127829999999998E-2</v>
      </c>
      <c r="I79">
        <v>6.4838309999999996E-2</v>
      </c>
      <c r="J79">
        <v>0.1248148</v>
      </c>
      <c r="K79">
        <v>4.8292359999999999E-2</v>
      </c>
      <c r="L79" s="11">
        <f t="shared" si="3"/>
        <v>5.5914731661356507E-2</v>
      </c>
      <c r="M79" s="11">
        <f t="shared" si="4"/>
        <v>7.4121494999999996E-2</v>
      </c>
      <c r="N79" s="11">
        <f t="shared" si="5"/>
        <v>81.282935747104389</v>
      </c>
    </row>
    <row r="80" spans="1:14" x14ac:dyDescent="0.2">
      <c r="A80" t="s">
        <v>875</v>
      </c>
      <c r="B80">
        <v>26.835268060000001</v>
      </c>
      <c r="C80">
        <v>810</v>
      </c>
      <c r="D80">
        <v>5865</v>
      </c>
      <c r="E80">
        <v>323975</v>
      </c>
      <c r="F80">
        <v>9.9194199999999996E-2</v>
      </c>
      <c r="G80">
        <v>0.20545659999999999</v>
      </c>
      <c r="H80">
        <v>0.1339321</v>
      </c>
      <c r="I80">
        <v>0.14959990000000001</v>
      </c>
      <c r="J80">
        <v>0.2382264</v>
      </c>
      <c r="K80">
        <v>7.0488720000000005E-2</v>
      </c>
      <c r="L80" s="11">
        <f t="shared" si="3"/>
        <v>1.8103248707461994E-2</v>
      </c>
      <c r="M80" s="11">
        <f t="shared" si="4"/>
        <v>0.14948298666666668</v>
      </c>
      <c r="N80" s="11">
        <f t="shared" si="5"/>
        <v>30.184159077112643</v>
      </c>
    </row>
    <row r="81" spans="1:14" x14ac:dyDescent="0.2">
      <c r="A81" t="s">
        <v>762</v>
      </c>
      <c r="B81">
        <v>26.828131490000001</v>
      </c>
      <c r="C81">
        <v>889</v>
      </c>
      <c r="D81">
        <v>11798</v>
      </c>
      <c r="E81">
        <v>324951</v>
      </c>
      <c r="F81">
        <v>6.9828039999999994E-2</v>
      </c>
      <c r="G81">
        <v>9.1594739999999994E-2</v>
      </c>
      <c r="H81">
        <v>8.0284869999999994E-2</v>
      </c>
      <c r="I81">
        <v>7.5877749999999994E-2</v>
      </c>
      <c r="J81">
        <v>0.15902859999999999</v>
      </c>
      <c r="K81">
        <v>5.0302800000000002E-2</v>
      </c>
      <c r="L81" s="11">
        <f t="shared" si="3"/>
        <v>3.6307012441875855E-2</v>
      </c>
      <c r="M81" s="11">
        <f t="shared" si="4"/>
        <v>8.7819466666666665E-2</v>
      </c>
      <c r="N81" s="11">
        <f t="shared" si="5"/>
        <v>33.136858611691558</v>
      </c>
    </row>
    <row r="82" spans="1:14" x14ac:dyDescent="0.2">
      <c r="A82" t="s">
        <v>853</v>
      </c>
      <c r="B82">
        <v>26.821264360000001</v>
      </c>
      <c r="C82">
        <v>656</v>
      </c>
      <c r="D82">
        <v>9008</v>
      </c>
      <c r="E82">
        <v>324047</v>
      </c>
      <c r="F82">
        <v>8.0754350000000003E-2</v>
      </c>
      <c r="G82">
        <v>0.17495350000000001</v>
      </c>
      <c r="H82">
        <v>0.1136231</v>
      </c>
      <c r="I82">
        <v>0.1030785</v>
      </c>
      <c r="J82">
        <v>0.1029443</v>
      </c>
      <c r="K82">
        <v>6.6727499999999995E-2</v>
      </c>
      <c r="L82" s="11">
        <f t="shared" si="3"/>
        <v>2.7798436646535842E-2</v>
      </c>
      <c r="M82" s="11">
        <f t="shared" si="4"/>
        <v>0.1070135416666667</v>
      </c>
      <c r="N82" s="11">
        <f t="shared" si="5"/>
        <v>24.458205668272978</v>
      </c>
    </row>
    <row r="83" spans="1:14" x14ac:dyDescent="0.2">
      <c r="A83" t="s">
        <v>173</v>
      </c>
      <c r="B83">
        <v>26.533035380000001</v>
      </c>
      <c r="C83">
        <v>1262</v>
      </c>
      <c r="D83">
        <v>10217</v>
      </c>
      <c r="E83">
        <v>326982</v>
      </c>
      <c r="F83">
        <v>0.11776399999999999</v>
      </c>
      <c r="G83">
        <v>0.20237620000000001</v>
      </c>
      <c r="H83">
        <v>0.1710209</v>
      </c>
      <c r="I83">
        <v>0.18269450000000001</v>
      </c>
      <c r="J83">
        <v>0.31317109999999998</v>
      </c>
      <c r="K83">
        <v>9.5226790000000006E-2</v>
      </c>
      <c r="L83" s="11">
        <f t="shared" si="3"/>
        <v>3.1246368301619049E-2</v>
      </c>
      <c r="M83" s="11">
        <f t="shared" si="4"/>
        <v>0.18037558166666665</v>
      </c>
      <c r="N83" s="11">
        <f t="shared" si="5"/>
        <v>47.563348178070378</v>
      </c>
    </row>
    <row r="84" spans="1:14" x14ac:dyDescent="0.2">
      <c r="A84" t="s">
        <v>167</v>
      </c>
      <c r="B84">
        <v>26.35407726</v>
      </c>
      <c r="C84">
        <v>1166</v>
      </c>
      <c r="D84">
        <v>5942</v>
      </c>
      <c r="E84">
        <v>322522</v>
      </c>
      <c r="F84">
        <v>9.0408749999999996E-2</v>
      </c>
      <c r="G84">
        <v>0.16968649999999999</v>
      </c>
      <c r="H84">
        <v>0.1317999</v>
      </c>
      <c r="I84">
        <v>9.2662830000000002E-2</v>
      </c>
      <c r="J84">
        <v>0.1080821</v>
      </c>
      <c r="K84">
        <v>5.7186149999999998E-2</v>
      </c>
      <c r="L84" s="11">
        <f t="shared" si="3"/>
        <v>1.8423549401281152E-2</v>
      </c>
      <c r="M84" s="11">
        <f t="shared" si="4"/>
        <v>0.10830437166666666</v>
      </c>
      <c r="N84" s="11">
        <f t="shared" si="5"/>
        <v>44.243628357641079</v>
      </c>
    </row>
    <row r="85" spans="1:14" x14ac:dyDescent="0.2">
      <c r="A85" t="s">
        <v>226</v>
      </c>
      <c r="B85">
        <v>26.0543388</v>
      </c>
      <c r="C85">
        <v>518</v>
      </c>
      <c r="D85">
        <v>173934</v>
      </c>
      <c r="E85">
        <v>334468</v>
      </c>
      <c r="F85">
        <v>0.2278955</v>
      </c>
      <c r="G85">
        <v>0.2337458</v>
      </c>
      <c r="H85">
        <v>0.25310280000000002</v>
      </c>
      <c r="I85">
        <v>0.22661020000000001</v>
      </c>
      <c r="J85">
        <v>0.24806049999999999</v>
      </c>
      <c r="K85">
        <v>0.25243409999999999</v>
      </c>
      <c r="L85" s="11">
        <f t="shared" si="3"/>
        <v>0.52003181171292923</v>
      </c>
      <c r="M85" s="11">
        <f t="shared" si="4"/>
        <v>0.24030815000000003</v>
      </c>
      <c r="N85" s="11">
        <f t="shared" si="5"/>
        <v>19.881525452490084</v>
      </c>
    </row>
    <row r="86" spans="1:14" x14ac:dyDescent="0.2">
      <c r="A86" t="s">
        <v>90</v>
      </c>
      <c r="B86">
        <v>26.0453878</v>
      </c>
      <c r="C86">
        <v>1161</v>
      </c>
      <c r="D86">
        <v>13845</v>
      </c>
      <c r="E86">
        <v>325731</v>
      </c>
      <c r="F86">
        <v>6.5463439999999998E-2</v>
      </c>
      <c r="G86">
        <v>0.1178473</v>
      </c>
      <c r="H86">
        <v>9.1827210000000006E-2</v>
      </c>
      <c r="I86">
        <v>7.2421739999999998E-2</v>
      </c>
      <c r="J86">
        <v>0.13814219999999999</v>
      </c>
      <c r="K86">
        <v>4.5415740000000003E-2</v>
      </c>
      <c r="L86" s="11">
        <f t="shared" si="3"/>
        <v>4.2504397800639179E-2</v>
      </c>
      <c r="M86" s="11">
        <f t="shared" si="4"/>
        <v>8.8519605000000001E-2</v>
      </c>
      <c r="N86" s="11">
        <f t="shared" si="5"/>
        <v>44.576030463251541</v>
      </c>
    </row>
    <row r="87" spans="1:14" x14ac:dyDescent="0.2">
      <c r="A87" t="s">
        <v>155</v>
      </c>
      <c r="B87">
        <v>26.017130739999999</v>
      </c>
      <c r="C87">
        <v>1439</v>
      </c>
      <c r="D87">
        <v>17902</v>
      </c>
      <c r="E87">
        <v>322854</v>
      </c>
      <c r="F87">
        <v>6.2997310000000001E-2</v>
      </c>
      <c r="G87">
        <v>8.9714950000000002E-2</v>
      </c>
      <c r="H87">
        <v>8.258451E-2</v>
      </c>
      <c r="I87">
        <v>6.4872589999999994E-2</v>
      </c>
      <c r="J87">
        <v>0.12423679999999999</v>
      </c>
      <c r="K87">
        <v>5.0848009999999999E-2</v>
      </c>
      <c r="L87" s="11">
        <f t="shared" si="3"/>
        <v>5.5449212337465234E-2</v>
      </c>
      <c r="M87" s="11">
        <f t="shared" si="4"/>
        <v>7.9209028333333334E-2</v>
      </c>
      <c r="N87" s="11">
        <f t="shared" si="5"/>
        <v>55.3097116811429</v>
      </c>
    </row>
    <row r="88" spans="1:14" x14ac:dyDescent="0.2">
      <c r="A88" t="s">
        <v>294</v>
      </c>
      <c r="B88">
        <v>25.75606127</v>
      </c>
      <c r="C88">
        <v>1075</v>
      </c>
      <c r="D88">
        <v>75715</v>
      </c>
      <c r="E88">
        <v>322608</v>
      </c>
      <c r="F88">
        <v>6.1931369999999999E-2</v>
      </c>
      <c r="G88">
        <v>7.2151430000000003E-2</v>
      </c>
      <c r="H88">
        <v>7.0254520000000001E-2</v>
      </c>
      <c r="I88">
        <v>6.0568799999999999E-2</v>
      </c>
      <c r="J88">
        <v>7.6753619999999995E-2</v>
      </c>
      <c r="K88">
        <v>5.2031899999999999E-2</v>
      </c>
      <c r="L88" s="11">
        <f t="shared" si="3"/>
        <v>0.23469659772851262</v>
      </c>
      <c r="M88" s="11">
        <f t="shared" si="4"/>
        <v>6.5615273333333335E-2</v>
      </c>
      <c r="N88" s="11">
        <f t="shared" si="5"/>
        <v>41.737748203454245</v>
      </c>
    </row>
    <row r="89" spans="1:14" x14ac:dyDescent="0.2">
      <c r="A89" t="s">
        <v>1055</v>
      </c>
      <c r="B89">
        <v>25.652982680000001</v>
      </c>
      <c r="C89">
        <v>1393</v>
      </c>
      <c r="D89">
        <v>17360</v>
      </c>
      <c r="E89">
        <v>304144</v>
      </c>
      <c r="F89">
        <v>7.7782290000000004E-2</v>
      </c>
      <c r="G89">
        <v>0.10849259999999999</v>
      </c>
      <c r="H89">
        <v>9.5107570000000002E-2</v>
      </c>
      <c r="I89">
        <v>6.1256869999999998E-2</v>
      </c>
      <c r="J89">
        <v>7.8309279999999995E-2</v>
      </c>
      <c r="K89">
        <v>5.3652699999999998E-2</v>
      </c>
      <c r="L89" s="11">
        <f t="shared" si="3"/>
        <v>5.7078226103424695E-2</v>
      </c>
      <c r="M89" s="11">
        <f t="shared" si="4"/>
        <v>7.9100218333333333E-2</v>
      </c>
      <c r="N89" s="11">
        <f t="shared" si="5"/>
        <v>54.301677796166508</v>
      </c>
    </row>
    <row r="90" spans="1:14" x14ac:dyDescent="0.2">
      <c r="A90" t="s">
        <v>524</v>
      </c>
      <c r="B90">
        <v>25.556758850000001</v>
      </c>
      <c r="C90">
        <v>1510</v>
      </c>
      <c r="D90">
        <v>4589</v>
      </c>
      <c r="E90">
        <v>328559</v>
      </c>
      <c r="F90">
        <v>0.1152089</v>
      </c>
      <c r="G90">
        <v>0.21362900000000001</v>
      </c>
      <c r="H90">
        <v>0.1561988</v>
      </c>
      <c r="I90">
        <v>0.14993429999999999</v>
      </c>
      <c r="J90">
        <v>0.24530070000000001</v>
      </c>
      <c r="K90">
        <v>9.8765430000000001E-2</v>
      </c>
      <c r="L90" s="11">
        <f t="shared" si="3"/>
        <v>1.3967050057980454E-2</v>
      </c>
      <c r="M90" s="11">
        <f t="shared" si="4"/>
        <v>0.16317285500000001</v>
      </c>
      <c r="N90" s="11">
        <f t="shared" si="5"/>
        <v>59.084174517693192</v>
      </c>
    </row>
    <row r="91" spans="1:14" x14ac:dyDescent="0.2">
      <c r="A91" t="s">
        <v>322</v>
      </c>
      <c r="B91">
        <v>25.542414019999999</v>
      </c>
      <c r="C91">
        <v>813</v>
      </c>
      <c r="D91">
        <v>104212</v>
      </c>
      <c r="E91">
        <v>327658</v>
      </c>
      <c r="F91">
        <v>7.1491540000000006E-2</v>
      </c>
      <c r="G91">
        <v>7.9762349999999996E-2</v>
      </c>
      <c r="H91">
        <v>7.5993649999999996E-2</v>
      </c>
      <c r="I91">
        <v>7.4980989999999997E-2</v>
      </c>
      <c r="J91">
        <v>7.7957299999999993E-2</v>
      </c>
      <c r="K91">
        <v>6.7553420000000003E-2</v>
      </c>
      <c r="L91" s="11">
        <f t="shared" si="3"/>
        <v>0.31805113868728979</v>
      </c>
      <c r="M91" s="11">
        <f t="shared" si="4"/>
        <v>7.4623208333333343E-2</v>
      </c>
      <c r="N91" s="11">
        <f t="shared" si="5"/>
        <v>31.829411243722376</v>
      </c>
    </row>
    <row r="92" spans="1:14" x14ac:dyDescent="0.2">
      <c r="A92" t="s">
        <v>269</v>
      </c>
      <c r="B92">
        <v>25.46224316</v>
      </c>
      <c r="C92">
        <v>1019</v>
      </c>
      <c r="D92">
        <v>116928</v>
      </c>
      <c r="E92">
        <v>328614</v>
      </c>
      <c r="F92">
        <v>0.2261859</v>
      </c>
      <c r="G92">
        <v>0.24373700000000001</v>
      </c>
      <c r="H92">
        <v>0.21856970000000001</v>
      </c>
      <c r="I92">
        <v>0.2475897</v>
      </c>
      <c r="J92">
        <v>0.24419399999999999</v>
      </c>
      <c r="K92">
        <v>0.27826430000000002</v>
      </c>
      <c r="L92" s="11">
        <f t="shared" si="3"/>
        <v>0.35582172396793804</v>
      </c>
      <c r="M92" s="11">
        <f t="shared" si="4"/>
        <v>0.2430901</v>
      </c>
      <c r="N92" s="11">
        <f t="shared" si="5"/>
        <v>40.0200404024419</v>
      </c>
    </row>
    <row r="93" spans="1:14" x14ac:dyDescent="0.2">
      <c r="A93" t="s">
        <v>290</v>
      </c>
      <c r="B93">
        <v>25.41529555</v>
      </c>
      <c r="C93">
        <v>1143</v>
      </c>
      <c r="D93">
        <v>81563</v>
      </c>
      <c r="E93">
        <v>326195</v>
      </c>
      <c r="F93">
        <v>0.13477749999999999</v>
      </c>
      <c r="G93">
        <v>0.14802480000000001</v>
      </c>
      <c r="H93">
        <v>0.13496379999999999</v>
      </c>
      <c r="I93">
        <v>0.1345008</v>
      </c>
      <c r="J93">
        <v>0.1527906</v>
      </c>
      <c r="K93">
        <v>0.1298289</v>
      </c>
      <c r="L93" s="11">
        <f t="shared" si="3"/>
        <v>0.25004368552552919</v>
      </c>
      <c r="M93" s="11">
        <f t="shared" si="4"/>
        <v>0.13914773333333333</v>
      </c>
      <c r="N93" s="11">
        <f t="shared" si="5"/>
        <v>44.972917893138565</v>
      </c>
    </row>
    <row r="94" spans="1:14" x14ac:dyDescent="0.2">
      <c r="A94" t="s">
        <v>355</v>
      </c>
      <c r="B94">
        <v>25.405775999999999</v>
      </c>
      <c r="C94">
        <v>1344</v>
      </c>
      <c r="D94">
        <v>16021</v>
      </c>
      <c r="E94">
        <v>322924</v>
      </c>
      <c r="F94">
        <v>6.4661339999999998E-2</v>
      </c>
      <c r="G94">
        <v>0.1116939</v>
      </c>
      <c r="H94">
        <v>0.10420119999999999</v>
      </c>
      <c r="I94">
        <v>7.349986E-2</v>
      </c>
      <c r="J94">
        <v>0.17760129999999999</v>
      </c>
      <c r="K94">
        <v>4.8379110000000003E-2</v>
      </c>
      <c r="L94" s="11">
        <f t="shared" si="3"/>
        <v>4.961229267567601E-2</v>
      </c>
      <c r="M94" s="11">
        <f t="shared" si="4"/>
        <v>9.6672784999999983E-2</v>
      </c>
      <c r="N94" s="11">
        <f t="shared" si="5"/>
        <v>52.901355975113695</v>
      </c>
    </row>
    <row r="95" spans="1:14" x14ac:dyDescent="0.2">
      <c r="A95" t="s">
        <v>319</v>
      </c>
      <c r="B95">
        <v>25.313764410000001</v>
      </c>
      <c r="C95">
        <v>1412</v>
      </c>
      <c r="D95">
        <v>120278</v>
      </c>
      <c r="E95">
        <v>330830</v>
      </c>
      <c r="F95">
        <v>0.1077543</v>
      </c>
      <c r="G95">
        <v>0.12576970000000001</v>
      </c>
      <c r="H95">
        <v>0.1184183</v>
      </c>
      <c r="I95">
        <v>0.12268030000000001</v>
      </c>
      <c r="J95">
        <v>0.1331956</v>
      </c>
      <c r="K95">
        <v>9.1786580000000006E-2</v>
      </c>
      <c r="L95" s="11">
        <f t="shared" si="3"/>
        <v>0.36356436840673456</v>
      </c>
      <c r="M95" s="11">
        <f t="shared" si="4"/>
        <v>0.11660079666666667</v>
      </c>
      <c r="N95" s="11">
        <f t="shared" si="5"/>
        <v>55.779929730332825</v>
      </c>
    </row>
    <row r="96" spans="1:14" x14ac:dyDescent="0.2">
      <c r="A96" t="s">
        <v>394</v>
      </c>
      <c r="B96">
        <v>25.159157650000001</v>
      </c>
      <c r="C96">
        <v>1013</v>
      </c>
      <c r="D96">
        <v>96695</v>
      </c>
      <c r="E96">
        <v>332049</v>
      </c>
      <c r="F96">
        <v>0.2120359</v>
      </c>
      <c r="G96">
        <v>0.21872069999999999</v>
      </c>
      <c r="H96">
        <v>0.23976330000000001</v>
      </c>
      <c r="I96">
        <v>0.2139586</v>
      </c>
      <c r="J96">
        <v>0.23187089999999999</v>
      </c>
      <c r="K96">
        <v>0.22488369999999999</v>
      </c>
      <c r="L96" s="11">
        <f t="shared" si="3"/>
        <v>0.29120702065056664</v>
      </c>
      <c r="M96" s="11">
        <f t="shared" si="4"/>
        <v>0.22353884999999996</v>
      </c>
      <c r="N96" s="11">
        <f t="shared" si="5"/>
        <v>40.263669161435537</v>
      </c>
    </row>
    <row r="97" spans="1:14" x14ac:dyDescent="0.2">
      <c r="A97" t="s">
        <v>79</v>
      </c>
      <c r="B97">
        <v>25.11552</v>
      </c>
      <c r="C97">
        <v>1275</v>
      </c>
      <c r="D97">
        <v>8201</v>
      </c>
      <c r="E97">
        <v>323586</v>
      </c>
      <c r="F97">
        <v>7.4131900000000001E-2</v>
      </c>
      <c r="G97">
        <v>8.7672390000000003E-2</v>
      </c>
      <c r="H97">
        <v>0.11125400000000001</v>
      </c>
      <c r="I97">
        <v>6.9711659999999995E-2</v>
      </c>
      <c r="J97">
        <v>8.5690349999999998E-2</v>
      </c>
      <c r="K97">
        <v>5.31552E-2</v>
      </c>
      <c r="L97" s="11">
        <f t="shared" si="3"/>
        <v>2.5344112538861385E-2</v>
      </c>
      <c r="M97" s="11">
        <f t="shared" si="4"/>
        <v>8.026925E-2</v>
      </c>
      <c r="N97" s="11">
        <f t="shared" si="5"/>
        <v>50.765423132788015</v>
      </c>
    </row>
    <row r="98" spans="1:14" x14ac:dyDescent="0.2">
      <c r="A98" t="s">
        <v>334</v>
      </c>
      <c r="B98">
        <v>25.110820789999998</v>
      </c>
      <c r="C98">
        <v>1225</v>
      </c>
      <c r="D98">
        <v>144051</v>
      </c>
      <c r="E98">
        <v>334833</v>
      </c>
      <c r="F98">
        <v>0.2278414</v>
      </c>
      <c r="G98">
        <v>0.19142100000000001</v>
      </c>
      <c r="H98">
        <v>0.19646530000000001</v>
      </c>
      <c r="I98">
        <v>0.18059349999999999</v>
      </c>
      <c r="J98">
        <v>0.18825620000000001</v>
      </c>
      <c r="K98">
        <v>0.1805031</v>
      </c>
      <c r="L98" s="11">
        <f t="shared" si="3"/>
        <v>0.43021745168486974</v>
      </c>
      <c r="M98" s="11">
        <f t="shared" si="4"/>
        <v>0.19418008333333334</v>
      </c>
      <c r="N98" s="11">
        <f t="shared" si="5"/>
        <v>48.783749852089166</v>
      </c>
    </row>
    <row r="99" spans="1:14" x14ac:dyDescent="0.2">
      <c r="A99" t="s">
        <v>154</v>
      </c>
      <c r="B99">
        <v>25.059468129999999</v>
      </c>
      <c r="C99">
        <v>1029</v>
      </c>
      <c r="D99">
        <v>76513</v>
      </c>
      <c r="E99">
        <v>328738</v>
      </c>
      <c r="F99">
        <v>6.8534999999999999E-2</v>
      </c>
      <c r="G99">
        <v>7.9351469999999993E-2</v>
      </c>
      <c r="H99">
        <v>6.826981E-2</v>
      </c>
      <c r="I99">
        <v>6.9261859999999995E-2</v>
      </c>
      <c r="J99">
        <v>8.4782389999999999E-2</v>
      </c>
      <c r="K99">
        <v>6.3024590000000005E-2</v>
      </c>
      <c r="L99" s="11">
        <f t="shared" si="3"/>
        <v>0.23274765923014681</v>
      </c>
      <c r="M99" s="11">
        <f t="shared" si="4"/>
        <v>7.2204186666666656E-2</v>
      </c>
      <c r="N99" s="11">
        <f t="shared" si="5"/>
        <v>41.062324015094731</v>
      </c>
    </row>
    <row r="100" spans="1:14" x14ac:dyDescent="0.2">
      <c r="A100" t="s">
        <v>981</v>
      </c>
      <c r="B100">
        <v>24.849499179999999</v>
      </c>
      <c r="C100">
        <v>1158</v>
      </c>
      <c r="D100">
        <v>9346</v>
      </c>
      <c r="E100">
        <v>330434</v>
      </c>
      <c r="F100">
        <v>6.5368960000000004E-2</v>
      </c>
      <c r="G100">
        <v>0.12600020000000001</v>
      </c>
      <c r="H100">
        <v>0.13081029999999999</v>
      </c>
      <c r="I100">
        <v>0.1055581</v>
      </c>
      <c r="J100">
        <v>0.1999185</v>
      </c>
      <c r="K100">
        <v>5.6585480000000001E-2</v>
      </c>
      <c r="L100" s="11">
        <f t="shared" si="3"/>
        <v>2.8284014356876108E-2</v>
      </c>
      <c r="M100" s="11">
        <f t="shared" si="4"/>
        <v>0.11404025666666666</v>
      </c>
      <c r="N100" s="11">
        <f t="shared" si="5"/>
        <v>46.600536759791552</v>
      </c>
    </row>
    <row r="101" spans="1:14" x14ac:dyDescent="0.2">
      <c r="A101" t="s">
        <v>297</v>
      </c>
      <c r="B101">
        <v>24.75329266</v>
      </c>
      <c r="C101">
        <v>1559</v>
      </c>
      <c r="D101">
        <v>60892</v>
      </c>
      <c r="E101">
        <v>326638</v>
      </c>
      <c r="F101">
        <v>6.047777E-2</v>
      </c>
      <c r="G101">
        <v>6.9919540000000002E-2</v>
      </c>
      <c r="H101">
        <v>7.9455799999999993E-2</v>
      </c>
      <c r="I101">
        <v>6.5137979999999998E-2</v>
      </c>
      <c r="J101">
        <v>0.1030421</v>
      </c>
      <c r="K101">
        <v>5.661617E-2</v>
      </c>
      <c r="L101" s="11">
        <f t="shared" si="3"/>
        <v>0.18642044097747354</v>
      </c>
      <c r="M101" s="11">
        <f t="shared" si="4"/>
        <v>7.2441560000000002E-2</v>
      </c>
      <c r="N101" s="11">
        <f t="shared" si="5"/>
        <v>62.981520132037254</v>
      </c>
    </row>
    <row r="102" spans="1:14" x14ac:dyDescent="0.2">
      <c r="A102" t="s">
        <v>824</v>
      </c>
      <c r="B102">
        <v>24.581856739999999</v>
      </c>
      <c r="C102">
        <v>831</v>
      </c>
      <c r="D102">
        <v>8625</v>
      </c>
      <c r="E102">
        <v>327497</v>
      </c>
      <c r="F102">
        <v>6.2640660000000001E-2</v>
      </c>
      <c r="G102">
        <v>0.1753873</v>
      </c>
      <c r="H102">
        <v>0.1163275</v>
      </c>
      <c r="I102">
        <v>0.1124836</v>
      </c>
      <c r="J102">
        <v>0.1001721</v>
      </c>
      <c r="K102">
        <v>5.8937900000000001E-2</v>
      </c>
      <c r="L102" s="11">
        <f t="shared" si="3"/>
        <v>2.6336119109488024E-2</v>
      </c>
      <c r="M102" s="11">
        <f t="shared" si="4"/>
        <v>0.10432484333333332</v>
      </c>
      <c r="N102" s="11">
        <f t="shared" si="5"/>
        <v>33.805420346778902</v>
      </c>
    </row>
    <row r="103" spans="1:14" x14ac:dyDescent="0.2">
      <c r="A103" t="s">
        <v>311</v>
      </c>
      <c r="B103">
        <v>24.45034558</v>
      </c>
      <c r="C103">
        <v>939</v>
      </c>
      <c r="D103">
        <v>118225</v>
      </c>
      <c r="E103">
        <v>332106</v>
      </c>
      <c r="F103">
        <v>0.1087596</v>
      </c>
      <c r="G103">
        <v>0.1187894</v>
      </c>
      <c r="H103">
        <v>0.1052751</v>
      </c>
      <c r="I103">
        <v>0.1076942</v>
      </c>
      <c r="J103">
        <v>0.11786729999999999</v>
      </c>
      <c r="K103">
        <v>0.1095613</v>
      </c>
      <c r="L103" s="11">
        <f t="shared" si="3"/>
        <v>0.35598573949281254</v>
      </c>
      <c r="M103" s="11">
        <f t="shared" si="4"/>
        <v>0.11132448333333334</v>
      </c>
      <c r="N103" s="11">
        <f t="shared" si="5"/>
        <v>38.404365162351212</v>
      </c>
    </row>
    <row r="104" spans="1:14" x14ac:dyDescent="0.2">
      <c r="A104" t="s">
        <v>746</v>
      </c>
      <c r="B104">
        <v>24.28772717</v>
      </c>
      <c r="C104">
        <v>1927</v>
      </c>
      <c r="D104">
        <v>5243</v>
      </c>
      <c r="E104">
        <v>329451</v>
      </c>
      <c r="F104">
        <v>0.10205980000000001</v>
      </c>
      <c r="G104">
        <v>0.18352959999999999</v>
      </c>
      <c r="H104">
        <v>0.16602890000000001</v>
      </c>
      <c r="I104">
        <v>0.1408336</v>
      </c>
      <c r="J104">
        <v>0.23285829999999999</v>
      </c>
      <c r="K104">
        <v>8.4394899999999995E-2</v>
      </c>
      <c r="L104" s="11">
        <f t="shared" si="3"/>
        <v>1.5914354486706674E-2</v>
      </c>
      <c r="M104" s="11">
        <f t="shared" si="4"/>
        <v>0.15161751666666667</v>
      </c>
      <c r="N104" s="11">
        <f t="shared" si="5"/>
        <v>79.340482808956054</v>
      </c>
    </row>
    <row r="105" spans="1:14" x14ac:dyDescent="0.2">
      <c r="A105" t="s">
        <v>1105</v>
      </c>
      <c r="B105">
        <v>24.23080023</v>
      </c>
      <c r="C105">
        <v>1727</v>
      </c>
      <c r="D105">
        <v>10090</v>
      </c>
      <c r="E105">
        <v>347864</v>
      </c>
      <c r="F105">
        <v>8.9433020000000002E-2</v>
      </c>
      <c r="G105">
        <v>0.15324570000000001</v>
      </c>
      <c r="H105">
        <v>0.1308453</v>
      </c>
      <c r="I105">
        <v>0.10448780000000001</v>
      </c>
      <c r="J105">
        <v>0.2248947</v>
      </c>
      <c r="K105">
        <v>5.5180849999999997E-2</v>
      </c>
      <c r="L105" s="11">
        <f t="shared" si="3"/>
        <v>2.9005588390865394E-2</v>
      </c>
      <c r="M105" s="11">
        <f t="shared" si="4"/>
        <v>0.12634789499999999</v>
      </c>
      <c r="N105" s="11">
        <f t="shared" si="5"/>
        <v>71.272924691187555</v>
      </c>
    </row>
    <row r="106" spans="1:14" x14ac:dyDescent="0.2">
      <c r="A106" t="s">
        <v>367</v>
      </c>
      <c r="B106">
        <v>24.198768470000001</v>
      </c>
      <c r="C106">
        <v>986</v>
      </c>
      <c r="D106">
        <v>89831</v>
      </c>
      <c r="E106">
        <v>330882</v>
      </c>
      <c r="F106">
        <v>9.3688759999999996E-2</v>
      </c>
      <c r="G106">
        <v>9.240313E-2</v>
      </c>
      <c r="H106">
        <v>0.1002806</v>
      </c>
      <c r="I106">
        <v>8.9068019999999998E-2</v>
      </c>
      <c r="J106">
        <v>8.9365760000000002E-2</v>
      </c>
      <c r="K106">
        <v>6.403325E-2</v>
      </c>
      <c r="L106" s="11">
        <f t="shared" si="3"/>
        <v>0.27148953403328074</v>
      </c>
      <c r="M106" s="11">
        <f t="shared" si="4"/>
        <v>8.8139919999999997E-2</v>
      </c>
      <c r="N106" s="11">
        <f t="shared" si="5"/>
        <v>40.745875197011628</v>
      </c>
    </row>
    <row r="107" spans="1:14" x14ac:dyDescent="0.2">
      <c r="A107" t="s">
        <v>870</v>
      </c>
      <c r="B107">
        <v>24.01521249</v>
      </c>
      <c r="C107">
        <v>2130</v>
      </c>
      <c r="D107">
        <v>10342</v>
      </c>
      <c r="E107">
        <v>325141</v>
      </c>
      <c r="F107">
        <v>8.2378430000000002E-2</v>
      </c>
      <c r="G107">
        <v>0.1410671</v>
      </c>
      <c r="H107">
        <v>0.1121979</v>
      </c>
      <c r="I107">
        <v>0.1077172</v>
      </c>
      <c r="J107">
        <v>0.20710680000000001</v>
      </c>
      <c r="K107">
        <v>6.7985299999999999E-2</v>
      </c>
      <c r="L107" s="11">
        <f t="shared" si="3"/>
        <v>3.1807738796399102E-2</v>
      </c>
      <c r="M107" s="11">
        <f t="shared" si="4"/>
        <v>0.11974212166666669</v>
      </c>
      <c r="N107" s="11">
        <f t="shared" si="5"/>
        <v>88.693781114239059</v>
      </c>
    </row>
    <row r="108" spans="1:14" x14ac:dyDescent="0.2">
      <c r="A108" t="s">
        <v>606</v>
      </c>
      <c r="B108">
        <v>23.968826010000001</v>
      </c>
      <c r="C108">
        <v>1405</v>
      </c>
      <c r="D108">
        <v>5576</v>
      </c>
      <c r="E108">
        <v>327055</v>
      </c>
      <c r="F108">
        <v>0.1088901</v>
      </c>
      <c r="G108">
        <v>0.2346365</v>
      </c>
      <c r="H108">
        <v>0.1560452</v>
      </c>
      <c r="I108">
        <v>0.1424735</v>
      </c>
      <c r="J108">
        <v>0.25812770000000002</v>
      </c>
      <c r="K108">
        <v>9.2862829999999993E-2</v>
      </c>
      <c r="L108" s="11">
        <f t="shared" si="3"/>
        <v>1.7049120178563238E-2</v>
      </c>
      <c r="M108" s="11">
        <f t="shared" si="4"/>
        <v>0.16550597166666667</v>
      </c>
      <c r="N108" s="11">
        <f t="shared" si="5"/>
        <v>58.617806287793229</v>
      </c>
    </row>
    <row r="109" spans="1:14" x14ac:dyDescent="0.2">
      <c r="A109" t="s">
        <v>38</v>
      </c>
      <c r="B109">
        <v>23.93393171</v>
      </c>
      <c r="C109">
        <v>1061</v>
      </c>
      <c r="D109">
        <v>8160</v>
      </c>
      <c r="E109">
        <v>328517</v>
      </c>
      <c r="F109">
        <v>0.19731180000000001</v>
      </c>
      <c r="G109">
        <v>0.23689760000000001</v>
      </c>
      <c r="H109">
        <v>0.14155139999999999</v>
      </c>
      <c r="I109">
        <v>0.1245483</v>
      </c>
      <c r="J109">
        <v>0.21115129999999999</v>
      </c>
      <c r="K109">
        <v>8.1841819999999996E-2</v>
      </c>
      <c r="L109" s="11">
        <f t="shared" si="3"/>
        <v>2.4838897226018744E-2</v>
      </c>
      <c r="M109" s="11">
        <f t="shared" si="4"/>
        <v>0.16555037000000003</v>
      </c>
      <c r="N109" s="11">
        <f t="shared" si="5"/>
        <v>44.330367983656288</v>
      </c>
    </row>
    <row r="110" spans="1:14" x14ac:dyDescent="0.2">
      <c r="A110" t="s">
        <v>653</v>
      </c>
      <c r="B110">
        <v>23.885248780000001</v>
      </c>
      <c r="C110">
        <v>885</v>
      </c>
      <c r="D110">
        <v>6298</v>
      </c>
      <c r="E110">
        <v>326277</v>
      </c>
      <c r="F110">
        <v>8.7347460000000002E-2</v>
      </c>
      <c r="G110">
        <v>0.18076110000000001</v>
      </c>
      <c r="H110">
        <v>0.1552538</v>
      </c>
      <c r="I110">
        <v>0.12607090000000001</v>
      </c>
      <c r="J110">
        <v>0.13906299999999999</v>
      </c>
      <c r="K110">
        <v>0.18844610000000001</v>
      </c>
      <c r="L110" s="11">
        <f t="shared" si="3"/>
        <v>1.930261710141996E-2</v>
      </c>
      <c r="M110" s="11">
        <f t="shared" si="4"/>
        <v>0.14615705999999998</v>
      </c>
      <c r="N110" s="11">
        <f t="shared" si="5"/>
        <v>37.052157511586948</v>
      </c>
    </row>
    <row r="111" spans="1:14" x14ac:dyDescent="0.2">
      <c r="A111" t="s">
        <v>270</v>
      </c>
      <c r="B111">
        <v>23.8261465</v>
      </c>
      <c r="C111">
        <v>1223</v>
      </c>
      <c r="D111">
        <v>135598</v>
      </c>
      <c r="E111">
        <v>333471</v>
      </c>
      <c r="F111">
        <v>0.18577650000000001</v>
      </c>
      <c r="G111">
        <v>0.1666667</v>
      </c>
      <c r="H111">
        <v>0.15994340000000001</v>
      </c>
      <c r="I111">
        <v>0.16675019999999999</v>
      </c>
      <c r="J111">
        <v>0.20455860000000001</v>
      </c>
      <c r="K111">
        <v>0.1620867</v>
      </c>
      <c r="L111" s="11">
        <f t="shared" si="3"/>
        <v>0.40662606343580099</v>
      </c>
      <c r="M111" s="11">
        <f t="shared" si="4"/>
        <v>0.17429701666666667</v>
      </c>
      <c r="N111" s="11">
        <f t="shared" si="5"/>
        <v>51.330163692227778</v>
      </c>
    </row>
    <row r="112" spans="1:14" x14ac:dyDescent="0.2">
      <c r="A112" t="s">
        <v>603</v>
      </c>
      <c r="B112">
        <v>23.661323100000001</v>
      </c>
      <c r="C112">
        <v>913</v>
      </c>
      <c r="D112">
        <v>7926</v>
      </c>
      <c r="E112">
        <v>327344</v>
      </c>
      <c r="F112">
        <v>9.6868109999999993E-2</v>
      </c>
      <c r="G112">
        <v>0.21896009999999999</v>
      </c>
      <c r="H112">
        <v>0.1554963</v>
      </c>
      <c r="I112">
        <v>0.13385720000000001</v>
      </c>
      <c r="J112">
        <v>0.28441899999999998</v>
      </c>
      <c r="K112">
        <v>0.1025918</v>
      </c>
      <c r="L112" s="11">
        <f t="shared" si="3"/>
        <v>2.4213060266875214E-2</v>
      </c>
      <c r="M112" s="11">
        <f t="shared" si="4"/>
        <v>0.16536541833333332</v>
      </c>
      <c r="N112" s="11">
        <f t="shared" si="5"/>
        <v>38.586176949673622</v>
      </c>
    </row>
    <row r="113" spans="1:14" x14ac:dyDescent="0.2">
      <c r="A113" t="s">
        <v>645</v>
      </c>
      <c r="B113">
        <v>23.529258209999998</v>
      </c>
      <c r="C113">
        <v>595</v>
      </c>
      <c r="D113">
        <v>5813</v>
      </c>
      <c r="E113">
        <v>330838</v>
      </c>
      <c r="F113">
        <v>0.13046640000000001</v>
      </c>
      <c r="G113">
        <v>0.25273099999999998</v>
      </c>
      <c r="H113">
        <v>0.1928463</v>
      </c>
      <c r="I113">
        <v>0.186914</v>
      </c>
      <c r="J113">
        <v>0.26379390000000003</v>
      </c>
      <c r="K113">
        <v>0.1124323</v>
      </c>
      <c r="L113" s="11">
        <f t="shared" si="3"/>
        <v>1.7570533010113711E-2</v>
      </c>
      <c r="M113" s="11">
        <f t="shared" si="4"/>
        <v>0.18986398333333335</v>
      </c>
      <c r="N113" s="11">
        <f t="shared" si="5"/>
        <v>25.287665029198557</v>
      </c>
    </row>
    <row r="114" spans="1:14" x14ac:dyDescent="0.2">
      <c r="A114" t="s">
        <v>628</v>
      </c>
      <c r="B114">
        <v>23.475777189999999</v>
      </c>
      <c r="C114">
        <v>1820</v>
      </c>
      <c r="D114">
        <v>6477</v>
      </c>
      <c r="E114">
        <v>331008</v>
      </c>
      <c r="F114">
        <v>0.12314650000000001</v>
      </c>
      <c r="G114">
        <v>0.2320856</v>
      </c>
      <c r="H114">
        <v>0.16291030000000001</v>
      </c>
      <c r="I114">
        <v>0.14327519999999999</v>
      </c>
      <c r="J114">
        <v>0.248615</v>
      </c>
      <c r="K114">
        <v>0.1045036</v>
      </c>
      <c r="L114" s="11">
        <f t="shared" si="3"/>
        <v>1.9567502900232018E-2</v>
      </c>
      <c r="M114" s="11">
        <f t="shared" si="4"/>
        <v>0.16908936666666666</v>
      </c>
      <c r="N114" s="11">
        <f t="shared" si="5"/>
        <v>77.526719787375868</v>
      </c>
    </row>
    <row r="115" spans="1:14" x14ac:dyDescent="0.2">
      <c r="A115" t="s">
        <v>77</v>
      </c>
      <c r="B115">
        <v>23.459113649999999</v>
      </c>
      <c r="C115">
        <v>721</v>
      </c>
      <c r="D115">
        <v>12156</v>
      </c>
      <c r="E115">
        <v>333121</v>
      </c>
      <c r="F115">
        <v>7.8729830000000001E-2</v>
      </c>
      <c r="G115">
        <v>0.10561189999999999</v>
      </c>
      <c r="H115">
        <v>0.1169859</v>
      </c>
      <c r="I115">
        <v>8.6969619999999997E-2</v>
      </c>
      <c r="J115">
        <v>0.2444211</v>
      </c>
      <c r="K115">
        <v>5.5224130000000003E-2</v>
      </c>
      <c r="L115" s="11">
        <f t="shared" si="3"/>
        <v>3.6491244923015961E-2</v>
      </c>
      <c r="M115" s="11">
        <f t="shared" si="4"/>
        <v>0.11465708000000001</v>
      </c>
      <c r="N115" s="11">
        <f t="shared" si="5"/>
        <v>30.734324013985074</v>
      </c>
    </row>
    <row r="116" spans="1:14" x14ac:dyDescent="0.2">
      <c r="A116" t="s">
        <v>275</v>
      </c>
      <c r="B116">
        <v>23.376498009999999</v>
      </c>
      <c r="C116">
        <v>1352</v>
      </c>
      <c r="D116">
        <v>90719</v>
      </c>
      <c r="E116">
        <v>334075</v>
      </c>
      <c r="F116">
        <v>6.8971050000000006E-2</v>
      </c>
      <c r="G116">
        <v>7.2416410000000001E-2</v>
      </c>
      <c r="H116">
        <v>8.0908369999999993E-2</v>
      </c>
      <c r="I116">
        <v>7.8259889999999999E-2</v>
      </c>
      <c r="J116">
        <v>9.2847929999999995E-2</v>
      </c>
      <c r="K116">
        <v>6.8394910000000003E-2</v>
      </c>
      <c r="L116" s="11">
        <f t="shared" si="3"/>
        <v>0.27155279503105589</v>
      </c>
      <c r="M116" s="11">
        <f t="shared" si="4"/>
        <v>7.6966426666666657E-2</v>
      </c>
      <c r="N116" s="11">
        <f t="shared" si="5"/>
        <v>57.83586572384116</v>
      </c>
    </row>
    <row r="117" spans="1:14" x14ac:dyDescent="0.2">
      <c r="A117" t="s">
        <v>147</v>
      </c>
      <c r="B117">
        <v>23.294458339999998</v>
      </c>
      <c r="C117">
        <v>1285</v>
      </c>
      <c r="D117">
        <v>45858</v>
      </c>
      <c r="E117">
        <v>332979</v>
      </c>
      <c r="F117">
        <v>6.0770280000000003E-2</v>
      </c>
      <c r="G117">
        <v>7.0622610000000002E-2</v>
      </c>
      <c r="H117">
        <v>7.0165669999999999E-2</v>
      </c>
      <c r="I117">
        <v>6.3685539999999999E-2</v>
      </c>
      <c r="J117">
        <v>9.3533619999999998E-2</v>
      </c>
      <c r="K117">
        <v>5.585043E-2</v>
      </c>
      <c r="L117" s="11">
        <f t="shared" si="3"/>
        <v>0.13772039678177903</v>
      </c>
      <c r="M117" s="11">
        <f t="shared" si="4"/>
        <v>6.9104691666666662E-2</v>
      </c>
      <c r="N117" s="11">
        <f t="shared" si="5"/>
        <v>55.163334611368349</v>
      </c>
    </row>
    <row r="118" spans="1:14" x14ac:dyDescent="0.2">
      <c r="A118" t="s">
        <v>306</v>
      </c>
      <c r="B118">
        <v>23.04902654</v>
      </c>
      <c r="C118">
        <v>1815</v>
      </c>
      <c r="D118">
        <v>9945</v>
      </c>
      <c r="E118">
        <v>335041</v>
      </c>
      <c r="F118">
        <v>8.3216620000000005E-2</v>
      </c>
      <c r="G118">
        <v>0.13305259999999999</v>
      </c>
      <c r="H118">
        <v>0.1230859</v>
      </c>
      <c r="I118">
        <v>8.5344039999999996E-2</v>
      </c>
      <c r="J118">
        <v>0.2125813</v>
      </c>
      <c r="K118">
        <v>4.7402039999999999E-2</v>
      </c>
      <c r="L118" s="11">
        <f t="shared" si="3"/>
        <v>2.9682934327440524E-2</v>
      </c>
      <c r="M118" s="11">
        <f t="shared" si="4"/>
        <v>0.11411375000000001</v>
      </c>
      <c r="N118" s="11">
        <f t="shared" si="5"/>
        <v>78.745191119034573</v>
      </c>
    </row>
    <row r="119" spans="1:14" x14ac:dyDescent="0.2">
      <c r="A119" t="s">
        <v>119</v>
      </c>
      <c r="B119">
        <v>23.002953999999999</v>
      </c>
      <c r="C119">
        <v>1091</v>
      </c>
      <c r="D119">
        <v>59127</v>
      </c>
      <c r="E119">
        <v>328986</v>
      </c>
      <c r="F119">
        <v>6.661272E-2</v>
      </c>
      <c r="G119">
        <v>8.276588E-2</v>
      </c>
      <c r="H119">
        <v>6.8856940000000005E-2</v>
      </c>
      <c r="I119">
        <v>6.3916189999999998E-2</v>
      </c>
      <c r="J119">
        <v>7.5457209999999997E-2</v>
      </c>
      <c r="K119">
        <v>7.022159E-2</v>
      </c>
      <c r="L119" s="11">
        <f t="shared" si="3"/>
        <v>0.17972497309915925</v>
      </c>
      <c r="M119" s="11">
        <f t="shared" si="4"/>
        <v>7.1305088333333336E-2</v>
      </c>
      <c r="N119" s="11">
        <f t="shared" si="5"/>
        <v>47.428691115062875</v>
      </c>
    </row>
    <row r="120" spans="1:14" x14ac:dyDescent="0.2">
      <c r="A120" t="s">
        <v>685</v>
      </c>
      <c r="B120">
        <v>22.863196349999999</v>
      </c>
      <c r="C120">
        <v>139</v>
      </c>
      <c r="D120">
        <v>11332</v>
      </c>
      <c r="E120">
        <v>332123</v>
      </c>
      <c r="F120">
        <v>9.3556589999999995E-2</v>
      </c>
      <c r="G120">
        <v>0.11943910000000001</v>
      </c>
      <c r="H120">
        <v>0.1115719</v>
      </c>
      <c r="I120">
        <v>0.1140687</v>
      </c>
      <c r="J120">
        <v>0.20838670000000001</v>
      </c>
      <c r="K120">
        <v>5.5275579999999998E-2</v>
      </c>
      <c r="L120" s="11">
        <f t="shared" si="3"/>
        <v>3.411988931811407E-2</v>
      </c>
      <c r="M120" s="11">
        <f t="shared" si="4"/>
        <v>0.11704976166666668</v>
      </c>
      <c r="N120" s="11">
        <f t="shared" si="5"/>
        <v>6.0796398662779279</v>
      </c>
    </row>
    <row r="121" spans="1:14" x14ac:dyDescent="0.2">
      <c r="A121" t="s">
        <v>296</v>
      </c>
      <c r="B121">
        <v>22.66387417</v>
      </c>
      <c r="C121">
        <v>1242</v>
      </c>
      <c r="D121">
        <v>10725</v>
      </c>
      <c r="E121">
        <v>326140</v>
      </c>
      <c r="F121">
        <v>9.8768949999999994E-2</v>
      </c>
      <c r="G121">
        <v>0.13063089999999999</v>
      </c>
      <c r="H121">
        <v>0.1093939</v>
      </c>
      <c r="I121">
        <v>9.4301560000000006E-2</v>
      </c>
      <c r="J121">
        <v>0.12144439999999999</v>
      </c>
      <c r="K121">
        <v>7.1749629999999995E-2</v>
      </c>
      <c r="L121" s="11">
        <f t="shared" si="3"/>
        <v>3.2884650763475805E-2</v>
      </c>
      <c r="M121" s="11">
        <f t="shared" si="4"/>
        <v>0.10438155666666667</v>
      </c>
      <c r="N121" s="11">
        <f t="shared" si="5"/>
        <v>54.800869025474299</v>
      </c>
    </row>
    <row r="122" spans="1:14" x14ac:dyDescent="0.2">
      <c r="A122" t="s">
        <v>109</v>
      </c>
      <c r="B122">
        <v>22.489390310000001</v>
      </c>
      <c r="C122">
        <v>627</v>
      </c>
      <c r="D122">
        <v>44042</v>
      </c>
      <c r="E122">
        <v>330434</v>
      </c>
      <c r="F122">
        <v>6.2150810000000001E-2</v>
      </c>
      <c r="G122">
        <v>9.5628320000000003E-2</v>
      </c>
      <c r="H122">
        <v>7.6264529999999997E-2</v>
      </c>
      <c r="I122">
        <v>7.1078870000000002E-2</v>
      </c>
      <c r="J122">
        <v>0.13909630000000001</v>
      </c>
      <c r="K122">
        <v>5.7076639999999998E-2</v>
      </c>
      <c r="L122" s="11">
        <f t="shared" si="3"/>
        <v>0.13328531567574764</v>
      </c>
      <c r="M122" s="11">
        <f t="shared" si="4"/>
        <v>8.3549244999999994E-2</v>
      </c>
      <c r="N122" s="11">
        <f t="shared" si="5"/>
        <v>27.879813163329814</v>
      </c>
    </row>
    <row r="123" spans="1:14" x14ac:dyDescent="0.2">
      <c r="A123" t="s">
        <v>310</v>
      </c>
      <c r="B123">
        <v>22.373249850000001</v>
      </c>
      <c r="C123">
        <v>1442</v>
      </c>
      <c r="D123">
        <v>93630</v>
      </c>
      <c r="E123">
        <v>335035</v>
      </c>
      <c r="F123">
        <v>9.2319429999999994E-2</v>
      </c>
      <c r="G123">
        <v>9.3143779999999995E-2</v>
      </c>
      <c r="H123">
        <v>9.0842430000000002E-2</v>
      </c>
      <c r="I123">
        <v>8.7961839999999999E-2</v>
      </c>
      <c r="J123">
        <v>9.3949580000000005E-2</v>
      </c>
      <c r="K123">
        <v>8.9224579999999998E-2</v>
      </c>
      <c r="L123" s="11">
        <f t="shared" si="3"/>
        <v>0.27946333965108122</v>
      </c>
      <c r="M123" s="11">
        <f t="shared" si="4"/>
        <v>9.1240273333333344E-2</v>
      </c>
      <c r="N123" s="11">
        <f t="shared" si="5"/>
        <v>64.451968742484681</v>
      </c>
    </row>
    <row r="124" spans="1:14" x14ac:dyDescent="0.2">
      <c r="A124" t="s">
        <v>780</v>
      </c>
      <c r="B124">
        <v>22.354559299999998</v>
      </c>
      <c r="C124">
        <v>1450</v>
      </c>
      <c r="D124">
        <v>7705</v>
      </c>
      <c r="E124">
        <v>361188</v>
      </c>
      <c r="F124">
        <v>0.1149149</v>
      </c>
      <c r="G124">
        <v>0.16715849999999999</v>
      </c>
      <c r="H124">
        <v>0.14378859999999999</v>
      </c>
      <c r="I124">
        <v>0.1115811</v>
      </c>
      <c r="J124">
        <v>0.25605660000000002</v>
      </c>
      <c r="K124">
        <v>7.3490109999999997E-2</v>
      </c>
      <c r="L124" s="11">
        <f t="shared" si="3"/>
        <v>2.1332380920739337E-2</v>
      </c>
      <c r="M124" s="11">
        <f t="shared" si="4"/>
        <v>0.14449830166666666</v>
      </c>
      <c r="N124" s="11">
        <f t="shared" si="5"/>
        <v>64.863725584605916</v>
      </c>
    </row>
    <row r="125" spans="1:14" x14ac:dyDescent="0.2">
      <c r="A125" t="s">
        <v>256</v>
      </c>
      <c r="B125">
        <v>22.249992580000001</v>
      </c>
      <c r="C125">
        <v>780</v>
      </c>
      <c r="D125">
        <v>7720</v>
      </c>
      <c r="E125">
        <v>330627</v>
      </c>
      <c r="F125">
        <v>8.558723E-2</v>
      </c>
      <c r="G125">
        <v>0.1723035</v>
      </c>
      <c r="H125">
        <v>0.12692419999999999</v>
      </c>
      <c r="I125">
        <v>0.10176780000000001</v>
      </c>
      <c r="J125">
        <v>0.13411210000000001</v>
      </c>
      <c r="K125">
        <v>7.235917E-2</v>
      </c>
      <c r="L125" s="11">
        <f t="shared" si="3"/>
        <v>2.3349575201057383E-2</v>
      </c>
      <c r="M125" s="11">
        <f t="shared" si="4"/>
        <v>0.11550900000000001</v>
      </c>
      <c r="N125" s="11">
        <f t="shared" si="5"/>
        <v>35.056191465929921</v>
      </c>
    </row>
    <row r="126" spans="1:14" x14ac:dyDescent="0.2">
      <c r="A126" t="s">
        <v>209</v>
      </c>
      <c r="B126">
        <v>22.144595290000002</v>
      </c>
      <c r="C126">
        <v>991</v>
      </c>
      <c r="D126">
        <v>7926</v>
      </c>
      <c r="E126">
        <v>331601</v>
      </c>
      <c r="F126">
        <v>0.13056309999999999</v>
      </c>
      <c r="G126">
        <v>0.25581209999999999</v>
      </c>
      <c r="H126">
        <v>0.15608279999999999</v>
      </c>
      <c r="I126">
        <v>0.1175197</v>
      </c>
      <c r="J126">
        <v>0.28015299999999999</v>
      </c>
      <c r="K126">
        <v>7.9858849999999995E-2</v>
      </c>
      <c r="L126" s="11">
        <f t="shared" si="3"/>
        <v>2.3902219836490241E-2</v>
      </c>
      <c r="M126" s="11">
        <f t="shared" si="4"/>
        <v>0.16999825833333335</v>
      </c>
      <c r="N126" s="11">
        <f t="shared" si="5"/>
        <v>44.751325866294479</v>
      </c>
    </row>
    <row r="127" spans="1:14" x14ac:dyDescent="0.2">
      <c r="A127" t="s">
        <v>683</v>
      </c>
      <c r="B127">
        <v>22.102215869999998</v>
      </c>
      <c r="C127">
        <v>1082</v>
      </c>
      <c r="D127">
        <v>5891</v>
      </c>
      <c r="E127">
        <v>331661</v>
      </c>
      <c r="F127">
        <v>9.9400740000000001E-2</v>
      </c>
      <c r="G127">
        <v>0.16623540000000001</v>
      </c>
      <c r="H127">
        <v>0.1423141</v>
      </c>
      <c r="I127">
        <v>0.15216199999999999</v>
      </c>
      <c r="J127">
        <v>0.2359918</v>
      </c>
      <c r="K127">
        <v>0.25568940000000001</v>
      </c>
      <c r="L127" s="11">
        <f t="shared" si="3"/>
        <v>1.7762112518505343E-2</v>
      </c>
      <c r="M127" s="11">
        <f t="shared" si="4"/>
        <v>0.17529890666666667</v>
      </c>
      <c r="N127" s="11">
        <f t="shared" si="5"/>
        <v>48.954367578530039</v>
      </c>
    </row>
    <row r="128" spans="1:14" x14ac:dyDescent="0.2">
      <c r="A128" t="s">
        <v>232</v>
      </c>
      <c r="B128">
        <v>22.04085916</v>
      </c>
      <c r="C128">
        <v>83</v>
      </c>
      <c r="D128">
        <v>151145</v>
      </c>
      <c r="E128">
        <v>342646</v>
      </c>
      <c r="F128">
        <v>0.20486750000000001</v>
      </c>
      <c r="G128">
        <v>0.2197587</v>
      </c>
      <c r="H128">
        <v>0.22841880000000001</v>
      </c>
      <c r="I128">
        <v>0.2250143</v>
      </c>
      <c r="J128">
        <v>0.18079219999999999</v>
      </c>
      <c r="K128">
        <v>0.20044310000000001</v>
      </c>
      <c r="L128" s="11">
        <f t="shared" si="3"/>
        <v>0.44111123433514471</v>
      </c>
      <c r="M128" s="11">
        <f t="shared" si="4"/>
        <v>0.20988243333333334</v>
      </c>
      <c r="N128" s="11">
        <f t="shared" si="5"/>
        <v>3.7657334225259849</v>
      </c>
    </row>
    <row r="129" spans="1:14" x14ac:dyDescent="0.2">
      <c r="A129" t="s">
        <v>127</v>
      </c>
      <c r="B129">
        <v>21.971950580000001</v>
      </c>
      <c r="C129">
        <v>2125</v>
      </c>
      <c r="D129">
        <v>5841</v>
      </c>
      <c r="E129">
        <v>332717</v>
      </c>
      <c r="F129">
        <v>0.1139714</v>
      </c>
      <c r="G129">
        <v>0.20809849999999999</v>
      </c>
      <c r="H129">
        <v>0.16448389999999999</v>
      </c>
      <c r="I129">
        <v>0.16578950000000001</v>
      </c>
      <c r="J129">
        <v>0.2963133</v>
      </c>
      <c r="K129">
        <v>9.2602080000000003E-2</v>
      </c>
      <c r="L129" s="11">
        <f t="shared" si="3"/>
        <v>1.755546004562436E-2</v>
      </c>
      <c r="M129" s="11">
        <f t="shared" si="4"/>
        <v>0.17354311333333336</v>
      </c>
      <c r="N129" s="11">
        <f t="shared" si="5"/>
        <v>96.714217168059903</v>
      </c>
    </row>
    <row r="130" spans="1:14" x14ac:dyDescent="0.2">
      <c r="A130" t="s">
        <v>220</v>
      </c>
      <c r="B130">
        <v>21.830235129999998</v>
      </c>
      <c r="C130">
        <v>1180</v>
      </c>
      <c r="D130">
        <v>103304</v>
      </c>
      <c r="E130">
        <v>338033</v>
      </c>
      <c r="F130">
        <v>9.5310270000000002E-2</v>
      </c>
      <c r="G130">
        <v>0.11274579999999999</v>
      </c>
      <c r="H130">
        <v>0.10199610000000001</v>
      </c>
      <c r="I130">
        <v>9.873548E-2</v>
      </c>
      <c r="J130">
        <v>0.1038852</v>
      </c>
      <c r="K130">
        <v>9.6761910000000007E-2</v>
      </c>
      <c r="L130" s="11">
        <f t="shared" ref="L130:L193" si="6">D130/E130</f>
        <v>0.30560329908618389</v>
      </c>
      <c r="M130" s="11">
        <f t="shared" ref="M130:M193" si="7">AVERAGE(F130:K130)</f>
        <v>0.10157245999999999</v>
      </c>
      <c r="N130" s="11">
        <f t="shared" ref="N130:N193" si="8">C130/B130</f>
        <v>54.053471846411583</v>
      </c>
    </row>
    <row r="131" spans="1:14" x14ac:dyDescent="0.2">
      <c r="A131" t="s">
        <v>14</v>
      </c>
      <c r="B131">
        <v>21.609901220000001</v>
      </c>
      <c r="C131">
        <v>1239</v>
      </c>
      <c r="D131">
        <v>4576</v>
      </c>
      <c r="E131">
        <v>331539</v>
      </c>
      <c r="F131">
        <v>0.1144974</v>
      </c>
      <c r="G131">
        <v>0.24453469999999999</v>
      </c>
      <c r="H131">
        <v>0.17219429999999999</v>
      </c>
      <c r="I131">
        <v>0.1639688</v>
      </c>
      <c r="J131">
        <v>0.17076359999999999</v>
      </c>
      <c r="K131">
        <v>8.7334780000000001E-2</v>
      </c>
      <c r="L131" s="11">
        <f t="shared" si="6"/>
        <v>1.3802297768889934E-2</v>
      </c>
      <c r="M131" s="11">
        <f t="shared" si="7"/>
        <v>0.15888226333333333</v>
      </c>
      <c r="N131" s="11">
        <f t="shared" si="8"/>
        <v>57.334829409275748</v>
      </c>
    </row>
    <row r="132" spans="1:14" x14ac:dyDescent="0.2">
      <c r="A132" t="s">
        <v>64</v>
      </c>
      <c r="B132">
        <v>21.539882729999999</v>
      </c>
      <c r="C132">
        <v>815</v>
      </c>
      <c r="D132">
        <v>12533</v>
      </c>
      <c r="E132">
        <v>331717</v>
      </c>
      <c r="F132">
        <v>8.2408560000000006E-2</v>
      </c>
      <c r="G132">
        <v>0.15142149999999999</v>
      </c>
      <c r="H132">
        <v>0.1042498</v>
      </c>
      <c r="I132">
        <v>8.4958770000000003E-2</v>
      </c>
      <c r="J132">
        <v>8.1172019999999998E-2</v>
      </c>
      <c r="K132">
        <v>6.0902089999999999E-2</v>
      </c>
      <c r="L132" s="11">
        <f t="shared" si="6"/>
        <v>3.7782205916489058E-2</v>
      </c>
      <c r="M132" s="11">
        <f t="shared" si="7"/>
        <v>9.4185456666666667E-2</v>
      </c>
      <c r="N132" s="11">
        <f t="shared" si="8"/>
        <v>37.836789095647973</v>
      </c>
    </row>
    <row r="133" spans="1:14" x14ac:dyDescent="0.2">
      <c r="A133" t="s">
        <v>289</v>
      </c>
      <c r="B133">
        <v>21.436339409999999</v>
      </c>
      <c r="C133">
        <v>1273</v>
      </c>
      <c r="D133">
        <v>134021</v>
      </c>
      <c r="E133">
        <v>343153</v>
      </c>
      <c r="F133">
        <v>0.15853739999999999</v>
      </c>
      <c r="G133">
        <v>0.18535499999999999</v>
      </c>
      <c r="H133">
        <v>0.1741673</v>
      </c>
      <c r="I133">
        <v>0.17124130000000001</v>
      </c>
      <c r="J133">
        <v>0.18394360000000001</v>
      </c>
      <c r="K133">
        <v>0.17790339999999999</v>
      </c>
      <c r="L133" s="11">
        <f t="shared" si="6"/>
        <v>0.39055756470145969</v>
      </c>
      <c r="M133" s="11">
        <f t="shared" si="7"/>
        <v>0.17519133333333334</v>
      </c>
      <c r="N133" s="11">
        <f t="shared" si="8"/>
        <v>59.385139209269504</v>
      </c>
    </row>
    <row r="134" spans="1:14" x14ac:dyDescent="0.2">
      <c r="A134" t="s">
        <v>157</v>
      </c>
      <c r="B134">
        <v>21.40195434</v>
      </c>
      <c r="C134">
        <v>1894</v>
      </c>
      <c r="D134">
        <v>11527</v>
      </c>
      <c r="E134">
        <v>310053</v>
      </c>
      <c r="F134">
        <v>6.5048579999999995E-2</v>
      </c>
      <c r="G134">
        <v>0.1139782</v>
      </c>
      <c r="H134">
        <v>7.8187240000000005E-2</v>
      </c>
      <c r="I134">
        <v>9.1816239999999993E-2</v>
      </c>
      <c r="J134">
        <v>0.17407890000000001</v>
      </c>
      <c r="K134">
        <v>7.1865120000000005E-2</v>
      </c>
      <c r="L134" s="11">
        <f t="shared" si="6"/>
        <v>3.717751481198376E-2</v>
      </c>
      <c r="M134" s="11">
        <f t="shared" si="7"/>
        <v>9.9162379999999994E-2</v>
      </c>
      <c r="N134" s="11">
        <f t="shared" si="8"/>
        <v>88.496591008052775</v>
      </c>
    </row>
    <row r="135" spans="1:14" x14ac:dyDescent="0.2">
      <c r="A135" t="s">
        <v>52</v>
      </c>
      <c r="B135">
        <v>21.33174056</v>
      </c>
      <c r="C135">
        <v>420</v>
      </c>
      <c r="D135">
        <v>125039</v>
      </c>
      <c r="E135">
        <v>336891</v>
      </c>
      <c r="F135">
        <v>0.26628180000000001</v>
      </c>
      <c r="G135">
        <v>0.2482685</v>
      </c>
      <c r="H135">
        <v>0.2288792</v>
      </c>
      <c r="I135">
        <v>0.24334700000000001</v>
      </c>
      <c r="J135">
        <v>0.27129110000000001</v>
      </c>
      <c r="K135">
        <v>0.27058850000000001</v>
      </c>
      <c r="L135" s="11">
        <f t="shared" si="6"/>
        <v>0.37115565568685421</v>
      </c>
      <c r="M135" s="11">
        <f t="shared" si="7"/>
        <v>0.25477601666666666</v>
      </c>
      <c r="N135" s="11">
        <f t="shared" si="8"/>
        <v>19.688970003111645</v>
      </c>
    </row>
    <row r="136" spans="1:14" x14ac:dyDescent="0.2">
      <c r="A136" t="s">
        <v>46</v>
      </c>
      <c r="B136">
        <v>21.24351356</v>
      </c>
      <c r="C136">
        <v>1629</v>
      </c>
      <c r="D136">
        <v>147750</v>
      </c>
      <c r="E136">
        <v>341898</v>
      </c>
      <c r="F136">
        <v>0.1624033</v>
      </c>
      <c r="G136">
        <v>0.17852209999999999</v>
      </c>
      <c r="H136">
        <v>0.16614290000000001</v>
      </c>
      <c r="I136">
        <v>0.16834270000000001</v>
      </c>
      <c r="J136">
        <v>0.15535579999999999</v>
      </c>
      <c r="K136">
        <v>0.1567288</v>
      </c>
      <c r="L136" s="11">
        <f t="shared" si="6"/>
        <v>0.43214642963690925</v>
      </c>
      <c r="M136" s="11">
        <f t="shared" si="7"/>
        <v>0.1645826</v>
      </c>
      <c r="N136" s="11">
        <f t="shared" si="8"/>
        <v>76.682230338171991</v>
      </c>
    </row>
    <row r="137" spans="1:14" x14ac:dyDescent="0.2">
      <c r="A137" t="s">
        <v>228</v>
      </c>
      <c r="B137">
        <v>21.217525760000001</v>
      </c>
      <c r="C137">
        <v>1585</v>
      </c>
      <c r="D137">
        <v>13892</v>
      </c>
      <c r="E137">
        <v>333417</v>
      </c>
      <c r="F137">
        <v>7.3647039999999997E-2</v>
      </c>
      <c r="G137">
        <v>9.7059110000000004E-2</v>
      </c>
      <c r="H137">
        <v>9.3457230000000002E-2</v>
      </c>
      <c r="I137">
        <v>7.7655399999999999E-2</v>
      </c>
      <c r="J137">
        <v>0.14526020000000001</v>
      </c>
      <c r="K137">
        <v>5.6458080000000001E-2</v>
      </c>
      <c r="L137" s="11">
        <f t="shared" si="6"/>
        <v>4.1665541948970805E-2</v>
      </c>
      <c r="M137" s="11">
        <f t="shared" si="7"/>
        <v>9.0589509999999998E-2</v>
      </c>
      <c r="N137" s="11">
        <f t="shared" si="8"/>
        <v>74.702395459705102</v>
      </c>
    </row>
    <row r="138" spans="1:14" x14ac:dyDescent="0.2">
      <c r="A138" t="s">
        <v>343</v>
      </c>
      <c r="B138">
        <v>21.12608767</v>
      </c>
      <c r="C138">
        <v>731</v>
      </c>
      <c r="D138">
        <v>64139</v>
      </c>
      <c r="E138">
        <v>306918</v>
      </c>
      <c r="F138">
        <v>9.9216360000000003E-2</v>
      </c>
      <c r="G138">
        <v>0.1168812</v>
      </c>
      <c r="H138">
        <v>7.388931E-2</v>
      </c>
      <c r="I138">
        <v>7.7242619999999998E-2</v>
      </c>
      <c r="J138">
        <v>0.12727830000000001</v>
      </c>
      <c r="K138">
        <v>0.1132933</v>
      </c>
      <c r="L138" s="11">
        <f t="shared" si="6"/>
        <v>0.20897764223668863</v>
      </c>
      <c r="M138" s="11">
        <f t="shared" si="7"/>
        <v>0.10130018166666667</v>
      </c>
      <c r="N138" s="11">
        <f t="shared" si="8"/>
        <v>34.601768742920299</v>
      </c>
    </row>
    <row r="139" spans="1:14" x14ac:dyDescent="0.2">
      <c r="A139" t="s">
        <v>208</v>
      </c>
      <c r="B139">
        <v>21.069766349999998</v>
      </c>
      <c r="C139">
        <v>450</v>
      </c>
      <c r="D139">
        <v>62643</v>
      </c>
      <c r="E139">
        <v>342453</v>
      </c>
      <c r="F139">
        <v>7.091074E-2</v>
      </c>
      <c r="G139">
        <v>9.5645759999999996E-2</v>
      </c>
      <c r="H139">
        <v>7.0256009999999994E-2</v>
      </c>
      <c r="I139">
        <v>7.1798680000000004E-2</v>
      </c>
      <c r="J139">
        <v>7.9214859999999998E-2</v>
      </c>
      <c r="K139">
        <v>6.5426910000000005E-2</v>
      </c>
      <c r="L139" s="11">
        <f t="shared" si="6"/>
        <v>0.18292437210361714</v>
      </c>
      <c r="M139" s="11">
        <f t="shared" si="7"/>
        <v>7.5542159999999997E-2</v>
      </c>
      <c r="N139" s="11">
        <f t="shared" si="8"/>
        <v>21.357617000816909</v>
      </c>
    </row>
    <row r="140" spans="1:14" x14ac:dyDescent="0.2">
      <c r="A140" t="s">
        <v>357</v>
      </c>
      <c r="B140">
        <v>21.050445450000002</v>
      </c>
      <c r="C140">
        <v>716</v>
      </c>
      <c r="D140">
        <v>172826</v>
      </c>
      <c r="E140">
        <v>346736</v>
      </c>
      <c r="F140">
        <v>0.23609179999999999</v>
      </c>
      <c r="G140">
        <v>0.2398527</v>
      </c>
      <c r="H140">
        <v>0.25030259999999999</v>
      </c>
      <c r="I140">
        <v>0.23967910000000001</v>
      </c>
      <c r="J140">
        <v>0.24190500000000001</v>
      </c>
      <c r="K140">
        <v>0.27155899999999999</v>
      </c>
      <c r="L140" s="11">
        <f t="shared" si="6"/>
        <v>0.49843685109132019</v>
      </c>
      <c r="M140" s="11">
        <f t="shared" si="7"/>
        <v>0.24656503333333335</v>
      </c>
      <c r="N140" s="11">
        <f t="shared" si="8"/>
        <v>34.013532003428459</v>
      </c>
    </row>
    <row r="141" spans="1:14" x14ac:dyDescent="0.2">
      <c r="A141" t="s">
        <v>235</v>
      </c>
      <c r="B141">
        <v>21.045756130000001</v>
      </c>
      <c r="C141">
        <v>898</v>
      </c>
      <c r="D141">
        <v>140551</v>
      </c>
      <c r="E141">
        <v>340209</v>
      </c>
      <c r="F141">
        <v>0.1757648</v>
      </c>
      <c r="G141">
        <v>0.18933720000000001</v>
      </c>
      <c r="H141">
        <v>0.2138195</v>
      </c>
      <c r="I141">
        <v>0.17633760000000001</v>
      </c>
      <c r="J141">
        <v>0.20111499999999999</v>
      </c>
      <c r="K141">
        <v>0.22134690000000001</v>
      </c>
      <c r="L141" s="11">
        <f t="shared" si="6"/>
        <v>0.41313133985285516</v>
      </c>
      <c r="M141" s="11">
        <f t="shared" si="7"/>
        <v>0.19628683333333333</v>
      </c>
      <c r="N141" s="11">
        <f t="shared" si="8"/>
        <v>42.668934983995747</v>
      </c>
    </row>
    <row r="142" spans="1:14" x14ac:dyDescent="0.2">
      <c r="A142" t="s">
        <v>254</v>
      </c>
      <c r="B142">
        <v>21.0046918</v>
      </c>
      <c r="C142">
        <v>1189</v>
      </c>
      <c r="D142">
        <v>14967</v>
      </c>
      <c r="E142">
        <v>335952</v>
      </c>
      <c r="F142">
        <v>6.5161399999999994E-2</v>
      </c>
      <c r="G142">
        <v>0.14883679999999999</v>
      </c>
      <c r="H142">
        <v>0.10646070000000001</v>
      </c>
      <c r="I142">
        <v>8.1381259999999997E-2</v>
      </c>
      <c r="J142">
        <v>0.19098670000000001</v>
      </c>
      <c r="K142">
        <v>6.2373600000000001E-2</v>
      </c>
      <c r="L142" s="11">
        <f t="shared" si="6"/>
        <v>4.4551007286755248E-2</v>
      </c>
      <c r="M142" s="11">
        <f t="shared" si="7"/>
        <v>0.10920007666666666</v>
      </c>
      <c r="N142" s="11">
        <f t="shared" si="8"/>
        <v>56.606400670920578</v>
      </c>
    </row>
    <row r="143" spans="1:14" x14ac:dyDescent="0.2">
      <c r="A143" t="s">
        <v>70</v>
      </c>
      <c r="B143">
        <v>20.96129887</v>
      </c>
      <c r="C143">
        <v>1659</v>
      </c>
      <c r="D143">
        <v>59549</v>
      </c>
      <c r="E143">
        <v>338352</v>
      </c>
      <c r="F143">
        <v>8.4239869999999994E-2</v>
      </c>
      <c r="G143">
        <v>9.3686270000000002E-2</v>
      </c>
      <c r="H143">
        <v>9.1450169999999997E-2</v>
      </c>
      <c r="I143">
        <v>8.8681220000000005E-2</v>
      </c>
      <c r="J143">
        <v>0.1245962</v>
      </c>
      <c r="K143">
        <v>7.9601519999999995E-2</v>
      </c>
      <c r="L143" s="11">
        <f t="shared" si="6"/>
        <v>0.17599718636213174</v>
      </c>
      <c r="M143" s="11">
        <f t="shared" si="7"/>
        <v>9.3709208333333335E-2</v>
      </c>
      <c r="N143" s="11">
        <f t="shared" si="8"/>
        <v>79.145858769962757</v>
      </c>
    </row>
    <row r="144" spans="1:14" x14ac:dyDescent="0.2">
      <c r="A144" t="s">
        <v>295</v>
      </c>
      <c r="B144">
        <v>20.90945923</v>
      </c>
      <c r="C144">
        <v>4368</v>
      </c>
      <c r="D144">
        <v>132623</v>
      </c>
      <c r="E144">
        <v>310956</v>
      </c>
      <c r="F144">
        <v>0.2167723</v>
      </c>
      <c r="G144">
        <v>0.20823530000000001</v>
      </c>
      <c r="H144">
        <v>0.24139430000000001</v>
      </c>
      <c r="I144">
        <v>0.2119624</v>
      </c>
      <c r="J144">
        <v>0.22571160000000001</v>
      </c>
      <c r="K144">
        <v>0.2042969</v>
      </c>
      <c r="L144" s="11">
        <f t="shared" si="6"/>
        <v>0.42650085542649119</v>
      </c>
      <c r="M144" s="11">
        <f t="shared" si="7"/>
        <v>0.21806213333333338</v>
      </c>
      <c r="N144" s="11">
        <f t="shared" si="8"/>
        <v>208.90066796815961</v>
      </c>
    </row>
    <row r="145" spans="1:14" x14ac:dyDescent="0.2">
      <c r="A145" t="s">
        <v>37</v>
      </c>
      <c r="B145">
        <v>20.71310094</v>
      </c>
      <c r="C145">
        <v>710</v>
      </c>
      <c r="D145">
        <v>129244</v>
      </c>
      <c r="E145">
        <v>337726</v>
      </c>
      <c r="F145">
        <v>0.1135787</v>
      </c>
      <c r="G145">
        <v>0.1203555</v>
      </c>
      <c r="H145">
        <v>0.1236613</v>
      </c>
      <c r="I145">
        <v>0.11795410000000001</v>
      </c>
      <c r="J145">
        <v>0.1296447</v>
      </c>
      <c r="K145">
        <v>0.1205505</v>
      </c>
      <c r="L145" s="11">
        <f t="shared" si="6"/>
        <v>0.38268892534184518</v>
      </c>
      <c r="M145" s="11">
        <f t="shared" si="7"/>
        <v>0.12095746666666667</v>
      </c>
      <c r="N145" s="11">
        <f t="shared" si="8"/>
        <v>34.277822623308282</v>
      </c>
    </row>
    <row r="146" spans="1:14" x14ac:dyDescent="0.2">
      <c r="A146" t="s">
        <v>664</v>
      </c>
      <c r="B146">
        <v>20.505655860000001</v>
      </c>
      <c r="C146">
        <v>1878</v>
      </c>
      <c r="D146">
        <v>5433</v>
      </c>
      <c r="E146">
        <v>337826</v>
      </c>
      <c r="F146">
        <v>0.14956430000000001</v>
      </c>
      <c r="G146">
        <v>0.20654520000000001</v>
      </c>
      <c r="H146">
        <v>0.19652259999999999</v>
      </c>
      <c r="I146">
        <v>0.17727699999999999</v>
      </c>
      <c r="J146">
        <v>0.29331570000000001</v>
      </c>
      <c r="K146">
        <v>0.1046798</v>
      </c>
      <c r="L146" s="11">
        <f t="shared" si="6"/>
        <v>1.6082243521813006E-2</v>
      </c>
      <c r="M146" s="11">
        <f t="shared" si="7"/>
        <v>0.18798410000000002</v>
      </c>
      <c r="N146" s="11">
        <f t="shared" si="8"/>
        <v>91.584488339306404</v>
      </c>
    </row>
    <row r="147" spans="1:14" x14ac:dyDescent="0.2">
      <c r="A147" t="s">
        <v>268</v>
      </c>
      <c r="B147">
        <v>20.49187959</v>
      </c>
      <c r="C147">
        <v>1954</v>
      </c>
      <c r="D147">
        <v>13968</v>
      </c>
      <c r="E147">
        <v>341570</v>
      </c>
      <c r="F147">
        <v>7.770328E-2</v>
      </c>
      <c r="G147">
        <v>0.1087433</v>
      </c>
      <c r="H147">
        <v>0.123712</v>
      </c>
      <c r="I147">
        <v>8.754265E-2</v>
      </c>
      <c r="J147">
        <v>0.2201871</v>
      </c>
      <c r="K147">
        <v>6.1774879999999997E-2</v>
      </c>
      <c r="L147" s="11">
        <f t="shared" si="6"/>
        <v>4.0893521093772874E-2</v>
      </c>
      <c r="M147" s="11">
        <f t="shared" si="7"/>
        <v>0.11327720166666666</v>
      </c>
      <c r="N147" s="11">
        <f t="shared" si="8"/>
        <v>95.35484489932044</v>
      </c>
    </row>
    <row r="148" spans="1:14" x14ac:dyDescent="0.2">
      <c r="A148" t="s">
        <v>285</v>
      </c>
      <c r="B148">
        <v>20.36086529</v>
      </c>
      <c r="C148">
        <v>1664</v>
      </c>
      <c r="D148">
        <v>13663</v>
      </c>
      <c r="E148">
        <v>336217</v>
      </c>
      <c r="F148">
        <v>9.8039219999999996E-2</v>
      </c>
      <c r="G148">
        <v>0.1212174</v>
      </c>
      <c r="H148">
        <v>0.12776000000000001</v>
      </c>
      <c r="I148">
        <v>8.2291439999999993E-2</v>
      </c>
      <c r="J148">
        <v>0.16382070000000001</v>
      </c>
      <c r="K148">
        <v>5.8524720000000002E-2</v>
      </c>
      <c r="L148" s="11">
        <f t="shared" si="6"/>
        <v>4.0637445459331324E-2</v>
      </c>
      <c r="M148" s="11">
        <f t="shared" si="7"/>
        <v>0.10860891333333333</v>
      </c>
      <c r="N148" s="11">
        <f t="shared" si="8"/>
        <v>81.72540686751924</v>
      </c>
    </row>
    <row r="149" spans="1:14" x14ac:dyDescent="0.2">
      <c r="A149" t="s">
        <v>142</v>
      </c>
      <c r="B149">
        <v>20.337124509999999</v>
      </c>
      <c r="C149">
        <v>821</v>
      </c>
      <c r="D149">
        <v>18441</v>
      </c>
      <c r="E149">
        <v>334926</v>
      </c>
      <c r="F149">
        <v>7.5864130000000002E-2</v>
      </c>
      <c r="G149">
        <v>0.14720459999999999</v>
      </c>
      <c r="H149">
        <v>9.9093849999999997E-2</v>
      </c>
      <c r="I149">
        <v>7.8202110000000005E-2</v>
      </c>
      <c r="J149">
        <v>0.1334302</v>
      </c>
      <c r="K149">
        <v>6.1822200000000001E-2</v>
      </c>
      <c r="L149" s="11">
        <f t="shared" si="6"/>
        <v>5.5059923684634818E-2</v>
      </c>
      <c r="M149" s="11">
        <f t="shared" si="7"/>
        <v>9.9269515000000016E-2</v>
      </c>
      <c r="N149" s="11">
        <f t="shared" si="8"/>
        <v>40.36952222996446</v>
      </c>
    </row>
    <row r="150" spans="1:14" x14ac:dyDescent="0.2">
      <c r="A150" t="s">
        <v>194</v>
      </c>
      <c r="B150">
        <v>20.283208420000001</v>
      </c>
      <c r="C150">
        <v>2026</v>
      </c>
      <c r="D150">
        <v>8678</v>
      </c>
      <c r="E150">
        <v>338684</v>
      </c>
      <c r="F150">
        <v>8.9002220000000007E-2</v>
      </c>
      <c r="G150">
        <v>0.1856257</v>
      </c>
      <c r="H150">
        <v>0.11925819999999999</v>
      </c>
      <c r="I150">
        <v>0.110498</v>
      </c>
      <c r="J150">
        <v>0.187114</v>
      </c>
      <c r="K150">
        <v>7.3454500000000006E-2</v>
      </c>
      <c r="L150" s="11">
        <f t="shared" si="6"/>
        <v>2.5622704349777373E-2</v>
      </c>
      <c r="M150" s="11">
        <f t="shared" si="7"/>
        <v>0.12749210333333333</v>
      </c>
      <c r="N150" s="11">
        <f t="shared" si="8"/>
        <v>99.885578161406073</v>
      </c>
    </row>
    <row r="151" spans="1:14" x14ac:dyDescent="0.2">
      <c r="A151" t="s">
        <v>225</v>
      </c>
      <c r="B151">
        <v>20.265410249999999</v>
      </c>
      <c r="C151">
        <v>1005</v>
      </c>
      <c r="D151">
        <v>85303</v>
      </c>
      <c r="E151">
        <v>337860</v>
      </c>
      <c r="F151">
        <v>8.0208189999999999E-2</v>
      </c>
      <c r="G151">
        <v>8.9595339999999996E-2</v>
      </c>
      <c r="H151">
        <v>9.01029E-2</v>
      </c>
      <c r="I151">
        <v>8.4576009999999993E-2</v>
      </c>
      <c r="J151">
        <v>0.1006234</v>
      </c>
      <c r="K151">
        <v>7.6541730000000002E-2</v>
      </c>
      <c r="L151" s="11">
        <f t="shared" si="6"/>
        <v>0.2524803172911857</v>
      </c>
      <c r="M151" s="11">
        <f t="shared" si="7"/>
        <v>8.6941261666666658E-2</v>
      </c>
      <c r="N151" s="11">
        <f t="shared" si="8"/>
        <v>49.59189020118653</v>
      </c>
    </row>
    <row r="152" spans="1:14" x14ac:dyDescent="0.2">
      <c r="A152" t="s">
        <v>307</v>
      </c>
      <c r="B152">
        <v>20.24707566</v>
      </c>
      <c r="C152">
        <v>1609</v>
      </c>
      <c r="D152">
        <v>67171</v>
      </c>
      <c r="E152">
        <v>338622</v>
      </c>
      <c r="F152">
        <v>6.9888279999999997E-2</v>
      </c>
      <c r="G152">
        <v>8.2837430000000004E-2</v>
      </c>
      <c r="H152">
        <v>8.3353380000000005E-2</v>
      </c>
      <c r="I152">
        <v>7.6355759999999995E-2</v>
      </c>
      <c r="J152">
        <v>0.11167439999999999</v>
      </c>
      <c r="K152">
        <v>0.1072487</v>
      </c>
      <c r="L152" s="11">
        <f t="shared" si="6"/>
        <v>0.19836572933831825</v>
      </c>
      <c r="M152" s="11">
        <f t="shared" si="7"/>
        <v>8.8559658333333346E-2</v>
      </c>
      <c r="N152" s="11">
        <f t="shared" si="8"/>
        <v>79.468266282954161</v>
      </c>
    </row>
    <row r="153" spans="1:14" x14ac:dyDescent="0.2">
      <c r="A153" t="s">
        <v>283</v>
      </c>
      <c r="B153">
        <v>20.220366049999999</v>
      </c>
      <c r="C153">
        <v>1351</v>
      </c>
      <c r="D153">
        <v>83316</v>
      </c>
      <c r="E153">
        <v>336842</v>
      </c>
      <c r="F153">
        <v>7.588201E-2</v>
      </c>
      <c r="G153">
        <v>9.051091E-2</v>
      </c>
      <c r="H153">
        <v>8.7967160000000003E-2</v>
      </c>
      <c r="I153">
        <v>7.7154990000000007E-2</v>
      </c>
      <c r="J153">
        <v>9.1301869999999993E-2</v>
      </c>
      <c r="K153">
        <v>6.6555690000000001E-2</v>
      </c>
      <c r="L153" s="11">
        <f t="shared" si="6"/>
        <v>0.24734445229514135</v>
      </c>
      <c r="M153" s="11">
        <f t="shared" si="7"/>
        <v>8.156210500000001E-2</v>
      </c>
      <c r="N153" s="11">
        <f t="shared" si="8"/>
        <v>66.813825064259902</v>
      </c>
    </row>
    <row r="154" spans="1:14" x14ac:dyDescent="0.2">
      <c r="A154" t="s">
        <v>389</v>
      </c>
      <c r="B154">
        <v>20.097887459999999</v>
      </c>
      <c r="C154">
        <v>1434</v>
      </c>
      <c r="D154">
        <v>9847</v>
      </c>
      <c r="E154">
        <v>353554</v>
      </c>
      <c r="F154">
        <v>7.7018719999999999E-2</v>
      </c>
      <c r="G154">
        <v>0.16266729999999999</v>
      </c>
      <c r="H154">
        <v>0.12483519999999999</v>
      </c>
      <c r="I154">
        <v>9.0166709999999997E-2</v>
      </c>
      <c r="J154">
        <v>0.1754008</v>
      </c>
      <c r="K154">
        <v>6.2177719999999999E-2</v>
      </c>
      <c r="L154" s="11">
        <f t="shared" si="6"/>
        <v>2.7851473890834214E-2</v>
      </c>
      <c r="M154" s="11">
        <f t="shared" si="7"/>
        <v>0.11537774166666666</v>
      </c>
      <c r="N154" s="11">
        <f t="shared" si="8"/>
        <v>71.350782655840391</v>
      </c>
    </row>
    <row r="155" spans="1:14" x14ac:dyDescent="0.2">
      <c r="A155" t="s">
        <v>233</v>
      </c>
      <c r="B155">
        <v>20.06484713</v>
      </c>
      <c r="C155">
        <v>1454</v>
      </c>
      <c r="D155">
        <v>58609</v>
      </c>
      <c r="E155">
        <v>344557</v>
      </c>
      <c r="F155">
        <v>7.8661900000000007E-2</v>
      </c>
      <c r="G155">
        <v>8.6120929999999998E-2</v>
      </c>
      <c r="H155">
        <v>9.2807539999999994E-2</v>
      </c>
      <c r="I155">
        <v>8.6300929999999998E-2</v>
      </c>
      <c r="J155">
        <v>9.9934410000000001E-2</v>
      </c>
      <c r="K155">
        <v>7.7751029999999999E-2</v>
      </c>
      <c r="L155" s="11">
        <f t="shared" si="6"/>
        <v>0.17009957713818033</v>
      </c>
      <c r="M155" s="11">
        <f t="shared" si="7"/>
        <v>8.6929456666666668E-2</v>
      </c>
      <c r="N155" s="11">
        <f t="shared" si="8"/>
        <v>72.465042498432425</v>
      </c>
    </row>
    <row r="156" spans="1:14" x14ac:dyDescent="0.2">
      <c r="A156" t="s">
        <v>1126</v>
      </c>
      <c r="B156">
        <v>19.99436639</v>
      </c>
      <c r="C156">
        <v>26</v>
      </c>
      <c r="D156">
        <v>15055</v>
      </c>
      <c r="E156">
        <v>348768</v>
      </c>
      <c r="F156">
        <v>9.99443E-2</v>
      </c>
      <c r="G156">
        <v>0.13072049999999999</v>
      </c>
      <c r="H156">
        <v>0.1240024</v>
      </c>
      <c r="I156">
        <v>0.104999</v>
      </c>
      <c r="J156">
        <v>0.22635479999999999</v>
      </c>
      <c r="K156">
        <v>8.2001969999999993E-2</v>
      </c>
      <c r="L156" s="11">
        <f t="shared" si="6"/>
        <v>4.3166230846866688E-2</v>
      </c>
      <c r="M156" s="11">
        <f t="shared" si="7"/>
        <v>0.12800382833333332</v>
      </c>
      <c r="N156" s="11">
        <f t="shared" si="8"/>
        <v>1.3003662878261379</v>
      </c>
    </row>
    <row r="157" spans="1:14" x14ac:dyDescent="0.2">
      <c r="A157" t="s">
        <v>370</v>
      </c>
      <c r="B157">
        <v>19.984288169999999</v>
      </c>
      <c r="C157">
        <v>1011</v>
      </c>
      <c r="D157">
        <v>32720</v>
      </c>
      <c r="E157">
        <v>337868</v>
      </c>
      <c r="F157">
        <v>6.2475089999999997E-2</v>
      </c>
      <c r="G157">
        <v>8.3379389999999998E-2</v>
      </c>
      <c r="H157">
        <v>8.1760059999999996E-2</v>
      </c>
      <c r="I157">
        <v>7.0913030000000002E-2</v>
      </c>
      <c r="J157">
        <v>7.2738860000000002E-2</v>
      </c>
      <c r="K157">
        <v>5.6061199999999999E-2</v>
      </c>
      <c r="L157" s="11">
        <f t="shared" si="6"/>
        <v>9.68425538967881E-2</v>
      </c>
      <c r="M157" s="11">
        <f t="shared" si="7"/>
        <v>7.1221271666666669E-2</v>
      </c>
      <c r="N157" s="11">
        <f t="shared" si="8"/>
        <v>50.589742871987418</v>
      </c>
    </row>
    <row r="158" spans="1:14" x14ac:dyDescent="0.2">
      <c r="A158" t="s">
        <v>545</v>
      </c>
      <c r="B158">
        <v>19.81621908</v>
      </c>
      <c r="C158">
        <v>2039</v>
      </c>
      <c r="D158">
        <v>9751</v>
      </c>
      <c r="E158">
        <v>338965</v>
      </c>
      <c r="F158">
        <v>9.0379009999999996E-2</v>
      </c>
      <c r="G158">
        <v>0.18039259999999999</v>
      </c>
      <c r="H158">
        <v>0.13856840000000001</v>
      </c>
      <c r="I158">
        <v>0.1173058</v>
      </c>
      <c r="J158">
        <v>0.2539901</v>
      </c>
      <c r="K158">
        <v>0.17507149999999999</v>
      </c>
      <c r="L158" s="11">
        <f t="shared" si="6"/>
        <v>2.8766981841783074E-2</v>
      </c>
      <c r="M158" s="11">
        <f t="shared" si="7"/>
        <v>0.15928456833333335</v>
      </c>
      <c r="N158" s="11">
        <f t="shared" si="8"/>
        <v>102.89551158918657</v>
      </c>
    </row>
    <row r="159" spans="1:14" x14ac:dyDescent="0.2">
      <c r="A159" t="s">
        <v>382</v>
      </c>
      <c r="B159">
        <v>19.645833750000001</v>
      </c>
      <c r="C159">
        <v>1837</v>
      </c>
      <c r="D159">
        <v>56814</v>
      </c>
      <c r="E159">
        <v>337177</v>
      </c>
      <c r="F159">
        <v>7.6543899999999998E-2</v>
      </c>
      <c r="G159">
        <v>9.1920559999999998E-2</v>
      </c>
      <c r="H159">
        <v>9.0527369999999996E-2</v>
      </c>
      <c r="I159">
        <v>7.8531900000000002E-2</v>
      </c>
      <c r="J159">
        <v>0.1160055</v>
      </c>
      <c r="K159">
        <v>7.3736739999999995E-2</v>
      </c>
      <c r="L159" s="11">
        <f t="shared" si="6"/>
        <v>0.16849903759746365</v>
      </c>
      <c r="M159" s="11">
        <f t="shared" si="7"/>
        <v>8.7877661666666662E-2</v>
      </c>
      <c r="N159" s="11">
        <f t="shared" si="8"/>
        <v>93.505830466472304</v>
      </c>
    </row>
    <row r="160" spans="1:14" x14ac:dyDescent="0.2">
      <c r="A160" t="s">
        <v>340</v>
      </c>
      <c r="B160">
        <v>19.591356520000001</v>
      </c>
      <c r="C160">
        <v>1727</v>
      </c>
      <c r="D160">
        <v>8300</v>
      </c>
      <c r="E160">
        <v>344651</v>
      </c>
      <c r="F160">
        <v>8.0863329999999997E-2</v>
      </c>
      <c r="G160">
        <v>0.13211800000000001</v>
      </c>
      <c r="H160">
        <v>0.11307540000000001</v>
      </c>
      <c r="I160">
        <v>8.5276850000000001E-2</v>
      </c>
      <c r="J160">
        <v>0.1654735</v>
      </c>
      <c r="K160">
        <v>6.2520900000000004E-2</v>
      </c>
      <c r="L160" s="11">
        <f t="shared" si="6"/>
        <v>2.4082332562505259E-2</v>
      </c>
      <c r="M160" s="11">
        <f t="shared" si="7"/>
        <v>0.10655466333333334</v>
      </c>
      <c r="N160" s="11">
        <f t="shared" si="8"/>
        <v>88.151119001738209</v>
      </c>
    </row>
    <row r="161" spans="1:14" x14ac:dyDescent="0.2">
      <c r="A161" t="s">
        <v>112</v>
      </c>
      <c r="B161">
        <v>19.511437799999999</v>
      </c>
      <c r="C161">
        <v>1363</v>
      </c>
      <c r="D161">
        <v>126323</v>
      </c>
      <c r="E161">
        <v>345756</v>
      </c>
      <c r="F161">
        <v>0.17646100000000001</v>
      </c>
      <c r="G161">
        <v>0.1987061</v>
      </c>
      <c r="H161">
        <v>0.17752470000000001</v>
      </c>
      <c r="I161">
        <v>0.19758149999999999</v>
      </c>
      <c r="J161">
        <v>0.18173149999999999</v>
      </c>
      <c r="K161">
        <v>0.19275410000000001</v>
      </c>
      <c r="L161" s="11">
        <f t="shared" si="6"/>
        <v>0.36535302351947618</v>
      </c>
      <c r="M161" s="11">
        <f t="shared" si="7"/>
        <v>0.18745981666666664</v>
      </c>
      <c r="N161" s="11">
        <f t="shared" si="8"/>
        <v>69.856461321369153</v>
      </c>
    </row>
    <row r="162" spans="1:14" x14ac:dyDescent="0.2">
      <c r="A162" t="s">
        <v>231</v>
      </c>
      <c r="B162">
        <v>19.342965769999999</v>
      </c>
      <c r="C162">
        <v>2224</v>
      </c>
      <c r="D162">
        <v>12413</v>
      </c>
      <c r="E162">
        <v>335978</v>
      </c>
      <c r="F162">
        <v>8.0324209999999993E-2</v>
      </c>
      <c r="G162">
        <v>0.1148738</v>
      </c>
      <c r="H162">
        <v>9.6075809999999998E-2</v>
      </c>
      <c r="I162">
        <v>8.3028500000000005E-2</v>
      </c>
      <c r="J162">
        <v>9.1440660000000007E-2</v>
      </c>
      <c r="K162">
        <v>5.4987300000000003E-2</v>
      </c>
      <c r="L162" s="11">
        <f t="shared" si="6"/>
        <v>3.6945871455869132E-2</v>
      </c>
      <c r="M162" s="11">
        <f t="shared" si="7"/>
        <v>8.6788379999999998E-2</v>
      </c>
      <c r="N162" s="11">
        <f t="shared" si="8"/>
        <v>114.97719772886721</v>
      </c>
    </row>
    <row r="163" spans="1:14" x14ac:dyDescent="0.2">
      <c r="A163" t="s">
        <v>984</v>
      </c>
      <c r="B163">
        <v>19.254590440000001</v>
      </c>
      <c r="C163">
        <v>1451</v>
      </c>
      <c r="D163">
        <v>8364</v>
      </c>
      <c r="E163">
        <v>348118</v>
      </c>
      <c r="F163">
        <v>0.13658400000000001</v>
      </c>
      <c r="G163">
        <v>0.17884330000000001</v>
      </c>
      <c r="H163">
        <v>0.161443</v>
      </c>
      <c r="I163">
        <v>0.13349240000000001</v>
      </c>
      <c r="J163">
        <v>0.2695611</v>
      </c>
      <c r="K163">
        <v>8.8601109999999997E-2</v>
      </c>
      <c r="L163" s="11">
        <f t="shared" si="6"/>
        <v>2.402633589759794E-2</v>
      </c>
      <c r="M163" s="11">
        <f t="shared" si="7"/>
        <v>0.16142081833333335</v>
      </c>
      <c r="N163" s="11">
        <f t="shared" si="8"/>
        <v>75.358653019471859</v>
      </c>
    </row>
    <row r="164" spans="1:14" x14ac:dyDescent="0.2">
      <c r="A164" t="s">
        <v>247</v>
      </c>
      <c r="B164">
        <v>19.229030300000002</v>
      </c>
      <c r="C164">
        <v>167</v>
      </c>
      <c r="D164">
        <v>163505</v>
      </c>
      <c r="E164">
        <v>344746</v>
      </c>
      <c r="F164">
        <v>0.14767430000000001</v>
      </c>
      <c r="G164">
        <v>0.1812975</v>
      </c>
      <c r="H164">
        <v>0.18416840000000001</v>
      </c>
      <c r="I164">
        <v>0.1734385</v>
      </c>
      <c r="J164">
        <v>0.1579091</v>
      </c>
      <c r="K164">
        <v>0.16645869999999999</v>
      </c>
      <c r="L164" s="11">
        <f t="shared" si="6"/>
        <v>0.47427671387050174</v>
      </c>
      <c r="M164" s="11">
        <f t="shared" si="7"/>
        <v>0.16849108333333337</v>
      </c>
      <c r="N164" s="11">
        <f t="shared" si="8"/>
        <v>8.6847853165013724</v>
      </c>
    </row>
    <row r="165" spans="1:14" x14ac:dyDescent="0.2">
      <c r="A165" t="s">
        <v>327</v>
      </c>
      <c r="B165">
        <v>19.190655469999999</v>
      </c>
      <c r="C165">
        <v>1451</v>
      </c>
      <c r="D165">
        <v>7498</v>
      </c>
      <c r="E165">
        <v>347925</v>
      </c>
      <c r="F165">
        <v>9.4949119999999998E-2</v>
      </c>
      <c r="G165">
        <v>0.17604110000000001</v>
      </c>
      <c r="H165">
        <v>0.14934439999999999</v>
      </c>
      <c r="I165">
        <v>0.10581400000000001</v>
      </c>
      <c r="J165">
        <v>0.19269020000000001</v>
      </c>
      <c r="K165">
        <v>6.3063060000000004E-2</v>
      </c>
      <c r="L165" s="11">
        <f t="shared" si="6"/>
        <v>2.1550621541998993E-2</v>
      </c>
      <c r="M165" s="11">
        <f t="shared" si="7"/>
        <v>0.13031698</v>
      </c>
      <c r="N165" s="11">
        <f t="shared" si="8"/>
        <v>75.609715482011097</v>
      </c>
    </row>
    <row r="166" spans="1:14" x14ac:dyDescent="0.2">
      <c r="A166" t="s">
        <v>743</v>
      </c>
      <c r="B166">
        <v>19.01500485</v>
      </c>
      <c r="C166">
        <v>1741</v>
      </c>
      <c r="D166">
        <v>8487</v>
      </c>
      <c r="E166">
        <v>348630</v>
      </c>
      <c r="F166">
        <v>8.1981589999999993E-2</v>
      </c>
      <c r="G166">
        <v>0.25660919999999998</v>
      </c>
      <c r="H166">
        <v>0.12197239999999999</v>
      </c>
      <c r="I166">
        <v>0.1091246</v>
      </c>
      <c r="J166">
        <v>0.1068547</v>
      </c>
      <c r="K166">
        <v>7.5939590000000001E-2</v>
      </c>
      <c r="L166" s="11">
        <f t="shared" si="6"/>
        <v>2.4343860252990276E-2</v>
      </c>
      <c r="M166" s="11">
        <f t="shared" si="7"/>
        <v>0.12541367999999997</v>
      </c>
      <c r="N166" s="11">
        <f t="shared" si="8"/>
        <v>91.559271939917494</v>
      </c>
    </row>
    <row r="167" spans="1:14" x14ac:dyDescent="0.2">
      <c r="A167" t="s">
        <v>121</v>
      </c>
      <c r="B167">
        <v>18.848567249999999</v>
      </c>
      <c r="C167">
        <v>1307</v>
      </c>
      <c r="D167">
        <v>5336</v>
      </c>
      <c r="E167">
        <v>341601</v>
      </c>
      <c r="F167">
        <v>0.1106799</v>
      </c>
      <c r="G167">
        <v>0.20731620000000001</v>
      </c>
      <c r="H167">
        <v>0.19590279999999999</v>
      </c>
      <c r="I167">
        <v>0.1760861</v>
      </c>
      <c r="J167">
        <v>0.25507800000000003</v>
      </c>
      <c r="K167">
        <v>0.1272809</v>
      </c>
      <c r="L167" s="11">
        <f t="shared" si="6"/>
        <v>1.5620563171653478E-2</v>
      </c>
      <c r="M167" s="11">
        <f t="shared" si="7"/>
        <v>0.17872398333333336</v>
      </c>
      <c r="N167" s="11">
        <f t="shared" si="8"/>
        <v>69.342140581003576</v>
      </c>
    </row>
    <row r="168" spans="1:14" x14ac:dyDescent="0.2">
      <c r="A168" t="s">
        <v>278</v>
      </c>
      <c r="B168">
        <v>18.737217449999999</v>
      </c>
      <c r="C168">
        <v>1406</v>
      </c>
      <c r="D168">
        <v>5823</v>
      </c>
      <c r="E168">
        <v>338189</v>
      </c>
      <c r="F168">
        <v>0.1089971</v>
      </c>
      <c r="G168">
        <v>0.23249690000000001</v>
      </c>
      <c r="H168">
        <v>0.17278089999999999</v>
      </c>
      <c r="I168">
        <v>0.17422960000000001</v>
      </c>
      <c r="J168">
        <v>0.24508379999999999</v>
      </c>
      <c r="K168">
        <v>9.9773609999999999E-2</v>
      </c>
      <c r="L168" s="11">
        <f t="shared" si="6"/>
        <v>1.7218182732140902E-2</v>
      </c>
      <c r="M168" s="11">
        <f t="shared" si="7"/>
        <v>0.172226985</v>
      </c>
      <c r="N168" s="11">
        <f t="shared" si="8"/>
        <v>75.037822651729968</v>
      </c>
    </row>
    <row r="169" spans="1:14" x14ac:dyDescent="0.2">
      <c r="A169" t="s">
        <v>57</v>
      </c>
      <c r="B169">
        <v>18.722150809999999</v>
      </c>
      <c r="C169">
        <v>1670</v>
      </c>
      <c r="D169">
        <v>7510</v>
      </c>
      <c r="E169">
        <v>339774</v>
      </c>
      <c r="F169">
        <v>0.1190654</v>
      </c>
      <c r="G169">
        <v>0.1781034</v>
      </c>
      <c r="H169">
        <v>0.1561602</v>
      </c>
      <c r="I169">
        <v>0.1431027</v>
      </c>
      <c r="J169">
        <v>0.29342879999999999</v>
      </c>
      <c r="K169">
        <v>9.0205530000000006E-2</v>
      </c>
      <c r="L169" s="11">
        <f t="shared" si="6"/>
        <v>2.2102927239871208E-2</v>
      </c>
      <c r="M169" s="11">
        <f t="shared" si="7"/>
        <v>0.16334433833333331</v>
      </c>
      <c r="N169" s="11">
        <f t="shared" si="8"/>
        <v>89.199153288948438</v>
      </c>
    </row>
    <row r="170" spans="1:14" x14ac:dyDescent="0.2">
      <c r="A170" t="s">
        <v>474</v>
      </c>
      <c r="B170">
        <v>18.609421659999999</v>
      </c>
      <c r="C170">
        <v>2710</v>
      </c>
      <c r="D170">
        <v>88104</v>
      </c>
      <c r="E170">
        <v>327928</v>
      </c>
      <c r="F170">
        <v>0.2539728</v>
      </c>
      <c r="G170">
        <v>0.25431369999999998</v>
      </c>
      <c r="H170">
        <v>0.24594849999999999</v>
      </c>
      <c r="I170">
        <v>0.2642601</v>
      </c>
      <c r="J170">
        <v>0.2631597</v>
      </c>
      <c r="K170">
        <v>0.25971139999999998</v>
      </c>
      <c r="L170" s="11">
        <f t="shared" si="6"/>
        <v>0.26866873216071818</v>
      </c>
      <c r="M170" s="11">
        <f t="shared" si="7"/>
        <v>0.25689436666666671</v>
      </c>
      <c r="N170" s="11">
        <f t="shared" si="8"/>
        <v>145.62515963755104</v>
      </c>
    </row>
    <row r="171" spans="1:14" x14ac:dyDescent="0.2">
      <c r="A171" t="s">
        <v>186</v>
      </c>
      <c r="B171">
        <v>18.523639429999999</v>
      </c>
      <c r="C171">
        <v>915</v>
      </c>
      <c r="D171">
        <v>145380</v>
      </c>
      <c r="E171">
        <v>348714</v>
      </c>
      <c r="F171">
        <v>0.23045080000000001</v>
      </c>
      <c r="G171">
        <v>0.24513260000000001</v>
      </c>
      <c r="H171">
        <v>0.22715070000000001</v>
      </c>
      <c r="I171">
        <v>0.24993879999999999</v>
      </c>
      <c r="J171">
        <v>0.23472589999999999</v>
      </c>
      <c r="K171">
        <v>0.2420438</v>
      </c>
      <c r="L171" s="11">
        <f t="shared" si="6"/>
        <v>0.41690325022798053</v>
      </c>
      <c r="M171" s="11">
        <f t="shared" si="7"/>
        <v>0.23824043333333333</v>
      </c>
      <c r="N171" s="11">
        <f t="shared" si="8"/>
        <v>49.396340468499396</v>
      </c>
    </row>
    <row r="172" spans="1:14" x14ac:dyDescent="0.2">
      <c r="A172" t="s">
        <v>344</v>
      </c>
      <c r="B172">
        <v>18.464139159999998</v>
      </c>
      <c r="C172">
        <v>1550</v>
      </c>
      <c r="D172">
        <v>108250</v>
      </c>
      <c r="E172">
        <v>343499</v>
      </c>
      <c r="F172">
        <v>0.10890030000000001</v>
      </c>
      <c r="G172">
        <v>0.1082806</v>
      </c>
      <c r="H172">
        <v>0.1189683</v>
      </c>
      <c r="I172">
        <v>0.1120568</v>
      </c>
      <c r="J172">
        <v>0.11593879999999999</v>
      </c>
      <c r="K172">
        <v>0.1083479</v>
      </c>
      <c r="L172" s="11">
        <f t="shared" si="6"/>
        <v>0.31513919982299804</v>
      </c>
      <c r="M172" s="11">
        <f t="shared" si="7"/>
        <v>0.11208211666666668</v>
      </c>
      <c r="N172" s="11">
        <f t="shared" si="8"/>
        <v>83.946507690857331</v>
      </c>
    </row>
    <row r="173" spans="1:14" x14ac:dyDescent="0.2">
      <c r="A173" t="s">
        <v>609</v>
      </c>
      <c r="B173">
        <v>18.342701269999999</v>
      </c>
      <c r="C173">
        <v>724</v>
      </c>
      <c r="D173">
        <v>9702</v>
      </c>
      <c r="E173">
        <v>360032</v>
      </c>
      <c r="F173">
        <v>0.1090851</v>
      </c>
      <c r="G173">
        <v>0.13953370000000001</v>
      </c>
      <c r="H173">
        <v>0.1506875</v>
      </c>
      <c r="I173">
        <v>9.0948950000000001E-2</v>
      </c>
      <c r="J173">
        <v>0.19196050000000001</v>
      </c>
      <c r="K173">
        <v>6.7876489999999998E-2</v>
      </c>
      <c r="L173" s="11">
        <f t="shared" si="6"/>
        <v>2.6947604657363788E-2</v>
      </c>
      <c r="M173" s="11">
        <f t="shared" si="7"/>
        <v>0.12501537333333332</v>
      </c>
      <c r="N173" s="11">
        <f t="shared" si="8"/>
        <v>39.470740396569738</v>
      </c>
    </row>
    <row r="174" spans="1:14" x14ac:dyDescent="0.2">
      <c r="A174" t="s">
        <v>178</v>
      </c>
      <c r="B174">
        <v>18.29619366</v>
      </c>
      <c r="C174">
        <v>2868</v>
      </c>
      <c r="D174">
        <v>11506</v>
      </c>
      <c r="E174">
        <v>311269</v>
      </c>
      <c r="F174">
        <v>5.956235E-2</v>
      </c>
      <c r="G174">
        <v>8.2143389999999997E-2</v>
      </c>
      <c r="H174">
        <v>7.873935E-2</v>
      </c>
      <c r="I174">
        <v>7.9782560000000002E-2</v>
      </c>
      <c r="J174">
        <v>0.1587894</v>
      </c>
      <c r="K174">
        <v>5.8636800000000003E-2</v>
      </c>
      <c r="L174" s="11">
        <f t="shared" si="6"/>
        <v>3.6964811786589731E-2</v>
      </c>
      <c r="M174" s="11">
        <f t="shared" si="7"/>
        <v>8.627564166666668E-2</v>
      </c>
      <c r="N174" s="11">
        <f t="shared" si="8"/>
        <v>156.75391577594397</v>
      </c>
    </row>
    <row r="175" spans="1:14" x14ac:dyDescent="0.2">
      <c r="A175" t="s">
        <v>28</v>
      </c>
      <c r="B175">
        <v>18.280160479999999</v>
      </c>
      <c r="C175">
        <v>1514</v>
      </c>
      <c r="D175">
        <v>78205</v>
      </c>
      <c r="E175">
        <v>343830</v>
      </c>
      <c r="F175">
        <v>0.1760253</v>
      </c>
      <c r="G175">
        <v>0.1930277</v>
      </c>
      <c r="H175">
        <v>0.18850690000000001</v>
      </c>
      <c r="I175">
        <v>0.17805579999999999</v>
      </c>
      <c r="J175">
        <v>0.1870058</v>
      </c>
      <c r="K175">
        <v>0.17554149999999999</v>
      </c>
      <c r="L175" s="11">
        <f t="shared" si="6"/>
        <v>0.22745252014076725</v>
      </c>
      <c r="M175" s="11">
        <f t="shared" si="7"/>
        <v>0.18302716666666666</v>
      </c>
      <c r="N175" s="11">
        <f t="shared" si="8"/>
        <v>82.822030017539547</v>
      </c>
    </row>
    <row r="176" spans="1:14" x14ac:dyDescent="0.2">
      <c r="A176" t="s">
        <v>377</v>
      </c>
      <c r="B176">
        <v>18.147638279999999</v>
      </c>
      <c r="C176">
        <v>943</v>
      </c>
      <c r="D176">
        <v>5334</v>
      </c>
      <c r="E176">
        <v>345687</v>
      </c>
      <c r="F176">
        <v>0.1141592</v>
      </c>
      <c r="G176">
        <v>0.1631117</v>
      </c>
      <c r="H176">
        <v>0.16109270000000001</v>
      </c>
      <c r="I176">
        <v>0.1082177</v>
      </c>
      <c r="J176">
        <v>0.14893339999999999</v>
      </c>
      <c r="K176">
        <v>6.1607330000000002E-2</v>
      </c>
      <c r="L176" s="11">
        <f t="shared" si="6"/>
        <v>1.5430143453470914E-2</v>
      </c>
      <c r="M176" s="11">
        <f t="shared" si="7"/>
        <v>0.12618700499999999</v>
      </c>
      <c r="N176" s="11">
        <f t="shared" si="8"/>
        <v>51.962684369748196</v>
      </c>
    </row>
    <row r="177" spans="1:14" x14ac:dyDescent="0.2">
      <c r="A177" t="s">
        <v>103</v>
      </c>
      <c r="B177">
        <v>17.724086360000001</v>
      </c>
      <c r="C177">
        <v>1501</v>
      </c>
      <c r="D177">
        <v>4940</v>
      </c>
      <c r="E177">
        <v>338919</v>
      </c>
      <c r="F177">
        <v>0.1379485</v>
      </c>
      <c r="G177">
        <v>0.23850969999999999</v>
      </c>
      <c r="H177">
        <v>0.2115504</v>
      </c>
      <c r="I177">
        <v>0.18827659999999999</v>
      </c>
      <c r="J177">
        <v>0.27829300000000001</v>
      </c>
      <c r="K177">
        <v>0.1203161</v>
      </c>
      <c r="L177" s="11">
        <f t="shared" si="6"/>
        <v>1.4575754088735066E-2</v>
      </c>
      <c r="M177" s="11">
        <f t="shared" si="7"/>
        <v>0.19581571666666664</v>
      </c>
      <c r="N177" s="11">
        <f t="shared" si="8"/>
        <v>84.68701683757763</v>
      </c>
    </row>
    <row r="178" spans="1:14" x14ac:dyDescent="0.2">
      <c r="A178" t="s">
        <v>719</v>
      </c>
      <c r="B178">
        <v>17.688237879999999</v>
      </c>
      <c r="C178">
        <v>1044</v>
      </c>
      <c r="D178">
        <v>9578</v>
      </c>
      <c r="E178">
        <v>363430</v>
      </c>
      <c r="F178">
        <v>9.4173759999999995E-2</v>
      </c>
      <c r="G178">
        <v>0.1285992</v>
      </c>
      <c r="H178">
        <v>0.1108784</v>
      </c>
      <c r="I178">
        <v>9.6763470000000004E-2</v>
      </c>
      <c r="J178">
        <v>0.1930933</v>
      </c>
      <c r="K178">
        <v>0.1487704</v>
      </c>
      <c r="L178" s="11">
        <f t="shared" si="6"/>
        <v>2.635445615386732E-2</v>
      </c>
      <c r="M178" s="11">
        <f t="shared" si="7"/>
        <v>0.12871308833333334</v>
      </c>
      <c r="N178" s="11">
        <f t="shared" si="8"/>
        <v>59.022272714934793</v>
      </c>
    </row>
    <row r="179" spans="1:14" x14ac:dyDescent="0.2">
      <c r="A179" t="s">
        <v>631</v>
      </c>
      <c r="B179">
        <v>17.00111733</v>
      </c>
      <c r="C179">
        <v>2004</v>
      </c>
      <c r="D179">
        <v>11324</v>
      </c>
      <c r="E179">
        <v>355832</v>
      </c>
      <c r="F179">
        <v>8.8225079999999997E-2</v>
      </c>
      <c r="G179">
        <v>0.14392479999999999</v>
      </c>
      <c r="H179">
        <v>0.13016030000000001</v>
      </c>
      <c r="I179">
        <v>9.4303109999999996E-2</v>
      </c>
      <c r="J179">
        <v>0.17687220000000001</v>
      </c>
      <c r="K179">
        <v>6.3528080000000001E-2</v>
      </c>
      <c r="L179" s="11">
        <f t="shared" si="6"/>
        <v>3.1824006834686031E-2</v>
      </c>
      <c r="M179" s="11">
        <f t="shared" si="7"/>
        <v>0.11616892833333332</v>
      </c>
      <c r="N179" s="11">
        <f t="shared" si="8"/>
        <v>117.87460559805454</v>
      </c>
    </row>
    <row r="180" spans="1:14" x14ac:dyDescent="0.2">
      <c r="A180" t="s">
        <v>651</v>
      </c>
      <c r="B180">
        <v>16.731007869999999</v>
      </c>
      <c r="C180">
        <v>4071</v>
      </c>
      <c r="D180">
        <v>5937</v>
      </c>
      <c r="E180">
        <v>348110</v>
      </c>
      <c r="F180">
        <v>0.17111419999999999</v>
      </c>
      <c r="G180">
        <v>0.35155130000000001</v>
      </c>
      <c r="H180">
        <v>0.20154540000000001</v>
      </c>
      <c r="I180">
        <v>0.18027950000000001</v>
      </c>
      <c r="J180">
        <v>0.30796859999999998</v>
      </c>
      <c r="K180">
        <v>0.14285709999999999</v>
      </c>
      <c r="L180" s="11">
        <f t="shared" si="6"/>
        <v>1.7054953893884117E-2</v>
      </c>
      <c r="M180" s="11">
        <f t="shared" si="7"/>
        <v>0.22588601666666666</v>
      </c>
      <c r="N180" s="11">
        <f t="shared" si="8"/>
        <v>243.32066732809446</v>
      </c>
    </row>
    <row r="181" spans="1:14" x14ac:dyDescent="0.2">
      <c r="A181" t="s">
        <v>739</v>
      </c>
      <c r="B181">
        <v>16.690598609999999</v>
      </c>
      <c r="C181">
        <v>1012</v>
      </c>
      <c r="D181">
        <v>6397</v>
      </c>
      <c r="E181">
        <v>311032</v>
      </c>
      <c r="F181">
        <v>9.3137250000000005E-2</v>
      </c>
      <c r="G181">
        <v>0.13009180000000001</v>
      </c>
      <c r="H181">
        <v>0.14270189999999999</v>
      </c>
      <c r="I181">
        <v>0.11280850000000001</v>
      </c>
      <c r="J181">
        <v>0.124183</v>
      </c>
      <c r="K181">
        <v>7.0610149999999997E-2</v>
      </c>
      <c r="L181" s="11">
        <f t="shared" si="6"/>
        <v>2.0567015612541473E-2</v>
      </c>
      <c r="M181" s="11">
        <f t="shared" si="7"/>
        <v>0.11225543333333333</v>
      </c>
      <c r="N181" s="11">
        <f t="shared" si="8"/>
        <v>60.63293616046046</v>
      </c>
    </row>
    <row r="182" spans="1:14" x14ac:dyDescent="0.2">
      <c r="A182" t="s">
        <v>197</v>
      </c>
      <c r="B182">
        <v>16.383612339999999</v>
      </c>
      <c r="C182">
        <v>1657</v>
      </c>
      <c r="D182">
        <v>9437</v>
      </c>
      <c r="E182">
        <v>346141</v>
      </c>
      <c r="F182">
        <v>0.1036378</v>
      </c>
      <c r="G182">
        <v>0.15751299999999999</v>
      </c>
      <c r="H182">
        <v>0.15662870000000001</v>
      </c>
      <c r="I182">
        <v>0.21370500000000001</v>
      </c>
      <c r="J182">
        <v>0.223774</v>
      </c>
      <c r="K182">
        <v>7.0546120000000004E-2</v>
      </c>
      <c r="L182" s="11">
        <f t="shared" si="6"/>
        <v>2.7263456221597558E-2</v>
      </c>
      <c r="M182" s="11">
        <f t="shared" si="7"/>
        <v>0.15430077</v>
      </c>
      <c r="N182" s="11">
        <f t="shared" si="8"/>
        <v>101.13764691285415</v>
      </c>
    </row>
    <row r="183" spans="1:14" x14ac:dyDescent="0.2">
      <c r="A183" t="s">
        <v>332</v>
      </c>
      <c r="B183">
        <v>16.36230892</v>
      </c>
      <c r="C183">
        <v>484</v>
      </c>
      <c r="D183">
        <v>6454</v>
      </c>
      <c r="E183">
        <v>328498</v>
      </c>
      <c r="F183">
        <v>0.1118012</v>
      </c>
      <c r="G183">
        <v>0.16177250000000001</v>
      </c>
      <c r="H183">
        <v>0.1643413</v>
      </c>
      <c r="I183">
        <v>0.12701860000000001</v>
      </c>
      <c r="J183">
        <v>0.19998109999999999</v>
      </c>
      <c r="K183">
        <v>0.18739339999999999</v>
      </c>
      <c r="L183" s="11">
        <f t="shared" si="6"/>
        <v>1.9646999372903335E-2</v>
      </c>
      <c r="M183" s="11">
        <f t="shared" si="7"/>
        <v>0.15871801666666666</v>
      </c>
      <c r="N183" s="11">
        <f t="shared" si="8"/>
        <v>29.580177367779459</v>
      </c>
    </row>
    <row r="184" spans="1:14" x14ac:dyDescent="0.2">
      <c r="A184" t="s">
        <v>426</v>
      </c>
      <c r="B184">
        <v>16.350606620000001</v>
      </c>
      <c r="C184">
        <v>3219</v>
      </c>
      <c r="D184">
        <v>8124</v>
      </c>
      <c r="E184">
        <v>313231</v>
      </c>
      <c r="F184">
        <v>8.6691569999999996E-2</v>
      </c>
      <c r="G184">
        <v>0.1223079</v>
      </c>
      <c r="H184">
        <v>0.1054561</v>
      </c>
      <c r="I184">
        <v>0.11073479999999999</v>
      </c>
      <c r="J184">
        <v>9.4268389999999994E-2</v>
      </c>
      <c r="K184">
        <v>5.7346580000000001E-2</v>
      </c>
      <c r="L184" s="11">
        <f t="shared" si="6"/>
        <v>2.5936130204226273E-2</v>
      </c>
      <c r="M184" s="11">
        <f t="shared" si="7"/>
        <v>9.6134223333333338E-2</v>
      </c>
      <c r="N184" s="11">
        <f t="shared" si="8"/>
        <v>196.87342951927735</v>
      </c>
    </row>
    <row r="185" spans="1:14" x14ac:dyDescent="0.2">
      <c r="A185" t="s">
        <v>376</v>
      </c>
      <c r="B185">
        <v>16.26892539</v>
      </c>
      <c r="C185">
        <v>1285</v>
      </c>
      <c r="D185">
        <v>6846</v>
      </c>
      <c r="E185">
        <v>351793</v>
      </c>
      <c r="F185">
        <v>9.7532320000000006E-2</v>
      </c>
      <c r="G185">
        <v>0.15510109999999999</v>
      </c>
      <c r="H185">
        <v>0.1339891</v>
      </c>
      <c r="I185">
        <v>0.105827</v>
      </c>
      <c r="J185">
        <v>0.1158381</v>
      </c>
      <c r="K185">
        <v>7.7469440000000001E-2</v>
      </c>
      <c r="L185" s="11">
        <f t="shared" si="6"/>
        <v>1.9460307624085755E-2</v>
      </c>
      <c r="M185" s="11">
        <f t="shared" si="7"/>
        <v>0.11429284333333334</v>
      </c>
      <c r="N185" s="11">
        <f t="shared" si="8"/>
        <v>78.984934111865144</v>
      </c>
    </row>
    <row r="186" spans="1:14" x14ac:dyDescent="0.2">
      <c r="A186" t="s">
        <v>708</v>
      </c>
      <c r="B186">
        <v>15.90939496</v>
      </c>
      <c r="C186">
        <v>777</v>
      </c>
      <c r="D186">
        <v>7417</v>
      </c>
      <c r="E186">
        <v>312334</v>
      </c>
      <c r="F186">
        <v>0.1187112</v>
      </c>
      <c r="G186">
        <v>0.16224659999999999</v>
      </c>
      <c r="H186">
        <v>0.16308139999999999</v>
      </c>
      <c r="I186">
        <v>0.1276958</v>
      </c>
      <c r="J186">
        <v>0.21914420000000001</v>
      </c>
      <c r="K186">
        <v>7.8502580000000002E-2</v>
      </c>
      <c r="L186" s="11">
        <f t="shared" si="6"/>
        <v>2.3747014414056748E-2</v>
      </c>
      <c r="M186" s="11">
        <f t="shared" si="7"/>
        <v>0.14489696333333332</v>
      </c>
      <c r="N186" s="11">
        <f t="shared" si="8"/>
        <v>48.839066598922379</v>
      </c>
    </row>
    <row r="187" spans="1:14" x14ac:dyDescent="0.2">
      <c r="A187" t="s">
        <v>527</v>
      </c>
      <c r="B187">
        <v>15.907788180000001</v>
      </c>
      <c r="C187">
        <v>913</v>
      </c>
      <c r="D187">
        <v>10362</v>
      </c>
      <c r="E187">
        <v>305581</v>
      </c>
      <c r="F187">
        <v>0.1133364</v>
      </c>
      <c r="G187">
        <v>0.20000329999999999</v>
      </c>
      <c r="H187">
        <v>0.1526904</v>
      </c>
      <c r="I187">
        <v>0.12996750000000001</v>
      </c>
      <c r="J187">
        <v>0.24088309999999999</v>
      </c>
      <c r="K187">
        <v>7.5114299999999995E-2</v>
      </c>
      <c r="L187" s="11">
        <f t="shared" si="6"/>
        <v>3.3909176290410722E-2</v>
      </c>
      <c r="M187" s="11">
        <f t="shared" si="7"/>
        <v>0.15199916666666666</v>
      </c>
      <c r="N187" s="11">
        <f t="shared" si="8"/>
        <v>57.39327112413185</v>
      </c>
    </row>
    <row r="188" spans="1:14" x14ac:dyDescent="0.2">
      <c r="A188" t="s">
        <v>454</v>
      </c>
      <c r="B188">
        <v>15.899494730000001</v>
      </c>
      <c r="C188">
        <v>1486</v>
      </c>
      <c r="D188">
        <v>7503</v>
      </c>
      <c r="E188">
        <v>326078</v>
      </c>
      <c r="F188">
        <v>9.3146359999999997E-2</v>
      </c>
      <c r="G188">
        <v>0.1653802</v>
      </c>
      <c r="H188">
        <v>0.1534256</v>
      </c>
      <c r="I188">
        <v>0.10958809999999999</v>
      </c>
      <c r="J188">
        <v>0.210311</v>
      </c>
      <c r="K188">
        <v>7.420061E-2</v>
      </c>
      <c r="L188" s="11">
        <f t="shared" si="6"/>
        <v>2.3009832003385692E-2</v>
      </c>
      <c r="M188" s="11">
        <f t="shared" si="7"/>
        <v>0.13434197833333333</v>
      </c>
      <c r="N188" s="11">
        <f t="shared" si="8"/>
        <v>93.462089533960935</v>
      </c>
    </row>
    <row r="189" spans="1:14" x14ac:dyDescent="0.2">
      <c r="A189" t="s">
        <v>361</v>
      </c>
      <c r="B189">
        <v>15.75311715</v>
      </c>
      <c r="C189">
        <v>1715</v>
      </c>
      <c r="D189">
        <v>21186</v>
      </c>
      <c r="E189">
        <v>348114</v>
      </c>
      <c r="F189">
        <v>8.4798419999999999E-2</v>
      </c>
      <c r="G189">
        <v>9.8456080000000001E-2</v>
      </c>
      <c r="H189">
        <v>0.11132980000000001</v>
      </c>
      <c r="I189">
        <v>7.8399620000000003E-2</v>
      </c>
      <c r="J189">
        <v>0.14755509999999999</v>
      </c>
      <c r="K189">
        <v>6.6291649999999994E-2</v>
      </c>
      <c r="L189" s="11">
        <f t="shared" si="6"/>
        <v>6.0859373653458351E-2</v>
      </c>
      <c r="M189" s="11">
        <f t="shared" si="7"/>
        <v>9.7805111666666666E-2</v>
      </c>
      <c r="N189" s="11">
        <f t="shared" si="8"/>
        <v>108.86734248656305</v>
      </c>
    </row>
    <row r="190" spans="1:14" x14ac:dyDescent="0.2">
      <c r="A190" t="s">
        <v>663</v>
      </c>
      <c r="B190">
        <v>15.59585055</v>
      </c>
      <c r="C190">
        <v>2096</v>
      </c>
      <c r="D190">
        <v>7073</v>
      </c>
      <c r="E190">
        <v>350629</v>
      </c>
      <c r="F190">
        <v>0.14144909999999999</v>
      </c>
      <c r="G190">
        <v>0.21136289999999999</v>
      </c>
      <c r="H190">
        <v>0.18565570000000001</v>
      </c>
      <c r="I190">
        <v>0.1705257</v>
      </c>
      <c r="J190">
        <v>0.26749859999999998</v>
      </c>
      <c r="K190">
        <v>0.114411</v>
      </c>
      <c r="L190" s="11">
        <f t="shared" si="6"/>
        <v>2.0172318889766675E-2</v>
      </c>
      <c r="M190" s="11">
        <f t="shared" si="7"/>
        <v>0.18181716666666667</v>
      </c>
      <c r="N190" s="11">
        <f t="shared" si="8"/>
        <v>134.39472206278612</v>
      </c>
    </row>
    <row r="191" spans="1:14" x14ac:dyDescent="0.2">
      <c r="A191" t="s">
        <v>255</v>
      </c>
      <c r="B191">
        <v>15.424980720000001</v>
      </c>
      <c r="C191">
        <v>7801</v>
      </c>
      <c r="D191">
        <v>48434</v>
      </c>
      <c r="E191">
        <v>289469</v>
      </c>
      <c r="F191">
        <v>7.5775990000000001E-2</v>
      </c>
      <c r="G191">
        <v>7.7448100000000006E-2</v>
      </c>
      <c r="H191">
        <v>7.22473E-2</v>
      </c>
      <c r="I191">
        <v>8.2461279999999998E-2</v>
      </c>
      <c r="J191">
        <v>8.8508649999999994E-2</v>
      </c>
      <c r="K191">
        <v>8.2390179999999993E-2</v>
      </c>
      <c r="L191" s="11">
        <f t="shared" si="6"/>
        <v>0.16732016208989564</v>
      </c>
      <c r="M191" s="11">
        <f t="shared" si="7"/>
        <v>7.9805249999999994E-2</v>
      </c>
      <c r="N191" s="11">
        <f t="shared" si="8"/>
        <v>505.73807135364768</v>
      </c>
    </row>
    <row r="192" spans="1:14" x14ac:dyDescent="0.2">
      <c r="A192" t="s">
        <v>662</v>
      </c>
      <c r="B192">
        <v>15.22673137</v>
      </c>
      <c r="C192">
        <v>1626</v>
      </c>
      <c r="D192">
        <v>4817</v>
      </c>
      <c r="E192">
        <v>355215</v>
      </c>
      <c r="F192">
        <v>0.1677778</v>
      </c>
      <c r="G192">
        <v>0.23078389999999999</v>
      </c>
      <c r="H192">
        <v>0.2379376</v>
      </c>
      <c r="I192">
        <v>0.21961890000000001</v>
      </c>
      <c r="J192">
        <v>0.28689979999999998</v>
      </c>
      <c r="K192">
        <v>0.13728019999999999</v>
      </c>
      <c r="L192" s="11">
        <f t="shared" si="6"/>
        <v>1.3560801204904072E-2</v>
      </c>
      <c r="M192" s="11">
        <f t="shared" si="7"/>
        <v>0.21338303333333333</v>
      </c>
      <c r="N192" s="11">
        <f t="shared" si="8"/>
        <v>106.78588598493151</v>
      </c>
    </row>
    <row r="193" spans="1:14" x14ac:dyDescent="0.2">
      <c r="A193" t="s">
        <v>658</v>
      </c>
      <c r="B193">
        <v>14.98981796</v>
      </c>
      <c r="C193">
        <v>1934</v>
      </c>
      <c r="D193">
        <v>4070</v>
      </c>
      <c r="E193">
        <v>350010</v>
      </c>
      <c r="F193">
        <v>0.19106960000000001</v>
      </c>
      <c r="G193">
        <v>0.2475204</v>
      </c>
      <c r="H193">
        <v>0.2316405</v>
      </c>
      <c r="I193">
        <v>0.19258449999999999</v>
      </c>
      <c r="J193">
        <v>0.31581999999999999</v>
      </c>
      <c r="K193">
        <v>0.13562389999999999</v>
      </c>
      <c r="L193" s="11">
        <f t="shared" si="6"/>
        <v>1.1628239193165909E-2</v>
      </c>
      <c r="M193" s="11">
        <f t="shared" si="7"/>
        <v>0.21904314999999999</v>
      </c>
      <c r="N193" s="11">
        <f t="shared" si="8"/>
        <v>129.02091307318318</v>
      </c>
    </row>
    <row r="194" spans="1:14" x14ac:dyDescent="0.2">
      <c r="A194" t="s">
        <v>341</v>
      </c>
      <c r="B194">
        <v>14.987303969999999</v>
      </c>
      <c r="C194">
        <v>2032</v>
      </c>
      <c r="D194">
        <v>5532</v>
      </c>
      <c r="E194">
        <v>351266</v>
      </c>
      <c r="F194">
        <v>0.14958630000000001</v>
      </c>
      <c r="G194">
        <v>0.2227315</v>
      </c>
      <c r="H194">
        <v>0.2104</v>
      </c>
      <c r="I194">
        <v>0.20087749999999999</v>
      </c>
      <c r="J194">
        <v>0.3203454</v>
      </c>
      <c r="K194">
        <v>0.16836429999999999</v>
      </c>
      <c r="L194" s="11">
        <f t="shared" ref="L194:L257" si="9">D194/E194</f>
        <v>1.5748748811442042E-2</v>
      </c>
      <c r="M194" s="11">
        <f t="shared" ref="M194:M257" si="10">AVERAGE(F194:K194)</f>
        <v>0.2120508333333333</v>
      </c>
      <c r="N194" s="11">
        <f t="shared" ref="N194:N257" si="11">C194/B194</f>
        <v>135.58142305430269</v>
      </c>
    </row>
    <row r="195" spans="1:14" x14ac:dyDescent="0.2">
      <c r="A195" t="s">
        <v>638</v>
      </c>
      <c r="B195">
        <v>14.98674778</v>
      </c>
      <c r="C195">
        <v>2220</v>
      </c>
      <c r="D195">
        <v>7189</v>
      </c>
      <c r="E195">
        <v>352110</v>
      </c>
      <c r="F195">
        <v>0.13349159999999999</v>
      </c>
      <c r="G195">
        <v>0.21035110000000001</v>
      </c>
      <c r="H195">
        <v>0.21776380000000001</v>
      </c>
      <c r="I195">
        <v>0.16956560000000001</v>
      </c>
      <c r="J195">
        <v>0.31515120000000002</v>
      </c>
      <c r="K195">
        <v>0.11101</v>
      </c>
      <c r="L195" s="11">
        <f t="shared" si="9"/>
        <v>2.0416915168555282E-2</v>
      </c>
      <c r="M195" s="11">
        <f t="shared" si="10"/>
        <v>0.19288888333333334</v>
      </c>
      <c r="N195" s="11">
        <f t="shared" si="11"/>
        <v>148.13087085929459</v>
      </c>
    </row>
    <row r="196" spans="1:14" x14ac:dyDescent="0.2">
      <c r="A196" t="s">
        <v>257</v>
      </c>
      <c r="B196">
        <v>14.87618902</v>
      </c>
      <c r="C196">
        <v>6422</v>
      </c>
      <c r="D196">
        <v>95164</v>
      </c>
      <c r="E196">
        <v>333127</v>
      </c>
      <c r="F196">
        <v>0.14682190000000001</v>
      </c>
      <c r="G196">
        <v>0.15855350000000001</v>
      </c>
      <c r="H196">
        <v>0.1554499</v>
      </c>
      <c r="I196">
        <v>0.1682691</v>
      </c>
      <c r="J196">
        <v>0.17070859999999999</v>
      </c>
      <c r="K196">
        <v>0.16865060000000001</v>
      </c>
      <c r="L196" s="11">
        <f t="shared" si="9"/>
        <v>0.28566882900515417</v>
      </c>
      <c r="M196" s="11">
        <f t="shared" si="10"/>
        <v>0.16140893333333334</v>
      </c>
      <c r="N196" s="11">
        <f t="shared" si="11"/>
        <v>431.6965851513495</v>
      </c>
    </row>
    <row r="197" spans="1:14" x14ac:dyDescent="0.2">
      <c r="A197" t="s">
        <v>548</v>
      </c>
      <c r="B197">
        <v>14.855654380000001</v>
      </c>
      <c r="C197">
        <v>1946</v>
      </c>
      <c r="D197">
        <v>5053</v>
      </c>
      <c r="E197">
        <v>353519</v>
      </c>
      <c r="F197">
        <v>0.15948519999999999</v>
      </c>
      <c r="G197">
        <v>0.2317341</v>
      </c>
      <c r="H197">
        <v>0.213198</v>
      </c>
      <c r="I197">
        <v>0.1888977</v>
      </c>
      <c r="J197">
        <v>0.2301676</v>
      </c>
      <c r="K197">
        <v>0.1390527</v>
      </c>
      <c r="L197" s="11">
        <f t="shared" si="9"/>
        <v>1.4293432601925215E-2</v>
      </c>
      <c r="M197" s="11">
        <f t="shared" si="10"/>
        <v>0.1937558833333333</v>
      </c>
      <c r="N197" s="11">
        <f t="shared" si="11"/>
        <v>130.99389297989308</v>
      </c>
    </row>
    <row r="198" spans="1:14" x14ac:dyDescent="0.2">
      <c r="A198" t="s">
        <v>123</v>
      </c>
      <c r="B198">
        <v>14.722588350000001</v>
      </c>
      <c r="C198">
        <v>433</v>
      </c>
      <c r="D198">
        <v>32777</v>
      </c>
      <c r="E198">
        <v>353882</v>
      </c>
      <c r="F198">
        <v>8.3536260000000001E-2</v>
      </c>
      <c r="G198">
        <v>0.1027048</v>
      </c>
      <c r="H198">
        <v>0.100163</v>
      </c>
      <c r="I198">
        <v>8.7709099999999998E-2</v>
      </c>
      <c r="J198">
        <v>0.1333792</v>
      </c>
      <c r="K198">
        <v>7.8165369999999998E-2</v>
      </c>
      <c r="L198" s="11">
        <f t="shared" si="9"/>
        <v>9.2621269236638201E-2</v>
      </c>
      <c r="M198" s="11">
        <f t="shared" si="10"/>
        <v>9.760962166666666E-2</v>
      </c>
      <c r="N198" s="11">
        <f t="shared" si="11"/>
        <v>29.410589341105904</v>
      </c>
    </row>
    <row r="199" spans="1:14" x14ac:dyDescent="0.2">
      <c r="A199" t="s">
        <v>587</v>
      </c>
      <c r="B199">
        <v>14.70445894</v>
      </c>
      <c r="C199">
        <v>1509</v>
      </c>
      <c r="D199">
        <v>5275</v>
      </c>
      <c r="E199">
        <v>349303</v>
      </c>
      <c r="F199">
        <v>0.1758942</v>
      </c>
      <c r="G199">
        <v>0.24787419999999999</v>
      </c>
      <c r="H199">
        <v>0.21680340000000001</v>
      </c>
      <c r="I199">
        <v>0.198825</v>
      </c>
      <c r="J199">
        <v>0.30105700000000002</v>
      </c>
      <c r="K199">
        <v>0.1627403</v>
      </c>
      <c r="L199" s="11">
        <f t="shared" si="9"/>
        <v>1.5101502134250207E-2</v>
      </c>
      <c r="M199" s="11">
        <f t="shared" si="10"/>
        <v>0.21719901666666666</v>
      </c>
      <c r="N199" s="11">
        <f t="shared" si="11"/>
        <v>102.62193299034776</v>
      </c>
    </row>
    <row r="200" spans="1:14" x14ac:dyDescent="0.2">
      <c r="A200" t="s">
        <v>618</v>
      </c>
      <c r="B200">
        <v>14.63519687</v>
      </c>
      <c r="C200">
        <v>1865</v>
      </c>
      <c r="D200">
        <v>5310</v>
      </c>
      <c r="E200">
        <v>351833</v>
      </c>
      <c r="F200">
        <v>0.17399480000000001</v>
      </c>
      <c r="G200">
        <v>0.23083319999999999</v>
      </c>
      <c r="H200">
        <v>0.21555840000000001</v>
      </c>
      <c r="I200">
        <v>0.18910920000000001</v>
      </c>
      <c r="J200">
        <v>0.28833969999999998</v>
      </c>
      <c r="K200">
        <v>0.14893619999999999</v>
      </c>
      <c r="L200" s="11">
        <f t="shared" si="9"/>
        <v>1.5092387581608319E-2</v>
      </c>
      <c r="M200" s="11">
        <f t="shared" si="10"/>
        <v>0.20779524999999999</v>
      </c>
      <c r="N200" s="11">
        <f t="shared" si="11"/>
        <v>127.43251878100632</v>
      </c>
    </row>
    <row r="201" spans="1:14" x14ac:dyDescent="0.2">
      <c r="A201" t="s">
        <v>684</v>
      </c>
      <c r="B201">
        <v>14.57983962</v>
      </c>
      <c r="C201">
        <v>2097</v>
      </c>
      <c r="D201">
        <v>6724</v>
      </c>
      <c r="E201">
        <v>353732</v>
      </c>
      <c r="F201">
        <v>0.19014909999999999</v>
      </c>
      <c r="G201">
        <v>0.2892537</v>
      </c>
      <c r="H201">
        <v>0.23303119999999999</v>
      </c>
      <c r="I201">
        <v>0.20358200000000001</v>
      </c>
      <c r="J201">
        <v>0.34289890000000001</v>
      </c>
      <c r="K201">
        <v>0.160634</v>
      </c>
      <c r="L201" s="11">
        <f t="shared" si="9"/>
        <v>1.9008741080818247E-2</v>
      </c>
      <c r="M201" s="11">
        <f t="shared" si="10"/>
        <v>0.23659148333333335</v>
      </c>
      <c r="N201" s="11">
        <f t="shared" si="11"/>
        <v>143.82874260999589</v>
      </c>
    </row>
    <row r="202" spans="1:14" x14ac:dyDescent="0.2">
      <c r="A202" t="s">
        <v>501</v>
      </c>
      <c r="B202">
        <v>14.56643414</v>
      </c>
      <c r="C202">
        <v>1366</v>
      </c>
      <c r="D202">
        <v>7210</v>
      </c>
      <c r="E202">
        <v>355405</v>
      </c>
      <c r="F202">
        <v>0.1329148</v>
      </c>
      <c r="G202">
        <v>0.22133259999999999</v>
      </c>
      <c r="H202">
        <v>0.17894489999999999</v>
      </c>
      <c r="I202">
        <v>0.17137749999999999</v>
      </c>
      <c r="J202">
        <v>0.23916860000000001</v>
      </c>
      <c r="K202">
        <v>0.1061932</v>
      </c>
      <c r="L202" s="11">
        <f t="shared" si="9"/>
        <v>2.0286715155948848E-2</v>
      </c>
      <c r="M202" s="11">
        <f t="shared" si="10"/>
        <v>0.17498860000000002</v>
      </c>
      <c r="N202" s="11">
        <f t="shared" si="11"/>
        <v>93.777240666534183</v>
      </c>
    </row>
    <row r="203" spans="1:14" x14ac:dyDescent="0.2">
      <c r="A203" t="s">
        <v>670</v>
      </c>
      <c r="B203">
        <v>14.55212886</v>
      </c>
      <c r="C203">
        <v>1302</v>
      </c>
      <c r="D203">
        <v>5718</v>
      </c>
      <c r="E203">
        <v>352758</v>
      </c>
      <c r="F203">
        <v>0.16027920000000001</v>
      </c>
      <c r="G203">
        <v>0.2234922</v>
      </c>
      <c r="H203">
        <v>0.23200770000000001</v>
      </c>
      <c r="I203">
        <v>0.17556369999999999</v>
      </c>
      <c r="J203">
        <v>0.30568650000000003</v>
      </c>
      <c r="K203">
        <v>0.124901</v>
      </c>
      <c r="L203" s="11">
        <f t="shared" si="9"/>
        <v>1.6209412685183611E-2</v>
      </c>
      <c r="M203" s="11">
        <f t="shared" si="10"/>
        <v>0.20365504999999998</v>
      </c>
      <c r="N203" s="11">
        <f t="shared" si="11"/>
        <v>89.471445210938029</v>
      </c>
    </row>
    <row r="204" spans="1:14" x14ac:dyDescent="0.2">
      <c r="A204" t="s">
        <v>585</v>
      </c>
      <c r="B204">
        <v>14.531087469999999</v>
      </c>
      <c r="C204">
        <v>1612</v>
      </c>
      <c r="D204">
        <v>6043</v>
      </c>
      <c r="E204">
        <v>351363</v>
      </c>
      <c r="F204">
        <v>0.16907800000000001</v>
      </c>
      <c r="G204">
        <v>0.24295069999999999</v>
      </c>
      <c r="H204">
        <v>0.23176769999999999</v>
      </c>
      <c r="I204">
        <v>0.20275760000000001</v>
      </c>
      <c r="J204">
        <v>0.28246569999999999</v>
      </c>
      <c r="K204">
        <v>0.1512452</v>
      </c>
      <c r="L204" s="11">
        <f t="shared" si="9"/>
        <v>1.7198737488010974E-2</v>
      </c>
      <c r="M204" s="11">
        <f t="shared" si="10"/>
        <v>0.21337748333333331</v>
      </c>
      <c r="N204" s="11">
        <f t="shared" si="11"/>
        <v>110.9345741210379</v>
      </c>
    </row>
    <row r="205" spans="1:14" x14ac:dyDescent="0.2">
      <c r="A205" t="s">
        <v>506</v>
      </c>
      <c r="B205">
        <v>14.49613879</v>
      </c>
      <c r="C205">
        <v>2502</v>
      </c>
      <c r="D205">
        <v>19662</v>
      </c>
      <c r="E205">
        <v>348913</v>
      </c>
      <c r="F205">
        <v>9.4905390000000006E-2</v>
      </c>
      <c r="G205">
        <v>0.1322237</v>
      </c>
      <c r="H205">
        <v>0.10816340000000001</v>
      </c>
      <c r="I205">
        <v>9.3258259999999996E-2</v>
      </c>
      <c r="J205">
        <v>0.21753529999999999</v>
      </c>
      <c r="K205">
        <v>9.4459619999999994E-2</v>
      </c>
      <c r="L205" s="11">
        <f t="shared" si="9"/>
        <v>5.6352156554785864E-2</v>
      </c>
      <c r="M205" s="11">
        <f t="shared" si="10"/>
        <v>0.12342427833333332</v>
      </c>
      <c r="N205" s="11">
        <f t="shared" si="11"/>
        <v>172.59768523504871</v>
      </c>
    </row>
    <row r="206" spans="1:14" x14ac:dyDescent="0.2">
      <c r="A206" t="s">
        <v>633</v>
      </c>
      <c r="B206">
        <v>14.48191014</v>
      </c>
      <c r="C206">
        <v>1241</v>
      </c>
      <c r="D206">
        <v>5813</v>
      </c>
      <c r="E206">
        <v>354206</v>
      </c>
      <c r="F206">
        <v>0.18641199999999999</v>
      </c>
      <c r="G206">
        <v>0.2241756</v>
      </c>
      <c r="H206">
        <v>0.2090545</v>
      </c>
      <c r="I206">
        <v>0.2145474</v>
      </c>
      <c r="J206">
        <v>0.33262580000000003</v>
      </c>
      <c r="K206">
        <v>0.12820509999999999</v>
      </c>
      <c r="L206" s="11">
        <f t="shared" si="9"/>
        <v>1.6411353844937693E-2</v>
      </c>
      <c r="M206" s="11">
        <f t="shared" si="10"/>
        <v>0.21583673333333331</v>
      </c>
      <c r="N206" s="11">
        <f t="shared" si="11"/>
        <v>85.693115618241222</v>
      </c>
    </row>
    <row r="207" spans="1:14" x14ac:dyDescent="0.2">
      <c r="A207" t="s">
        <v>219</v>
      </c>
      <c r="B207">
        <v>14.35967874</v>
      </c>
      <c r="C207">
        <v>278</v>
      </c>
      <c r="D207">
        <v>6394</v>
      </c>
      <c r="E207">
        <v>346999</v>
      </c>
      <c r="F207">
        <v>0.13197400000000001</v>
      </c>
      <c r="G207">
        <v>0.17403070000000001</v>
      </c>
      <c r="H207">
        <v>0.15752450000000001</v>
      </c>
      <c r="I207">
        <v>0.1657498</v>
      </c>
      <c r="J207">
        <v>0.25413780000000002</v>
      </c>
      <c r="K207">
        <v>0.1001847</v>
      </c>
      <c r="L207" s="11">
        <f t="shared" si="9"/>
        <v>1.8426566070795593E-2</v>
      </c>
      <c r="M207" s="11">
        <f t="shared" si="10"/>
        <v>0.16393358333333333</v>
      </c>
      <c r="N207" s="11">
        <f t="shared" si="11"/>
        <v>19.359764590388043</v>
      </c>
    </row>
    <row r="208" spans="1:14" x14ac:dyDescent="0.2">
      <c r="A208" t="s">
        <v>589</v>
      </c>
      <c r="B208">
        <v>14.32588941</v>
      </c>
      <c r="C208">
        <v>2422</v>
      </c>
      <c r="D208">
        <v>5272</v>
      </c>
      <c r="E208">
        <v>352229</v>
      </c>
      <c r="F208">
        <v>0.19129550000000001</v>
      </c>
      <c r="G208">
        <v>0.26157429999999998</v>
      </c>
      <c r="H208">
        <v>0.23053789999999999</v>
      </c>
      <c r="I208">
        <v>0.20233789999999999</v>
      </c>
      <c r="J208">
        <v>0.31000870000000003</v>
      </c>
      <c r="K208">
        <v>0.1394079</v>
      </c>
      <c r="L208" s="11">
        <f t="shared" si="9"/>
        <v>1.4967535325030023E-2</v>
      </c>
      <c r="M208" s="11">
        <f t="shared" si="10"/>
        <v>0.22252703333333332</v>
      </c>
      <c r="N208" s="11">
        <f t="shared" si="11"/>
        <v>169.06454675751959</v>
      </c>
    </row>
    <row r="209" spans="1:14" x14ac:dyDescent="0.2">
      <c r="A209" t="s">
        <v>516</v>
      </c>
      <c r="B209">
        <v>14.256357899999999</v>
      </c>
      <c r="C209">
        <v>1190</v>
      </c>
      <c r="D209">
        <v>7775</v>
      </c>
      <c r="E209">
        <v>351892</v>
      </c>
      <c r="F209">
        <v>0.1210749</v>
      </c>
      <c r="G209">
        <v>0.13610659999999999</v>
      </c>
      <c r="H209">
        <v>0.1516884</v>
      </c>
      <c r="I209">
        <v>0.1080112</v>
      </c>
      <c r="J209">
        <v>0.1147507</v>
      </c>
      <c r="K209">
        <v>0.1061086</v>
      </c>
      <c r="L209" s="11">
        <f t="shared" si="9"/>
        <v>2.2094847282689008E-2</v>
      </c>
      <c r="M209" s="11">
        <f t="shared" si="10"/>
        <v>0.12295673333333333</v>
      </c>
      <c r="N209" s="11">
        <f t="shared" si="11"/>
        <v>83.471529569273798</v>
      </c>
    </row>
    <row r="210" spans="1:14" x14ac:dyDescent="0.2">
      <c r="A210" t="s">
        <v>551</v>
      </c>
      <c r="B210">
        <v>14.22339421</v>
      </c>
      <c r="C210">
        <v>1458</v>
      </c>
      <c r="D210">
        <v>4262</v>
      </c>
      <c r="E210">
        <v>351752</v>
      </c>
      <c r="F210">
        <v>0.2033925</v>
      </c>
      <c r="G210">
        <v>0.239899</v>
      </c>
      <c r="H210">
        <v>0.22367010000000001</v>
      </c>
      <c r="I210">
        <v>0.20857300000000001</v>
      </c>
      <c r="J210">
        <v>0.29785010000000001</v>
      </c>
      <c r="K210">
        <v>0.15515039999999999</v>
      </c>
      <c r="L210" s="11">
        <f t="shared" si="9"/>
        <v>1.2116491164229344E-2</v>
      </c>
      <c r="M210" s="11">
        <f t="shared" si="10"/>
        <v>0.22142251666666668</v>
      </c>
      <c r="N210" s="11">
        <f t="shared" si="11"/>
        <v>102.50717785596692</v>
      </c>
    </row>
    <row r="211" spans="1:14" x14ac:dyDescent="0.2">
      <c r="A211" t="s">
        <v>521</v>
      </c>
      <c r="B211">
        <v>14.18356586</v>
      </c>
      <c r="C211">
        <v>1537</v>
      </c>
      <c r="D211">
        <v>4934</v>
      </c>
      <c r="E211">
        <v>350118</v>
      </c>
      <c r="F211">
        <v>0.1535224</v>
      </c>
      <c r="G211">
        <v>0.26530769999999998</v>
      </c>
      <c r="H211">
        <v>0.22197059999999999</v>
      </c>
      <c r="I211">
        <v>0.19678760000000001</v>
      </c>
      <c r="J211">
        <v>0.2233472</v>
      </c>
      <c r="K211">
        <v>0.1544654</v>
      </c>
      <c r="L211" s="11">
        <f t="shared" si="9"/>
        <v>1.4092391707938466E-2</v>
      </c>
      <c r="M211" s="11">
        <f t="shared" si="10"/>
        <v>0.20256681666666668</v>
      </c>
      <c r="N211" s="11">
        <f t="shared" si="11"/>
        <v>108.36485092473072</v>
      </c>
    </row>
    <row r="212" spans="1:14" x14ac:dyDescent="0.2">
      <c r="A212" t="s">
        <v>78</v>
      </c>
      <c r="B212">
        <v>14.18009522</v>
      </c>
      <c r="C212">
        <v>1079</v>
      </c>
      <c r="D212">
        <v>15287</v>
      </c>
      <c r="E212">
        <v>332957</v>
      </c>
      <c r="F212">
        <v>9.1199199999999994E-2</v>
      </c>
      <c r="G212">
        <v>0.1111246</v>
      </c>
      <c r="H212">
        <v>9.1010250000000001E-2</v>
      </c>
      <c r="I212">
        <v>0.1017588</v>
      </c>
      <c r="J212">
        <v>0.1605414</v>
      </c>
      <c r="K212">
        <v>7.9865740000000005E-2</v>
      </c>
      <c r="L212" s="11">
        <f t="shared" si="9"/>
        <v>4.5912835591382671E-2</v>
      </c>
      <c r="M212" s="11">
        <f t="shared" si="10"/>
        <v>0.10591666500000001</v>
      </c>
      <c r="N212" s="11">
        <f t="shared" si="11"/>
        <v>76.092577888909261</v>
      </c>
    </row>
    <row r="213" spans="1:14" x14ac:dyDescent="0.2">
      <c r="A213" t="s">
        <v>647</v>
      </c>
      <c r="B213">
        <v>14.096592149999999</v>
      </c>
      <c r="C213">
        <v>1814</v>
      </c>
      <c r="D213">
        <v>5842</v>
      </c>
      <c r="E213">
        <v>351783</v>
      </c>
      <c r="F213">
        <v>0.18757850000000001</v>
      </c>
      <c r="G213">
        <v>0.29818630000000002</v>
      </c>
      <c r="H213">
        <v>0.24763070000000001</v>
      </c>
      <c r="I213">
        <v>0.21906349999999999</v>
      </c>
      <c r="J213">
        <v>0.33571250000000002</v>
      </c>
      <c r="K213">
        <v>0.18086250000000001</v>
      </c>
      <c r="L213" s="11">
        <f t="shared" si="9"/>
        <v>1.6606828641520483E-2</v>
      </c>
      <c r="M213" s="11">
        <f t="shared" si="10"/>
        <v>0.244839</v>
      </c>
      <c r="N213" s="11">
        <f t="shared" si="11"/>
        <v>128.68358399657609</v>
      </c>
    </row>
    <row r="214" spans="1:14" x14ac:dyDescent="0.2">
      <c r="A214" t="s">
        <v>211</v>
      </c>
      <c r="B214">
        <v>14.094355009999999</v>
      </c>
      <c r="C214">
        <v>1595</v>
      </c>
      <c r="D214">
        <v>86439</v>
      </c>
      <c r="E214">
        <v>350279</v>
      </c>
      <c r="F214">
        <v>0.1093867</v>
      </c>
      <c r="G214">
        <v>0.1128373</v>
      </c>
      <c r="H214">
        <v>0.10938829999999999</v>
      </c>
      <c r="I214">
        <v>0.1102972</v>
      </c>
      <c r="J214">
        <v>0.12495589999999999</v>
      </c>
      <c r="K214">
        <v>0.1051366</v>
      </c>
      <c r="L214" s="11">
        <f t="shared" si="9"/>
        <v>0.24677185900382267</v>
      </c>
      <c r="M214" s="11">
        <f t="shared" si="10"/>
        <v>0.11200033333333333</v>
      </c>
      <c r="N214" s="11">
        <f t="shared" si="11"/>
        <v>113.16587377487947</v>
      </c>
    </row>
    <row r="215" spans="1:14" x14ac:dyDescent="0.2">
      <c r="A215" t="s">
        <v>621</v>
      </c>
      <c r="B215">
        <v>13.96751587</v>
      </c>
      <c r="C215">
        <v>2110</v>
      </c>
      <c r="D215">
        <v>4762</v>
      </c>
      <c r="E215">
        <v>355372</v>
      </c>
      <c r="F215">
        <v>0.1900444</v>
      </c>
      <c r="G215">
        <v>0.28197420000000001</v>
      </c>
      <c r="H215">
        <v>0.2291445</v>
      </c>
      <c r="I215">
        <v>0.1962699</v>
      </c>
      <c r="J215">
        <v>0.29168460000000002</v>
      </c>
      <c r="K215">
        <v>0.14806520000000001</v>
      </c>
      <c r="L215" s="11">
        <f t="shared" si="9"/>
        <v>1.3400042772081087E-2</v>
      </c>
      <c r="M215" s="11">
        <f t="shared" si="10"/>
        <v>0.22286380000000003</v>
      </c>
      <c r="N215" s="11">
        <f t="shared" si="11"/>
        <v>151.06480061583062</v>
      </c>
    </row>
    <row r="216" spans="1:14" x14ac:dyDescent="0.2">
      <c r="A216" t="s">
        <v>634</v>
      </c>
      <c r="B216">
        <v>13.963545890000001</v>
      </c>
      <c r="C216">
        <v>2100</v>
      </c>
      <c r="D216">
        <v>6021</v>
      </c>
      <c r="E216">
        <v>352227</v>
      </c>
      <c r="F216">
        <v>0.18718570000000001</v>
      </c>
      <c r="G216">
        <v>0.2598299</v>
      </c>
      <c r="H216">
        <v>0.22686690000000001</v>
      </c>
      <c r="I216">
        <v>0.21889040000000001</v>
      </c>
      <c r="J216">
        <v>0.32019419999999998</v>
      </c>
      <c r="K216">
        <v>0.12805030000000001</v>
      </c>
      <c r="L216" s="11">
        <f t="shared" si="9"/>
        <v>1.7094089890894223E-2</v>
      </c>
      <c r="M216" s="11">
        <f t="shared" si="10"/>
        <v>0.22350290000000003</v>
      </c>
      <c r="N216" s="11">
        <f t="shared" si="11"/>
        <v>150.39159942202903</v>
      </c>
    </row>
    <row r="217" spans="1:14" x14ac:dyDescent="0.2">
      <c r="A217" t="s">
        <v>674</v>
      </c>
      <c r="B217">
        <v>13.840899200000001</v>
      </c>
      <c r="C217">
        <v>2213</v>
      </c>
      <c r="D217">
        <v>5034</v>
      </c>
      <c r="E217">
        <v>351232</v>
      </c>
      <c r="F217">
        <v>0.16754160000000001</v>
      </c>
      <c r="G217">
        <v>0.23027839999999999</v>
      </c>
      <c r="H217">
        <v>0.22825500000000001</v>
      </c>
      <c r="I217">
        <v>0.1780272</v>
      </c>
      <c r="J217">
        <v>0.27479049999999999</v>
      </c>
      <c r="K217">
        <v>0.14862639999999999</v>
      </c>
      <c r="L217" s="11">
        <f t="shared" si="9"/>
        <v>1.4332407069970845E-2</v>
      </c>
      <c r="M217" s="11">
        <f t="shared" si="10"/>
        <v>0.20458651666666663</v>
      </c>
      <c r="N217" s="11">
        <f t="shared" si="11"/>
        <v>159.88845580206234</v>
      </c>
    </row>
    <row r="218" spans="1:14" x14ac:dyDescent="0.2">
      <c r="A218" t="s">
        <v>553</v>
      </c>
      <c r="B218">
        <v>13.83019805</v>
      </c>
      <c r="C218">
        <v>1612</v>
      </c>
      <c r="D218">
        <v>5150</v>
      </c>
      <c r="E218">
        <v>353430</v>
      </c>
      <c r="F218">
        <v>0.1727438</v>
      </c>
      <c r="G218">
        <v>0.26684619999999998</v>
      </c>
      <c r="H218">
        <v>0.21850919999999999</v>
      </c>
      <c r="I218">
        <v>0.20557049999999999</v>
      </c>
      <c r="J218">
        <v>0.31936609999999999</v>
      </c>
      <c r="K218">
        <v>0.16942969999999999</v>
      </c>
      <c r="L218" s="11">
        <f t="shared" si="9"/>
        <v>1.4571485159720454E-2</v>
      </c>
      <c r="M218" s="11">
        <f t="shared" si="10"/>
        <v>0.22541091666666666</v>
      </c>
      <c r="N218" s="11">
        <f t="shared" si="11"/>
        <v>116.55653767011674</v>
      </c>
    </row>
    <row r="219" spans="1:14" x14ac:dyDescent="0.2">
      <c r="A219" t="s">
        <v>207</v>
      </c>
      <c r="B219">
        <v>13.718282179999999</v>
      </c>
      <c r="C219">
        <v>490</v>
      </c>
      <c r="D219">
        <v>10789</v>
      </c>
      <c r="E219">
        <v>351862</v>
      </c>
      <c r="F219">
        <v>0.11214739999999999</v>
      </c>
      <c r="G219">
        <v>0.14243980000000001</v>
      </c>
      <c r="H219">
        <v>0.12528529999999999</v>
      </c>
      <c r="I219">
        <v>0.1129092</v>
      </c>
      <c r="J219">
        <v>0.19360350000000001</v>
      </c>
      <c r="K219">
        <v>8.3734900000000001E-2</v>
      </c>
      <c r="L219" s="11">
        <f t="shared" si="9"/>
        <v>3.0662589310581991E-2</v>
      </c>
      <c r="M219" s="11">
        <f t="shared" si="10"/>
        <v>0.12835335</v>
      </c>
      <c r="N219" s="11">
        <f t="shared" si="11"/>
        <v>35.718757900633882</v>
      </c>
    </row>
    <row r="220" spans="1:14" x14ac:dyDescent="0.2">
      <c r="A220" t="s">
        <v>652</v>
      </c>
      <c r="B220">
        <v>13.60485841</v>
      </c>
      <c r="C220">
        <v>1230</v>
      </c>
      <c r="D220">
        <v>4130</v>
      </c>
      <c r="E220">
        <v>353152</v>
      </c>
      <c r="F220">
        <v>0.16663910000000001</v>
      </c>
      <c r="G220">
        <v>0.2308587</v>
      </c>
      <c r="H220">
        <v>0.21973960000000001</v>
      </c>
      <c r="I220">
        <v>0.182812</v>
      </c>
      <c r="J220">
        <v>0.20533180000000001</v>
      </c>
      <c r="K220">
        <v>0.1173613</v>
      </c>
      <c r="L220" s="11">
        <f t="shared" si="9"/>
        <v>1.1694681043856469E-2</v>
      </c>
      <c r="M220" s="11">
        <f t="shared" si="10"/>
        <v>0.18712375000000001</v>
      </c>
      <c r="N220" s="11">
        <f t="shared" si="11"/>
        <v>90.408879161572983</v>
      </c>
    </row>
    <row r="221" spans="1:14" x14ac:dyDescent="0.2">
      <c r="A221" t="s">
        <v>622</v>
      </c>
      <c r="B221">
        <v>13.57601796</v>
      </c>
      <c r="C221">
        <v>1946</v>
      </c>
      <c r="D221">
        <v>5083</v>
      </c>
      <c r="E221">
        <v>355583</v>
      </c>
      <c r="F221">
        <v>0.14966289999999999</v>
      </c>
      <c r="G221">
        <v>0.20073630000000001</v>
      </c>
      <c r="H221">
        <v>0.17454549999999999</v>
      </c>
      <c r="I221">
        <v>0.1390806</v>
      </c>
      <c r="J221">
        <v>0.18484419999999999</v>
      </c>
      <c r="K221">
        <v>0.1053288</v>
      </c>
      <c r="L221" s="11">
        <f t="shared" si="9"/>
        <v>1.4294834117491556E-2</v>
      </c>
      <c r="M221" s="11">
        <f t="shared" si="10"/>
        <v>0.15903305000000001</v>
      </c>
      <c r="N221" s="11">
        <f t="shared" si="11"/>
        <v>143.34100070680813</v>
      </c>
    </row>
    <row r="222" spans="1:14" x14ac:dyDescent="0.2">
      <c r="A222" t="s">
        <v>523</v>
      </c>
      <c r="B222">
        <v>13.52203759</v>
      </c>
      <c r="C222">
        <v>1739</v>
      </c>
      <c r="D222">
        <v>4549</v>
      </c>
      <c r="E222">
        <v>357085</v>
      </c>
      <c r="F222">
        <v>0.18067430000000001</v>
      </c>
      <c r="G222">
        <v>0.26002029999999998</v>
      </c>
      <c r="H222">
        <v>0.2036394</v>
      </c>
      <c r="I222">
        <v>0.22327369999999999</v>
      </c>
      <c r="J222">
        <v>0.2992707</v>
      </c>
      <c r="K222">
        <v>0.18181820000000001</v>
      </c>
      <c r="L222" s="11">
        <f t="shared" si="9"/>
        <v>1.2739263760729239E-2</v>
      </c>
      <c r="M222" s="11">
        <f t="shared" si="10"/>
        <v>0.22478276666666663</v>
      </c>
      <c r="N222" s="11">
        <f t="shared" si="11"/>
        <v>128.6048784013179</v>
      </c>
    </row>
    <row r="223" spans="1:14" x14ac:dyDescent="0.2">
      <c r="A223" t="s">
        <v>584</v>
      </c>
      <c r="B223">
        <v>13.43186515</v>
      </c>
      <c r="C223">
        <v>2220</v>
      </c>
      <c r="D223">
        <v>5281</v>
      </c>
      <c r="E223">
        <v>355976</v>
      </c>
      <c r="F223">
        <v>0.124291</v>
      </c>
      <c r="G223">
        <v>0.18976760000000001</v>
      </c>
      <c r="H223">
        <v>0.1932924</v>
      </c>
      <c r="I223">
        <v>0.1459046</v>
      </c>
      <c r="J223">
        <v>0.27009490000000003</v>
      </c>
      <c r="K223">
        <v>0.1098922</v>
      </c>
      <c r="L223" s="11">
        <f t="shared" si="9"/>
        <v>1.4835269793469223E-2</v>
      </c>
      <c r="M223" s="11">
        <f t="shared" si="10"/>
        <v>0.17220711666666669</v>
      </c>
      <c r="N223" s="11">
        <f t="shared" si="11"/>
        <v>165.27860987347688</v>
      </c>
    </row>
    <row r="224" spans="1:14" x14ac:dyDescent="0.2">
      <c r="A224" t="s">
        <v>591</v>
      </c>
      <c r="B224">
        <v>13.38346155</v>
      </c>
      <c r="C224">
        <v>1000</v>
      </c>
      <c r="D224">
        <v>4274</v>
      </c>
      <c r="E224">
        <v>351631</v>
      </c>
      <c r="F224">
        <v>0.1738642</v>
      </c>
      <c r="G224">
        <v>0.27562579999999998</v>
      </c>
      <c r="H224">
        <v>0.22585069999999999</v>
      </c>
      <c r="I224">
        <v>0.2097649</v>
      </c>
      <c r="J224">
        <v>0.2254206</v>
      </c>
      <c r="K224">
        <v>0.1235294</v>
      </c>
      <c r="L224" s="11">
        <f t="shared" si="9"/>
        <v>1.2154787262783998E-2</v>
      </c>
      <c r="M224" s="11">
        <f t="shared" si="10"/>
        <v>0.20567593333333334</v>
      </c>
      <c r="N224" s="11">
        <f t="shared" si="11"/>
        <v>74.719084914171546</v>
      </c>
    </row>
    <row r="225" spans="1:14" x14ac:dyDescent="0.2">
      <c r="A225" t="s">
        <v>601</v>
      </c>
      <c r="B225">
        <v>13.37612227</v>
      </c>
      <c r="C225">
        <v>1826</v>
      </c>
      <c r="D225">
        <v>4843</v>
      </c>
      <c r="E225">
        <v>355374</v>
      </c>
      <c r="F225">
        <v>0.18999679999999999</v>
      </c>
      <c r="G225">
        <v>0.26187120000000003</v>
      </c>
      <c r="H225">
        <v>0.3206446</v>
      </c>
      <c r="I225">
        <v>0.2101808</v>
      </c>
      <c r="J225">
        <v>0.3257195</v>
      </c>
      <c r="K225">
        <v>0.1763835</v>
      </c>
      <c r="L225" s="11">
        <f t="shared" si="9"/>
        <v>1.3627896244519858E-2</v>
      </c>
      <c r="M225" s="11">
        <f t="shared" si="10"/>
        <v>0.24746606666666668</v>
      </c>
      <c r="N225" s="11">
        <f t="shared" si="11"/>
        <v>136.51191003953048</v>
      </c>
    </row>
    <row r="226" spans="1:14" x14ac:dyDescent="0.2">
      <c r="A226" t="s">
        <v>409</v>
      </c>
      <c r="B226">
        <v>13.36613058</v>
      </c>
      <c r="C226">
        <v>2650</v>
      </c>
      <c r="D226">
        <v>5039</v>
      </c>
      <c r="E226">
        <v>357249</v>
      </c>
      <c r="F226">
        <v>0.18682099999999999</v>
      </c>
      <c r="G226">
        <v>0.25450830000000002</v>
      </c>
      <c r="H226">
        <v>0.2312737</v>
      </c>
      <c r="I226">
        <v>0.20882880000000001</v>
      </c>
      <c r="J226">
        <v>0.32210539999999999</v>
      </c>
      <c r="K226">
        <v>0.14772730000000001</v>
      </c>
      <c r="L226" s="11">
        <f t="shared" si="9"/>
        <v>1.4105007991624889E-2</v>
      </c>
      <c r="M226" s="11">
        <f t="shared" si="10"/>
        <v>0.22521075000000002</v>
      </c>
      <c r="N226" s="11">
        <f t="shared" si="11"/>
        <v>198.26231564468227</v>
      </c>
    </row>
    <row r="227" spans="1:14" x14ac:dyDescent="0.2">
      <c r="A227" t="s">
        <v>682</v>
      </c>
      <c r="B227">
        <v>13.29869777</v>
      </c>
      <c r="C227">
        <v>1616</v>
      </c>
      <c r="D227">
        <v>5924</v>
      </c>
      <c r="E227">
        <v>354173</v>
      </c>
      <c r="F227">
        <v>0.14728810000000001</v>
      </c>
      <c r="G227">
        <v>0.21102099999999999</v>
      </c>
      <c r="H227">
        <v>0.2101507</v>
      </c>
      <c r="I227">
        <v>0.17559749999999999</v>
      </c>
      <c r="J227">
        <v>0.25887559999999998</v>
      </c>
      <c r="K227">
        <v>0.10905629999999999</v>
      </c>
      <c r="L227" s="11">
        <f t="shared" si="9"/>
        <v>1.6726289129888501E-2</v>
      </c>
      <c r="M227" s="11">
        <f t="shared" si="10"/>
        <v>0.1853315333333333</v>
      </c>
      <c r="N227" s="11">
        <f t="shared" si="11"/>
        <v>121.51565724318284</v>
      </c>
    </row>
    <row r="228" spans="1:14" x14ac:dyDescent="0.2">
      <c r="A228" t="s">
        <v>531</v>
      </c>
      <c r="B228">
        <v>13.215127949999999</v>
      </c>
      <c r="C228">
        <v>1936</v>
      </c>
      <c r="D228">
        <v>9974</v>
      </c>
      <c r="E228">
        <v>355254</v>
      </c>
      <c r="F228">
        <v>0.1227104</v>
      </c>
      <c r="G228">
        <v>0.15718409999999999</v>
      </c>
      <c r="H228">
        <v>0.16006970000000001</v>
      </c>
      <c r="I228">
        <v>0.1217509</v>
      </c>
      <c r="J228">
        <v>0.2428256</v>
      </c>
      <c r="K228">
        <v>9.4027289999999999E-2</v>
      </c>
      <c r="L228" s="11">
        <f t="shared" si="9"/>
        <v>2.8075686691775462E-2</v>
      </c>
      <c r="M228" s="11">
        <f t="shared" si="10"/>
        <v>0.14976133166666666</v>
      </c>
      <c r="N228" s="11">
        <f t="shared" si="11"/>
        <v>146.49877075159156</v>
      </c>
    </row>
    <row r="229" spans="1:14" x14ac:dyDescent="0.2">
      <c r="A229" t="s">
        <v>461</v>
      </c>
      <c r="B229">
        <v>13.17562661</v>
      </c>
      <c r="C229">
        <v>385</v>
      </c>
      <c r="D229">
        <v>2593</v>
      </c>
      <c r="E229">
        <v>188383</v>
      </c>
      <c r="F229">
        <v>0.1799007</v>
      </c>
      <c r="G229">
        <v>0.25954240000000001</v>
      </c>
      <c r="H229">
        <v>0.23478679999999999</v>
      </c>
      <c r="I229">
        <v>0.233849</v>
      </c>
      <c r="J229" t="s">
        <v>1136</v>
      </c>
      <c r="K229" t="s">
        <v>1136</v>
      </c>
      <c r="L229" s="11">
        <f t="shared" si="9"/>
        <v>1.3764511659756985E-2</v>
      </c>
      <c r="M229" s="11">
        <f t="shared" si="10"/>
        <v>0.22701972499999998</v>
      </c>
      <c r="N229" s="11">
        <f t="shared" si="11"/>
        <v>29.220621636909001</v>
      </c>
    </row>
    <row r="230" spans="1:14" x14ac:dyDescent="0.2">
      <c r="A230" t="s">
        <v>563</v>
      </c>
      <c r="B230">
        <v>13.120908890000001</v>
      </c>
      <c r="C230">
        <v>1448</v>
      </c>
      <c r="D230">
        <v>5516</v>
      </c>
      <c r="E230">
        <v>357062</v>
      </c>
      <c r="F230">
        <v>0.18718080000000001</v>
      </c>
      <c r="G230">
        <v>0.23351830000000001</v>
      </c>
      <c r="H230">
        <v>0.22288540000000001</v>
      </c>
      <c r="I230">
        <v>0.22693489999999999</v>
      </c>
      <c r="J230">
        <v>0.32980389999999998</v>
      </c>
      <c r="K230">
        <v>0.14174320000000001</v>
      </c>
      <c r="L230" s="11">
        <f t="shared" si="9"/>
        <v>1.5448297494552767E-2</v>
      </c>
      <c r="M230" s="11">
        <f t="shared" si="10"/>
        <v>0.22367775000000001</v>
      </c>
      <c r="N230" s="11">
        <f t="shared" si="11"/>
        <v>110.35820857681452</v>
      </c>
    </row>
    <row r="231" spans="1:14" x14ac:dyDescent="0.2">
      <c r="A231" t="s">
        <v>624</v>
      </c>
      <c r="B231">
        <v>13.118609960000001</v>
      </c>
      <c r="C231">
        <v>2103</v>
      </c>
      <c r="D231">
        <v>7456</v>
      </c>
      <c r="E231">
        <v>356902</v>
      </c>
      <c r="F231">
        <v>0.1791973</v>
      </c>
      <c r="G231">
        <v>0.23722679999999999</v>
      </c>
      <c r="H231">
        <v>0.1965691</v>
      </c>
      <c r="I231">
        <v>0.14414750000000001</v>
      </c>
      <c r="J231">
        <v>0.3020851</v>
      </c>
      <c r="K231">
        <v>0.111793</v>
      </c>
      <c r="L231" s="11">
        <f t="shared" si="9"/>
        <v>2.0890888815417116E-2</v>
      </c>
      <c r="M231" s="11">
        <f t="shared" si="10"/>
        <v>0.19516980000000003</v>
      </c>
      <c r="N231" s="11">
        <f t="shared" si="11"/>
        <v>160.30661833931069</v>
      </c>
    </row>
    <row r="232" spans="1:14" x14ac:dyDescent="0.2">
      <c r="A232" t="s">
        <v>561</v>
      </c>
      <c r="B232">
        <v>12.89099116</v>
      </c>
      <c r="C232">
        <v>2504</v>
      </c>
      <c r="D232">
        <v>8647</v>
      </c>
      <c r="E232">
        <v>355872</v>
      </c>
      <c r="F232">
        <v>0.12534629999999999</v>
      </c>
      <c r="G232">
        <v>0.125615</v>
      </c>
      <c r="H232">
        <v>0.15499550000000001</v>
      </c>
      <c r="I232">
        <v>0.1243485</v>
      </c>
      <c r="J232">
        <v>0.2044822</v>
      </c>
      <c r="K232">
        <v>8.5837750000000004E-2</v>
      </c>
      <c r="L232" s="11">
        <f t="shared" si="9"/>
        <v>2.4298062224620089E-2</v>
      </c>
      <c r="M232" s="11">
        <f t="shared" si="10"/>
        <v>0.13677087499999999</v>
      </c>
      <c r="N232" s="11">
        <f t="shared" si="11"/>
        <v>194.2441794367036</v>
      </c>
    </row>
    <row r="233" spans="1:14" x14ac:dyDescent="0.2">
      <c r="A233" t="s">
        <v>759</v>
      </c>
      <c r="B233">
        <v>12.880247990000001</v>
      </c>
      <c r="C233">
        <v>811</v>
      </c>
      <c r="D233">
        <v>9982</v>
      </c>
      <c r="E233">
        <v>320539</v>
      </c>
      <c r="F233">
        <v>0.1017397</v>
      </c>
      <c r="G233">
        <v>0.15321599999999999</v>
      </c>
      <c r="H233">
        <v>0.1053511</v>
      </c>
      <c r="I233">
        <v>0.10906159999999999</v>
      </c>
      <c r="J233">
        <v>0.1610201</v>
      </c>
      <c r="K233">
        <v>8.8365959999999993E-2</v>
      </c>
      <c r="L233" s="11">
        <f t="shared" si="9"/>
        <v>3.1141296378911769E-2</v>
      </c>
      <c r="M233" s="11">
        <f t="shared" si="10"/>
        <v>0.11979241</v>
      </c>
      <c r="N233" s="11">
        <f t="shared" si="11"/>
        <v>62.964626195834597</v>
      </c>
    </row>
    <row r="234" spans="1:14" x14ac:dyDescent="0.2">
      <c r="A234" t="s">
        <v>230</v>
      </c>
      <c r="B234">
        <v>12.87891065</v>
      </c>
      <c r="C234">
        <v>823</v>
      </c>
      <c r="D234">
        <v>84285</v>
      </c>
      <c r="E234">
        <v>358805</v>
      </c>
      <c r="F234">
        <v>0.28228120000000001</v>
      </c>
      <c r="G234">
        <v>0.2842073</v>
      </c>
      <c r="H234">
        <v>0.27836899999999998</v>
      </c>
      <c r="I234">
        <v>0.28346329999999997</v>
      </c>
      <c r="J234">
        <v>0.28711759999999997</v>
      </c>
      <c r="K234">
        <v>0.28377960000000002</v>
      </c>
      <c r="L234" s="11">
        <f t="shared" si="9"/>
        <v>0.23490475327824306</v>
      </c>
      <c r="M234" s="11">
        <f t="shared" si="10"/>
        <v>0.28320300000000004</v>
      </c>
      <c r="N234" s="11">
        <f t="shared" si="11"/>
        <v>63.902920236503078</v>
      </c>
    </row>
    <row r="235" spans="1:14" x14ac:dyDescent="0.2">
      <c r="A235" t="s">
        <v>611</v>
      </c>
      <c r="B235">
        <v>12.86842704</v>
      </c>
      <c r="C235">
        <v>1785</v>
      </c>
      <c r="D235">
        <v>4804</v>
      </c>
      <c r="E235">
        <v>352428</v>
      </c>
      <c r="F235">
        <v>0.19341559999999999</v>
      </c>
      <c r="G235">
        <v>0.28688150000000001</v>
      </c>
      <c r="H235">
        <v>0.22943040000000001</v>
      </c>
      <c r="I235">
        <v>0.21153050000000001</v>
      </c>
      <c r="J235">
        <v>0.32716790000000001</v>
      </c>
      <c r="K235">
        <v>0.17238290000000001</v>
      </c>
      <c r="L235" s="11">
        <f t="shared" si="9"/>
        <v>1.3631153029838718E-2</v>
      </c>
      <c r="M235" s="11">
        <f t="shared" si="10"/>
        <v>0.23680146666666668</v>
      </c>
      <c r="N235" s="11">
        <f t="shared" si="11"/>
        <v>138.71159190253294</v>
      </c>
    </row>
    <row r="236" spans="1:14" x14ac:dyDescent="0.2">
      <c r="A236" t="s">
        <v>472</v>
      </c>
      <c r="B236">
        <v>12.85726857</v>
      </c>
      <c r="C236">
        <v>1508</v>
      </c>
      <c r="D236">
        <v>4401</v>
      </c>
      <c r="E236">
        <v>357926</v>
      </c>
      <c r="F236">
        <v>0.14176520000000001</v>
      </c>
      <c r="G236">
        <v>0.2254419</v>
      </c>
      <c r="H236">
        <v>0.18110799999999999</v>
      </c>
      <c r="I236">
        <v>0.1775748</v>
      </c>
      <c r="J236">
        <v>0.1961647</v>
      </c>
      <c r="K236">
        <v>0.1107143</v>
      </c>
      <c r="L236" s="11">
        <f t="shared" si="9"/>
        <v>1.2295837687119685E-2</v>
      </c>
      <c r="M236" s="11">
        <f t="shared" si="10"/>
        <v>0.17212815000000001</v>
      </c>
      <c r="N236" s="11">
        <f t="shared" si="11"/>
        <v>117.28774208844266</v>
      </c>
    </row>
    <row r="237" spans="1:14" x14ac:dyDescent="0.2">
      <c r="A237" t="s">
        <v>380</v>
      </c>
      <c r="B237">
        <v>12.783191110000001</v>
      </c>
      <c r="C237">
        <v>957</v>
      </c>
      <c r="D237">
        <v>12798</v>
      </c>
      <c r="E237">
        <v>352208</v>
      </c>
      <c r="F237">
        <v>9.9618979999999996E-2</v>
      </c>
      <c r="G237">
        <v>0.14437469999999999</v>
      </c>
      <c r="H237">
        <v>0.117505</v>
      </c>
      <c r="I237">
        <v>0.1204988</v>
      </c>
      <c r="J237">
        <v>0.23143929999999999</v>
      </c>
      <c r="K237">
        <v>8.5749900000000004E-2</v>
      </c>
      <c r="L237" s="11">
        <f t="shared" si="9"/>
        <v>3.6336482987325669E-2</v>
      </c>
      <c r="M237" s="11">
        <f t="shared" si="10"/>
        <v>0.13319778000000002</v>
      </c>
      <c r="N237" s="11">
        <f t="shared" si="11"/>
        <v>74.863935911226463</v>
      </c>
    </row>
    <row r="238" spans="1:14" x14ac:dyDescent="0.2">
      <c r="A238" t="s">
        <v>433</v>
      </c>
      <c r="B238">
        <v>12.73910109</v>
      </c>
      <c r="C238">
        <v>1501</v>
      </c>
      <c r="D238">
        <v>6462</v>
      </c>
      <c r="E238">
        <v>355558</v>
      </c>
      <c r="F238">
        <v>0.1672043</v>
      </c>
      <c r="G238">
        <v>0.28590399999999999</v>
      </c>
      <c r="H238">
        <v>0.23094519999999999</v>
      </c>
      <c r="I238">
        <v>0.20408409999999999</v>
      </c>
      <c r="J238">
        <v>0.31856839999999997</v>
      </c>
      <c r="K238">
        <v>0.168765</v>
      </c>
      <c r="L238" s="11">
        <f t="shared" si="9"/>
        <v>1.8174250052030893E-2</v>
      </c>
      <c r="M238" s="11">
        <f t="shared" si="10"/>
        <v>0.22924516666666669</v>
      </c>
      <c r="N238" s="11">
        <f t="shared" si="11"/>
        <v>117.82620998103721</v>
      </c>
    </row>
    <row r="239" spans="1:14" x14ac:dyDescent="0.2">
      <c r="A239" t="s">
        <v>657</v>
      </c>
      <c r="B239">
        <v>12.71117527</v>
      </c>
      <c r="C239">
        <v>1254</v>
      </c>
      <c r="D239">
        <v>4809</v>
      </c>
      <c r="E239">
        <v>355622</v>
      </c>
      <c r="F239">
        <v>0.19341559999999999</v>
      </c>
      <c r="G239">
        <v>0.2944928</v>
      </c>
      <c r="H239">
        <v>0.25198789999999999</v>
      </c>
      <c r="I239">
        <v>0.23018189999999999</v>
      </c>
      <c r="J239">
        <v>0.31613799999999997</v>
      </c>
      <c r="K239">
        <v>0.17228579999999999</v>
      </c>
      <c r="L239" s="11">
        <f t="shared" si="9"/>
        <v>1.3522785429472868E-2</v>
      </c>
      <c r="M239" s="11">
        <f t="shared" si="10"/>
        <v>0.2430836666666667</v>
      </c>
      <c r="N239" s="11">
        <f t="shared" si="11"/>
        <v>98.653348204520512</v>
      </c>
    </row>
    <row r="240" spans="1:14" x14ac:dyDescent="0.2">
      <c r="A240" t="s">
        <v>140</v>
      </c>
      <c r="B240">
        <v>12.69022534</v>
      </c>
      <c r="C240">
        <v>1065</v>
      </c>
      <c r="D240">
        <v>8842</v>
      </c>
      <c r="E240">
        <v>315828</v>
      </c>
      <c r="F240">
        <v>8.0856600000000001E-2</v>
      </c>
      <c r="G240">
        <v>0.1945154</v>
      </c>
      <c r="H240">
        <v>0.13443459999999999</v>
      </c>
      <c r="I240">
        <v>0.1323204</v>
      </c>
      <c r="J240">
        <v>0.2489652</v>
      </c>
      <c r="K240">
        <v>0.1021059</v>
      </c>
      <c r="L240" s="11">
        <f t="shared" si="9"/>
        <v>2.7996251124029536E-2</v>
      </c>
      <c r="M240" s="11">
        <f t="shared" si="10"/>
        <v>0.14886635000000001</v>
      </c>
      <c r="N240" s="11">
        <f t="shared" si="11"/>
        <v>83.922859639307248</v>
      </c>
    </row>
    <row r="241" spans="1:14" x14ac:dyDescent="0.2">
      <c r="A241" t="s">
        <v>447</v>
      </c>
      <c r="B241">
        <v>12.63271007</v>
      </c>
      <c r="C241">
        <v>1795</v>
      </c>
      <c r="D241">
        <v>82338</v>
      </c>
      <c r="E241">
        <v>360141</v>
      </c>
      <c r="F241">
        <v>0.26806839999999998</v>
      </c>
      <c r="G241">
        <v>0.27764430000000001</v>
      </c>
      <c r="H241">
        <v>0.27410220000000002</v>
      </c>
      <c r="I241">
        <v>0.26629059999999999</v>
      </c>
      <c r="J241">
        <v>0.2695437</v>
      </c>
      <c r="K241">
        <v>0.2648335</v>
      </c>
      <c r="L241" s="11">
        <f t="shared" si="9"/>
        <v>0.22862712104425767</v>
      </c>
      <c r="M241" s="11">
        <f t="shared" si="10"/>
        <v>0.27008044999999997</v>
      </c>
      <c r="N241" s="11">
        <f t="shared" si="11"/>
        <v>142.09144277463815</v>
      </c>
    </row>
    <row r="242" spans="1:14" x14ac:dyDescent="0.2">
      <c r="A242" t="s">
        <v>660</v>
      </c>
      <c r="B242">
        <v>12.54916497</v>
      </c>
      <c r="C242">
        <v>1720</v>
      </c>
      <c r="D242">
        <v>5331</v>
      </c>
      <c r="E242">
        <v>357282</v>
      </c>
      <c r="F242">
        <v>0.1721384</v>
      </c>
      <c r="G242">
        <v>0.25549480000000002</v>
      </c>
      <c r="H242">
        <v>0.20636450000000001</v>
      </c>
      <c r="I242">
        <v>0.18918270000000001</v>
      </c>
      <c r="J242">
        <v>0.2647794</v>
      </c>
      <c r="K242">
        <v>0.13933570000000001</v>
      </c>
      <c r="L242" s="11">
        <f t="shared" si="9"/>
        <v>1.4920986783549129E-2</v>
      </c>
      <c r="M242" s="11">
        <f t="shared" si="10"/>
        <v>0.20454925000000002</v>
      </c>
      <c r="N242" s="11">
        <f t="shared" si="11"/>
        <v>137.06091234849708</v>
      </c>
    </row>
    <row r="243" spans="1:14" x14ac:dyDescent="0.2">
      <c r="A243" t="s">
        <v>604</v>
      </c>
      <c r="B243">
        <v>12.508310760000001</v>
      </c>
      <c r="C243">
        <v>1784</v>
      </c>
      <c r="D243">
        <v>4498</v>
      </c>
      <c r="E243">
        <v>354995</v>
      </c>
      <c r="F243">
        <v>0.16988600000000001</v>
      </c>
      <c r="G243">
        <v>0.23972060000000001</v>
      </c>
      <c r="H243">
        <v>0.21297179999999999</v>
      </c>
      <c r="I243">
        <v>0.18125179999999999</v>
      </c>
      <c r="J243">
        <v>0.28961310000000001</v>
      </c>
      <c r="K243">
        <v>0.13215569999999999</v>
      </c>
      <c r="L243" s="11">
        <f t="shared" si="9"/>
        <v>1.2670600994380202E-2</v>
      </c>
      <c r="M243" s="11">
        <f t="shared" si="10"/>
        <v>0.20426650000000002</v>
      </c>
      <c r="N243" s="11">
        <f t="shared" si="11"/>
        <v>142.62517411263931</v>
      </c>
    </row>
    <row r="244" spans="1:14" x14ac:dyDescent="0.2">
      <c r="A244" t="s">
        <v>374</v>
      </c>
      <c r="B244">
        <v>12.43261416</v>
      </c>
      <c r="C244">
        <v>1524</v>
      </c>
      <c r="D244">
        <v>4608</v>
      </c>
      <c r="E244">
        <v>355354</v>
      </c>
      <c r="F244">
        <v>0.17832010000000001</v>
      </c>
      <c r="G244">
        <v>0.28703070000000003</v>
      </c>
      <c r="H244">
        <v>0.23359160000000001</v>
      </c>
      <c r="I244">
        <v>0.2123602</v>
      </c>
      <c r="J244">
        <v>0.32387709999999997</v>
      </c>
      <c r="K244">
        <v>0.1669918</v>
      </c>
      <c r="L244" s="11">
        <f t="shared" si="9"/>
        <v>1.2967350867022744E-2</v>
      </c>
      <c r="M244" s="11">
        <f t="shared" si="10"/>
        <v>0.23369524999999999</v>
      </c>
      <c r="N244" s="11">
        <f t="shared" si="11"/>
        <v>122.58081690520346</v>
      </c>
    </row>
    <row r="245" spans="1:14" x14ac:dyDescent="0.2">
      <c r="A245" t="s">
        <v>529</v>
      </c>
      <c r="B245">
        <v>12.38767625</v>
      </c>
      <c r="C245">
        <v>1375</v>
      </c>
      <c r="D245">
        <v>7187</v>
      </c>
      <c r="E245">
        <v>361901</v>
      </c>
      <c r="F245">
        <v>0.15601870000000001</v>
      </c>
      <c r="G245">
        <v>0.16348470000000001</v>
      </c>
      <c r="H245">
        <v>0.138012</v>
      </c>
      <c r="I245">
        <v>0.12782009999999999</v>
      </c>
      <c r="J245">
        <v>0.23311380000000001</v>
      </c>
      <c r="K245">
        <v>9.9055989999999997E-2</v>
      </c>
      <c r="L245" s="11">
        <f t="shared" si="9"/>
        <v>1.9859022218783589E-2</v>
      </c>
      <c r="M245" s="11">
        <f t="shared" si="10"/>
        <v>0.15291754833333335</v>
      </c>
      <c r="N245" s="11">
        <f t="shared" si="11"/>
        <v>110.99741164126726</v>
      </c>
    </row>
    <row r="246" spans="1:14" x14ac:dyDescent="0.2">
      <c r="A246" t="s">
        <v>513</v>
      </c>
      <c r="B246">
        <v>12.346995079999999</v>
      </c>
      <c r="C246">
        <v>1720</v>
      </c>
      <c r="D246">
        <v>11215</v>
      </c>
      <c r="E246">
        <v>358823</v>
      </c>
      <c r="F246">
        <v>0.12239559999999999</v>
      </c>
      <c r="G246">
        <v>0.14847850000000001</v>
      </c>
      <c r="H246">
        <v>0.1536044</v>
      </c>
      <c r="I246">
        <v>0.12988250000000001</v>
      </c>
      <c r="J246">
        <v>0.19485520000000001</v>
      </c>
      <c r="K246">
        <v>0.1019398</v>
      </c>
      <c r="L246" s="11">
        <f t="shared" si="9"/>
        <v>3.125496414666841E-2</v>
      </c>
      <c r="M246" s="11">
        <f t="shared" si="10"/>
        <v>0.14185933333333334</v>
      </c>
      <c r="N246" s="11">
        <f t="shared" si="11"/>
        <v>139.30514986485278</v>
      </c>
    </row>
    <row r="247" spans="1:14" x14ac:dyDescent="0.2">
      <c r="A247" t="s">
        <v>528</v>
      </c>
      <c r="B247">
        <v>12.32993108</v>
      </c>
      <c r="C247">
        <v>105</v>
      </c>
      <c r="D247">
        <v>18021</v>
      </c>
      <c r="E247">
        <v>340234</v>
      </c>
      <c r="F247">
        <v>8.5065500000000002E-2</v>
      </c>
      <c r="G247">
        <v>9.2035699999999998E-2</v>
      </c>
      <c r="H247">
        <v>0.1026252</v>
      </c>
      <c r="I247">
        <v>0.1194721</v>
      </c>
      <c r="J247">
        <v>0.2185406</v>
      </c>
      <c r="K247">
        <v>7.6225749999999995E-2</v>
      </c>
      <c r="L247" s="11">
        <f t="shared" si="9"/>
        <v>5.2966487770181696E-2</v>
      </c>
      <c r="M247" s="11">
        <f t="shared" si="10"/>
        <v>0.11566080833333332</v>
      </c>
      <c r="N247" s="11">
        <f t="shared" si="11"/>
        <v>8.5158626855844517</v>
      </c>
    </row>
    <row r="248" spans="1:14" x14ac:dyDescent="0.2">
      <c r="A248" t="s">
        <v>515</v>
      </c>
      <c r="B248">
        <v>12.31741304</v>
      </c>
      <c r="C248">
        <v>9</v>
      </c>
      <c r="D248">
        <v>8079</v>
      </c>
      <c r="E248">
        <v>351927</v>
      </c>
      <c r="F248">
        <v>9.9879499999999996E-2</v>
      </c>
      <c r="G248">
        <v>0.1652555</v>
      </c>
      <c r="H248">
        <v>0.1475368</v>
      </c>
      <c r="I248">
        <v>0.1323404</v>
      </c>
      <c r="J248">
        <v>0.20588390000000001</v>
      </c>
      <c r="K248">
        <v>0.1002705</v>
      </c>
      <c r="L248" s="11">
        <f t="shared" si="9"/>
        <v>2.2956465403336488E-2</v>
      </c>
      <c r="M248" s="11">
        <f t="shared" si="10"/>
        <v>0.14186110000000002</v>
      </c>
      <c r="N248" s="11">
        <f t="shared" si="11"/>
        <v>0.73067290759618786</v>
      </c>
    </row>
    <row r="249" spans="1:14" x14ac:dyDescent="0.2">
      <c r="A249" t="s">
        <v>508</v>
      </c>
      <c r="B249">
        <v>12.30310776</v>
      </c>
      <c r="C249">
        <v>943</v>
      </c>
      <c r="D249">
        <v>3858</v>
      </c>
      <c r="E249">
        <v>357770</v>
      </c>
      <c r="F249">
        <v>0.17016129999999999</v>
      </c>
      <c r="G249">
        <v>0.24018490000000001</v>
      </c>
      <c r="H249">
        <v>0.22891020000000001</v>
      </c>
      <c r="I249">
        <v>0.19936000000000001</v>
      </c>
      <c r="J249">
        <v>0.23771339999999999</v>
      </c>
      <c r="K249">
        <v>0.12293809999999999</v>
      </c>
      <c r="L249" s="11">
        <f t="shared" si="9"/>
        <v>1.078346423680018E-2</v>
      </c>
      <c r="M249" s="11">
        <f t="shared" si="10"/>
        <v>0.19987798333333337</v>
      </c>
      <c r="N249" s="11">
        <f t="shared" si="11"/>
        <v>76.647300697949831</v>
      </c>
    </row>
    <row r="250" spans="1:14" x14ac:dyDescent="0.2">
      <c r="A250" t="s">
        <v>613</v>
      </c>
      <c r="B250">
        <v>12.19264046</v>
      </c>
      <c r="C250">
        <v>1601</v>
      </c>
      <c r="D250">
        <v>4669</v>
      </c>
      <c r="E250">
        <v>355333</v>
      </c>
      <c r="F250">
        <v>0.17946390000000001</v>
      </c>
      <c r="G250">
        <v>0.29154210000000003</v>
      </c>
      <c r="H250">
        <v>0.24686640000000001</v>
      </c>
      <c r="I250">
        <v>0.20666670000000001</v>
      </c>
      <c r="J250">
        <v>0.32288679999999997</v>
      </c>
      <c r="K250">
        <v>0.15439359999999999</v>
      </c>
      <c r="L250" s="11">
        <f t="shared" si="9"/>
        <v>1.313978718554145E-2</v>
      </c>
      <c r="M250" s="11">
        <f t="shared" si="10"/>
        <v>0.23363658333333334</v>
      </c>
      <c r="N250" s="11">
        <f t="shared" si="11"/>
        <v>131.30871899752549</v>
      </c>
    </row>
    <row r="251" spans="1:14" x14ac:dyDescent="0.2">
      <c r="A251" t="s">
        <v>598</v>
      </c>
      <c r="B251">
        <v>12.172983370000001</v>
      </c>
      <c r="C251">
        <v>2653</v>
      </c>
      <c r="D251">
        <v>4018</v>
      </c>
      <c r="E251">
        <v>356957</v>
      </c>
      <c r="F251">
        <v>0.17088900000000001</v>
      </c>
      <c r="G251">
        <v>0.22921</v>
      </c>
      <c r="H251">
        <v>0.22831099999999999</v>
      </c>
      <c r="I251">
        <v>0.1774366</v>
      </c>
      <c r="J251">
        <v>0.28932910000000001</v>
      </c>
      <c r="K251">
        <v>0.1325702</v>
      </c>
      <c r="L251" s="11">
        <f t="shared" si="9"/>
        <v>1.1256257756536502E-2</v>
      </c>
      <c r="M251" s="11">
        <f t="shared" si="10"/>
        <v>0.20462431666666667</v>
      </c>
      <c r="N251" s="11">
        <f t="shared" si="11"/>
        <v>217.94164333931886</v>
      </c>
    </row>
    <row r="252" spans="1:14" x14ac:dyDescent="0.2">
      <c r="A252" t="s">
        <v>579</v>
      </c>
      <c r="B252">
        <v>12.147954690000001</v>
      </c>
      <c r="C252">
        <v>1424</v>
      </c>
      <c r="D252">
        <v>19012</v>
      </c>
      <c r="E252">
        <v>356021</v>
      </c>
      <c r="F252">
        <v>0.1085781</v>
      </c>
      <c r="G252">
        <v>0.13036790000000001</v>
      </c>
      <c r="H252">
        <v>0.1309331</v>
      </c>
      <c r="I252">
        <v>0.1189972</v>
      </c>
      <c r="J252">
        <v>0.15867800000000001</v>
      </c>
      <c r="K252">
        <v>9.121891E-2</v>
      </c>
      <c r="L252" s="11">
        <f t="shared" si="9"/>
        <v>5.3401344302723718E-2</v>
      </c>
      <c r="M252" s="11">
        <f t="shared" si="10"/>
        <v>0.12312886833333335</v>
      </c>
      <c r="N252" s="11">
        <f t="shared" si="11"/>
        <v>117.22137893486001</v>
      </c>
    </row>
    <row r="253" spans="1:14" x14ac:dyDescent="0.2">
      <c r="A253" t="s">
        <v>565</v>
      </c>
      <c r="B253">
        <v>12.0834388</v>
      </c>
      <c r="C253">
        <v>1432</v>
      </c>
      <c r="D253">
        <v>4821</v>
      </c>
      <c r="E253">
        <v>351897</v>
      </c>
      <c r="F253">
        <v>0.19194410000000001</v>
      </c>
      <c r="G253">
        <v>0.26788380000000001</v>
      </c>
      <c r="H253">
        <v>0.24553249999999999</v>
      </c>
      <c r="I253">
        <v>0.23291629999999999</v>
      </c>
      <c r="J253">
        <v>0.30445929999999999</v>
      </c>
      <c r="K253">
        <v>0.1652989</v>
      </c>
      <c r="L253" s="11">
        <f t="shared" si="9"/>
        <v>1.3700031543320916E-2</v>
      </c>
      <c r="M253" s="11">
        <f t="shared" si="10"/>
        <v>0.23467248333333332</v>
      </c>
      <c r="N253" s="11">
        <f t="shared" si="11"/>
        <v>118.50931044563242</v>
      </c>
    </row>
    <row r="254" spans="1:14" x14ac:dyDescent="0.2">
      <c r="A254" t="s">
        <v>414</v>
      </c>
      <c r="B254">
        <v>12.071264360000001</v>
      </c>
      <c r="C254">
        <v>1449</v>
      </c>
      <c r="D254">
        <v>3719</v>
      </c>
      <c r="E254">
        <v>360820</v>
      </c>
      <c r="F254">
        <v>0.16896549999999999</v>
      </c>
      <c r="G254">
        <v>0.26009969999999999</v>
      </c>
      <c r="H254">
        <v>0.2426238</v>
      </c>
      <c r="I254">
        <v>0.20869879999999999</v>
      </c>
      <c r="J254">
        <v>0.3208667</v>
      </c>
      <c r="K254">
        <v>0.13721800000000001</v>
      </c>
      <c r="L254" s="11">
        <f t="shared" si="9"/>
        <v>1.0307078321600799E-2</v>
      </c>
      <c r="M254" s="11">
        <f t="shared" si="10"/>
        <v>0.22307874999999999</v>
      </c>
      <c r="N254" s="11">
        <f t="shared" si="11"/>
        <v>120.03713586138377</v>
      </c>
    </row>
    <row r="255" spans="1:14" x14ac:dyDescent="0.2">
      <c r="A255" t="s">
        <v>629</v>
      </c>
      <c r="B255">
        <v>12.06483725</v>
      </c>
      <c r="C255">
        <v>525</v>
      </c>
      <c r="D255">
        <v>3157</v>
      </c>
      <c r="E255">
        <v>355783</v>
      </c>
      <c r="F255">
        <v>0.12928529999999999</v>
      </c>
      <c r="G255">
        <v>0.21675230000000001</v>
      </c>
      <c r="H255">
        <v>0.14715539999999999</v>
      </c>
      <c r="I255">
        <v>0.1569132</v>
      </c>
      <c r="J255">
        <v>0.22084709999999999</v>
      </c>
      <c r="K255">
        <v>0.1106495</v>
      </c>
      <c r="L255" s="11">
        <f t="shared" si="9"/>
        <v>8.8733863056975736E-3</v>
      </c>
      <c r="M255" s="11">
        <f t="shared" si="10"/>
        <v>0.16360046666666664</v>
      </c>
      <c r="N255" s="11">
        <f t="shared" si="11"/>
        <v>43.514884545997504</v>
      </c>
    </row>
    <row r="256" spans="1:14" x14ac:dyDescent="0.2">
      <c r="A256" t="s">
        <v>476</v>
      </c>
      <c r="B256">
        <v>12.022591309999999</v>
      </c>
      <c r="C256">
        <v>2170</v>
      </c>
      <c r="D256">
        <v>6524</v>
      </c>
      <c r="E256">
        <v>290310</v>
      </c>
      <c r="F256">
        <v>9.4375000000000001E-2</v>
      </c>
      <c r="G256">
        <v>0.21211060000000001</v>
      </c>
      <c r="H256">
        <v>0.12267019999999999</v>
      </c>
      <c r="I256">
        <v>0.1429714</v>
      </c>
      <c r="J256">
        <v>0.1080617</v>
      </c>
      <c r="K256">
        <v>8.2663180000000003E-2</v>
      </c>
      <c r="L256" s="11">
        <f t="shared" si="9"/>
        <v>2.2472529365161378E-2</v>
      </c>
      <c r="M256" s="11">
        <f t="shared" si="10"/>
        <v>0.12714201333333333</v>
      </c>
      <c r="N256" s="11">
        <f t="shared" si="11"/>
        <v>180.49353455066421</v>
      </c>
    </row>
    <row r="257" spans="1:14" x14ac:dyDescent="0.2">
      <c r="A257" t="s">
        <v>160</v>
      </c>
      <c r="B257">
        <v>11.963316000000001</v>
      </c>
      <c r="C257">
        <v>2843</v>
      </c>
      <c r="D257">
        <v>47421</v>
      </c>
      <c r="E257">
        <v>324324</v>
      </c>
      <c r="F257">
        <v>8.3632090000000006E-2</v>
      </c>
      <c r="G257">
        <v>9.6556569999999994E-2</v>
      </c>
      <c r="H257">
        <v>8.8057750000000004E-2</v>
      </c>
      <c r="I257">
        <v>9.7054950000000001E-2</v>
      </c>
      <c r="J257">
        <v>0.11316519999999999</v>
      </c>
      <c r="K257">
        <v>9.1775860000000001E-2</v>
      </c>
      <c r="L257" s="11">
        <f t="shared" si="9"/>
        <v>0.14621489621489622</v>
      </c>
      <c r="M257" s="11">
        <f t="shared" si="10"/>
        <v>9.5040403333333343E-2</v>
      </c>
      <c r="N257" s="11">
        <f t="shared" si="11"/>
        <v>237.64314175099946</v>
      </c>
    </row>
    <row r="258" spans="1:14" x14ac:dyDescent="0.2">
      <c r="A258" t="s">
        <v>635</v>
      </c>
      <c r="B258">
        <v>11.95433534</v>
      </c>
      <c r="C258">
        <v>1910</v>
      </c>
      <c r="D258">
        <v>4895</v>
      </c>
      <c r="E258">
        <v>355555</v>
      </c>
      <c r="F258">
        <v>0.1873582</v>
      </c>
      <c r="G258">
        <v>0.25931989999999999</v>
      </c>
      <c r="H258">
        <v>0.21204480000000001</v>
      </c>
      <c r="I258">
        <v>0.23806720000000001</v>
      </c>
      <c r="J258">
        <v>0.3295652</v>
      </c>
      <c r="K258">
        <v>0.15620210000000001</v>
      </c>
      <c r="L258" s="11">
        <f t="shared" ref="L258:L321" si="12">D258/E258</f>
        <v>1.3767209011264081E-2</v>
      </c>
      <c r="M258" s="11">
        <f t="shared" ref="M258:M321" si="13">AVERAGE(F258:K258)</f>
        <v>0.23042623333333334</v>
      </c>
      <c r="N258" s="11">
        <f t="shared" ref="N258:N321" si="14">C258/B258</f>
        <v>159.7746713369344</v>
      </c>
    </row>
    <row r="259" spans="1:14" x14ac:dyDescent="0.2">
      <c r="A259" t="s">
        <v>544</v>
      </c>
      <c r="B259">
        <v>11.90241412</v>
      </c>
      <c r="C259">
        <v>1420</v>
      </c>
      <c r="D259">
        <v>6900</v>
      </c>
      <c r="E259">
        <v>360285</v>
      </c>
      <c r="F259">
        <v>0.137263</v>
      </c>
      <c r="G259">
        <v>0.20296810000000001</v>
      </c>
      <c r="H259">
        <v>0.16532640000000001</v>
      </c>
      <c r="I259">
        <v>0.1692678</v>
      </c>
      <c r="J259">
        <v>0.25865850000000001</v>
      </c>
      <c r="K259">
        <v>0.11440889999999999</v>
      </c>
      <c r="L259" s="11">
        <f t="shared" si="12"/>
        <v>1.9151505058495357E-2</v>
      </c>
      <c r="M259" s="11">
        <f t="shared" si="13"/>
        <v>0.17464878333333334</v>
      </c>
      <c r="N259" s="11">
        <f t="shared" si="14"/>
        <v>119.30352831648914</v>
      </c>
    </row>
    <row r="260" spans="1:14" x14ac:dyDescent="0.2">
      <c r="A260" t="s">
        <v>612</v>
      </c>
      <c r="B260">
        <v>11.86951223</v>
      </c>
      <c r="C260">
        <v>1664</v>
      </c>
      <c r="D260">
        <v>5401</v>
      </c>
      <c r="E260">
        <v>356995</v>
      </c>
      <c r="F260">
        <v>0.19296930000000001</v>
      </c>
      <c r="G260">
        <v>0.27903640000000002</v>
      </c>
      <c r="H260">
        <v>0.23549919999999999</v>
      </c>
      <c r="I260">
        <v>0.23267260000000001</v>
      </c>
      <c r="J260">
        <v>0.33565669999999997</v>
      </c>
      <c r="K260">
        <v>0.17343410000000001</v>
      </c>
      <c r="L260" s="11">
        <f t="shared" si="12"/>
        <v>1.5129063432260956E-2</v>
      </c>
      <c r="M260" s="11">
        <f t="shared" si="13"/>
        <v>0.24154471666666666</v>
      </c>
      <c r="N260" s="11">
        <f t="shared" si="14"/>
        <v>140.19110202306939</v>
      </c>
    </row>
    <row r="261" spans="1:14" x14ac:dyDescent="0.2">
      <c r="A261" t="s">
        <v>495</v>
      </c>
      <c r="B261">
        <v>11.84268644</v>
      </c>
      <c r="C261">
        <v>2087</v>
      </c>
      <c r="D261">
        <v>5120</v>
      </c>
      <c r="E261">
        <v>358597</v>
      </c>
      <c r="F261">
        <v>0.1689552</v>
      </c>
      <c r="G261">
        <v>0.2429974</v>
      </c>
      <c r="H261">
        <v>0.1990865</v>
      </c>
      <c r="I261">
        <v>0.19024630000000001</v>
      </c>
      <c r="J261">
        <v>0.27111200000000002</v>
      </c>
      <c r="K261">
        <v>0.1385768</v>
      </c>
      <c r="L261" s="11">
        <f t="shared" si="12"/>
        <v>1.4277866239817957E-2</v>
      </c>
      <c r="M261" s="11">
        <f t="shared" si="13"/>
        <v>0.20182903333333332</v>
      </c>
      <c r="N261" s="11">
        <f t="shared" si="14"/>
        <v>176.2269068402355</v>
      </c>
    </row>
    <row r="262" spans="1:14" x14ac:dyDescent="0.2">
      <c r="A262" t="s">
        <v>615</v>
      </c>
      <c r="B262">
        <v>11.82712293</v>
      </c>
      <c r="C262">
        <v>1275</v>
      </c>
      <c r="D262">
        <v>3499</v>
      </c>
      <c r="E262">
        <v>359703</v>
      </c>
      <c r="F262">
        <v>0.19211529999999999</v>
      </c>
      <c r="G262">
        <v>0.2497404</v>
      </c>
      <c r="H262">
        <v>0.229543</v>
      </c>
      <c r="I262">
        <v>0.20022090000000001</v>
      </c>
      <c r="J262">
        <v>0.2312544</v>
      </c>
      <c r="K262">
        <v>0.1529587</v>
      </c>
      <c r="L262" s="11">
        <f t="shared" si="12"/>
        <v>9.7274696068701122E-3</v>
      </c>
      <c r="M262" s="11">
        <f t="shared" si="13"/>
        <v>0.20930545</v>
      </c>
      <c r="N262" s="11">
        <f t="shared" si="14"/>
        <v>107.80305637695777</v>
      </c>
    </row>
    <row r="263" spans="1:14" x14ac:dyDescent="0.2">
      <c r="A263" t="s">
        <v>511</v>
      </c>
      <c r="B263">
        <v>11.81394734</v>
      </c>
      <c r="C263">
        <v>1122</v>
      </c>
      <c r="D263">
        <v>6578</v>
      </c>
      <c r="E263">
        <v>358069</v>
      </c>
      <c r="F263">
        <v>0.1520822</v>
      </c>
      <c r="G263">
        <v>0.20107030000000001</v>
      </c>
      <c r="H263">
        <v>0.19441530000000001</v>
      </c>
      <c r="I263">
        <v>0.16181229999999999</v>
      </c>
      <c r="J263">
        <v>0.26560280000000003</v>
      </c>
      <c r="K263">
        <v>0.1029764</v>
      </c>
      <c r="L263" s="11">
        <f t="shared" si="12"/>
        <v>1.837076094272333E-2</v>
      </c>
      <c r="M263" s="11">
        <f t="shared" si="13"/>
        <v>0.17965988333333335</v>
      </c>
      <c r="N263" s="11">
        <f t="shared" si="14"/>
        <v>94.972490371706698</v>
      </c>
    </row>
    <row r="264" spans="1:14" x14ac:dyDescent="0.2">
      <c r="A264" t="s">
        <v>541</v>
      </c>
      <c r="B264">
        <v>11.809559589999999</v>
      </c>
      <c r="C264">
        <v>2017</v>
      </c>
      <c r="D264">
        <v>8448</v>
      </c>
      <c r="E264">
        <v>356847</v>
      </c>
      <c r="F264">
        <v>0.14038439999999999</v>
      </c>
      <c r="G264">
        <v>0.22937630000000001</v>
      </c>
      <c r="H264">
        <v>0.1650846</v>
      </c>
      <c r="I264">
        <v>0.14710239999999999</v>
      </c>
      <c r="J264">
        <v>0.28259840000000003</v>
      </c>
      <c r="K264">
        <v>0.1343897</v>
      </c>
      <c r="L264" s="11">
        <f t="shared" si="12"/>
        <v>2.3674011551168987E-2</v>
      </c>
      <c r="M264" s="11">
        <f t="shared" si="13"/>
        <v>0.18315596666666667</v>
      </c>
      <c r="N264" s="11">
        <f t="shared" si="14"/>
        <v>170.79383736781671</v>
      </c>
    </row>
    <row r="265" spans="1:14" x14ac:dyDescent="0.2">
      <c r="A265" t="s">
        <v>305</v>
      </c>
      <c r="B265">
        <v>11.6865693</v>
      </c>
      <c r="C265">
        <v>1291</v>
      </c>
      <c r="D265">
        <v>6768</v>
      </c>
      <c r="E265">
        <v>330195</v>
      </c>
      <c r="F265">
        <v>0.12531619999999999</v>
      </c>
      <c r="G265">
        <v>0.1737042</v>
      </c>
      <c r="H265">
        <v>0.13236000000000001</v>
      </c>
      <c r="I265">
        <v>0.1476671</v>
      </c>
      <c r="J265">
        <v>0.23607900000000001</v>
      </c>
      <c r="K265">
        <v>0.10303229999999999</v>
      </c>
      <c r="L265" s="11">
        <f t="shared" si="12"/>
        <v>2.0496979057829465E-2</v>
      </c>
      <c r="M265" s="11">
        <f t="shared" si="13"/>
        <v>0.15302646666666667</v>
      </c>
      <c r="N265" s="11">
        <f t="shared" si="14"/>
        <v>110.46868990029435</v>
      </c>
    </row>
    <row r="266" spans="1:14" x14ac:dyDescent="0.2">
      <c r="A266" t="s">
        <v>577</v>
      </c>
      <c r="B266">
        <v>11.665411730000001</v>
      </c>
      <c r="C266">
        <v>1295</v>
      </c>
      <c r="D266">
        <v>17447</v>
      </c>
      <c r="E266">
        <v>361327</v>
      </c>
      <c r="F266">
        <v>0.1082142</v>
      </c>
      <c r="G266">
        <v>0.1407127</v>
      </c>
      <c r="H266">
        <v>0.12540000000000001</v>
      </c>
      <c r="I266">
        <v>0.11333210000000001</v>
      </c>
      <c r="J266">
        <v>0.18627759999999999</v>
      </c>
      <c r="K266">
        <v>9.3923160000000006E-2</v>
      </c>
      <c r="L266" s="11">
        <f t="shared" si="12"/>
        <v>4.8285901690158776E-2</v>
      </c>
      <c r="M266" s="11">
        <f t="shared" si="13"/>
        <v>0.12797662666666668</v>
      </c>
      <c r="N266" s="11">
        <f t="shared" si="14"/>
        <v>111.01194111045749</v>
      </c>
    </row>
    <row r="267" spans="1:14" x14ac:dyDescent="0.2">
      <c r="A267" t="s">
        <v>564</v>
      </c>
      <c r="B267">
        <v>11.64892865</v>
      </c>
      <c r="C267">
        <v>2147</v>
      </c>
      <c r="D267">
        <v>5060</v>
      </c>
      <c r="E267">
        <v>360656</v>
      </c>
      <c r="F267">
        <v>0.20537349999999999</v>
      </c>
      <c r="G267">
        <v>0.27998800000000001</v>
      </c>
      <c r="H267">
        <v>0.22265660000000001</v>
      </c>
      <c r="I267">
        <v>0.19175320000000001</v>
      </c>
      <c r="J267">
        <v>0.29164459999999998</v>
      </c>
      <c r="K267">
        <v>0.15983059999999999</v>
      </c>
      <c r="L267" s="11">
        <f t="shared" si="12"/>
        <v>1.4029989796371057E-2</v>
      </c>
      <c r="M267" s="11">
        <f t="shared" si="13"/>
        <v>0.22520775000000001</v>
      </c>
      <c r="N267" s="11">
        <f t="shared" si="14"/>
        <v>184.30879478345847</v>
      </c>
    </row>
    <row r="268" spans="1:14" x14ac:dyDescent="0.2">
      <c r="A268" t="s">
        <v>431</v>
      </c>
      <c r="B268">
        <v>11.64720322</v>
      </c>
      <c r="C268">
        <v>2182</v>
      </c>
      <c r="D268">
        <v>4228</v>
      </c>
      <c r="E268">
        <v>360065</v>
      </c>
      <c r="F268">
        <v>0.15550659999999999</v>
      </c>
      <c r="G268">
        <v>0.25372420000000001</v>
      </c>
      <c r="H268">
        <v>0.20619889999999999</v>
      </c>
      <c r="I268">
        <v>0.17418839999999999</v>
      </c>
      <c r="J268">
        <v>0.2140648</v>
      </c>
      <c r="K268">
        <v>0.1206897</v>
      </c>
      <c r="L268" s="11">
        <f t="shared" si="12"/>
        <v>1.1742324302556484E-2</v>
      </c>
      <c r="M268" s="11">
        <f t="shared" si="13"/>
        <v>0.18739543333333333</v>
      </c>
      <c r="N268" s="11">
        <f t="shared" si="14"/>
        <v>187.3411117488856</v>
      </c>
    </row>
    <row r="269" spans="1:14" x14ac:dyDescent="0.2">
      <c r="A269" t="s">
        <v>489</v>
      </c>
      <c r="B269">
        <v>11.607110369999999</v>
      </c>
      <c r="C269">
        <v>1459</v>
      </c>
      <c r="D269">
        <v>3467</v>
      </c>
      <c r="E269">
        <v>347447</v>
      </c>
      <c r="F269">
        <v>0.17241380000000001</v>
      </c>
      <c r="G269">
        <v>0.22900499999999999</v>
      </c>
      <c r="H269">
        <v>0.20256179999999999</v>
      </c>
      <c r="I269">
        <v>0.20818010000000001</v>
      </c>
      <c r="J269">
        <v>0.20800669999999999</v>
      </c>
      <c r="K269">
        <v>0.1370768</v>
      </c>
      <c r="L269" s="11">
        <f t="shared" si="12"/>
        <v>9.9785003180341177E-3</v>
      </c>
      <c r="M269" s="11">
        <f t="shared" si="13"/>
        <v>0.19287403333333333</v>
      </c>
      <c r="N269" s="11">
        <f t="shared" si="14"/>
        <v>125.69881335590334</v>
      </c>
    </row>
    <row r="270" spans="1:14" x14ac:dyDescent="0.2">
      <c r="A270" t="s">
        <v>405</v>
      </c>
      <c r="B270">
        <v>11.56417229</v>
      </c>
      <c r="C270">
        <v>1643</v>
      </c>
      <c r="D270">
        <v>4327</v>
      </c>
      <c r="E270">
        <v>358159</v>
      </c>
      <c r="F270">
        <v>0.1976571</v>
      </c>
      <c r="G270">
        <v>0.26719290000000001</v>
      </c>
      <c r="H270">
        <v>0.21709149999999999</v>
      </c>
      <c r="I270">
        <v>0.22274330000000001</v>
      </c>
      <c r="J270">
        <v>0.3195672</v>
      </c>
      <c r="K270">
        <v>0.16497829999999999</v>
      </c>
      <c r="L270" s="11">
        <f t="shared" si="12"/>
        <v>1.2081226494378195E-2</v>
      </c>
      <c r="M270" s="11">
        <f t="shared" si="13"/>
        <v>0.23153838333333332</v>
      </c>
      <c r="N270" s="11">
        <f t="shared" si="14"/>
        <v>142.07674866801904</v>
      </c>
    </row>
    <row r="271" spans="1:14" x14ac:dyDescent="0.2">
      <c r="A271" t="s">
        <v>558</v>
      </c>
      <c r="B271">
        <v>11.488018370000001</v>
      </c>
      <c r="C271">
        <v>1775</v>
      </c>
      <c r="D271">
        <v>9116</v>
      </c>
      <c r="E271">
        <v>360513</v>
      </c>
      <c r="F271">
        <v>0.13620789999999999</v>
      </c>
      <c r="G271">
        <v>0.19582669999999999</v>
      </c>
      <c r="H271">
        <v>0.1725148</v>
      </c>
      <c r="I271">
        <v>0.1376975</v>
      </c>
      <c r="J271">
        <v>0.20581189999999999</v>
      </c>
      <c r="K271">
        <v>0.11004419999999999</v>
      </c>
      <c r="L271" s="11">
        <f t="shared" si="12"/>
        <v>2.5286189402323911E-2</v>
      </c>
      <c r="M271" s="11">
        <f t="shared" si="13"/>
        <v>0.15968383333333333</v>
      </c>
      <c r="N271" s="11">
        <f t="shared" si="14"/>
        <v>154.50880585595721</v>
      </c>
    </row>
    <row r="272" spans="1:14" x14ac:dyDescent="0.2">
      <c r="A272" t="s">
        <v>459</v>
      </c>
      <c r="B272">
        <v>11.46575088</v>
      </c>
      <c r="C272">
        <v>1213</v>
      </c>
      <c r="D272">
        <v>92362</v>
      </c>
      <c r="E272">
        <v>362729</v>
      </c>
      <c r="F272">
        <v>0.29400369999999998</v>
      </c>
      <c r="G272">
        <v>0.285804</v>
      </c>
      <c r="H272">
        <v>0.29027439999999999</v>
      </c>
      <c r="I272">
        <v>0.28792180000000001</v>
      </c>
      <c r="J272">
        <v>0.29522700000000002</v>
      </c>
      <c r="K272">
        <v>0.29336610000000002</v>
      </c>
      <c r="L272" s="11">
        <f t="shared" si="12"/>
        <v>0.25463086767255994</v>
      </c>
      <c r="M272" s="11">
        <f t="shared" si="13"/>
        <v>0.29109950000000001</v>
      </c>
      <c r="N272" s="11">
        <f t="shared" si="14"/>
        <v>105.79333291776526</v>
      </c>
    </row>
    <row r="273" spans="1:14" x14ac:dyDescent="0.2">
      <c r="A273" t="s">
        <v>182</v>
      </c>
      <c r="B273">
        <v>11.434636230000001</v>
      </c>
      <c r="C273">
        <v>594</v>
      </c>
      <c r="D273">
        <v>3461</v>
      </c>
      <c r="E273">
        <v>304549</v>
      </c>
      <c r="F273">
        <v>0.1224577</v>
      </c>
      <c r="G273">
        <v>0.15362509999999999</v>
      </c>
      <c r="H273">
        <v>0.13727700000000001</v>
      </c>
      <c r="I273">
        <v>0.14796709999999999</v>
      </c>
      <c r="J273">
        <v>0.16686719999999999</v>
      </c>
      <c r="K273">
        <v>0.1233833</v>
      </c>
      <c r="L273" s="11">
        <f t="shared" si="12"/>
        <v>1.1364345310606832E-2</v>
      </c>
      <c r="M273" s="11">
        <f t="shared" si="13"/>
        <v>0.14192956666666665</v>
      </c>
      <c r="N273" s="11">
        <f t="shared" si="14"/>
        <v>51.947433049210346</v>
      </c>
    </row>
    <row r="274" spans="1:14" x14ac:dyDescent="0.2">
      <c r="A274" t="s">
        <v>411</v>
      </c>
      <c r="B274">
        <v>11.43310855</v>
      </c>
      <c r="C274">
        <v>885</v>
      </c>
      <c r="D274">
        <v>3452</v>
      </c>
      <c r="E274">
        <v>352671</v>
      </c>
      <c r="F274">
        <v>0.194192</v>
      </c>
      <c r="G274">
        <v>0.25465349999999998</v>
      </c>
      <c r="H274">
        <v>0.24303469999999999</v>
      </c>
      <c r="I274">
        <v>0.2319232</v>
      </c>
      <c r="J274">
        <v>0.2464711</v>
      </c>
      <c r="K274">
        <v>0.15377740000000001</v>
      </c>
      <c r="L274" s="11">
        <f t="shared" si="12"/>
        <v>9.7881595027660348E-3</v>
      </c>
      <c r="M274" s="11">
        <f t="shared" si="13"/>
        <v>0.22067531666666665</v>
      </c>
      <c r="N274" s="11">
        <f t="shared" si="14"/>
        <v>77.406769657583638</v>
      </c>
    </row>
    <row r="275" spans="1:14" x14ac:dyDescent="0.2">
      <c r="A275" t="s">
        <v>655</v>
      </c>
      <c r="B275">
        <v>11.36777197</v>
      </c>
      <c r="C275">
        <v>1209</v>
      </c>
      <c r="D275">
        <v>10948</v>
      </c>
      <c r="E275">
        <v>324284</v>
      </c>
      <c r="F275">
        <v>0.10778840000000001</v>
      </c>
      <c r="G275">
        <v>0.1219446</v>
      </c>
      <c r="H275">
        <v>0.123127</v>
      </c>
      <c r="I275">
        <v>0.104256</v>
      </c>
      <c r="J275">
        <v>0.1197266</v>
      </c>
      <c r="K275">
        <v>8.6357400000000001E-2</v>
      </c>
      <c r="L275" s="11">
        <f t="shared" si="12"/>
        <v>3.376053089267432E-2</v>
      </c>
      <c r="M275" s="11">
        <f t="shared" si="13"/>
        <v>0.11053333333333333</v>
      </c>
      <c r="N275" s="11">
        <f t="shared" si="14"/>
        <v>106.35329448818985</v>
      </c>
    </row>
    <row r="276" spans="1:14" x14ac:dyDescent="0.2">
      <c r="A276" t="s">
        <v>646</v>
      </c>
      <c r="B276">
        <v>11.360492020000001</v>
      </c>
      <c r="C276">
        <v>1179</v>
      </c>
      <c r="D276">
        <v>5415</v>
      </c>
      <c r="E276">
        <v>357398</v>
      </c>
      <c r="F276">
        <v>0.16923589999999999</v>
      </c>
      <c r="G276">
        <v>0.25986340000000002</v>
      </c>
      <c r="H276">
        <v>0.2080391</v>
      </c>
      <c r="I276">
        <v>0.17698720000000001</v>
      </c>
      <c r="J276">
        <v>0.31651600000000002</v>
      </c>
      <c r="K276">
        <v>0.14325499999999999</v>
      </c>
      <c r="L276" s="11">
        <f t="shared" si="12"/>
        <v>1.5151175999865697E-2</v>
      </c>
      <c r="M276" s="11">
        <f t="shared" si="13"/>
        <v>0.21231610000000001</v>
      </c>
      <c r="N276" s="11">
        <f t="shared" si="14"/>
        <v>103.78071635668469</v>
      </c>
    </row>
    <row r="277" spans="1:14" x14ac:dyDescent="0.2">
      <c r="A277" t="s">
        <v>623</v>
      </c>
      <c r="B277">
        <v>11.337389010000001</v>
      </c>
      <c r="C277">
        <v>2057</v>
      </c>
      <c r="D277">
        <v>5365</v>
      </c>
      <c r="E277">
        <v>355656</v>
      </c>
      <c r="F277">
        <v>0.18265100000000001</v>
      </c>
      <c r="G277">
        <v>0.25832840000000001</v>
      </c>
      <c r="H277">
        <v>0.24316080000000001</v>
      </c>
      <c r="I277">
        <v>0.21248990000000001</v>
      </c>
      <c r="J277">
        <v>0.3380649</v>
      </c>
      <c r="K277">
        <v>0.16376009999999999</v>
      </c>
      <c r="L277" s="11">
        <f t="shared" si="12"/>
        <v>1.5084801043705152E-2</v>
      </c>
      <c r="M277" s="11">
        <f t="shared" si="13"/>
        <v>0.23307585</v>
      </c>
      <c r="N277" s="11">
        <f t="shared" si="14"/>
        <v>181.43507276548851</v>
      </c>
    </row>
    <row r="278" spans="1:14" x14ac:dyDescent="0.2">
      <c r="A278" t="s">
        <v>533</v>
      </c>
      <c r="B278">
        <v>11.31055827</v>
      </c>
      <c r="C278">
        <v>998</v>
      </c>
      <c r="D278">
        <v>56718</v>
      </c>
      <c r="E278">
        <v>359081</v>
      </c>
      <c r="F278">
        <v>0.12563270000000001</v>
      </c>
      <c r="G278">
        <v>0.13599339999999999</v>
      </c>
      <c r="H278">
        <v>0.1318279</v>
      </c>
      <c r="I278">
        <v>0.1235078</v>
      </c>
      <c r="J278">
        <v>0.124055</v>
      </c>
      <c r="K278">
        <v>0.1195417</v>
      </c>
      <c r="L278" s="11">
        <f t="shared" si="12"/>
        <v>0.15795321946858787</v>
      </c>
      <c r="M278" s="11">
        <f t="shared" si="13"/>
        <v>0.12675975</v>
      </c>
      <c r="N278" s="11">
        <f t="shared" si="14"/>
        <v>88.236139735656039</v>
      </c>
    </row>
    <row r="279" spans="1:14" x14ac:dyDescent="0.2">
      <c r="A279" t="s">
        <v>517</v>
      </c>
      <c r="B279">
        <v>11.24560979</v>
      </c>
      <c r="C279">
        <v>1618</v>
      </c>
      <c r="D279">
        <v>4554</v>
      </c>
      <c r="E279">
        <v>355013</v>
      </c>
      <c r="F279">
        <v>0.18693370000000001</v>
      </c>
      <c r="G279">
        <v>0.2625422</v>
      </c>
      <c r="H279">
        <v>0.2458225</v>
      </c>
      <c r="I279">
        <v>0.21389540000000001</v>
      </c>
      <c r="J279">
        <v>0.3054345</v>
      </c>
      <c r="K279">
        <v>0.17240059999999999</v>
      </c>
      <c r="L279" s="11">
        <f t="shared" si="12"/>
        <v>1.2827699267350773E-2</v>
      </c>
      <c r="M279" s="11">
        <f t="shared" si="13"/>
        <v>0.23117148333333334</v>
      </c>
      <c r="N279" s="11">
        <f t="shared" si="14"/>
        <v>143.87836944500634</v>
      </c>
    </row>
    <row r="280" spans="1:14" x14ac:dyDescent="0.2">
      <c r="A280" t="s">
        <v>518</v>
      </c>
      <c r="B280">
        <v>11.2183242</v>
      </c>
      <c r="C280">
        <v>1987</v>
      </c>
      <c r="D280">
        <v>5366</v>
      </c>
      <c r="E280">
        <v>354477</v>
      </c>
      <c r="F280">
        <v>0.18054970000000001</v>
      </c>
      <c r="G280">
        <v>0.31249250000000001</v>
      </c>
      <c r="H280">
        <v>0.2376268</v>
      </c>
      <c r="I280">
        <v>0.2269854</v>
      </c>
      <c r="J280">
        <v>0.30773709999999999</v>
      </c>
      <c r="K280">
        <v>0.15748500000000001</v>
      </c>
      <c r="L280" s="11">
        <f t="shared" si="12"/>
        <v>1.5137794553666387E-2</v>
      </c>
      <c r="M280" s="11">
        <f t="shared" si="13"/>
        <v>0.23714608333333334</v>
      </c>
      <c r="N280" s="11">
        <f t="shared" si="14"/>
        <v>177.12092863210356</v>
      </c>
    </row>
    <row r="281" spans="1:14" x14ac:dyDescent="0.2">
      <c r="A281" t="s">
        <v>419</v>
      </c>
      <c r="B281">
        <v>11.114783360000001</v>
      </c>
      <c r="C281">
        <v>998</v>
      </c>
      <c r="D281">
        <v>3606</v>
      </c>
      <c r="E281">
        <v>359425</v>
      </c>
      <c r="F281">
        <v>0.21290819999999999</v>
      </c>
      <c r="G281">
        <v>0.2605422</v>
      </c>
      <c r="H281">
        <v>0.23115669999999999</v>
      </c>
      <c r="I281">
        <v>0.21275820000000001</v>
      </c>
      <c r="J281">
        <v>0.2442347</v>
      </c>
      <c r="K281">
        <v>0.155309</v>
      </c>
      <c r="L281" s="11">
        <f t="shared" si="12"/>
        <v>1.0032691103846421E-2</v>
      </c>
      <c r="M281" s="11">
        <f t="shared" si="13"/>
        <v>0.21948483333333332</v>
      </c>
      <c r="N281" s="11">
        <f t="shared" si="14"/>
        <v>89.79032408239398</v>
      </c>
    </row>
    <row r="282" spans="1:14" x14ac:dyDescent="0.2">
      <c r="A282" t="s">
        <v>424</v>
      </c>
      <c r="B282">
        <v>11.06515366</v>
      </c>
      <c r="C282">
        <v>1447</v>
      </c>
      <c r="D282">
        <v>3552</v>
      </c>
      <c r="E282">
        <v>357417</v>
      </c>
      <c r="F282">
        <v>0.18874640000000001</v>
      </c>
      <c r="G282">
        <v>0.25101689999999999</v>
      </c>
      <c r="H282">
        <v>0.2277873</v>
      </c>
      <c r="I282">
        <v>0.2146777</v>
      </c>
      <c r="J282">
        <v>0.23531879999999999</v>
      </c>
      <c r="K282">
        <v>0.15212899999999999</v>
      </c>
      <c r="L282" s="11">
        <f t="shared" si="12"/>
        <v>9.9379716129898692E-3</v>
      </c>
      <c r="M282" s="11">
        <f t="shared" si="13"/>
        <v>0.2116126833333333</v>
      </c>
      <c r="N282" s="11">
        <f t="shared" si="14"/>
        <v>130.77089071350503</v>
      </c>
    </row>
    <row r="283" spans="1:14" x14ac:dyDescent="0.2">
      <c r="A283" t="s">
        <v>148</v>
      </c>
      <c r="B283">
        <v>10.976039220000001</v>
      </c>
      <c r="C283">
        <v>270</v>
      </c>
      <c r="D283">
        <v>71686</v>
      </c>
      <c r="E283">
        <v>351614</v>
      </c>
      <c r="F283">
        <v>0.16087770000000001</v>
      </c>
      <c r="G283">
        <v>0.16912360000000001</v>
      </c>
      <c r="H283">
        <v>0.16591439999999999</v>
      </c>
      <c r="I283">
        <v>0.17968139999999999</v>
      </c>
      <c r="J283">
        <v>0.17654729999999999</v>
      </c>
      <c r="K283">
        <v>0.1754597</v>
      </c>
      <c r="L283" s="11">
        <f t="shared" si="12"/>
        <v>0.20387697873235991</v>
      </c>
      <c r="M283" s="11">
        <f t="shared" si="13"/>
        <v>0.17126735000000001</v>
      </c>
      <c r="N283" s="11">
        <f t="shared" si="14"/>
        <v>24.599037465902931</v>
      </c>
    </row>
    <row r="284" spans="1:14" x14ac:dyDescent="0.2">
      <c r="A284" t="s">
        <v>549</v>
      </c>
      <c r="B284">
        <v>10.808570810000001</v>
      </c>
      <c r="C284">
        <v>2200</v>
      </c>
      <c r="D284">
        <v>8852</v>
      </c>
      <c r="E284">
        <v>355834</v>
      </c>
      <c r="F284">
        <v>0.15004799999999999</v>
      </c>
      <c r="G284">
        <v>0.2381578</v>
      </c>
      <c r="H284">
        <v>0.1714446</v>
      </c>
      <c r="I284">
        <v>0.15986810000000001</v>
      </c>
      <c r="J284">
        <v>0.28821790000000003</v>
      </c>
      <c r="K284">
        <v>0.1277076</v>
      </c>
      <c r="L284" s="11">
        <f t="shared" si="12"/>
        <v>2.4876768380761815E-2</v>
      </c>
      <c r="M284" s="11">
        <f t="shared" si="13"/>
        <v>0.18924066666666664</v>
      </c>
      <c r="N284" s="11">
        <f t="shared" si="14"/>
        <v>203.54217395370887</v>
      </c>
    </row>
    <row r="285" spans="1:14" x14ac:dyDescent="0.2">
      <c r="A285" t="s">
        <v>716</v>
      </c>
      <c r="B285">
        <v>10.77003036</v>
      </c>
      <c r="C285">
        <v>1356</v>
      </c>
      <c r="D285">
        <v>4328</v>
      </c>
      <c r="E285">
        <v>324911</v>
      </c>
      <c r="F285">
        <v>0.1372604</v>
      </c>
      <c r="G285">
        <v>0.1872597</v>
      </c>
      <c r="H285">
        <v>0.157356</v>
      </c>
      <c r="I285">
        <v>0.14506459999999999</v>
      </c>
      <c r="J285">
        <v>0.21945139999999999</v>
      </c>
      <c r="K285">
        <v>0.1061566</v>
      </c>
      <c r="L285" s="11">
        <f t="shared" si="12"/>
        <v>1.3320570864021225E-2</v>
      </c>
      <c r="M285" s="11">
        <f t="shared" si="13"/>
        <v>0.15875811666666667</v>
      </c>
      <c r="N285" s="11">
        <f t="shared" si="14"/>
        <v>125.90493756045457</v>
      </c>
    </row>
    <row r="286" spans="1:14" x14ac:dyDescent="0.2">
      <c r="A286" t="s">
        <v>277</v>
      </c>
      <c r="B286">
        <v>10.70233799</v>
      </c>
      <c r="C286">
        <v>1258</v>
      </c>
      <c r="D286">
        <v>26974</v>
      </c>
      <c r="E286">
        <v>338458</v>
      </c>
      <c r="F286">
        <v>9.0459269999999994E-2</v>
      </c>
      <c r="G286">
        <v>0.10517700000000001</v>
      </c>
      <c r="H286">
        <v>9.4591309999999998E-2</v>
      </c>
      <c r="I286">
        <v>0.1088051</v>
      </c>
      <c r="J286">
        <v>0.1308385</v>
      </c>
      <c r="K286">
        <v>9.8117380000000004E-2</v>
      </c>
      <c r="L286" s="11">
        <f t="shared" si="12"/>
        <v>7.9696742284123878E-2</v>
      </c>
      <c r="M286" s="11">
        <f t="shared" si="13"/>
        <v>0.10466476000000001</v>
      </c>
      <c r="N286" s="11">
        <f t="shared" si="14"/>
        <v>117.54440956503561</v>
      </c>
    </row>
    <row r="287" spans="1:14" x14ac:dyDescent="0.2">
      <c r="A287" t="s">
        <v>439</v>
      </c>
      <c r="B287">
        <v>10.59790229</v>
      </c>
      <c r="C287">
        <v>789</v>
      </c>
      <c r="D287">
        <v>4288</v>
      </c>
      <c r="E287">
        <v>361327</v>
      </c>
      <c r="F287">
        <v>0.1730689</v>
      </c>
      <c r="G287">
        <v>0.23602909999999999</v>
      </c>
      <c r="H287">
        <v>0.21729270000000001</v>
      </c>
      <c r="I287">
        <v>0.20642199999999999</v>
      </c>
      <c r="J287">
        <v>0.1969475</v>
      </c>
      <c r="K287">
        <v>0.12545809999999999</v>
      </c>
      <c r="L287" s="11">
        <f t="shared" si="12"/>
        <v>1.1867366678936255E-2</v>
      </c>
      <c r="M287" s="11">
        <f t="shared" si="13"/>
        <v>0.19253638333333331</v>
      </c>
      <c r="N287" s="11">
        <f t="shared" si="14"/>
        <v>74.448695450276702</v>
      </c>
    </row>
    <row r="288" spans="1:14" x14ac:dyDescent="0.2">
      <c r="A288" t="s">
        <v>293</v>
      </c>
      <c r="B288">
        <v>10.52929776</v>
      </c>
      <c r="C288">
        <v>406</v>
      </c>
      <c r="D288">
        <v>123021</v>
      </c>
      <c r="E288">
        <v>309475</v>
      </c>
      <c r="F288">
        <v>0.22998950000000001</v>
      </c>
      <c r="G288">
        <v>0.25415860000000001</v>
      </c>
      <c r="H288">
        <v>0.27859299999999998</v>
      </c>
      <c r="I288">
        <v>0.26528370000000001</v>
      </c>
      <c r="J288">
        <v>0.2402763</v>
      </c>
      <c r="K288">
        <v>0.28079579999999998</v>
      </c>
      <c r="L288" s="11">
        <f t="shared" si="12"/>
        <v>0.39751514661927456</v>
      </c>
      <c r="M288" s="11">
        <f t="shared" si="13"/>
        <v>0.25818281666666665</v>
      </c>
      <c r="N288" s="11">
        <f t="shared" si="14"/>
        <v>38.559076707125051</v>
      </c>
    </row>
    <row r="289" spans="1:14" x14ac:dyDescent="0.2">
      <c r="A289" t="s">
        <v>143</v>
      </c>
      <c r="B289">
        <v>10.4992856</v>
      </c>
      <c r="C289">
        <v>674</v>
      </c>
      <c r="D289">
        <v>13584</v>
      </c>
      <c r="E289">
        <v>362488</v>
      </c>
      <c r="F289">
        <v>0.1125543</v>
      </c>
      <c r="G289">
        <v>0.1715815</v>
      </c>
      <c r="H289">
        <v>0.1360759</v>
      </c>
      <c r="I289">
        <v>0.14286219999999999</v>
      </c>
      <c r="J289">
        <v>0.21234239999999999</v>
      </c>
      <c r="K289">
        <v>0.1211189</v>
      </c>
      <c r="L289" s="11">
        <f t="shared" si="12"/>
        <v>3.747434397828342E-2</v>
      </c>
      <c r="M289" s="11">
        <f t="shared" si="13"/>
        <v>0.14942253333333336</v>
      </c>
      <c r="N289" s="11">
        <f t="shared" si="14"/>
        <v>64.194843885378262</v>
      </c>
    </row>
    <row r="290" spans="1:14" x14ac:dyDescent="0.2">
      <c r="A290" t="s">
        <v>455</v>
      </c>
      <c r="B290">
        <v>10.45925703</v>
      </c>
      <c r="C290">
        <v>197</v>
      </c>
      <c r="D290">
        <v>3409</v>
      </c>
      <c r="E290">
        <v>322593</v>
      </c>
      <c r="F290">
        <v>0.1358626</v>
      </c>
      <c r="G290">
        <v>0.19613620000000001</v>
      </c>
      <c r="H290">
        <v>0.1953423</v>
      </c>
      <c r="I290">
        <v>0.15828429999999999</v>
      </c>
      <c r="J290">
        <v>0.16598489999999999</v>
      </c>
      <c r="K290">
        <v>0.1050133</v>
      </c>
      <c r="L290" s="11">
        <f t="shared" si="12"/>
        <v>1.0567495264931353E-2</v>
      </c>
      <c r="M290" s="11">
        <f t="shared" si="13"/>
        <v>0.15943726666666666</v>
      </c>
      <c r="N290" s="11">
        <f t="shared" si="14"/>
        <v>18.834989850134701</v>
      </c>
    </row>
    <row r="291" spans="1:14" x14ac:dyDescent="0.2">
      <c r="A291" t="s">
        <v>415</v>
      </c>
      <c r="B291">
        <v>10.437340560000001</v>
      </c>
      <c r="C291">
        <v>2100</v>
      </c>
      <c r="D291">
        <v>42772</v>
      </c>
      <c r="E291">
        <v>361380</v>
      </c>
      <c r="F291">
        <v>0.12981709999999999</v>
      </c>
      <c r="G291">
        <v>0.1622335</v>
      </c>
      <c r="H291">
        <v>0.13240450000000001</v>
      </c>
      <c r="I291">
        <v>0.1346292</v>
      </c>
      <c r="J291">
        <v>0.17187269999999999</v>
      </c>
      <c r="K291">
        <v>0.12862029999999999</v>
      </c>
      <c r="L291" s="11">
        <f t="shared" si="12"/>
        <v>0.11835740771487077</v>
      </c>
      <c r="M291" s="11">
        <f t="shared" si="13"/>
        <v>0.14326288333333334</v>
      </c>
      <c r="N291" s="11">
        <f t="shared" si="14"/>
        <v>201.20067826933106</v>
      </c>
    </row>
    <row r="292" spans="1:14" x14ac:dyDescent="0.2">
      <c r="A292" t="s">
        <v>649</v>
      </c>
      <c r="B292">
        <v>10.39463978</v>
      </c>
      <c r="C292">
        <v>1906</v>
      </c>
      <c r="D292">
        <v>4181</v>
      </c>
      <c r="E292">
        <v>359859</v>
      </c>
      <c r="F292">
        <v>0.21442310000000001</v>
      </c>
      <c r="G292">
        <v>0.2856533</v>
      </c>
      <c r="H292">
        <v>0.23972859999999999</v>
      </c>
      <c r="I292">
        <v>0.2449722</v>
      </c>
      <c r="J292">
        <v>0.29185889999999998</v>
      </c>
      <c r="K292">
        <v>0.1851672</v>
      </c>
      <c r="L292" s="11">
        <f t="shared" si="12"/>
        <v>1.1618439444337922E-2</v>
      </c>
      <c r="M292" s="11">
        <f t="shared" si="13"/>
        <v>0.24363388333333333</v>
      </c>
      <c r="N292" s="11">
        <f t="shared" si="14"/>
        <v>183.36373749740463</v>
      </c>
    </row>
    <row r="293" spans="1:14" x14ac:dyDescent="0.2">
      <c r="A293" t="s">
        <v>713</v>
      </c>
      <c r="B293">
        <v>10.3664989</v>
      </c>
      <c r="C293">
        <v>1395</v>
      </c>
      <c r="D293">
        <v>5064</v>
      </c>
      <c r="E293">
        <v>325655</v>
      </c>
      <c r="F293">
        <v>0.13807359999999999</v>
      </c>
      <c r="G293">
        <v>0.15556020000000001</v>
      </c>
      <c r="H293">
        <v>0.14815719999999999</v>
      </c>
      <c r="I293">
        <v>0.1292922</v>
      </c>
      <c r="J293">
        <v>0.21568380000000001</v>
      </c>
      <c r="K293">
        <v>0.1021388</v>
      </c>
      <c r="L293" s="11">
        <f t="shared" si="12"/>
        <v>1.5550198830050207E-2</v>
      </c>
      <c r="M293" s="11">
        <f t="shared" si="13"/>
        <v>0.14815096666666666</v>
      </c>
      <c r="N293" s="11">
        <f t="shared" si="14"/>
        <v>134.56809415182593</v>
      </c>
    </row>
    <row r="294" spans="1:14" x14ac:dyDescent="0.2">
      <c r="A294" t="s">
        <v>744</v>
      </c>
      <c r="B294">
        <v>10.120945969999999</v>
      </c>
      <c r="C294">
        <v>1141</v>
      </c>
      <c r="D294">
        <v>5347</v>
      </c>
      <c r="E294">
        <v>322999</v>
      </c>
      <c r="F294">
        <v>0.14027590000000001</v>
      </c>
      <c r="G294">
        <v>0.18957550000000001</v>
      </c>
      <c r="H294">
        <v>0.15698999999999999</v>
      </c>
      <c r="I294">
        <v>0.14462910000000001</v>
      </c>
      <c r="J294">
        <v>0.19178890000000001</v>
      </c>
      <c r="K294">
        <v>0.10231949999999999</v>
      </c>
      <c r="L294" s="11">
        <f t="shared" si="12"/>
        <v>1.6554230818052067E-2</v>
      </c>
      <c r="M294" s="11">
        <f t="shared" si="13"/>
        <v>0.15426315000000002</v>
      </c>
      <c r="N294" s="11">
        <f t="shared" si="14"/>
        <v>112.73649749559922</v>
      </c>
    </row>
    <row r="295" spans="1:14" x14ac:dyDescent="0.2">
      <c r="A295" t="s">
        <v>485</v>
      </c>
      <c r="B295">
        <v>10.000640239999999</v>
      </c>
      <c r="C295">
        <v>1591</v>
      </c>
      <c r="D295">
        <v>5400</v>
      </c>
      <c r="E295">
        <v>357896</v>
      </c>
      <c r="F295">
        <v>0.183757</v>
      </c>
      <c r="G295">
        <v>0.2606522</v>
      </c>
      <c r="H295">
        <v>0.23389019999999999</v>
      </c>
      <c r="I295">
        <v>0.2185829</v>
      </c>
      <c r="J295">
        <v>0.2956143</v>
      </c>
      <c r="K295">
        <v>0.138543</v>
      </c>
      <c r="L295" s="11">
        <f t="shared" si="12"/>
        <v>1.5088182041710441E-2</v>
      </c>
      <c r="M295" s="11">
        <f t="shared" si="13"/>
        <v>0.22183993333333338</v>
      </c>
      <c r="N295" s="11">
        <f t="shared" si="14"/>
        <v>159.0898144337207</v>
      </c>
    </row>
    <row r="296" spans="1:14" x14ac:dyDescent="0.2">
      <c r="A296" t="s">
        <v>490</v>
      </c>
      <c r="B296">
        <v>9.9326166300000001</v>
      </c>
      <c r="C296">
        <v>3501</v>
      </c>
      <c r="D296">
        <v>6162</v>
      </c>
      <c r="E296">
        <v>268252</v>
      </c>
      <c r="F296">
        <v>9.2773159999999993E-2</v>
      </c>
      <c r="G296">
        <v>0.20973839999999999</v>
      </c>
      <c r="H296">
        <v>0.1549345</v>
      </c>
      <c r="I296">
        <v>0.1447697</v>
      </c>
      <c r="J296">
        <v>0.13094049999999999</v>
      </c>
      <c r="K296">
        <v>8.6589459999999993E-2</v>
      </c>
      <c r="L296" s="11">
        <f t="shared" si="12"/>
        <v>2.2970937774928053E-2</v>
      </c>
      <c r="M296" s="11">
        <f t="shared" si="13"/>
        <v>0.13662428666666668</v>
      </c>
      <c r="N296" s="11">
        <f t="shared" si="14"/>
        <v>352.47509598082615</v>
      </c>
    </row>
    <row r="297" spans="1:14" x14ac:dyDescent="0.2">
      <c r="A297" t="s">
        <v>644</v>
      </c>
      <c r="B297">
        <v>9.5317524299999992</v>
      </c>
      <c r="C297">
        <v>959</v>
      </c>
      <c r="D297">
        <v>4763</v>
      </c>
      <c r="E297">
        <v>325136</v>
      </c>
      <c r="F297">
        <v>0.15002570000000001</v>
      </c>
      <c r="G297">
        <v>0.17628150000000001</v>
      </c>
      <c r="H297">
        <v>0.1646878</v>
      </c>
      <c r="I297">
        <v>0.14423079999999999</v>
      </c>
      <c r="J297">
        <v>0.19542300000000001</v>
      </c>
      <c r="K297">
        <v>0.1104932</v>
      </c>
      <c r="L297" s="11">
        <f t="shared" si="12"/>
        <v>1.4649254465823533E-2</v>
      </c>
      <c r="M297" s="11">
        <f t="shared" si="13"/>
        <v>0.156857</v>
      </c>
      <c r="N297" s="11">
        <f t="shared" si="14"/>
        <v>100.61108983293224</v>
      </c>
    </row>
    <row r="298" spans="1:14" x14ac:dyDescent="0.2">
      <c r="A298" t="s">
        <v>714</v>
      </c>
      <c r="B298">
        <v>9.4965343000000004</v>
      </c>
      <c r="C298">
        <v>1582</v>
      </c>
      <c r="D298">
        <v>5324</v>
      </c>
      <c r="E298">
        <v>359509</v>
      </c>
      <c r="F298">
        <v>0.16149259999999999</v>
      </c>
      <c r="G298">
        <v>0.2232517</v>
      </c>
      <c r="H298">
        <v>0.21633069999999999</v>
      </c>
      <c r="I298">
        <v>0.20242470000000001</v>
      </c>
      <c r="J298">
        <v>0.29811720000000003</v>
      </c>
      <c r="K298">
        <v>0.13765640000000001</v>
      </c>
      <c r="L298" s="11">
        <f t="shared" si="12"/>
        <v>1.4809086837881666E-2</v>
      </c>
      <c r="M298" s="11">
        <f t="shared" si="13"/>
        <v>0.20654554999999999</v>
      </c>
      <c r="N298" s="11">
        <f t="shared" si="14"/>
        <v>166.58708851291149</v>
      </c>
    </row>
    <row r="299" spans="1:14" x14ac:dyDescent="0.2">
      <c r="A299" t="s">
        <v>572</v>
      </c>
      <c r="B299">
        <v>9.3891940399999996</v>
      </c>
      <c r="C299">
        <v>2265</v>
      </c>
      <c r="D299">
        <v>7076</v>
      </c>
      <c r="E299">
        <v>360123</v>
      </c>
      <c r="F299">
        <v>0.16408349999999999</v>
      </c>
      <c r="G299">
        <v>0.20612810000000001</v>
      </c>
      <c r="H299">
        <v>0.20622409999999999</v>
      </c>
      <c r="I299">
        <v>0.177091</v>
      </c>
      <c r="J299">
        <v>0.30605539999999998</v>
      </c>
      <c r="K299">
        <v>0.13696649999999999</v>
      </c>
      <c r="L299" s="11">
        <f t="shared" si="12"/>
        <v>1.9648842201136833E-2</v>
      </c>
      <c r="M299" s="11">
        <f t="shared" si="13"/>
        <v>0.19942476666666667</v>
      </c>
      <c r="N299" s="11">
        <f t="shared" si="14"/>
        <v>241.23476310646149</v>
      </c>
    </row>
    <row r="300" spans="1:14" x14ac:dyDescent="0.2">
      <c r="A300" t="s">
        <v>479</v>
      </c>
      <c r="B300">
        <v>9.2777552599999993</v>
      </c>
      <c r="C300">
        <v>1499</v>
      </c>
      <c r="D300">
        <v>3710</v>
      </c>
      <c r="E300">
        <v>361393</v>
      </c>
      <c r="F300">
        <v>0.1966473</v>
      </c>
      <c r="G300">
        <v>0.27000689999999999</v>
      </c>
      <c r="H300">
        <v>0.2318556</v>
      </c>
      <c r="I300">
        <v>0.2429366</v>
      </c>
      <c r="J300">
        <v>0.32379970000000002</v>
      </c>
      <c r="K300">
        <v>0.1782946</v>
      </c>
      <c r="L300" s="11">
        <f t="shared" si="12"/>
        <v>1.0265832487070862E-2</v>
      </c>
      <c r="M300" s="11">
        <f t="shared" si="13"/>
        <v>0.24059011666666671</v>
      </c>
      <c r="N300" s="11">
        <f t="shared" si="14"/>
        <v>161.56925441467186</v>
      </c>
    </row>
    <row r="301" spans="1:14" x14ac:dyDescent="0.2">
      <c r="A301" t="s">
        <v>570</v>
      </c>
      <c r="B301">
        <v>9.2639344799999996</v>
      </c>
      <c r="C301">
        <v>1776</v>
      </c>
      <c r="D301">
        <v>4151</v>
      </c>
      <c r="E301">
        <v>360558</v>
      </c>
      <c r="F301">
        <v>0.19105259999999999</v>
      </c>
      <c r="G301">
        <v>0.27925830000000001</v>
      </c>
      <c r="H301">
        <v>0.2535095</v>
      </c>
      <c r="I301">
        <v>0.22177330000000001</v>
      </c>
      <c r="J301">
        <v>0.31721290000000002</v>
      </c>
      <c r="K301">
        <v>0.17552409999999999</v>
      </c>
      <c r="L301" s="11">
        <f t="shared" si="12"/>
        <v>1.1512710853732271E-2</v>
      </c>
      <c r="M301" s="11">
        <f t="shared" si="13"/>
        <v>0.2397217833333333</v>
      </c>
      <c r="N301" s="11">
        <f t="shared" si="14"/>
        <v>191.71120044450055</v>
      </c>
    </row>
    <row r="302" spans="1:14" x14ac:dyDescent="0.2">
      <c r="A302" t="s">
        <v>465</v>
      </c>
      <c r="B302">
        <v>9.1916912199999992</v>
      </c>
      <c r="C302">
        <v>1174</v>
      </c>
      <c r="D302">
        <v>68997</v>
      </c>
      <c r="E302">
        <v>360529</v>
      </c>
      <c r="F302">
        <v>0.2070563</v>
      </c>
      <c r="G302">
        <v>0.2200356</v>
      </c>
      <c r="H302">
        <v>0.2129906</v>
      </c>
      <c r="I302">
        <v>0.21045829999999999</v>
      </c>
      <c r="J302">
        <v>0.2035757</v>
      </c>
      <c r="K302">
        <v>0.1979041</v>
      </c>
      <c r="L302" s="11">
        <f t="shared" si="12"/>
        <v>0.19137711529447007</v>
      </c>
      <c r="M302" s="11">
        <f t="shared" si="13"/>
        <v>0.20867009999999997</v>
      </c>
      <c r="N302" s="11">
        <f t="shared" si="14"/>
        <v>127.72404684847541</v>
      </c>
    </row>
    <row r="303" spans="1:14" x14ac:dyDescent="0.2">
      <c r="A303" t="s">
        <v>399</v>
      </c>
      <c r="B303">
        <v>9.1454926099999998</v>
      </c>
      <c r="C303">
        <v>1404</v>
      </c>
      <c r="D303">
        <v>3337</v>
      </c>
      <c r="E303">
        <v>358365</v>
      </c>
      <c r="F303">
        <v>0.2073972</v>
      </c>
      <c r="G303">
        <v>0.26720650000000001</v>
      </c>
      <c r="H303">
        <v>0.25774540000000001</v>
      </c>
      <c r="I303">
        <v>0.2154384</v>
      </c>
      <c r="J303">
        <v>0.31760709999999998</v>
      </c>
      <c r="K303">
        <v>0.17757510000000001</v>
      </c>
      <c r="L303" s="11">
        <f t="shared" si="12"/>
        <v>9.3117352420018697E-3</v>
      </c>
      <c r="M303" s="11">
        <f t="shared" si="13"/>
        <v>0.24049495000000001</v>
      </c>
      <c r="N303" s="11">
        <f t="shared" si="14"/>
        <v>153.51824771744035</v>
      </c>
    </row>
    <row r="304" spans="1:14" x14ac:dyDescent="0.2">
      <c r="A304" t="s">
        <v>530</v>
      </c>
      <c r="B304">
        <v>9.0643626299999998</v>
      </c>
      <c r="C304">
        <v>809</v>
      </c>
      <c r="D304">
        <v>11866</v>
      </c>
      <c r="E304">
        <v>358699</v>
      </c>
      <c r="F304">
        <v>0.131301</v>
      </c>
      <c r="G304">
        <v>0.20244760000000001</v>
      </c>
      <c r="H304">
        <v>0.15365000000000001</v>
      </c>
      <c r="I304">
        <v>0.14865639999999999</v>
      </c>
      <c r="J304">
        <v>0.15511530000000001</v>
      </c>
      <c r="K304">
        <v>0.1234698</v>
      </c>
      <c r="L304" s="11">
        <f t="shared" si="12"/>
        <v>3.308066094413422E-2</v>
      </c>
      <c r="M304" s="11">
        <f t="shared" si="13"/>
        <v>0.15244001666666668</v>
      </c>
      <c r="N304" s="11">
        <f t="shared" si="14"/>
        <v>89.250621695394372</v>
      </c>
    </row>
    <row r="305" spans="1:14" x14ac:dyDescent="0.2">
      <c r="A305" t="s">
        <v>592</v>
      </c>
      <c r="B305">
        <v>9.0319477100000007</v>
      </c>
      <c r="C305">
        <v>2100</v>
      </c>
      <c r="D305">
        <v>5669</v>
      </c>
      <c r="E305">
        <v>359070</v>
      </c>
      <c r="F305">
        <v>0.20314450000000001</v>
      </c>
      <c r="G305">
        <v>0.28534300000000001</v>
      </c>
      <c r="H305">
        <v>0.23952660000000001</v>
      </c>
      <c r="I305">
        <v>0.2264294</v>
      </c>
      <c r="J305">
        <v>0.32691429999999999</v>
      </c>
      <c r="K305">
        <v>0.19795589999999999</v>
      </c>
      <c r="L305" s="11">
        <f t="shared" si="12"/>
        <v>1.5788007909321302E-2</v>
      </c>
      <c r="M305" s="11">
        <f t="shared" si="13"/>
        <v>0.24655228333333332</v>
      </c>
      <c r="N305" s="11">
        <f t="shared" si="14"/>
        <v>232.50798913227985</v>
      </c>
    </row>
    <row r="306" spans="1:14" x14ac:dyDescent="0.2">
      <c r="A306" t="s">
        <v>509</v>
      </c>
      <c r="B306">
        <v>9.0236072899999993</v>
      </c>
      <c r="C306">
        <v>1242</v>
      </c>
      <c r="D306">
        <v>8092</v>
      </c>
      <c r="E306">
        <v>361973</v>
      </c>
      <c r="F306">
        <v>0.1644602</v>
      </c>
      <c r="G306">
        <v>0.24365919999999999</v>
      </c>
      <c r="H306">
        <v>0.18326039999999999</v>
      </c>
      <c r="I306">
        <v>0.17403850000000001</v>
      </c>
      <c r="J306">
        <v>0.24282780000000001</v>
      </c>
      <c r="K306">
        <v>0.13879059999999999</v>
      </c>
      <c r="L306" s="11">
        <f t="shared" si="12"/>
        <v>2.2355258541382921E-2</v>
      </c>
      <c r="M306" s="11">
        <f t="shared" si="13"/>
        <v>0.19117278333333335</v>
      </c>
      <c r="N306" s="11">
        <f t="shared" si="14"/>
        <v>137.63896855045871</v>
      </c>
    </row>
    <row r="307" spans="1:14" x14ac:dyDescent="0.2">
      <c r="A307" t="s">
        <v>636</v>
      </c>
      <c r="B307">
        <v>9.01139577</v>
      </c>
      <c r="C307">
        <v>2141</v>
      </c>
      <c r="D307">
        <v>4452</v>
      </c>
      <c r="E307">
        <v>358461</v>
      </c>
      <c r="F307">
        <v>0.20855460000000001</v>
      </c>
      <c r="G307">
        <v>0.27747040000000001</v>
      </c>
      <c r="H307">
        <v>0.25949430000000001</v>
      </c>
      <c r="I307">
        <v>0.2231301</v>
      </c>
      <c r="J307">
        <v>0.31648389999999998</v>
      </c>
      <c r="K307">
        <v>0.17927019999999999</v>
      </c>
      <c r="L307" s="11">
        <f t="shared" si="12"/>
        <v>1.2419761145563953E-2</v>
      </c>
      <c r="M307" s="11">
        <f t="shared" si="13"/>
        <v>0.24406724999999999</v>
      </c>
      <c r="N307" s="11">
        <f t="shared" si="14"/>
        <v>237.58805568474105</v>
      </c>
    </row>
    <row r="308" spans="1:14" x14ac:dyDescent="0.2">
      <c r="A308" t="s">
        <v>648</v>
      </c>
      <c r="B308">
        <v>8.9750973999999992</v>
      </c>
      <c r="C308">
        <v>1201</v>
      </c>
      <c r="D308">
        <v>8329</v>
      </c>
      <c r="E308">
        <v>361254</v>
      </c>
      <c r="F308">
        <v>0.15238350000000001</v>
      </c>
      <c r="G308">
        <v>0.23334740000000001</v>
      </c>
      <c r="H308">
        <v>0.15248429999999999</v>
      </c>
      <c r="I308">
        <v>0.1697293</v>
      </c>
      <c r="J308">
        <v>0.22489709999999999</v>
      </c>
      <c r="K308">
        <v>0.1216711</v>
      </c>
      <c r="L308" s="11">
        <f t="shared" si="12"/>
        <v>2.305580007418603E-2</v>
      </c>
      <c r="M308" s="11">
        <f t="shared" si="13"/>
        <v>0.17575211666666665</v>
      </c>
      <c r="N308" s="11">
        <f t="shared" si="14"/>
        <v>133.81470378249043</v>
      </c>
    </row>
    <row r="309" spans="1:14" x14ac:dyDescent="0.2">
      <c r="A309" t="s">
        <v>437</v>
      </c>
      <c r="B309">
        <v>8.9049305899999993</v>
      </c>
      <c r="C309">
        <v>1988</v>
      </c>
      <c r="D309">
        <v>3288</v>
      </c>
      <c r="E309">
        <v>359449</v>
      </c>
      <c r="F309">
        <v>0.21201890000000001</v>
      </c>
      <c r="G309">
        <v>0.28881390000000001</v>
      </c>
      <c r="H309">
        <v>0.24797269999999999</v>
      </c>
      <c r="I309">
        <v>0.21898290000000001</v>
      </c>
      <c r="J309">
        <v>0.26034059999999998</v>
      </c>
      <c r="K309">
        <v>0.17465530000000001</v>
      </c>
      <c r="L309" s="11">
        <f t="shared" si="12"/>
        <v>9.1473338359544746E-3</v>
      </c>
      <c r="M309" s="11">
        <f t="shared" si="13"/>
        <v>0.23379738333333333</v>
      </c>
      <c r="N309" s="11">
        <f t="shared" si="14"/>
        <v>223.24710786993344</v>
      </c>
    </row>
    <row r="310" spans="1:14" x14ac:dyDescent="0.2">
      <c r="A310" t="s">
        <v>775</v>
      </c>
      <c r="B310">
        <v>8.7479581500000005</v>
      </c>
      <c r="C310">
        <v>1195</v>
      </c>
      <c r="D310">
        <v>5675</v>
      </c>
      <c r="E310">
        <v>328557</v>
      </c>
      <c r="F310">
        <v>0.1623887</v>
      </c>
      <c r="G310">
        <v>0.19221450000000001</v>
      </c>
      <c r="H310">
        <v>0.16052749999999999</v>
      </c>
      <c r="I310">
        <v>0.1607143</v>
      </c>
      <c r="J310">
        <v>0.23261039999999999</v>
      </c>
      <c r="K310">
        <v>0.1241458</v>
      </c>
      <c r="L310" s="11">
        <f t="shared" si="12"/>
        <v>1.7272497618373676E-2</v>
      </c>
      <c r="M310" s="11">
        <f t="shared" si="13"/>
        <v>0.17210020000000001</v>
      </c>
      <c r="N310" s="11">
        <f t="shared" si="14"/>
        <v>136.60330553821865</v>
      </c>
    </row>
    <row r="311" spans="1:14" x14ac:dyDescent="0.2">
      <c r="A311" t="s">
        <v>429</v>
      </c>
      <c r="B311">
        <v>8.7353535900000008</v>
      </c>
      <c r="C311">
        <v>1425</v>
      </c>
      <c r="D311">
        <v>4317</v>
      </c>
      <c r="E311">
        <v>360983</v>
      </c>
      <c r="F311">
        <v>0.20272370000000001</v>
      </c>
      <c r="G311">
        <v>0.27986349999999999</v>
      </c>
      <c r="H311">
        <v>0.25111</v>
      </c>
      <c r="I311">
        <v>0.2420342</v>
      </c>
      <c r="J311">
        <v>0.31905600000000001</v>
      </c>
      <c r="K311">
        <v>0.1828379</v>
      </c>
      <c r="L311" s="11">
        <f t="shared" si="12"/>
        <v>1.195901192022893E-2</v>
      </c>
      <c r="M311" s="11">
        <f t="shared" si="13"/>
        <v>0.24627088333333333</v>
      </c>
      <c r="N311" s="11">
        <f t="shared" si="14"/>
        <v>163.1302024947567</v>
      </c>
    </row>
    <row r="312" spans="1:14" x14ac:dyDescent="0.2">
      <c r="A312" t="s">
        <v>59</v>
      </c>
      <c r="B312">
        <v>8.6921336999999994</v>
      </c>
      <c r="C312">
        <v>1307</v>
      </c>
      <c r="D312">
        <v>4942</v>
      </c>
      <c r="E312">
        <v>359920</v>
      </c>
      <c r="F312">
        <v>0.20489489999999999</v>
      </c>
      <c r="G312">
        <v>0.28543039999999997</v>
      </c>
      <c r="H312">
        <v>0.2346451</v>
      </c>
      <c r="I312">
        <v>0.23418040000000001</v>
      </c>
      <c r="J312">
        <v>0.33278180000000002</v>
      </c>
      <c r="K312">
        <v>0.17550569999999999</v>
      </c>
      <c r="L312" s="11">
        <f t="shared" si="12"/>
        <v>1.3730829073127362E-2</v>
      </c>
      <c r="M312" s="11">
        <f t="shared" si="13"/>
        <v>0.24457304999999999</v>
      </c>
      <c r="N312" s="11">
        <f t="shared" si="14"/>
        <v>150.36584170351637</v>
      </c>
    </row>
    <row r="313" spans="1:14" x14ac:dyDescent="0.2">
      <c r="A313" t="s">
        <v>191</v>
      </c>
      <c r="B313">
        <v>8.5816589899999993</v>
      </c>
      <c r="C313">
        <v>903</v>
      </c>
      <c r="D313">
        <v>8045</v>
      </c>
      <c r="E313">
        <v>360071</v>
      </c>
      <c r="F313">
        <v>0.1254429</v>
      </c>
      <c r="G313">
        <v>0.1768817</v>
      </c>
      <c r="H313">
        <v>0.19320490000000001</v>
      </c>
      <c r="I313">
        <v>0.1798777</v>
      </c>
      <c r="J313">
        <v>0.29012729999999998</v>
      </c>
      <c r="K313">
        <v>0.22039600000000001</v>
      </c>
      <c r="L313" s="11">
        <f t="shared" si="12"/>
        <v>2.2342815722454737E-2</v>
      </c>
      <c r="M313" s="11">
        <f t="shared" si="13"/>
        <v>0.19765508333333334</v>
      </c>
      <c r="N313" s="11">
        <f t="shared" si="14"/>
        <v>105.22440952876876</v>
      </c>
    </row>
    <row r="314" spans="1:14" x14ac:dyDescent="0.2">
      <c r="A314" t="s">
        <v>174</v>
      </c>
      <c r="B314">
        <v>8.3865960000000008</v>
      </c>
      <c r="C314">
        <v>1163</v>
      </c>
      <c r="D314">
        <v>4488</v>
      </c>
      <c r="E314">
        <v>357868</v>
      </c>
      <c r="F314">
        <v>0.1631117</v>
      </c>
      <c r="G314">
        <v>0.25710230000000001</v>
      </c>
      <c r="H314">
        <v>0.2312466</v>
      </c>
      <c r="I314">
        <v>0.20271349999999999</v>
      </c>
      <c r="J314">
        <v>0.2882458</v>
      </c>
      <c r="K314">
        <v>0.1621881</v>
      </c>
      <c r="L314" s="11">
        <f t="shared" si="12"/>
        <v>1.2540936881755284E-2</v>
      </c>
      <c r="M314" s="11">
        <f t="shared" si="13"/>
        <v>0.21743466666666666</v>
      </c>
      <c r="N314" s="11">
        <f t="shared" si="14"/>
        <v>138.67366449987574</v>
      </c>
    </row>
    <row r="315" spans="1:14" x14ac:dyDescent="0.2">
      <c r="A315" t="s">
        <v>1096</v>
      </c>
      <c r="B315">
        <v>8.3851696800000006</v>
      </c>
      <c r="C315">
        <v>736</v>
      </c>
      <c r="D315">
        <v>4645</v>
      </c>
      <c r="E315">
        <v>353972</v>
      </c>
      <c r="F315">
        <v>0.17458370000000001</v>
      </c>
      <c r="G315">
        <v>0.2493245</v>
      </c>
      <c r="H315">
        <v>0.22046170000000001</v>
      </c>
      <c r="I315">
        <v>0.20547409999999999</v>
      </c>
      <c r="J315">
        <v>0.2799219</v>
      </c>
      <c r="K315">
        <v>0.14541580000000001</v>
      </c>
      <c r="L315" s="11">
        <f t="shared" si="12"/>
        <v>1.3122506864949771E-2</v>
      </c>
      <c r="M315" s="11">
        <f t="shared" si="13"/>
        <v>0.21253028333333335</v>
      </c>
      <c r="N315" s="11">
        <f t="shared" si="14"/>
        <v>87.774013894492825</v>
      </c>
    </row>
    <row r="316" spans="1:14" x14ac:dyDescent="0.2">
      <c r="A316" t="s">
        <v>487</v>
      </c>
      <c r="B316">
        <v>8.3110279400000007</v>
      </c>
      <c r="C316">
        <v>3806</v>
      </c>
      <c r="D316">
        <v>7939</v>
      </c>
      <c r="E316">
        <v>268724</v>
      </c>
      <c r="F316">
        <v>0.11198909999999999</v>
      </c>
      <c r="G316">
        <v>0.19517519999999999</v>
      </c>
      <c r="H316">
        <v>0.16356780000000001</v>
      </c>
      <c r="I316">
        <v>0.1420332</v>
      </c>
      <c r="J316">
        <v>0.20713960000000001</v>
      </c>
      <c r="K316">
        <v>0.1016082</v>
      </c>
      <c r="L316" s="11">
        <f t="shared" si="12"/>
        <v>2.9543323261041067E-2</v>
      </c>
      <c r="M316" s="11">
        <f t="shared" si="13"/>
        <v>0.15358551666666667</v>
      </c>
      <c r="N316" s="11">
        <f t="shared" si="14"/>
        <v>457.94575923420609</v>
      </c>
    </row>
    <row r="317" spans="1:14" x14ac:dyDescent="0.2">
      <c r="A317" t="s">
        <v>475</v>
      </c>
      <c r="B317">
        <v>8.2820169299999993</v>
      </c>
      <c r="C317">
        <v>656</v>
      </c>
      <c r="D317">
        <v>2633</v>
      </c>
      <c r="E317">
        <v>352978</v>
      </c>
      <c r="F317">
        <v>0.1781314</v>
      </c>
      <c r="G317">
        <v>0.2712734</v>
      </c>
      <c r="H317">
        <v>0.23163610000000001</v>
      </c>
      <c r="I317">
        <v>0.2121884</v>
      </c>
      <c r="J317">
        <v>0.2301261</v>
      </c>
      <c r="K317">
        <v>0.125</v>
      </c>
      <c r="L317" s="11">
        <f t="shared" si="12"/>
        <v>7.4593884038098692E-3</v>
      </c>
      <c r="M317" s="11">
        <f t="shared" si="13"/>
        <v>0.20805923333333332</v>
      </c>
      <c r="N317" s="11">
        <f t="shared" si="14"/>
        <v>79.207758876194433</v>
      </c>
    </row>
    <row r="318" spans="1:14" x14ac:dyDescent="0.2">
      <c r="A318" t="s">
        <v>742</v>
      </c>
      <c r="B318">
        <v>8.2436247900000001</v>
      </c>
      <c r="C318">
        <v>712</v>
      </c>
      <c r="D318">
        <v>4875</v>
      </c>
      <c r="E318">
        <v>324955</v>
      </c>
      <c r="F318">
        <v>0.1479915</v>
      </c>
      <c r="G318">
        <v>0.20288999999999999</v>
      </c>
      <c r="H318">
        <v>0.171573</v>
      </c>
      <c r="I318">
        <v>0.16500419999999999</v>
      </c>
      <c r="J318">
        <v>0.17466590000000001</v>
      </c>
      <c r="K318">
        <v>0.1194969</v>
      </c>
      <c r="L318" s="11">
        <f t="shared" si="12"/>
        <v>1.500207721069071E-2</v>
      </c>
      <c r="M318" s="11">
        <f t="shared" si="13"/>
        <v>0.16360358333333333</v>
      </c>
      <c r="N318" s="11">
        <f t="shared" si="14"/>
        <v>86.369772780500355</v>
      </c>
    </row>
    <row r="319" spans="1:14" x14ac:dyDescent="0.2">
      <c r="A319" t="s">
        <v>262</v>
      </c>
      <c r="B319">
        <v>8.2211298900000003</v>
      </c>
      <c r="C319">
        <v>6099</v>
      </c>
      <c r="D319">
        <v>25936</v>
      </c>
      <c r="E319">
        <v>276773</v>
      </c>
      <c r="F319">
        <v>8.9433269999999995E-2</v>
      </c>
      <c r="G319">
        <v>9.9698560000000006E-2</v>
      </c>
      <c r="H319">
        <v>8.798214E-2</v>
      </c>
      <c r="I319">
        <v>9.6637849999999997E-2</v>
      </c>
      <c r="J319">
        <v>0.1067336</v>
      </c>
      <c r="K319">
        <v>9.2693570000000003E-2</v>
      </c>
      <c r="L319" s="11">
        <f t="shared" si="12"/>
        <v>9.3708562612682594E-2</v>
      </c>
      <c r="M319" s="11">
        <f t="shared" si="13"/>
        <v>9.5529831666666662E-2</v>
      </c>
      <c r="N319" s="11">
        <f t="shared" si="14"/>
        <v>741.86882844640229</v>
      </c>
    </row>
    <row r="320" spans="1:14" x14ac:dyDescent="0.2">
      <c r="A320" t="s">
        <v>317</v>
      </c>
      <c r="B320">
        <v>8.1643117099999998</v>
      </c>
      <c r="C320">
        <v>2875</v>
      </c>
      <c r="D320">
        <v>6185</v>
      </c>
      <c r="E320">
        <v>264413</v>
      </c>
      <c r="F320">
        <v>0.1135698</v>
      </c>
      <c r="G320">
        <v>0.15545680000000001</v>
      </c>
      <c r="H320">
        <v>0.17704710000000001</v>
      </c>
      <c r="I320">
        <v>0.13109799999999999</v>
      </c>
      <c r="J320">
        <v>0.236653</v>
      </c>
      <c r="K320">
        <v>9.9091659999999998E-2</v>
      </c>
      <c r="L320" s="11">
        <f t="shared" si="12"/>
        <v>2.3391436880940045E-2</v>
      </c>
      <c r="M320" s="11">
        <f t="shared" si="13"/>
        <v>0.15215272666666668</v>
      </c>
      <c r="N320" s="11">
        <f t="shared" si="14"/>
        <v>352.14236081635352</v>
      </c>
    </row>
    <row r="321" spans="1:14" x14ac:dyDescent="0.2">
      <c r="A321" t="s">
        <v>596</v>
      </c>
      <c r="B321">
        <v>8.1484836900000008</v>
      </c>
      <c r="C321">
        <v>1319</v>
      </c>
      <c r="D321">
        <v>4371</v>
      </c>
      <c r="E321">
        <v>360335</v>
      </c>
      <c r="F321">
        <v>0.23598710000000001</v>
      </c>
      <c r="G321">
        <v>0.29110000000000003</v>
      </c>
      <c r="H321">
        <v>0.23390420000000001</v>
      </c>
      <c r="I321">
        <v>0.23574980000000001</v>
      </c>
      <c r="J321">
        <v>0.30485040000000002</v>
      </c>
      <c r="K321">
        <v>0.16703660000000001</v>
      </c>
      <c r="L321" s="11">
        <f t="shared" si="12"/>
        <v>1.2130378675399281E-2</v>
      </c>
      <c r="M321" s="11">
        <f t="shared" si="13"/>
        <v>0.24477135000000003</v>
      </c>
      <c r="N321" s="11">
        <f t="shared" si="14"/>
        <v>161.87060687360838</v>
      </c>
    </row>
    <row r="322" spans="1:14" x14ac:dyDescent="0.2">
      <c r="A322" t="s">
        <v>458</v>
      </c>
      <c r="B322">
        <v>7.9374122500000004</v>
      </c>
      <c r="C322">
        <v>1511</v>
      </c>
      <c r="D322">
        <v>2782</v>
      </c>
      <c r="E322">
        <v>346014</v>
      </c>
      <c r="F322">
        <v>0.16577020000000001</v>
      </c>
      <c r="G322">
        <v>0.2856592</v>
      </c>
      <c r="H322">
        <v>0.22569320000000001</v>
      </c>
      <c r="I322">
        <v>0.19857140000000001</v>
      </c>
      <c r="J322">
        <v>0.2196709</v>
      </c>
      <c r="K322">
        <v>0.14293980000000001</v>
      </c>
      <c r="L322" s="11">
        <f t="shared" ref="L322:L385" si="15">D322/E322</f>
        <v>8.040137104279017E-3</v>
      </c>
      <c r="M322" s="11">
        <f t="shared" ref="M322:M385" si="16">AVERAGE(F322:K322)</f>
        <v>0.20638411666666664</v>
      </c>
      <c r="N322" s="11">
        <f t="shared" ref="N322:N385" si="17">C322/B322</f>
        <v>190.36430922433189</v>
      </c>
    </row>
    <row r="323" spans="1:14" x14ac:dyDescent="0.2">
      <c r="A323" t="s">
        <v>428</v>
      </c>
      <c r="B323">
        <v>7.9253737600000003</v>
      </c>
      <c r="C323">
        <v>874</v>
      </c>
      <c r="D323">
        <v>4780</v>
      </c>
      <c r="E323">
        <v>325114</v>
      </c>
      <c r="F323">
        <v>0.1451104</v>
      </c>
      <c r="G323">
        <v>0.18401000000000001</v>
      </c>
      <c r="H323">
        <v>0.19294449999999999</v>
      </c>
      <c r="I323">
        <v>0.1634796</v>
      </c>
      <c r="J323">
        <v>0.19857549999999999</v>
      </c>
      <c r="K323">
        <v>0.13197030000000001</v>
      </c>
      <c r="L323" s="11">
        <f t="shared" si="15"/>
        <v>1.4702535110761148E-2</v>
      </c>
      <c r="M323" s="11">
        <f t="shared" si="16"/>
        <v>0.16934838333333335</v>
      </c>
      <c r="N323" s="11">
        <f t="shared" si="17"/>
        <v>110.27871069136808</v>
      </c>
    </row>
    <row r="324" spans="1:14" x14ac:dyDescent="0.2">
      <c r="A324" t="s">
        <v>85</v>
      </c>
      <c r="B324">
        <v>7.90103724</v>
      </c>
      <c r="C324">
        <v>2793</v>
      </c>
      <c r="D324">
        <v>53610</v>
      </c>
      <c r="E324">
        <v>324614</v>
      </c>
      <c r="F324">
        <v>0.13606869999999999</v>
      </c>
      <c r="G324">
        <v>0.1520775</v>
      </c>
      <c r="H324">
        <v>0.14001060000000001</v>
      </c>
      <c r="I324">
        <v>0.15533620000000001</v>
      </c>
      <c r="J324">
        <v>0.15202379999999999</v>
      </c>
      <c r="K324">
        <v>0.1509896</v>
      </c>
      <c r="L324" s="11">
        <f t="shared" si="15"/>
        <v>0.16514999353077808</v>
      </c>
      <c r="M324" s="11">
        <f t="shared" si="16"/>
        <v>0.14775106666666668</v>
      </c>
      <c r="N324" s="11">
        <f t="shared" si="17"/>
        <v>353.49789086679459</v>
      </c>
    </row>
    <row r="325" spans="1:14" x14ac:dyDescent="0.2">
      <c r="A325" t="s">
        <v>893</v>
      </c>
      <c r="B325">
        <v>7.8988322399999999</v>
      </c>
      <c r="C325">
        <v>2098</v>
      </c>
      <c r="D325">
        <v>7814</v>
      </c>
      <c r="E325">
        <v>263679</v>
      </c>
      <c r="F325">
        <v>0.1095568</v>
      </c>
      <c r="G325">
        <v>0.18033759999999999</v>
      </c>
      <c r="H325">
        <v>0.16357450000000001</v>
      </c>
      <c r="I325">
        <v>0.1573444</v>
      </c>
      <c r="J325">
        <v>0.22427250000000001</v>
      </c>
      <c r="K325">
        <v>0.1024166</v>
      </c>
      <c r="L325" s="11">
        <f t="shared" si="15"/>
        <v>2.9634517727995024E-2</v>
      </c>
      <c r="M325" s="11">
        <f t="shared" si="16"/>
        <v>0.15625039999999998</v>
      </c>
      <c r="N325" s="11">
        <f t="shared" si="17"/>
        <v>265.60888195291005</v>
      </c>
    </row>
    <row r="326" spans="1:14" x14ac:dyDescent="0.2">
      <c r="A326" t="s">
        <v>844</v>
      </c>
      <c r="B326">
        <v>7.8833033400000003</v>
      </c>
      <c r="C326">
        <v>2472</v>
      </c>
      <c r="D326">
        <v>8683</v>
      </c>
      <c r="E326">
        <v>308151</v>
      </c>
      <c r="F326">
        <v>0.11294949999999999</v>
      </c>
      <c r="G326">
        <v>0.20558029999999999</v>
      </c>
      <c r="H326">
        <v>0.15165809999999999</v>
      </c>
      <c r="I326">
        <v>0.14962909999999999</v>
      </c>
      <c r="J326">
        <v>0.205788</v>
      </c>
      <c r="K326">
        <v>0.107054</v>
      </c>
      <c r="L326" s="11">
        <f t="shared" si="15"/>
        <v>2.8177744028090125E-2</v>
      </c>
      <c r="M326" s="11">
        <f t="shared" si="16"/>
        <v>0.15544316666666666</v>
      </c>
      <c r="N326" s="11">
        <f t="shared" si="17"/>
        <v>313.57413172940267</v>
      </c>
    </row>
    <row r="327" spans="1:14" x14ac:dyDescent="0.2">
      <c r="A327" t="s">
        <v>580</v>
      </c>
      <c r="B327">
        <v>7.8782506400000001</v>
      </c>
      <c r="C327">
        <v>645</v>
      </c>
      <c r="D327">
        <v>6519</v>
      </c>
      <c r="E327">
        <v>362943</v>
      </c>
      <c r="F327">
        <v>0.15671750000000001</v>
      </c>
      <c r="G327">
        <v>0.17606260000000001</v>
      </c>
      <c r="H327">
        <v>0.1670027</v>
      </c>
      <c r="I327">
        <v>0.16429540000000001</v>
      </c>
      <c r="J327">
        <v>0.20353540000000001</v>
      </c>
      <c r="K327">
        <v>0.1373239</v>
      </c>
      <c r="L327" s="11">
        <f t="shared" si="15"/>
        <v>1.7961498086476388E-2</v>
      </c>
      <c r="M327" s="11">
        <f t="shared" si="16"/>
        <v>0.16748958333333333</v>
      </c>
      <c r="N327" s="11">
        <f t="shared" si="17"/>
        <v>81.870967232898295</v>
      </c>
    </row>
    <row r="328" spans="1:14" x14ac:dyDescent="0.2">
      <c r="A328" t="s">
        <v>464</v>
      </c>
      <c r="B328">
        <v>7.8774398300000001</v>
      </c>
      <c r="C328">
        <v>1942</v>
      </c>
      <c r="D328">
        <v>5081</v>
      </c>
      <c r="E328">
        <v>249826</v>
      </c>
      <c r="F328">
        <v>0.106326</v>
      </c>
      <c r="G328">
        <v>0.17878079999999999</v>
      </c>
      <c r="H328">
        <v>0.18657499999999999</v>
      </c>
      <c r="I328">
        <v>0.1643163</v>
      </c>
      <c r="J328">
        <v>0.16507189999999999</v>
      </c>
      <c r="K328">
        <v>0.1047474</v>
      </c>
      <c r="L328" s="11">
        <f t="shared" si="15"/>
        <v>2.0338155356127863E-2</v>
      </c>
      <c r="M328" s="11">
        <f t="shared" si="16"/>
        <v>0.15096956666666667</v>
      </c>
      <c r="N328" s="11">
        <f t="shared" si="17"/>
        <v>246.52679574957793</v>
      </c>
    </row>
    <row r="329" spans="1:14" x14ac:dyDescent="0.2">
      <c r="A329" t="s">
        <v>740</v>
      </c>
      <c r="B329">
        <v>7.8317405600000001</v>
      </c>
      <c r="C329">
        <v>1100</v>
      </c>
      <c r="D329">
        <v>4947</v>
      </c>
      <c r="E329">
        <v>324106</v>
      </c>
      <c r="F329">
        <v>0.1588097</v>
      </c>
      <c r="G329">
        <v>0.20966609999999999</v>
      </c>
      <c r="H329">
        <v>0.19133159999999999</v>
      </c>
      <c r="I329">
        <v>0.15496579999999999</v>
      </c>
      <c r="J329">
        <v>0.21814729999999999</v>
      </c>
      <c r="K329">
        <v>0.12667539999999999</v>
      </c>
      <c r="L329" s="11">
        <f t="shared" si="15"/>
        <v>1.5263524896175943E-2</v>
      </c>
      <c r="M329" s="11">
        <f t="shared" si="16"/>
        <v>0.1765993166666667</v>
      </c>
      <c r="N329" s="11">
        <f t="shared" si="17"/>
        <v>140.45409083367286</v>
      </c>
    </row>
    <row r="330" spans="1:14" x14ac:dyDescent="0.2">
      <c r="A330" t="s">
        <v>267</v>
      </c>
      <c r="B330">
        <v>7.7516784699999999</v>
      </c>
      <c r="C330">
        <v>3543</v>
      </c>
      <c r="D330">
        <v>71401</v>
      </c>
      <c r="E330">
        <v>244877</v>
      </c>
      <c r="F330">
        <v>0.26763959999999998</v>
      </c>
      <c r="G330">
        <v>0.2775147</v>
      </c>
      <c r="H330">
        <v>0.27227079999999998</v>
      </c>
      <c r="I330">
        <v>0.24979409999999999</v>
      </c>
      <c r="J330">
        <v>0.24688789999999999</v>
      </c>
      <c r="K330">
        <v>0.2926434</v>
      </c>
      <c r="L330" s="11">
        <f t="shared" si="15"/>
        <v>0.29157903763930465</v>
      </c>
      <c r="M330" s="11">
        <f t="shared" si="16"/>
        <v>0.26779174999999994</v>
      </c>
      <c r="N330" s="11">
        <f t="shared" si="17"/>
        <v>457.0623012437718</v>
      </c>
    </row>
    <row r="331" spans="1:14" x14ac:dyDescent="0.2">
      <c r="A331" t="s">
        <v>503</v>
      </c>
      <c r="B331">
        <v>7.7347059299999996</v>
      </c>
      <c r="C331">
        <v>878</v>
      </c>
      <c r="D331">
        <v>4813</v>
      </c>
      <c r="E331">
        <v>341510</v>
      </c>
      <c r="F331">
        <v>0.14631930000000001</v>
      </c>
      <c r="G331">
        <v>0.1949554</v>
      </c>
      <c r="H331">
        <v>0.19439519999999999</v>
      </c>
      <c r="I331">
        <v>0.17929619999999999</v>
      </c>
      <c r="J331">
        <v>0.1902556</v>
      </c>
      <c r="K331">
        <v>0.12831619999999999</v>
      </c>
      <c r="L331" s="11">
        <f t="shared" si="15"/>
        <v>1.4093291558080291E-2</v>
      </c>
      <c r="M331" s="11">
        <f t="shared" si="16"/>
        <v>0.17225631666666666</v>
      </c>
      <c r="N331" s="11">
        <f t="shared" si="17"/>
        <v>113.51433499166012</v>
      </c>
    </row>
    <row r="332" spans="1:14" x14ac:dyDescent="0.2">
      <c r="A332" t="s">
        <v>504</v>
      </c>
      <c r="B332">
        <v>7.7103891899999999</v>
      </c>
      <c r="C332">
        <v>1724</v>
      </c>
      <c r="D332">
        <v>5623</v>
      </c>
      <c r="E332">
        <v>359604</v>
      </c>
      <c r="F332">
        <v>0.1901408</v>
      </c>
      <c r="G332">
        <v>0.30547079999999999</v>
      </c>
      <c r="H332">
        <v>0.24825320000000001</v>
      </c>
      <c r="I332">
        <v>0.24615980000000001</v>
      </c>
      <c r="J332">
        <v>0.32490089999999999</v>
      </c>
      <c r="K332">
        <v>0.20892749999999999</v>
      </c>
      <c r="L332" s="11">
        <f t="shared" si="15"/>
        <v>1.5636644753673486E-2</v>
      </c>
      <c r="M332" s="11">
        <f t="shared" si="16"/>
        <v>0.25397549999999997</v>
      </c>
      <c r="N332" s="11">
        <f t="shared" si="17"/>
        <v>223.59442014106685</v>
      </c>
    </row>
    <row r="333" spans="1:14" x14ac:dyDescent="0.2">
      <c r="A333" t="s">
        <v>491</v>
      </c>
      <c r="B333">
        <v>7.5694351099999997</v>
      </c>
      <c r="C333">
        <v>3702</v>
      </c>
      <c r="D333">
        <v>7363</v>
      </c>
      <c r="E333">
        <v>247156</v>
      </c>
      <c r="F333">
        <v>0.1051937</v>
      </c>
      <c r="G333">
        <v>0.20062830000000001</v>
      </c>
      <c r="H333">
        <v>0.13869400000000001</v>
      </c>
      <c r="I333">
        <v>0.14841850000000001</v>
      </c>
      <c r="J333">
        <v>0.2128573</v>
      </c>
      <c r="K333">
        <v>0.1167704</v>
      </c>
      <c r="L333" s="11">
        <f t="shared" si="15"/>
        <v>2.9790901293110423E-2</v>
      </c>
      <c r="M333" s="11">
        <f t="shared" si="16"/>
        <v>0.15376036666666668</v>
      </c>
      <c r="N333" s="11">
        <f t="shared" si="17"/>
        <v>489.07216274425531</v>
      </c>
    </row>
    <row r="334" spans="1:14" x14ac:dyDescent="0.2">
      <c r="A334" t="s">
        <v>990</v>
      </c>
      <c r="B334">
        <v>7.3289150999999997</v>
      </c>
      <c r="C334">
        <v>4048</v>
      </c>
      <c r="D334">
        <v>5084</v>
      </c>
      <c r="E334">
        <v>248214</v>
      </c>
      <c r="F334">
        <v>0.12803970000000001</v>
      </c>
      <c r="G334">
        <v>0.21708189999999999</v>
      </c>
      <c r="H334">
        <v>0.1463044</v>
      </c>
      <c r="I334">
        <v>0.16492100000000001</v>
      </c>
      <c r="J334">
        <v>0.27062170000000002</v>
      </c>
      <c r="K334">
        <v>0.1124498</v>
      </c>
      <c r="L334" s="11">
        <f t="shared" si="15"/>
        <v>2.0482325735051207E-2</v>
      </c>
      <c r="M334" s="11">
        <f t="shared" si="16"/>
        <v>0.17323641666666667</v>
      </c>
      <c r="N334" s="11">
        <f t="shared" si="17"/>
        <v>552.3327729639002</v>
      </c>
    </row>
    <row r="335" spans="1:14" x14ac:dyDescent="0.2">
      <c r="A335" t="s">
        <v>756</v>
      </c>
      <c r="B335">
        <v>7.3117522299999997</v>
      </c>
      <c r="C335">
        <v>139</v>
      </c>
      <c r="D335">
        <v>4707</v>
      </c>
      <c r="E335">
        <v>321058</v>
      </c>
      <c r="F335">
        <v>0.16712869999999999</v>
      </c>
      <c r="G335">
        <v>0.2174662</v>
      </c>
      <c r="H335">
        <v>0.2122714</v>
      </c>
      <c r="I335">
        <v>0.17812939999999999</v>
      </c>
      <c r="J335">
        <v>0.21377080000000001</v>
      </c>
      <c r="K335">
        <v>0.123976</v>
      </c>
      <c r="L335" s="11">
        <f t="shared" si="15"/>
        <v>1.4660902391468209E-2</v>
      </c>
      <c r="M335" s="11">
        <f t="shared" si="16"/>
        <v>0.18545708333333333</v>
      </c>
      <c r="N335" s="11">
        <f t="shared" si="17"/>
        <v>19.010491005108907</v>
      </c>
    </row>
    <row r="336" spans="1:14" x14ac:dyDescent="0.2">
      <c r="A336" t="s">
        <v>656</v>
      </c>
      <c r="B336">
        <v>7.1946130899999998</v>
      </c>
      <c r="C336">
        <v>202</v>
      </c>
      <c r="D336">
        <v>4444</v>
      </c>
      <c r="E336">
        <v>321906</v>
      </c>
      <c r="F336">
        <v>0.16809689999999999</v>
      </c>
      <c r="G336">
        <v>0.2243532</v>
      </c>
      <c r="H336">
        <v>0.1791654</v>
      </c>
      <c r="I336">
        <v>0.15872359999999999</v>
      </c>
      <c r="J336">
        <v>0.2410593</v>
      </c>
      <c r="K336">
        <v>0.14493739999999999</v>
      </c>
      <c r="L336" s="11">
        <f t="shared" si="15"/>
        <v>1.3805272346585649E-2</v>
      </c>
      <c r="M336" s="11">
        <f t="shared" si="16"/>
        <v>0.18605596666666666</v>
      </c>
      <c r="N336" s="11">
        <f t="shared" si="17"/>
        <v>28.076561932255345</v>
      </c>
    </row>
    <row r="337" spans="1:14" x14ac:dyDescent="0.2">
      <c r="A337" t="s">
        <v>610</v>
      </c>
      <c r="B337">
        <v>7.0493182299999999</v>
      </c>
      <c r="C337">
        <v>2035</v>
      </c>
      <c r="D337">
        <v>4389</v>
      </c>
      <c r="E337">
        <v>355315</v>
      </c>
      <c r="F337">
        <v>0.24748490000000001</v>
      </c>
      <c r="G337">
        <v>0.29164190000000001</v>
      </c>
      <c r="H337">
        <v>0.27465859999999997</v>
      </c>
      <c r="I337">
        <v>0.26136969999999998</v>
      </c>
      <c r="J337">
        <v>0.3069617</v>
      </c>
      <c r="K337">
        <v>0.2281231</v>
      </c>
      <c r="L337" s="11">
        <f t="shared" si="15"/>
        <v>1.2352419683942416E-2</v>
      </c>
      <c r="M337" s="11">
        <f t="shared" si="16"/>
        <v>0.26837331666666664</v>
      </c>
      <c r="N337" s="11">
        <f t="shared" si="17"/>
        <v>288.68039909726133</v>
      </c>
    </row>
    <row r="338" spans="1:14" x14ac:dyDescent="0.2">
      <c r="A338" t="s">
        <v>314</v>
      </c>
      <c r="B338">
        <v>7.0474197600000004</v>
      </c>
      <c r="C338">
        <v>168</v>
      </c>
      <c r="D338">
        <v>6128</v>
      </c>
      <c r="E338">
        <v>330588</v>
      </c>
      <c r="F338">
        <v>0.16116169999999999</v>
      </c>
      <c r="G338">
        <v>0.161248</v>
      </c>
      <c r="H338">
        <v>0.1795812</v>
      </c>
      <c r="I338">
        <v>0.15070600000000001</v>
      </c>
      <c r="J338">
        <v>0.17609089999999999</v>
      </c>
      <c r="K338">
        <v>0.1294313</v>
      </c>
      <c r="L338" s="11">
        <f t="shared" si="15"/>
        <v>1.8536667997628469E-2</v>
      </c>
      <c r="M338" s="11">
        <f t="shared" si="16"/>
        <v>0.15970318333333333</v>
      </c>
      <c r="N338" s="11">
        <f t="shared" si="17"/>
        <v>23.838511926526706</v>
      </c>
    </row>
    <row r="339" spans="1:14" x14ac:dyDescent="0.2">
      <c r="A339" t="s">
        <v>469</v>
      </c>
      <c r="B339">
        <v>6.9276652800000003</v>
      </c>
      <c r="C339">
        <v>1285</v>
      </c>
      <c r="D339">
        <v>63089</v>
      </c>
      <c r="E339">
        <v>357713</v>
      </c>
      <c r="F339">
        <v>0.2293172</v>
      </c>
      <c r="G339">
        <v>0.2296483</v>
      </c>
      <c r="H339">
        <v>0.2259109</v>
      </c>
      <c r="I339">
        <v>0.23252539999999999</v>
      </c>
      <c r="J339">
        <v>0.23414769999999999</v>
      </c>
      <c r="K339">
        <v>0.2184555</v>
      </c>
      <c r="L339" s="11">
        <f t="shared" si="15"/>
        <v>0.17636764668882596</v>
      </c>
      <c r="M339" s="11">
        <f t="shared" si="16"/>
        <v>0.22833416666666664</v>
      </c>
      <c r="N339" s="11">
        <f t="shared" si="17"/>
        <v>185.48817647263695</v>
      </c>
    </row>
    <row r="340" spans="1:14" x14ac:dyDescent="0.2">
      <c r="A340" t="s">
        <v>494</v>
      </c>
      <c r="B340">
        <v>6.9117532199999996</v>
      </c>
      <c r="C340">
        <v>1809</v>
      </c>
      <c r="D340">
        <v>4035</v>
      </c>
      <c r="E340">
        <v>356937</v>
      </c>
      <c r="F340">
        <v>0.1873515</v>
      </c>
      <c r="G340">
        <v>0.23423330000000001</v>
      </c>
      <c r="H340">
        <v>0.2009148</v>
      </c>
      <c r="I340">
        <v>0.21032699999999999</v>
      </c>
      <c r="J340">
        <v>0.2288048</v>
      </c>
      <c r="K340">
        <v>0.16700280000000001</v>
      </c>
      <c r="L340" s="11">
        <f t="shared" si="15"/>
        <v>1.1304515922978004E-2</v>
      </c>
      <c r="M340" s="11">
        <f t="shared" si="16"/>
        <v>0.20477236666666668</v>
      </c>
      <c r="N340" s="11">
        <f t="shared" si="17"/>
        <v>261.72809451087437</v>
      </c>
    </row>
    <row r="341" spans="1:14" x14ac:dyDescent="0.2">
      <c r="A341" t="s">
        <v>1100</v>
      </c>
      <c r="B341">
        <v>6.8339208400000002</v>
      </c>
      <c r="C341">
        <v>1252</v>
      </c>
      <c r="D341">
        <v>7326</v>
      </c>
      <c r="E341">
        <v>328677</v>
      </c>
      <c r="F341">
        <v>0.17195099999999999</v>
      </c>
      <c r="G341">
        <v>0.20386399999999999</v>
      </c>
      <c r="H341">
        <v>0.20828140000000001</v>
      </c>
      <c r="I341">
        <v>0.18877550000000001</v>
      </c>
      <c r="J341">
        <v>0.29024329999999998</v>
      </c>
      <c r="K341">
        <v>0.18681320000000001</v>
      </c>
      <c r="L341" s="11">
        <f t="shared" si="15"/>
        <v>2.2289360070829416E-2</v>
      </c>
      <c r="M341" s="11">
        <f t="shared" si="16"/>
        <v>0.20832139999999999</v>
      </c>
      <c r="N341" s="11">
        <f t="shared" si="17"/>
        <v>183.2037609613283</v>
      </c>
    </row>
    <row r="342" spans="1:14" x14ac:dyDescent="0.2">
      <c r="A342" t="s">
        <v>282</v>
      </c>
      <c r="B342">
        <v>6.8263689799999998</v>
      </c>
      <c r="C342">
        <v>1030</v>
      </c>
      <c r="D342">
        <v>32394</v>
      </c>
      <c r="E342">
        <v>243161</v>
      </c>
      <c r="F342">
        <v>0.10725999999999999</v>
      </c>
      <c r="G342">
        <v>0.1129156</v>
      </c>
      <c r="H342">
        <v>0.1082796</v>
      </c>
      <c r="I342">
        <v>0.1181358</v>
      </c>
      <c r="J342">
        <v>0.13050629999999999</v>
      </c>
      <c r="K342">
        <v>0.11679200000000001</v>
      </c>
      <c r="L342" s="11">
        <f t="shared" si="15"/>
        <v>0.13322037662289593</v>
      </c>
      <c r="M342" s="11">
        <f t="shared" si="16"/>
        <v>0.11564821666666668</v>
      </c>
      <c r="N342" s="11">
        <f t="shared" si="17"/>
        <v>150.88548582968627</v>
      </c>
    </row>
    <row r="343" spans="1:14" x14ac:dyDescent="0.2">
      <c r="A343" t="s">
        <v>113</v>
      </c>
      <c r="B343">
        <v>6.6866558200000004</v>
      </c>
      <c r="C343">
        <v>4073</v>
      </c>
      <c r="D343">
        <v>32822</v>
      </c>
      <c r="E343">
        <v>225500</v>
      </c>
      <c r="F343">
        <v>0.1062361</v>
      </c>
      <c r="G343">
        <v>0.1081954</v>
      </c>
      <c r="H343">
        <v>0.1107684</v>
      </c>
      <c r="I343">
        <v>0.11011840000000001</v>
      </c>
      <c r="J343">
        <v>0.1503844</v>
      </c>
      <c r="K343">
        <v>0.1112226</v>
      </c>
      <c r="L343" s="11">
        <f t="shared" si="15"/>
        <v>0.1455521064301552</v>
      </c>
      <c r="M343" s="11">
        <f t="shared" si="16"/>
        <v>0.11615421666666666</v>
      </c>
      <c r="N343" s="11">
        <f t="shared" si="17"/>
        <v>609.12362018357931</v>
      </c>
    </row>
    <row r="344" spans="1:14" x14ac:dyDescent="0.2">
      <c r="A344" t="s">
        <v>1110</v>
      </c>
      <c r="B344">
        <v>6.67875789</v>
      </c>
      <c r="C344">
        <v>442</v>
      </c>
      <c r="D344">
        <v>2561</v>
      </c>
      <c r="E344">
        <v>322814</v>
      </c>
      <c r="F344">
        <v>0.20870269999999999</v>
      </c>
      <c r="G344">
        <v>0.2955874</v>
      </c>
      <c r="H344">
        <v>0.26332539999999999</v>
      </c>
      <c r="I344">
        <v>0.25850000000000001</v>
      </c>
      <c r="J344">
        <v>0.26013989999999998</v>
      </c>
      <c r="K344">
        <v>0.2050611</v>
      </c>
      <c r="L344" s="11">
        <f t="shared" si="15"/>
        <v>7.9333610066477916E-3</v>
      </c>
      <c r="M344" s="11">
        <f t="shared" si="16"/>
        <v>0.24855274999999999</v>
      </c>
      <c r="N344" s="11">
        <f t="shared" si="17"/>
        <v>66.179970479510828</v>
      </c>
    </row>
    <row r="345" spans="1:14" x14ac:dyDescent="0.2">
      <c r="A345" t="s">
        <v>206</v>
      </c>
      <c r="B345">
        <v>6.6393695499999996</v>
      </c>
      <c r="C345">
        <v>109</v>
      </c>
      <c r="D345">
        <v>27600</v>
      </c>
      <c r="E345">
        <v>346837</v>
      </c>
      <c r="F345">
        <v>0.13957149999999999</v>
      </c>
      <c r="G345">
        <v>0.1633744</v>
      </c>
      <c r="H345">
        <v>0.16004070000000001</v>
      </c>
      <c r="I345">
        <v>0.16289000000000001</v>
      </c>
      <c r="J345">
        <v>0.2175685</v>
      </c>
      <c r="K345">
        <v>0.15430830000000001</v>
      </c>
      <c r="L345" s="11">
        <f t="shared" si="15"/>
        <v>7.9576285113756612E-2</v>
      </c>
      <c r="M345" s="11">
        <f t="shared" si="16"/>
        <v>0.16629223333333334</v>
      </c>
      <c r="N345" s="11">
        <f t="shared" si="17"/>
        <v>16.417221421271844</v>
      </c>
    </row>
    <row r="346" spans="1:14" x14ac:dyDescent="0.2">
      <c r="A346" t="s">
        <v>412</v>
      </c>
      <c r="B346">
        <v>6.5445943</v>
      </c>
      <c r="C346">
        <v>2507</v>
      </c>
      <c r="D346">
        <v>6368</v>
      </c>
      <c r="E346">
        <v>335103</v>
      </c>
      <c r="F346">
        <v>0.17660390000000001</v>
      </c>
      <c r="G346">
        <v>0.21082210000000001</v>
      </c>
      <c r="H346">
        <v>0.20342869999999999</v>
      </c>
      <c r="I346">
        <v>0.20405000000000001</v>
      </c>
      <c r="J346">
        <v>0.19006439999999999</v>
      </c>
      <c r="K346">
        <v>0.1663086</v>
      </c>
      <c r="L346" s="11">
        <f t="shared" si="15"/>
        <v>1.9003112475865631E-2</v>
      </c>
      <c r="M346" s="11">
        <f t="shared" si="16"/>
        <v>0.19187961666666667</v>
      </c>
      <c r="N346" s="11">
        <f t="shared" si="17"/>
        <v>383.06423363782841</v>
      </c>
    </row>
    <row r="347" spans="1:14" x14ac:dyDescent="0.2">
      <c r="A347" t="s">
        <v>972</v>
      </c>
      <c r="B347">
        <v>6.4876401599999998</v>
      </c>
      <c r="C347">
        <v>2956</v>
      </c>
      <c r="D347">
        <v>4485</v>
      </c>
      <c r="E347">
        <v>322980</v>
      </c>
      <c r="F347">
        <v>0.17957409999999999</v>
      </c>
      <c r="G347">
        <v>0.2154623</v>
      </c>
      <c r="H347">
        <v>0.21522569999999999</v>
      </c>
      <c r="I347">
        <v>0.1873321</v>
      </c>
      <c r="J347">
        <v>0.25568150000000001</v>
      </c>
      <c r="K347">
        <v>0.14374029999999999</v>
      </c>
      <c r="L347" s="11">
        <f t="shared" si="15"/>
        <v>1.3886308749767788E-2</v>
      </c>
      <c r="M347" s="11">
        <f t="shared" si="16"/>
        <v>0.19950266666666663</v>
      </c>
      <c r="N347" s="11">
        <f t="shared" si="17"/>
        <v>455.63562822510181</v>
      </c>
    </row>
    <row r="348" spans="1:14" x14ac:dyDescent="0.2">
      <c r="A348" t="s">
        <v>1032</v>
      </c>
      <c r="B348">
        <v>6.4163263600000002</v>
      </c>
      <c r="C348">
        <v>1353</v>
      </c>
      <c r="D348">
        <v>4650</v>
      </c>
      <c r="E348">
        <v>313482</v>
      </c>
      <c r="F348">
        <v>0.18538089999999999</v>
      </c>
      <c r="G348">
        <v>0.19981099999999999</v>
      </c>
      <c r="H348">
        <v>0.20318620000000001</v>
      </c>
      <c r="I348">
        <v>0.2028702</v>
      </c>
      <c r="J348">
        <v>0.27178219999999997</v>
      </c>
      <c r="K348">
        <v>0.14540169999999999</v>
      </c>
      <c r="L348" s="11">
        <f t="shared" si="15"/>
        <v>1.4833387562922273E-2</v>
      </c>
      <c r="M348" s="11">
        <f t="shared" si="16"/>
        <v>0.20140536666666667</v>
      </c>
      <c r="N348" s="11">
        <f t="shared" si="17"/>
        <v>210.86832621774556</v>
      </c>
    </row>
    <row r="349" spans="1:14" x14ac:dyDescent="0.2">
      <c r="A349" t="s">
        <v>1089</v>
      </c>
      <c r="B349">
        <v>6.3453784100000004</v>
      </c>
      <c r="C349">
        <v>1727</v>
      </c>
      <c r="D349">
        <v>3655</v>
      </c>
      <c r="E349">
        <v>297024</v>
      </c>
      <c r="F349">
        <v>0.18699189999999999</v>
      </c>
      <c r="G349">
        <v>0.23836460000000001</v>
      </c>
      <c r="H349">
        <v>0.2036741</v>
      </c>
      <c r="I349">
        <v>0.22140489999999999</v>
      </c>
      <c r="J349">
        <v>0.2832597</v>
      </c>
      <c r="K349">
        <v>0.15082960000000001</v>
      </c>
      <c r="L349" s="11">
        <f t="shared" si="15"/>
        <v>1.230540293040293E-2</v>
      </c>
      <c r="M349" s="11">
        <f t="shared" si="16"/>
        <v>0.21408746666666667</v>
      </c>
      <c r="N349" s="11">
        <f t="shared" si="17"/>
        <v>272.16658935239133</v>
      </c>
    </row>
    <row r="350" spans="1:14" x14ac:dyDescent="0.2">
      <c r="A350" t="s">
        <v>680</v>
      </c>
      <c r="B350">
        <v>6.2468927399999998</v>
      </c>
      <c r="C350">
        <v>411</v>
      </c>
      <c r="D350">
        <v>4299</v>
      </c>
      <c r="E350">
        <v>323055</v>
      </c>
      <c r="F350">
        <v>0.1753325</v>
      </c>
      <c r="G350">
        <v>0.2099319</v>
      </c>
      <c r="H350">
        <v>0.19444439999999999</v>
      </c>
      <c r="I350">
        <v>0.1792907</v>
      </c>
      <c r="J350">
        <v>0.2216601</v>
      </c>
      <c r="K350">
        <v>0.1358819</v>
      </c>
      <c r="L350" s="11">
        <f t="shared" si="15"/>
        <v>1.3307331568927891E-2</v>
      </c>
      <c r="M350" s="11">
        <f t="shared" si="16"/>
        <v>0.18609025000000001</v>
      </c>
      <c r="N350" s="11">
        <f t="shared" si="17"/>
        <v>65.792709608777443</v>
      </c>
    </row>
    <row r="351" spans="1:14" x14ac:dyDescent="0.2">
      <c r="A351" t="s">
        <v>751</v>
      </c>
      <c r="B351">
        <v>6.2174713700000002</v>
      </c>
      <c r="C351">
        <v>592</v>
      </c>
      <c r="D351">
        <v>6707</v>
      </c>
      <c r="E351">
        <v>318889</v>
      </c>
      <c r="F351">
        <v>0.16549849999999999</v>
      </c>
      <c r="G351">
        <v>0.18642230000000001</v>
      </c>
      <c r="H351">
        <v>0.1840783</v>
      </c>
      <c r="I351">
        <v>0.16627729999999999</v>
      </c>
      <c r="J351">
        <v>0.22009680000000001</v>
      </c>
      <c r="K351">
        <v>0.13771030000000001</v>
      </c>
      <c r="L351" s="11">
        <f t="shared" si="15"/>
        <v>2.1032396852823397E-2</v>
      </c>
      <c r="M351" s="11">
        <f t="shared" si="16"/>
        <v>0.17668058333333334</v>
      </c>
      <c r="N351" s="11">
        <f t="shared" si="17"/>
        <v>95.21555706013649</v>
      </c>
    </row>
    <row r="352" spans="1:14" x14ac:dyDescent="0.2">
      <c r="A352" t="s">
        <v>1021</v>
      </c>
      <c r="B352">
        <v>6.1975596700000004</v>
      </c>
      <c r="C352">
        <v>944</v>
      </c>
      <c r="D352">
        <v>4078</v>
      </c>
      <c r="E352">
        <v>319822</v>
      </c>
      <c r="F352">
        <v>0.1490225</v>
      </c>
      <c r="G352">
        <v>0.21113129999999999</v>
      </c>
      <c r="H352">
        <v>0.22236310000000001</v>
      </c>
      <c r="I352">
        <v>0.1974622</v>
      </c>
      <c r="J352">
        <v>0.16980509999999999</v>
      </c>
      <c r="K352">
        <v>0.14821480000000001</v>
      </c>
      <c r="L352" s="11">
        <f t="shared" si="15"/>
        <v>1.2750842656227527E-2</v>
      </c>
      <c r="M352" s="11">
        <f t="shared" si="16"/>
        <v>0.18299983333333336</v>
      </c>
      <c r="N352" s="11">
        <f t="shared" si="17"/>
        <v>152.31801713334693</v>
      </c>
    </row>
    <row r="353" spans="1:14" x14ac:dyDescent="0.2">
      <c r="A353" t="s">
        <v>1086</v>
      </c>
      <c r="B353">
        <v>5.9418790899999996</v>
      </c>
      <c r="C353">
        <v>1581</v>
      </c>
      <c r="D353">
        <v>4600</v>
      </c>
      <c r="E353">
        <v>305764</v>
      </c>
      <c r="F353">
        <v>0.1547357</v>
      </c>
      <c r="G353">
        <v>0.2159045</v>
      </c>
      <c r="H353">
        <v>0.21992539999999999</v>
      </c>
      <c r="I353">
        <v>0.22747690000000001</v>
      </c>
      <c r="J353">
        <v>0.27513179999999998</v>
      </c>
      <c r="K353">
        <v>0.14511869999999999</v>
      </c>
      <c r="L353" s="11">
        <f t="shared" si="15"/>
        <v>1.5044282518543714E-2</v>
      </c>
      <c r="M353" s="11">
        <f t="shared" si="16"/>
        <v>0.20638216666666664</v>
      </c>
      <c r="N353" s="11">
        <f t="shared" si="17"/>
        <v>266.07744386128195</v>
      </c>
    </row>
    <row r="354" spans="1:14" x14ac:dyDescent="0.2">
      <c r="A354" t="s">
        <v>1075</v>
      </c>
      <c r="B354">
        <v>5.8151338800000003</v>
      </c>
      <c r="C354">
        <v>167</v>
      </c>
      <c r="D354">
        <v>4457</v>
      </c>
      <c r="E354">
        <v>307172</v>
      </c>
      <c r="F354">
        <v>0.21924689999999999</v>
      </c>
      <c r="G354">
        <v>0.24809339999999999</v>
      </c>
      <c r="H354">
        <v>0.19711400000000001</v>
      </c>
      <c r="I354">
        <v>0.2426471</v>
      </c>
      <c r="J354">
        <v>0.31185420000000003</v>
      </c>
      <c r="K354">
        <v>0.1526344</v>
      </c>
      <c r="L354" s="11">
        <f t="shared" si="15"/>
        <v>1.4509786048207518E-2</v>
      </c>
      <c r="M354" s="11">
        <f t="shared" si="16"/>
        <v>0.22859833333333335</v>
      </c>
      <c r="N354" s="11">
        <f t="shared" si="17"/>
        <v>28.718169425877431</v>
      </c>
    </row>
    <row r="355" spans="1:14" x14ac:dyDescent="0.2">
      <c r="A355" t="s">
        <v>498</v>
      </c>
      <c r="B355">
        <v>5.7861377000000003</v>
      </c>
      <c r="C355">
        <v>1163</v>
      </c>
      <c r="D355">
        <v>2734</v>
      </c>
      <c r="E355">
        <v>323484</v>
      </c>
      <c r="F355">
        <v>0.21160909999999999</v>
      </c>
      <c r="G355">
        <v>0.2768506</v>
      </c>
      <c r="H355">
        <v>0.244898</v>
      </c>
      <c r="I355">
        <v>0.2257323</v>
      </c>
      <c r="J355">
        <v>0.29969370000000001</v>
      </c>
      <c r="K355">
        <v>0.19559470000000001</v>
      </c>
      <c r="L355" s="11">
        <f t="shared" si="15"/>
        <v>8.4517317703503118E-3</v>
      </c>
      <c r="M355" s="11">
        <f t="shared" si="16"/>
        <v>0.24239639999999998</v>
      </c>
      <c r="N355" s="11">
        <f t="shared" si="17"/>
        <v>200.99763612608112</v>
      </c>
    </row>
    <row r="356" spans="1:14" x14ac:dyDescent="0.2">
      <c r="A356" t="s">
        <v>1001</v>
      </c>
      <c r="B356">
        <v>5.7737976299999998</v>
      </c>
      <c r="C356">
        <v>2087</v>
      </c>
      <c r="D356">
        <v>4076</v>
      </c>
      <c r="E356">
        <v>314315</v>
      </c>
      <c r="F356">
        <v>0.16916919999999999</v>
      </c>
      <c r="G356">
        <v>0.21750939999999999</v>
      </c>
      <c r="H356">
        <v>0.2056626</v>
      </c>
      <c r="I356">
        <v>0.20463990000000001</v>
      </c>
      <c r="J356">
        <v>0.27077319999999999</v>
      </c>
      <c r="K356">
        <v>0.15197569999999999</v>
      </c>
      <c r="L356" s="11">
        <f t="shared" si="15"/>
        <v>1.2967882538218029E-2</v>
      </c>
      <c r="M356" s="11">
        <f t="shared" si="16"/>
        <v>0.20328833333333332</v>
      </c>
      <c r="N356" s="11">
        <f t="shared" si="17"/>
        <v>361.46053840823652</v>
      </c>
    </row>
    <row r="357" spans="1:14" x14ac:dyDescent="0.2">
      <c r="A357" t="s">
        <v>815</v>
      </c>
      <c r="B357">
        <v>5.7456122599999997</v>
      </c>
      <c r="C357">
        <v>2852</v>
      </c>
      <c r="D357">
        <v>8331</v>
      </c>
      <c r="E357">
        <v>235487</v>
      </c>
      <c r="F357">
        <v>0.12293469999999999</v>
      </c>
      <c r="G357">
        <v>0.17289879999999999</v>
      </c>
      <c r="H357">
        <v>0.1695258</v>
      </c>
      <c r="I357">
        <v>0.15164859999999999</v>
      </c>
      <c r="J357">
        <v>0.21309729999999999</v>
      </c>
      <c r="K357">
        <v>0.11584079999999999</v>
      </c>
      <c r="L357" s="11">
        <f t="shared" si="15"/>
        <v>3.5377749090183319E-2</v>
      </c>
      <c r="M357" s="11">
        <f t="shared" si="16"/>
        <v>0.15765766666666667</v>
      </c>
      <c r="N357" s="11">
        <f t="shared" si="17"/>
        <v>496.37877930871724</v>
      </c>
    </row>
    <row r="358" spans="1:14" x14ac:dyDescent="0.2">
      <c r="A358" t="s">
        <v>1091</v>
      </c>
      <c r="B358">
        <v>5.7415211499999996</v>
      </c>
      <c r="C358">
        <v>816</v>
      </c>
      <c r="D358">
        <v>4901</v>
      </c>
      <c r="E358">
        <v>299870</v>
      </c>
      <c r="F358">
        <v>0.1816239</v>
      </c>
      <c r="G358">
        <v>0.26221260000000002</v>
      </c>
      <c r="H358">
        <v>0.2212876</v>
      </c>
      <c r="I358">
        <v>0.192027</v>
      </c>
      <c r="J358">
        <v>0.29143809999999998</v>
      </c>
      <c r="K358">
        <v>0.1702815</v>
      </c>
      <c r="L358" s="11">
        <f t="shared" si="15"/>
        <v>1.6343748957881748E-2</v>
      </c>
      <c r="M358" s="11">
        <f t="shared" si="16"/>
        <v>0.21981178333333332</v>
      </c>
      <c r="N358" s="11">
        <f t="shared" si="17"/>
        <v>142.12261501466384</v>
      </c>
    </row>
    <row r="359" spans="1:14" x14ac:dyDescent="0.2">
      <c r="A359" t="s">
        <v>1035</v>
      </c>
      <c r="B359">
        <v>5.7234535400000004</v>
      </c>
      <c r="C359">
        <v>2336</v>
      </c>
      <c r="D359">
        <v>4858</v>
      </c>
      <c r="E359">
        <v>311494</v>
      </c>
      <c r="F359">
        <v>0.16628280000000001</v>
      </c>
      <c r="G359">
        <v>0.1974089</v>
      </c>
      <c r="H359">
        <v>0.1672418</v>
      </c>
      <c r="I359">
        <v>0.17457629999999999</v>
      </c>
      <c r="J359">
        <v>0.28152700000000003</v>
      </c>
      <c r="K359">
        <v>0.15905</v>
      </c>
      <c r="L359" s="11">
        <f t="shared" si="15"/>
        <v>1.5595806018735513E-2</v>
      </c>
      <c r="M359" s="11">
        <f t="shared" si="16"/>
        <v>0.19101446666666666</v>
      </c>
      <c r="N359" s="11">
        <f t="shared" si="17"/>
        <v>408.14518431471356</v>
      </c>
    </row>
    <row r="360" spans="1:14" x14ac:dyDescent="0.2">
      <c r="A360" t="s">
        <v>364</v>
      </c>
      <c r="B360">
        <v>5.65509621</v>
      </c>
      <c r="C360">
        <v>1536</v>
      </c>
      <c r="D360">
        <v>4519</v>
      </c>
      <c r="E360">
        <v>323490</v>
      </c>
      <c r="F360">
        <v>0.2353362</v>
      </c>
      <c r="G360">
        <v>0.28499940000000001</v>
      </c>
      <c r="H360">
        <v>0.2419355</v>
      </c>
      <c r="I360">
        <v>0.24504500000000001</v>
      </c>
      <c r="J360">
        <v>0.31738919999999998</v>
      </c>
      <c r="K360">
        <v>0.20744679999999999</v>
      </c>
      <c r="L360" s="11">
        <f t="shared" si="15"/>
        <v>1.3969519923336116E-2</v>
      </c>
      <c r="M360" s="11">
        <f t="shared" si="16"/>
        <v>0.25535868333333334</v>
      </c>
      <c r="N360" s="11">
        <f t="shared" si="17"/>
        <v>271.61341610490479</v>
      </c>
    </row>
    <row r="361" spans="1:14" x14ac:dyDescent="0.2">
      <c r="A361" t="s">
        <v>1084</v>
      </c>
      <c r="B361">
        <v>5.6474627699999997</v>
      </c>
      <c r="C361">
        <v>1762</v>
      </c>
      <c r="D361">
        <v>4979</v>
      </c>
      <c r="E361">
        <v>306988</v>
      </c>
      <c r="F361">
        <v>0.17128869999999999</v>
      </c>
      <c r="G361">
        <v>0.2475475</v>
      </c>
      <c r="H361">
        <v>0.1778325</v>
      </c>
      <c r="I361">
        <v>0.2342069</v>
      </c>
      <c r="J361">
        <v>0.30101889999999998</v>
      </c>
      <c r="K361">
        <v>0.16331419999999999</v>
      </c>
      <c r="L361" s="11">
        <f t="shared" si="15"/>
        <v>1.6218875004886186E-2</v>
      </c>
      <c r="M361" s="11">
        <f t="shared" si="16"/>
        <v>0.21586811666666669</v>
      </c>
      <c r="N361" s="11">
        <f t="shared" si="17"/>
        <v>311.99851539703025</v>
      </c>
    </row>
    <row r="362" spans="1:14" x14ac:dyDescent="0.2">
      <c r="A362" t="s">
        <v>999</v>
      </c>
      <c r="B362">
        <v>5.6384302000000002</v>
      </c>
      <c r="C362">
        <v>1960</v>
      </c>
      <c r="D362">
        <v>3023</v>
      </c>
      <c r="E362">
        <v>305859</v>
      </c>
      <c r="F362">
        <v>0.1660316</v>
      </c>
      <c r="G362">
        <v>0.1992872</v>
      </c>
      <c r="H362">
        <v>0.2073171</v>
      </c>
      <c r="I362">
        <v>0.21561630000000001</v>
      </c>
      <c r="J362">
        <v>0.21097489999999999</v>
      </c>
      <c r="K362">
        <v>0.14432990000000001</v>
      </c>
      <c r="L362" s="11">
        <f t="shared" si="15"/>
        <v>9.8836391932230205E-3</v>
      </c>
      <c r="M362" s="11">
        <f t="shared" si="16"/>
        <v>0.19059283333333332</v>
      </c>
      <c r="N362" s="11">
        <f t="shared" si="17"/>
        <v>347.61448319427632</v>
      </c>
    </row>
    <row r="363" spans="1:14" x14ac:dyDescent="0.2">
      <c r="A363" t="s">
        <v>134</v>
      </c>
      <c r="B363">
        <v>5.6203848399999998</v>
      </c>
      <c r="C363">
        <v>5693</v>
      </c>
      <c r="D363">
        <v>13061</v>
      </c>
      <c r="E363">
        <v>217419</v>
      </c>
      <c r="F363">
        <v>0.14088400000000001</v>
      </c>
      <c r="G363">
        <v>0.16210840000000001</v>
      </c>
      <c r="H363">
        <v>0.1579748</v>
      </c>
      <c r="I363">
        <v>0.1639216</v>
      </c>
      <c r="J363">
        <v>0.1871234</v>
      </c>
      <c r="K363">
        <v>0.14444000000000001</v>
      </c>
      <c r="L363" s="11">
        <f t="shared" si="15"/>
        <v>6.0072946706589581E-2</v>
      </c>
      <c r="M363" s="11">
        <f t="shared" si="16"/>
        <v>0.15940870000000001</v>
      </c>
      <c r="N363" s="11">
        <f t="shared" si="17"/>
        <v>1012.9199622565347</v>
      </c>
    </row>
    <row r="364" spans="1:14" x14ac:dyDescent="0.2">
      <c r="A364" t="s">
        <v>985</v>
      </c>
      <c r="B364">
        <v>5.6135374799999997</v>
      </c>
      <c r="C364">
        <v>2123</v>
      </c>
      <c r="D364">
        <v>3569</v>
      </c>
      <c r="E364">
        <v>304928</v>
      </c>
      <c r="F364">
        <v>0.1550947</v>
      </c>
      <c r="G364">
        <v>0.2196372</v>
      </c>
      <c r="H364">
        <v>0.20471700000000001</v>
      </c>
      <c r="I364">
        <v>0.1743034</v>
      </c>
      <c r="J364">
        <v>0.17963270000000001</v>
      </c>
      <c r="K364">
        <v>0.15186250000000001</v>
      </c>
      <c r="L364" s="11">
        <f t="shared" si="15"/>
        <v>1.1704402350718858E-2</v>
      </c>
      <c r="M364" s="11">
        <f t="shared" si="16"/>
        <v>0.18087458333333331</v>
      </c>
      <c r="N364" s="11">
        <f t="shared" si="17"/>
        <v>378.19289664740961</v>
      </c>
    </row>
    <row r="365" spans="1:14" x14ac:dyDescent="0.2">
      <c r="A365" t="s">
        <v>401</v>
      </c>
      <c r="B365">
        <v>5.5890946699999997</v>
      </c>
      <c r="C365">
        <v>5117</v>
      </c>
      <c r="D365">
        <v>4070</v>
      </c>
      <c r="E365">
        <v>227046</v>
      </c>
      <c r="F365">
        <v>0.13224859999999999</v>
      </c>
      <c r="G365">
        <v>0.19555829999999999</v>
      </c>
      <c r="H365">
        <v>0.19867960000000001</v>
      </c>
      <c r="I365">
        <v>0.1858254</v>
      </c>
      <c r="J365">
        <v>0.16550599999999999</v>
      </c>
      <c r="K365">
        <v>0.1277972</v>
      </c>
      <c r="L365" s="11">
        <f t="shared" si="15"/>
        <v>1.7925882860741878E-2</v>
      </c>
      <c r="M365" s="11">
        <f t="shared" si="16"/>
        <v>0.1676025166666667</v>
      </c>
      <c r="N365" s="11">
        <f t="shared" si="17"/>
        <v>915.53289076779947</v>
      </c>
    </row>
    <row r="366" spans="1:14" x14ac:dyDescent="0.2">
      <c r="A366" t="s">
        <v>483</v>
      </c>
      <c r="B366">
        <v>5.5423472800000004</v>
      </c>
      <c r="C366">
        <v>3608</v>
      </c>
      <c r="D366">
        <v>5338</v>
      </c>
      <c r="E366">
        <v>227706</v>
      </c>
      <c r="F366">
        <v>0.1441318</v>
      </c>
      <c r="G366">
        <v>0.15756200000000001</v>
      </c>
      <c r="H366">
        <v>0.15998589999999999</v>
      </c>
      <c r="I366">
        <v>0.15044089999999999</v>
      </c>
      <c r="J366">
        <v>0.25064720000000001</v>
      </c>
      <c r="K366">
        <v>0.17018710000000001</v>
      </c>
      <c r="L366" s="11">
        <f t="shared" si="15"/>
        <v>2.3442509200460242E-2</v>
      </c>
      <c r="M366" s="11">
        <f t="shared" si="16"/>
        <v>0.17215915000000001</v>
      </c>
      <c r="N366" s="11">
        <f t="shared" si="17"/>
        <v>650.98771652576772</v>
      </c>
    </row>
    <row r="367" spans="1:14" x14ac:dyDescent="0.2">
      <c r="A367" t="s">
        <v>935</v>
      </c>
      <c r="B367">
        <v>5.5173630999999999</v>
      </c>
      <c r="C367">
        <v>1088</v>
      </c>
      <c r="D367">
        <v>3621</v>
      </c>
      <c r="E367">
        <v>331954</v>
      </c>
      <c r="F367">
        <v>0.21313299999999999</v>
      </c>
      <c r="G367">
        <v>0.26616339999999999</v>
      </c>
      <c r="H367">
        <v>0.25280900000000001</v>
      </c>
      <c r="I367">
        <v>0.25873020000000002</v>
      </c>
      <c r="J367">
        <v>0.299842</v>
      </c>
      <c r="K367">
        <v>0.18891920000000001</v>
      </c>
      <c r="L367" s="11">
        <f t="shared" si="15"/>
        <v>1.0908137874524784E-2</v>
      </c>
      <c r="M367" s="11">
        <f t="shared" si="16"/>
        <v>0.24659946666666666</v>
      </c>
      <c r="N367" s="11">
        <f t="shared" si="17"/>
        <v>197.19564949423031</v>
      </c>
    </row>
    <row r="368" spans="1:14" x14ac:dyDescent="0.2">
      <c r="A368" t="s">
        <v>767</v>
      </c>
      <c r="B368">
        <v>5.4694341199999998</v>
      </c>
      <c r="C368">
        <v>20</v>
      </c>
      <c r="D368">
        <v>3379</v>
      </c>
      <c r="E368">
        <v>300446</v>
      </c>
      <c r="F368">
        <v>0.17558779999999999</v>
      </c>
      <c r="G368">
        <v>0.22881670000000001</v>
      </c>
      <c r="H368">
        <v>0.22553300000000001</v>
      </c>
      <c r="I368">
        <v>0.19143879999999999</v>
      </c>
      <c r="J368">
        <v>0.20908160000000001</v>
      </c>
      <c r="K368">
        <v>0.15281500000000001</v>
      </c>
      <c r="L368" s="11">
        <f t="shared" si="15"/>
        <v>1.1246613368126053E-2</v>
      </c>
      <c r="M368" s="11">
        <f t="shared" si="16"/>
        <v>0.19721215</v>
      </c>
      <c r="N368" s="11">
        <f t="shared" si="17"/>
        <v>3.6566854195877947</v>
      </c>
    </row>
    <row r="369" spans="1:14" x14ac:dyDescent="0.2">
      <c r="A369" t="s">
        <v>992</v>
      </c>
      <c r="B369">
        <v>5.4551782800000002</v>
      </c>
      <c r="C369">
        <v>1113</v>
      </c>
      <c r="D369">
        <v>2851</v>
      </c>
      <c r="E369">
        <v>327698</v>
      </c>
      <c r="F369">
        <v>0.2349057</v>
      </c>
      <c r="G369">
        <v>0.27543960000000001</v>
      </c>
      <c r="H369">
        <v>0.241697</v>
      </c>
      <c r="I369">
        <v>0.25701570000000001</v>
      </c>
      <c r="J369">
        <v>0.25640560000000001</v>
      </c>
      <c r="K369">
        <v>0.18889690000000001</v>
      </c>
      <c r="L369" s="11">
        <f t="shared" si="15"/>
        <v>8.7000836135710316E-3</v>
      </c>
      <c r="M369" s="11">
        <f t="shared" si="16"/>
        <v>0.24239341666666667</v>
      </c>
      <c r="N369" s="11">
        <f t="shared" si="17"/>
        <v>204.02632927333036</v>
      </c>
    </row>
    <row r="370" spans="1:14" x14ac:dyDescent="0.2">
      <c r="A370" t="s">
        <v>771</v>
      </c>
      <c r="B370">
        <v>5.4484446399999999</v>
      </c>
      <c r="C370">
        <v>3197</v>
      </c>
      <c r="D370">
        <v>6175</v>
      </c>
      <c r="E370">
        <v>319169</v>
      </c>
      <c r="F370">
        <v>0.20270270000000001</v>
      </c>
      <c r="G370">
        <v>0.25451430000000003</v>
      </c>
      <c r="H370">
        <v>0.22355359999999999</v>
      </c>
      <c r="I370">
        <v>0.20963219999999999</v>
      </c>
      <c r="J370">
        <v>0.26124409999999998</v>
      </c>
      <c r="K370">
        <v>0.1768748</v>
      </c>
      <c r="L370" s="11">
        <f t="shared" si="15"/>
        <v>1.9347117044575132E-2</v>
      </c>
      <c r="M370" s="11">
        <f t="shared" si="16"/>
        <v>0.2214202833333333</v>
      </c>
      <c r="N370" s="11">
        <f t="shared" si="17"/>
        <v>586.77296205399273</v>
      </c>
    </row>
    <row r="371" spans="1:14" x14ac:dyDescent="0.2">
      <c r="A371" t="s">
        <v>974</v>
      </c>
      <c r="B371">
        <v>5.4393848800000004</v>
      </c>
      <c r="C371">
        <v>1333</v>
      </c>
      <c r="D371">
        <v>4820</v>
      </c>
      <c r="E371">
        <v>300713</v>
      </c>
      <c r="F371">
        <v>0.18028469999999999</v>
      </c>
      <c r="G371">
        <v>0.22394020000000001</v>
      </c>
      <c r="H371">
        <v>0.22029989999999999</v>
      </c>
      <c r="I371">
        <v>0.20977119999999999</v>
      </c>
      <c r="J371">
        <v>0.29695759999999999</v>
      </c>
      <c r="K371">
        <v>0.1570463</v>
      </c>
      <c r="L371" s="11">
        <f t="shared" si="15"/>
        <v>1.6028572093657406E-2</v>
      </c>
      <c r="M371" s="11">
        <f t="shared" si="16"/>
        <v>0.21471664999999998</v>
      </c>
      <c r="N371" s="11">
        <f t="shared" si="17"/>
        <v>245.06447501100527</v>
      </c>
    </row>
    <row r="372" spans="1:14" x14ac:dyDescent="0.2">
      <c r="A372" t="s">
        <v>557</v>
      </c>
      <c r="B372">
        <v>5.4109522999999999</v>
      </c>
      <c r="C372">
        <v>1517</v>
      </c>
      <c r="D372">
        <v>4828</v>
      </c>
      <c r="E372">
        <v>335325</v>
      </c>
      <c r="F372">
        <v>0.21064140000000001</v>
      </c>
      <c r="G372">
        <v>0.24586169999999999</v>
      </c>
      <c r="H372">
        <v>0.24070230000000001</v>
      </c>
      <c r="I372">
        <v>0.23725740000000001</v>
      </c>
      <c r="J372">
        <v>0.29436980000000001</v>
      </c>
      <c r="K372">
        <v>0.18898039999999999</v>
      </c>
      <c r="L372" s="11">
        <f t="shared" si="15"/>
        <v>1.4397972116603295E-2</v>
      </c>
      <c r="M372" s="11">
        <f t="shared" si="16"/>
        <v>0.23630216666666667</v>
      </c>
      <c r="N372" s="11">
        <f t="shared" si="17"/>
        <v>280.35730420318066</v>
      </c>
    </row>
    <row r="373" spans="1:14" x14ac:dyDescent="0.2">
      <c r="A373" t="s">
        <v>562</v>
      </c>
      <c r="B373">
        <v>5.3996875400000004</v>
      </c>
      <c r="C373">
        <v>525</v>
      </c>
      <c r="D373">
        <v>3920</v>
      </c>
      <c r="E373">
        <v>288035</v>
      </c>
      <c r="F373">
        <v>0.17603630000000001</v>
      </c>
      <c r="G373">
        <v>0.2592468</v>
      </c>
      <c r="H373">
        <v>0.2040864</v>
      </c>
      <c r="I373">
        <v>0.20966770000000001</v>
      </c>
      <c r="J373">
        <v>0.27397100000000002</v>
      </c>
      <c r="K373">
        <v>0.14899580000000001</v>
      </c>
      <c r="L373" s="11">
        <f t="shared" si="15"/>
        <v>1.3609457184022775E-2</v>
      </c>
      <c r="M373" s="11">
        <f t="shared" si="16"/>
        <v>0.2120006666666667</v>
      </c>
      <c r="N373" s="11">
        <f t="shared" si="17"/>
        <v>97.227848113596579</v>
      </c>
    </row>
    <row r="374" spans="1:14" x14ac:dyDescent="0.2">
      <c r="A374" t="s">
        <v>1081</v>
      </c>
      <c r="B374">
        <v>5.3979794099999996</v>
      </c>
      <c r="C374">
        <v>19</v>
      </c>
      <c r="D374">
        <v>5093</v>
      </c>
      <c r="E374">
        <v>301340</v>
      </c>
      <c r="F374">
        <v>0.18468000000000001</v>
      </c>
      <c r="G374">
        <v>0.27556429999999998</v>
      </c>
      <c r="H374">
        <v>0.24826790000000001</v>
      </c>
      <c r="I374">
        <v>0.20822470000000001</v>
      </c>
      <c r="J374">
        <v>0.26031320000000002</v>
      </c>
      <c r="K374">
        <v>0.17173820000000001</v>
      </c>
      <c r="L374" s="11">
        <f t="shared" si="15"/>
        <v>1.6901174752770958E-2</v>
      </c>
      <c r="M374" s="11">
        <f t="shared" si="16"/>
        <v>0.22479805000000005</v>
      </c>
      <c r="N374" s="11">
        <f t="shared" si="17"/>
        <v>3.5198355823295002</v>
      </c>
    </row>
    <row r="375" spans="1:14" x14ac:dyDescent="0.2">
      <c r="A375" t="s">
        <v>1112</v>
      </c>
      <c r="B375">
        <v>5.34377163</v>
      </c>
      <c r="C375">
        <v>1016</v>
      </c>
      <c r="D375">
        <v>4153</v>
      </c>
      <c r="E375">
        <v>296083</v>
      </c>
      <c r="F375">
        <v>0.19125990000000001</v>
      </c>
      <c r="G375">
        <v>0.21137010000000001</v>
      </c>
      <c r="H375">
        <v>0.19338240000000001</v>
      </c>
      <c r="I375">
        <v>0.23175419999999999</v>
      </c>
      <c r="J375">
        <v>0.27790880000000001</v>
      </c>
      <c r="K375">
        <v>0.25297890000000001</v>
      </c>
      <c r="L375" s="11">
        <f t="shared" si="15"/>
        <v>1.4026472306751823E-2</v>
      </c>
      <c r="M375" s="11">
        <f t="shared" si="16"/>
        <v>0.22644238333333333</v>
      </c>
      <c r="N375" s="11">
        <f t="shared" si="17"/>
        <v>190.12788538644941</v>
      </c>
    </row>
    <row r="376" spans="1:14" x14ac:dyDescent="0.2">
      <c r="A376" t="s">
        <v>1099</v>
      </c>
      <c r="B376">
        <v>5.3019830099999998</v>
      </c>
      <c r="C376">
        <v>62</v>
      </c>
      <c r="D376">
        <v>2978</v>
      </c>
      <c r="E376">
        <v>296952</v>
      </c>
      <c r="F376">
        <v>0.2129402</v>
      </c>
      <c r="G376">
        <v>0.26207259999999999</v>
      </c>
      <c r="H376">
        <v>0.2467461</v>
      </c>
      <c r="I376">
        <v>0.25429269999999998</v>
      </c>
      <c r="J376">
        <v>0.29664449999999998</v>
      </c>
      <c r="K376">
        <v>0.17605080000000001</v>
      </c>
      <c r="L376" s="11">
        <f t="shared" si="15"/>
        <v>1.0028556803793205E-2</v>
      </c>
      <c r="M376" s="11">
        <f t="shared" si="16"/>
        <v>0.24145781666666666</v>
      </c>
      <c r="N376" s="11">
        <f t="shared" si="17"/>
        <v>11.693737962393056</v>
      </c>
    </row>
    <row r="377" spans="1:14" x14ac:dyDescent="0.2">
      <c r="A377" t="s">
        <v>758</v>
      </c>
      <c r="B377">
        <v>5.2725987300000003</v>
      </c>
      <c r="C377">
        <v>18</v>
      </c>
      <c r="D377">
        <v>4127</v>
      </c>
      <c r="E377">
        <v>302422</v>
      </c>
      <c r="F377">
        <v>0.21072440000000001</v>
      </c>
      <c r="G377">
        <v>0.2324455</v>
      </c>
      <c r="H377">
        <v>0.22250059999999999</v>
      </c>
      <c r="I377">
        <v>0.20700279999999999</v>
      </c>
      <c r="J377">
        <v>0.24457590000000001</v>
      </c>
      <c r="K377">
        <v>0.16569529999999999</v>
      </c>
      <c r="L377" s="11">
        <f t="shared" si="15"/>
        <v>1.3646493971999392E-2</v>
      </c>
      <c r="M377" s="11">
        <f t="shared" si="16"/>
        <v>0.21382408333333336</v>
      </c>
      <c r="N377" s="11">
        <f t="shared" si="17"/>
        <v>3.4138763296329966</v>
      </c>
    </row>
    <row r="378" spans="1:14" x14ac:dyDescent="0.2">
      <c r="A378" t="s">
        <v>181</v>
      </c>
      <c r="B378">
        <v>5.2300437999999998</v>
      </c>
      <c r="C378">
        <v>437</v>
      </c>
      <c r="D378">
        <v>10438</v>
      </c>
      <c r="E378">
        <v>282523</v>
      </c>
      <c r="F378">
        <v>0.14287330000000001</v>
      </c>
      <c r="G378">
        <v>0.18515880000000001</v>
      </c>
      <c r="H378">
        <v>0.15715970000000001</v>
      </c>
      <c r="I378">
        <v>0.16593350000000001</v>
      </c>
      <c r="J378">
        <v>0.235706</v>
      </c>
      <c r="K378">
        <v>0.2222404</v>
      </c>
      <c r="L378" s="11">
        <f t="shared" si="15"/>
        <v>3.6945664600758168E-2</v>
      </c>
      <c r="M378" s="11">
        <f t="shared" si="16"/>
        <v>0.18484528333333336</v>
      </c>
      <c r="N378" s="11">
        <f t="shared" si="17"/>
        <v>83.555705594664431</v>
      </c>
    </row>
    <row r="379" spans="1:14" x14ac:dyDescent="0.2">
      <c r="A379" t="s">
        <v>757</v>
      </c>
      <c r="B379">
        <v>5.2272529499999996</v>
      </c>
      <c r="C379">
        <v>1699</v>
      </c>
      <c r="D379">
        <v>4456</v>
      </c>
      <c r="E379">
        <v>312744</v>
      </c>
      <c r="F379">
        <v>0.19735539999999999</v>
      </c>
      <c r="G379">
        <v>0.22431870000000001</v>
      </c>
      <c r="H379">
        <v>0.22581989999999999</v>
      </c>
      <c r="I379">
        <v>0.2085331</v>
      </c>
      <c r="J379">
        <v>0.22183649999999999</v>
      </c>
      <c r="K379">
        <v>0.1789838</v>
      </c>
      <c r="L379" s="11">
        <f t="shared" si="15"/>
        <v>1.4248075102959609E-2</v>
      </c>
      <c r="M379" s="11">
        <f t="shared" si="16"/>
        <v>0.20947456666666667</v>
      </c>
      <c r="N379" s="11">
        <f t="shared" si="17"/>
        <v>325.02731669030868</v>
      </c>
    </row>
    <row r="380" spans="1:14" x14ac:dyDescent="0.2">
      <c r="A380" t="s">
        <v>1085</v>
      </c>
      <c r="B380">
        <v>5.1501028299999998</v>
      </c>
      <c r="C380">
        <v>1137</v>
      </c>
      <c r="D380">
        <v>3493</v>
      </c>
      <c r="E380">
        <v>299647</v>
      </c>
      <c r="F380">
        <v>0.20965420000000001</v>
      </c>
      <c r="G380">
        <v>0.26549519999999999</v>
      </c>
      <c r="H380">
        <v>0.27483370000000001</v>
      </c>
      <c r="I380">
        <v>0.22765070000000001</v>
      </c>
      <c r="J380">
        <v>0.2976394</v>
      </c>
      <c r="K380">
        <v>0.14036480000000001</v>
      </c>
      <c r="L380" s="11">
        <f t="shared" si="15"/>
        <v>1.1657049795259089E-2</v>
      </c>
      <c r="M380" s="11">
        <f t="shared" si="16"/>
        <v>0.23593966666666666</v>
      </c>
      <c r="N380" s="11">
        <f t="shared" si="17"/>
        <v>220.77229087093781</v>
      </c>
    </row>
    <row r="381" spans="1:14" x14ac:dyDescent="0.2">
      <c r="A381" t="s">
        <v>819</v>
      </c>
      <c r="B381">
        <v>5.0789373500000004</v>
      </c>
      <c r="C381">
        <v>3330</v>
      </c>
      <c r="D381">
        <v>2739</v>
      </c>
      <c r="E381">
        <v>295225</v>
      </c>
      <c r="F381">
        <v>0.21313869999999999</v>
      </c>
      <c r="G381">
        <v>0.27282420000000002</v>
      </c>
      <c r="H381">
        <v>0.1979389</v>
      </c>
      <c r="I381">
        <v>0.24117859999999999</v>
      </c>
      <c r="J381">
        <v>0.22160540000000001</v>
      </c>
      <c r="K381">
        <v>0.19123200000000001</v>
      </c>
      <c r="L381" s="11">
        <f t="shared" si="15"/>
        <v>9.2776695740536871E-3</v>
      </c>
      <c r="M381" s="11">
        <f t="shared" si="16"/>
        <v>0.2229863</v>
      </c>
      <c r="N381" s="11">
        <f t="shared" si="17"/>
        <v>655.64896168683788</v>
      </c>
    </row>
    <row r="382" spans="1:14" x14ac:dyDescent="0.2">
      <c r="A382" t="s">
        <v>1077</v>
      </c>
      <c r="B382">
        <v>5.0493454199999999</v>
      </c>
      <c r="C382">
        <v>1172</v>
      </c>
      <c r="D382">
        <v>3329</v>
      </c>
      <c r="E382">
        <v>293725</v>
      </c>
      <c r="F382">
        <v>0.1894303</v>
      </c>
      <c r="G382">
        <v>0.26627810000000002</v>
      </c>
      <c r="H382">
        <v>0.2338083</v>
      </c>
      <c r="I382">
        <v>0.2623509</v>
      </c>
      <c r="J382">
        <v>0.28559269999999998</v>
      </c>
      <c r="K382">
        <v>0.16724259999999999</v>
      </c>
      <c r="L382" s="11">
        <f t="shared" si="15"/>
        <v>1.1333730530257895E-2</v>
      </c>
      <c r="M382" s="11">
        <f t="shared" si="16"/>
        <v>0.23411715</v>
      </c>
      <c r="N382" s="11">
        <f t="shared" si="17"/>
        <v>232.10929388150277</v>
      </c>
    </row>
    <row r="383" spans="1:14" x14ac:dyDescent="0.2">
      <c r="A383" t="s">
        <v>1080</v>
      </c>
      <c r="B383">
        <v>5.0421470499999996</v>
      </c>
      <c r="C383">
        <v>2377</v>
      </c>
      <c r="D383">
        <v>3839</v>
      </c>
      <c r="E383">
        <v>294809</v>
      </c>
      <c r="F383">
        <v>0.16231090000000001</v>
      </c>
      <c r="G383">
        <v>0.26306249999999998</v>
      </c>
      <c r="H383">
        <v>0.19569710000000001</v>
      </c>
      <c r="I383">
        <v>0.22578400000000001</v>
      </c>
      <c r="J383">
        <v>0.21437220000000001</v>
      </c>
      <c r="K383">
        <v>0.1626417</v>
      </c>
      <c r="L383" s="11">
        <f t="shared" si="15"/>
        <v>1.3021990509109288E-2</v>
      </c>
      <c r="M383" s="11">
        <f t="shared" si="16"/>
        <v>0.20397806666666671</v>
      </c>
      <c r="N383" s="11">
        <f t="shared" si="17"/>
        <v>471.42615564930821</v>
      </c>
    </row>
    <row r="384" spans="1:14" x14ac:dyDescent="0.2">
      <c r="A384" t="s">
        <v>392</v>
      </c>
      <c r="B384">
        <v>5.0099644999999997</v>
      </c>
      <c r="C384">
        <v>2886</v>
      </c>
      <c r="D384">
        <v>8875</v>
      </c>
      <c r="E384">
        <v>207032</v>
      </c>
      <c r="F384">
        <v>0.14063580000000001</v>
      </c>
      <c r="G384">
        <v>0.19893279999999999</v>
      </c>
      <c r="H384">
        <v>0.15214530000000001</v>
      </c>
      <c r="I384">
        <v>0.16988690000000001</v>
      </c>
      <c r="J384">
        <v>0.2255202</v>
      </c>
      <c r="K384">
        <v>0.1483932</v>
      </c>
      <c r="L384" s="11">
        <f t="shared" si="15"/>
        <v>4.2867769233741644E-2</v>
      </c>
      <c r="M384" s="11">
        <f t="shared" si="16"/>
        <v>0.17258570000000004</v>
      </c>
      <c r="N384" s="11">
        <f t="shared" si="17"/>
        <v>576.05198599710639</v>
      </c>
    </row>
    <row r="385" spans="1:14" x14ac:dyDescent="0.2">
      <c r="A385" t="s">
        <v>729</v>
      </c>
      <c r="B385">
        <v>4.9941859300000004</v>
      </c>
      <c r="C385">
        <v>1453</v>
      </c>
      <c r="D385">
        <v>5899</v>
      </c>
      <c r="E385">
        <v>303354</v>
      </c>
      <c r="F385">
        <v>0.19567319999999999</v>
      </c>
      <c r="G385">
        <v>0.2324466</v>
      </c>
      <c r="H385">
        <v>0.237015</v>
      </c>
      <c r="I385">
        <v>0.21670329999999999</v>
      </c>
      <c r="J385">
        <v>0.26362839999999998</v>
      </c>
      <c r="K385">
        <v>0.24965200000000001</v>
      </c>
      <c r="L385" s="11">
        <f t="shared" si="15"/>
        <v>1.9445927859860098E-2</v>
      </c>
      <c r="M385" s="11">
        <f t="shared" si="16"/>
        <v>0.23251975</v>
      </c>
      <c r="N385" s="11">
        <f t="shared" si="17"/>
        <v>290.93830713667478</v>
      </c>
    </row>
    <row r="386" spans="1:14" x14ac:dyDescent="0.2">
      <c r="A386" t="s">
        <v>1130</v>
      </c>
      <c r="B386">
        <v>4.9766225999999998</v>
      </c>
      <c r="C386">
        <v>167</v>
      </c>
      <c r="D386">
        <v>4383</v>
      </c>
      <c r="E386">
        <v>293089</v>
      </c>
      <c r="F386">
        <v>0.1731075</v>
      </c>
      <c r="G386">
        <v>0.21242610000000001</v>
      </c>
      <c r="H386">
        <v>0.21691369999999999</v>
      </c>
      <c r="I386">
        <v>0.23618739999999999</v>
      </c>
      <c r="J386">
        <v>0.28032970000000001</v>
      </c>
      <c r="K386">
        <v>0.16158710000000001</v>
      </c>
      <c r="L386" s="11">
        <f t="shared" ref="L386:L449" si="18">D386/E386</f>
        <v>1.4954501874857124E-2</v>
      </c>
      <c r="M386" s="11">
        <f t="shared" ref="M386:M449" si="19">AVERAGE(F386:K386)</f>
        <v>0.21342525000000001</v>
      </c>
      <c r="N386" s="11">
        <f t="shared" ref="N386:N449" si="20">C386/B386</f>
        <v>33.556894589515387</v>
      </c>
    </row>
    <row r="387" spans="1:14" x14ac:dyDescent="0.2">
      <c r="A387" t="s">
        <v>950</v>
      </c>
      <c r="B387">
        <v>4.9761998900000002</v>
      </c>
      <c r="C387">
        <v>1347</v>
      </c>
      <c r="D387">
        <v>4421</v>
      </c>
      <c r="E387">
        <v>320324</v>
      </c>
      <c r="F387">
        <v>0.23208190000000001</v>
      </c>
      <c r="G387">
        <v>0.25722919999999999</v>
      </c>
      <c r="H387">
        <v>0.2485533</v>
      </c>
      <c r="I387">
        <v>0.21510480000000001</v>
      </c>
      <c r="J387">
        <v>0.3173685</v>
      </c>
      <c r="K387">
        <v>0.18102190000000001</v>
      </c>
      <c r="L387" s="11">
        <f t="shared" si="18"/>
        <v>1.3801650828536106E-2</v>
      </c>
      <c r="M387" s="11">
        <f t="shared" si="19"/>
        <v>0.24189326666666666</v>
      </c>
      <c r="N387" s="11">
        <f t="shared" si="20"/>
        <v>270.68848313486859</v>
      </c>
    </row>
    <row r="388" spans="1:14" x14ac:dyDescent="0.2">
      <c r="A388" t="s">
        <v>986</v>
      </c>
      <c r="B388">
        <v>4.9733571300000001</v>
      </c>
      <c r="C388">
        <v>1708</v>
      </c>
      <c r="D388">
        <v>3258</v>
      </c>
      <c r="E388">
        <v>317905</v>
      </c>
      <c r="F388">
        <v>0.23818020000000001</v>
      </c>
      <c r="G388">
        <v>0.27662300000000001</v>
      </c>
      <c r="H388">
        <v>0.27810859999999998</v>
      </c>
      <c r="I388">
        <v>0.26271630000000001</v>
      </c>
      <c r="J388">
        <v>0.31953009999999998</v>
      </c>
      <c r="K388">
        <v>0.1880734</v>
      </c>
      <c r="L388" s="11">
        <f t="shared" si="18"/>
        <v>1.0248344631257766E-2</v>
      </c>
      <c r="M388" s="11">
        <f t="shared" si="19"/>
        <v>0.26053859999999995</v>
      </c>
      <c r="N388" s="11">
        <f t="shared" si="20"/>
        <v>343.42999212686743</v>
      </c>
    </row>
    <row r="389" spans="1:14" x14ac:dyDescent="0.2">
      <c r="A389" t="s">
        <v>745</v>
      </c>
      <c r="B389">
        <v>4.9133377500000002</v>
      </c>
      <c r="C389">
        <v>3145</v>
      </c>
      <c r="D389">
        <v>6190</v>
      </c>
      <c r="E389">
        <v>301900</v>
      </c>
      <c r="F389">
        <v>0.2015798</v>
      </c>
      <c r="G389">
        <v>0.2400957</v>
      </c>
      <c r="H389">
        <v>0.22688949999999999</v>
      </c>
      <c r="I389">
        <v>0.22225339999999999</v>
      </c>
      <c r="J389">
        <v>0.28051860000000001</v>
      </c>
      <c r="K389">
        <v>0.19321469999999999</v>
      </c>
      <c r="L389" s="11">
        <f t="shared" si="18"/>
        <v>2.0503477972838687E-2</v>
      </c>
      <c r="M389" s="11">
        <f t="shared" si="19"/>
        <v>0.22742528333333331</v>
      </c>
      <c r="N389" s="11">
        <f t="shared" si="20"/>
        <v>640.09440425706532</v>
      </c>
    </row>
    <row r="390" spans="1:14" x14ac:dyDescent="0.2">
      <c r="A390" t="s">
        <v>783</v>
      </c>
      <c r="B390">
        <v>4.9129372900000003</v>
      </c>
      <c r="C390">
        <v>3288</v>
      </c>
      <c r="D390">
        <v>6179</v>
      </c>
      <c r="E390">
        <v>301679</v>
      </c>
      <c r="F390">
        <v>0.20006689999999999</v>
      </c>
      <c r="G390">
        <v>0.25784560000000001</v>
      </c>
      <c r="H390">
        <v>0.2229545</v>
      </c>
      <c r="I390">
        <v>0.219306</v>
      </c>
      <c r="J390">
        <v>0.27166170000000001</v>
      </c>
      <c r="K390">
        <v>0.18591930000000001</v>
      </c>
      <c r="L390" s="11">
        <f t="shared" si="18"/>
        <v>2.0482035541088375E-2</v>
      </c>
      <c r="M390" s="11">
        <f t="shared" si="19"/>
        <v>0.22629233333333332</v>
      </c>
      <c r="N390" s="11">
        <f t="shared" si="20"/>
        <v>669.25340298817446</v>
      </c>
    </row>
    <row r="391" spans="1:14" x14ac:dyDescent="0.2">
      <c r="A391" t="s">
        <v>72</v>
      </c>
      <c r="B391">
        <v>4.90854955</v>
      </c>
      <c r="C391">
        <v>3936</v>
      </c>
      <c r="D391">
        <v>45064</v>
      </c>
      <c r="E391">
        <v>229443</v>
      </c>
      <c r="F391">
        <v>0.2185761</v>
      </c>
      <c r="G391">
        <v>0.22070770000000001</v>
      </c>
      <c r="H391">
        <v>0.2127242</v>
      </c>
      <c r="I391">
        <v>0.2208368</v>
      </c>
      <c r="J391">
        <v>0.22639619999999999</v>
      </c>
      <c r="K391">
        <v>0.22661120000000001</v>
      </c>
      <c r="L391" s="11">
        <f t="shared" si="18"/>
        <v>0.19640607906974716</v>
      </c>
      <c r="M391" s="11">
        <f t="shared" si="19"/>
        <v>0.22097536666666664</v>
      </c>
      <c r="N391" s="11">
        <f t="shared" si="20"/>
        <v>801.86620505847804</v>
      </c>
    </row>
    <row r="392" spans="1:14" x14ac:dyDescent="0.2">
      <c r="A392" t="s">
        <v>797</v>
      </c>
      <c r="B392">
        <v>4.8996504600000002</v>
      </c>
      <c r="C392">
        <v>2537</v>
      </c>
      <c r="D392">
        <v>3597</v>
      </c>
      <c r="E392">
        <v>286002</v>
      </c>
      <c r="F392">
        <v>0.21379670000000001</v>
      </c>
      <c r="G392">
        <v>0.24879180000000001</v>
      </c>
      <c r="H392">
        <v>0.24556649999999999</v>
      </c>
      <c r="I392">
        <v>0.2156479</v>
      </c>
      <c r="J392">
        <v>0.30490479999999998</v>
      </c>
      <c r="K392">
        <v>0.18145159999999999</v>
      </c>
      <c r="L392" s="11">
        <f t="shared" si="18"/>
        <v>1.2576835127027083E-2</v>
      </c>
      <c r="M392" s="11">
        <f t="shared" si="19"/>
        <v>0.23502654999999997</v>
      </c>
      <c r="N392" s="11">
        <f t="shared" si="20"/>
        <v>517.79203857738048</v>
      </c>
    </row>
    <row r="393" spans="1:14" x14ac:dyDescent="0.2">
      <c r="A393" t="s">
        <v>620</v>
      </c>
      <c r="B393">
        <v>4.8589692900000001</v>
      </c>
      <c r="C393">
        <v>2006</v>
      </c>
      <c r="D393">
        <v>3617</v>
      </c>
      <c r="E393">
        <v>270792</v>
      </c>
      <c r="F393">
        <v>0.1958511</v>
      </c>
      <c r="G393">
        <v>0.22134970000000001</v>
      </c>
      <c r="H393">
        <v>0.22081580000000001</v>
      </c>
      <c r="I393">
        <v>0.1848544</v>
      </c>
      <c r="J393">
        <v>0.25923469999999998</v>
      </c>
      <c r="K393">
        <v>0.15787019999999999</v>
      </c>
      <c r="L393" s="11">
        <f t="shared" si="18"/>
        <v>1.3357115424384768E-2</v>
      </c>
      <c r="M393" s="11">
        <f t="shared" si="19"/>
        <v>0.20666265000000003</v>
      </c>
      <c r="N393" s="11">
        <f t="shared" si="20"/>
        <v>412.84475786427538</v>
      </c>
    </row>
    <row r="394" spans="1:14" x14ac:dyDescent="0.2">
      <c r="A394" t="s">
        <v>1008</v>
      </c>
      <c r="B394">
        <v>4.8301115399999999</v>
      </c>
      <c r="C394">
        <v>155</v>
      </c>
      <c r="D394">
        <v>4074</v>
      </c>
      <c r="E394">
        <v>276960</v>
      </c>
      <c r="F394">
        <v>0.1875909</v>
      </c>
      <c r="G394">
        <v>0.26689230000000003</v>
      </c>
      <c r="H394">
        <v>0.23229639999999999</v>
      </c>
      <c r="I394">
        <v>0.22233900000000001</v>
      </c>
      <c r="J394">
        <v>0.23547609999999999</v>
      </c>
      <c r="K394">
        <v>0.18187239999999999</v>
      </c>
      <c r="L394" s="11">
        <f t="shared" si="18"/>
        <v>1.4709705372616984E-2</v>
      </c>
      <c r="M394" s="11">
        <f t="shared" si="19"/>
        <v>0.22107785000000002</v>
      </c>
      <c r="N394" s="11">
        <f t="shared" si="20"/>
        <v>32.090356240510339</v>
      </c>
    </row>
    <row r="395" spans="1:14" x14ac:dyDescent="0.2">
      <c r="A395" t="s">
        <v>1097</v>
      </c>
      <c r="B395">
        <v>4.8006605100000002</v>
      </c>
      <c r="C395">
        <v>2280</v>
      </c>
      <c r="D395">
        <v>3144</v>
      </c>
      <c r="E395">
        <v>271602</v>
      </c>
      <c r="F395">
        <v>0.1815562</v>
      </c>
      <c r="G395">
        <v>0.287439</v>
      </c>
      <c r="H395">
        <v>0.2383073</v>
      </c>
      <c r="I395">
        <v>0.23891499999999999</v>
      </c>
      <c r="J395">
        <v>0.29054239999999998</v>
      </c>
      <c r="K395">
        <v>0.16893040000000001</v>
      </c>
      <c r="L395" s="11">
        <f t="shared" si="18"/>
        <v>1.1575761592329953E-2</v>
      </c>
      <c r="M395" s="11">
        <f t="shared" si="19"/>
        <v>0.23428171666666667</v>
      </c>
      <c r="N395" s="11">
        <f t="shared" si="20"/>
        <v>474.93464602436552</v>
      </c>
    </row>
    <row r="396" spans="1:14" x14ac:dyDescent="0.2">
      <c r="A396" t="s">
        <v>1028</v>
      </c>
      <c r="B396">
        <v>4.7962653499999996</v>
      </c>
      <c r="C396">
        <v>278</v>
      </c>
      <c r="D396">
        <v>2672</v>
      </c>
      <c r="E396">
        <v>303036</v>
      </c>
      <c r="F396">
        <v>0.21645020000000001</v>
      </c>
      <c r="G396">
        <v>0.27519759999999999</v>
      </c>
      <c r="H396">
        <v>0.27088990000000002</v>
      </c>
      <c r="I396">
        <v>0.26715899999999998</v>
      </c>
      <c r="J396">
        <v>0.29828300000000002</v>
      </c>
      <c r="K396">
        <v>0.18848760000000001</v>
      </c>
      <c r="L396" s="11">
        <f t="shared" si="18"/>
        <v>8.8174342322364339E-3</v>
      </c>
      <c r="M396" s="11">
        <f t="shared" si="19"/>
        <v>0.25274455000000001</v>
      </c>
      <c r="N396" s="11">
        <f t="shared" si="20"/>
        <v>57.96176393785219</v>
      </c>
    </row>
    <row r="397" spans="1:14" x14ac:dyDescent="0.2">
      <c r="A397" t="s">
        <v>827</v>
      </c>
      <c r="B397">
        <v>4.7775476100000001</v>
      </c>
      <c r="C397">
        <v>3538</v>
      </c>
      <c r="D397">
        <v>3205</v>
      </c>
      <c r="E397">
        <v>277487</v>
      </c>
      <c r="F397">
        <v>0.21702450000000001</v>
      </c>
      <c r="G397">
        <v>0.26384649999999998</v>
      </c>
      <c r="H397">
        <v>0.24468419999999999</v>
      </c>
      <c r="I397">
        <v>0.2362128</v>
      </c>
      <c r="J397">
        <v>0.29313220000000001</v>
      </c>
      <c r="K397">
        <v>0.20632130000000001</v>
      </c>
      <c r="L397" s="11">
        <f t="shared" si="18"/>
        <v>1.155009063487659E-2</v>
      </c>
      <c r="M397" s="11">
        <f t="shared" si="19"/>
        <v>0.24353691666666666</v>
      </c>
      <c r="N397" s="11">
        <f t="shared" si="20"/>
        <v>740.54730351499313</v>
      </c>
    </row>
    <row r="398" spans="1:14" x14ac:dyDescent="0.2">
      <c r="A398" t="s">
        <v>1119</v>
      </c>
      <c r="B398">
        <v>4.7600683300000002</v>
      </c>
      <c r="C398">
        <v>2304</v>
      </c>
      <c r="D398">
        <v>3511</v>
      </c>
      <c r="E398">
        <v>249872</v>
      </c>
      <c r="F398">
        <v>0.14689659999999999</v>
      </c>
      <c r="G398">
        <v>0.24367749999999999</v>
      </c>
      <c r="H398">
        <v>0.2066626</v>
      </c>
      <c r="I398">
        <v>0.21004320000000001</v>
      </c>
      <c r="J398">
        <v>0.27319870000000002</v>
      </c>
      <c r="K398">
        <v>0.15815599999999999</v>
      </c>
      <c r="L398" s="11">
        <f t="shared" si="18"/>
        <v>1.4051194211436255E-2</v>
      </c>
      <c r="M398" s="11">
        <f t="shared" si="19"/>
        <v>0.20643909999999999</v>
      </c>
      <c r="N398" s="11">
        <f t="shared" si="20"/>
        <v>484.02666522226161</v>
      </c>
    </row>
    <row r="399" spans="1:14" x14ac:dyDescent="0.2">
      <c r="A399" t="s">
        <v>1060</v>
      </c>
      <c r="B399">
        <v>4.7472487000000001</v>
      </c>
      <c r="C399">
        <v>30</v>
      </c>
      <c r="D399">
        <v>3986</v>
      </c>
      <c r="E399">
        <v>282191</v>
      </c>
      <c r="F399">
        <v>0.16250729999999999</v>
      </c>
      <c r="G399">
        <v>0.25742999999999999</v>
      </c>
      <c r="H399">
        <v>0.194798</v>
      </c>
      <c r="I399">
        <v>0.2372514</v>
      </c>
      <c r="J399">
        <v>0.27686539999999998</v>
      </c>
      <c r="K399">
        <v>0.18442620000000001</v>
      </c>
      <c r="L399" s="11">
        <f t="shared" si="18"/>
        <v>1.4125184715316931E-2</v>
      </c>
      <c r="M399" s="11">
        <f t="shared" si="19"/>
        <v>0.2188797166666667</v>
      </c>
      <c r="N399" s="11">
        <f t="shared" si="20"/>
        <v>6.3194498320679937</v>
      </c>
    </row>
    <row r="400" spans="1:14" x14ac:dyDescent="0.2">
      <c r="A400" t="s">
        <v>905</v>
      </c>
      <c r="B400">
        <v>4.6676463899999998</v>
      </c>
      <c r="C400">
        <v>1646</v>
      </c>
      <c r="D400">
        <v>2608</v>
      </c>
      <c r="E400">
        <v>292230</v>
      </c>
      <c r="F400">
        <v>0.24036850000000001</v>
      </c>
      <c r="G400">
        <v>0.27759460000000002</v>
      </c>
      <c r="H400">
        <v>0.27128180000000002</v>
      </c>
      <c r="I400">
        <v>0.2781922</v>
      </c>
      <c r="J400">
        <v>0.2793079</v>
      </c>
      <c r="K400">
        <v>0.19326679999999999</v>
      </c>
      <c r="L400" s="11">
        <f t="shared" si="18"/>
        <v>8.9244772952811139E-3</v>
      </c>
      <c r="M400" s="11">
        <f t="shared" si="19"/>
        <v>0.25666863333333334</v>
      </c>
      <c r="N400" s="11">
        <f t="shared" si="20"/>
        <v>352.64025216785973</v>
      </c>
    </row>
    <row r="401" spans="1:14" x14ac:dyDescent="0.2">
      <c r="A401" t="s">
        <v>717</v>
      </c>
      <c r="B401">
        <v>4.6657553299999996</v>
      </c>
      <c r="C401">
        <v>3192</v>
      </c>
      <c r="D401">
        <v>3452</v>
      </c>
      <c r="E401">
        <v>240549</v>
      </c>
      <c r="F401">
        <v>0.1752822</v>
      </c>
      <c r="G401">
        <v>0.20575019999999999</v>
      </c>
      <c r="H401">
        <v>0.22390789999999999</v>
      </c>
      <c r="I401">
        <v>0.21911259999999999</v>
      </c>
      <c r="J401">
        <v>0.2773486</v>
      </c>
      <c r="K401">
        <v>0.1787474</v>
      </c>
      <c r="L401" s="11">
        <f t="shared" si="18"/>
        <v>1.4350506549601121E-2</v>
      </c>
      <c r="M401" s="11">
        <f t="shared" si="19"/>
        <v>0.21335815</v>
      </c>
      <c r="N401" s="11">
        <f t="shared" si="20"/>
        <v>684.13360200780187</v>
      </c>
    </row>
    <row r="402" spans="1:14" x14ac:dyDescent="0.2">
      <c r="A402" t="s">
        <v>1129</v>
      </c>
      <c r="B402">
        <v>4.6611723100000004</v>
      </c>
      <c r="C402">
        <v>2475</v>
      </c>
      <c r="D402">
        <v>4194</v>
      </c>
      <c r="E402">
        <v>285071</v>
      </c>
      <c r="F402">
        <v>0.22817460000000001</v>
      </c>
      <c r="G402">
        <v>0.26574799999999998</v>
      </c>
      <c r="H402">
        <v>0.26514330000000003</v>
      </c>
      <c r="I402">
        <v>0.24942130000000001</v>
      </c>
      <c r="J402">
        <v>0.309975</v>
      </c>
      <c r="K402">
        <v>0.21125269999999999</v>
      </c>
      <c r="L402" s="11">
        <f t="shared" si="18"/>
        <v>1.4712124347969454E-2</v>
      </c>
      <c r="M402" s="11">
        <f t="shared" si="19"/>
        <v>0.25495248333333331</v>
      </c>
      <c r="N402" s="11">
        <f t="shared" si="20"/>
        <v>530.98230131724085</v>
      </c>
    </row>
    <row r="403" spans="1:14" x14ac:dyDescent="0.2">
      <c r="A403" t="s">
        <v>852</v>
      </c>
      <c r="B403">
        <v>4.6587151699999998</v>
      </c>
      <c r="C403">
        <v>1786</v>
      </c>
      <c r="D403">
        <v>5256</v>
      </c>
      <c r="E403">
        <v>286018</v>
      </c>
      <c r="F403">
        <v>0.20687050000000001</v>
      </c>
      <c r="G403">
        <v>0.25681100000000001</v>
      </c>
      <c r="H403">
        <v>0.21655079999999999</v>
      </c>
      <c r="I403">
        <v>0.24468809999999999</v>
      </c>
      <c r="J403">
        <v>0.29096309999999997</v>
      </c>
      <c r="K403">
        <v>0.21436340000000001</v>
      </c>
      <c r="L403" s="11">
        <f t="shared" si="18"/>
        <v>1.8376465816836704E-2</v>
      </c>
      <c r="M403" s="11">
        <f t="shared" si="19"/>
        <v>0.23837448333333333</v>
      </c>
      <c r="N403" s="11">
        <f t="shared" si="20"/>
        <v>383.3675025897752</v>
      </c>
    </row>
    <row r="404" spans="1:14" x14ac:dyDescent="0.2">
      <c r="A404" t="s">
        <v>539</v>
      </c>
      <c r="B404">
        <v>4.6335357100000003</v>
      </c>
      <c r="C404">
        <v>1385</v>
      </c>
      <c r="D404">
        <v>2932</v>
      </c>
      <c r="E404">
        <v>308395</v>
      </c>
      <c r="F404">
        <v>0.23324210000000001</v>
      </c>
      <c r="G404">
        <v>0.291078</v>
      </c>
      <c r="H404">
        <v>0.28208230000000001</v>
      </c>
      <c r="I404">
        <v>0.2700941</v>
      </c>
      <c r="J404">
        <v>0.29062660000000001</v>
      </c>
      <c r="K404">
        <v>0.20106379999999999</v>
      </c>
      <c r="L404" s="11">
        <f t="shared" si="18"/>
        <v>9.5072877316428606E-3</v>
      </c>
      <c r="M404" s="11">
        <f t="shared" si="19"/>
        <v>0.26136448333333334</v>
      </c>
      <c r="N404" s="11">
        <f t="shared" si="20"/>
        <v>298.90780748941285</v>
      </c>
    </row>
    <row r="405" spans="1:14" x14ac:dyDescent="0.2">
      <c r="A405" t="s">
        <v>136</v>
      </c>
      <c r="B405">
        <v>4.6046112099999998</v>
      </c>
      <c r="C405">
        <v>1349</v>
      </c>
      <c r="D405">
        <v>28060</v>
      </c>
      <c r="E405">
        <v>269730</v>
      </c>
      <c r="F405">
        <v>0.15385760000000001</v>
      </c>
      <c r="G405">
        <v>0.1825658</v>
      </c>
      <c r="H405">
        <v>0.173903</v>
      </c>
      <c r="I405">
        <v>0.18084140000000001</v>
      </c>
      <c r="J405">
        <v>0.2045314</v>
      </c>
      <c r="K405">
        <v>0.18203240000000001</v>
      </c>
      <c r="L405" s="11">
        <f t="shared" si="18"/>
        <v>0.10402995588180773</v>
      </c>
      <c r="M405" s="11">
        <f t="shared" si="19"/>
        <v>0.17962193333333334</v>
      </c>
      <c r="N405" s="11">
        <f t="shared" si="20"/>
        <v>292.96718842848844</v>
      </c>
    </row>
    <row r="406" spans="1:14" x14ac:dyDescent="0.2">
      <c r="A406" t="s">
        <v>804</v>
      </c>
      <c r="B406">
        <v>4.5753752399999996</v>
      </c>
      <c r="C406">
        <v>3201</v>
      </c>
      <c r="D406">
        <v>2933</v>
      </c>
      <c r="E406">
        <v>266448</v>
      </c>
      <c r="F406">
        <v>0.217608</v>
      </c>
      <c r="G406">
        <v>0.25773200000000002</v>
      </c>
      <c r="H406">
        <v>0.2097242</v>
      </c>
      <c r="I406">
        <v>0.2331096</v>
      </c>
      <c r="J406">
        <v>0.25683790000000001</v>
      </c>
      <c r="K406">
        <v>0.19690270000000001</v>
      </c>
      <c r="L406" s="11">
        <f t="shared" si="18"/>
        <v>1.1007776376628836E-2</v>
      </c>
      <c r="M406" s="11">
        <f t="shared" si="19"/>
        <v>0.22865240000000001</v>
      </c>
      <c r="N406" s="11">
        <f t="shared" si="20"/>
        <v>699.61474897521202</v>
      </c>
    </row>
    <row r="407" spans="1:14" x14ac:dyDescent="0.2">
      <c r="A407" t="s">
        <v>846</v>
      </c>
      <c r="B407">
        <v>4.5636556400000003</v>
      </c>
      <c r="C407">
        <v>1621</v>
      </c>
      <c r="D407">
        <v>4692</v>
      </c>
      <c r="E407">
        <v>273900</v>
      </c>
      <c r="F407">
        <v>0.22036</v>
      </c>
      <c r="G407">
        <v>0.25332250000000001</v>
      </c>
      <c r="H407">
        <v>0.22188830000000001</v>
      </c>
      <c r="I407">
        <v>0.2148795</v>
      </c>
      <c r="J407">
        <v>0.29624460000000002</v>
      </c>
      <c r="K407">
        <v>0.19362190000000001</v>
      </c>
      <c r="L407" s="11">
        <f t="shared" si="18"/>
        <v>1.7130339539978095E-2</v>
      </c>
      <c r="M407" s="11">
        <f t="shared" si="19"/>
        <v>0.23338613333333336</v>
      </c>
      <c r="N407" s="11">
        <f t="shared" si="20"/>
        <v>355.1977028661172</v>
      </c>
    </row>
    <row r="408" spans="1:14" x14ac:dyDescent="0.2">
      <c r="A408" t="s">
        <v>1002</v>
      </c>
      <c r="B408">
        <v>4.5634504700000003</v>
      </c>
      <c r="C408">
        <v>973</v>
      </c>
      <c r="D408">
        <v>2245</v>
      </c>
      <c r="E408">
        <v>302440</v>
      </c>
      <c r="F408">
        <v>0.24878049999999999</v>
      </c>
      <c r="G408">
        <v>0.2965219</v>
      </c>
      <c r="H408">
        <v>0.26465519999999998</v>
      </c>
      <c r="I408">
        <v>0.2680167</v>
      </c>
      <c r="J408">
        <v>0.27860059999999998</v>
      </c>
      <c r="K408">
        <v>0.1933174</v>
      </c>
      <c r="L408" s="11">
        <f t="shared" si="18"/>
        <v>7.4229599259357229E-3</v>
      </c>
      <c r="M408" s="11">
        <f t="shared" si="19"/>
        <v>0.25831538333333331</v>
      </c>
      <c r="N408" s="11">
        <f t="shared" si="20"/>
        <v>213.21585637807962</v>
      </c>
    </row>
    <row r="409" spans="1:14" x14ac:dyDescent="0.2">
      <c r="A409" t="s">
        <v>755</v>
      </c>
      <c r="B409">
        <v>4.5161246500000001</v>
      </c>
      <c r="C409">
        <v>70</v>
      </c>
      <c r="D409">
        <v>4123</v>
      </c>
      <c r="E409">
        <v>286371</v>
      </c>
      <c r="F409">
        <v>0.2160455</v>
      </c>
      <c r="G409">
        <v>0.2116343</v>
      </c>
      <c r="H409">
        <v>0.2424856</v>
      </c>
      <c r="I409">
        <v>0.21109120000000001</v>
      </c>
      <c r="J409">
        <v>0.27403309999999997</v>
      </c>
      <c r="K409">
        <v>0.1829653</v>
      </c>
      <c r="L409" s="11">
        <f t="shared" si="18"/>
        <v>1.4397407558726268E-2</v>
      </c>
      <c r="M409" s="11">
        <f t="shared" si="19"/>
        <v>0.2230425</v>
      </c>
      <c r="N409" s="11">
        <f t="shared" si="20"/>
        <v>15.500015040550309</v>
      </c>
    </row>
    <row r="410" spans="1:14" x14ac:dyDescent="0.2">
      <c r="A410" t="s">
        <v>681</v>
      </c>
      <c r="B410">
        <v>4.4304363499999999</v>
      </c>
      <c r="C410">
        <v>2130</v>
      </c>
      <c r="D410">
        <v>3626</v>
      </c>
      <c r="E410">
        <v>298074</v>
      </c>
      <c r="F410">
        <v>0.24567030000000001</v>
      </c>
      <c r="G410">
        <v>0.29194969999999998</v>
      </c>
      <c r="H410">
        <v>0.26993660000000003</v>
      </c>
      <c r="I410">
        <v>0.27135419999999999</v>
      </c>
      <c r="J410">
        <v>0.3147064</v>
      </c>
      <c r="K410">
        <v>0.21951219999999999</v>
      </c>
      <c r="L410" s="11">
        <f t="shared" si="18"/>
        <v>1.2164764454464327E-2</v>
      </c>
      <c r="M410" s="11">
        <f t="shared" si="19"/>
        <v>0.26885490000000001</v>
      </c>
      <c r="N410" s="11">
        <f t="shared" si="20"/>
        <v>480.76528624545074</v>
      </c>
    </row>
    <row r="411" spans="1:14" x14ac:dyDescent="0.2">
      <c r="A411" t="s">
        <v>1046</v>
      </c>
      <c r="B411">
        <v>4.4161533200000003</v>
      </c>
      <c r="C411">
        <v>3162</v>
      </c>
      <c r="D411">
        <v>4792</v>
      </c>
      <c r="E411">
        <v>240478</v>
      </c>
      <c r="F411">
        <v>0.1652313</v>
      </c>
      <c r="G411">
        <v>0.1934005</v>
      </c>
      <c r="H411">
        <v>0.18093480000000001</v>
      </c>
      <c r="I411">
        <v>0.19144559999999999</v>
      </c>
      <c r="J411">
        <v>0.16093470000000001</v>
      </c>
      <c r="K411">
        <v>0.17091400000000001</v>
      </c>
      <c r="L411" s="11">
        <f t="shared" si="18"/>
        <v>1.9926978767288484E-2</v>
      </c>
      <c r="M411" s="11">
        <f t="shared" si="19"/>
        <v>0.17714348333333332</v>
      </c>
      <c r="N411" s="11">
        <f t="shared" si="20"/>
        <v>716.00774947732111</v>
      </c>
    </row>
    <row r="412" spans="1:14" x14ac:dyDescent="0.2">
      <c r="A412" t="s">
        <v>243</v>
      </c>
      <c r="B412">
        <v>4.3898664099999998</v>
      </c>
      <c r="C412">
        <v>4561</v>
      </c>
      <c r="D412">
        <v>6869</v>
      </c>
      <c r="E412">
        <v>187362</v>
      </c>
      <c r="F412">
        <v>0.1410285</v>
      </c>
      <c r="G412">
        <v>0.15255679999999999</v>
      </c>
      <c r="H412">
        <v>0.16723370000000001</v>
      </c>
      <c r="I412">
        <v>0.16760810000000001</v>
      </c>
      <c r="J412">
        <v>0.20933589999999999</v>
      </c>
      <c r="K412">
        <v>0.1436567</v>
      </c>
      <c r="L412" s="11">
        <f t="shared" si="18"/>
        <v>3.6661649640802298E-2</v>
      </c>
      <c r="M412" s="11">
        <f t="shared" si="19"/>
        <v>0.16356994999999999</v>
      </c>
      <c r="N412" s="11">
        <f t="shared" si="20"/>
        <v>1038.9837808299046</v>
      </c>
    </row>
    <row r="413" spans="1:14" x14ac:dyDescent="0.2">
      <c r="A413" t="s">
        <v>722</v>
      </c>
      <c r="B413">
        <v>4.3844898800000003</v>
      </c>
      <c r="C413">
        <v>1483</v>
      </c>
      <c r="D413">
        <v>2340</v>
      </c>
      <c r="E413">
        <v>265371</v>
      </c>
      <c r="F413">
        <v>0.240894</v>
      </c>
      <c r="G413">
        <v>0.2846861</v>
      </c>
      <c r="H413">
        <v>0.25575680000000001</v>
      </c>
      <c r="I413">
        <v>0.2663605</v>
      </c>
      <c r="J413">
        <v>0.25476910000000003</v>
      </c>
      <c r="K413">
        <v>0.21796409999999999</v>
      </c>
      <c r="L413" s="11">
        <f t="shared" si="18"/>
        <v>8.8178436980679877E-3</v>
      </c>
      <c r="M413" s="11">
        <f t="shared" si="19"/>
        <v>0.25340509999999999</v>
      </c>
      <c r="N413" s="11">
        <f t="shared" si="20"/>
        <v>338.23775184537544</v>
      </c>
    </row>
    <row r="414" spans="1:14" x14ac:dyDescent="0.2">
      <c r="A414" t="s">
        <v>1061</v>
      </c>
      <c r="B414">
        <v>4.3777611900000002</v>
      </c>
      <c r="C414">
        <v>1437</v>
      </c>
      <c r="D414">
        <v>3474</v>
      </c>
      <c r="E414">
        <v>265368</v>
      </c>
      <c r="F414">
        <v>0.23100300000000001</v>
      </c>
      <c r="G414">
        <v>0.27105940000000001</v>
      </c>
      <c r="H414">
        <v>0.26003749999999998</v>
      </c>
      <c r="I414">
        <v>0.28357139999999997</v>
      </c>
      <c r="J414">
        <v>0.31898500000000002</v>
      </c>
      <c r="K414">
        <v>0.2991914</v>
      </c>
      <c r="L414" s="11">
        <f t="shared" si="18"/>
        <v>1.3091254408971692E-2</v>
      </c>
      <c r="M414" s="11">
        <f t="shared" si="19"/>
        <v>0.27730795000000003</v>
      </c>
      <c r="N414" s="11">
        <f t="shared" si="20"/>
        <v>328.24997473194742</v>
      </c>
    </row>
    <row r="415" spans="1:14" x14ac:dyDescent="0.2">
      <c r="A415" t="s">
        <v>920</v>
      </c>
      <c r="B415">
        <v>4.3367808999999999</v>
      </c>
      <c r="C415">
        <v>1381</v>
      </c>
      <c r="D415">
        <v>3505</v>
      </c>
      <c r="E415">
        <v>290134</v>
      </c>
      <c r="F415">
        <v>0.24751770000000001</v>
      </c>
      <c r="G415">
        <v>0.29144330000000002</v>
      </c>
      <c r="H415">
        <v>0.2796286</v>
      </c>
      <c r="I415">
        <v>0.25529210000000002</v>
      </c>
      <c r="J415">
        <v>0.31244739999999999</v>
      </c>
      <c r="K415">
        <v>0.2458564</v>
      </c>
      <c r="L415" s="11">
        <f t="shared" si="18"/>
        <v>1.2080624814740775E-2</v>
      </c>
      <c r="M415" s="11">
        <f t="shared" si="19"/>
        <v>0.27203091666666668</v>
      </c>
      <c r="N415" s="11">
        <f t="shared" si="20"/>
        <v>318.43896010517847</v>
      </c>
    </row>
    <row r="416" spans="1:14" x14ac:dyDescent="0.2">
      <c r="A416" t="s">
        <v>410</v>
      </c>
      <c r="B416">
        <v>4.3132156300000002</v>
      </c>
      <c r="C416">
        <v>1460</v>
      </c>
      <c r="D416">
        <v>3548</v>
      </c>
      <c r="E416">
        <v>262427</v>
      </c>
      <c r="F416">
        <v>0.1906841</v>
      </c>
      <c r="G416">
        <v>0.23603440000000001</v>
      </c>
      <c r="H416">
        <v>0.218444</v>
      </c>
      <c r="I416">
        <v>0.22725699999999999</v>
      </c>
      <c r="J416">
        <v>0.1976552</v>
      </c>
      <c r="K416">
        <v>0.17070540000000001</v>
      </c>
      <c r="L416" s="11">
        <f t="shared" si="18"/>
        <v>1.351995030999097E-2</v>
      </c>
      <c r="M416" s="11">
        <f t="shared" si="19"/>
        <v>0.20679668333333331</v>
      </c>
      <c r="N416" s="11">
        <f t="shared" si="20"/>
        <v>338.49455377217021</v>
      </c>
    </row>
    <row r="417" spans="1:14" x14ac:dyDescent="0.2">
      <c r="A417" t="s">
        <v>891</v>
      </c>
      <c r="B417">
        <v>4.2954421900000002</v>
      </c>
      <c r="C417">
        <v>2522</v>
      </c>
      <c r="D417">
        <v>5194</v>
      </c>
      <c r="E417">
        <v>212360</v>
      </c>
      <c r="F417">
        <v>0.17939089999999999</v>
      </c>
      <c r="G417">
        <v>0.20806569999999999</v>
      </c>
      <c r="H417">
        <v>0.20978810000000001</v>
      </c>
      <c r="I417">
        <v>0.18991520000000001</v>
      </c>
      <c r="J417">
        <v>0.25314500000000001</v>
      </c>
      <c r="K417">
        <v>0.150229</v>
      </c>
      <c r="L417" s="11">
        <f t="shared" si="18"/>
        <v>2.4458466754567715E-2</v>
      </c>
      <c r="M417" s="11">
        <f t="shared" si="19"/>
        <v>0.19842231666666665</v>
      </c>
      <c r="N417" s="11">
        <f t="shared" si="20"/>
        <v>587.13396396565167</v>
      </c>
    </row>
    <row r="418" spans="1:14" x14ac:dyDescent="0.2">
      <c r="A418" t="s">
        <v>700</v>
      </c>
      <c r="B418">
        <v>4.28870855</v>
      </c>
      <c r="C418">
        <v>2607</v>
      </c>
      <c r="D418">
        <v>4706</v>
      </c>
      <c r="E418">
        <v>252616</v>
      </c>
      <c r="F418">
        <v>0.2088409</v>
      </c>
      <c r="G418">
        <v>0.2404558</v>
      </c>
      <c r="H418">
        <v>0.23190350000000001</v>
      </c>
      <c r="I418">
        <v>0.2193283</v>
      </c>
      <c r="J418">
        <v>0.27752159999999998</v>
      </c>
      <c r="K418">
        <v>0.18090110000000001</v>
      </c>
      <c r="L418" s="11">
        <f t="shared" si="18"/>
        <v>1.8629065459036642E-2</v>
      </c>
      <c r="M418" s="11">
        <f t="shared" si="19"/>
        <v>0.22649186666666668</v>
      </c>
      <c r="N418" s="11">
        <f t="shared" si="20"/>
        <v>607.87530082919716</v>
      </c>
    </row>
    <row r="419" spans="1:14" x14ac:dyDescent="0.2">
      <c r="A419" t="s">
        <v>65</v>
      </c>
      <c r="B419">
        <v>4.2853516100000002</v>
      </c>
      <c r="C419">
        <v>2218</v>
      </c>
      <c r="D419">
        <v>15226</v>
      </c>
      <c r="E419">
        <v>249101</v>
      </c>
      <c r="F419">
        <v>0.16628290000000001</v>
      </c>
      <c r="G419">
        <v>0.19327659999999999</v>
      </c>
      <c r="H419">
        <v>0.1707707</v>
      </c>
      <c r="I419">
        <v>0.1831219</v>
      </c>
      <c r="J419">
        <v>0.2062542</v>
      </c>
      <c r="K419">
        <v>0.1688761</v>
      </c>
      <c r="L419" s="11">
        <f t="shared" si="18"/>
        <v>6.112380118907592E-2</v>
      </c>
      <c r="M419" s="11">
        <f t="shared" si="19"/>
        <v>0.18143040000000002</v>
      </c>
      <c r="N419" s="11">
        <f t="shared" si="20"/>
        <v>517.57713295315807</v>
      </c>
    </row>
    <row r="420" spans="1:14" x14ac:dyDescent="0.2">
      <c r="A420" t="s">
        <v>1041</v>
      </c>
      <c r="B420">
        <v>4.2801036200000002</v>
      </c>
      <c r="C420">
        <v>1913</v>
      </c>
      <c r="D420">
        <v>1976</v>
      </c>
      <c r="E420">
        <v>272499</v>
      </c>
      <c r="F420">
        <v>0.26905829999999997</v>
      </c>
      <c r="G420">
        <v>0.29510700000000001</v>
      </c>
      <c r="H420">
        <v>0.26165480000000002</v>
      </c>
      <c r="I420">
        <v>0.25766099999999997</v>
      </c>
      <c r="J420">
        <v>0.2664975</v>
      </c>
      <c r="K420">
        <v>0.2260442</v>
      </c>
      <c r="L420" s="11">
        <f t="shared" si="18"/>
        <v>7.2514027574413116E-3</v>
      </c>
      <c r="M420" s="11">
        <f t="shared" si="19"/>
        <v>0.26267046666666666</v>
      </c>
      <c r="N420" s="11">
        <f t="shared" si="20"/>
        <v>446.9517959941353</v>
      </c>
    </row>
    <row r="421" spans="1:14" x14ac:dyDescent="0.2">
      <c r="A421" t="s">
        <v>850</v>
      </c>
      <c r="B421">
        <v>4.2771174900000002</v>
      </c>
      <c r="C421">
        <v>2573</v>
      </c>
      <c r="D421">
        <v>3450</v>
      </c>
      <c r="E421">
        <v>253117</v>
      </c>
      <c r="F421">
        <v>0.22293399999999999</v>
      </c>
      <c r="G421">
        <v>0.22953299999999999</v>
      </c>
      <c r="H421">
        <v>0.23202030000000001</v>
      </c>
      <c r="I421">
        <v>0.23363980000000001</v>
      </c>
      <c r="J421">
        <v>0.27893990000000002</v>
      </c>
      <c r="K421">
        <v>0.2049899</v>
      </c>
      <c r="L421" s="11">
        <f t="shared" si="18"/>
        <v>1.3630060406847427E-2</v>
      </c>
      <c r="M421" s="11">
        <f t="shared" si="19"/>
        <v>0.23367615</v>
      </c>
      <c r="N421" s="11">
        <f t="shared" si="20"/>
        <v>601.57337412772358</v>
      </c>
    </row>
    <row r="422" spans="1:14" x14ac:dyDescent="0.2">
      <c r="A422" t="s">
        <v>792</v>
      </c>
      <c r="B422">
        <v>4.2573911799999999</v>
      </c>
      <c r="C422">
        <v>2823</v>
      </c>
      <c r="D422">
        <v>5606</v>
      </c>
      <c r="E422">
        <v>271989</v>
      </c>
      <c r="F422">
        <v>0.21604709999999999</v>
      </c>
      <c r="G422">
        <v>0.23732200000000001</v>
      </c>
      <c r="H422">
        <v>0.21368760000000001</v>
      </c>
      <c r="I422">
        <v>0.22842779999999999</v>
      </c>
      <c r="J422">
        <v>0.26540950000000002</v>
      </c>
      <c r="K422">
        <v>0.20767679999999999</v>
      </c>
      <c r="L422" s="11">
        <f t="shared" si="18"/>
        <v>2.061112765589785E-2</v>
      </c>
      <c r="M422" s="11">
        <f t="shared" si="19"/>
        <v>0.22809513333333331</v>
      </c>
      <c r="N422" s="11">
        <f t="shared" si="20"/>
        <v>663.08212721011932</v>
      </c>
    </row>
    <row r="423" spans="1:14" x14ac:dyDescent="0.2">
      <c r="A423" t="s">
        <v>790</v>
      </c>
      <c r="B423">
        <v>4.2405991099999998</v>
      </c>
      <c r="C423">
        <v>3288</v>
      </c>
      <c r="D423">
        <v>4251</v>
      </c>
      <c r="E423">
        <v>201699</v>
      </c>
      <c r="F423">
        <v>0.25835190000000002</v>
      </c>
      <c r="G423">
        <v>0.29049920000000001</v>
      </c>
      <c r="H423">
        <v>0.26714070000000001</v>
      </c>
      <c r="I423">
        <v>0.28507670000000002</v>
      </c>
      <c r="J423">
        <v>0.29997669999999999</v>
      </c>
      <c r="K423">
        <v>0.27605629999999998</v>
      </c>
      <c r="L423" s="11">
        <f t="shared" si="18"/>
        <v>2.107595972216025E-2</v>
      </c>
      <c r="M423" s="11">
        <f t="shared" si="19"/>
        <v>0.27951691666666667</v>
      </c>
      <c r="N423" s="11">
        <f t="shared" si="20"/>
        <v>775.36213980858952</v>
      </c>
    </row>
    <row r="424" spans="1:14" x14ac:dyDescent="0.2">
      <c r="A424" t="s">
        <v>828</v>
      </c>
      <c r="B424">
        <v>4.2304788699999998</v>
      </c>
      <c r="C424">
        <v>2390</v>
      </c>
      <c r="D424">
        <v>4320</v>
      </c>
      <c r="E424">
        <v>262297</v>
      </c>
      <c r="F424">
        <v>0.20347390000000001</v>
      </c>
      <c r="G424">
        <v>0.26466659999999997</v>
      </c>
      <c r="H424">
        <v>0.21455830000000001</v>
      </c>
      <c r="I424">
        <v>0.22814760000000001</v>
      </c>
      <c r="J424">
        <v>0.28149590000000002</v>
      </c>
      <c r="K424">
        <v>0.2</v>
      </c>
      <c r="L424" s="11">
        <f t="shared" si="18"/>
        <v>1.6469879564005689E-2</v>
      </c>
      <c r="M424" s="11">
        <f t="shared" si="19"/>
        <v>0.23205704999999999</v>
      </c>
      <c r="N424" s="11">
        <f t="shared" si="20"/>
        <v>564.94786369184726</v>
      </c>
    </row>
    <row r="425" spans="1:14" x14ac:dyDescent="0.2">
      <c r="A425" t="s">
        <v>2025</v>
      </c>
      <c r="B425">
        <v>4.2291934500000004</v>
      </c>
      <c r="C425">
        <v>1540</v>
      </c>
      <c r="D425">
        <v>2885</v>
      </c>
      <c r="E425">
        <v>288031</v>
      </c>
      <c r="F425">
        <v>0.2428843</v>
      </c>
      <c r="G425">
        <v>0.28113329999999997</v>
      </c>
      <c r="H425">
        <v>0.25993880000000003</v>
      </c>
      <c r="I425">
        <v>0.27507599999999999</v>
      </c>
      <c r="J425">
        <v>0.30459380000000003</v>
      </c>
      <c r="K425">
        <v>0.20454549999999999</v>
      </c>
      <c r="L425" s="11">
        <f t="shared" si="18"/>
        <v>1.0016282969541473E-2</v>
      </c>
      <c r="M425" s="11">
        <f t="shared" si="19"/>
        <v>0.26136195000000001</v>
      </c>
      <c r="N425" s="11">
        <f t="shared" si="20"/>
        <v>364.13562496177605</v>
      </c>
    </row>
    <row r="426" spans="1:14" x14ac:dyDescent="0.2">
      <c r="A426" t="s">
        <v>1065</v>
      </c>
      <c r="B426">
        <v>4.2275520599999998</v>
      </c>
      <c r="C426">
        <v>1346</v>
      </c>
      <c r="D426">
        <v>3063</v>
      </c>
      <c r="E426">
        <v>289707</v>
      </c>
      <c r="F426">
        <v>0.2538955</v>
      </c>
      <c r="G426">
        <v>0.27695039999999999</v>
      </c>
      <c r="H426">
        <v>0.25625629999999999</v>
      </c>
      <c r="I426">
        <v>0.28288289999999999</v>
      </c>
      <c r="J426">
        <v>0.30509399999999998</v>
      </c>
      <c r="K426">
        <v>0.23469390000000001</v>
      </c>
      <c r="L426" s="11">
        <f t="shared" si="18"/>
        <v>1.0572751089894273E-2</v>
      </c>
      <c r="M426" s="11">
        <f t="shared" si="19"/>
        <v>0.26829550000000002</v>
      </c>
      <c r="N426" s="11">
        <f t="shared" si="20"/>
        <v>318.38756351116348</v>
      </c>
    </row>
    <row r="427" spans="1:14" x14ac:dyDescent="0.2">
      <c r="A427" t="s">
        <v>694</v>
      </c>
      <c r="B427">
        <v>4.2215006800000001</v>
      </c>
      <c r="C427">
        <v>2641</v>
      </c>
      <c r="D427">
        <v>4757</v>
      </c>
      <c r="E427">
        <v>251976</v>
      </c>
      <c r="F427">
        <v>0.19828509999999999</v>
      </c>
      <c r="G427">
        <v>0.23891270000000001</v>
      </c>
      <c r="H427">
        <v>0.23966750000000001</v>
      </c>
      <c r="I427">
        <v>0.24532499999999999</v>
      </c>
      <c r="J427">
        <v>0.28644389999999997</v>
      </c>
      <c r="K427">
        <v>0.20928620000000001</v>
      </c>
      <c r="L427" s="11">
        <f t="shared" si="18"/>
        <v>1.8878782106232339E-2</v>
      </c>
      <c r="M427" s="11">
        <f t="shared" si="19"/>
        <v>0.23632006666666669</v>
      </c>
      <c r="N427" s="11">
        <f t="shared" si="20"/>
        <v>625.60691095281311</v>
      </c>
    </row>
    <row r="428" spans="1:14" x14ac:dyDescent="0.2">
      <c r="A428" t="s">
        <v>1053</v>
      </c>
      <c r="B428">
        <v>4.2022984399999999</v>
      </c>
      <c r="C428">
        <v>2300</v>
      </c>
      <c r="D428">
        <v>1966</v>
      </c>
      <c r="E428">
        <v>263273</v>
      </c>
      <c r="F428">
        <v>0.2309746</v>
      </c>
      <c r="G428">
        <v>0.28460039999999998</v>
      </c>
      <c r="H428">
        <v>0.26903549999999998</v>
      </c>
      <c r="I428">
        <v>0.24223600000000001</v>
      </c>
      <c r="J428">
        <v>0.24639730000000001</v>
      </c>
      <c r="K428">
        <v>0.20852019999999999</v>
      </c>
      <c r="L428" s="11">
        <f t="shared" si="18"/>
        <v>7.4675337007592876E-3</v>
      </c>
      <c r="M428" s="11">
        <f t="shared" si="19"/>
        <v>0.24696066666666663</v>
      </c>
      <c r="N428" s="11">
        <f t="shared" si="20"/>
        <v>547.31952831032152</v>
      </c>
    </row>
    <row r="429" spans="1:14" x14ac:dyDescent="0.2">
      <c r="A429" t="s">
        <v>2076</v>
      </c>
      <c r="B429">
        <v>4.1978736100000003</v>
      </c>
      <c r="C429">
        <v>922</v>
      </c>
      <c r="D429">
        <v>3822</v>
      </c>
      <c r="E429">
        <v>267798</v>
      </c>
      <c r="F429">
        <v>0.26417000000000002</v>
      </c>
      <c r="G429">
        <v>0.31206499999999998</v>
      </c>
      <c r="H429">
        <v>0.2832634</v>
      </c>
      <c r="I429">
        <v>0.28721170000000001</v>
      </c>
      <c r="J429">
        <v>0.32477610000000001</v>
      </c>
      <c r="K429">
        <v>0.26288660000000003</v>
      </c>
      <c r="L429" s="11">
        <f t="shared" si="18"/>
        <v>1.4271951246835302E-2</v>
      </c>
      <c r="M429" s="11">
        <f t="shared" si="19"/>
        <v>0.28906213333333336</v>
      </c>
      <c r="N429" s="11">
        <f t="shared" si="20"/>
        <v>219.63500706730423</v>
      </c>
    </row>
    <row r="430" spans="1:14" x14ac:dyDescent="0.2">
      <c r="A430" t="s">
        <v>20</v>
      </c>
      <c r="B430">
        <v>4.1915330199999996</v>
      </c>
      <c r="C430">
        <v>514</v>
      </c>
      <c r="D430">
        <v>18020</v>
      </c>
      <c r="E430">
        <v>244099</v>
      </c>
      <c r="F430">
        <v>0.14379529999999999</v>
      </c>
      <c r="G430">
        <v>0.17811289999999999</v>
      </c>
      <c r="H430">
        <v>0.16171279999999999</v>
      </c>
      <c r="I430">
        <v>0.1731065</v>
      </c>
      <c r="J430">
        <v>0.16792860000000001</v>
      </c>
      <c r="K430">
        <v>0.1751384</v>
      </c>
      <c r="L430" s="11">
        <f t="shared" si="18"/>
        <v>7.3822506442058344E-2</v>
      </c>
      <c r="M430" s="11">
        <f t="shared" si="19"/>
        <v>0.16663241666666664</v>
      </c>
      <c r="N430" s="11">
        <f t="shared" si="20"/>
        <v>122.6281643368755</v>
      </c>
    </row>
    <row r="431" spans="1:14" x14ac:dyDescent="0.2">
      <c r="A431" t="s">
        <v>33</v>
      </c>
      <c r="B431">
        <v>4.1732676399999997</v>
      </c>
      <c r="C431">
        <v>1470</v>
      </c>
      <c r="D431">
        <v>45101</v>
      </c>
      <c r="E431">
        <v>185762</v>
      </c>
      <c r="F431">
        <v>0.26709100000000002</v>
      </c>
      <c r="G431">
        <v>0.27772380000000002</v>
      </c>
      <c r="H431">
        <v>0.27942070000000002</v>
      </c>
      <c r="I431">
        <v>0.28054689999999999</v>
      </c>
      <c r="J431">
        <v>0.25960329999999998</v>
      </c>
      <c r="K431">
        <v>0.27256350000000001</v>
      </c>
      <c r="L431" s="11">
        <f t="shared" si="18"/>
        <v>0.2427891603234246</v>
      </c>
      <c r="M431" s="11">
        <f t="shared" si="19"/>
        <v>0.27282486666666667</v>
      </c>
      <c r="N431" s="11">
        <f t="shared" si="20"/>
        <v>352.24196644143342</v>
      </c>
    </row>
    <row r="432" spans="1:14" x14ac:dyDescent="0.2">
      <c r="A432" t="s">
        <v>699</v>
      </c>
      <c r="B432">
        <v>4.1495342800000001</v>
      </c>
      <c r="C432">
        <v>2846</v>
      </c>
      <c r="D432">
        <v>3000</v>
      </c>
      <c r="E432">
        <v>264505</v>
      </c>
      <c r="F432">
        <v>0.23681940000000001</v>
      </c>
      <c r="G432">
        <v>0.28054299999999999</v>
      </c>
      <c r="H432">
        <v>0.27907690000000002</v>
      </c>
      <c r="I432">
        <v>0.26737699999999998</v>
      </c>
      <c r="J432">
        <v>0.30620629999999999</v>
      </c>
      <c r="K432">
        <v>0.22627739999999999</v>
      </c>
      <c r="L432" s="11">
        <f t="shared" si="18"/>
        <v>1.1341940606037692E-2</v>
      </c>
      <c r="M432" s="11">
        <f t="shared" si="19"/>
        <v>0.26605000000000001</v>
      </c>
      <c r="N432" s="11">
        <f t="shared" si="20"/>
        <v>685.86010090751677</v>
      </c>
    </row>
    <row r="433" spans="1:14" x14ac:dyDescent="0.2">
      <c r="A433" t="s">
        <v>1106</v>
      </c>
      <c r="B433">
        <v>4.1387490900000001</v>
      </c>
      <c r="C433">
        <v>1337</v>
      </c>
      <c r="D433">
        <v>6009</v>
      </c>
      <c r="E433">
        <v>247498</v>
      </c>
      <c r="F433">
        <v>0.17731630000000001</v>
      </c>
      <c r="G433">
        <v>0.211067</v>
      </c>
      <c r="H433">
        <v>0.19336049999999999</v>
      </c>
      <c r="I433">
        <v>0.2114703</v>
      </c>
      <c r="J433">
        <v>0.26493929999999999</v>
      </c>
      <c r="K433">
        <v>0.1641437</v>
      </c>
      <c r="L433" s="11">
        <f t="shared" si="18"/>
        <v>2.4278984072598566E-2</v>
      </c>
      <c r="M433" s="11">
        <f t="shared" si="19"/>
        <v>0.20371618333333333</v>
      </c>
      <c r="N433" s="11">
        <f t="shared" si="20"/>
        <v>323.04446849180704</v>
      </c>
    </row>
    <row r="434" spans="1:14" x14ac:dyDescent="0.2">
      <c r="A434" t="s">
        <v>1017</v>
      </c>
      <c r="B434">
        <v>4.1375872600000001</v>
      </c>
      <c r="C434">
        <v>1559</v>
      </c>
      <c r="D434">
        <v>2058</v>
      </c>
      <c r="E434">
        <v>276839</v>
      </c>
      <c r="F434">
        <v>0.2340216</v>
      </c>
      <c r="G434">
        <v>0.2825628</v>
      </c>
      <c r="H434">
        <v>0.28617019999999999</v>
      </c>
      <c r="I434">
        <v>0.25132739999999998</v>
      </c>
      <c r="J434">
        <v>0.25345250000000002</v>
      </c>
      <c r="K434">
        <v>0.2458333</v>
      </c>
      <c r="L434" s="11">
        <f t="shared" si="18"/>
        <v>7.4339236884976463E-3</v>
      </c>
      <c r="M434" s="11">
        <f t="shared" si="19"/>
        <v>0.25889463333333329</v>
      </c>
      <c r="N434" s="11">
        <f t="shared" si="20"/>
        <v>376.78963657675223</v>
      </c>
    </row>
    <row r="435" spans="1:14" x14ac:dyDescent="0.2">
      <c r="A435" t="s">
        <v>1034</v>
      </c>
      <c r="B435">
        <v>4.1266117199999997</v>
      </c>
      <c r="C435">
        <v>2105</v>
      </c>
      <c r="D435">
        <v>2903</v>
      </c>
      <c r="E435">
        <v>263629</v>
      </c>
      <c r="F435">
        <v>0.23013049999999999</v>
      </c>
      <c r="G435">
        <v>0.30079939999999999</v>
      </c>
      <c r="H435">
        <v>0.27869959999999999</v>
      </c>
      <c r="I435">
        <v>0.27902130000000003</v>
      </c>
      <c r="J435">
        <v>0.26977040000000002</v>
      </c>
      <c r="K435">
        <v>0.2177616</v>
      </c>
      <c r="L435" s="11">
        <f t="shared" si="18"/>
        <v>1.1011686878150734E-2</v>
      </c>
      <c r="M435" s="11">
        <f t="shared" si="19"/>
        <v>0.26269713333333333</v>
      </c>
      <c r="N435" s="11">
        <f t="shared" si="20"/>
        <v>510.10372257654524</v>
      </c>
    </row>
    <row r="436" spans="1:14" x14ac:dyDescent="0.2">
      <c r="A436" t="s">
        <v>796</v>
      </c>
      <c r="B436">
        <v>4.1178535399999996</v>
      </c>
      <c r="C436">
        <v>2537</v>
      </c>
      <c r="D436">
        <v>2951</v>
      </c>
      <c r="E436">
        <v>254010</v>
      </c>
      <c r="F436">
        <v>0.19673350000000001</v>
      </c>
      <c r="G436">
        <v>0.25693240000000001</v>
      </c>
      <c r="H436">
        <v>0.2372108</v>
      </c>
      <c r="I436">
        <v>0.24130309999999999</v>
      </c>
      <c r="J436">
        <v>0.27128669999999999</v>
      </c>
      <c r="K436">
        <v>0.18441270000000001</v>
      </c>
      <c r="L436" s="11">
        <f t="shared" si="18"/>
        <v>1.1617652848313058E-2</v>
      </c>
      <c r="M436" s="11">
        <f t="shared" si="19"/>
        <v>0.2313132</v>
      </c>
      <c r="N436" s="11">
        <f t="shared" si="20"/>
        <v>616.09767694651919</v>
      </c>
    </row>
    <row r="437" spans="1:14" x14ac:dyDescent="0.2">
      <c r="A437" t="s">
        <v>91</v>
      </c>
      <c r="B437">
        <v>4.1077975799999997</v>
      </c>
      <c r="C437">
        <v>63</v>
      </c>
      <c r="D437">
        <v>9218</v>
      </c>
      <c r="E437">
        <v>207748</v>
      </c>
      <c r="F437">
        <v>0.12962170000000001</v>
      </c>
      <c r="G437">
        <v>0.16810729999999999</v>
      </c>
      <c r="H437">
        <v>0.14129520000000001</v>
      </c>
      <c r="I437">
        <v>0.14862500000000001</v>
      </c>
      <c r="J437">
        <v>0.1846198</v>
      </c>
      <c r="K437">
        <v>0.18007799999999999</v>
      </c>
      <c r="L437" s="11">
        <f t="shared" si="18"/>
        <v>4.4371064944066847E-2</v>
      </c>
      <c r="M437" s="11">
        <f t="shared" si="19"/>
        <v>0.15872449999999999</v>
      </c>
      <c r="N437" s="11">
        <f t="shared" si="20"/>
        <v>15.336685601728215</v>
      </c>
    </row>
    <row r="438" spans="1:14" x14ac:dyDescent="0.2">
      <c r="A438" t="s">
        <v>799</v>
      </c>
      <c r="B438">
        <v>4.0871541699999998</v>
      </c>
      <c r="C438">
        <v>3111</v>
      </c>
      <c r="D438">
        <v>4226</v>
      </c>
      <c r="E438">
        <v>256455</v>
      </c>
      <c r="F438">
        <v>0.2215789</v>
      </c>
      <c r="G438">
        <v>0.26071270000000002</v>
      </c>
      <c r="H438">
        <v>0.23513909999999999</v>
      </c>
      <c r="I438">
        <v>0.22796350000000001</v>
      </c>
      <c r="J438">
        <v>0.28775659999999997</v>
      </c>
      <c r="K438">
        <v>0.2055728</v>
      </c>
      <c r="L438" s="11">
        <f t="shared" si="18"/>
        <v>1.6478524497475191E-2</v>
      </c>
      <c r="M438" s="11">
        <f t="shared" si="19"/>
        <v>0.23978726666666664</v>
      </c>
      <c r="N438" s="11">
        <f t="shared" si="20"/>
        <v>761.16531713801248</v>
      </c>
    </row>
    <row r="439" spans="1:14" x14ac:dyDescent="0.2">
      <c r="A439" t="s">
        <v>266</v>
      </c>
      <c r="B439">
        <v>4.0779708100000001</v>
      </c>
      <c r="C439">
        <v>429</v>
      </c>
      <c r="D439">
        <v>14485</v>
      </c>
      <c r="E439">
        <v>203576</v>
      </c>
      <c r="F439">
        <v>0.14095240000000001</v>
      </c>
      <c r="G439">
        <v>0.16251399999999999</v>
      </c>
      <c r="H439">
        <v>0.13982410000000001</v>
      </c>
      <c r="I439">
        <v>0.16481190000000001</v>
      </c>
      <c r="J439">
        <v>0.18728819999999999</v>
      </c>
      <c r="K439">
        <v>0.16181619999999999</v>
      </c>
      <c r="L439" s="11">
        <f t="shared" si="18"/>
        <v>7.1152788147915272E-2</v>
      </c>
      <c r="M439" s="11">
        <f t="shared" si="19"/>
        <v>0.15953446666666668</v>
      </c>
      <c r="N439" s="11">
        <f t="shared" si="20"/>
        <v>105.19937978663462</v>
      </c>
    </row>
    <row r="440" spans="1:14" x14ac:dyDescent="0.2">
      <c r="A440" t="s">
        <v>734</v>
      </c>
      <c r="B440">
        <v>4.0614086299999999</v>
      </c>
      <c r="C440">
        <v>2525</v>
      </c>
      <c r="D440">
        <v>1920</v>
      </c>
      <c r="E440">
        <v>258308</v>
      </c>
      <c r="F440">
        <v>0.2240664</v>
      </c>
      <c r="G440">
        <v>0.27332289999999998</v>
      </c>
      <c r="H440">
        <v>0.241869</v>
      </c>
      <c r="I440">
        <v>0.27483800000000003</v>
      </c>
      <c r="J440">
        <v>0.26385960000000003</v>
      </c>
      <c r="K440">
        <v>0.24068320000000001</v>
      </c>
      <c r="L440" s="11">
        <f t="shared" si="18"/>
        <v>7.4329869767874009E-3</v>
      </c>
      <c r="M440" s="11">
        <f t="shared" si="19"/>
        <v>0.25310651666666667</v>
      </c>
      <c r="N440" s="11">
        <f t="shared" si="20"/>
        <v>621.70547955919426</v>
      </c>
    </row>
    <row r="441" spans="1:14" x14ac:dyDescent="0.2">
      <c r="A441" t="s">
        <v>242</v>
      </c>
      <c r="B441">
        <v>4.0458253400000004</v>
      </c>
      <c r="C441">
        <v>2112</v>
      </c>
      <c r="D441">
        <v>45605</v>
      </c>
      <c r="E441">
        <v>188484</v>
      </c>
      <c r="F441">
        <v>0.18871879999999999</v>
      </c>
      <c r="G441">
        <v>0.2138439</v>
      </c>
      <c r="H441">
        <v>0.2062167</v>
      </c>
      <c r="I441">
        <v>0.2259948</v>
      </c>
      <c r="J441">
        <v>0.21914120000000001</v>
      </c>
      <c r="K441">
        <v>0.223887</v>
      </c>
      <c r="L441" s="11">
        <f t="shared" si="18"/>
        <v>0.24195687697629506</v>
      </c>
      <c r="M441" s="11">
        <f t="shared" si="19"/>
        <v>0.21296706666666665</v>
      </c>
      <c r="N441" s="11">
        <f t="shared" si="20"/>
        <v>522.0195689416488</v>
      </c>
    </row>
    <row r="442" spans="1:14" x14ac:dyDescent="0.2">
      <c r="A442" t="s">
        <v>813</v>
      </c>
      <c r="B442">
        <v>3.9940746900000001</v>
      </c>
      <c r="C442">
        <v>3520</v>
      </c>
      <c r="D442">
        <v>4882</v>
      </c>
      <c r="E442">
        <v>248763</v>
      </c>
      <c r="F442">
        <v>0.19275120000000001</v>
      </c>
      <c r="G442">
        <v>0.27620650000000002</v>
      </c>
      <c r="H442">
        <v>0.23075300000000001</v>
      </c>
      <c r="I442">
        <v>0.21362110000000001</v>
      </c>
      <c r="J442">
        <v>0.29082760000000002</v>
      </c>
      <c r="K442">
        <v>0.2035737</v>
      </c>
      <c r="L442" s="11">
        <f t="shared" si="18"/>
        <v>1.9625105019637164E-2</v>
      </c>
      <c r="M442" s="11">
        <f t="shared" si="19"/>
        <v>0.23462218333333332</v>
      </c>
      <c r="N442" s="11">
        <f t="shared" si="20"/>
        <v>881.30550207612669</v>
      </c>
    </row>
    <row r="443" spans="1:14" x14ac:dyDescent="0.2">
      <c r="A443" t="s">
        <v>1132</v>
      </c>
      <c r="B443">
        <v>3.99125665</v>
      </c>
      <c r="C443">
        <v>4119</v>
      </c>
      <c r="D443">
        <v>3045</v>
      </c>
      <c r="E443">
        <v>245462</v>
      </c>
      <c r="F443">
        <v>0.2141873</v>
      </c>
      <c r="G443">
        <v>0.26624409999999998</v>
      </c>
      <c r="H443">
        <v>0.25175189999999997</v>
      </c>
      <c r="I443">
        <v>0.25</v>
      </c>
      <c r="J443">
        <v>0.245807</v>
      </c>
      <c r="K443">
        <v>0.19484460000000001</v>
      </c>
      <c r="L443" s="11">
        <f t="shared" si="18"/>
        <v>1.2405178805680716E-2</v>
      </c>
      <c r="M443" s="11">
        <f t="shared" si="19"/>
        <v>0.23713914999999999</v>
      </c>
      <c r="N443" s="11">
        <f t="shared" si="20"/>
        <v>1032.005796971237</v>
      </c>
    </row>
    <row r="444" spans="1:14" x14ac:dyDescent="0.2">
      <c r="A444" t="s">
        <v>873</v>
      </c>
      <c r="B444">
        <v>3.9692759099999999</v>
      </c>
      <c r="C444">
        <v>2883</v>
      </c>
      <c r="D444">
        <v>3954</v>
      </c>
      <c r="E444">
        <v>250096</v>
      </c>
      <c r="F444">
        <v>0.20420730000000001</v>
      </c>
      <c r="G444">
        <v>0.26130009999999998</v>
      </c>
      <c r="H444">
        <v>0.21642310000000001</v>
      </c>
      <c r="I444">
        <v>0.23637030000000001</v>
      </c>
      <c r="J444">
        <v>0.26550079999999998</v>
      </c>
      <c r="K444">
        <v>0.189808</v>
      </c>
      <c r="L444" s="11">
        <f t="shared" si="18"/>
        <v>1.5809928987268889E-2</v>
      </c>
      <c r="M444" s="11">
        <f t="shared" si="19"/>
        <v>0.22893493333333334</v>
      </c>
      <c r="N444" s="11">
        <f t="shared" si="20"/>
        <v>726.32894899966777</v>
      </c>
    </row>
    <row r="445" spans="1:14" x14ac:dyDescent="0.2">
      <c r="A445" t="s">
        <v>1014</v>
      </c>
      <c r="B445">
        <v>3.9651526700000002</v>
      </c>
      <c r="C445">
        <v>1512</v>
      </c>
      <c r="D445">
        <v>3465</v>
      </c>
      <c r="E445">
        <v>257136</v>
      </c>
      <c r="F445">
        <v>0.26467560000000001</v>
      </c>
      <c r="G445">
        <v>0.30622569999999999</v>
      </c>
      <c r="H445">
        <v>0.27636850000000002</v>
      </c>
      <c r="I445">
        <v>0.2774123</v>
      </c>
      <c r="J445">
        <v>0.30030279999999998</v>
      </c>
      <c r="K445">
        <v>0.20916029999999999</v>
      </c>
      <c r="L445" s="11">
        <f t="shared" si="18"/>
        <v>1.3475359342915811E-2</v>
      </c>
      <c r="M445" s="11">
        <f t="shared" si="19"/>
        <v>0.27235753333333335</v>
      </c>
      <c r="N445" s="11">
        <f t="shared" si="20"/>
        <v>381.32201351026413</v>
      </c>
    </row>
    <row r="446" spans="1:14" x14ac:dyDescent="0.2">
      <c r="A446" t="s">
        <v>2029</v>
      </c>
      <c r="B446">
        <v>3.9556726699999998</v>
      </c>
      <c r="C446">
        <v>894</v>
      </c>
      <c r="D446">
        <v>2531</v>
      </c>
      <c r="E446">
        <v>279825</v>
      </c>
      <c r="F446">
        <v>0.2562604</v>
      </c>
      <c r="G446">
        <v>0.3211292</v>
      </c>
      <c r="H446">
        <v>0.29082770000000002</v>
      </c>
      <c r="I446">
        <v>0.28447699999999998</v>
      </c>
      <c r="J446">
        <v>0.29270810000000003</v>
      </c>
      <c r="K446">
        <v>0.25686809999999999</v>
      </c>
      <c r="L446" s="11">
        <f t="shared" si="18"/>
        <v>9.0449388010363629E-3</v>
      </c>
      <c r="M446" s="11">
        <f t="shared" si="19"/>
        <v>0.28371174999999998</v>
      </c>
      <c r="N446" s="11">
        <f t="shared" si="20"/>
        <v>226.00454450645938</v>
      </c>
    </row>
    <row r="447" spans="1:14" x14ac:dyDescent="0.2">
      <c r="A447" t="s">
        <v>835</v>
      </c>
      <c r="B447">
        <v>3.95417219</v>
      </c>
      <c r="C447">
        <v>3073</v>
      </c>
      <c r="D447">
        <v>3462</v>
      </c>
      <c r="E447">
        <v>240444</v>
      </c>
      <c r="F447">
        <v>0.2425128</v>
      </c>
      <c r="G447">
        <v>0.26283669999999998</v>
      </c>
      <c r="H447">
        <v>0.24422360000000001</v>
      </c>
      <c r="I447">
        <v>0.21826480000000001</v>
      </c>
      <c r="J447">
        <v>0.27862520000000002</v>
      </c>
      <c r="K447">
        <v>0.20375109999999999</v>
      </c>
      <c r="L447" s="11">
        <f t="shared" si="18"/>
        <v>1.4398363028397464E-2</v>
      </c>
      <c r="M447" s="11">
        <f t="shared" si="19"/>
        <v>0.2417023666666667</v>
      </c>
      <c r="N447" s="11">
        <f t="shared" si="20"/>
        <v>777.15381433604182</v>
      </c>
    </row>
    <row r="448" spans="1:14" x14ac:dyDescent="0.2">
      <c r="A448" t="s">
        <v>1073</v>
      </c>
      <c r="B448">
        <v>3.9373726900000001</v>
      </c>
      <c r="C448">
        <v>313</v>
      </c>
      <c r="D448">
        <v>3311</v>
      </c>
      <c r="E448">
        <v>244247</v>
      </c>
      <c r="F448">
        <v>0.24188309999999999</v>
      </c>
      <c r="G448">
        <v>0.30779770000000001</v>
      </c>
      <c r="H448">
        <v>0.23597960000000001</v>
      </c>
      <c r="I448">
        <v>0.26827630000000002</v>
      </c>
      <c r="J448">
        <v>0.31967259999999997</v>
      </c>
      <c r="K448">
        <v>0.24569640000000001</v>
      </c>
      <c r="L448" s="11">
        <f t="shared" si="18"/>
        <v>1.3555949510127044E-2</v>
      </c>
      <c r="M448" s="11">
        <f t="shared" si="19"/>
        <v>0.26988428333333331</v>
      </c>
      <c r="N448" s="11">
        <f t="shared" si="20"/>
        <v>79.494633768082537</v>
      </c>
    </row>
    <row r="449" spans="1:14" x14ac:dyDescent="0.2">
      <c r="A449" t="s">
        <v>375</v>
      </c>
      <c r="B449">
        <v>3.9227361699999999</v>
      </c>
      <c r="C449">
        <v>1151</v>
      </c>
      <c r="D449">
        <v>3259</v>
      </c>
      <c r="E449">
        <v>242938</v>
      </c>
      <c r="F449">
        <v>0.20578779999999999</v>
      </c>
      <c r="G449">
        <v>0.2390169</v>
      </c>
      <c r="H449">
        <v>0.21336630000000001</v>
      </c>
      <c r="I449">
        <v>0.21854029999999999</v>
      </c>
      <c r="J449">
        <v>0.26214680000000001</v>
      </c>
      <c r="K449">
        <v>0.17660419999999999</v>
      </c>
      <c r="L449" s="11">
        <f t="shared" si="18"/>
        <v>1.3414945377009772E-2</v>
      </c>
      <c r="M449" s="11">
        <f t="shared" si="19"/>
        <v>0.21924371666666667</v>
      </c>
      <c r="N449" s="11">
        <f t="shared" si="20"/>
        <v>293.41764271646139</v>
      </c>
    </row>
    <row r="450" spans="1:14" x14ac:dyDescent="0.2">
      <c r="A450" t="s">
        <v>988</v>
      </c>
      <c r="B450">
        <v>3.9091922600000002</v>
      </c>
      <c r="C450">
        <v>1803</v>
      </c>
      <c r="D450">
        <v>48506</v>
      </c>
      <c r="E450">
        <v>257804</v>
      </c>
      <c r="F450">
        <v>0.32296550000000002</v>
      </c>
      <c r="G450">
        <v>0.31233689999999997</v>
      </c>
      <c r="H450">
        <v>0.31408700000000001</v>
      </c>
      <c r="I450">
        <v>0.31798520000000002</v>
      </c>
      <c r="J450">
        <v>0.31935439999999998</v>
      </c>
      <c r="K450">
        <v>0.31973190000000001</v>
      </c>
      <c r="L450" s="11">
        <f t="shared" ref="L450:L513" si="21">D450/E450</f>
        <v>0.18815068811965679</v>
      </c>
      <c r="M450" s="11">
        <f t="shared" ref="M450:M513" si="22">AVERAGE(F450:K450)</f>
        <v>0.31774348333333335</v>
      </c>
      <c r="N450" s="11">
        <f t="shared" ref="N450:N513" si="23">C450/B450</f>
        <v>461.22060008376258</v>
      </c>
    </row>
    <row r="451" spans="1:14" x14ac:dyDescent="0.2">
      <c r="A451" t="s">
        <v>481</v>
      </c>
      <c r="B451">
        <v>3.90585016</v>
      </c>
      <c r="C451">
        <v>2231</v>
      </c>
      <c r="D451">
        <v>5404</v>
      </c>
      <c r="E451">
        <v>257995</v>
      </c>
      <c r="F451">
        <v>0.2025486</v>
      </c>
      <c r="G451">
        <v>0.28901539999999998</v>
      </c>
      <c r="H451">
        <v>0.21496899999999999</v>
      </c>
      <c r="I451">
        <v>0.2356298</v>
      </c>
      <c r="J451">
        <v>0.29272740000000003</v>
      </c>
      <c r="K451">
        <v>0.19583539999999999</v>
      </c>
      <c r="L451" s="11">
        <f t="shared" si="21"/>
        <v>2.0946142367100136E-2</v>
      </c>
      <c r="M451" s="11">
        <f t="shared" si="22"/>
        <v>0.23845426666666666</v>
      </c>
      <c r="N451" s="11">
        <f t="shared" si="23"/>
        <v>571.19446691728695</v>
      </c>
    </row>
    <row r="452" spans="1:14" x14ac:dyDescent="0.2">
      <c r="A452" t="s">
        <v>304</v>
      </c>
      <c r="B452">
        <v>3.9033757200000001</v>
      </c>
      <c r="C452">
        <v>2104</v>
      </c>
      <c r="D452">
        <v>3531</v>
      </c>
      <c r="E452">
        <v>272459</v>
      </c>
      <c r="F452">
        <v>0.24530660000000001</v>
      </c>
      <c r="G452">
        <v>0.299425</v>
      </c>
      <c r="H452">
        <v>0.27321810000000002</v>
      </c>
      <c r="I452">
        <v>0.27685949999999998</v>
      </c>
      <c r="J452">
        <v>0.31935629999999998</v>
      </c>
      <c r="K452">
        <v>0.21841160000000001</v>
      </c>
      <c r="L452" s="11">
        <f t="shared" si="21"/>
        <v>1.2959748072187008E-2</v>
      </c>
      <c r="M452" s="11">
        <f t="shared" si="22"/>
        <v>0.27209618333333335</v>
      </c>
      <c r="N452" s="11">
        <f t="shared" si="23"/>
        <v>539.02061982390978</v>
      </c>
    </row>
    <row r="453" spans="1:14" x14ac:dyDescent="0.2">
      <c r="A453" t="s">
        <v>962</v>
      </c>
      <c r="B453">
        <v>3.88362717</v>
      </c>
      <c r="C453">
        <v>1360</v>
      </c>
      <c r="D453">
        <v>2784</v>
      </c>
      <c r="E453">
        <v>275370</v>
      </c>
      <c r="F453">
        <v>0.2236842</v>
      </c>
      <c r="G453">
        <v>0.3016993</v>
      </c>
      <c r="H453">
        <v>0.27317370000000002</v>
      </c>
      <c r="I453">
        <v>0.29472999999999999</v>
      </c>
      <c r="J453">
        <v>0.3134227</v>
      </c>
      <c r="K453">
        <v>0.21860470000000001</v>
      </c>
      <c r="L453" s="11">
        <f t="shared" si="21"/>
        <v>1.0110033772742128E-2</v>
      </c>
      <c r="M453" s="11">
        <f t="shared" si="22"/>
        <v>0.27088576666666669</v>
      </c>
      <c r="N453" s="11">
        <f t="shared" si="23"/>
        <v>350.18809490922376</v>
      </c>
    </row>
    <row r="454" spans="1:14" x14ac:dyDescent="0.2">
      <c r="A454" t="s">
        <v>2054</v>
      </c>
      <c r="B454">
        <v>3.8433563400000001</v>
      </c>
      <c r="C454">
        <v>344</v>
      </c>
      <c r="D454">
        <v>3858</v>
      </c>
      <c r="E454">
        <v>267406</v>
      </c>
      <c r="F454">
        <v>0.27496759999999998</v>
      </c>
      <c r="G454">
        <v>0.31961679999999998</v>
      </c>
      <c r="H454">
        <v>0.30563319999999999</v>
      </c>
      <c r="I454">
        <v>0.30217670000000002</v>
      </c>
      <c r="J454">
        <v>0.32914090000000001</v>
      </c>
      <c r="K454">
        <v>0.299572</v>
      </c>
      <c r="L454" s="11">
        <f t="shared" si="21"/>
        <v>1.4427499756923928E-2</v>
      </c>
      <c r="M454" s="11">
        <f t="shared" si="22"/>
        <v>0.30518453333333334</v>
      </c>
      <c r="N454" s="11">
        <f t="shared" si="23"/>
        <v>89.505101678914315</v>
      </c>
    </row>
    <row r="455" spans="1:14" x14ac:dyDescent="0.2">
      <c r="A455" t="s">
        <v>930</v>
      </c>
      <c r="B455">
        <v>3.8278842900000001</v>
      </c>
      <c r="C455">
        <v>12</v>
      </c>
      <c r="D455">
        <v>3547</v>
      </c>
      <c r="E455">
        <v>254632</v>
      </c>
      <c r="F455">
        <v>0.26582280000000003</v>
      </c>
      <c r="G455">
        <v>0.28783189999999997</v>
      </c>
      <c r="H455">
        <v>0.28005869999999999</v>
      </c>
      <c r="I455">
        <v>0.2797172</v>
      </c>
      <c r="J455">
        <v>0.31055850000000002</v>
      </c>
      <c r="K455">
        <v>0.24131079999999999</v>
      </c>
      <c r="L455" s="11">
        <f t="shared" si="21"/>
        <v>1.3929906688868642E-2</v>
      </c>
      <c r="M455" s="11">
        <f t="shared" si="22"/>
        <v>0.27754998333333331</v>
      </c>
      <c r="N455" s="11">
        <f t="shared" si="23"/>
        <v>3.1348909974496642</v>
      </c>
    </row>
    <row r="456" spans="1:14" x14ac:dyDescent="0.2">
      <c r="A456" t="s">
        <v>928</v>
      </c>
      <c r="B456">
        <v>3.8247473599999999</v>
      </c>
      <c r="C456">
        <v>2333</v>
      </c>
      <c r="D456">
        <v>5978</v>
      </c>
      <c r="E456">
        <v>233243</v>
      </c>
      <c r="F456">
        <v>0.17892820000000001</v>
      </c>
      <c r="G456">
        <v>0.23529410000000001</v>
      </c>
      <c r="H456">
        <v>0.2215973</v>
      </c>
      <c r="I456">
        <v>0.2178505</v>
      </c>
      <c r="J456">
        <v>0.2904524</v>
      </c>
      <c r="K456">
        <v>0.17294390000000001</v>
      </c>
      <c r="L456" s="11">
        <f t="shared" si="21"/>
        <v>2.5629922441402313E-2</v>
      </c>
      <c r="M456" s="11">
        <f t="shared" si="22"/>
        <v>0.21951106666666664</v>
      </c>
      <c r="N456" s="11">
        <f t="shared" si="23"/>
        <v>609.97492916760916</v>
      </c>
    </row>
    <row r="457" spans="1:14" x14ac:dyDescent="0.2">
      <c r="A457" t="s">
        <v>877</v>
      </c>
      <c r="B457">
        <v>3.81500781</v>
      </c>
      <c r="C457">
        <v>1835</v>
      </c>
      <c r="D457">
        <v>2668</v>
      </c>
      <c r="E457">
        <v>251730</v>
      </c>
      <c r="F457">
        <v>0.27609889999999998</v>
      </c>
      <c r="G457">
        <v>0.28505209999999997</v>
      </c>
      <c r="H457">
        <v>0.26692460000000001</v>
      </c>
      <c r="I457">
        <v>0.27491959999999999</v>
      </c>
      <c r="J457">
        <v>0.30733939999999998</v>
      </c>
      <c r="K457">
        <v>0.2193959</v>
      </c>
      <c r="L457" s="11">
        <f t="shared" si="21"/>
        <v>1.0598657291542525E-2</v>
      </c>
      <c r="M457" s="11">
        <f t="shared" si="22"/>
        <v>0.27162175000000005</v>
      </c>
      <c r="N457" s="11">
        <f t="shared" si="23"/>
        <v>480.99508346747001</v>
      </c>
    </row>
    <row r="458" spans="1:14" x14ac:dyDescent="0.2">
      <c r="A458" t="s">
        <v>735</v>
      </c>
      <c r="B458">
        <v>3.8128695600000002</v>
      </c>
      <c r="C458">
        <v>2864</v>
      </c>
      <c r="D458">
        <v>4913</v>
      </c>
      <c r="E458">
        <v>250988</v>
      </c>
      <c r="F458">
        <v>0.2215221</v>
      </c>
      <c r="G458">
        <v>0.2451487</v>
      </c>
      <c r="H458">
        <v>0.23953849999999999</v>
      </c>
      <c r="I458">
        <v>0.22006200000000001</v>
      </c>
      <c r="J458">
        <v>0.27131850000000002</v>
      </c>
      <c r="K458">
        <v>0.2204557</v>
      </c>
      <c r="L458" s="11">
        <f t="shared" si="21"/>
        <v>1.9574641018694119E-2</v>
      </c>
      <c r="M458" s="11">
        <f t="shared" si="22"/>
        <v>0.23634091666666668</v>
      </c>
      <c r="N458" s="11">
        <f t="shared" si="23"/>
        <v>751.14030389227366</v>
      </c>
    </row>
    <row r="459" spans="1:14" x14ac:dyDescent="0.2">
      <c r="A459" t="s">
        <v>779</v>
      </c>
      <c r="B459">
        <v>3.7917812</v>
      </c>
      <c r="C459">
        <v>3729</v>
      </c>
      <c r="D459">
        <v>3401</v>
      </c>
      <c r="E459">
        <v>226908</v>
      </c>
      <c r="F459">
        <v>0.2037284</v>
      </c>
      <c r="G459">
        <v>0.28443819999999997</v>
      </c>
      <c r="H459">
        <v>0.25722050000000002</v>
      </c>
      <c r="I459">
        <v>0.2747774</v>
      </c>
      <c r="J459">
        <v>0.2956029</v>
      </c>
      <c r="K459">
        <v>0.20327100000000001</v>
      </c>
      <c r="L459" s="11">
        <f t="shared" si="21"/>
        <v>1.4988453470128863E-2</v>
      </c>
      <c r="M459" s="11">
        <f t="shared" si="22"/>
        <v>0.25317306666666667</v>
      </c>
      <c r="N459" s="11">
        <f t="shared" si="23"/>
        <v>983.44282101509441</v>
      </c>
    </row>
    <row r="460" spans="1:14" x14ac:dyDescent="0.2">
      <c r="A460" t="s">
        <v>784</v>
      </c>
      <c r="B460">
        <v>3.7665473500000002</v>
      </c>
      <c r="C460">
        <v>1818</v>
      </c>
      <c r="D460">
        <v>4559</v>
      </c>
      <c r="E460">
        <v>234376</v>
      </c>
      <c r="F460">
        <v>0.19978480000000001</v>
      </c>
      <c r="G460">
        <v>0.25975730000000002</v>
      </c>
      <c r="H460">
        <v>0.23313130000000001</v>
      </c>
      <c r="I460">
        <v>0.2403344</v>
      </c>
      <c r="J460">
        <v>0.27193830000000002</v>
      </c>
      <c r="K460">
        <v>0.2075111</v>
      </c>
      <c r="L460" s="11">
        <f t="shared" si="21"/>
        <v>1.9451650339625218E-2</v>
      </c>
      <c r="M460" s="11">
        <f t="shared" si="22"/>
        <v>0.23540953333333337</v>
      </c>
      <c r="N460" s="11">
        <f t="shared" si="23"/>
        <v>482.67015679492255</v>
      </c>
    </row>
    <row r="461" spans="1:14" x14ac:dyDescent="0.2">
      <c r="A461" t="s">
        <v>690</v>
      </c>
      <c r="B461">
        <v>3.76207804</v>
      </c>
      <c r="C461">
        <v>3583</v>
      </c>
      <c r="D461">
        <v>3591</v>
      </c>
      <c r="E461">
        <v>230421</v>
      </c>
      <c r="F461">
        <v>0.21538460000000001</v>
      </c>
      <c r="G461">
        <v>0.2659166</v>
      </c>
      <c r="H461">
        <v>0.2462916</v>
      </c>
      <c r="I461">
        <v>0.23702419999999999</v>
      </c>
      <c r="J461">
        <v>0.29766930000000003</v>
      </c>
      <c r="K461">
        <v>0.20597009999999999</v>
      </c>
      <c r="L461" s="11">
        <f t="shared" si="21"/>
        <v>1.5584517036207637E-2</v>
      </c>
      <c r="M461" s="11">
        <f t="shared" si="22"/>
        <v>0.24470939999999999</v>
      </c>
      <c r="N461" s="11">
        <f t="shared" si="23"/>
        <v>952.39916926337867</v>
      </c>
    </row>
    <row r="462" spans="1:14" x14ac:dyDescent="0.2">
      <c r="A462" t="s">
        <v>822</v>
      </c>
      <c r="B462">
        <v>3.7420822899999999</v>
      </c>
      <c r="C462">
        <v>1777</v>
      </c>
      <c r="D462">
        <v>4498</v>
      </c>
      <c r="E462">
        <v>233731</v>
      </c>
      <c r="F462">
        <v>0.22431509999999999</v>
      </c>
      <c r="G462">
        <v>0.24315590000000001</v>
      </c>
      <c r="H462">
        <v>0.2322844</v>
      </c>
      <c r="I462">
        <v>0.2435456</v>
      </c>
      <c r="J462">
        <v>0.29519089999999998</v>
      </c>
      <c r="K462">
        <v>0.207124</v>
      </c>
      <c r="L462" s="11">
        <f t="shared" si="21"/>
        <v>1.9244344994887284E-2</v>
      </c>
      <c r="M462" s="11">
        <f t="shared" si="22"/>
        <v>0.24093598333333333</v>
      </c>
      <c r="N462" s="11">
        <f t="shared" si="23"/>
        <v>474.86930064277129</v>
      </c>
    </row>
    <row r="463" spans="1:14" x14ac:dyDescent="0.2">
      <c r="A463" t="s">
        <v>843</v>
      </c>
      <c r="B463">
        <v>3.7407103400000001</v>
      </c>
      <c r="C463">
        <v>2676</v>
      </c>
      <c r="D463">
        <v>4823</v>
      </c>
      <c r="E463">
        <v>217052</v>
      </c>
      <c r="F463">
        <v>0.19913149999999999</v>
      </c>
      <c r="G463">
        <v>0.23657449999999999</v>
      </c>
      <c r="H463">
        <v>0.22442960000000001</v>
      </c>
      <c r="I463">
        <v>0.2075843</v>
      </c>
      <c r="J463">
        <v>0.26806530000000001</v>
      </c>
      <c r="K463">
        <v>0.1967546</v>
      </c>
      <c r="L463" s="11">
        <f t="shared" si="21"/>
        <v>2.2220481727880877E-2</v>
      </c>
      <c r="M463" s="11">
        <f t="shared" si="22"/>
        <v>0.22208996666666667</v>
      </c>
      <c r="N463" s="11">
        <f t="shared" si="23"/>
        <v>715.37215041354955</v>
      </c>
    </row>
    <row r="464" spans="1:14" x14ac:dyDescent="0.2">
      <c r="A464" t="s">
        <v>1095</v>
      </c>
      <c r="B464">
        <v>3.7405892199999999</v>
      </c>
      <c r="C464">
        <v>1134</v>
      </c>
      <c r="D464">
        <v>3363</v>
      </c>
      <c r="E464">
        <v>258303</v>
      </c>
      <c r="F464">
        <v>0.25263160000000001</v>
      </c>
      <c r="G464">
        <v>0.3238337</v>
      </c>
      <c r="H464">
        <v>0.29496919999999999</v>
      </c>
      <c r="I464">
        <v>0.28791620000000001</v>
      </c>
      <c r="J464">
        <v>0.31311</v>
      </c>
      <c r="K464">
        <v>0.21543989999999999</v>
      </c>
      <c r="L464" s="11">
        <f t="shared" si="21"/>
        <v>1.3019593268370867E-2</v>
      </c>
      <c r="M464" s="11">
        <f t="shared" si="22"/>
        <v>0.28131676666666666</v>
      </c>
      <c r="N464" s="11">
        <f t="shared" si="23"/>
        <v>303.16079454455576</v>
      </c>
    </row>
    <row r="465" spans="1:14" x14ac:dyDescent="0.2">
      <c r="A465" t="s">
        <v>688</v>
      </c>
      <c r="B465">
        <v>3.72380456</v>
      </c>
      <c r="C465">
        <v>3960</v>
      </c>
      <c r="D465">
        <v>2899</v>
      </c>
      <c r="E465">
        <v>223756</v>
      </c>
      <c r="F465">
        <v>0.23588999999999999</v>
      </c>
      <c r="G465">
        <v>0.27008460000000001</v>
      </c>
      <c r="H465">
        <v>0.25091639999999998</v>
      </c>
      <c r="I465">
        <v>0.23949300000000001</v>
      </c>
      <c r="J465">
        <v>0.28394920000000001</v>
      </c>
      <c r="K465">
        <v>0.21156069999999999</v>
      </c>
      <c r="L465" s="11">
        <f t="shared" si="21"/>
        <v>1.2956077155472926E-2</v>
      </c>
      <c r="M465" s="11">
        <f t="shared" si="22"/>
        <v>0.2486489833333333</v>
      </c>
      <c r="N465" s="11">
        <f t="shared" si="23"/>
        <v>1063.4285275164925</v>
      </c>
    </row>
    <row r="466" spans="1:14" x14ac:dyDescent="0.2">
      <c r="A466" t="s">
        <v>927</v>
      </c>
      <c r="B466">
        <v>3.7084239700000001</v>
      </c>
      <c r="C466">
        <v>1123</v>
      </c>
      <c r="D466">
        <v>3916</v>
      </c>
      <c r="E466">
        <v>255023</v>
      </c>
      <c r="F466">
        <v>0.24661250000000001</v>
      </c>
      <c r="G466">
        <v>0.29958600000000002</v>
      </c>
      <c r="H466">
        <v>0.266486</v>
      </c>
      <c r="I466">
        <v>0.26177289999999998</v>
      </c>
      <c r="J466">
        <v>0.31490190000000001</v>
      </c>
      <c r="K466">
        <v>0.23230770000000001</v>
      </c>
      <c r="L466" s="11">
        <f t="shared" si="21"/>
        <v>1.5355477741223341E-2</v>
      </c>
      <c r="M466" s="11">
        <f t="shared" si="22"/>
        <v>0.27027783333333333</v>
      </c>
      <c r="N466" s="11">
        <f t="shared" si="23"/>
        <v>302.8240592458472</v>
      </c>
    </row>
    <row r="467" spans="1:14" x14ac:dyDescent="0.2">
      <c r="A467" t="s">
        <v>2021</v>
      </c>
      <c r="B467">
        <v>3.7048618699999998</v>
      </c>
      <c r="C467">
        <v>2398</v>
      </c>
      <c r="D467">
        <v>2133</v>
      </c>
      <c r="E467">
        <v>251295</v>
      </c>
      <c r="F467">
        <v>0.27126440000000002</v>
      </c>
      <c r="G467">
        <v>0.30343189999999998</v>
      </c>
      <c r="H467">
        <v>0.28770659999999998</v>
      </c>
      <c r="I467">
        <v>0.28514060000000002</v>
      </c>
      <c r="J467">
        <v>0.2803987</v>
      </c>
      <c r="K467">
        <v>0.28977269999999999</v>
      </c>
      <c r="L467" s="11">
        <f t="shared" si="21"/>
        <v>8.4880319942696823E-3</v>
      </c>
      <c r="M467" s="11">
        <f t="shared" si="22"/>
        <v>0.28628581666666664</v>
      </c>
      <c r="N467" s="11">
        <f t="shared" si="23"/>
        <v>647.25759937711257</v>
      </c>
    </row>
    <row r="468" spans="1:14" x14ac:dyDescent="0.2">
      <c r="A468" t="s">
        <v>1047</v>
      </c>
      <c r="B468">
        <v>3.70485445</v>
      </c>
      <c r="C468">
        <v>952</v>
      </c>
      <c r="D468">
        <v>1834</v>
      </c>
      <c r="E468">
        <v>254583</v>
      </c>
      <c r="F468">
        <v>0.26367459999999998</v>
      </c>
      <c r="G468">
        <v>0.28551339999999997</v>
      </c>
      <c r="H468">
        <v>0.28250180000000003</v>
      </c>
      <c r="I468">
        <v>0.27401130000000001</v>
      </c>
      <c r="J468">
        <v>0.27650200000000003</v>
      </c>
      <c r="K468">
        <v>0.20919180000000001</v>
      </c>
      <c r="L468" s="11">
        <f t="shared" si="21"/>
        <v>7.2039374192306637E-3</v>
      </c>
      <c r="M468" s="11">
        <f t="shared" si="22"/>
        <v>0.26523248333333332</v>
      </c>
      <c r="N468" s="11">
        <f t="shared" si="23"/>
        <v>256.96016209219772</v>
      </c>
    </row>
    <row r="469" spans="1:14" x14ac:dyDescent="0.2">
      <c r="A469" t="s">
        <v>1050</v>
      </c>
      <c r="B469">
        <v>3.6963632400000002</v>
      </c>
      <c r="C469">
        <v>10</v>
      </c>
      <c r="D469">
        <v>2318</v>
      </c>
      <c r="E469">
        <v>247510</v>
      </c>
      <c r="F469">
        <v>0.2413043</v>
      </c>
      <c r="G469">
        <v>0.27707619999999999</v>
      </c>
      <c r="H469">
        <v>0.27407819999999999</v>
      </c>
      <c r="I469">
        <v>0.30385079999999998</v>
      </c>
      <c r="J469">
        <v>0.30088680000000001</v>
      </c>
      <c r="K469">
        <v>0.2286184</v>
      </c>
      <c r="L469" s="11">
        <f t="shared" si="21"/>
        <v>9.3652781705789671E-3</v>
      </c>
      <c r="M469" s="11">
        <f t="shared" si="22"/>
        <v>0.27096911666666668</v>
      </c>
      <c r="N469" s="11">
        <f t="shared" si="23"/>
        <v>2.7053618247756406</v>
      </c>
    </row>
    <row r="470" spans="1:14" x14ac:dyDescent="0.2">
      <c r="A470" t="s">
        <v>781</v>
      </c>
      <c r="B470">
        <v>3.6888361000000001</v>
      </c>
      <c r="C470">
        <v>2884</v>
      </c>
      <c r="D470">
        <v>2677</v>
      </c>
      <c r="E470">
        <v>218384</v>
      </c>
      <c r="F470">
        <v>0.21645449999999999</v>
      </c>
      <c r="G470">
        <v>0.2470937</v>
      </c>
      <c r="H470">
        <v>0.24621970000000001</v>
      </c>
      <c r="I470">
        <v>0.23508770000000001</v>
      </c>
      <c r="J470">
        <v>0.23779529999999999</v>
      </c>
      <c r="K470">
        <v>0.2057793</v>
      </c>
      <c r="L470" s="11">
        <f t="shared" si="21"/>
        <v>1.2258224045717634E-2</v>
      </c>
      <c r="M470" s="11">
        <f t="shared" si="22"/>
        <v>0.23140503333333337</v>
      </c>
      <c r="N470" s="11">
        <f t="shared" si="23"/>
        <v>781.81841692559885</v>
      </c>
    </row>
    <row r="471" spans="1:14" x14ac:dyDescent="0.2">
      <c r="A471" t="s">
        <v>2035</v>
      </c>
      <c r="B471">
        <v>3.6763403000000001</v>
      </c>
      <c r="C471">
        <v>1354</v>
      </c>
      <c r="D471">
        <v>2482</v>
      </c>
      <c r="E471">
        <v>261202</v>
      </c>
      <c r="F471">
        <v>0.25818639999999998</v>
      </c>
      <c r="G471">
        <v>0.2856611</v>
      </c>
      <c r="H471">
        <v>0.28336980000000001</v>
      </c>
      <c r="I471">
        <v>0.2890896</v>
      </c>
      <c r="J471">
        <v>0.30832100000000001</v>
      </c>
      <c r="K471">
        <v>0.23655909999999999</v>
      </c>
      <c r="L471" s="11">
        <f t="shared" si="21"/>
        <v>9.5022243321260941E-3</v>
      </c>
      <c r="M471" s="11">
        <f t="shared" si="22"/>
        <v>0.27686450000000001</v>
      </c>
      <c r="N471" s="11">
        <f t="shared" si="23"/>
        <v>368.30105200000116</v>
      </c>
    </row>
    <row r="472" spans="1:14" x14ac:dyDescent="0.2">
      <c r="A472" t="s">
        <v>857</v>
      </c>
      <c r="B472">
        <v>3.6740487900000001</v>
      </c>
      <c r="C472">
        <v>3474</v>
      </c>
      <c r="D472">
        <v>3720</v>
      </c>
      <c r="E472">
        <v>214248</v>
      </c>
      <c r="F472">
        <v>0.20829729999999999</v>
      </c>
      <c r="G472">
        <v>0.23506830000000001</v>
      </c>
      <c r="H472">
        <v>0.2373333</v>
      </c>
      <c r="I472">
        <v>0.22863739999999999</v>
      </c>
      <c r="J472">
        <v>0.2145396</v>
      </c>
      <c r="K472">
        <v>0.19688810000000001</v>
      </c>
      <c r="L472" s="11">
        <f t="shared" si="21"/>
        <v>1.7363055897838018E-2</v>
      </c>
      <c r="M472" s="11">
        <f t="shared" si="22"/>
        <v>0.22012733333333334</v>
      </c>
      <c r="N472" s="11">
        <f t="shared" si="23"/>
        <v>945.55086188716621</v>
      </c>
    </row>
    <row r="473" spans="1:14" x14ac:dyDescent="0.2">
      <c r="A473" t="s">
        <v>172</v>
      </c>
      <c r="B473">
        <v>3.66398541</v>
      </c>
      <c r="C473">
        <v>1214</v>
      </c>
      <c r="D473">
        <v>17883</v>
      </c>
      <c r="E473">
        <v>217437</v>
      </c>
      <c r="F473">
        <v>0.15538370000000001</v>
      </c>
      <c r="G473">
        <v>0.19627990000000001</v>
      </c>
      <c r="H473">
        <v>0.1834375</v>
      </c>
      <c r="I473">
        <v>0.1878167</v>
      </c>
      <c r="J473">
        <v>0.20744760000000001</v>
      </c>
      <c r="K473">
        <v>0.17624190000000001</v>
      </c>
      <c r="L473" s="11">
        <f t="shared" si="21"/>
        <v>8.224451220353482E-2</v>
      </c>
      <c r="M473" s="11">
        <f t="shared" si="22"/>
        <v>0.18443455</v>
      </c>
      <c r="N473" s="11">
        <f t="shared" si="23"/>
        <v>331.33319709370784</v>
      </c>
    </row>
    <row r="474" spans="1:14" x14ac:dyDescent="0.2">
      <c r="A474" t="s">
        <v>908</v>
      </c>
      <c r="B474">
        <v>3.6435793099999998</v>
      </c>
      <c r="C474">
        <v>609</v>
      </c>
      <c r="D474">
        <v>3727</v>
      </c>
      <c r="E474">
        <v>253015</v>
      </c>
      <c r="F474">
        <v>0.27395829999999999</v>
      </c>
      <c r="G474">
        <v>0.2879738</v>
      </c>
      <c r="H474">
        <v>0.27241880000000002</v>
      </c>
      <c r="I474">
        <v>0.28676960000000001</v>
      </c>
      <c r="J474">
        <v>0.32213069999999999</v>
      </c>
      <c r="K474">
        <v>0.25538460000000002</v>
      </c>
      <c r="L474" s="11">
        <f t="shared" si="21"/>
        <v>1.4730351955417663E-2</v>
      </c>
      <c r="M474" s="11">
        <f t="shared" si="22"/>
        <v>0.28310596666666665</v>
      </c>
      <c r="N474" s="11">
        <f t="shared" si="23"/>
        <v>167.14333576562109</v>
      </c>
    </row>
    <row r="475" spans="1:14" x14ac:dyDescent="0.2">
      <c r="A475" t="s">
        <v>2031</v>
      </c>
      <c r="B475">
        <v>3.6377850199999999</v>
      </c>
      <c r="C475">
        <v>1944</v>
      </c>
      <c r="D475">
        <v>2120</v>
      </c>
      <c r="E475">
        <v>250822</v>
      </c>
      <c r="F475">
        <v>0.26478869999999999</v>
      </c>
      <c r="G475">
        <v>0.3235344</v>
      </c>
      <c r="H475">
        <v>0.27987079999999998</v>
      </c>
      <c r="I475">
        <v>0.28518520000000003</v>
      </c>
      <c r="J475">
        <v>0.29387020000000003</v>
      </c>
      <c r="K475">
        <v>0.25215890000000002</v>
      </c>
      <c r="L475" s="11">
        <f t="shared" si="21"/>
        <v>8.4522091363596497E-3</v>
      </c>
      <c r="M475" s="11">
        <f t="shared" si="22"/>
        <v>0.28323470000000001</v>
      </c>
      <c r="N475" s="11">
        <f t="shared" si="23"/>
        <v>534.39111693301766</v>
      </c>
    </row>
    <row r="476" spans="1:14" x14ac:dyDescent="0.2">
      <c r="A476" t="s">
        <v>536</v>
      </c>
      <c r="B476">
        <v>3.6268440900000001</v>
      </c>
      <c r="C476">
        <v>820</v>
      </c>
      <c r="D476">
        <v>2097</v>
      </c>
      <c r="E476">
        <v>250589</v>
      </c>
      <c r="F476">
        <v>0.2811881</v>
      </c>
      <c r="G476">
        <v>0.2807441</v>
      </c>
      <c r="H476">
        <v>0.2564246</v>
      </c>
      <c r="I476">
        <v>0.25998139999999997</v>
      </c>
      <c r="J476">
        <v>0.30537310000000001</v>
      </c>
      <c r="K476">
        <v>0.22857140000000001</v>
      </c>
      <c r="L476" s="11">
        <f t="shared" si="21"/>
        <v>8.3682843221370446E-3</v>
      </c>
      <c r="M476" s="11">
        <f t="shared" si="22"/>
        <v>0.26871378333333334</v>
      </c>
      <c r="N476" s="11">
        <f t="shared" si="23"/>
        <v>226.09188033776218</v>
      </c>
    </row>
    <row r="477" spans="1:14" x14ac:dyDescent="0.2">
      <c r="A477" t="s">
        <v>2078</v>
      </c>
      <c r="B477">
        <v>3.5695241000000002</v>
      </c>
      <c r="C477">
        <v>1612</v>
      </c>
      <c r="D477">
        <v>3344</v>
      </c>
      <c r="E477">
        <v>242934</v>
      </c>
      <c r="F477">
        <v>0.27649210000000002</v>
      </c>
      <c r="G477">
        <v>0.30878860000000002</v>
      </c>
      <c r="H477">
        <v>0.30369990000000002</v>
      </c>
      <c r="I477">
        <v>0.2596965</v>
      </c>
      <c r="J477">
        <v>0.31962679999999999</v>
      </c>
      <c r="K477">
        <v>0.2491961</v>
      </c>
      <c r="L477" s="11">
        <f t="shared" si="21"/>
        <v>1.3765055529485374E-2</v>
      </c>
      <c r="M477" s="11">
        <f t="shared" si="22"/>
        <v>0.28625</v>
      </c>
      <c r="N477" s="11">
        <f t="shared" si="23"/>
        <v>451.60081703888761</v>
      </c>
    </row>
    <row r="478" spans="1:14" x14ac:dyDescent="0.2">
      <c r="A478" t="s">
        <v>1122</v>
      </c>
      <c r="B478">
        <v>3.5667876299999999</v>
      </c>
      <c r="C478">
        <v>103</v>
      </c>
      <c r="D478">
        <v>2042</v>
      </c>
      <c r="E478">
        <v>224861</v>
      </c>
      <c r="F478">
        <v>0.1997717</v>
      </c>
      <c r="G478">
        <v>0.29317339999999997</v>
      </c>
      <c r="H478">
        <v>0.2573588</v>
      </c>
      <c r="I478">
        <v>0.26534930000000001</v>
      </c>
      <c r="J478">
        <v>0.27156449999999999</v>
      </c>
      <c r="K478">
        <v>0.2012448</v>
      </c>
      <c r="L478" s="11">
        <f t="shared" si="21"/>
        <v>9.0811656979200486E-3</v>
      </c>
      <c r="M478" s="11">
        <f t="shared" si="22"/>
        <v>0.24807708333333334</v>
      </c>
      <c r="N478" s="11">
        <f t="shared" si="23"/>
        <v>28.877525292976301</v>
      </c>
    </row>
    <row r="479" spans="1:14" x14ac:dyDescent="0.2">
      <c r="A479" t="s">
        <v>702</v>
      </c>
      <c r="B479">
        <v>3.5568577299999999</v>
      </c>
      <c r="C479">
        <v>3250</v>
      </c>
      <c r="D479">
        <v>9238</v>
      </c>
      <c r="E479">
        <v>221369</v>
      </c>
      <c r="F479">
        <v>0.23277120000000001</v>
      </c>
      <c r="G479">
        <v>0.26043440000000001</v>
      </c>
      <c r="H479">
        <v>0.23447509999999999</v>
      </c>
      <c r="I479">
        <v>0.24391119999999999</v>
      </c>
      <c r="J479">
        <v>0.28688849999999999</v>
      </c>
      <c r="K479">
        <v>0.23011119999999999</v>
      </c>
      <c r="L479" s="11">
        <f t="shared" si="21"/>
        <v>4.1731227046244053E-2</v>
      </c>
      <c r="M479" s="11">
        <f t="shared" si="22"/>
        <v>0.24809860000000003</v>
      </c>
      <c r="N479" s="11">
        <f t="shared" si="23"/>
        <v>913.72785944969462</v>
      </c>
    </row>
    <row r="480" spans="1:14" x14ac:dyDescent="0.2">
      <c r="A480" t="s">
        <v>44</v>
      </c>
      <c r="B480">
        <v>3.5467819899999999</v>
      </c>
      <c r="C480">
        <v>611</v>
      </c>
      <c r="D480">
        <v>10144</v>
      </c>
      <c r="E480">
        <v>235969</v>
      </c>
      <c r="F480">
        <v>0.1908687</v>
      </c>
      <c r="G480">
        <v>0.2271473</v>
      </c>
      <c r="H480">
        <v>0.22799469999999999</v>
      </c>
      <c r="I480">
        <v>0.21527950000000001</v>
      </c>
      <c r="J480">
        <v>0.24707709999999999</v>
      </c>
      <c r="K480">
        <v>0.2023161</v>
      </c>
      <c r="L480" s="11">
        <f t="shared" si="21"/>
        <v>4.2988697667914008E-2</v>
      </c>
      <c r="M480" s="11">
        <f t="shared" si="22"/>
        <v>0.21844723333333335</v>
      </c>
      <c r="N480" s="11">
        <f t="shared" si="23"/>
        <v>172.26883460068547</v>
      </c>
    </row>
    <row r="481" spans="1:14" x14ac:dyDescent="0.2">
      <c r="A481" t="s">
        <v>772</v>
      </c>
      <c r="B481">
        <v>3.5299750799999998</v>
      </c>
      <c r="C481">
        <v>4961</v>
      </c>
      <c r="D481">
        <v>4310</v>
      </c>
      <c r="E481">
        <v>206985</v>
      </c>
      <c r="F481">
        <v>0.217222</v>
      </c>
      <c r="G481">
        <v>0.23024330000000001</v>
      </c>
      <c r="H481">
        <v>0.24006359999999999</v>
      </c>
      <c r="I481">
        <v>0.2215886</v>
      </c>
      <c r="J481">
        <v>0.27693240000000002</v>
      </c>
      <c r="K481">
        <v>0.2315239</v>
      </c>
      <c r="L481" s="11">
        <f t="shared" si="21"/>
        <v>2.0822764934657102E-2</v>
      </c>
      <c r="M481" s="11">
        <f t="shared" si="22"/>
        <v>0.23626230000000001</v>
      </c>
      <c r="N481" s="11">
        <f t="shared" si="23"/>
        <v>1405.3923576140373</v>
      </c>
    </row>
    <row r="482" spans="1:14" x14ac:dyDescent="0.2">
      <c r="A482" t="s">
        <v>1092</v>
      </c>
      <c r="B482">
        <v>3.5265810700000002</v>
      </c>
      <c r="C482">
        <v>2540</v>
      </c>
      <c r="D482">
        <v>2678</v>
      </c>
      <c r="E482">
        <v>237586</v>
      </c>
      <c r="F482">
        <v>0.2475019</v>
      </c>
      <c r="G482">
        <v>0.277862</v>
      </c>
      <c r="H482">
        <v>0.2795918</v>
      </c>
      <c r="I482">
        <v>0.26963169999999997</v>
      </c>
      <c r="J482">
        <v>0.30807590000000001</v>
      </c>
      <c r="K482">
        <v>0.2302544</v>
      </c>
      <c r="L482" s="11">
        <f t="shared" si="21"/>
        <v>1.127170792891837E-2</v>
      </c>
      <c r="M482" s="11">
        <f t="shared" si="22"/>
        <v>0.26881961666666665</v>
      </c>
      <c r="N482" s="11">
        <f t="shared" si="23"/>
        <v>720.24432434215953</v>
      </c>
    </row>
    <row r="483" spans="1:14" x14ac:dyDescent="0.2">
      <c r="A483" t="s">
        <v>430</v>
      </c>
      <c r="B483">
        <v>3.4983067000000001</v>
      </c>
      <c r="C483">
        <v>3789</v>
      </c>
      <c r="D483">
        <v>6182</v>
      </c>
      <c r="E483">
        <v>211555</v>
      </c>
      <c r="F483">
        <v>0.19204830000000001</v>
      </c>
      <c r="G483">
        <v>0.20511860000000001</v>
      </c>
      <c r="H483">
        <v>0.2040624</v>
      </c>
      <c r="I483">
        <v>0.20461380000000001</v>
      </c>
      <c r="J483">
        <v>0.24773110000000001</v>
      </c>
      <c r="K483">
        <v>0.1805949</v>
      </c>
      <c r="L483" s="11">
        <f t="shared" si="21"/>
        <v>2.922171539316017E-2</v>
      </c>
      <c r="M483" s="11">
        <f t="shared" si="22"/>
        <v>0.20569484999999998</v>
      </c>
      <c r="N483" s="11">
        <f t="shared" si="23"/>
        <v>1083.0954301405304</v>
      </c>
    </row>
    <row r="484" spans="1:14" x14ac:dyDescent="0.2">
      <c r="A484" t="s">
        <v>1094</v>
      </c>
      <c r="B484">
        <v>3.4605473899999999</v>
      </c>
      <c r="C484">
        <v>1492</v>
      </c>
      <c r="D484">
        <v>1672</v>
      </c>
      <c r="E484">
        <v>250580</v>
      </c>
      <c r="F484">
        <v>0.25394319999999998</v>
      </c>
      <c r="G484">
        <v>0.30385899999999999</v>
      </c>
      <c r="H484">
        <v>0.29707430000000001</v>
      </c>
      <c r="I484">
        <v>0.27624310000000002</v>
      </c>
      <c r="J484">
        <v>0.27965440000000003</v>
      </c>
      <c r="K484">
        <v>0.219917</v>
      </c>
      <c r="L484" s="11">
        <f t="shared" si="21"/>
        <v>6.6725197541703252E-3</v>
      </c>
      <c r="M484" s="11">
        <f t="shared" si="22"/>
        <v>0.27178183333333333</v>
      </c>
      <c r="N484" s="11">
        <f t="shared" si="23"/>
        <v>431.14566334547436</v>
      </c>
    </row>
    <row r="485" spans="1:14" x14ac:dyDescent="0.2">
      <c r="A485" t="s">
        <v>769</v>
      </c>
      <c r="B485">
        <v>3.4485954300000001</v>
      </c>
      <c r="C485">
        <v>2834</v>
      </c>
      <c r="D485">
        <v>3222</v>
      </c>
      <c r="E485">
        <v>204030</v>
      </c>
      <c r="F485">
        <v>0.20895520000000001</v>
      </c>
      <c r="G485">
        <v>0.25699860000000002</v>
      </c>
      <c r="H485">
        <v>0.2472809</v>
      </c>
      <c r="I485">
        <v>0.24933259999999999</v>
      </c>
      <c r="J485">
        <v>0.29170610000000002</v>
      </c>
      <c r="K485">
        <v>0.23529410000000001</v>
      </c>
      <c r="L485" s="11">
        <f t="shared" si="21"/>
        <v>1.5791795324217026E-2</v>
      </c>
      <c r="M485" s="11">
        <f t="shared" si="22"/>
        <v>0.24826124999999999</v>
      </c>
      <c r="N485" s="11">
        <f t="shared" si="23"/>
        <v>821.78384142903064</v>
      </c>
    </row>
    <row r="486" spans="1:14" x14ac:dyDescent="0.2">
      <c r="A486" t="s">
        <v>1049</v>
      </c>
      <c r="B486">
        <v>3.4284488899999999</v>
      </c>
      <c r="C486">
        <v>2146</v>
      </c>
      <c r="D486">
        <v>2115</v>
      </c>
      <c r="E486">
        <v>231802</v>
      </c>
      <c r="F486">
        <v>0.26237050000000001</v>
      </c>
      <c r="G486">
        <v>0.27512720000000002</v>
      </c>
      <c r="H486">
        <v>0.275308</v>
      </c>
      <c r="I486">
        <v>0.27054549999999999</v>
      </c>
      <c r="J486">
        <v>0.28010970000000002</v>
      </c>
      <c r="K486">
        <v>0.23497270000000001</v>
      </c>
      <c r="L486" s="11">
        <f t="shared" si="21"/>
        <v>9.1241663143544916E-3</v>
      </c>
      <c r="M486" s="11">
        <f t="shared" si="22"/>
        <v>0.26640560000000002</v>
      </c>
      <c r="N486" s="11">
        <f t="shared" si="23"/>
        <v>625.93903798869235</v>
      </c>
    </row>
    <row r="487" spans="1:14" x14ac:dyDescent="0.2">
      <c r="A487" t="s">
        <v>2032</v>
      </c>
      <c r="B487">
        <v>3.4264268200000001</v>
      </c>
      <c r="C487">
        <v>1993</v>
      </c>
      <c r="D487">
        <v>2077</v>
      </c>
      <c r="E487">
        <v>233716</v>
      </c>
      <c r="F487">
        <v>0.2691751</v>
      </c>
      <c r="G487">
        <v>0.31195479999999998</v>
      </c>
      <c r="H487">
        <v>0.29515639999999999</v>
      </c>
      <c r="I487">
        <v>0.2914622</v>
      </c>
      <c r="J487">
        <v>0.27312360000000002</v>
      </c>
      <c r="K487">
        <v>0.24867719999999999</v>
      </c>
      <c r="L487" s="11">
        <f t="shared" si="21"/>
        <v>8.8868541306542977E-3</v>
      </c>
      <c r="M487" s="11">
        <f t="shared" si="22"/>
        <v>0.28159154999999997</v>
      </c>
      <c r="N487" s="11">
        <f t="shared" si="23"/>
        <v>581.6554984822352</v>
      </c>
    </row>
    <row r="488" spans="1:14" x14ac:dyDescent="0.2">
      <c r="A488" t="s">
        <v>1003</v>
      </c>
      <c r="B488">
        <v>3.4227460600000001</v>
      </c>
      <c r="C488">
        <v>2031</v>
      </c>
      <c r="D488">
        <v>1989</v>
      </c>
      <c r="E488">
        <v>231138</v>
      </c>
      <c r="F488">
        <v>0.23965520000000001</v>
      </c>
      <c r="G488">
        <v>0.28376459999999998</v>
      </c>
      <c r="H488">
        <v>0.28230529999999998</v>
      </c>
      <c r="I488">
        <v>0.27405499999999999</v>
      </c>
      <c r="J488">
        <v>0.27953729999999999</v>
      </c>
      <c r="K488">
        <v>0.22283610000000001</v>
      </c>
      <c r="L488" s="11">
        <f t="shared" si="21"/>
        <v>8.605248812397789E-3</v>
      </c>
      <c r="M488" s="11">
        <f t="shared" si="22"/>
        <v>0.26369225000000002</v>
      </c>
      <c r="N488" s="11">
        <f t="shared" si="23"/>
        <v>593.38319711629435</v>
      </c>
    </row>
    <row r="489" spans="1:14" x14ac:dyDescent="0.2">
      <c r="A489" t="s">
        <v>987</v>
      </c>
      <c r="B489">
        <v>3.4187835</v>
      </c>
      <c r="C489">
        <v>1812</v>
      </c>
      <c r="D489">
        <v>2543</v>
      </c>
      <c r="E489">
        <v>227398</v>
      </c>
      <c r="F489">
        <v>0.2411616</v>
      </c>
      <c r="G489">
        <v>0.29356310000000002</v>
      </c>
      <c r="H489">
        <v>0.27657140000000002</v>
      </c>
      <c r="I489">
        <v>0.25966850000000002</v>
      </c>
      <c r="J489">
        <v>0.31296760000000001</v>
      </c>
      <c r="K489">
        <v>0.22260869999999999</v>
      </c>
      <c r="L489" s="11">
        <f t="shared" si="21"/>
        <v>1.1183035910606074E-2</v>
      </c>
      <c r="M489" s="11">
        <f t="shared" si="22"/>
        <v>0.26775681666666667</v>
      </c>
      <c r="N489" s="11">
        <f t="shared" si="23"/>
        <v>530.01308798875391</v>
      </c>
    </row>
    <row r="490" spans="1:14" x14ac:dyDescent="0.2">
      <c r="A490" t="s">
        <v>929</v>
      </c>
      <c r="B490">
        <v>3.4136492199999999</v>
      </c>
      <c r="C490">
        <v>43</v>
      </c>
      <c r="D490">
        <v>2883</v>
      </c>
      <c r="E490">
        <v>237128</v>
      </c>
      <c r="F490">
        <v>0.24105750000000001</v>
      </c>
      <c r="G490">
        <v>0.31874000000000002</v>
      </c>
      <c r="H490">
        <v>0.27719080000000001</v>
      </c>
      <c r="I490">
        <v>0.27682990000000002</v>
      </c>
      <c r="J490">
        <v>0.32076280000000001</v>
      </c>
      <c r="K490">
        <v>0.2589147</v>
      </c>
      <c r="L490" s="11">
        <f t="shared" si="21"/>
        <v>1.2157990621099153E-2</v>
      </c>
      <c r="M490" s="11">
        <f t="shared" si="22"/>
        <v>0.28224928333333338</v>
      </c>
      <c r="N490" s="11">
        <f t="shared" si="23"/>
        <v>12.596490508769968</v>
      </c>
    </row>
    <row r="491" spans="1:14" x14ac:dyDescent="0.2">
      <c r="A491" t="s">
        <v>838</v>
      </c>
      <c r="B491">
        <v>3.3848211300000002</v>
      </c>
      <c r="C491">
        <v>3056</v>
      </c>
      <c r="D491">
        <v>4717</v>
      </c>
      <c r="E491">
        <v>227534</v>
      </c>
      <c r="F491">
        <v>0.24309929999999999</v>
      </c>
      <c r="G491">
        <v>0.25396160000000001</v>
      </c>
      <c r="H491">
        <v>0.25251620000000002</v>
      </c>
      <c r="I491">
        <v>0.24368600000000001</v>
      </c>
      <c r="J491">
        <v>0.2719724</v>
      </c>
      <c r="K491">
        <v>0.22592590000000001</v>
      </c>
      <c r="L491" s="11">
        <f t="shared" si="21"/>
        <v>2.0730967679555581E-2</v>
      </c>
      <c r="M491" s="11">
        <f t="shared" si="22"/>
        <v>0.24852690000000002</v>
      </c>
      <c r="N491" s="11">
        <f t="shared" si="23"/>
        <v>902.85420783815539</v>
      </c>
    </row>
    <row r="492" spans="1:14" x14ac:dyDescent="0.2">
      <c r="A492" t="s">
        <v>851</v>
      </c>
      <c r="B492">
        <v>3.3779169200000001</v>
      </c>
      <c r="C492">
        <v>3037</v>
      </c>
      <c r="D492">
        <v>4336</v>
      </c>
      <c r="E492">
        <v>205911</v>
      </c>
      <c r="F492">
        <v>0.2144297</v>
      </c>
      <c r="G492">
        <v>0.22661020000000001</v>
      </c>
      <c r="H492">
        <v>0.2338172</v>
      </c>
      <c r="I492">
        <v>0.24627199999999999</v>
      </c>
      <c r="J492">
        <v>0.2860935</v>
      </c>
      <c r="K492">
        <v>0.2104037</v>
      </c>
      <c r="L492" s="11">
        <f t="shared" si="21"/>
        <v>2.1057641408181206E-2</v>
      </c>
      <c r="M492" s="11">
        <f t="shared" si="22"/>
        <v>0.23627105000000004</v>
      </c>
      <c r="N492" s="11">
        <f t="shared" si="23"/>
        <v>899.0748061382161</v>
      </c>
    </row>
    <row r="493" spans="1:14" x14ac:dyDescent="0.2">
      <c r="A493" t="s">
        <v>904</v>
      </c>
      <c r="B493">
        <v>3.3658314699999998</v>
      </c>
      <c r="C493">
        <v>1785</v>
      </c>
      <c r="D493">
        <v>2651</v>
      </c>
      <c r="E493">
        <v>229226</v>
      </c>
      <c r="F493">
        <v>0.2652796</v>
      </c>
      <c r="G493">
        <v>0.28204079999999998</v>
      </c>
      <c r="H493">
        <v>0.27045340000000001</v>
      </c>
      <c r="I493">
        <v>0.27337</v>
      </c>
      <c r="J493">
        <v>0.30828559999999999</v>
      </c>
      <c r="K493">
        <v>0.2333932</v>
      </c>
      <c r="L493" s="11">
        <f t="shared" si="21"/>
        <v>1.1565005714884001E-2</v>
      </c>
      <c r="M493" s="11">
        <f t="shared" si="22"/>
        <v>0.27213710000000008</v>
      </c>
      <c r="N493" s="11">
        <f t="shared" si="23"/>
        <v>530.32958301979397</v>
      </c>
    </row>
    <row r="494" spans="1:14" x14ac:dyDescent="0.2">
      <c r="A494" t="s">
        <v>888</v>
      </c>
      <c r="B494">
        <v>3.3653766300000001</v>
      </c>
      <c r="C494">
        <v>976</v>
      </c>
      <c r="D494">
        <v>1946</v>
      </c>
      <c r="E494">
        <v>238575</v>
      </c>
      <c r="F494">
        <v>0.25844929999999999</v>
      </c>
      <c r="G494">
        <v>0.315</v>
      </c>
      <c r="H494">
        <v>0.27662959999999998</v>
      </c>
      <c r="I494">
        <v>0.28065630000000003</v>
      </c>
      <c r="J494">
        <v>0.28933330000000002</v>
      </c>
      <c r="K494">
        <v>0.23385300000000001</v>
      </c>
      <c r="L494" s="11">
        <f t="shared" si="21"/>
        <v>8.1567641202976004E-3</v>
      </c>
      <c r="M494" s="11">
        <f t="shared" si="22"/>
        <v>0.27565358333333334</v>
      </c>
      <c r="N494" s="11">
        <f t="shared" si="23"/>
        <v>290.01211671217908</v>
      </c>
    </row>
    <row r="495" spans="1:14" x14ac:dyDescent="0.2">
      <c r="A495" t="s">
        <v>1103</v>
      </c>
      <c r="B495">
        <v>3.35876164</v>
      </c>
      <c r="C495">
        <v>1579</v>
      </c>
      <c r="D495">
        <v>2093</v>
      </c>
      <c r="E495">
        <v>240900</v>
      </c>
      <c r="F495">
        <v>0.25415680000000002</v>
      </c>
      <c r="G495">
        <v>0.2794393</v>
      </c>
      <c r="H495">
        <v>0.29367559999999998</v>
      </c>
      <c r="I495">
        <v>0.31523640000000003</v>
      </c>
      <c r="J495">
        <v>0.31771890000000003</v>
      </c>
      <c r="K495">
        <v>0.24827589999999999</v>
      </c>
      <c r="L495" s="11">
        <f t="shared" si="21"/>
        <v>8.688252386882523E-3</v>
      </c>
      <c r="M495" s="11">
        <f t="shared" si="22"/>
        <v>0.28475048333333336</v>
      </c>
      <c r="N495" s="11">
        <f t="shared" si="23"/>
        <v>470.11374108702756</v>
      </c>
    </row>
    <row r="496" spans="1:14" x14ac:dyDescent="0.2">
      <c r="A496" t="s">
        <v>998</v>
      </c>
      <c r="B496">
        <v>3.3432871199999998</v>
      </c>
      <c r="C496">
        <v>2864</v>
      </c>
      <c r="D496">
        <v>2138</v>
      </c>
      <c r="E496">
        <v>229454</v>
      </c>
      <c r="F496">
        <v>0.23138829999999999</v>
      </c>
      <c r="G496">
        <v>0.2888889</v>
      </c>
      <c r="H496">
        <v>0.27973199999999998</v>
      </c>
      <c r="I496">
        <v>0.27932099999999999</v>
      </c>
      <c r="J496">
        <v>0.31408229999999998</v>
      </c>
      <c r="K496">
        <v>0.24144489999999999</v>
      </c>
      <c r="L496" s="11">
        <f t="shared" si="21"/>
        <v>9.3177717538155801E-3</v>
      </c>
      <c r="M496" s="11">
        <f t="shared" si="22"/>
        <v>0.27247623333333332</v>
      </c>
      <c r="N496" s="11">
        <f t="shared" si="23"/>
        <v>856.6419506321073</v>
      </c>
    </row>
    <row r="497" spans="1:14" x14ac:dyDescent="0.2">
      <c r="A497" t="s">
        <v>291</v>
      </c>
      <c r="B497">
        <v>3.34042459</v>
      </c>
      <c r="C497">
        <v>6239</v>
      </c>
      <c r="D497">
        <v>5211</v>
      </c>
      <c r="E497">
        <v>150499</v>
      </c>
      <c r="F497">
        <v>0.173844</v>
      </c>
      <c r="G497">
        <v>0.19358629999999999</v>
      </c>
      <c r="H497">
        <v>0.1904893</v>
      </c>
      <c r="I497">
        <v>0.19244649999999999</v>
      </c>
      <c r="J497">
        <v>0.2313973</v>
      </c>
      <c r="K497">
        <v>0.19547419999999999</v>
      </c>
      <c r="L497" s="11">
        <f t="shared" si="21"/>
        <v>3.4624814782822477E-2</v>
      </c>
      <c r="M497" s="11">
        <f t="shared" si="22"/>
        <v>0.19620626666666666</v>
      </c>
      <c r="N497" s="11">
        <f t="shared" si="23"/>
        <v>1867.7266413010091</v>
      </c>
    </row>
    <row r="498" spans="1:14" x14ac:dyDescent="0.2">
      <c r="A498" t="s">
        <v>2079</v>
      </c>
      <c r="B498">
        <v>3.3356858200000001</v>
      </c>
      <c r="C498">
        <v>396</v>
      </c>
      <c r="D498">
        <v>3556</v>
      </c>
      <c r="E498">
        <v>230169</v>
      </c>
      <c r="F498">
        <v>0.26050420000000002</v>
      </c>
      <c r="G498">
        <v>0.31550010000000001</v>
      </c>
      <c r="H498">
        <v>0.29546539999999999</v>
      </c>
      <c r="I498">
        <v>0.30239519999999998</v>
      </c>
      <c r="J498">
        <v>0.33161600000000002</v>
      </c>
      <c r="K498">
        <v>0.25309490000000001</v>
      </c>
      <c r="L498" s="11">
        <f t="shared" si="21"/>
        <v>1.5449517528424767E-2</v>
      </c>
      <c r="M498" s="11">
        <f t="shared" si="22"/>
        <v>0.29309596666666665</v>
      </c>
      <c r="N498" s="11">
        <f t="shared" si="23"/>
        <v>118.71621650506641</v>
      </c>
    </row>
    <row r="499" spans="1:14" x14ac:dyDescent="0.2">
      <c r="A499" t="s">
        <v>869</v>
      </c>
      <c r="B499">
        <v>3.3247992800000001</v>
      </c>
      <c r="C499">
        <v>2279</v>
      </c>
      <c r="D499">
        <v>4091</v>
      </c>
      <c r="E499">
        <v>203359</v>
      </c>
      <c r="F499">
        <v>0.22440189999999999</v>
      </c>
      <c r="G499">
        <v>0.26116689999999998</v>
      </c>
      <c r="H499">
        <v>0.22814809999999999</v>
      </c>
      <c r="I499">
        <v>0.24647269999999999</v>
      </c>
      <c r="J499">
        <v>0.27636549999999999</v>
      </c>
      <c r="K499">
        <v>0.2801418</v>
      </c>
      <c r="L499" s="11">
        <f t="shared" si="21"/>
        <v>2.0117132755373503E-2</v>
      </c>
      <c r="M499" s="11">
        <f t="shared" si="22"/>
        <v>0.25278281666666663</v>
      </c>
      <c r="N499" s="11">
        <f t="shared" si="23"/>
        <v>685.45491263460565</v>
      </c>
    </row>
    <row r="500" spans="1:14" x14ac:dyDescent="0.2">
      <c r="A500" t="s">
        <v>460</v>
      </c>
      <c r="B500">
        <v>3.3226981000000002</v>
      </c>
      <c r="C500">
        <v>1621</v>
      </c>
      <c r="D500">
        <v>6182</v>
      </c>
      <c r="E500">
        <v>237079</v>
      </c>
      <c r="F500">
        <v>0.2406044</v>
      </c>
      <c r="G500">
        <v>0.25138670000000002</v>
      </c>
      <c r="H500">
        <v>0.25550079999999997</v>
      </c>
      <c r="I500">
        <v>0.2420921</v>
      </c>
      <c r="J500">
        <v>0.27309640000000002</v>
      </c>
      <c r="K500">
        <v>0.2130388</v>
      </c>
      <c r="L500" s="11">
        <f t="shared" si="21"/>
        <v>2.6075696286891711E-2</v>
      </c>
      <c r="M500" s="11">
        <f t="shared" si="22"/>
        <v>0.24595320000000001</v>
      </c>
      <c r="N500" s="11">
        <f t="shared" si="23"/>
        <v>487.85654044223878</v>
      </c>
    </row>
    <row r="501" spans="1:14" x14ac:dyDescent="0.2">
      <c r="A501" t="s">
        <v>728</v>
      </c>
      <c r="B501">
        <v>3.32128661</v>
      </c>
      <c r="C501">
        <v>3262</v>
      </c>
      <c r="D501">
        <v>3325</v>
      </c>
      <c r="E501">
        <v>201786</v>
      </c>
      <c r="F501">
        <v>0.23736370000000001</v>
      </c>
      <c r="G501">
        <v>0.26135269999999999</v>
      </c>
      <c r="H501">
        <v>0.22836780000000001</v>
      </c>
      <c r="I501">
        <v>0.25725900000000002</v>
      </c>
      <c r="J501">
        <v>0.30274289999999998</v>
      </c>
      <c r="K501">
        <v>0.22491349999999999</v>
      </c>
      <c r="L501" s="11">
        <f t="shared" si="21"/>
        <v>1.6477852774721736E-2</v>
      </c>
      <c r="M501" s="11">
        <f t="shared" si="22"/>
        <v>0.25199993333333331</v>
      </c>
      <c r="N501" s="11">
        <f t="shared" si="23"/>
        <v>982.14950500763916</v>
      </c>
    </row>
    <row r="502" spans="1:14" x14ac:dyDescent="0.2">
      <c r="A502" t="s">
        <v>963</v>
      </c>
      <c r="B502">
        <v>3.3195413999999999</v>
      </c>
      <c r="C502">
        <v>95</v>
      </c>
      <c r="D502">
        <v>2998</v>
      </c>
      <c r="E502">
        <v>235248</v>
      </c>
      <c r="F502">
        <v>0.30592989999999998</v>
      </c>
      <c r="G502">
        <v>0.31150840000000002</v>
      </c>
      <c r="H502">
        <v>0.2758467</v>
      </c>
      <c r="I502">
        <v>0.30187570000000002</v>
      </c>
      <c r="J502">
        <v>0.31307620000000003</v>
      </c>
      <c r="K502">
        <v>0.25916230000000001</v>
      </c>
      <c r="L502" s="11">
        <f t="shared" si="21"/>
        <v>1.2743997823573421E-2</v>
      </c>
      <c r="M502" s="11">
        <f t="shared" si="22"/>
        <v>0.29456653333333332</v>
      </c>
      <c r="N502" s="11">
        <f t="shared" si="23"/>
        <v>28.618410964839903</v>
      </c>
    </row>
    <row r="503" spans="1:14" x14ac:dyDescent="0.2">
      <c r="A503" t="s">
        <v>352</v>
      </c>
      <c r="B503">
        <v>3.3101726400000002</v>
      </c>
      <c r="C503">
        <v>1341</v>
      </c>
      <c r="D503">
        <v>1678</v>
      </c>
      <c r="E503">
        <v>238862</v>
      </c>
      <c r="F503">
        <v>0.26079140000000001</v>
      </c>
      <c r="G503">
        <v>0.30599850000000001</v>
      </c>
      <c r="H503">
        <v>0.29706310000000002</v>
      </c>
      <c r="I503">
        <v>0.2764858</v>
      </c>
      <c r="J503">
        <v>0.30736910000000001</v>
      </c>
      <c r="K503">
        <v>0.26349210000000001</v>
      </c>
      <c r="L503" s="11">
        <f t="shared" si="21"/>
        <v>7.0249767648265524E-3</v>
      </c>
      <c r="M503" s="11">
        <f t="shared" si="22"/>
        <v>0.28520000000000006</v>
      </c>
      <c r="N503" s="11">
        <f t="shared" si="23"/>
        <v>405.11482204746875</v>
      </c>
    </row>
    <row r="504" spans="1:14" x14ac:dyDescent="0.2">
      <c r="A504" t="s">
        <v>2034</v>
      </c>
      <c r="B504">
        <v>3.3038394599999998</v>
      </c>
      <c r="C504">
        <v>2009</v>
      </c>
      <c r="D504">
        <v>2032</v>
      </c>
      <c r="E504">
        <v>232097</v>
      </c>
      <c r="F504">
        <v>0.28441559999999999</v>
      </c>
      <c r="G504">
        <v>0.32035229999999998</v>
      </c>
      <c r="H504">
        <v>0.28869840000000002</v>
      </c>
      <c r="I504">
        <v>0.29661939999999998</v>
      </c>
      <c r="J504">
        <v>0.29894090000000001</v>
      </c>
      <c r="K504">
        <v>0.2470588</v>
      </c>
      <c r="L504" s="11">
        <f t="shared" si="21"/>
        <v>8.7549602106016013E-3</v>
      </c>
      <c r="M504" s="11">
        <f t="shared" si="22"/>
        <v>0.28934756666666667</v>
      </c>
      <c r="N504" s="11">
        <f t="shared" si="23"/>
        <v>608.08039383366406</v>
      </c>
    </row>
    <row r="505" spans="1:14" x14ac:dyDescent="0.2">
      <c r="A505" t="s">
        <v>861</v>
      </c>
      <c r="B505">
        <v>3.30216347</v>
      </c>
      <c r="C505">
        <v>3635</v>
      </c>
      <c r="D505">
        <v>2641</v>
      </c>
      <c r="E505">
        <v>203809</v>
      </c>
      <c r="F505">
        <v>0.23197780000000001</v>
      </c>
      <c r="G505">
        <v>0.26852209999999999</v>
      </c>
      <c r="H505">
        <v>0.24054790000000001</v>
      </c>
      <c r="I505">
        <v>0.25</v>
      </c>
      <c r="J505">
        <v>0.29693740000000002</v>
      </c>
      <c r="K505">
        <v>0.25613079999999999</v>
      </c>
      <c r="L505" s="11">
        <f t="shared" si="21"/>
        <v>1.2958210873906452E-2</v>
      </c>
      <c r="M505" s="11">
        <f t="shared" si="22"/>
        <v>0.25735266666666667</v>
      </c>
      <c r="N505" s="11">
        <f t="shared" si="23"/>
        <v>1100.7934746489095</v>
      </c>
    </row>
    <row r="506" spans="1:14" x14ac:dyDescent="0.2">
      <c r="A506" t="s">
        <v>902</v>
      </c>
      <c r="B506">
        <v>3.2968091799999999</v>
      </c>
      <c r="C506">
        <v>2896</v>
      </c>
      <c r="D506">
        <v>1824</v>
      </c>
      <c r="E506">
        <v>226751</v>
      </c>
      <c r="F506">
        <v>0.2459459</v>
      </c>
      <c r="G506">
        <v>0.28508559999999999</v>
      </c>
      <c r="H506">
        <v>0.26007010000000003</v>
      </c>
      <c r="I506">
        <v>0.26818180000000003</v>
      </c>
      <c r="J506">
        <v>0.32356390000000002</v>
      </c>
      <c r="K506">
        <v>0.20481930000000001</v>
      </c>
      <c r="L506" s="11">
        <f t="shared" si="21"/>
        <v>8.0440659578127557E-3</v>
      </c>
      <c r="M506" s="11">
        <f t="shared" si="22"/>
        <v>0.26461109999999999</v>
      </c>
      <c r="N506" s="11">
        <f t="shared" si="23"/>
        <v>878.42512013388659</v>
      </c>
    </row>
    <row r="507" spans="1:14" x14ac:dyDescent="0.2">
      <c r="A507" t="s">
        <v>979</v>
      </c>
      <c r="B507">
        <v>3.2942111500000002</v>
      </c>
      <c r="C507">
        <v>2180</v>
      </c>
      <c r="D507">
        <v>2294</v>
      </c>
      <c r="E507">
        <v>230239</v>
      </c>
      <c r="F507">
        <v>0.24187729999999999</v>
      </c>
      <c r="G507">
        <v>0.29346030000000001</v>
      </c>
      <c r="H507">
        <v>0.30179590000000001</v>
      </c>
      <c r="I507">
        <v>0.25526080000000001</v>
      </c>
      <c r="J507">
        <v>0.31272949999999999</v>
      </c>
      <c r="K507">
        <v>0.23023260000000001</v>
      </c>
      <c r="L507" s="11">
        <f t="shared" si="21"/>
        <v>9.9635596054534637E-3</v>
      </c>
      <c r="M507" s="11">
        <f t="shared" si="22"/>
        <v>0.27255940000000001</v>
      </c>
      <c r="N507" s="11">
        <f t="shared" si="23"/>
        <v>661.76693014957459</v>
      </c>
    </row>
    <row r="508" spans="1:14" x14ac:dyDescent="0.2">
      <c r="A508" t="s">
        <v>1981</v>
      </c>
      <c r="B508">
        <v>3.2928441500000001</v>
      </c>
      <c r="C508">
        <v>2873</v>
      </c>
      <c r="D508">
        <v>2707</v>
      </c>
      <c r="E508">
        <v>216802</v>
      </c>
      <c r="F508">
        <v>0.24692620000000001</v>
      </c>
      <c r="G508">
        <v>0.27340150000000002</v>
      </c>
      <c r="H508">
        <v>0.27920600000000001</v>
      </c>
      <c r="I508">
        <v>0.26912639999999999</v>
      </c>
      <c r="J508">
        <v>0.2753623</v>
      </c>
      <c r="K508">
        <v>0.22753789999999999</v>
      </c>
      <c r="L508" s="11">
        <f t="shared" si="21"/>
        <v>1.2486047176686561E-2</v>
      </c>
      <c r="M508" s="11">
        <f t="shared" si="22"/>
        <v>0.26192671666666667</v>
      </c>
      <c r="N508" s="11">
        <f t="shared" si="23"/>
        <v>872.49801968307543</v>
      </c>
    </row>
    <row r="509" spans="1:14" x14ac:dyDescent="0.2">
      <c r="A509" t="s">
        <v>349</v>
      </c>
      <c r="B509">
        <v>3.2869658099999999</v>
      </c>
      <c r="C509">
        <v>2239</v>
      </c>
      <c r="D509">
        <v>1342</v>
      </c>
      <c r="E509">
        <v>228072</v>
      </c>
      <c r="F509">
        <v>0.25806449999999997</v>
      </c>
      <c r="G509">
        <v>0.29762739999999999</v>
      </c>
      <c r="H509">
        <v>0.29277219999999998</v>
      </c>
      <c r="I509">
        <v>0.30222690000000002</v>
      </c>
      <c r="J509">
        <v>0.27824270000000001</v>
      </c>
      <c r="K509">
        <v>0.25936599999999999</v>
      </c>
      <c r="L509" s="11">
        <f t="shared" si="21"/>
        <v>5.8841067732996596E-3</v>
      </c>
      <c r="M509" s="11">
        <f t="shared" si="22"/>
        <v>0.28138328333333334</v>
      </c>
      <c r="N509" s="11">
        <f t="shared" si="23"/>
        <v>681.17532381634362</v>
      </c>
    </row>
    <row r="510" spans="1:14" x14ac:dyDescent="0.2">
      <c r="A510" t="s">
        <v>2026</v>
      </c>
      <c r="B510">
        <v>3.2839598900000002</v>
      </c>
      <c r="C510">
        <v>1077</v>
      </c>
      <c r="D510">
        <v>3642</v>
      </c>
      <c r="E510">
        <v>228767</v>
      </c>
      <c r="F510">
        <v>0.25962489999999999</v>
      </c>
      <c r="G510">
        <v>0.29629630000000001</v>
      </c>
      <c r="H510">
        <v>0.2886859</v>
      </c>
      <c r="I510">
        <v>0.27762039999999999</v>
      </c>
      <c r="J510">
        <v>0.32164110000000001</v>
      </c>
      <c r="K510">
        <v>0.2402135</v>
      </c>
      <c r="L510" s="11">
        <f t="shared" si="21"/>
        <v>1.5920128340188924E-2</v>
      </c>
      <c r="M510" s="11">
        <f t="shared" si="22"/>
        <v>0.28068035000000002</v>
      </c>
      <c r="N510" s="11">
        <f t="shared" si="23"/>
        <v>327.95772057983322</v>
      </c>
    </row>
    <row r="511" spans="1:14" x14ac:dyDescent="0.2">
      <c r="A511" t="s">
        <v>2053</v>
      </c>
      <c r="B511">
        <v>3.2807339799999999</v>
      </c>
      <c r="C511">
        <v>1967</v>
      </c>
      <c r="D511">
        <v>3258</v>
      </c>
      <c r="E511">
        <v>233028</v>
      </c>
      <c r="F511">
        <v>0.26923079999999999</v>
      </c>
      <c r="G511">
        <v>0.31954149999999998</v>
      </c>
      <c r="H511">
        <v>0.28679909999999997</v>
      </c>
      <c r="I511">
        <v>0.29140129999999997</v>
      </c>
      <c r="J511">
        <v>0.32148670000000001</v>
      </c>
      <c r="K511">
        <v>0.27592949999999999</v>
      </c>
      <c r="L511" s="11">
        <f t="shared" si="21"/>
        <v>1.3981152479530357E-2</v>
      </c>
      <c r="M511" s="11">
        <f t="shared" si="22"/>
        <v>0.29406481666666667</v>
      </c>
      <c r="N511" s="11">
        <f t="shared" si="23"/>
        <v>599.56095556397418</v>
      </c>
    </row>
    <row r="512" spans="1:14" x14ac:dyDescent="0.2">
      <c r="A512" t="s">
        <v>1029</v>
      </c>
      <c r="B512">
        <v>3.2789195499999999</v>
      </c>
      <c r="C512">
        <v>1711</v>
      </c>
      <c r="D512">
        <v>1736</v>
      </c>
      <c r="E512">
        <v>232398</v>
      </c>
      <c r="F512">
        <v>0.25380710000000001</v>
      </c>
      <c r="G512">
        <v>0.31215910000000002</v>
      </c>
      <c r="H512">
        <v>0.28629979999999999</v>
      </c>
      <c r="I512">
        <v>0.28623189999999998</v>
      </c>
      <c r="J512">
        <v>0.29617189999999999</v>
      </c>
      <c r="K512">
        <v>0.24</v>
      </c>
      <c r="L512" s="11">
        <f t="shared" si="21"/>
        <v>7.4699438033029543E-3</v>
      </c>
      <c r="M512" s="11">
        <f t="shared" si="22"/>
        <v>0.27911163333333333</v>
      </c>
      <c r="N512" s="11">
        <f t="shared" si="23"/>
        <v>521.81823125242579</v>
      </c>
    </row>
    <row r="513" spans="1:14" x14ac:dyDescent="0.2">
      <c r="A513" t="s">
        <v>2074</v>
      </c>
      <c r="B513">
        <v>3.2774289599999999</v>
      </c>
      <c r="C513">
        <v>2285</v>
      </c>
      <c r="D513">
        <v>3085</v>
      </c>
      <c r="E513">
        <v>229739</v>
      </c>
      <c r="F513">
        <v>0.2840336</v>
      </c>
      <c r="G513">
        <v>0.31816329999999998</v>
      </c>
      <c r="H513">
        <v>0.3023902</v>
      </c>
      <c r="I513">
        <v>0.31042649999999999</v>
      </c>
      <c r="J513">
        <v>0.33313569999999998</v>
      </c>
      <c r="K513">
        <v>0.29079500000000003</v>
      </c>
      <c r="L513" s="11">
        <f t="shared" si="21"/>
        <v>1.3428281658751888E-2</v>
      </c>
      <c r="M513" s="11">
        <f t="shared" si="22"/>
        <v>0.30649071666666666</v>
      </c>
      <c r="N513" s="11">
        <f t="shared" si="23"/>
        <v>697.192838620673</v>
      </c>
    </row>
    <row r="514" spans="1:14" x14ac:dyDescent="0.2">
      <c r="A514" t="s">
        <v>803</v>
      </c>
      <c r="B514">
        <v>3.2754958799999998</v>
      </c>
      <c r="C514">
        <v>3327</v>
      </c>
      <c r="D514">
        <v>4186</v>
      </c>
      <c r="E514">
        <v>200756</v>
      </c>
      <c r="F514">
        <v>0.2100765</v>
      </c>
      <c r="G514">
        <v>0.25447710000000001</v>
      </c>
      <c r="H514">
        <v>0.28503830000000002</v>
      </c>
      <c r="I514">
        <v>0.23954529999999999</v>
      </c>
      <c r="J514">
        <v>0.24173410000000001</v>
      </c>
      <c r="K514">
        <v>0.24913009999999999</v>
      </c>
      <c r="L514" s="11">
        <f t="shared" ref="L514:L577" si="24">D514/E514</f>
        <v>2.0851182530036462E-2</v>
      </c>
      <c r="M514" s="11">
        <f t="shared" ref="M514:M577" si="25">AVERAGE(F514:K514)</f>
        <v>0.24666689999999999</v>
      </c>
      <c r="N514" s="11">
        <f t="shared" ref="N514:N577" si="26">C514/B514</f>
        <v>1015.7240680150085</v>
      </c>
    </row>
    <row r="515" spans="1:14" x14ac:dyDescent="0.2">
      <c r="A515" t="s">
        <v>1504</v>
      </c>
      <c r="B515">
        <v>3.2739410100000002</v>
      </c>
      <c r="C515">
        <v>2665</v>
      </c>
      <c r="D515">
        <v>1807</v>
      </c>
      <c r="E515">
        <v>225345</v>
      </c>
      <c r="F515">
        <v>0.22764229999999999</v>
      </c>
      <c r="G515">
        <v>0.29057889999999997</v>
      </c>
      <c r="H515">
        <v>0.30120479999999999</v>
      </c>
      <c r="I515">
        <v>0.27887790000000001</v>
      </c>
      <c r="J515">
        <v>0.28036670000000002</v>
      </c>
      <c r="K515">
        <v>0.24523809999999999</v>
      </c>
      <c r="L515" s="11">
        <f t="shared" si="24"/>
        <v>8.0188155938671814E-3</v>
      </c>
      <c r="M515" s="11">
        <f t="shared" si="25"/>
        <v>0.27065144999999996</v>
      </c>
      <c r="N515" s="11">
        <f t="shared" si="26"/>
        <v>814.00367076253451</v>
      </c>
    </row>
    <row r="516" spans="1:14" x14ac:dyDescent="0.2">
      <c r="A516" t="s">
        <v>876</v>
      </c>
      <c r="B516">
        <v>3.27071756</v>
      </c>
      <c r="C516">
        <v>1688</v>
      </c>
      <c r="D516">
        <v>1973</v>
      </c>
      <c r="E516">
        <v>222564</v>
      </c>
      <c r="F516">
        <v>0.24789919999999999</v>
      </c>
      <c r="G516">
        <v>0.3078265</v>
      </c>
      <c r="H516">
        <v>0.28899910000000001</v>
      </c>
      <c r="I516">
        <v>0.26440180000000002</v>
      </c>
      <c r="J516">
        <v>0.29048469999999998</v>
      </c>
      <c r="K516">
        <v>0.2226891</v>
      </c>
      <c r="L516" s="11">
        <f t="shared" si="24"/>
        <v>8.8648658363437039E-3</v>
      </c>
      <c r="M516" s="11">
        <f t="shared" si="25"/>
        <v>0.2703834</v>
      </c>
      <c r="N516" s="11">
        <f t="shared" si="26"/>
        <v>516.09470063810704</v>
      </c>
    </row>
    <row r="517" spans="1:14" x14ac:dyDescent="0.2">
      <c r="A517" t="s">
        <v>2039</v>
      </c>
      <c r="B517">
        <v>3.2707150899999999</v>
      </c>
      <c r="C517">
        <v>1368</v>
      </c>
      <c r="D517">
        <v>2923</v>
      </c>
      <c r="E517">
        <v>237151</v>
      </c>
      <c r="F517">
        <v>0.24796750000000001</v>
      </c>
      <c r="G517">
        <v>0.29796919999999999</v>
      </c>
      <c r="H517">
        <v>0.27226139999999999</v>
      </c>
      <c r="I517">
        <v>0.28536099999999998</v>
      </c>
      <c r="J517">
        <v>0.31280819999999998</v>
      </c>
      <c r="K517">
        <v>0.26195030000000002</v>
      </c>
      <c r="L517" s="11">
        <f t="shared" si="24"/>
        <v>1.2325480390131182E-2</v>
      </c>
      <c r="M517" s="11">
        <f t="shared" si="25"/>
        <v>0.27971960000000001</v>
      </c>
      <c r="N517" s="11">
        <f t="shared" si="26"/>
        <v>418.25715855917002</v>
      </c>
    </row>
    <row r="518" spans="1:14" x14ac:dyDescent="0.2">
      <c r="A518" t="s">
        <v>960</v>
      </c>
      <c r="B518">
        <v>3.2673334399999998</v>
      </c>
      <c r="C518">
        <v>1990</v>
      </c>
      <c r="D518">
        <v>2430</v>
      </c>
      <c r="E518">
        <v>230518</v>
      </c>
      <c r="F518">
        <v>0.2958153</v>
      </c>
      <c r="G518">
        <v>0.29375230000000002</v>
      </c>
      <c r="H518">
        <v>0.29461080000000001</v>
      </c>
      <c r="I518">
        <v>0.31396289999999999</v>
      </c>
      <c r="J518">
        <v>0.3246636</v>
      </c>
      <c r="K518">
        <v>0.2750533</v>
      </c>
      <c r="L518" s="11">
        <f t="shared" si="24"/>
        <v>1.0541476153706002E-2</v>
      </c>
      <c r="M518" s="11">
        <f t="shared" si="25"/>
        <v>0.29964303333333336</v>
      </c>
      <c r="N518" s="11">
        <f t="shared" si="26"/>
        <v>609.05935575403043</v>
      </c>
    </row>
    <row r="519" spans="1:14" x14ac:dyDescent="0.2">
      <c r="A519" t="s">
        <v>2020</v>
      </c>
      <c r="B519">
        <v>3.2498665099999999</v>
      </c>
      <c r="C519">
        <v>2316</v>
      </c>
      <c r="D519">
        <v>2176</v>
      </c>
      <c r="E519">
        <v>225902</v>
      </c>
      <c r="F519">
        <v>0.28376699999999999</v>
      </c>
      <c r="G519">
        <v>0.31477959999999999</v>
      </c>
      <c r="H519">
        <v>0.28391529999999998</v>
      </c>
      <c r="I519">
        <v>0.28298760000000001</v>
      </c>
      <c r="J519">
        <v>0.28895460000000001</v>
      </c>
      <c r="K519">
        <v>0.24957840000000001</v>
      </c>
      <c r="L519" s="11">
        <f t="shared" si="24"/>
        <v>9.632495506901222E-3</v>
      </c>
      <c r="M519" s="11">
        <f t="shared" si="25"/>
        <v>0.28399708333333334</v>
      </c>
      <c r="N519" s="11">
        <f t="shared" si="26"/>
        <v>712.64465567233412</v>
      </c>
    </row>
    <row r="520" spans="1:14" x14ac:dyDescent="0.2">
      <c r="A520" t="s">
        <v>695</v>
      </c>
      <c r="B520">
        <v>3.2474884799999999</v>
      </c>
      <c r="C520">
        <v>3498</v>
      </c>
      <c r="D520">
        <v>2618</v>
      </c>
      <c r="E520">
        <v>202044</v>
      </c>
      <c r="F520">
        <v>0.21326529999999999</v>
      </c>
      <c r="G520">
        <v>0.25850859999999998</v>
      </c>
      <c r="H520">
        <v>0.24125669999999999</v>
      </c>
      <c r="I520">
        <v>0.28366530000000001</v>
      </c>
      <c r="J520">
        <v>0.3023979</v>
      </c>
      <c r="K520">
        <v>0.26097559999999997</v>
      </c>
      <c r="L520" s="11">
        <f t="shared" si="24"/>
        <v>1.2957573597830176E-2</v>
      </c>
      <c r="M520" s="11">
        <f t="shared" si="25"/>
        <v>0.26001156666666669</v>
      </c>
      <c r="N520" s="11">
        <f t="shared" si="26"/>
        <v>1077.1400796470261</v>
      </c>
    </row>
    <row r="521" spans="1:14" x14ac:dyDescent="0.2">
      <c r="A521" t="s">
        <v>574</v>
      </c>
      <c r="B521">
        <v>3.24215645</v>
      </c>
      <c r="C521">
        <v>2008</v>
      </c>
      <c r="D521">
        <v>2122</v>
      </c>
      <c r="E521">
        <v>226512</v>
      </c>
      <c r="F521">
        <v>0.25925930000000003</v>
      </c>
      <c r="G521">
        <v>0.27831159999999999</v>
      </c>
      <c r="H521">
        <v>0.27027030000000002</v>
      </c>
      <c r="I521">
        <v>0.28460790000000002</v>
      </c>
      <c r="J521">
        <v>0.30888280000000001</v>
      </c>
      <c r="K521">
        <v>0.24242420000000001</v>
      </c>
      <c r="L521" s="11">
        <f t="shared" si="24"/>
        <v>9.3681570954298223E-3</v>
      </c>
      <c r="M521" s="11">
        <f t="shared" si="25"/>
        <v>0.27395935000000005</v>
      </c>
      <c r="N521" s="11">
        <f t="shared" si="26"/>
        <v>619.3408711044774</v>
      </c>
    </row>
    <row r="522" spans="1:14" x14ac:dyDescent="0.2">
      <c r="A522" t="s">
        <v>436</v>
      </c>
      <c r="B522">
        <v>3.2222002500000002</v>
      </c>
      <c r="C522">
        <v>916</v>
      </c>
      <c r="D522">
        <v>50648</v>
      </c>
      <c r="E522">
        <v>200456</v>
      </c>
      <c r="F522">
        <v>0.33314260000000001</v>
      </c>
      <c r="G522">
        <v>0.33190740000000002</v>
      </c>
      <c r="H522">
        <v>0.33641280000000001</v>
      </c>
      <c r="I522">
        <v>0.3383427</v>
      </c>
      <c r="J522">
        <v>0.33626200000000001</v>
      </c>
      <c r="K522">
        <v>0.34153299999999998</v>
      </c>
      <c r="L522" s="11">
        <f t="shared" si="24"/>
        <v>0.2526639262481542</v>
      </c>
      <c r="M522" s="11">
        <f t="shared" si="25"/>
        <v>0.33626675000000006</v>
      </c>
      <c r="N522" s="11">
        <f t="shared" si="26"/>
        <v>284.27780054948477</v>
      </c>
    </row>
    <row r="523" spans="1:14" x14ac:dyDescent="0.2">
      <c r="A523" t="s">
        <v>1120</v>
      </c>
      <c r="B523">
        <v>3.2205514499999999</v>
      </c>
      <c r="C523">
        <v>1314</v>
      </c>
      <c r="D523">
        <v>3238</v>
      </c>
      <c r="E523">
        <v>232817</v>
      </c>
      <c r="F523">
        <v>0.27759909999999999</v>
      </c>
      <c r="G523">
        <v>0.3120966</v>
      </c>
      <c r="H523">
        <v>0.30721349999999997</v>
      </c>
      <c r="I523">
        <v>0.28913040000000001</v>
      </c>
      <c r="J523">
        <v>0.31331049999999999</v>
      </c>
      <c r="K523">
        <v>0.27406199999999997</v>
      </c>
      <c r="L523" s="11">
        <f t="shared" si="24"/>
        <v>1.3907919095255072E-2</v>
      </c>
      <c r="M523" s="11">
        <f t="shared" si="25"/>
        <v>0.29556868333333336</v>
      </c>
      <c r="N523" s="11">
        <f t="shared" si="26"/>
        <v>408.00466019569416</v>
      </c>
    </row>
    <row r="524" spans="1:14" x14ac:dyDescent="0.2">
      <c r="A524" t="s">
        <v>1044</v>
      </c>
      <c r="B524">
        <v>3.2101073800000002</v>
      </c>
      <c r="C524">
        <v>1971</v>
      </c>
      <c r="D524">
        <v>1294</v>
      </c>
      <c r="E524">
        <v>223444</v>
      </c>
      <c r="F524">
        <v>0.26108369999999997</v>
      </c>
      <c r="G524">
        <v>0.29208299999999998</v>
      </c>
      <c r="H524">
        <v>0.2897092</v>
      </c>
      <c r="I524">
        <v>0.27379779999999998</v>
      </c>
      <c r="J524">
        <v>0.2659898</v>
      </c>
      <c r="K524">
        <v>0.22693269999999999</v>
      </c>
      <c r="L524" s="11">
        <f t="shared" si="24"/>
        <v>5.7911602012137272E-3</v>
      </c>
      <c r="M524" s="11">
        <f t="shared" si="25"/>
        <v>0.26826603333333332</v>
      </c>
      <c r="N524" s="11">
        <f t="shared" si="26"/>
        <v>613.99815229856893</v>
      </c>
    </row>
    <row r="525" spans="1:14" x14ac:dyDescent="0.2">
      <c r="A525" t="s">
        <v>951</v>
      </c>
      <c r="B525">
        <v>3.1978019299999998</v>
      </c>
      <c r="C525">
        <v>11</v>
      </c>
      <c r="D525">
        <v>2514</v>
      </c>
      <c r="E525">
        <v>220064</v>
      </c>
      <c r="F525">
        <v>0.26640930000000002</v>
      </c>
      <c r="G525">
        <v>0.30525869999999999</v>
      </c>
      <c r="H525">
        <v>0.31016640000000001</v>
      </c>
      <c r="I525">
        <v>0.29918030000000001</v>
      </c>
      <c r="J525">
        <v>0.30927959999999999</v>
      </c>
      <c r="K525">
        <v>0.22030240000000001</v>
      </c>
      <c r="L525" s="11">
        <f t="shared" si="24"/>
        <v>1.1423949396539188E-2</v>
      </c>
      <c r="M525" s="11">
        <f t="shared" si="25"/>
        <v>0.28509944999999998</v>
      </c>
      <c r="N525" s="11">
        <f t="shared" si="26"/>
        <v>3.4398628310290627</v>
      </c>
    </row>
    <row r="526" spans="1:14" x14ac:dyDescent="0.2">
      <c r="A526" t="s">
        <v>675</v>
      </c>
      <c r="B526">
        <v>3.1908037899999999</v>
      </c>
      <c r="C526">
        <v>1306</v>
      </c>
      <c r="D526">
        <v>2456</v>
      </c>
      <c r="E526">
        <v>222060</v>
      </c>
      <c r="F526">
        <v>0.2658662</v>
      </c>
      <c r="G526">
        <v>0.28891260000000002</v>
      </c>
      <c r="H526">
        <v>0.2793156</v>
      </c>
      <c r="I526">
        <v>0.30984790000000001</v>
      </c>
      <c r="J526">
        <v>0.31265310000000002</v>
      </c>
      <c r="K526">
        <v>0.22670029999999999</v>
      </c>
      <c r="L526" s="11">
        <f t="shared" si="24"/>
        <v>1.1060073853913357E-2</v>
      </c>
      <c r="M526" s="11">
        <f t="shared" si="25"/>
        <v>0.28054928333333334</v>
      </c>
      <c r="N526" s="11">
        <f t="shared" si="26"/>
        <v>409.30125634581873</v>
      </c>
    </row>
    <row r="527" spans="1:14" x14ac:dyDescent="0.2">
      <c r="A527" t="s">
        <v>2030</v>
      </c>
      <c r="B527">
        <v>3.17514881</v>
      </c>
      <c r="C527">
        <v>1921</v>
      </c>
      <c r="D527">
        <v>1924</v>
      </c>
      <c r="E527">
        <v>222954</v>
      </c>
      <c r="F527">
        <v>0.2916667</v>
      </c>
      <c r="G527">
        <v>0.31866090000000002</v>
      </c>
      <c r="H527">
        <v>0.2958115</v>
      </c>
      <c r="I527">
        <v>0.28959699999999999</v>
      </c>
      <c r="J527">
        <v>0.3128243</v>
      </c>
      <c r="K527">
        <v>0.28465800000000002</v>
      </c>
      <c r="L527" s="11">
        <f t="shared" si="24"/>
        <v>8.629582783892642E-3</v>
      </c>
      <c r="M527" s="11">
        <f t="shared" si="25"/>
        <v>0.29886973333333333</v>
      </c>
      <c r="N527" s="11">
        <f t="shared" si="26"/>
        <v>605.01101364127874</v>
      </c>
    </row>
    <row r="528" spans="1:14" x14ac:dyDescent="0.2">
      <c r="A528" t="s">
        <v>977</v>
      </c>
      <c r="B528">
        <v>3.16075207</v>
      </c>
      <c r="C528">
        <v>1598</v>
      </c>
      <c r="D528">
        <v>1758</v>
      </c>
      <c r="E528">
        <v>214506</v>
      </c>
      <c r="F528">
        <v>0.26170209999999999</v>
      </c>
      <c r="G528">
        <v>0.29553380000000001</v>
      </c>
      <c r="H528">
        <v>0.2695265</v>
      </c>
      <c r="I528">
        <v>0.30294660000000001</v>
      </c>
      <c r="J528">
        <v>0.27911279999999999</v>
      </c>
      <c r="K528">
        <v>0.2232558</v>
      </c>
      <c r="L528" s="11">
        <f t="shared" si="24"/>
        <v>8.1955749489524762E-3</v>
      </c>
      <c r="M528" s="11">
        <f t="shared" si="25"/>
        <v>0.27201293333333337</v>
      </c>
      <c r="N528" s="11">
        <f t="shared" si="26"/>
        <v>505.5758770728259</v>
      </c>
    </row>
    <row r="529" spans="1:14" x14ac:dyDescent="0.2">
      <c r="A529" t="s">
        <v>989</v>
      </c>
      <c r="B529">
        <v>3.1345170800000002</v>
      </c>
      <c r="C529">
        <v>3019</v>
      </c>
      <c r="D529">
        <v>2292</v>
      </c>
      <c r="E529">
        <v>212067</v>
      </c>
      <c r="F529">
        <v>0.24832209999999999</v>
      </c>
      <c r="G529">
        <v>0.29409649999999998</v>
      </c>
      <c r="H529">
        <v>0.27975270000000002</v>
      </c>
      <c r="I529">
        <v>0.29128860000000001</v>
      </c>
      <c r="J529">
        <v>0.30928250000000002</v>
      </c>
      <c r="K529">
        <v>0.2178899</v>
      </c>
      <c r="L529" s="11">
        <f t="shared" si="24"/>
        <v>1.0807905048876063E-2</v>
      </c>
      <c r="M529" s="11">
        <f t="shared" si="25"/>
        <v>0.27343871666666669</v>
      </c>
      <c r="N529" s="11">
        <f t="shared" si="26"/>
        <v>963.14676964529406</v>
      </c>
    </row>
    <row r="530" spans="1:14" x14ac:dyDescent="0.2">
      <c r="A530" t="s">
        <v>404</v>
      </c>
      <c r="B530">
        <v>3.12492584</v>
      </c>
      <c r="C530">
        <v>3951</v>
      </c>
      <c r="D530">
        <v>4127</v>
      </c>
      <c r="E530">
        <v>161568</v>
      </c>
      <c r="F530">
        <v>0.18243819999999999</v>
      </c>
      <c r="G530">
        <v>0.235152</v>
      </c>
      <c r="H530">
        <v>0.2233724</v>
      </c>
      <c r="I530">
        <v>0.2402127</v>
      </c>
      <c r="J530">
        <v>0.29647669999999998</v>
      </c>
      <c r="K530">
        <v>0.18905469999999999</v>
      </c>
      <c r="L530" s="11">
        <f t="shared" si="24"/>
        <v>2.5543424440483263E-2</v>
      </c>
      <c r="M530" s="11">
        <f t="shared" si="25"/>
        <v>0.22778445</v>
      </c>
      <c r="N530" s="11">
        <f t="shared" si="26"/>
        <v>1264.3500045428277</v>
      </c>
    </row>
    <row r="531" spans="1:14" x14ac:dyDescent="0.2">
      <c r="A531" t="s">
        <v>2084</v>
      </c>
      <c r="B531">
        <v>3.1127588199999998</v>
      </c>
      <c r="C531">
        <v>382</v>
      </c>
      <c r="D531">
        <v>3673</v>
      </c>
      <c r="E531">
        <v>219249</v>
      </c>
      <c r="F531">
        <v>0.28019319999999998</v>
      </c>
      <c r="G531">
        <v>0.31494549999999999</v>
      </c>
      <c r="H531">
        <v>0.3019694</v>
      </c>
      <c r="I531">
        <v>0.29419699999999999</v>
      </c>
      <c r="J531">
        <v>0.32428790000000002</v>
      </c>
      <c r="K531">
        <v>0.29597200000000001</v>
      </c>
      <c r="L531" s="11">
        <f t="shared" si="24"/>
        <v>1.675264197328152E-2</v>
      </c>
      <c r="M531" s="11">
        <f t="shared" si="25"/>
        <v>0.30192749999999996</v>
      </c>
      <c r="N531" s="11">
        <f t="shared" si="26"/>
        <v>122.72071885093881</v>
      </c>
    </row>
    <row r="532" spans="1:14" x14ac:dyDescent="0.2">
      <c r="A532" t="s">
        <v>889</v>
      </c>
      <c r="B532">
        <v>3.1085960199999998</v>
      </c>
      <c r="C532">
        <v>1421</v>
      </c>
      <c r="D532">
        <v>3276</v>
      </c>
      <c r="E532">
        <v>220988</v>
      </c>
      <c r="F532">
        <v>0.23329130000000001</v>
      </c>
      <c r="G532">
        <v>0.25193369999999998</v>
      </c>
      <c r="H532">
        <v>0.26247229999999999</v>
      </c>
      <c r="I532">
        <v>0.262069</v>
      </c>
      <c r="J532">
        <v>0.29626330000000001</v>
      </c>
      <c r="K532">
        <v>0.21638019999999999</v>
      </c>
      <c r="L532" s="11">
        <f t="shared" si="24"/>
        <v>1.4824334352996543E-2</v>
      </c>
      <c r="M532" s="11">
        <f t="shared" si="25"/>
        <v>0.25373496666666667</v>
      </c>
      <c r="N532" s="11">
        <f t="shared" si="26"/>
        <v>457.11954556256558</v>
      </c>
    </row>
    <row r="533" spans="1:14" x14ac:dyDescent="0.2">
      <c r="A533" t="s">
        <v>2077</v>
      </c>
      <c r="B533">
        <v>3.10654429</v>
      </c>
      <c r="C533">
        <v>1751</v>
      </c>
      <c r="D533">
        <v>3235</v>
      </c>
      <c r="E533">
        <v>219625</v>
      </c>
      <c r="F533">
        <v>0.26742300000000002</v>
      </c>
      <c r="G533">
        <v>0.30250840000000001</v>
      </c>
      <c r="H533">
        <v>0.30359209999999998</v>
      </c>
      <c r="I533">
        <v>0.30155979999999999</v>
      </c>
      <c r="J533">
        <v>0.32111440000000002</v>
      </c>
      <c r="K533">
        <v>0.2919021</v>
      </c>
      <c r="L533" s="11">
        <f t="shared" si="24"/>
        <v>1.472965281730222E-2</v>
      </c>
      <c r="M533" s="11">
        <f t="shared" si="25"/>
        <v>0.29801663333333328</v>
      </c>
      <c r="N533" s="11">
        <f t="shared" si="26"/>
        <v>563.64881248803954</v>
      </c>
    </row>
    <row r="534" spans="1:14" x14ac:dyDescent="0.2">
      <c r="A534" t="s">
        <v>907</v>
      </c>
      <c r="B534">
        <v>3.10180553</v>
      </c>
      <c r="C534">
        <v>1822</v>
      </c>
      <c r="D534">
        <v>2486</v>
      </c>
      <c r="E534">
        <v>217970</v>
      </c>
      <c r="F534">
        <v>0.27853879999999998</v>
      </c>
      <c r="G534">
        <v>0.30403590000000003</v>
      </c>
      <c r="H534">
        <v>0.2868098</v>
      </c>
      <c r="I534">
        <v>0.2952381</v>
      </c>
      <c r="J534">
        <v>0.3267581</v>
      </c>
      <c r="K534">
        <v>0.23273659999999999</v>
      </c>
      <c r="L534" s="11">
        <f t="shared" si="24"/>
        <v>1.1405239253108226E-2</v>
      </c>
      <c r="M534" s="11">
        <f t="shared" si="25"/>
        <v>0.28735288333333331</v>
      </c>
      <c r="N534" s="11">
        <f t="shared" si="26"/>
        <v>587.3998167770369</v>
      </c>
    </row>
    <row r="535" spans="1:14" x14ac:dyDescent="0.2">
      <c r="A535" t="s">
        <v>2073</v>
      </c>
      <c r="B535">
        <v>3.0968393399999998</v>
      </c>
      <c r="C535">
        <v>2520</v>
      </c>
      <c r="D535">
        <v>3037</v>
      </c>
      <c r="E535">
        <v>212241</v>
      </c>
      <c r="F535">
        <v>0.2584071</v>
      </c>
      <c r="G535">
        <v>0.31415490000000001</v>
      </c>
      <c r="H535">
        <v>0.2984424</v>
      </c>
      <c r="I535">
        <v>0.29596410000000001</v>
      </c>
      <c r="J535">
        <v>0.32067250000000003</v>
      </c>
      <c r="K535">
        <v>0.27752290000000002</v>
      </c>
      <c r="L535" s="11">
        <f t="shared" si="24"/>
        <v>1.4309205101747541E-2</v>
      </c>
      <c r="M535" s="11">
        <f t="shared" si="25"/>
        <v>0.29419398333333335</v>
      </c>
      <c r="N535" s="11">
        <f t="shared" si="26"/>
        <v>813.73288160308641</v>
      </c>
    </row>
    <row r="536" spans="1:14" x14ac:dyDescent="0.2">
      <c r="A536" t="s">
        <v>776</v>
      </c>
      <c r="B536">
        <v>3.0953487499999999</v>
      </c>
      <c r="C536">
        <v>3454</v>
      </c>
      <c r="D536">
        <v>4717</v>
      </c>
      <c r="E536">
        <v>191223</v>
      </c>
      <c r="F536">
        <v>0.21909339999999999</v>
      </c>
      <c r="G536">
        <v>0.22795699999999999</v>
      </c>
      <c r="H536">
        <v>0.2301762</v>
      </c>
      <c r="I536">
        <v>0.2079348</v>
      </c>
      <c r="J536">
        <v>0.27403919999999998</v>
      </c>
      <c r="K536">
        <v>0.2191283</v>
      </c>
      <c r="L536" s="11">
        <f t="shared" si="24"/>
        <v>2.4667534763077665E-2</v>
      </c>
      <c r="M536" s="11">
        <f t="shared" si="25"/>
        <v>0.22972148333333331</v>
      </c>
      <c r="N536" s="11">
        <f t="shared" si="26"/>
        <v>1115.8678000338411</v>
      </c>
    </row>
    <row r="537" spans="1:14" x14ac:dyDescent="0.2">
      <c r="A537" t="s">
        <v>2055</v>
      </c>
      <c r="B537">
        <v>3.0782575599999999</v>
      </c>
      <c r="C537">
        <v>497</v>
      </c>
      <c r="D537">
        <v>3286</v>
      </c>
      <c r="E537">
        <v>213772</v>
      </c>
      <c r="F537">
        <v>0.27777780000000002</v>
      </c>
      <c r="G537">
        <v>0.31638250000000001</v>
      </c>
      <c r="H537">
        <v>0.31209819999999999</v>
      </c>
      <c r="I537">
        <v>0.3061412</v>
      </c>
      <c r="J537">
        <v>0.32852940000000003</v>
      </c>
      <c r="K537">
        <v>0.26966289999999998</v>
      </c>
      <c r="L537" s="11">
        <f t="shared" si="24"/>
        <v>1.5371517317515859E-2</v>
      </c>
      <c r="M537" s="11">
        <f t="shared" si="25"/>
        <v>0.30176533333333333</v>
      </c>
      <c r="N537" s="11">
        <f t="shared" si="26"/>
        <v>161.45497584679043</v>
      </c>
    </row>
    <row r="538" spans="1:14" x14ac:dyDescent="0.2">
      <c r="A538" t="s">
        <v>867</v>
      </c>
      <c r="B538">
        <v>3.0508063600000002</v>
      </c>
      <c r="C538">
        <v>2560</v>
      </c>
      <c r="D538">
        <v>3778</v>
      </c>
      <c r="E538">
        <v>200682</v>
      </c>
      <c r="F538">
        <v>0.23054759999999999</v>
      </c>
      <c r="G538">
        <v>0.2784585</v>
      </c>
      <c r="H538">
        <v>0.2451923</v>
      </c>
      <c r="I538">
        <v>0.23500280000000001</v>
      </c>
      <c r="J538">
        <v>0.2899351</v>
      </c>
      <c r="K538">
        <v>0.24040400000000001</v>
      </c>
      <c r="L538" s="11">
        <f t="shared" si="24"/>
        <v>1.882580400833159E-2</v>
      </c>
      <c r="M538" s="11">
        <f t="shared" si="25"/>
        <v>0.25325671666666671</v>
      </c>
      <c r="N538" s="11">
        <f t="shared" si="26"/>
        <v>839.1224148359255</v>
      </c>
    </row>
    <row r="539" spans="1:14" x14ac:dyDescent="0.2">
      <c r="A539" t="s">
        <v>1076</v>
      </c>
      <c r="B539">
        <v>3.0495357599999999</v>
      </c>
      <c r="C539">
        <v>2403</v>
      </c>
      <c r="D539">
        <v>3151</v>
      </c>
      <c r="E539">
        <v>219001</v>
      </c>
      <c r="F539">
        <v>0.29078009999999999</v>
      </c>
      <c r="G539">
        <v>0.292881</v>
      </c>
      <c r="H539">
        <v>0.31182270000000001</v>
      </c>
      <c r="I539">
        <v>0.27540110000000001</v>
      </c>
      <c r="J539">
        <v>0.32833790000000002</v>
      </c>
      <c r="K539">
        <v>0.27315909999999999</v>
      </c>
      <c r="L539" s="11">
        <f t="shared" si="24"/>
        <v>1.4388062154967329E-2</v>
      </c>
      <c r="M539" s="11">
        <f t="shared" si="25"/>
        <v>0.29539698333333336</v>
      </c>
      <c r="N539" s="11">
        <f t="shared" si="26"/>
        <v>787.98879210388407</v>
      </c>
    </row>
    <row r="540" spans="1:14" x14ac:dyDescent="0.2">
      <c r="A540" t="s">
        <v>997</v>
      </c>
      <c r="B540">
        <v>3.0438798999999999</v>
      </c>
      <c r="C540">
        <v>1751</v>
      </c>
      <c r="D540">
        <v>1400</v>
      </c>
      <c r="E540">
        <v>221055</v>
      </c>
      <c r="F540">
        <v>0.27515400000000001</v>
      </c>
      <c r="G540">
        <v>0.32008639999999999</v>
      </c>
      <c r="H540">
        <v>0.27972029999999998</v>
      </c>
      <c r="I540">
        <v>0.2817904</v>
      </c>
      <c r="J540">
        <v>0.2818792</v>
      </c>
      <c r="K540">
        <v>0.23939389999999999</v>
      </c>
      <c r="L540" s="11">
        <f t="shared" si="24"/>
        <v>6.3332654769175092E-3</v>
      </c>
      <c r="M540" s="11">
        <f t="shared" si="25"/>
        <v>0.27967069999999999</v>
      </c>
      <c r="N540" s="11">
        <f t="shared" si="26"/>
        <v>575.25265697900898</v>
      </c>
    </row>
    <row r="541" spans="1:14" x14ac:dyDescent="0.2">
      <c r="A541" t="s">
        <v>965</v>
      </c>
      <c r="B541">
        <v>3.0407034199999998</v>
      </c>
      <c r="C541">
        <v>2660</v>
      </c>
      <c r="D541">
        <v>2208</v>
      </c>
      <c r="E541">
        <v>214991</v>
      </c>
      <c r="F541">
        <v>0.27638889999999999</v>
      </c>
      <c r="G541">
        <v>0.29156710000000002</v>
      </c>
      <c r="H541">
        <v>0.26715949999999999</v>
      </c>
      <c r="I541">
        <v>0.2774566</v>
      </c>
      <c r="J541">
        <v>0.30570429999999998</v>
      </c>
      <c r="K541">
        <v>0.2443439</v>
      </c>
      <c r="L541" s="11">
        <f t="shared" si="24"/>
        <v>1.027019735709867E-2</v>
      </c>
      <c r="M541" s="11">
        <f t="shared" si="25"/>
        <v>0.27710338333333334</v>
      </c>
      <c r="N541" s="11">
        <f t="shared" si="26"/>
        <v>874.79758219892426</v>
      </c>
    </row>
    <row r="542" spans="1:14" x14ac:dyDescent="0.2">
      <c r="A542" t="s">
        <v>687</v>
      </c>
      <c r="B542">
        <v>3.0403796000000001</v>
      </c>
      <c r="C542">
        <v>3124</v>
      </c>
      <c r="D542">
        <v>2947</v>
      </c>
      <c r="E542">
        <v>189539</v>
      </c>
      <c r="F542">
        <v>0.24640139999999999</v>
      </c>
      <c r="G542">
        <v>0.26210020000000001</v>
      </c>
      <c r="H542">
        <v>0.24135470000000001</v>
      </c>
      <c r="I542">
        <v>0.24017469999999999</v>
      </c>
      <c r="J542">
        <v>0.28101759999999998</v>
      </c>
      <c r="K542">
        <v>0.20638090000000001</v>
      </c>
      <c r="L542" s="11">
        <f t="shared" si="24"/>
        <v>1.5548251283377036E-2</v>
      </c>
      <c r="M542" s="11">
        <f t="shared" si="25"/>
        <v>0.24623824999999999</v>
      </c>
      <c r="N542" s="11">
        <f t="shared" si="26"/>
        <v>1027.5032762356384</v>
      </c>
    </row>
    <row r="543" spans="1:14" x14ac:dyDescent="0.2">
      <c r="A543" t="s">
        <v>1058</v>
      </c>
      <c r="B543">
        <v>3.0314112999999998</v>
      </c>
      <c r="C543">
        <v>2093</v>
      </c>
      <c r="D543">
        <v>1968</v>
      </c>
      <c r="E543">
        <v>207119</v>
      </c>
      <c r="F543">
        <v>0.24957260000000001</v>
      </c>
      <c r="G543">
        <v>0.28610799999999997</v>
      </c>
      <c r="H543">
        <v>0.26874999999999999</v>
      </c>
      <c r="I543">
        <v>0.30404619999999999</v>
      </c>
      <c r="J543">
        <v>0.31563419999999998</v>
      </c>
      <c r="K543">
        <v>0.24012159999999999</v>
      </c>
      <c r="L543" s="11">
        <f t="shared" si="24"/>
        <v>9.5017839985708698E-3</v>
      </c>
      <c r="M543" s="11">
        <f t="shared" si="25"/>
        <v>0.27737209999999995</v>
      </c>
      <c r="N543" s="11">
        <f t="shared" si="26"/>
        <v>690.43748698832133</v>
      </c>
    </row>
    <row r="544" spans="1:14" x14ac:dyDescent="0.2">
      <c r="A544" t="s">
        <v>2017</v>
      </c>
      <c r="B544">
        <v>3.0254241899999998</v>
      </c>
      <c r="C544">
        <v>2906</v>
      </c>
      <c r="D544">
        <v>1891</v>
      </c>
      <c r="E544">
        <v>212044</v>
      </c>
      <c r="F544">
        <v>0.27129340000000002</v>
      </c>
      <c r="G544">
        <v>0.30777779999999999</v>
      </c>
      <c r="H544">
        <v>0.30551909999999999</v>
      </c>
      <c r="I544">
        <v>0.3092182</v>
      </c>
      <c r="J544">
        <v>0.29469630000000002</v>
      </c>
      <c r="K544">
        <v>0.23640169999999999</v>
      </c>
      <c r="L544" s="11">
        <f t="shared" si="24"/>
        <v>8.9179604233083701E-3</v>
      </c>
      <c r="M544" s="11">
        <f t="shared" si="25"/>
        <v>0.28748441666666663</v>
      </c>
      <c r="N544" s="11">
        <f t="shared" si="26"/>
        <v>960.52646422450937</v>
      </c>
    </row>
    <row r="545" spans="1:14" x14ac:dyDescent="0.2">
      <c r="A545" t="s">
        <v>2052</v>
      </c>
      <c r="B545">
        <v>3.0245268699999999</v>
      </c>
      <c r="C545">
        <v>745</v>
      </c>
      <c r="D545">
        <v>3212</v>
      </c>
      <c r="E545">
        <v>201749</v>
      </c>
      <c r="F545">
        <v>0.26255709999999999</v>
      </c>
      <c r="G545">
        <v>0.32512799999999997</v>
      </c>
      <c r="H545">
        <v>0.2976589</v>
      </c>
      <c r="I545">
        <v>0.28396139999999997</v>
      </c>
      <c r="J545">
        <v>0.31915769999999999</v>
      </c>
      <c r="K545">
        <v>0.26923079999999999</v>
      </c>
      <c r="L545" s="11">
        <f t="shared" si="24"/>
        <v>1.5920772841501073E-2</v>
      </c>
      <c r="M545" s="11">
        <f t="shared" si="25"/>
        <v>0.29294898333333325</v>
      </c>
      <c r="N545" s="11">
        <f t="shared" si="26"/>
        <v>246.31951773667001</v>
      </c>
    </row>
    <row r="546" spans="1:14" x14ac:dyDescent="0.2">
      <c r="A546" t="s">
        <v>830</v>
      </c>
      <c r="B546">
        <v>3.0206780100000001</v>
      </c>
      <c r="C546">
        <v>1813</v>
      </c>
      <c r="D546">
        <v>2500</v>
      </c>
      <c r="E546">
        <v>210166</v>
      </c>
      <c r="F546">
        <v>0.2728814</v>
      </c>
      <c r="G546">
        <v>0.29487180000000002</v>
      </c>
      <c r="H546">
        <v>0.28952260000000002</v>
      </c>
      <c r="I546">
        <v>0.30926920000000002</v>
      </c>
      <c r="J546">
        <v>0.3116332</v>
      </c>
      <c r="K546">
        <v>0.23872180000000001</v>
      </c>
      <c r="L546" s="11">
        <f t="shared" si="24"/>
        <v>1.1895358906768934E-2</v>
      </c>
      <c r="M546" s="11">
        <f t="shared" si="25"/>
        <v>0.28615000000000002</v>
      </c>
      <c r="N546" s="11">
        <f t="shared" si="26"/>
        <v>600.19637776619561</v>
      </c>
    </row>
    <row r="547" spans="1:14" x14ac:dyDescent="0.2">
      <c r="A547" t="s">
        <v>1998</v>
      </c>
      <c r="B547">
        <v>3.0068967899999999</v>
      </c>
      <c r="C547">
        <v>2238</v>
      </c>
      <c r="D547">
        <v>3033</v>
      </c>
      <c r="E547">
        <v>208008</v>
      </c>
      <c r="F547">
        <v>0.28902630000000001</v>
      </c>
      <c r="G547">
        <v>0.29333330000000002</v>
      </c>
      <c r="H547">
        <v>0.29796159999999999</v>
      </c>
      <c r="I547">
        <v>0.27750730000000001</v>
      </c>
      <c r="J547">
        <v>0.32981290000000002</v>
      </c>
      <c r="K547">
        <v>0.26086959999999998</v>
      </c>
      <c r="L547" s="11">
        <f t="shared" si="24"/>
        <v>1.458116995500173E-2</v>
      </c>
      <c r="M547" s="11">
        <f t="shared" si="25"/>
        <v>0.29141849999999997</v>
      </c>
      <c r="N547" s="11">
        <f t="shared" si="26"/>
        <v>744.28893184591152</v>
      </c>
    </row>
    <row r="548" spans="1:14" x14ac:dyDescent="0.2">
      <c r="A548" t="s">
        <v>1015</v>
      </c>
      <c r="B548">
        <v>3.0044569600000002</v>
      </c>
      <c r="C548">
        <v>2974</v>
      </c>
      <c r="D548">
        <v>2579</v>
      </c>
      <c r="E548">
        <v>194346</v>
      </c>
      <c r="F548">
        <v>0.2326686</v>
      </c>
      <c r="G548">
        <v>0.26238709999999998</v>
      </c>
      <c r="H548">
        <v>0.2554439</v>
      </c>
      <c r="I548">
        <v>0.2457405</v>
      </c>
      <c r="J548">
        <v>0.25023319999999999</v>
      </c>
      <c r="K548">
        <v>0.19605429999999999</v>
      </c>
      <c r="L548" s="11">
        <f t="shared" si="24"/>
        <v>1.3270147057310158E-2</v>
      </c>
      <c r="M548" s="11">
        <f t="shared" si="25"/>
        <v>0.24042126666666663</v>
      </c>
      <c r="N548" s="11">
        <f t="shared" si="26"/>
        <v>989.86274045343612</v>
      </c>
    </row>
    <row r="549" spans="1:14" x14ac:dyDescent="0.2">
      <c r="A549" t="s">
        <v>862</v>
      </c>
      <c r="B549">
        <v>3.0030726599999999</v>
      </c>
      <c r="C549">
        <v>3124</v>
      </c>
      <c r="D549">
        <v>4538</v>
      </c>
      <c r="E549">
        <v>187713</v>
      </c>
      <c r="F549">
        <v>0.20967740000000001</v>
      </c>
      <c r="G549">
        <v>0.23495930000000001</v>
      </c>
      <c r="H549">
        <v>0.2314678</v>
      </c>
      <c r="I549">
        <v>0.23707320000000001</v>
      </c>
      <c r="J549">
        <v>0.27860990000000002</v>
      </c>
      <c r="K549">
        <v>0.24189189999999999</v>
      </c>
      <c r="L549" s="11">
        <f t="shared" si="24"/>
        <v>2.4175203635336925E-2</v>
      </c>
      <c r="M549" s="11">
        <f t="shared" si="25"/>
        <v>0.23894658333333332</v>
      </c>
      <c r="N549" s="11">
        <f t="shared" si="26"/>
        <v>1040.2678701753423</v>
      </c>
    </row>
    <row r="550" spans="1:14" x14ac:dyDescent="0.2">
      <c r="A550" t="s">
        <v>353</v>
      </c>
      <c r="B550">
        <v>2.9948583100000001</v>
      </c>
      <c r="C550">
        <v>1188</v>
      </c>
      <c r="D550">
        <v>1583</v>
      </c>
      <c r="E550">
        <v>210096</v>
      </c>
      <c r="F550">
        <v>0.29294759999999997</v>
      </c>
      <c r="G550">
        <v>0.29585800000000001</v>
      </c>
      <c r="H550">
        <v>0.30743239999999999</v>
      </c>
      <c r="I550">
        <v>0.28661619999999999</v>
      </c>
      <c r="J550">
        <v>0.29767850000000001</v>
      </c>
      <c r="K550">
        <v>0.33191490000000001</v>
      </c>
      <c r="L550" s="11">
        <f t="shared" si="24"/>
        <v>7.5346508262889344E-3</v>
      </c>
      <c r="M550" s="11">
        <f t="shared" si="25"/>
        <v>0.30207460000000003</v>
      </c>
      <c r="N550" s="11">
        <f t="shared" si="26"/>
        <v>396.67986830402003</v>
      </c>
    </row>
    <row r="551" spans="1:14" x14ac:dyDescent="0.2">
      <c r="A551" t="s">
        <v>856</v>
      </c>
      <c r="B551">
        <v>2.9748378400000002</v>
      </c>
      <c r="C551">
        <v>2681</v>
      </c>
      <c r="D551">
        <v>2240</v>
      </c>
      <c r="E551">
        <v>204308</v>
      </c>
      <c r="F551">
        <v>0.29376849999999999</v>
      </c>
      <c r="G551">
        <v>0.31119380000000002</v>
      </c>
      <c r="H551">
        <v>0.29293989999999998</v>
      </c>
      <c r="I551">
        <v>0.30831829999999999</v>
      </c>
      <c r="J551">
        <v>0.32555030000000001</v>
      </c>
      <c r="K551">
        <v>0.27065529999999999</v>
      </c>
      <c r="L551" s="11">
        <f t="shared" si="24"/>
        <v>1.096383890988116E-2</v>
      </c>
      <c r="M551" s="11">
        <f t="shared" si="25"/>
        <v>0.30040434999999999</v>
      </c>
      <c r="N551" s="11">
        <f t="shared" si="26"/>
        <v>901.22559419911101</v>
      </c>
    </row>
    <row r="552" spans="1:14" x14ac:dyDescent="0.2">
      <c r="A552" t="s">
        <v>1063</v>
      </c>
      <c r="B552">
        <v>2.9730975700000002</v>
      </c>
      <c r="C552">
        <v>2617</v>
      </c>
      <c r="D552">
        <v>1437</v>
      </c>
      <c r="E552">
        <v>199561</v>
      </c>
      <c r="F552">
        <v>0.23420070000000001</v>
      </c>
      <c r="G552">
        <v>0.28987810000000003</v>
      </c>
      <c r="H552">
        <v>0.26432529999999999</v>
      </c>
      <c r="I552">
        <v>0.28458149999999999</v>
      </c>
      <c r="J552">
        <v>0.26625149999999997</v>
      </c>
      <c r="K552">
        <v>0.21342929999999999</v>
      </c>
      <c r="L552" s="11">
        <f t="shared" si="24"/>
        <v>7.200805768662214E-3</v>
      </c>
      <c r="M552" s="11">
        <f t="shared" si="25"/>
        <v>0.25877773333333337</v>
      </c>
      <c r="N552" s="11">
        <f t="shared" si="26"/>
        <v>880.22674614072616</v>
      </c>
    </row>
    <row r="553" spans="1:14" x14ac:dyDescent="0.2">
      <c r="A553" t="s">
        <v>911</v>
      </c>
      <c r="B553">
        <v>2.9730876899999998</v>
      </c>
      <c r="C553">
        <v>1752</v>
      </c>
      <c r="D553">
        <v>2286</v>
      </c>
      <c r="E553">
        <v>207327</v>
      </c>
      <c r="F553">
        <v>0.2568182</v>
      </c>
      <c r="G553">
        <v>0.29807260000000002</v>
      </c>
      <c r="H553">
        <v>0.28767120000000002</v>
      </c>
      <c r="I553">
        <v>0.28464420000000001</v>
      </c>
      <c r="J553">
        <v>0.31822299999999998</v>
      </c>
      <c r="K553">
        <v>0.24347830000000001</v>
      </c>
      <c r="L553" s="11">
        <f t="shared" si="24"/>
        <v>1.1026060281584165E-2</v>
      </c>
      <c r="M553" s="11">
        <f t="shared" si="25"/>
        <v>0.28148458333333332</v>
      </c>
      <c r="N553" s="11">
        <f t="shared" si="26"/>
        <v>589.28635233089949</v>
      </c>
    </row>
    <row r="554" spans="1:14" x14ac:dyDescent="0.2">
      <c r="A554" t="s">
        <v>686</v>
      </c>
      <c r="B554">
        <v>2.9718492300000001</v>
      </c>
      <c r="C554">
        <v>2230</v>
      </c>
      <c r="D554">
        <v>4284</v>
      </c>
      <c r="E554">
        <v>178606</v>
      </c>
      <c r="F554">
        <v>0.22920660000000001</v>
      </c>
      <c r="G554">
        <v>0.23627909999999999</v>
      </c>
      <c r="H554">
        <v>0.23133049999999999</v>
      </c>
      <c r="I554">
        <v>0.2386945</v>
      </c>
      <c r="J554">
        <v>0.27458539999999998</v>
      </c>
      <c r="K554">
        <v>0.21545510000000001</v>
      </c>
      <c r="L554" s="11">
        <f t="shared" si="24"/>
        <v>2.3985756357569176E-2</v>
      </c>
      <c r="M554" s="11">
        <f t="shared" si="25"/>
        <v>0.23759186666666665</v>
      </c>
      <c r="N554" s="11">
        <f t="shared" si="26"/>
        <v>750.37454036657164</v>
      </c>
    </row>
    <row r="555" spans="1:14" x14ac:dyDescent="0.2">
      <c r="A555" t="s">
        <v>1987</v>
      </c>
      <c r="B555">
        <v>2.9604435699999998</v>
      </c>
      <c r="C555">
        <v>1679</v>
      </c>
      <c r="D555">
        <v>2350</v>
      </c>
      <c r="E555">
        <v>204727</v>
      </c>
      <c r="F555">
        <v>0.25303639999999999</v>
      </c>
      <c r="G555">
        <v>0.303809</v>
      </c>
      <c r="H555">
        <v>0.29365079999999999</v>
      </c>
      <c r="I555">
        <v>0.28378379999999997</v>
      </c>
      <c r="J555">
        <v>0.28628500000000001</v>
      </c>
      <c r="K555">
        <v>0.2553763</v>
      </c>
      <c r="L555" s="11">
        <f t="shared" si="24"/>
        <v>1.1478700904130867E-2</v>
      </c>
      <c r="M555" s="11">
        <f t="shared" si="25"/>
        <v>0.27932354999999998</v>
      </c>
      <c r="N555" s="11">
        <f t="shared" si="26"/>
        <v>567.14474040793834</v>
      </c>
    </row>
    <row r="556" spans="1:14" x14ac:dyDescent="0.2">
      <c r="A556" t="s">
        <v>2051</v>
      </c>
      <c r="B556">
        <v>2.9592248900000002</v>
      </c>
      <c r="C556">
        <v>1529</v>
      </c>
      <c r="D556">
        <v>3035</v>
      </c>
      <c r="E556">
        <v>200399</v>
      </c>
      <c r="F556">
        <v>0.27613939999999998</v>
      </c>
      <c r="G556">
        <v>0.30820310000000001</v>
      </c>
      <c r="H556">
        <v>0.29700850000000001</v>
      </c>
      <c r="I556">
        <v>0.29158319999999999</v>
      </c>
      <c r="J556">
        <v>0.32392720000000003</v>
      </c>
      <c r="K556">
        <v>0.27888449999999998</v>
      </c>
      <c r="L556" s="11">
        <f t="shared" si="24"/>
        <v>1.5144786151627503E-2</v>
      </c>
      <c r="M556" s="11">
        <f t="shared" si="25"/>
        <v>0.29595765000000002</v>
      </c>
      <c r="N556" s="11">
        <f t="shared" si="26"/>
        <v>516.6893550966314</v>
      </c>
    </row>
    <row r="557" spans="1:14" x14ac:dyDescent="0.2">
      <c r="A557" t="s">
        <v>272</v>
      </c>
      <c r="B557">
        <v>2.9540733100000001</v>
      </c>
      <c r="C557">
        <v>2902</v>
      </c>
      <c r="D557">
        <v>20079</v>
      </c>
      <c r="E557">
        <v>124010</v>
      </c>
      <c r="F557">
        <v>0.1639379</v>
      </c>
      <c r="G557">
        <v>0.1628734</v>
      </c>
      <c r="H557">
        <v>0.16352820000000001</v>
      </c>
      <c r="I557">
        <v>0.16176689999999999</v>
      </c>
      <c r="J557">
        <v>0.17924300000000001</v>
      </c>
      <c r="K557">
        <v>0.1579836</v>
      </c>
      <c r="L557" s="11">
        <f t="shared" si="24"/>
        <v>0.16191436174502055</v>
      </c>
      <c r="M557" s="11">
        <f t="shared" si="25"/>
        <v>0.16488883333333335</v>
      </c>
      <c r="N557" s="11">
        <f t="shared" si="26"/>
        <v>982.3723704405968</v>
      </c>
    </row>
    <row r="558" spans="1:14" x14ac:dyDescent="0.2">
      <c r="A558" t="s">
        <v>883</v>
      </c>
      <c r="B558">
        <v>2.9535986900000002</v>
      </c>
      <c r="C558">
        <v>2258</v>
      </c>
      <c r="D558">
        <v>3103</v>
      </c>
      <c r="E558">
        <v>210026</v>
      </c>
      <c r="F558">
        <v>0.29907980000000001</v>
      </c>
      <c r="G558">
        <v>0.2990236</v>
      </c>
      <c r="H558">
        <v>0.30832759999999998</v>
      </c>
      <c r="I558">
        <v>0.2871843</v>
      </c>
      <c r="J558">
        <v>0.330239</v>
      </c>
      <c r="K558">
        <v>0.27308450000000001</v>
      </c>
      <c r="L558" s="11">
        <f t="shared" si="24"/>
        <v>1.4774361269557102E-2</v>
      </c>
      <c r="M558" s="11">
        <f t="shared" si="25"/>
        <v>0.29948979999999997</v>
      </c>
      <c r="N558" s="11">
        <f t="shared" si="26"/>
        <v>764.49112997135023</v>
      </c>
    </row>
    <row r="559" spans="1:14" x14ac:dyDescent="0.2">
      <c r="A559" t="s">
        <v>993</v>
      </c>
      <c r="B559">
        <v>2.9494334200000001</v>
      </c>
      <c r="C559">
        <v>1528</v>
      </c>
      <c r="D559">
        <v>3152</v>
      </c>
      <c r="E559">
        <v>206700</v>
      </c>
      <c r="F559">
        <v>0.28351310000000002</v>
      </c>
      <c r="G559">
        <v>0.30897010000000003</v>
      </c>
      <c r="H559">
        <v>0.2752212</v>
      </c>
      <c r="I559">
        <v>0.31464170000000002</v>
      </c>
      <c r="J559">
        <v>0.32386720000000002</v>
      </c>
      <c r="K559">
        <v>0.24953790000000001</v>
      </c>
      <c r="L559" s="11">
        <f t="shared" si="24"/>
        <v>1.524915336236091E-2</v>
      </c>
      <c r="M559" s="11">
        <f t="shared" si="25"/>
        <v>0.29262520000000003</v>
      </c>
      <c r="N559" s="11">
        <f t="shared" si="26"/>
        <v>518.06560190126277</v>
      </c>
    </row>
    <row r="560" spans="1:14" x14ac:dyDescent="0.2">
      <c r="A560" t="s">
        <v>1074</v>
      </c>
      <c r="B560">
        <v>2.9417159399999999</v>
      </c>
      <c r="C560">
        <v>3511</v>
      </c>
      <c r="D560">
        <v>2221</v>
      </c>
      <c r="E560">
        <v>211754</v>
      </c>
      <c r="F560">
        <v>0.25872440000000002</v>
      </c>
      <c r="G560">
        <v>0.3024831</v>
      </c>
      <c r="H560">
        <v>0.29243540000000001</v>
      </c>
      <c r="I560">
        <v>0.29274</v>
      </c>
      <c r="J560">
        <v>0.32951809999999998</v>
      </c>
      <c r="K560">
        <v>0.25621890000000003</v>
      </c>
      <c r="L560" s="11">
        <f t="shared" si="24"/>
        <v>1.0488585811838265E-2</v>
      </c>
      <c r="M560" s="11">
        <f t="shared" si="25"/>
        <v>0.28868665000000004</v>
      </c>
      <c r="N560" s="11">
        <f t="shared" si="26"/>
        <v>1193.521084840027</v>
      </c>
    </row>
    <row r="561" spans="1:14" x14ac:dyDescent="0.2">
      <c r="A561" t="s">
        <v>887</v>
      </c>
      <c r="B561">
        <v>2.9257346700000002</v>
      </c>
      <c r="C561">
        <v>3400</v>
      </c>
      <c r="D561">
        <v>2242</v>
      </c>
      <c r="E561">
        <v>200795</v>
      </c>
      <c r="F561">
        <v>0.2707581</v>
      </c>
      <c r="G561">
        <v>0.28560370000000002</v>
      </c>
      <c r="H561">
        <v>0.29521130000000001</v>
      </c>
      <c r="I561">
        <v>0.30300189999999999</v>
      </c>
      <c r="J561">
        <v>0.32026139999999997</v>
      </c>
      <c r="K561">
        <v>0.24942259999999999</v>
      </c>
      <c r="L561" s="11">
        <f t="shared" si="24"/>
        <v>1.1165616673721955E-2</v>
      </c>
      <c r="M561" s="11">
        <f t="shared" si="25"/>
        <v>0.28737649999999998</v>
      </c>
      <c r="N561" s="11">
        <f t="shared" si="26"/>
        <v>1162.1012783090134</v>
      </c>
    </row>
    <row r="562" spans="1:14" x14ac:dyDescent="0.2">
      <c r="A562" t="s">
        <v>1116</v>
      </c>
      <c r="B562">
        <v>2.9200837499999999</v>
      </c>
      <c r="C562">
        <v>2651</v>
      </c>
      <c r="D562">
        <v>2285</v>
      </c>
      <c r="E562">
        <v>204151</v>
      </c>
      <c r="F562">
        <v>0.28453610000000001</v>
      </c>
      <c r="G562">
        <v>0.30757630000000002</v>
      </c>
      <c r="H562">
        <v>0.29759580000000002</v>
      </c>
      <c r="I562">
        <v>0.27964430000000001</v>
      </c>
      <c r="J562">
        <v>0.30766640000000001</v>
      </c>
      <c r="K562">
        <v>0.25719769999999997</v>
      </c>
      <c r="L562" s="11">
        <f t="shared" si="24"/>
        <v>1.119269560276462E-2</v>
      </c>
      <c r="M562" s="11">
        <f t="shared" si="25"/>
        <v>0.28903609999999996</v>
      </c>
      <c r="N562" s="11">
        <f t="shared" si="26"/>
        <v>907.85067380344833</v>
      </c>
    </row>
    <row r="563" spans="1:14" x14ac:dyDescent="0.2">
      <c r="A563" t="s">
        <v>1040</v>
      </c>
      <c r="B563">
        <v>2.91887249</v>
      </c>
      <c r="C563">
        <v>1360</v>
      </c>
      <c r="D563">
        <v>1873</v>
      </c>
      <c r="E563">
        <v>203887</v>
      </c>
      <c r="F563">
        <v>0.2614841</v>
      </c>
      <c r="G563">
        <v>0.30071429999999999</v>
      </c>
      <c r="H563">
        <v>0.29237289999999999</v>
      </c>
      <c r="I563">
        <v>0.29006880000000002</v>
      </c>
      <c r="J563">
        <v>0.30834709999999999</v>
      </c>
      <c r="K563">
        <v>0.23148150000000001</v>
      </c>
      <c r="L563" s="11">
        <f t="shared" si="24"/>
        <v>9.1864611279777516E-3</v>
      </c>
      <c r="M563" s="11">
        <f t="shared" si="25"/>
        <v>0.28074478333333336</v>
      </c>
      <c r="N563" s="11">
        <f t="shared" si="26"/>
        <v>465.93333715649908</v>
      </c>
    </row>
    <row r="564" spans="1:14" x14ac:dyDescent="0.2">
      <c r="A564" t="s">
        <v>1083</v>
      </c>
      <c r="B564">
        <v>2.916534</v>
      </c>
      <c r="C564">
        <v>2584</v>
      </c>
      <c r="D564">
        <v>1513</v>
      </c>
      <c r="E564">
        <v>204237</v>
      </c>
      <c r="F564">
        <v>0.29044120000000001</v>
      </c>
      <c r="G564">
        <v>0.31238700000000003</v>
      </c>
      <c r="H564">
        <v>0.29411759999999998</v>
      </c>
      <c r="I564">
        <v>0.25719120000000001</v>
      </c>
      <c r="J564">
        <v>0.30515150000000002</v>
      </c>
      <c r="K564">
        <v>0.2708333</v>
      </c>
      <c r="L564" s="11">
        <f t="shared" si="24"/>
        <v>7.4080602437364435E-3</v>
      </c>
      <c r="M564" s="11">
        <f t="shared" si="25"/>
        <v>0.28835363333333336</v>
      </c>
      <c r="N564" s="11">
        <f t="shared" si="26"/>
        <v>885.98315671958562</v>
      </c>
    </row>
    <row r="565" spans="1:14" x14ac:dyDescent="0.2">
      <c r="A565" t="s">
        <v>932</v>
      </c>
      <c r="B565">
        <v>2.9144822700000002</v>
      </c>
      <c r="C565">
        <v>2578</v>
      </c>
      <c r="D565">
        <v>2315</v>
      </c>
      <c r="E565">
        <v>203522</v>
      </c>
      <c r="F565">
        <v>0.26284879999999999</v>
      </c>
      <c r="G565">
        <v>0.3112798</v>
      </c>
      <c r="H565">
        <v>0.30734630000000002</v>
      </c>
      <c r="I565">
        <v>0.29196339999999998</v>
      </c>
      <c r="J565">
        <v>0.31224269999999998</v>
      </c>
      <c r="K565">
        <v>0.24947150000000001</v>
      </c>
      <c r="L565" s="11">
        <f t="shared" si="24"/>
        <v>1.1374691679523589E-2</v>
      </c>
      <c r="M565" s="11">
        <f t="shared" si="25"/>
        <v>0.28919208333333335</v>
      </c>
      <c r="N565" s="11">
        <f t="shared" si="26"/>
        <v>884.54818426464465</v>
      </c>
    </row>
    <row r="566" spans="1:14" x14ac:dyDescent="0.2">
      <c r="A566" t="s">
        <v>800</v>
      </c>
      <c r="B566">
        <v>2.9105444299999998</v>
      </c>
      <c r="C566">
        <v>1300</v>
      </c>
      <c r="D566">
        <v>2749</v>
      </c>
      <c r="E566">
        <v>204201</v>
      </c>
      <c r="F566">
        <v>0.2528302</v>
      </c>
      <c r="G566">
        <v>0.31289640000000002</v>
      </c>
      <c r="H566">
        <v>0.28968470000000002</v>
      </c>
      <c r="I566">
        <v>0.29023749999999998</v>
      </c>
      <c r="J566">
        <v>0.31804569999999999</v>
      </c>
      <c r="K566">
        <v>0.26595740000000001</v>
      </c>
      <c r="L566" s="11">
        <f t="shared" si="24"/>
        <v>1.3462225944045328E-2</v>
      </c>
      <c r="M566" s="11">
        <f t="shared" si="25"/>
        <v>0.28827531666666667</v>
      </c>
      <c r="N566" s="11">
        <f t="shared" si="26"/>
        <v>446.65183138949715</v>
      </c>
    </row>
    <row r="567" spans="1:14" x14ac:dyDescent="0.2">
      <c r="A567" t="s">
        <v>1033</v>
      </c>
      <c r="B567">
        <v>2.8944618000000002</v>
      </c>
      <c r="C567">
        <v>993</v>
      </c>
      <c r="D567">
        <v>1328</v>
      </c>
      <c r="E567">
        <v>203134</v>
      </c>
      <c r="F567">
        <v>0.2707775</v>
      </c>
      <c r="G567">
        <v>0.28435310000000003</v>
      </c>
      <c r="H567">
        <v>0.28277150000000001</v>
      </c>
      <c r="I567">
        <v>0.28410370000000001</v>
      </c>
      <c r="J567">
        <v>0.28700360000000003</v>
      </c>
      <c r="K567">
        <v>0.2421053</v>
      </c>
      <c r="L567" s="11">
        <f t="shared" si="24"/>
        <v>6.5375564898047592E-3</v>
      </c>
      <c r="M567" s="11">
        <f t="shared" si="25"/>
        <v>0.27518578333333332</v>
      </c>
      <c r="N567" s="11">
        <f t="shared" si="26"/>
        <v>343.06896017767446</v>
      </c>
    </row>
    <row r="568" spans="1:14" x14ac:dyDescent="0.2">
      <c r="A568" t="s">
        <v>1064</v>
      </c>
      <c r="B568">
        <v>2.8861460999999999</v>
      </c>
      <c r="C568">
        <v>1381</v>
      </c>
      <c r="D568">
        <v>2282</v>
      </c>
      <c r="E568">
        <v>200430</v>
      </c>
      <c r="F568">
        <v>0.27413789999999999</v>
      </c>
      <c r="G568">
        <v>0.2984369</v>
      </c>
      <c r="H568">
        <v>0.28363379999999999</v>
      </c>
      <c r="I568">
        <v>0.30076629999999999</v>
      </c>
      <c r="J568">
        <v>0.31703150000000002</v>
      </c>
      <c r="K568">
        <v>0.25316460000000002</v>
      </c>
      <c r="L568" s="11">
        <f t="shared" si="24"/>
        <v>1.1385521129571422E-2</v>
      </c>
      <c r="M568" s="11">
        <f t="shared" si="25"/>
        <v>0.28786183333333332</v>
      </c>
      <c r="N568" s="11">
        <f t="shared" si="26"/>
        <v>478.49275544297637</v>
      </c>
    </row>
    <row r="569" spans="1:14" x14ac:dyDescent="0.2">
      <c r="A569" t="s">
        <v>952</v>
      </c>
      <c r="B569">
        <v>2.8845047199999998</v>
      </c>
      <c r="C569">
        <v>2961</v>
      </c>
      <c r="D569">
        <v>3312</v>
      </c>
      <c r="E569">
        <v>200077</v>
      </c>
      <c r="F569">
        <v>0.25555559999999999</v>
      </c>
      <c r="G569">
        <v>0.31185780000000002</v>
      </c>
      <c r="H569">
        <v>0.29601719999999998</v>
      </c>
      <c r="I569">
        <v>0.26582280000000003</v>
      </c>
      <c r="J569">
        <v>0.32279659999999999</v>
      </c>
      <c r="K569">
        <v>0.25581399999999999</v>
      </c>
      <c r="L569" s="11">
        <f t="shared" si="24"/>
        <v>1.6553626853661341E-2</v>
      </c>
      <c r="M569" s="11">
        <f t="shared" si="25"/>
        <v>0.28464400000000001</v>
      </c>
      <c r="N569" s="11">
        <f t="shared" si="26"/>
        <v>1026.5193811157988</v>
      </c>
    </row>
    <row r="570" spans="1:14" x14ac:dyDescent="0.2">
      <c r="A570" t="s">
        <v>823</v>
      </c>
      <c r="B570">
        <v>2.8829053500000001</v>
      </c>
      <c r="C570">
        <v>3459</v>
      </c>
      <c r="D570">
        <v>4212</v>
      </c>
      <c r="E570">
        <v>183297</v>
      </c>
      <c r="F570">
        <v>0.234375</v>
      </c>
      <c r="G570">
        <v>0.2574359</v>
      </c>
      <c r="H570">
        <v>0.2331976</v>
      </c>
      <c r="I570">
        <v>0.25526320000000002</v>
      </c>
      <c r="J570">
        <v>0.29833009999999999</v>
      </c>
      <c r="K570">
        <v>0.23000899999999999</v>
      </c>
      <c r="L570" s="11">
        <f t="shared" si="24"/>
        <v>2.2979099494263407E-2</v>
      </c>
      <c r="M570" s="11">
        <f t="shared" si="25"/>
        <v>0.25143513333333328</v>
      </c>
      <c r="N570" s="11">
        <f t="shared" si="26"/>
        <v>1199.8312743774261</v>
      </c>
    </row>
    <row r="571" spans="1:14" x14ac:dyDescent="0.2">
      <c r="A571" t="s">
        <v>854</v>
      </c>
      <c r="B571">
        <v>2.8729754600000001</v>
      </c>
      <c r="C571">
        <v>5415</v>
      </c>
      <c r="D571">
        <v>4458</v>
      </c>
      <c r="E571">
        <v>162813</v>
      </c>
      <c r="F571">
        <v>0.22419059999999999</v>
      </c>
      <c r="G571">
        <v>0.22949739999999999</v>
      </c>
      <c r="H571">
        <v>0.2394878</v>
      </c>
      <c r="I571">
        <v>0.2226427</v>
      </c>
      <c r="J571">
        <v>0.27127430000000002</v>
      </c>
      <c r="K571">
        <v>0.22308120000000001</v>
      </c>
      <c r="L571" s="11">
        <f t="shared" si="24"/>
        <v>2.7381105931344549E-2</v>
      </c>
      <c r="M571" s="11">
        <f t="shared" si="25"/>
        <v>0.23502900000000002</v>
      </c>
      <c r="N571" s="11">
        <f t="shared" si="26"/>
        <v>1884.8055179698611</v>
      </c>
    </row>
    <row r="572" spans="1:14" x14ac:dyDescent="0.2">
      <c r="A572" t="s">
        <v>864</v>
      </c>
      <c r="B572">
        <v>2.8689510899999999</v>
      </c>
      <c r="C572">
        <v>3936</v>
      </c>
      <c r="D572">
        <v>5464</v>
      </c>
      <c r="E572">
        <v>171325</v>
      </c>
      <c r="F572">
        <v>0.20419850000000001</v>
      </c>
      <c r="G572">
        <v>0.24031759999999999</v>
      </c>
      <c r="H572">
        <v>0.23471239999999999</v>
      </c>
      <c r="I572">
        <v>0.2344379</v>
      </c>
      <c r="J572">
        <v>0.28475109999999998</v>
      </c>
      <c r="K572">
        <v>0.22735349999999999</v>
      </c>
      <c r="L572" s="11">
        <f t="shared" si="24"/>
        <v>3.1892601780242232E-2</v>
      </c>
      <c r="M572" s="11">
        <f t="shared" si="25"/>
        <v>0.23762849999999999</v>
      </c>
      <c r="N572" s="11">
        <f t="shared" si="26"/>
        <v>1371.9299759829646</v>
      </c>
    </row>
    <row r="573" spans="1:14" x14ac:dyDescent="0.2">
      <c r="A573" t="s">
        <v>860</v>
      </c>
      <c r="B573">
        <v>2.8623361100000002</v>
      </c>
      <c r="C573">
        <v>4947</v>
      </c>
      <c r="D573">
        <v>1977</v>
      </c>
      <c r="E573">
        <v>191965</v>
      </c>
      <c r="F573">
        <v>0.31561460000000002</v>
      </c>
      <c r="G573">
        <v>0.31448409999999999</v>
      </c>
      <c r="H573">
        <v>0.29722520000000002</v>
      </c>
      <c r="I573">
        <v>0.29177720000000001</v>
      </c>
      <c r="J573">
        <v>0.32051990000000002</v>
      </c>
      <c r="K573">
        <v>0.31641789999999997</v>
      </c>
      <c r="L573" s="11">
        <f t="shared" si="24"/>
        <v>1.0298752376735342E-2</v>
      </c>
      <c r="M573" s="11">
        <f t="shared" si="25"/>
        <v>0.30933981666666671</v>
      </c>
      <c r="N573" s="11">
        <f t="shared" si="26"/>
        <v>1728.3085598217883</v>
      </c>
    </row>
    <row r="574" spans="1:14" x14ac:dyDescent="0.2">
      <c r="A574" t="s">
        <v>915</v>
      </c>
      <c r="B574">
        <v>2.8612039500000002</v>
      </c>
      <c r="C574">
        <v>65</v>
      </c>
      <c r="D574">
        <v>2352</v>
      </c>
      <c r="E574">
        <v>202006</v>
      </c>
      <c r="F574">
        <v>0.24946699999999999</v>
      </c>
      <c r="G574">
        <v>0.30159350000000001</v>
      </c>
      <c r="H574">
        <v>0.26910139999999999</v>
      </c>
      <c r="I574">
        <v>0.28427789999999997</v>
      </c>
      <c r="J574">
        <v>0.31162410000000001</v>
      </c>
      <c r="K574">
        <v>0.23755660000000001</v>
      </c>
      <c r="L574" s="11">
        <f t="shared" si="24"/>
        <v>1.1643218518261833E-2</v>
      </c>
      <c r="M574" s="11">
        <f t="shared" si="25"/>
        <v>0.27560341666666666</v>
      </c>
      <c r="N574" s="11">
        <f t="shared" si="26"/>
        <v>22.717709445354288</v>
      </c>
    </row>
    <row r="575" spans="1:14" x14ac:dyDescent="0.2">
      <c r="A575" t="s">
        <v>865</v>
      </c>
      <c r="B575">
        <v>2.8518870999999999</v>
      </c>
      <c r="C575">
        <v>2402</v>
      </c>
      <c r="D575">
        <v>4716</v>
      </c>
      <c r="E575">
        <v>174132</v>
      </c>
      <c r="F575">
        <v>0.234319</v>
      </c>
      <c r="G575">
        <v>0.2470898</v>
      </c>
      <c r="H575">
        <v>0.24011469999999999</v>
      </c>
      <c r="I575">
        <v>0.24828639999999999</v>
      </c>
      <c r="J575">
        <v>0.29309020000000002</v>
      </c>
      <c r="K575">
        <v>0.239645</v>
      </c>
      <c r="L575" s="11">
        <f t="shared" si="24"/>
        <v>2.7082902625594377E-2</v>
      </c>
      <c r="M575" s="11">
        <f t="shared" si="25"/>
        <v>0.25042418333333333</v>
      </c>
      <c r="N575" s="11">
        <f t="shared" si="26"/>
        <v>842.24933027678412</v>
      </c>
    </row>
    <row r="576" spans="1:14" x14ac:dyDescent="0.2">
      <c r="A576" t="s">
        <v>2033</v>
      </c>
      <c r="B576">
        <v>2.84976121</v>
      </c>
      <c r="C576">
        <v>1889</v>
      </c>
      <c r="D576">
        <v>1860</v>
      </c>
      <c r="E576">
        <v>201792</v>
      </c>
      <c r="F576">
        <v>0.29100530000000002</v>
      </c>
      <c r="G576">
        <v>0.33318360000000002</v>
      </c>
      <c r="H576">
        <v>0.29243350000000001</v>
      </c>
      <c r="I576">
        <v>0.31541219999999998</v>
      </c>
      <c r="J576">
        <v>0.29673470000000002</v>
      </c>
      <c r="K576">
        <v>0.2763158</v>
      </c>
      <c r="L576" s="11">
        <f t="shared" si="24"/>
        <v>9.2174119885823028E-3</v>
      </c>
      <c r="M576" s="11">
        <f t="shared" si="25"/>
        <v>0.30084751666666665</v>
      </c>
      <c r="N576" s="11">
        <f t="shared" si="26"/>
        <v>662.86255612272862</v>
      </c>
    </row>
    <row r="577" spans="1:14" x14ac:dyDescent="0.2">
      <c r="A577" t="s">
        <v>752</v>
      </c>
      <c r="B577">
        <v>2.83444984</v>
      </c>
      <c r="C577">
        <v>7661</v>
      </c>
      <c r="D577">
        <v>5621</v>
      </c>
      <c r="E577">
        <v>155225</v>
      </c>
      <c r="F577">
        <v>0.2203204</v>
      </c>
      <c r="G577">
        <v>0.23458570000000001</v>
      </c>
      <c r="H577">
        <v>0.2349869</v>
      </c>
      <c r="I577">
        <v>0.23290549999999999</v>
      </c>
      <c r="J577">
        <v>0.28404829999999998</v>
      </c>
      <c r="K577">
        <v>0.20937790000000001</v>
      </c>
      <c r="L577" s="11">
        <f t="shared" si="24"/>
        <v>3.62119503945885E-2</v>
      </c>
      <c r="M577" s="11">
        <f t="shared" si="25"/>
        <v>0.23603744999999998</v>
      </c>
      <c r="N577" s="11">
        <f t="shared" si="26"/>
        <v>2702.8172775849862</v>
      </c>
    </row>
    <row r="578" spans="1:14" x14ac:dyDescent="0.2">
      <c r="A578" t="s">
        <v>1039</v>
      </c>
      <c r="B578">
        <v>2.8341803900000002</v>
      </c>
      <c r="C578">
        <v>2436</v>
      </c>
      <c r="D578">
        <v>1450</v>
      </c>
      <c r="E578">
        <v>196297</v>
      </c>
      <c r="F578">
        <v>0.26814519999999997</v>
      </c>
      <c r="G578">
        <v>0.3084112</v>
      </c>
      <c r="H578">
        <v>0.27777780000000002</v>
      </c>
      <c r="I578">
        <v>0.30135440000000002</v>
      </c>
      <c r="J578">
        <v>0.28172760000000002</v>
      </c>
      <c r="K578">
        <v>0.24628449999999999</v>
      </c>
      <c r="L578" s="11">
        <f t="shared" ref="L578:L641" si="27">D578/E578</f>
        <v>7.3867659719710436E-3</v>
      </c>
      <c r="M578" s="11">
        <f t="shared" ref="M578:M641" si="28">AVERAGE(F578:K578)</f>
        <v>0.28061678333333334</v>
      </c>
      <c r="N578" s="11">
        <f t="shared" ref="N578:N641" si="29">C578/B578</f>
        <v>859.50774643529303</v>
      </c>
    </row>
    <row r="579" spans="1:14" x14ac:dyDescent="0.2">
      <c r="A579" t="s">
        <v>940</v>
      </c>
      <c r="B579">
        <v>2.83143404</v>
      </c>
      <c r="C579">
        <v>1791</v>
      </c>
      <c r="D579">
        <v>2671</v>
      </c>
      <c r="E579">
        <v>193065</v>
      </c>
      <c r="F579">
        <v>0.28654970000000002</v>
      </c>
      <c r="G579">
        <v>0.3211929</v>
      </c>
      <c r="H579">
        <v>0.29006409999999999</v>
      </c>
      <c r="I579">
        <v>0.25912839999999998</v>
      </c>
      <c r="J579">
        <v>0.30465370000000003</v>
      </c>
      <c r="K579">
        <v>0.26302730000000002</v>
      </c>
      <c r="L579" s="11">
        <f t="shared" si="27"/>
        <v>1.3834718877062129E-2</v>
      </c>
      <c r="M579" s="11">
        <f t="shared" si="28"/>
        <v>0.28743601666666668</v>
      </c>
      <c r="N579" s="11">
        <f t="shared" si="29"/>
        <v>632.54166429389966</v>
      </c>
    </row>
    <row r="580" spans="1:14" x14ac:dyDescent="0.2">
      <c r="A580" t="s">
        <v>678</v>
      </c>
      <c r="B580">
        <v>2.8309099799999999</v>
      </c>
      <c r="C580">
        <v>1217</v>
      </c>
      <c r="D580">
        <v>2730</v>
      </c>
      <c r="E580">
        <v>197308</v>
      </c>
      <c r="F580">
        <v>0.2647815</v>
      </c>
      <c r="G580">
        <v>0.312753</v>
      </c>
      <c r="H580">
        <v>0.28725309999999998</v>
      </c>
      <c r="I580">
        <v>0.2994484</v>
      </c>
      <c r="J580">
        <v>0.30790390000000001</v>
      </c>
      <c r="K580">
        <v>0.29885060000000002</v>
      </c>
      <c r="L580" s="11">
        <f t="shared" si="27"/>
        <v>1.3836235732965718E-2</v>
      </c>
      <c r="M580" s="11">
        <f t="shared" si="28"/>
        <v>0.29516508333333336</v>
      </c>
      <c r="N580" s="11">
        <f t="shared" si="29"/>
        <v>429.89710326288792</v>
      </c>
    </row>
    <row r="581" spans="1:14" x14ac:dyDescent="0.2">
      <c r="A581" t="s">
        <v>639</v>
      </c>
      <c r="B581">
        <v>2.8301486100000002</v>
      </c>
      <c r="C581">
        <v>1108</v>
      </c>
      <c r="D581">
        <v>2880</v>
      </c>
      <c r="E581">
        <v>197988</v>
      </c>
      <c r="F581">
        <v>0.26176470000000002</v>
      </c>
      <c r="G581">
        <v>0.3114169</v>
      </c>
      <c r="H581">
        <v>0.28061540000000001</v>
      </c>
      <c r="I581">
        <v>0.30926920000000002</v>
      </c>
      <c r="J581">
        <v>0.32255109999999998</v>
      </c>
      <c r="K581">
        <v>0.2365931</v>
      </c>
      <c r="L581" s="11">
        <f t="shared" si="27"/>
        <v>1.4546336141584338E-2</v>
      </c>
      <c r="M581" s="11">
        <f t="shared" si="28"/>
        <v>0.28703506666666673</v>
      </c>
      <c r="N581" s="11">
        <f t="shared" si="29"/>
        <v>391.49887609612131</v>
      </c>
    </row>
    <row r="582" spans="1:14" x14ac:dyDescent="0.2">
      <c r="A582" t="s">
        <v>842</v>
      </c>
      <c r="B582">
        <v>2.82868027</v>
      </c>
      <c r="C582">
        <v>3000</v>
      </c>
      <c r="D582">
        <v>2519</v>
      </c>
      <c r="E582">
        <v>194083</v>
      </c>
      <c r="F582">
        <v>0.29024080000000002</v>
      </c>
      <c r="G582">
        <v>0.31481480000000001</v>
      </c>
      <c r="H582">
        <v>0.30309900000000001</v>
      </c>
      <c r="I582">
        <v>0.2955102</v>
      </c>
      <c r="J582">
        <v>0.31048100000000001</v>
      </c>
      <c r="K582">
        <v>0.25190839999999998</v>
      </c>
      <c r="L582" s="11">
        <f t="shared" si="27"/>
        <v>1.2978983218519912E-2</v>
      </c>
      <c r="M582" s="11">
        <f t="shared" si="28"/>
        <v>0.29434236666666669</v>
      </c>
      <c r="N582" s="11">
        <f t="shared" si="29"/>
        <v>1060.5652508051041</v>
      </c>
    </row>
    <row r="583" spans="1:14" x14ac:dyDescent="0.2">
      <c r="A583" t="s">
        <v>1005</v>
      </c>
      <c r="B583">
        <v>2.82263383</v>
      </c>
      <c r="C583">
        <v>11</v>
      </c>
      <c r="D583">
        <v>3377</v>
      </c>
      <c r="E583">
        <v>191083</v>
      </c>
      <c r="F583">
        <v>0.246063</v>
      </c>
      <c r="G583">
        <v>0.31006840000000002</v>
      </c>
      <c r="H583">
        <v>0.30611050000000001</v>
      </c>
      <c r="I583">
        <v>0.32359549999999998</v>
      </c>
      <c r="J583">
        <v>0.2850299</v>
      </c>
      <c r="K583">
        <v>0.2492837</v>
      </c>
      <c r="L583" s="11">
        <f t="shared" si="27"/>
        <v>1.7672948404619981E-2</v>
      </c>
      <c r="M583" s="11">
        <f t="shared" si="28"/>
        <v>0.28669183333333331</v>
      </c>
      <c r="N583" s="11">
        <f t="shared" si="29"/>
        <v>3.8970694261111438</v>
      </c>
    </row>
    <row r="584" spans="1:14" x14ac:dyDescent="0.2">
      <c r="A584" t="s">
        <v>748</v>
      </c>
      <c r="B584">
        <v>2.8220034799999998</v>
      </c>
      <c r="C584">
        <v>4658</v>
      </c>
      <c r="D584">
        <v>3513</v>
      </c>
      <c r="E584">
        <v>173710</v>
      </c>
      <c r="F584">
        <v>0.22266720000000001</v>
      </c>
      <c r="G584">
        <v>0.23933779999999999</v>
      </c>
      <c r="H584">
        <v>0.2473419</v>
      </c>
      <c r="I584">
        <v>0.25660379999999999</v>
      </c>
      <c r="J584">
        <v>0.27296039999999999</v>
      </c>
      <c r="K584">
        <v>0.2487685</v>
      </c>
      <c r="L584" s="11">
        <f t="shared" si="27"/>
        <v>2.0223360773703299E-2</v>
      </c>
      <c r="M584" s="11">
        <f t="shared" si="28"/>
        <v>0.24794660000000002</v>
      </c>
      <c r="N584" s="11">
        <f t="shared" si="29"/>
        <v>1650.6003741710483</v>
      </c>
    </row>
    <row r="585" spans="1:14" x14ac:dyDescent="0.2">
      <c r="A585" t="s">
        <v>408</v>
      </c>
      <c r="B585">
        <v>2.8210764899999998</v>
      </c>
      <c r="C585">
        <v>1314</v>
      </c>
      <c r="D585">
        <v>3031</v>
      </c>
      <c r="E585">
        <v>196138</v>
      </c>
      <c r="F585">
        <v>0.26651979999999997</v>
      </c>
      <c r="G585">
        <v>0.32218459999999999</v>
      </c>
      <c r="H585">
        <v>0.30080119999999999</v>
      </c>
      <c r="I585">
        <v>0.30119180000000001</v>
      </c>
      <c r="J585">
        <v>0.32818740000000002</v>
      </c>
      <c r="K585">
        <v>0.24942259999999999</v>
      </c>
      <c r="L585" s="11">
        <f t="shared" si="27"/>
        <v>1.5453405255483384E-2</v>
      </c>
      <c r="M585" s="11">
        <f t="shared" si="28"/>
        <v>0.29471789999999998</v>
      </c>
      <c r="N585" s="11">
        <f t="shared" si="29"/>
        <v>465.77964286250176</v>
      </c>
    </row>
    <row r="586" spans="1:14" x14ac:dyDescent="0.2">
      <c r="A586" t="s">
        <v>7</v>
      </c>
      <c r="B586">
        <v>2.8199542200000001</v>
      </c>
      <c r="C586">
        <v>4754</v>
      </c>
      <c r="D586">
        <v>9335</v>
      </c>
      <c r="E586">
        <v>110009</v>
      </c>
      <c r="F586">
        <v>0.1654629</v>
      </c>
      <c r="G586">
        <v>0.16339980000000001</v>
      </c>
      <c r="H586">
        <v>0.1780881</v>
      </c>
      <c r="I586">
        <v>0.17046020000000001</v>
      </c>
      <c r="J586">
        <v>0.190666</v>
      </c>
      <c r="K586">
        <v>0.16193550000000001</v>
      </c>
      <c r="L586" s="11">
        <f t="shared" si="27"/>
        <v>8.4856693543255549E-2</v>
      </c>
      <c r="M586" s="11">
        <f t="shared" si="28"/>
        <v>0.17166875000000001</v>
      </c>
      <c r="N586" s="11">
        <f t="shared" si="29"/>
        <v>1685.8429708834067</v>
      </c>
    </row>
    <row r="587" spans="1:14" x14ac:dyDescent="0.2">
      <c r="A587" t="s">
        <v>1023</v>
      </c>
      <c r="B587">
        <v>2.81863419</v>
      </c>
      <c r="C587">
        <v>1767</v>
      </c>
      <c r="D587">
        <v>1479</v>
      </c>
      <c r="E587">
        <v>199294</v>
      </c>
      <c r="F587">
        <v>0.25770310000000002</v>
      </c>
      <c r="G587">
        <v>0.29643039999999998</v>
      </c>
      <c r="H587">
        <v>0.2993401</v>
      </c>
      <c r="I587">
        <v>0.27382260000000003</v>
      </c>
      <c r="J587">
        <v>0.29987809999999998</v>
      </c>
      <c r="K587">
        <v>0.24926690000000001</v>
      </c>
      <c r="L587" s="11">
        <f t="shared" si="27"/>
        <v>7.4211968247915143E-3</v>
      </c>
      <c r="M587" s="11">
        <f t="shared" si="28"/>
        <v>0.27940686666666664</v>
      </c>
      <c r="N587" s="11">
        <f t="shared" si="29"/>
        <v>626.89937071968893</v>
      </c>
    </row>
    <row r="588" spans="1:14" x14ac:dyDescent="0.2">
      <c r="A588" t="s">
        <v>718</v>
      </c>
      <c r="B588">
        <v>2.8131266400000001</v>
      </c>
      <c r="C588">
        <v>3918</v>
      </c>
      <c r="D588">
        <v>3633</v>
      </c>
      <c r="E588">
        <v>168671</v>
      </c>
      <c r="F588">
        <v>0.2169739</v>
      </c>
      <c r="G588">
        <v>0.2332477</v>
      </c>
      <c r="H588">
        <v>0.23983850000000001</v>
      </c>
      <c r="I588">
        <v>0.23594080000000001</v>
      </c>
      <c r="J588">
        <v>0.25540960000000001</v>
      </c>
      <c r="K588">
        <v>0.2224265</v>
      </c>
      <c r="L588" s="11">
        <f t="shared" si="27"/>
        <v>2.1538972318892992E-2</v>
      </c>
      <c r="M588" s="11">
        <f t="shared" si="28"/>
        <v>0.23397283333333338</v>
      </c>
      <c r="N588" s="11">
        <f t="shared" si="29"/>
        <v>1392.7563531231569</v>
      </c>
    </row>
    <row r="589" spans="1:14" x14ac:dyDescent="0.2">
      <c r="A589" t="s">
        <v>2070</v>
      </c>
      <c r="B589">
        <v>2.8115816599999999</v>
      </c>
      <c r="C589">
        <v>3492</v>
      </c>
      <c r="D589">
        <v>2859</v>
      </c>
      <c r="E589">
        <v>190594</v>
      </c>
      <c r="F589">
        <v>0.2570093</v>
      </c>
      <c r="G589">
        <v>0.31862960000000001</v>
      </c>
      <c r="H589">
        <v>0.30361929999999998</v>
      </c>
      <c r="I589">
        <v>0.30703419999999998</v>
      </c>
      <c r="J589">
        <v>0.33270369999999999</v>
      </c>
      <c r="K589">
        <v>0.26428570000000001</v>
      </c>
      <c r="L589" s="11">
        <f t="shared" si="27"/>
        <v>1.5000472207939389E-2</v>
      </c>
      <c r="M589" s="11">
        <f t="shared" si="28"/>
        <v>0.29721363333333334</v>
      </c>
      <c r="N589" s="11">
        <f t="shared" si="29"/>
        <v>1242.0055407531718</v>
      </c>
    </row>
    <row r="590" spans="1:14" x14ac:dyDescent="0.2">
      <c r="A590" t="s">
        <v>737</v>
      </c>
      <c r="B590">
        <v>2.7885478699999999</v>
      </c>
      <c r="C590">
        <v>1422</v>
      </c>
      <c r="D590">
        <v>1604</v>
      </c>
      <c r="E590">
        <v>199885</v>
      </c>
      <c r="F590">
        <v>0.29839880000000002</v>
      </c>
      <c r="G590">
        <v>0.30951489999999998</v>
      </c>
      <c r="H590">
        <v>0.29385640000000002</v>
      </c>
      <c r="I590">
        <v>0.31055280000000002</v>
      </c>
      <c r="J590">
        <v>0.29583700000000002</v>
      </c>
      <c r="K590">
        <v>0.26900580000000002</v>
      </c>
      <c r="L590" s="11">
        <f t="shared" si="27"/>
        <v>8.0246141531380537E-3</v>
      </c>
      <c r="M590" s="11">
        <f t="shared" si="28"/>
        <v>0.29619428333333331</v>
      </c>
      <c r="N590" s="11">
        <f t="shared" si="29"/>
        <v>509.94283271888031</v>
      </c>
    </row>
    <row r="591" spans="1:14" x14ac:dyDescent="0.2">
      <c r="A591" t="s">
        <v>1004</v>
      </c>
      <c r="B591">
        <v>2.7861747800000001</v>
      </c>
      <c r="C591">
        <v>414</v>
      </c>
      <c r="D591">
        <v>2520</v>
      </c>
      <c r="E591">
        <v>192730</v>
      </c>
      <c r="F591">
        <v>0.2622061</v>
      </c>
      <c r="G591">
        <v>0.29996460000000003</v>
      </c>
      <c r="H591">
        <v>0.29134529999999997</v>
      </c>
      <c r="I591">
        <v>0.296875</v>
      </c>
      <c r="J591">
        <v>0.3152568</v>
      </c>
      <c r="K591">
        <v>0.25982529999999998</v>
      </c>
      <c r="L591" s="11">
        <f t="shared" si="27"/>
        <v>1.3075286670471644E-2</v>
      </c>
      <c r="M591" s="11">
        <f t="shared" si="28"/>
        <v>0.28757885</v>
      </c>
      <c r="N591" s="11">
        <f t="shared" si="29"/>
        <v>148.5908217143506</v>
      </c>
    </row>
    <row r="592" spans="1:14" x14ac:dyDescent="0.2">
      <c r="A592" t="s">
        <v>976</v>
      </c>
      <c r="B592">
        <v>2.7854282399999999</v>
      </c>
      <c r="C592">
        <v>3339</v>
      </c>
      <c r="D592">
        <v>1245</v>
      </c>
      <c r="E592">
        <v>188820</v>
      </c>
      <c r="F592">
        <v>0.25454549999999998</v>
      </c>
      <c r="G592">
        <v>0.30236489999999999</v>
      </c>
      <c r="H592">
        <v>0.27272730000000001</v>
      </c>
      <c r="I592">
        <v>0.30318469999999997</v>
      </c>
      <c r="J592">
        <v>0.3077548</v>
      </c>
      <c r="K592">
        <v>0.2631579</v>
      </c>
      <c r="L592" s="11">
        <f t="shared" si="27"/>
        <v>6.5935811884334289E-3</v>
      </c>
      <c r="M592" s="11">
        <f t="shared" si="28"/>
        <v>0.28395584999999995</v>
      </c>
      <c r="N592" s="11">
        <f t="shared" si="29"/>
        <v>1198.7384747704002</v>
      </c>
    </row>
    <row r="593" spans="1:14" x14ac:dyDescent="0.2">
      <c r="A593" t="s">
        <v>782</v>
      </c>
      <c r="B593">
        <v>2.7846891299999998</v>
      </c>
      <c r="C593">
        <v>4741</v>
      </c>
      <c r="D593">
        <v>2808</v>
      </c>
      <c r="E593">
        <v>176621</v>
      </c>
      <c r="F593">
        <v>0.2299795</v>
      </c>
      <c r="G593">
        <v>0.2620865</v>
      </c>
      <c r="H593">
        <v>0.24126590000000001</v>
      </c>
      <c r="I593">
        <v>0.27218930000000002</v>
      </c>
      <c r="J593">
        <v>0.25262509999999999</v>
      </c>
      <c r="K593">
        <v>0.22923979999999999</v>
      </c>
      <c r="L593" s="11">
        <f t="shared" si="27"/>
        <v>1.5898449221779968E-2</v>
      </c>
      <c r="M593" s="11">
        <f t="shared" si="28"/>
        <v>0.24789768333333331</v>
      </c>
      <c r="N593" s="11">
        <f t="shared" si="29"/>
        <v>1702.5239725771473</v>
      </c>
    </row>
    <row r="594" spans="1:14" x14ac:dyDescent="0.2">
      <c r="A594" t="s">
        <v>452</v>
      </c>
      <c r="B594">
        <v>2.7826274999999998</v>
      </c>
      <c r="C594">
        <v>13</v>
      </c>
      <c r="D594">
        <v>3181</v>
      </c>
      <c r="E594">
        <v>143755</v>
      </c>
      <c r="F594">
        <v>0.1945983</v>
      </c>
      <c r="G594">
        <v>0.21905379999999999</v>
      </c>
      <c r="H594">
        <v>0.20414879999999999</v>
      </c>
      <c r="I594">
        <v>0.20043340000000001</v>
      </c>
      <c r="J594">
        <v>0.22059429999999999</v>
      </c>
      <c r="K594">
        <v>0.18410460000000001</v>
      </c>
      <c r="L594" s="11">
        <f t="shared" si="27"/>
        <v>2.2127925985183126E-2</v>
      </c>
      <c r="M594" s="11">
        <f t="shared" si="28"/>
        <v>0.20382219999999998</v>
      </c>
      <c r="N594" s="11">
        <f t="shared" si="29"/>
        <v>4.6718434285580805</v>
      </c>
    </row>
    <row r="595" spans="1:14" x14ac:dyDescent="0.2">
      <c r="A595" t="s">
        <v>650</v>
      </c>
      <c r="B595">
        <v>2.7802247499999999</v>
      </c>
      <c r="C595">
        <v>1984</v>
      </c>
      <c r="D595">
        <v>1947</v>
      </c>
      <c r="E595">
        <v>194394</v>
      </c>
      <c r="F595">
        <v>0.25419659999999999</v>
      </c>
      <c r="G595">
        <v>0.3136235</v>
      </c>
      <c r="H595">
        <v>0.27819549999999998</v>
      </c>
      <c r="I595">
        <v>0.28916829999999999</v>
      </c>
      <c r="J595">
        <v>0.31404270000000001</v>
      </c>
      <c r="K595">
        <v>0.24437300000000001</v>
      </c>
      <c r="L595" s="11">
        <f t="shared" si="27"/>
        <v>1.0015741226581068E-2</v>
      </c>
      <c r="M595" s="11">
        <f t="shared" si="28"/>
        <v>0.28226660000000003</v>
      </c>
      <c r="N595" s="11">
        <f t="shared" si="29"/>
        <v>713.61137260575788</v>
      </c>
    </row>
    <row r="596" spans="1:14" x14ac:dyDescent="0.2">
      <c r="A596" t="s">
        <v>1009</v>
      </c>
      <c r="B596">
        <v>2.7792161900000001</v>
      </c>
      <c r="C596">
        <v>959</v>
      </c>
      <c r="D596">
        <v>1998</v>
      </c>
      <c r="E596">
        <v>194153</v>
      </c>
      <c r="F596">
        <v>0.26150630000000002</v>
      </c>
      <c r="G596">
        <v>0.2849604</v>
      </c>
      <c r="H596">
        <v>0.2808081</v>
      </c>
      <c r="I596">
        <v>0.30695899999999998</v>
      </c>
      <c r="J596">
        <v>0.30728519999999998</v>
      </c>
      <c r="K596">
        <v>0.24223600000000001</v>
      </c>
      <c r="L596" s="11">
        <f t="shared" si="27"/>
        <v>1.0290853090088745E-2</v>
      </c>
      <c r="M596" s="11">
        <f t="shared" si="28"/>
        <v>0.28062583333333335</v>
      </c>
      <c r="N596" s="11">
        <f t="shared" si="29"/>
        <v>345.06131745008292</v>
      </c>
    </row>
    <row r="597" spans="1:14" x14ac:dyDescent="0.2">
      <c r="A597" t="s">
        <v>1088</v>
      </c>
      <c r="B597">
        <v>2.7735628000000001</v>
      </c>
      <c r="C597">
        <v>496</v>
      </c>
      <c r="D597">
        <v>1621</v>
      </c>
      <c r="E597">
        <v>193094</v>
      </c>
      <c r="F597">
        <v>0.29059829999999998</v>
      </c>
      <c r="G597">
        <v>0.30003730000000001</v>
      </c>
      <c r="H597">
        <v>0.29334009999999999</v>
      </c>
      <c r="I597">
        <v>0.2744702</v>
      </c>
      <c r="J597">
        <v>0.30055959999999998</v>
      </c>
      <c r="K597">
        <v>0.25857520000000001</v>
      </c>
      <c r="L597" s="11">
        <f t="shared" si="27"/>
        <v>8.394875034957068E-3</v>
      </c>
      <c r="M597" s="11">
        <f t="shared" si="28"/>
        <v>0.28626344999999992</v>
      </c>
      <c r="N597" s="11">
        <f t="shared" si="29"/>
        <v>178.83135727087196</v>
      </c>
    </row>
    <row r="598" spans="1:14" x14ac:dyDescent="0.2">
      <c r="A598" t="s">
        <v>1013</v>
      </c>
      <c r="B598">
        <v>2.77029733</v>
      </c>
      <c r="C598">
        <v>1070</v>
      </c>
      <c r="D598">
        <v>1622</v>
      </c>
      <c r="E598">
        <v>194489</v>
      </c>
      <c r="F598">
        <v>0.2531969</v>
      </c>
      <c r="G598">
        <v>0.30810090000000001</v>
      </c>
      <c r="H598">
        <v>0.28748760000000001</v>
      </c>
      <c r="I598">
        <v>0.28132119999999999</v>
      </c>
      <c r="J598">
        <v>0.31120979999999998</v>
      </c>
      <c r="K598">
        <v>0.25291829999999998</v>
      </c>
      <c r="L598" s="11">
        <f t="shared" si="27"/>
        <v>8.3398032793628434E-3</v>
      </c>
      <c r="M598" s="11">
        <f t="shared" si="28"/>
        <v>0.28237244999999994</v>
      </c>
      <c r="N598" s="11">
        <f t="shared" si="29"/>
        <v>386.24012968311962</v>
      </c>
    </row>
    <row r="599" spans="1:14" x14ac:dyDescent="0.2">
      <c r="A599" t="s">
        <v>446</v>
      </c>
      <c r="B599">
        <v>2.7612425100000002</v>
      </c>
      <c r="C599">
        <v>1635</v>
      </c>
      <c r="D599">
        <v>2192</v>
      </c>
      <c r="E599">
        <v>194624</v>
      </c>
      <c r="F599">
        <v>0.27543040000000002</v>
      </c>
      <c r="G599">
        <v>0.28165089999999998</v>
      </c>
      <c r="H599">
        <v>0.28649839999999999</v>
      </c>
      <c r="I599">
        <v>0.3004695</v>
      </c>
      <c r="J599">
        <v>0.32844440000000003</v>
      </c>
      <c r="K599">
        <v>0.26376810000000001</v>
      </c>
      <c r="L599" s="11">
        <f t="shared" si="27"/>
        <v>1.1262742518908254E-2</v>
      </c>
      <c r="M599" s="11">
        <f t="shared" si="28"/>
        <v>0.28937695000000002</v>
      </c>
      <c r="N599" s="11">
        <f t="shared" si="29"/>
        <v>592.12473880101163</v>
      </c>
    </row>
    <row r="600" spans="1:14" x14ac:dyDescent="0.2">
      <c r="A600" t="s">
        <v>313</v>
      </c>
      <c r="B600">
        <v>2.7607901400000001</v>
      </c>
      <c r="C600">
        <v>2038</v>
      </c>
      <c r="D600">
        <v>2152</v>
      </c>
      <c r="E600">
        <v>193476</v>
      </c>
      <c r="F600">
        <v>0.26086959999999998</v>
      </c>
      <c r="G600">
        <v>0.29553119999999999</v>
      </c>
      <c r="H600">
        <v>0.29121920000000001</v>
      </c>
      <c r="I600">
        <v>0.26775320000000002</v>
      </c>
      <c r="J600">
        <v>0.31505899999999998</v>
      </c>
      <c r="K600">
        <v>0.2347418</v>
      </c>
      <c r="L600" s="11">
        <f t="shared" si="27"/>
        <v>1.1122826603816494E-2</v>
      </c>
      <c r="M600" s="11">
        <f t="shared" si="28"/>
        <v>0.27752899999999997</v>
      </c>
      <c r="N600" s="11">
        <f t="shared" si="29"/>
        <v>738.19446486432321</v>
      </c>
    </row>
    <row r="601" spans="1:14" x14ac:dyDescent="0.2">
      <c r="A601" t="s">
        <v>879</v>
      </c>
      <c r="B601">
        <v>2.75504281</v>
      </c>
      <c r="C601">
        <v>13</v>
      </c>
      <c r="D601">
        <v>2575</v>
      </c>
      <c r="E601">
        <v>192544</v>
      </c>
      <c r="F601">
        <v>0.29191319999999998</v>
      </c>
      <c r="G601">
        <v>0.3285614</v>
      </c>
      <c r="H601">
        <v>0.3070968</v>
      </c>
      <c r="I601">
        <v>0.29331940000000001</v>
      </c>
      <c r="J601">
        <v>0.30728420000000001</v>
      </c>
      <c r="K601">
        <v>0.27801720000000002</v>
      </c>
      <c r="L601" s="11">
        <f t="shared" si="27"/>
        <v>1.3373566561409341E-2</v>
      </c>
      <c r="M601" s="11">
        <f t="shared" si="28"/>
        <v>0.30103203333333334</v>
      </c>
      <c r="N601" s="11">
        <f t="shared" si="29"/>
        <v>4.7186199622066853</v>
      </c>
    </row>
    <row r="602" spans="1:14" x14ac:dyDescent="0.2">
      <c r="A602" t="s">
        <v>978</v>
      </c>
      <c r="B602">
        <v>2.7478568000000001</v>
      </c>
      <c r="C602">
        <v>1102</v>
      </c>
      <c r="D602">
        <v>3091</v>
      </c>
      <c r="E602">
        <v>192176</v>
      </c>
      <c r="F602">
        <v>0.28749999999999998</v>
      </c>
      <c r="G602">
        <v>0.32610030000000001</v>
      </c>
      <c r="H602">
        <v>0.2738854</v>
      </c>
      <c r="I602">
        <v>0.308255</v>
      </c>
      <c r="J602">
        <v>0.32897650000000001</v>
      </c>
      <c r="K602">
        <v>0.2894737</v>
      </c>
      <c r="L602" s="11">
        <f t="shared" si="27"/>
        <v>1.6084214470069105E-2</v>
      </c>
      <c r="M602" s="11">
        <f t="shared" si="28"/>
        <v>0.30236515000000003</v>
      </c>
      <c r="N602" s="11">
        <f t="shared" si="29"/>
        <v>401.03982128908609</v>
      </c>
    </row>
    <row r="603" spans="1:14" x14ac:dyDescent="0.2">
      <c r="A603" t="s">
        <v>1069</v>
      </c>
      <c r="B603">
        <v>2.7445740299999999</v>
      </c>
      <c r="C603">
        <v>2395</v>
      </c>
      <c r="D603">
        <v>1740</v>
      </c>
      <c r="E603">
        <v>189361</v>
      </c>
      <c r="F603">
        <v>0.27272730000000001</v>
      </c>
      <c r="G603">
        <v>0.30879259999999997</v>
      </c>
      <c r="H603">
        <v>0.30799549999999998</v>
      </c>
      <c r="I603">
        <v>0.28857139999999998</v>
      </c>
      <c r="J603">
        <v>0.3094595</v>
      </c>
      <c r="K603">
        <v>0.25856699999999999</v>
      </c>
      <c r="L603" s="11">
        <f t="shared" si="27"/>
        <v>9.188798115768294E-3</v>
      </c>
      <c r="M603" s="11">
        <f t="shared" si="28"/>
        <v>0.29101888333333331</v>
      </c>
      <c r="N603" s="11">
        <f t="shared" si="29"/>
        <v>872.63086140912003</v>
      </c>
    </row>
    <row r="604" spans="1:14" x14ac:dyDescent="0.2">
      <c r="A604" t="s">
        <v>909</v>
      </c>
      <c r="B604">
        <v>2.74354816</v>
      </c>
      <c r="C604">
        <v>1830</v>
      </c>
      <c r="D604">
        <v>717</v>
      </c>
      <c r="E604">
        <v>61059</v>
      </c>
      <c r="F604">
        <v>0.26705649999999997</v>
      </c>
      <c r="G604">
        <v>0.3075775</v>
      </c>
      <c r="H604">
        <v>0.44825209999999999</v>
      </c>
      <c r="I604" t="s">
        <v>1136</v>
      </c>
      <c r="J604" t="s">
        <v>1136</v>
      </c>
      <c r="K604" t="s">
        <v>1136</v>
      </c>
      <c r="L604" s="11">
        <f t="shared" si="27"/>
        <v>1.174274062791726E-2</v>
      </c>
      <c r="M604" s="11">
        <f t="shared" si="28"/>
        <v>0.34096203333333336</v>
      </c>
      <c r="N604" s="11">
        <f t="shared" si="29"/>
        <v>667.01945556516125</v>
      </c>
    </row>
    <row r="605" spans="1:14" x14ac:dyDescent="0.2">
      <c r="A605" t="s">
        <v>918</v>
      </c>
      <c r="B605">
        <v>2.73934582</v>
      </c>
      <c r="C605">
        <v>2571</v>
      </c>
      <c r="D605">
        <v>2429</v>
      </c>
      <c r="E605">
        <v>196166</v>
      </c>
      <c r="F605">
        <v>0.2927497</v>
      </c>
      <c r="G605">
        <v>0.30700450000000001</v>
      </c>
      <c r="H605">
        <v>0.29400749999999998</v>
      </c>
      <c r="I605">
        <v>0.2957998</v>
      </c>
      <c r="J605">
        <v>0.31995099999999999</v>
      </c>
      <c r="K605">
        <v>0.2513089</v>
      </c>
      <c r="L605" s="11">
        <f t="shared" si="27"/>
        <v>1.2382370033543019E-2</v>
      </c>
      <c r="M605" s="11">
        <f t="shared" si="28"/>
        <v>0.29347023333333333</v>
      </c>
      <c r="N605" s="11">
        <f t="shared" si="29"/>
        <v>938.54524727367209</v>
      </c>
    </row>
    <row r="606" spans="1:14" x14ac:dyDescent="0.2">
      <c r="A606" t="s">
        <v>956</v>
      </c>
      <c r="B606">
        <v>2.73773657</v>
      </c>
      <c r="C606">
        <v>316</v>
      </c>
      <c r="D606">
        <v>1905</v>
      </c>
      <c r="E606">
        <v>191437</v>
      </c>
      <c r="F606">
        <v>0.27546300000000001</v>
      </c>
      <c r="G606">
        <v>0.30870619999999999</v>
      </c>
      <c r="H606">
        <v>0.28731200000000001</v>
      </c>
      <c r="I606">
        <v>0.28687200000000002</v>
      </c>
      <c r="J606">
        <v>0.30363899999999999</v>
      </c>
      <c r="K606">
        <v>0.2478873</v>
      </c>
      <c r="L606" s="11">
        <f t="shared" si="27"/>
        <v>9.9510543938737019E-3</v>
      </c>
      <c r="M606" s="11">
        <f t="shared" si="28"/>
        <v>0.28497991666666667</v>
      </c>
      <c r="N606" s="11">
        <f t="shared" si="29"/>
        <v>115.42381522850462</v>
      </c>
    </row>
    <row r="607" spans="1:14" x14ac:dyDescent="0.2">
      <c r="A607" t="s">
        <v>239</v>
      </c>
      <c r="B607">
        <v>2.7213696700000001</v>
      </c>
      <c r="C607">
        <v>1694</v>
      </c>
      <c r="D607">
        <v>12413</v>
      </c>
      <c r="E607">
        <v>156596</v>
      </c>
      <c r="F607">
        <v>0.18778990000000001</v>
      </c>
      <c r="G607">
        <v>0.2176466</v>
      </c>
      <c r="H607">
        <v>0.21452060000000001</v>
      </c>
      <c r="I607">
        <v>0.21891749999999999</v>
      </c>
      <c r="J607">
        <v>0.23981179999999999</v>
      </c>
      <c r="K607">
        <v>0.21691060000000001</v>
      </c>
      <c r="L607" s="11">
        <f t="shared" si="27"/>
        <v>7.9267669672277705E-2</v>
      </c>
      <c r="M607" s="11">
        <f t="shared" si="28"/>
        <v>0.21593283333333332</v>
      </c>
      <c r="N607" s="11">
        <f t="shared" si="29"/>
        <v>622.48066430460358</v>
      </c>
    </row>
    <row r="608" spans="1:14" x14ac:dyDescent="0.2">
      <c r="A608" t="s">
        <v>892</v>
      </c>
      <c r="B608">
        <v>2.7167545</v>
      </c>
      <c r="C608">
        <v>1878</v>
      </c>
      <c r="D608">
        <v>2522</v>
      </c>
      <c r="E608">
        <v>190261</v>
      </c>
      <c r="F608">
        <v>0.28375289999999997</v>
      </c>
      <c r="G608">
        <v>0.31376979999999999</v>
      </c>
      <c r="H608">
        <v>0.30076920000000001</v>
      </c>
      <c r="I608">
        <v>0.29014400000000001</v>
      </c>
      <c r="J608">
        <v>0.31920340000000003</v>
      </c>
      <c r="K608">
        <v>0.25531910000000002</v>
      </c>
      <c r="L608" s="11">
        <f t="shared" si="27"/>
        <v>1.3255475373302988E-2</v>
      </c>
      <c r="M608" s="11">
        <f t="shared" si="28"/>
        <v>0.29382639999999999</v>
      </c>
      <c r="N608" s="11">
        <f t="shared" si="29"/>
        <v>691.2659940381069</v>
      </c>
    </row>
    <row r="609" spans="1:14" x14ac:dyDescent="0.2">
      <c r="A609" t="s">
        <v>1090</v>
      </c>
      <c r="B609">
        <v>2.7151057000000001</v>
      </c>
      <c r="C609">
        <v>1910</v>
      </c>
      <c r="D609">
        <v>2186</v>
      </c>
      <c r="E609">
        <v>189077</v>
      </c>
      <c r="F609">
        <v>0.24895400000000001</v>
      </c>
      <c r="G609">
        <v>0.30195109999999997</v>
      </c>
      <c r="H609">
        <v>0.27262809999999998</v>
      </c>
      <c r="I609">
        <v>0.2781863</v>
      </c>
      <c r="J609">
        <v>0.30567450000000002</v>
      </c>
      <c r="K609">
        <v>0.2378517</v>
      </c>
      <c r="L609" s="11">
        <f t="shared" si="27"/>
        <v>1.1561427354992939E-2</v>
      </c>
      <c r="M609" s="11">
        <f t="shared" si="28"/>
        <v>0.27420761666666665</v>
      </c>
      <c r="N609" s="11">
        <f t="shared" si="29"/>
        <v>703.47169172824465</v>
      </c>
    </row>
    <row r="610" spans="1:14" x14ac:dyDescent="0.2">
      <c r="A610" t="s">
        <v>1057</v>
      </c>
      <c r="B610">
        <v>2.7041351100000002</v>
      </c>
      <c r="C610">
        <v>2456</v>
      </c>
      <c r="D610">
        <v>1663</v>
      </c>
      <c r="E610">
        <v>186252</v>
      </c>
      <c r="F610">
        <v>0.29041099999999997</v>
      </c>
      <c r="G610">
        <v>0.31214130000000001</v>
      </c>
      <c r="H610">
        <v>0.3184476</v>
      </c>
      <c r="I610">
        <v>0.29539300000000002</v>
      </c>
      <c r="J610">
        <v>0.29108780000000001</v>
      </c>
      <c r="K610">
        <v>0.25454549999999998</v>
      </c>
      <c r="L610" s="11">
        <f t="shared" si="27"/>
        <v>8.9287631810665118E-3</v>
      </c>
      <c r="M610" s="11">
        <f t="shared" si="28"/>
        <v>0.29367103333333328</v>
      </c>
      <c r="N610" s="11">
        <f t="shared" si="29"/>
        <v>908.23864196637714</v>
      </c>
    </row>
    <row r="611" spans="1:14" x14ac:dyDescent="0.2">
      <c r="A611" t="s">
        <v>301</v>
      </c>
      <c r="B611">
        <v>2.7039719600000001</v>
      </c>
      <c r="C611">
        <v>3016</v>
      </c>
      <c r="D611">
        <v>2438</v>
      </c>
      <c r="E611">
        <v>189738</v>
      </c>
      <c r="F611">
        <v>0.2654321</v>
      </c>
      <c r="G611">
        <v>0.3029792</v>
      </c>
      <c r="H611">
        <v>0.30795850000000002</v>
      </c>
      <c r="I611">
        <v>0.29369630000000002</v>
      </c>
      <c r="J611">
        <v>0.32373299999999999</v>
      </c>
      <c r="K611">
        <v>0.24186050000000001</v>
      </c>
      <c r="L611" s="11">
        <f t="shared" si="27"/>
        <v>1.2849297452276297E-2</v>
      </c>
      <c r="M611" s="11">
        <f t="shared" si="28"/>
        <v>0.28927660000000005</v>
      </c>
      <c r="N611" s="11">
        <f t="shared" si="29"/>
        <v>1115.3961818450218</v>
      </c>
    </row>
    <row r="612" spans="1:14" x14ac:dyDescent="0.2">
      <c r="A612" t="s">
        <v>966</v>
      </c>
      <c r="B612">
        <v>2.6859463699999999</v>
      </c>
      <c r="C612">
        <v>1542</v>
      </c>
      <c r="D612">
        <v>2105</v>
      </c>
      <c r="E612">
        <v>182196</v>
      </c>
      <c r="F612">
        <v>0.26991870000000001</v>
      </c>
      <c r="G612">
        <v>0.29954370000000002</v>
      </c>
      <c r="H612">
        <v>0.28025939999999999</v>
      </c>
      <c r="I612">
        <v>0.31411529999999999</v>
      </c>
      <c r="J612">
        <v>0.31840309999999999</v>
      </c>
      <c r="K612">
        <v>0.2489362</v>
      </c>
      <c r="L612" s="11">
        <f t="shared" si="27"/>
        <v>1.1553491843948275E-2</v>
      </c>
      <c r="M612" s="11">
        <f t="shared" si="28"/>
        <v>0.28852939999999999</v>
      </c>
      <c r="N612" s="11">
        <f t="shared" si="29"/>
        <v>574.09932574342508</v>
      </c>
    </row>
    <row r="613" spans="1:14" x14ac:dyDescent="0.2">
      <c r="A613" t="s">
        <v>2042</v>
      </c>
      <c r="B613">
        <v>2.6724988600000001</v>
      </c>
      <c r="C613">
        <v>2218</v>
      </c>
      <c r="D613">
        <v>2243</v>
      </c>
      <c r="E613">
        <v>183079</v>
      </c>
      <c r="F613">
        <v>0.28825620000000002</v>
      </c>
      <c r="G613">
        <v>0.31109219999999999</v>
      </c>
      <c r="H613">
        <v>0.30639729999999998</v>
      </c>
      <c r="I613">
        <v>0.29458390000000001</v>
      </c>
      <c r="J613">
        <v>0.3071352</v>
      </c>
      <c r="K613">
        <v>0.27956989999999998</v>
      </c>
      <c r="L613" s="11">
        <f t="shared" si="27"/>
        <v>1.2251541684190978E-2</v>
      </c>
      <c r="M613" s="11">
        <f t="shared" si="28"/>
        <v>0.29783911666666668</v>
      </c>
      <c r="N613" s="11">
        <f t="shared" si="29"/>
        <v>829.93487226408013</v>
      </c>
    </row>
    <row r="614" spans="1:14" x14ac:dyDescent="0.2">
      <c r="A614" t="s">
        <v>2019</v>
      </c>
      <c r="B614">
        <v>2.67042241</v>
      </c>
      <c r="C614">
        <v>1367</v>
      </c>
      <c r="D614">
        <v>1743</v>
      </c>
      <c r="E614">
        <v>188347</v>
      </c>
      <c r="F614">
        <v>0.26171870000000003</v>
      </c>
      <c r="G614">
        <v>0.32309870000000002</v>
      </c>
      <c r="H614">
        <v>0.30590060000000002</v>
      </c>
      <c r="I614">
        <v>0.30216799999999999</v>
      </c>
      <c r="J614">
        <v>0.3127896</v>
      </c>
      <c r="K614">
        <v>0.27297300000000002</v>
      </c>
      <c r="L614" s="11">
        <f t="shared" si="27"/>
        <v>9.2541957132314286E-3</v>
      </c>
      <c r="M614" s="11">
        <f t="shared" si="28"/>
        <v>0.29644143333333334</v>
      </c>
      <c r="N614" s="11">
        <f t="shared" si="29"/>
        <v>511.90403244106989</v>
      </c>
    </row>
    <row r="615" spans="1:14" x14ac:dyDescent="0.2">
      <c r="A615" t="s">
        <v>2075</v>
      </c>
      <c r="B615">
        <v>2.6702444299999999</v>
      </c>
      <c r="C615">
        <v>1436</v>
      </c>
      <c r="D615">
        <v>1948</v>
      </c>
      <c r="E615">
        <v>187408</v>
      </c>
      <c r="F615">
        <v>0.28852460000000002</v>
      </c>
      <c r="G615">
        <v>0.31672820000000002</v>
      </c>
      <c r="H615">
        <v>0.28685260000000001</v>
      </c>
      <c r="I615">
        <v>0.28391959999999999</v>
      </c>
      <c r="J615">
        <v>0.32143369999999999</v>
      </c>
      <c r="K615">
        <v>0.25714290000000001</v>
      </c>
      <c r="L615" s="11">
        <f t="shared" si="27"/>
        <v>1.0394433535388031E-2</v>
      </c>
      <c r="M615" s="11">
        <f t="shared" si="28"/>
        <v>0.29243360000000002</v>
      </c>
      <c r="N615" s="11">
        <f t="shared" si="29"/>
        <v>537.77848344767449</v>
      </c>
    </row>
    <row r="616" spans="1:14" x14ac:dyDescent="0.2">
      <c r="A616" t="s">
        <v>1990</v>
      </c>
      <c r="B616">
        <v>2.6668677199999999</v>
      </c>
      <c r="C616">
        <v>2702</v>
      </c>
      <c r="D616">
        <v>1901</v>
      </c>
      <c r="E616">
        <v>180690</v>
      </c>
      <c r="F616">
        <v>0.2534247</v>
      </c>
      <c r="G616">
        <v>0.2879177</v>
      </c>
      <c r="H616">
        <v>0.29855369999999998</v>
      </c>
      <c r="I616">
        <v>0.28282069999999998</v>
      </c>
      <c r="J616">
        <v>0.30533660000000001</v>
      </c>
      <c r="K616">
        <v>0.24336279999999999</v>
      </c>
      <c r="L616" s="11">
        <f t="shared" si="27"/>
        <v>1.0520781448890364E-2</v>
      </c>
      <c r="M616" s="11">
        <f t="shared" si="28"/>
        <v>0.27856936666666665</v>
      </c>
      <c r="N616" s="11">
        <f t="shared" si="29"/>
        <v>1013.1736117755402</v>
      </c>
    </row>
    <row r="617" spans="1:14" x14ac:dyDescent="0.2">
      <c r="A617" t="s">
        <v>1996</v>
      </c>
      <c r="B617">
        <v>2.6634885399999999</v>
      </c>
      <c r="C617">
        <v>1576</v>
      </c>
      <c r="D617">
        <v>2871</v>
      </c>
      <c r="E617">
        <v>187297</v>
      </c>
      <c r="F617">
        <v>0.26666669999999998</v>
      </c>
      <c r="G617">
        <v>0.31917839999999997</v>
      </c>
      <c r="H617">
        <v>0.31237969999999998</v>
      </c>
      <c r="I617">
        <v>0.3047977</v>
      </c>
      <c r="J617">
        <v>0.32951609999999998</v>
      </c>
      <c r="K617">
        <v>0.2835165</v>
      </c>
      <c r="L617" s="11">
        <f t="shared" si="27"/>
        <v>1.5328595759675809E-2</v>
      </c>
      <c r="M617" s="11">
        <f t="shared" si="28"/>
        <v>0.30267584999999997</v>
      </c>
      <c r="N617" s="11">
        <f t="shared" si="29"/>
        <v>591.70519276947971</v>
      </c>
    </row>
    <row r="618" spans="1:14" x14ac:dyDescent="0.2">
      <c r="A618" t="s">
        <v>337</v>
      </c>
      <c r="B618">
        <v>2.6629026800000002</v>
      </c>
      <c r="C618">
        <v>3170</v>
      </c>
      <c r="D618">
        <v>1646</v>
      </c>
      <c r="E618">
        <v>185310</v>
      </c>
      <c r="F618">
        <v>0.2769857</v>
      </c>
      <c r="G618">
        <v>0.2853755</v>
      </c>
      <c r="H618">
        <v>0.27626919999999999</v>
      </c>
      <c r="I618">
        <v>0.32253520000000002</v>
      </c>
      <c r="J618">
        <v>0.31009989999999998</v>
      </c>
      <c r="K618">
        <v>0.22743679999999999</v>
      </c>
      <c r="L618" s="11">
        <f t="shared" si="27"/>
        <v>8.8824132534671627E-3</v>
      </c>
      <c r="M618" s="11">
        <f t="shared" si="28"/>
        <v>0.28311704999999998</v>
      </c>
      <c r="N618" s="11">
        <f t="shared" si="29"/>
        <v>1190.4302863970979</v>
      </c>
    </row>
    <row r="619" spans="1:14" x14ac:dyDescent="0.2">
      <c r="A619" t="s">
        <v>362</v>
      </c>
      <c r="B619">
        <v>2.6614368100000001</v>
      </c>
      <c r="C619">
        <v>2106</v>
      </c>
      <c r="D619">
        <v>1505</v>
      </c>
      <c r="E619">
        <v>189328</v>
      </c>
      <c r="F619">
        <v>0.2816901</v>
      </c>
      <c r="G619">
        <v>0.29941079999999998</v>
      </c>
      <c r="H619">
        <v>0.30645159999999999</v>
      </c>
      <c r="I619">
        <v>0.30733080000000002</v>
      </c>
      <c r="J619">
        <v>0.31165179999999998</v>
      </c>
      <c r="K619">
        <v>0.26072610000000002</v>
      </c>
      <c r="L619" s="11">
        <f t="shared" si="27"/>
        <v>7.9491675821854145E-3</v>
      </c>
      <c r="M619" s="11">
        <f t="shared" si="28"/>
        <v>0.29454353333333333</v>
      </c>
      <c r="N619" s="11">
        <f t="shared" si="29"/>
        <v>791.30189831559437</v>
      </c>
    </row>
    <row r="620" spans="1:14" x14ac:dyDescent="0.2">
      <c r="A620" t="s">
        <v>763</v>
      </c>
      <c r="B620">
        <v>2.6486839199999999</v>
      </c>
      <c r="C620">
        <v>1106</v>
      </c>
      <c r="D620">
        <v>2152</v>
      </c>
      <c r="E620">
        <v>186142</v>
      </c>
      <c r="F620">
        <v>0.24324319999999999</v>
      </c>
      <c r="G620">
        <v>0.31260320000000003</v>
      </c>
      <c r="H620">
        <v>0.31715389999999999</v>
      </c>
      <c r="I620">
        <v>0.2983114</v>
      </c>
      <c r="J620">
        <v>0.31557750000000001</v>
      </c>
      <c r="K620">
        <v>0.3533712</v>
      </c>
      <c r="L620" s="11">
        <f t="shared" si="27"/>
        <v>1.1561066282730388E-2</v>
      </c>
      <c r="M620" s="11">
        <f t="shared" si="28"/>
        <v>0.30671006666666667</v>
      </c>
      <c r="N620" s="11">
        <f t="shared" si="29"/>
        <v>417.56586795754777</v>
      </c>
    </row>
    <row r="621" spans="1:14" x14ac:dyDescent="0.2">
      <c r="A621" t="s">
        <v>324</v>
      </c>
      <c r="B621">
        <v>2.64244221</v>
      </c>
      <c r="C621">
        <v>529</v>
      </c>
      <c r="D621">
        <v>43352</v>
      </c>
      <c r="E621">
        <v>157628</v>
      </c>
      <c r="F621">
        <v>0.28646830000000001</v>
      </c>
      <c r="G621">
        <v>0.30047259999999998</v>
      </c>
      <c r="H621">
        <v>0.30829990000000002</v>
      </c>
      <c r="I621">
        <v>0.29799789999999998</v>
      </c>
      <c r="J621">
        <v>0.30246620000000002</v>
      </c>
      <c r="K621">
        <v>0.3189128</v>
      </c>
      <c r="L621" s="11">
        <f t="shared" si="27"/>
        <v>0.27502727941736238</v>
      </c>
      <c r="M621" s="11">
        <f t="shared" si="28"/>
        <v>0.30243628333333333</v>
      </c>
      <c r="N621" s="11">
        <f t="shared" si="29"/>
        <v>200.1935928808827</v>
      </c>
    </row>
    <row r="622" spans="1:14" x14ac:dyDescent="0.2">
      <c r="A622" t="s">
        <v>693</v>
      </c>
      <c r="B622">
        <v>2.6311502600000001</v>
      </c>
      <c r="C622">
        <v>4425</v>
      </c>
      <c r="D622">
        <v>1782</v>
      </c>
      <c r="E622">
        <v>166286</v>
      </c>
      <c r="F622">
        <v>0.31635799999999997</v>
      </c>
      <c r="G622">
        <v>0.30337910000000001</v>
      </c>
      <c r="H622">
        <v>0.2924485</v>
      </c>
      <c r="I622">
        <v>0.28751310000000002</v>
      </c>
      <c r="J622">
        <v>0.30206630000000001</v>
      </c>
      <c r="K622">
        <v>0.28685260000000001</v>
      </c>
      <c r="L622" s="11">
        <f t="shared" si="27"/>
        <v>1.0716476432171079E-2</v>
      </c>
      <c r="M622" s="11">
        <f t="shared" si="28"/>
        <v>0.29810293333333338</v>
      </c>
      <c r="N622" s="11">
        <f t="shared" si="29"/>
        <v>1681.7739629967009</v>
      </c>
    </row>
    <row r="623" spans="1:14" x14ac:dyDescent="0.2">
      <c r="A623" t="s">
        <v>2071</v>
      </c>
      <c r="B623">
        <v>2.6288513299999998</v>
      </c>
      <c r="C623">
        <v>1224</v>
      </c>
      <c r="D623">
        <v>2852</v>
      </c>
      <c r="E623">
        <v>181226</v>
      </c>
      <c r="F623">
        <v>0.29433959999999998</v>
      </c>
      <c r="G623">
        <v>0.31840590000000002</v>
      </c>
      <c r="H623">
        <v>0.29992229999999998</v>
      </c>
      <c r="I623">
        <v>0.30895329999999999</v>
      </c>
      <c r="J623">
        <v>0.33055790000000002</v>
      </c>
      <c r="K623">
        <v>0.27173910000000001</v>
      </c>
      <c r="L623" s="11">
        <f t="shared" si="27"/>
        <v>1.5737256243585358E-2</v>
      </c>
      <c r="M623" s="11">
        <f t="shared" si="28"/>
        <v>0.30398635000000002</v>
      </c>
      <c r="N623" s="11">
        <f t="shared" si="29"/>
        <v>465.60259457502303</v>
      </c>
    </row>
    <row r="624" spans="1:14" x14ac:dyDescent="0.2">
      <c r="A624" t="s">
        <v>581</v>
      </c>
      <c r="B624">
        <v>2.6241422299999999</v>
      </c>
      <c r="C624">
        <v>2562</v>
      </c>
      <c r="D624">
        <v>2442</v>
      </c>
      <c r="E624">
        <v>178326</v>
      </c>
      <c r="F624">
        <v>0.27976190000000001</v>
      </c>
      <c r="G624">
        <v>0.3115385</v>
      </c>
      <c r="H624">
        <v>0.29372500000000001</v>
      </c>
      <c r="I624">
        <v>0.30408649999999998</v>
      </c>
      <c r="J624">
        <v>0.30637170000000002</v>
      </c>
      <c r="K624">
        <v>0.25348189999999998</v>
      </c>
      <c r="L624" s="11">
        <f t="shared" si="27"/>
        <v>1.3694021062548366E-2</v>
      </c>
      <c r="M624" s="11">
        <f t="shared" si="28"/>
        <v>0.29149425000000001</v>
      </c>
      <c r="N624" s="11">
        <f t="shared" si="29"/>
        <v>976.31903130494572</v>
      </c>
    </row>
    <row r="625" spans="1:14" x14ac:dyDescent="0.2">
      <c r="A625" t="s">
        <v>418</v>
      </c>
      <c r="B625">
        <v>2.6218482399999998</v>
      </c>
      <c r="C625">
        <v>34</v>
      </c>
      <c r="D625">
        <v>1777</v>
      </c>
      <c r="E625">
        <v>186926</v>
      </c>
      <c r="F625">
        <v>0.28899839999999999</v>
      </c>
      <c r="G625">
        <v>0.30174200000000001</v>
      </c>
      <c r="H625">
        <v>0.29344150000000002</v>
      </c>
      <c r="I625">
        <v>0.29561399999999999</v>
      </c>
      <c r="J625">
        <v>0.28910190000000002</v>
      </c>
      <c r="K625">
        <v>0.29609930000000001</v>
      </c>
      <c r="L625" s="11">
        <f t="shared" si="27"/>
        <v>9.5064357018285316E-3</v>
      </c>
      <c r="M625" s="11">
        <f t="shared" si="28"/>
        <v>0.29416618333333339</v>
      </c>
      <c r="N625" s="11">
        <f t="shared" si="29"/>
        <v>12.967951188509677</v>
      </c>
    </row>
    <row r="626" spans="1:14" x14ac:dyDescent="0.2">
      <c r="A626" t="s">
        <v>749</v>
      </c>
      <c r="B626">
        <v>2.60913738</v>
      </c>
      <c r="C626">
        <v>4384</v>
      </c>
      <c r="D626">
        <v>2994</v>
      </c>
      <c r="E626">
        <v>151537</v>
      </c>
      <c r="F626">
        <v>0.22661120000000001</v>
      </c>
      <c r="G626">
        <v>0.25087110000000001</v>
      </c>
      <c r="H626">
        <v>0.27085409999999999</v>
      </c>
      <c r="I626">
        <v>0.23934620000000001</v>
      </c>
      <c r="J626">
        <v>0.29649950000000003</v>
      </c>
      <c r="K626">
        <v>0.2336152</v>
      </c>
      <c r="L626" s="11">
        <f t="shared" si="27"/>
        <v>1.97575509611514E-2</v>
      </c>
      <c r="M626" s="11">
        <f t="shared" si="28"/>
        <v>0.25296621666666669</v>
      </c>
      <c r="N626" s="11">
        <f t="shared" si="29"/>
        <v>1680.2488184811489</v>
      </c>
    </row>
    <row r="627" spans="1:14" x14ac:dyDescent="0.2">
      <c r="A627" t="s">
        <v>874</v>
      </c>
      <c r="B627">
        <v>2.5979146499999999</v>
      </c>
      <c r="C627">
        <v>3687</v>
      </c>
      <c r="D627">
        <v>3333</v>
      </c>
      <c r="E627">
        <v>159733</v>
      </c>
      <c r="F627">
        <v>0.24476439999999999</v>
      </c>
      <c r="G627">
        <v>0.25967010000000001</v>
      </c>
      <c r="H627">
        <v>0.24781339999999999</v>
      </c>
      <c r="I627">
        <v>0.25950000000000001</v>
      </c>
      <c r="J627">
        <v>0.27510200000000001</v>
      </c>
      <c r="K627">
        <v>0.2369338</v>
      </c>
      <c r="L627" s="11">
        <f t="shared" si="27"/>
        <v>2.0866070254737593E-2</v>
      </c>
      <c r="M627" s="11">
        <f t="shared" si="28"/>
        <v>0.25396394999999999</v>
      </c>
      <c r="N627" s="11">
        <f t="shared" si="29"/>
        <v>1419.2152155576011</v>
      </c>
    </row>
    <row r="628" spans="1:14" x14ac:dyDescent="0.2">
      <c r="A628" t="s">
        <v>2040</v>
      </c>
      <c r="B628">
        <v>2.59580359</v>
      </c>
      <c r="C628">
        <v>1671</v>
      </c>
      <c r="D628">
        <v>1581</v>
      </c>
      <c r="E628">
        <v>179717</v>
      </c>
      <c r="F628">
        <v>0.28541230000000001</v>
      </c>
      <c r="G628">
        <v>0.31197380000000002</v>
      </c>
      <c r="H628">
        <v>0.30499330000000002</v>
      </c>
      <c r="I628">
        <v>0.29234339999999998</v>
      </c>
      <c r="J628">
        <v>0.31993129999999997</v>
      </c>
      <c r="K628">
        <v>0.26153850000000001</v>
      </c>
      <c r="L628" s="11">
        <f t="shared" si="27"/>
        <v>8.7971644307438916E-3</v>
      </c>
      <c r="M628" s="11">
        <f t="shared" si="28"/>
        <v>0.29603209999999996</v>
      </c>
      <c r="N628" s="11">
        <f t="shared" si="29"/>
        <v>643.73129247425072</v>
      </c>
    </row>
    <row r="629" spans="1:14" x14ac:dyDescent="0.2">
      <c r="A629" t="s">
        <v>1982</v>
      </c>
      <c r="B629">
        <v>2.5932327399999999</v>
      </c>
      <c r="C629">
        <v>1815</v>
      </c>
      <c r="D629">
        <v>2676</v>
      </c>
      <c r="E629">
        <v>178694</v>
      </c>
      <c r="F629">
        <v>0.28279179999999998</v>
      </c>
      <c r="G629">
        <v>0.30863839999999998</v>
      </c>
      <c r="H629">
        <v>0.29851440000000001</v>
      </c>
      <c r="I629">
        <v>0.27782889999999999</v>
      </c>
      <c r="J629">
        <v>0.3203725</v>
      </c>
      <c r="K629">
        <v>0.2758621</v>
      </c>
      <c r="L629" s="11">
        <f t="shared" si="27"/>
        <v>1.4975320939706984E-2</v>
      </c>
      <c r="M629" s="11">
        <f t="shared" si="28"/>
        <v>0.29400134999999999</v>
      </c>
      <c r="N629" s="11">
        <f t="shared" si="29"/>
        <v>699.89861380509956</v>
      </c>
    </row>
    <row r="630" spans="1:14" x14ac:dyDescent="0.2">
      <c r="A630" t="s">
        <v>1125</v>
      </c>
      <c r="B630">
        <v>2.5889216300000002</v>
      </c>
      <c r="C630">
        <v>2694</v>
      </c>
      <c r="D630">
        <v>1673</v>
      </c>
      <c r="E630">
        <v>179824</v>
      </c>
      <c r="F630">
        <v>0.28571429999999998</v>
      </c>
      <c r="G630">
        <v>0.30749009999999999</v>
      </c>
      <c r="H630">
        <v>0.31091370000000002</v>
      </c>
      <c r="I630">
        <v>0.28213169999999999</v>
      </c>
      <c r="J630">
        <v>0.32409120000000002</v>
      </c>
      <c r="K630">
        <v>0.3016529</v>
      </c>
      <c r="L630" s="11">
        <f t="shared" si="27"/>
        <v>9.3035412403238722E-3</v>
      </c>
      <c r="M630" s="11">
        <f t="shared" si="28"/>
        <v>0.30199898333333336</v>
      </c>
      <c r="N630" s="11">
        <f t="shared" si="29"/>
        <v>1040.5876982842465</v>
      </c>
    </row>
    <row r="631" spans="1:14" x14ac:dyDescent="0.2">
      <c r="A631" t="s">
        <v>2024</v>
      </c>
      <c r="B631">
        <v>2.5888153300000001</v>
      </c>
      <c r="C631">
        <v>1505</v>
      </c>
      <c r="D631">
        <v>1737</v>
      </c>
      <c r="E631">
        <v>179718</v>
      </c>
      <c r="F631">
        <v>0.26582280000000003</v>
      </c>
      <c r="G631">
        <v>0.3292831</v>
      </c>
      <c r="H631">
        <v>0.30105399999999999</v>
      </c>
      <c r="I631">
        <v>0.30649349999999997</v>
      </c>
      <c r="J631">
        <v>0.3058419</v>
      </c>
      <c r="K631">
        <v>0.29585800000000001</v>
      </c>
      <c r="L631" s="11">
        <f t="shared" si="27"/>
        <v>9.6651420558875566E-3</v>
      </c>
      <c r="M631" s="11">
        <f t="shared" si="28"/>
        <v>0.30072554999999995</v>
      </c>
      <c r="N631" s="11">
        <f t="shared" si="29"/>
        <v>581.34699009218241</v>
      </c>
    </row>
    <row r="632" spans="1:14" x14ac:dyDescent="0.2">
      <c r="A632" t="s">
        <v>1107</v>
      </c>
      <c r="B632">
        <v>2.5880935200000001</v>
      </c>
      <c r="C632">
        <v>2611</v>
      </c>
      <c r="D632">
        <v>2252</v>
      </c>
      <c r="E632">
        <v>179885</v>
      </c>
      <c r="F632">
        <v>0.27741939999999998</v>
      </c>
      <c r="G632">
        <v>0.3078014</v>
      </c>
      <c r="H632">
        <v>0.30121290000000001</v>
      </c>
      <c r="I632">
        <v>0.29991129999999999</v>
      </c>
      <c r="J632">
        <v>0.30532369999999998</v>
      </c>
      <c r="K632">
        <v>0.259434</v>
      </c>
      <c r="L632" s="11">
        <f t="shared" si="27"/>
        <v>1.2519109431025377E-2</v>
      </c>
      <c r="M632" s="11">
        <f t="shared" si="28"/>
        <v>0.29185044999999998</v>
      </c>
      <c r="N632" s="11">
        <f t="shared" si="29"/>
        <v>1008.8507157191135</v>
      </c>
    </row>
    <row r="633" spans="1:14" x14ac:dyDescent="0.2">
      <c r="A633" t="s">
        <v>2065</v>
      </c>
      <c r="B633">
        <v>2.5734001399999999</v>
      </c>
      <c r="C633">
        <v>2681</v>
      </c>
      <c r="D633">
        <v>2822</v>
      </c>
      <c r="E633">
        <v>171938</v>
      </c>
      <c r="F633">
        <v>0.2834951</v>
      </c>
      <c r="G633">
        <v>0.30783080000000002</v>
      </c>
      <c r="H633">
        <v>0.30075190000000002</v>
      </c>
      <c r="I633">
        <v>0.29087619999999997</v>
      </c>
      <c r="J633">
        <v>0.32653320000000002</v>
      </c>
      <c r="K633">
        <v>0.26172840000000003</v>
      </c>
      <c r="L633" s="11">
        <f t="shared" si="27"/>
        <v>1.6412893019576824E-2</v>
      </c>
      <c r="M633" s="11">
        <f t="shared" si="28"/>
        <v>0.29520260000000004</v>
      </c>
      <c r="N633" s="11">
        <f t="shared" si="29"/>
        <v>1041.8123316026554</v>
      </c>
    </row>
    <row r="634" spans="1:14" x14ac:dyDescent="0.2">
      <c r="A634" t="s">
        <v>2016</v>
      </c>
      <c r="B634">
        <v>2.5693955499999999</v>
      </c>
      <c r="C634">
        <v>2645</v>
      </c>
      <c r="D634">
        <v>1957</v>
      </c>
      <c r="E634">
        <v>170639</v>
      </c>
      <c r="F634">
        <v>0.27721519999999999</v>
      </c>
      <c r="G634">
        <v>0.31959530000000003</v>
      </c>
      <c r="H634">
        <v>0.30203780000000002</v>
      </c>
      <c r="I634">
        <v>0.28851290000000002</v>
      </c>
      <c r="J634">
        <v>0.28089890000000001</v>
      </c>
      <c r="K634">
        <v>0.27252749999999998</v>
      </c>
      <c r="L634" s="11">
        <f t="shared" si="27"/>
        <v>1.1468656051664625E-2</v>
      </c>
      <c r="M634" s="11">
        <f t="shared" si="28"/>
        <v>0.29013126666666667</v>
      </c>
      <c r="N634" s="11">
        <f t="shared" si="29"/>
        <v>1029.4249945283825</v>
      </c>
    </row>
    <row r="635" spans="1:14" x14ac:dyDescent="0.2">
      <c r="A635" t="s">
        <v>2022</v>
      </c>
      <c r="B635">
        <v>2.5670743800000002</v>
      </c>
      <c r="C635">
        <v>1853</v>
      </c>
      <c r="D635">
        <v>1688</v>
      </c>
      <c r="E635">
        <v>175594</v>
      </c>
      <c r="F635">
        <v>0.27882040000000002</v>
      </c>
      <c r="G635">
        <v>0.32776719999999998</v>
      </c>
      <c r="H635">
        <v>0.30781370000000002</v>
      </c>
      <c r="I635">
        <v>0.27811550000000002</v>
      </c>
      <c r="J635">
        <v>0.28686780000000001</v>
      </c>
      <c r="K635">
        <v>0.27611940000000001</v>
      </c>
      <c r="L635" s="11">
        <f t="shared" si="27"/>
        <v>9.6130847295465682E-3</v>
      </c>
      <c r="M635" s="11">
        <f t="shared" si="28"/>
        <v>0.29258400000000001</v>
      </c>
      <c r="N635" s="11">
        <f t="shared" si="29"/>
        <v>721.83338918290315</v>
      </c>
    </row>
    <row r="636" spans="1:14" x14ac:dyDescent="0.2">
      <c r="A636" t="s">
        <v>2013</v>
      </c>
      <c r="B636">
        <v>2.5556044500000001</v>
      </c>
      <c r="C636">
        <v>3309</v>
      </c>
      <c r="D636">
        <v>1750</v>
      </c>
      <c r="E636">
        <v>176083</v>
      </c>
      <c r="F636">
        <v>0.27489180000000002</v>
      </c>
      <c r="G636">
        <v>0.30406440000000001</v>
      </c>
      <c r="H636">
        <v>0.29899779999999998</v>
      </c>
      <c r="I636">
        <v>0.29025190000000001</v>
      </c>
      <c r="J636">
        <v>0.3081836</v>
      </c>
      <c r="K636">
        <v>0.26117649999999998</v>
      </c>
      <c r="L636" s="11">
        <f t="shared" si="27"/>
        <v>9.9384949143301732E-3</v>
      </c>
      <c r="M636" s="11">
        <f t="shared" si="28"/>
        <v>0.28959433333333334</v>
      </c>
      <c r="N636" s="11">
        <f t="shared" si="29"/>
        <v>1294.8013140296416</v>
      </c>
    </row>
    <row r="637" spans="1:14" x14ac:dyDescent="0.2">
      <c r="A637" t="s">
        <v>980</v>
      </c>
      <c r="B637">
        <v>2.5539358700000001</v>
      </c>
      <c r="C637">
        <v>1808</v>
      </c>
      <c r="D637">
        <v>1305</v>
      </c>
      <c r="E637">
        <v>168881</v>
      </c>
      <c r="F637">
        <v>0.2583587</v>
      </c>
      <c r="G637">
        <v>0.29828749999999998</v>
      </c>
      <c r="H637">
        <v>0.26991150000000003</v>
      </c>
      <c r="I637">
        <v>0.27748129999999999</v>
      </c>
      <c r="J637">
        <v>0.2871185</v>
      </c>
      <c r="K637">
        <v>0.22506390000000001</v>
      </c>
      <c r="L637" s="11">
        <f t="shared" si="27"/>
        <v>7.727334632078209E-3</v>
      </c>
      <c r="M637" s="11">
        <f t="shared" si="28"/>
        <v>0.26937023333333338</v>
      </c>
      <c r="N637" s="11">
        <f t="shared" si="29"/>
        <v>707.92693788352642</v>
      </c>
    </row>
    <row r="638" spans="1:14" x14ac:dyDescent="0.2">
      <c r="A638" t="s">
        <v>1093</v>
      </c>
      <c r="B638">
        <v>2.5528976399999999</v>
      </c>
      <c r="C638">
        <v>2148</v>
      </c>
      <c r="D638">
        <v>2143</v>
      </c>
      <c r="E638">
        <v>173059</v>
      </c>
      <c r="F638">
        <v>0.25517240000000002</v>
      </c>
      <c r="G638">
        <v>0.31027500000000002</v>
      </c>
      <c r="H638">
        <v>0.2820513</v>
      </c>
      <c r="I638">
        <v>0.3218085</v>
      </c>
      <c r="J638">
        <v>0.31283729999999998</v>
      </c>
      <c r="K638">
        <v>0.26279859999999999</v>
      </c>
      <c r="L638" s="11">
        <f t="shared" si="27"/>
        <v>1.23830601124472E-2</v>
      </c>
      <c r="M638" s="11">
        <f t="shared" si="28"/>
        <v>0.29082384999999999</v>
      </c>
      <c r="N638" s="11">
        <f t="shared" si="29"/>
        <v>841.39683720339065</v>
      </c>
    </row>
    <row r="639" spans="1:14" x14ac:dyDescent="0.2">
      <c r="A639" t="s">
        <v>890</v>
      </c>
      <c r="B639">
        <v>2.5501685900000002</v>
      </c>
      <c r="C639">
        <v>63</v>
      </c>
      <c r="D639">
        <v>1605</v>
      </c>
      <c r="E639">
        <v>178951</v>
      </c>
      <c r="F639">
        <v>0.24619289999999999</v>
      </c>
      <c r="G639">
        <v>0.28959030000000002</v>
      </c>
      <c r="H639">
        <v>0.29622169999999998</v>
      </c>
      <c r="I639">
        <v>0.29109160000000001</v>
      </c>
      <c r="J639">
        <v>0.30620609999999998</v>
      </c>
      <c r="K639">
        <v>0.30817610000000001</v>
      </c>
      <c r="L639" s="11">
        <f t="shared" si="27"/>
        <v>8.9689356304239708E-3</v>
      </c>
      <c r="M639" s="11">
        <f t="shared" si="28"/>
        <v>0.28957978333333334</v>
      </c>
      <c r="N639" s="11">
        <f t="shared" si="29"/>
        <v>24.704249063000184</v>
      </c>
    </row>
    <row r="640" spans="1:14" x14ac:dyDescent="0.2">
      <c r="A640" t="s">
        <v>1986</v>
      </c>
      <c r="B640">
        <v>2.5487101299999999</v>
      </c>
      <c r="C640">
        <v>2128</v>
      </c>
      <c r="D640">
        <v>1870</v>
      </c>
      <c r="E640">
        <v>171591</v>
      </c>
      <c r="F640">
        <v>0.28615859999999999</v>
      </c>
      <c r="G640">
        <v>0.30609320000000001</v>
      </c>
      <c r="H640">
        <v>0.29345369999999998</v>
      </c>
      <c r="I640">
        <v>0.30715120000000001</v>
      </c>
      <c r="J640">
        <v>0.3132643</v>
      </c>
      <c r="K640">
        <v>0.28603600000000001</v>
      </c>
      <c r="L640" s="11">
        <f t="shared" si="27"/>
        <v>1.089800747125432E-2</v>
      </c>
      <c r="M640" s="11">
        <f t="shared" si="28"/>
        <v>0.29869283333333335</v>
      </c>
      <c r="N640" s="11">
        <f t="shared" si="29"/>
        <v>834.93213879131872</v>
      </c>
    </row>
    <row r="641" spans="1:14" x14ac:dyDescent="0.2">
      <c r="A641" t="s">
        <v>991</v>
      </c>
      <c r="B641">
        <v>2.5481489900000001</v>
      </c>
      <c r="C641">
        <v>1581</v>
      </c>
      <c r="D641">
        <v>1499</v>
      </c>
      <c r="E641">
        <v>175532</v>
      </c>
      <c r="F641">
        <v>0.26105260000000002</v>
      </c>
      <c r="G641">
        <v>0.2941995</v>
      </c>
      <c r="H641">
        <v>0.29124670000000003</v>
      </c>
      <c r="I641">
        <v>0.28266669999999999</v>
      </c>
      <c r="J641">
        <v>0.26717950000000001</v>
      </c>
      <c r="K641">
        <v>0.26133329999999999</v>
      </c>
      <c r="L641" s="11">
        <f t="shared" si="27"/>
        <v>8.5397534352710611E-3</v>
      </c>
      <c r="M641" s="11">
        <f t="shared" si="28"/>
        <v>0.27627971666666667</v>
      </c>
      <c r="N641" s="11">
        <f t="shared" si="29"/>
        <v>620.45037641225213</v>
      </c>
    </row>
    <row r="642" spans="1:14" x14ac:dyDescent="0.2">
      <c r="A642" t="s">
        <v>2085</v>
      </c>
      <c r="B642">
        <v>2.5480031400000001</v>
      </c>
      <c r="C642">
        <v>431</v>
      </c>
      <c r="D642">
        <v>3188</v>
      </c>
      <c r="E642">
        <v>175165</v>
      </c>
      <c r="F642">
        <v>0.29119319999999999</v>
      </c>
      <c r="G642">
        <v>0.3183376</v>
      </c>
      <c r="H642">
        <v>0.2927322</v>
      </c>
      <c r="I642">
        <v>0.30191829999999997</v>
      </c>
      <c r="J642">
        <v>0.32578469999999998</v>
      </c>
      <c r="K642">
        <v>0.30901289999999998</v>
      </c>
      <c r="L642" s="11">
        <f t="shared" ref="L642:L705" si="30">D642/E642</f>
        <v>1.8199982873290898E-2</v>
      </c>
      <c r="M642" s="11">
        <f t="shared" ref="M642:M705" si="31">AVERAGE(F642:K642)</f>
        <v>0.30649648333333329</v>
      </c>
      <c r="N642" s="11">
        <f t="shared" ref="N642:N705" si="32">C642/B642</f>
        <v>169.15206784242815</v>
      </c>
    </row>
    <row r="643" spans="1:14" x14ac:dyDescent="0.2">
      <c r="A643" t="s">
        <v>845</v>
      </c>
      <c r="B643">
        <v>2.54769662</v>
      </c>
      <c r="C643">
        <v>4338</v>
      </c>
      <c r="D643">
        <v>2393</v>
      </c>
      <c r="E643">
        <v>165019</v>
      </c>
      <c r="F643">
        <v>0.27177699999999999</v>
      </c>
      <c r="G643">
        <v>0.29333330000000002</v>
      </c>
      <c r="H643">
        <v>0.27971309999999999</v>
      </c>
      <c r="I643">
        <v>0.32450329999999999</v>
      </c>
      <c r="J643">
        <v>0.31326779999999999</v>
      </c>
      <c r="K643">
        <v>0.23947370000000001</v>
      </c>
      <c r="L643" s="11">
        <f t="shared" si="30"/>
        <v>1.4501360449402796E-2</v>
      </c>
      <c r="M643" s="11">
        <f t="shared" si="31"/>
        <v>0.28701136666666666</v>
      </c>
      <c r="N643" s="11">
        <f t="shared" si="32"/>
        <v>1702.7145092338349</v>
      </c>
    </row>
    <row r="644" spans="1:14" x14ac:dyDescent="0.2">
      <c r="A644" t="s">
        <v>922</v>
      </c>
      <c r="B644">
        <v>2.5376604299999999</v>
      </c>
      <c r="C644">
        <v>11</v>
      </c>
      <c r="D644">
        <v>1517</v>
      </c>
      <c r="E644">
        <v>174795</v>
      </c>
      <c r="F644">
        <v>0.3142857</v>
      </c>
      <c r="G644">
        <v>0.32082280000000002</v>
      </c>
      <c r="H644">
        <v>0.29800409999999999</v>
      </c>
      <c r="I644">
        <v>0.27925840000000002</v>
      </c>
      <c r="J644">
        <v>0.30669639999999998</v>
      </c>
      <c r="K644">
        <v>0.246696</v>
      </c>
      <c r="L644" s="11">
        <f t="shared" si="30"/>
        <v>8.6787379501702001E-3</v>
      </c>
      <c r="M644" s="11">
        <f t="shared" si="31"/>
        <v>0.2942939</v>
      </c>
      <c r="N644" s="11">
        <f t="shared" si="32"/>
        <v>4.3347013138396928</v>
      </c>
    </row>
    <row r="645" spans="1:14" x14ac:dyDescent="0.2">
      <c r="A645" t="s">
        <v>840</v>
      </c>
      <c r="B645">
        <v>2.53241739</v>
      </c>
      <c r="C645">
        <v>3635</v>
      </c>
      <c r="D645">
        <v>2864</v>
      </c>
      <c r="E645">
        <v>149033</v>
      </c>
      <c r="F645">
        <v>0.2335025</v>
      </c>
      <c r="G645">
        <v>0.26672639999999997</v>
      </c>
      <c r="H645">
        <v>0.24916669999999999</v>
      </c>
      <c r="I645">
        <v>0.25481019999999999</v>
      </c>
      <c r="J645">
        <v>0.25388490000000002</v>
      </c>
      <c r="K645">
        <v>0.24691360000000001</v>
      </c>
      <c r="L645" s="11">
        <f t="shared" si="30"/>
        <v>1.9217220347171431E-2</v>
      </c>
      <c r="M645" s="11">
        <f t="shared" si="31"/>
        <v>0.25083404999999998</v>
      </c>
      <c r="N645" s="11">
        <f t="shared" si="32"/>
        <v>1435.3873948085627</v>
      </c>
    </row>
    <row r="646" spans="1:14" x14ac:dyDescent="0.2">
      <c r="A646" t="s">
        <v>2001</v>
      </c>
      <c r="B646">
        <v>2.53174996</v>
      </c>
      <c r="C646">
        <v>1709</v>
      </c>
      <c r="D646">
        <v>3017</v>
      </c>
      <c r="E646">
        <v>166224</v>
      </c>
      <c r="F646">
        <v>0.2690476</v>
      </c>
      <c r="G646">
        <v>0.31417709999999999</v>
      </c>
      <c r="H646">
        <v>0.2887228</v>
      </c>
      <c r="I646">
        <v>0.28102480000000002</v>
      </c>
      <c r="J646">
        <v>0.31183430000000001</v>
      </c>
      <c r="K646">
        <v>0.28017239999999999</v>
      </c>
      <c r="L646" s="11">
        <f t="shared" si="30"/>
        <v>1.8150206949658292E-2</v>
      </c>
      <c r="M646" s="11">
        <f t="shared" si="31"/>
        <v>0.29082983333333329</v>
      </c>
      <c r="N646" s="11">
        <f t="shared" si="32"/>
        <v>675.02716579484024</v>
      </c>
    </row>
    <row r="647" spans="1:14" x14ac:dyDescent="0.2">
      <c r="A647" t="s">
        <v>872</v>
      </c>
      <c r="B647">
        <v>2.5209573399999998</v>
      </c>
      <c r="C647">
        <v>3584</v>
      </c>
      <c r="D647">
        <v>4509</v>
      </c>
      <c r="E647">
        <v>151719</v>
      </c>
      <c r="F647">
        <v>0.22037090000000001</v>
      </c>
      <c r="G647">
        <v>0.24201249999999999</v>
      </c>
      <c r="H647">
        <v>0.24332509999999999</v>
      </c>
      <c r="I647">
        <v>0.2382426</v>
      </c>
      <c r="J647">
        <v>0.23921049999999999</v>
      </c>
      <c r="K647">
        <v>0.2339956</v>
      </c>
      <c r="L647" s="11">
        <f t="shared" si="30"/>
        <v>2.9719415498388468E-2</v>
      </c>
      <c r="M647" s="11">
        <f t="shared" si="31"/>
        <v>0.2361928666666667</v>
      </c>
      <c r="N647" s="11">
        <f t="shared" si="32"/>
        <v>1421.6821296944281</v>
      </c>
    </row>
    <row r="648" spans="1:14" x14ac:dyDescent="0.2">
      <c r="A648" t="s">
        <v>1052</v>
      </c>
      <c r="B648">
        <v>2.5191033699999998</v>
      </c>
      <c r="C648">
        <v>1598</v>
      </c>
      <c r="D648">
        <v>1981</v>
      </c>
      <c r="E648">
        <v>171739</v>
      </c>
      <c r="F648">
        <v>0.26497700000000002</v>
      </c>
      <c r="G648">
        <v>0.32354460000000002</v>
      </c>
      <c r="H648">
        <v>0.28482760000000001</v>
      </c>
      <c r="I648">
        <v>0.30031950000000002</v>
      </c>
      <c r="J648">
        <v>0.31683169999999999</v>
      </c>
      <c r="K648">
        <v>0.25590550000000001</v>
      </c>
      <c r="L648" s="11">
        <f t="shared" si="30"/>
        <v>1.1534945469578837E-2</v>
      </c>
      <c r="M648" s="11">
        <f t="shared" si="31"/>
        <v>0.29106765000000001</v>
      </c>
      <c r="N648" s="11">
        <f t="shared" si="32"/>
        <v>634.35269033838813</v>
      </c>
    </row>
    <row r="649" spans="1:14" x14ac:dyDescent="0.2">
      <c r="A649" t="s">
        <v>1056</v>
      </c>
      <c r="B649">
        <v>2.5176622100000001</v>
      </c>
      <c r="C649">
        <v>2710</v>
      </c>
      <c r="D649">
        <v>2336</v>
      </c>
      <c r="E649">
        <v>168416</v>
      </c>
      <c r="F649">
        <v>0.27218930000000002</v>
      </c>
      <c r="G649">
        <v>0.29954700000000001</v>
      </c>
      <c r="H649">
        <v>0.30535210000000002</v>
      </c>
      <c r="I649">
        <v>0.25327509999999998</v>
      </c>
      <c r="J649">
        <v>0.29506199999999999</v>
      </c>
      <c r="K649">
        <v>0.22929939999999999</v>
      </c>
      <c r="L649" s="11">
        <f t="shared" si="30"/>
        <v>1.3870416112483375E-2</v>
      </c>
      <c r="M649" s="11">
        <f t="shared" si="31"/>
        <v>0.27578748333333331</v>
      </c>
      <c r="N649" s="11">
        <f t="shared" si="32"/>
        <v>1076.3953914214726</v>
      </c>
    </row>
    <row r="650" spans="1:14" x14ac:dyDescent="0.2">
      <c r="A650" t="s">
        <v>1115</v>
      </c>
      <c r="B650">
        <v>2.51405067</v>
      </c>
      <c r="C650">
        <v>2564</v>
      </c>
      <c r="D650">
        <v>2422</v>
      </c>
      <c r="E650">
        <v>173227</v>
      </c>
      <c r="F650">
        <v>0.27927930000000001</v>
      </c>
      <c r="G650">
        <v>0.31346420000000003</v>
      </c>
      <c r="H650">
        <v>0.30426540000000002</v>
      </c>
      <c r="I650">
        <v>0.2742156</v>
      </c>
      <c r="J650">
        <v>0.3168359</v>
      </c>
      <c r="K650">
        <v>0.28301890000000002</v>
      </c>
      <c r="L650" s="11">
        <f t="shared" si="30"/>
        <v>1.398165413012983E-2</v>
      </c>
      <c r="M650" s="11">
        <f t="shared" si="31"/>
        <v>0.29517988333333339</v>
      </c>
      <c r="N650" s="11">
        <f t="shared" si="32"/>
        <v>1019.8680681324533</v>
      </c>
    </row>
    <row r="651" spans="1:14" x14ac:dyDescent="0.2">
      <c r="A651" t="s">
        <v>934</v>
      </c>
      <c r="B651">
        <v>2.5004845100000002</v>
      </c>
      <c r="C651">
        <v>921</v>
      </c>
      <c r="D651">
        <v>2268</v>
      </c>
      <c r="E651">
        <v>174082</v>
      </c>
      <c r="F651">
        <v>0.30543930000000002</v>
      </c>
      <c r="G651">
        <v>0.30869849999999999</v>
      </c>
      <c r="H651">
        <v>0.29468090000000002</v>
      </c>
      <c r="I651">
        <v>0.29135050000000001</v>
      </c>
      <c r="J651">
        <v>0.32040249999999998</v>
      </c>
      <c r="K651">
        <v>0.28292679999999998</v>
      </c>
      <c r="L651" s="11">
        <f t="shared" si="30"/>
        <v>1.3028342964809687E-2</v>
      </c>
      <c r="M651" s="11">
        <f t="shared" si="31"/>
        <v>0.30058308333333333</v>
      </c>
      <c r="N651" s="11">
        <f t="shared" si="32"/>
        <v>368.3286164408193</v>
      </c>
    </row>
    <row r="652" spans="1:14" x14ac:dyDescent="0.2">
      <c r="A652" t="s">
        <v>754</v>
      </c>
      <c r="B652">
        <v>2.4985291799999998</v>
      </c>
      <c r="C652">
        <v>3427</v>
      </c>
      <c r="D652">
        <v>3202</v>
      </c>
      <c r="E652">
        <v>153633</v>
      </c>
      <c r="F652">
        <v>0.2489796</v>
      </c>
      <c r="G652">
        <v>0.25211129999999998</v>
      </c>
      <c r="H652">
        <v>0.25946089999999999</v>
      </c>
      <c r="I652">
        <v>0.23912069999999999</v>
      </c>
      <c r="J652">
        <v>0.26118920000000001</v>
      </c>
      <c r="K652">
        <v>0.236481</v>
      </c>
      <c r="L652" s="11">
        <f t="shared" si="30"/>
        <v>2.0841876419779606E-2</v>
      </c>
      <c r="M652" s="11">
        <f t="shared" si="31"/>
        <v>0.24955711666666666</v>
      </c>
      <c r="N652" s="11">
        <f t="shared" si="32"/>
        <v>1371.6069547764898</v>
      </c>
    </row>
    <row r="653" spans="1:14" x14ac:dyDescent="0.2">
      <c r="A653" t="s">
        <v>750</v>
      </c>
      <c r="B653">
        <v>2.4975329799999999</v>
      </c>
      <c r="C653">
        <v>3158</v>
      </c>
      <c r="D653">
        <v>3606</v>
      </c>
      <c r="E653">
        <v>152337</v>
      </c>
      <c r="F653">
        <v>0.22668389999999999</v>
      </c>
      <c r="G653">
        <v>0.26229180000000002</v>
      </c>
      <c r="H653">
        <v>0.25193199999999999</v>
      </c>
      <c r="I653">
        <v>0.2436054</v>
      </c>
      <c r="J653">
        <v>0.25667780000000001</v>
      </c>
      <c r="K653">
        <v>0.23175970000000001</v>
      </c>
      <c r="L653" s="11">
        <f t="shared" si="30"/>
        <v>2.367120266251797E-2</v>
      </c>
      <c r="M653" s="11">
        <f t="shared" si="31"/>
        <v>0.24549176666666664</v>
      </c>
      <c r="N653" s="11">
        <f t="shared" si="32"/>
        <v>1264.4477671722277</v>
      </c>
    </row>
    <row r="654" spans="1:14" x14ac:dyDescent="0.2">
      <c r="A654" t="s">
        <v>1018</v>
      </c>
      <c r="B654">
        <v>2.4970237499999999</v>
      </c>
      <c r="C654">
        <v>3342</v>
      </c>
      <c r="D654">
        <v>1718</v>
      </c>
      <c r="E654">
        <v>169656</v>
      </c>
      <c r="F654">
        <v>0.28571429999999998</v>
      </c>
      <c r="G654">
        <v>0.30243160000000002</v>
      </c>
      <c r="H654">
        <v>0.30123929999999999</v>
      </c>
      <c r="I654">
        <v>0.30024810000000002</v>
      </c>
      <c r="J654">
        <v>0.30068030000000001</v>
      </c>
      <c r="K654">
        <v>0.26804119999999998</v>
      </c>
      <c r="L654" s="11">
        <f t="shared" si="30"/>
        <v>1.0126373367284388E-2</v>
      </c>
      <c r="M654" s="11">
        <f t="shared" si="31"/>
        <v>0.29305913333333339</v>
      </c>
      <c r="N654" s="11">
        <f t="shared" si="32"/>
        <v>1338.3933572918561</v>
      </c>
    </row>
    <row r="655" spans="1:14" x14ac:dyDescent="0.2">
      <c r="A655" t="s">
        <v>1995</v>
      </c>
      <c r="B655">
        <v>2.49428728</v>
      </c>
      <c r="C655">
        <v>2102</v>
      </c>
      <c r="D655">
        <v>2663</v>
      </c>
      <c r="E655">
        <v>173493</v>
      </c>
      <c r="F655">
        <v>0.29325509999999999</v>
      </c>
      <c r="G655">
        <v>0.32628059999999998</v>
      </c>
      <c r="H655">
        <v>0.3188976</v>
      </c>
      <c r="I655">
        <v>0.31365310000000002</v>
      </c>
      <c r="J655">
        <v>0.32132470000000002</v>
      </c>
      <c r="K655">
        <v>0.28915659999999999</v>
      </c>
      <c r="L655" s="11">
        <f t="shared" si="30"/>
        <v>1.5349322451049899E-2</v>
      </c>
      <c r="M655" s="11">
        <f t="shared" si="31"/>
        <v>0.31042795000000001</v>
      </c>
      <c r="N655" s="11">
        <f t="shared" si="32"/>
        <v>842.72570238982257</v>
      </c>
    </row>
    <row r="656" spans="1:14" x14ac:dyDescent="0.2">
      <c r="A656" t="s">
        <v>594</v>
      </c>
      <c r="B656">
        <v>2.48993909</v>
      </c>
      <c r="C656">
        <v>2578</v>
      </c>
      <c r="D656">
        <v>2658</v>
      </c>
      <c r="E656">
        <v>171418</v>
      </c>
      <c r="F656">
        <v>0.26625389999999999</v>
      </c>
      <c r="G656">
        <v>0.31980579999999997</v>
      </c>
      <c r="H656">
        <v>0.28694579999999997</v>
      </c>
      <c r="I656">
        <v>0.30063289999999998</v>
      </c>
      <c r="J656">
        <v>0.30920550000000002</v>
      </c>
      <c r="K656">
        <v>0.32372509999999999</v>
      </c>
      <c r="L656" s="11">
        <f t="shared" si="30"/>
        <v>1.5505956200632373E-2</v>
      </c>
      <c r="M656" s="11">
        <f t="shared" si="31"/>
        <v>0.30109483333333326</v>
      </c>
      <c r="N656" s="11">
        <f t="shared" si="32"/>
        <v>1035.3666924438701</v>
      </c>
    </row>
    <row r="657" spans="1:14" x14ac:dyDescent="0.2">
      <c r="A657" t="s">
        <v>733</v>
      </c>
      <c r="B657">
        <v>2.4886091700000001</v>
      </c>
      <c r="C657">
        <v>3554</v>
      </c>
      <c r="D657">
        <v>3554</v>
      </c>
      <c r="E657">
        <v>152168</v>
      </c>
      <c r="F657">
        <v>0.22864219999999999</v>
      </c>
      <c r="G657">
        <v>0.24232629999999999</v>
      </c>
      <c r="H657">
        <v>0.25292150000000002</v>
      </c>
      <c r="I657">
        <v>0.24404149999999999</v>
      </c>
      <c r="J657">
        <v>0.27278780000000002</v>
      </c>
      <c r="K657">
        <v>0.2429481</v>
      </c>
      <c r="L657" s="11">
        <f t="shared" si="30"/>
        <v>2.3355764681141897E-2</v>
      </c>
      <c r="M657" s="11">
        <f t="shared" si="31"/>
        <v>0.24727790000000002</v>
      </c>
      <c r="N657" s="11">
        <f t="shared" si="32"/>
        <v>1428.1069293013977</v>
      </c>
    </row>
    <row r="658" spans="1:14" x14ac:dyDescent="0.2">
      <c r="A658" t="s">
        <v>477</v>
      </c>
      <c r="B658">
        <v>2.4883545599999999</v>
      </c>
      <c r="C658">
        <v>11</v>
      </c>
      <c r="D658">
        <v>1072</v>
      </c>
      <c r="E658">
        <v>171280</v>
      </c>
      <c r="F658">
        <v>0.26923079999999999</v>
      </c>
      <c r="G658">
        <v>0.29311429999999999</v>
      </c>
      <c r="H658">
        <v>0.30325999999999997</v>
      </c>
      <c r="I658">
        <v>0.31118309999999999</v>
      </c>
      <c r="J658">
        <v>0.29961339999999997</v>
      </c>
      <c r="K658">
        <v>0.2731481</v>
      </c>
      <c r="L658" s="11">
        <f t="shared" si="30"/>
        <v>6.2587575899112563E-3</v>
      </c>
      <c r="M658" s="11">
        <f t="shared" si="31"/>
        <v>0.29159161666666661</v>
      </c>
      <c r="N658" s="11">
        <f t="shared" si="32"/>
        <v>4.420591895071416</v>
      </c>
    </row>
    <row r="659" spans="1:14" x14ac:dyDescent="0.2">
      <c r="A659" t="s">
        <v>855</v>
      </c>
      <c r="B659">
        <v>2.4866241800000002</v>
      </c>
      <c r="C659">
        <v>6144</v>
      </c>
      <c r="D659">
        <v>4128</v>
      </c>
      <c r="E659">
        <v>146933</v>
      </c>
      <c r="F659">
        <v>0.2333732</v>
      </c>
      <c r="G659">
        <v>0.25011040000000001</v>
      </c>
      <c r="H659">
        <v>0.23787839999999999</v>
      </c>
      <c r="I659">
        <v>0.24673510000000001</v>
      </c>
      <c r="J659">
        <v>0.27964559999999999</v>
      </c>
      <c r="K659">
        <v>0.23076920000000001</v>
      </c>
      <c r="L659" s="11">
        <f t="shared" si="30"/>
        <v>2.8094437600811255E-2</v>
      </c>
      <c r="M659" s="11">
        <f t="shared" si="31"/>
        <v>0.24641864999999999</v>
      </c>
      <c r="N659" s="11">
        <f t="shared" si="32"/>
        <v>2470.8196958013973</v>
      </c>
    </row>
    <row r="660" spans="1:14" x14ac:dyDescent="0.2">
      <c r="A660" t="s">
        <v>1016</v>
      </c>
      <c r="B660">
        <v>2.48366029</v>
      </c>
      <c r="C660">
        <v>1492</v>
      </c>
      <c r="D660">
        <v>1181</v>
      </c>
      <c r="E660">
        <v>168813</v>
      </c>
      <c r="F660">
        <v>0.26623380000000002</v>
      </c>
      <c r="G660">
        <v>0.31586940000000002</v>
      </c>
      <c r="H660">
        <v>0.28920570000000001</v>
      </c>
      <c r="I660">
        <v>0.30935249999999997</v>
      </c>
      <c r="J660">
        <v>0.29658060000000003</v>
      </c>
      <c r="K660">
        <v>0.26747720000000003</v>
      </c>
      <c r="L660" s="11">
        <f t="shared" si="30"/>
        <v>6.9959067133455359E-3</v>
      </c>
      <c r="M660" s="11">
        <f t="shared" si="31"/>
        <v>0.29078653333333332</v>
      </c>
      <c r="N660" s="11">
        <f t="shared" si="32"/>
        <v>600.72627726394899</v>
      </c>
    </row>
    <row r="661" spans="1:14" x14ac:dyDescent="0.2">
      <c r="A661" t="s">
        <v>821</v>
      </c>
      <c r="B661">
        <v>2.47967548</v>
      </c>
      <c r="C661">
        <v>2905</v>
      </c>
      <c r="D661">
        <v>4362</v>
      </c>
      <c r="E661">
        <v>148785</v>
      </c>
      <c r="F661">
        <v>0.22423029999999999</v>
      </c>
      <c r="G661">
        <v>0.26635589999999998</v>
      </c>
      <c r="H661">
        <v>0.2498793</v>
      </c>
      <c r="I661">
        <v>0.23800940000000001</v>
      </c>
      <c r="J661">
        <v>0.27098349999999999</v>
      </c>
      <c r="K661">
        <v>0.2268966</v>
      </c>
      <c r="L661" s="11">
        <f t="shared" si="30"/>
        <v>2.931747151930638E-2</v>
      </c>
      <c r="M661" s="11">
        <f t="shared" si="31"/>
        <v>0.24605916666666663</v>
      </c>
      <c r="N661" s="11">
        <f t="shared" si="32"/>
        <v>1171.5242673609855</v>
      </c>
    </row>
    <row r="662" spans="1:14" x14ac:dyDescent="0.2">
      <c r="A662" t="s">
        <v>2047</v>
      </c>
      <c r="B662">
        <v>2.4649400799999999</v>
      </c>
      <c r="C662">
        <v>1358</v>
      </c>
      <c r="D662">
        <v>3379</v>
      </c>
      <c r="E662">
        <v>164167</v>
      </c>
      <c r="F662">
        <v>0.25274730000000001</v>
      </c>
      <c r="G662">
        <v>0.29554229999999998</v>
      </c>
      <c r="H662">
        <v>0.2807018</v>
      </c>
      <c r="I662">
        <v>0.28131869999999998</v>
      </c>
      <c r="J662">
        <v>0.31923849999999998</v>
      </c>
      <c r="K662">
        <v>0.28196149999999998</v>
      </c>
      <c r="L662" s="11">
        <f t="shared" si="30"/>
        <v>2.0582699324468375E-2</v>
      </c>
      <c r="M662" s="11">
        <f t="shared" si="31"/>
        <v>0.28525168333333334</v>
      </c>
      <c r="N662" s="11">
        <f t="shared" si="32"/>
        <v>550.9261709923594</v>
      </c>
    </row>
    <row r="663" spans="1:14" x14ac:dyDescent="0.2">
      <c r="A663" t="s">
        <v>665</v>
      </c>
      <c r="B663">
        <v>2.4618649499999998</v>
      </c>
      <c r="C663">
        <v>1745</v>
      </c>
      <c r="D663">
        <v>2641</v>
      </c>
      <c r="E663">
        <v>171334</v>
      </c>
      <c r="F663">
        <v>0.3104693</v>
      </c>
      <c r="G663">
        <v>0.3112164</v>
      </c>
      <c r="H663">
        <v>0.30018250000000002</v>
      </c>
      <c r="I663">
        <v>0.26894869999999998</v>
      </c>
      <c r="J663">
        <v>0.32688299999999998</v>
      </c>
      <c r="K663">
        <v>0.29032259999999999</v>
      </c>
      <c r="L663" s="11">
        <f t="shared" si="30"/>
        <v>1.5414336909194906E-2</v>
      </c>
      <c r="M663" s="11">
        <f t="shared" si="31"/>
        <v>0.30133708333333331</v>
      </c>
      <c r="N663" s="11">
        <f t="shared" si="32"/>
        <v>708.8122360245635</v>
      </c>
    </row>
    <row r="664" spans="1:14" x14ac:dyDescent="0.2">
      <c r="A664" t="s">
        <v>2081</v>
      </c>
      <c r="B664">
        <v>2.4540510599999998</v>
      </c>
      <c r="C664">
        <v>404</v>
      </c>
      <c r="D664">
        <v>2956</v>
      </c>
      <c r="E664">
        <v>166069</v>
      </c>
      <c r="F664">
        <v>0.31527090000000002</v>
      </c>
      <c r="G664">
        <v>0.32243280000000002</v>
      </c>
      <c r="H664">
        <v>0.29249999999999998</v>
      </c>
      <c r="I664">
        <v>0.30033749999999998</v>
      </c>
      <c r="J664">
        <v>0.31894099999999997</v>
      </c>
      <c r="K664">
        <v>0.28865980000000002</v>
      </c>
      <c r="L664" s="11">
        <f t="shared" si="30"/>
        <v>1.7799830191065159E-2</v>
      </c>
      <c r="M664" s="11">
        <f t="shared" si="31"/>
        <v>0.30635699999999999</v>
      </c>
      <c r="N664" s="11">
        <f t="shared" si="32"/>
        <v>164.62575151146206</v>
      </c>
    </row>
    <row r="665" spans="1:14" x14ac:dyDescent="0.2">
      <c r="A665" t="s">
        <v>363</v>
      </c>
      <c r="B665">
        <v>2.45348992</v>
      </c>
      <c r="C665">
        <v>3053</v>
      </c>
      <c r="D665">
        <v>2613</v>
      </c>
      <c r="E665">
        <v>166561</v>
      </c>
      <c r="F665">
        <v>0.26892949999999999</v>
      </c>
      <c r="G665">
        <v>0.31208259999999999</v>
      </c>
      <c r="H665">
        <v>0.2823872</v>
      </c>
      <c r="I665">
        <v>0.28523490000000001</v>
      </c>
      <c r="J665">
        <v>0.31864540000000002</v>
      </c>
      <c r="K665">
        <v>0.26855119999999999</v>
      </c>
      <c r="L665" s="11">
        <f t="shared" si="30"/>
        <v>1.5687946157864084E-2</v>
      </c>
      <c r="M665" s="11">
        <f t="shared" si="31"/>
        <v>0.28930513333333335</v>
      </c>
      <c r="N665" s="11">
        <f t="shared" si="32"/>
        <v>1244.3499258395159</v>
      </c>
    </row>
    <row r="666" spans="1:14" x14ac:dyDescent="0.2">
      <c r="A666" t="s">
        <v>961</v>
      </c>
      <c r="B666">
        <v>2.4524269799999998</v>
      </c>
      <c r="C666">
        <v>2961</v>
      </c>
      <c r="D666">
        <v>1678</v>
      </c>
      <c r="E666">
        <v>165020</v>
      </c>
      <c r="F666">
        <v>0.27667979999999998</v>
      </c>
      <c r="G666">
        <v>0.2901879</v>
      </c>
      <c r="H666">
        <v>0.28251749999999998</v>
      </c>
      <c r="I666">
        <v>0.28716219999999998</v>
      </c>
      <c r="J666">
        <v>0.31793749999999998</v>
      </c>
      <c r="K666">
        <v>0.23790320000000001</v>
      </c>
      <c r="L666" s="11">
        <f t="shared" si="30"/>
        <v>1.0168464428554114E-2</v>
      </c>
      <c r="M666" s="11">
        <f t="shared" si="31"/>
        <v>0.28206468333333334</v>
      </c>
      <c r="N666" s="11">
        <f t="shared" si="32"/>
        <v>1207.3753975745285</v>
      </c>
    </row>
    <row r="667" spans="1:14" x14ac:dyDescent="0.2">
      <c r="A667" t="s">
        <v>351</v>
      </c>
      <c r="B667">
        <v>2.4375358399999998</v>
      </c>
      <c r="C667">
        <v>2229</v>
      </c>
      <c r="D667">
        <v>2304</v>
      </c>
      <c r="E667">
        <v>167731</v>
      </c>
      <c r="F667">
        <v>0.2631579</v>
      </c>
      <c r="G667">
        <v>0.31610169999999999</v>
      </c>
      <c r="H667">
        <v>0.30246909999999999</v>
      </c>
      <c r="I667">
        <v>0.31294450000000001</v>
      </c>
      <c r="J667">
        <v>0.31637769999999998</v>
      </c>
      <c r="K667">
        <v>0.27272730000000001</v>
      </c>
      <c r="L667" s="11">
        <f t="shared" si="30"/>
        <v>1.3736280115184431E-2</v>
      </c>
      <c r="M667" s="11">
        <f t="shared" si="31"/>
        <v>0.29729636666666664</v>
      </c>
      <c r="N667" s="11">
        <f t="shared" si="32"/>
        <v>914.44809279194033</v>
      </c>
    </row>
    <row r="668" spans="1:14" x14ac:dyDescent="0.2">
      <c r="A668" t="s">
        <v>926</v>
      </c>
      <c r="B668">
        <v>2.4373010100000001</v>
      </c>
      <c r="C668">
        <v>1682</v>
      </c>
      <c r="D668">
        <v>1146</v>
      </c>
      <c r="E668">
        <v>169277</v>
      </c>
      <c r="F668">
        <v>0.27142860000000002</v>
      </c>
      <c r="G668">
        <v>0.29487180000000002</v>
      </c>
      <c r="H668">
        <v>0.30125249999999998</v>
      </c>
      <c r="I668">
        <v>0.2977303</v>
      </c>
      <c r="J668">
        <v>0.29441260000000002</v>
      </c>
      <c r="K668">
        <v>0.2607004</v>
      </c>
      <c r="L668" s="11">
        <f t="shared" si="30"/>
        <v>6.7699687494461739E-3</v>
      </c>
      <c r="M668" s="11">
        <f t="shared" si="31"/>
        <v>0.28673270000000001</v>
      </c>
      <c r="N668" s="11">
        <f t="shared" si="32"/>
        <v>690.10762031399645</v>
      </c>
    </row>
    <row r="669" spans="1:14" x14ac:dyDescent="0.2">
      <c r="A669" t="s">
        <v>881</v>
      </c>
      <c r="B669">
        <v>2.4368956000000002</v>
      </c>
      <c r="C669">
        <v>1368</v>
      </c>
      <c r="D669">
        <v>2245</v>
      </c>
      <c r="E669">
        <v>166531</v>
      </c>
      <c r="F669">
        <v>0.28033469999999999</v>
      </c>
      <c r="G669">
        <v>0.29875200000000002</v>
      </c>
      <c r="H669">
        <v>0.30812850000000003</v>
      </c>
      <c r="I669">
        <v>0.28528530000000002</v>
      </c>
      <c r="J669">
        <v>0.31514930000000002</v>
      </c>
      <c r="K669">
        <v>0.33077580000000001</v>
      </c>
      <c r="L669" s="11">
        <f t="shared" si="30"/>
        <v>1.3480973512439126E-2</v>
      </c>
      <c r="M669" s="11">
        <f t="shared" si="31"/>
        <v>0.30307093333333335</v>
      </c>
      <c r="N669" s="11">
        <f t="shared" si="32"/>
        <v>561.36996595176254</v>
      </c>
    </row>
    <row r="670" spans="1:14" x14ac:dyDescent="0.2">
      <c r="A670" t="s">
        <v>413</v>
      </c>
      <c r="B670">
        <v>2.4335015900000001</v>
      </c>
      <c r="C670">
        <v>3685</v>
      </c>
      <c r="D670">
        <v>1214</v>
      </c>
      <c r="E670">
        <v>161566</v>
      </c>
      <c r="F670">
        <v>0.27234039999999998</v>
      </c>
      <c r="G670">
        <v>0.28078819999999999</v>
      </c>
      <c r="H670">
        <v>0.2960216</v>
      </c>
      <c r="I670">
        <v>0.30884810000000001</v>
      </c>
      <c r="J670">
        <v>0.30551010000000001</v>
      </c>
      <c r="K670">
        <v>0.2577778</v>
      </c>
      <c r="L670" s="11">
        <f t="shared" si="30"/>
        <v>7.5139571444487081E-3</v>
      </c>
      <c r="M670" s="11">
        <f t="shared" si="31"/>
        <v>0.28688103333333331</v>
      </c>
      <c r="N670" s="11">
        <f t="shared" si="32"/>
        <v>1514.278854446937</v>
      </c>
    </row>
    <row r="671" spans="1:14" x14ac:dyDescent="0.2">
      <c r="A671" t="s">
        <v>1109</v>
      </c>
      <c r="B671">
        <v>2.4313213199999999</v>
      </c>
      <c r="C671">
        <v>2711</v>
      </c>
      <c r="D671">
        <v>1334</v>
      </c>
      <c r="E671">
        <v>164923</v>
      </c>
      <c r="F671">
        <v>0.30131000000000002</v>
      </c>
      <c r="G671">
        <v>0.31188310000000002</v>
      </c>
      <c r="H671">
        <v>0.28887000000000002</v>
      </c>
      <c r="I671">
        <v>0.3034056</v>
      </c>
      <c r="J671">
        <v>0.30644260000000001</v>
      </c>
      <c r="K671">
        <v>0.26160339999999999</v>
      </c>
      <c r="L671" s="11">
        <f t="shared" si="30"/>
        <v>8.0886231756637939E-3</v>
      </c>
      <c r="M671" s="11">
        <f t="shared" si="31"/>
        <v>0.29558578333333335</v>
      </c>
      <c r="N671" s="11">
        <f t="shared" si="32"/>
        <v>1115.0315582310609</v>
      </c>
    </row>
    <row r="672" spans="1:14" x14ac:dyDescent="0.2">
      <c r="A672" t="s">
        <v>1502</v>
      </c>
      <c r="B672">
        <v>2.4304956799999999</v>
      </c>
      <c r="C672">
        <v>2765</v>
      </c>
      <c r="D672">
        <v>1404</v>
      </c>
      <c r="E672">
        <v>158895</v>
      </c>
      <c r="F672">
        <v>0.27685330000000002</v>
      </c>
      <c r="G672">
        <v>0.28684330000000002</v>
      </c>
      <c r="H672">
        <v>0.295935</v>
      </c>
      <c r="I672">
        <v>0.28534369999999998</v>
      </c>
      <c r="J672">
        <v>0.24640000000000001</v>
      </c>
      <c r="K672">
        <v>0.24532709999999999</v>
      </c>
      <c r="L672" s="11">
        <f t="shared" si="30"/>
        <v>8.8360237892948171E-3</v>
      </c>
      <c r="M672" s="11">
        <f t="shared" si="31"/>
        <v>0.27278373333333333</v>
      </c>
      <c r="N672" s="11">
        <f t="shared" si="32"/>
        <v>1137.6280249138315</v>
      </c>
    </row>
    <row r="673" spans="1:14" x14ac:dyDescent="0.2">
      <c r="A673" t="s">
        <v>711</v>
      </c>
      <c r="B673">
        <v>2.4255492699999999</v>
      </c>
      <c r="C673">
        <v>3744</v>
      </c>
      <c r="D673">
        <v>3527</v>
      </c>
      <c r="E673">
        <v>146443</v>
      </c>
      <c r="F673">
        <v>0.24135119999999999</v>
      </c>
      <c r="G673">
        <v>0.25343900000000003</v>
      </c>
      <c r="H673">
        <v>0.25358239999999999</v>
      </c>
      <c r="I673">
        <v>0.23137070000000001</v>
      </c>
      <c r="J673">
        <v>0.26191229999999999</v>
      </c>
      <c r="K673">
        <v>0.22813410000000001</v>
      </c>
      <c r="L673" s="11">
        <f t="shared" si="30"/>
        <v>2.4084456068231324E-2</v>
      </c>
      <c r="M673" s="11">
        <f t="shared" si="31"/>
        <v>0.24496495000000004</v>
      </c>
      <c r="N673" s="11">
        <f t="shared" si="32"/>
        <v>1543.5679028692748</v>
      </c>
    </row>
    <row r="674" spans="1:14" x14ac:dyDescent="0.2">
      <c r="A674" t="s">
        <v>2057</v>
      </c>
      <c r="B674">
        <v>2.42519331</v>
      </c>
      <c r="C674">
        <v>2550</v>
      </c>
      <c r="D674">
        <v>2582</v>
      </c>
      <c r="E674">
        <v>165880</v>
      </c>
      <c r="F674">
        <v>0.27428570000000002</v>
      </c>
      <c r="G674">
        <v>0.32456620000000003</v>
      </c>
      <c r="H674">
        <v>0.29474549999999999</v>
      </c>
      <c r="I674">
        <v>0.31157269999999998</v>
      </c>
      <c r="J674">
        <v>0.3279358</v>
      </c>
      <c r="K674">
        <v>0.2927536</v>
      </c>
      <c r="L674" s="11">
        <f t="shared" si="30"/>
        <v>1.5565469013744875E-2</v>
      </c>
      <c r="M674" s="11">
        <f t="shared" si="31"/>
        <v>0.30430991666666668</v>
      </c>
      <c r="N674" s="11">
        <f t="shared" si="32"/>
        <v>1051.4625739257049</v>
      </c>
    </row>
    <row r="675" spans="1:14" x14ac:dyDescent="0.2">
      <c r="A675" t="s">
        <v>677</v>
      </c>
      <c r="B675">
        <v>2.4247013900000001</v>
      </c>
      <c r="C675">
        <v>1819</v>
      </c>
      <c r="D675">
        <v>1234</v>
      </c>
      <c r="E675">
        <v>167448</v>
      </c>
      <c r="F675">
        <v>0.27062710000000001</v>
      </c>
      <c r="G675">
        <v>0.30117969999999999</v>
      </c>
      <c r="H675">
        <v>0.2990971</v>
      </c>
      <c r="I675">
        <v>0.2699531</v>
      </c>
      <c r="J675">
        <v>0.3112472</v>
      </c>
      <c r="K675">
        <v>0.34366449999999998</v>
      </c>
      <c r="L675" s="11">
        <f t="shared" si="30"/>
        <v>7.3694520089818928E-3</v>
      </c>
      <c r="M675" s="11">
        <f t="shared" si="31"/>
        <v>0.29929478333333331</v>
      </c>
      <c r="N675" s="11">
        <f t="shared" si="32"/>
        <v>750.19547046162245</v>
      </c>
    </row>
    <row r="676" spans="1:14" x14ac:dyDescent="0.2">
      <c r="A676" t="s">
        <v>832</v>
      </c>
      <c r="B676">
        <v>2.4229833699999999</v>
      </c>
      <c r="C676">
        <v>4482</v>
      </c>
      <c r="D676">
        <v>3366</v>
      </c>
      <c r="E676">
        <v>141995</v>
      </c>
      <c r="F676">
        <v>0.23791209999999999</v>
      </c>
      <c r="G676">
        <v>0.24940809999999999</v>
      </c>
      <c r="H676">
        <v>0.25187850000000001</v>
      </c>
      <c r="I676">
        <v>0.2334426</v>
      </c>
      <c r="J676">
        <v>0.28690179999999998</v>
      </c>
      <c r="K676">
        <v>0.20529800000000001</v>
      </c>
      <c r="L676" s="11">
        <f t="shared" si="30"/>
        <v>2.3705060037325257E-2</v>
      </c>
      <c r="M676" s="11">
        <f t="shared" si="31"/>
        <v>0.24414018333333334</v>
      </c>
      <c r="N676" s="11">
        <f t="shared" si="32"/>
        <v>1849.7857044722516</v>
      </c>
    </row>
    <row r="677" spans="1:14" x14ac:dyDescent="0.2">
      <c r="A677" t="s">
        <v>673</v>
      </c>
      <c r="B677">
        <v>2.4218956999999999</v>
      </c>
      <c r="C677">
        <v>2162</v>
      </c>
      <c r="D677">
        <v>1669</v>
      </c>
      <c r="E677">
        <v>165459</v>
      </c>
      <c r="F677">
        <v>0.26129029999999998</v>
      </c>
      <c r="G677">
        <v>0.28841309999999998</v>
      </c>
      <c r="H677">
        <v>0.2895086</v>
      </c>
      <c r="I677">
        <v>0.29608289999999998</v>
      </c>
      <c r="J677">
        <v>0.31654510000000002</v>
      </c>
      <c r="K677">
        <v>0.26923079999999999</v>
      </c>
      <c r="L677" s="11">
        <f t="shared" si="30"/>
        <v>1.0087091061834049E-2</v>
      </c>
      <c r="M677" s="11">
        <f t="shared" si="31"/>
        <v>0.28684513333333328</v>
      </c>
      <c r="N677" s="11">
        <f t="shared" si="32"/>
        <v>892.68914429304289</v>
      </c>
    </row>
    <row r="678" spans="1:14" x14ac:dyDescent="0.2">
      <c r="A678" t="s">
        <v>590</v>
      </c>
      <c r="B678">
        <v>2.4188378799999999</v>
      </c>
      <c r="C678">
        <v>2148</v>
      </c>
      <c r="D678">
        <v>1154</v>
      </c>
      <c r="E678">
        <v>166124</v>
      </c>
      <c r="F678">
        <v>0.29368030000000001</v>
      </c>
      <c r="G678">
        <v>0.30044179999999998</v>
      </c>
      <c r="H678">
        <v>0.29092699999999999</v>
      </c>
      <c r="I678">
        <v>0.27272730000000001</v>
      </c>
      <c r="J678">
        <v>0.30020279999999999</v>
      </c>
      <c r="K678">
        <v>0.26033060000000002</v>
      </c>
      <c r="L678" s="11">
        <f t="shared" si="30"/>
        <v>6.9466181888228071E-3</v>
      </c>
      <c r="M678" s="11">
        <f t="shared" si="31"/>
        <v>0.28638496666666668</v>
      </c>
      <c r="N678" s="11">
        <f t="shared" si="32"/>
        <v>888.02975088185735</v>
      </c>
    </row>
    <row r="679" spans="1:14" x14ac:dyDescent="0.2">
      <c r="A679" t="s">
        <v>808</v>
      </c>
      <c r="B679">
        <v>2.4116716399999998</v>
      </c>
      <c r="C679">
        <v>3410</v>
      </c>
      <c r="D679">
        <v>4996</v>
      </c>
      <c r="E679">
        <v>144325</v>
      </c>
      <c r="F679">
        <v>0.2231658</v>
      </c>
      <c r="G679">
        <v>0.2488349</v>
      </c>
      <c r="H679">
        <v>0.2339822</v>
      </c>
      <c r="I679">
        <v>0.2345949</v>
      </c>
      <c r="J679">
        <v>0.2464768</v>
      </c>
      <c r="K679">
        <v>0.2476739</v>
      </c>
      <c r="L679" s="11">
        <f t="shared" si="30"/>
        <v>3.4616317339338301E-2</v>
      </c>
      <c r="M679" s="11">
        <f t="shared" si="31"/>
        <v>0.23912141666666664</v>
      </c>
      <c r="N679" s="11">
        <f t="shared" si="32"/>
        <v>1413.9570012109941</v>
      </c>
    </row>
    <row r="680" spans="1:14" x14ac:dyDescent="0.2">
      <c r="A680" t="s">
        <v>1997</v>
      </c>
      <c r="B680">
        <v>2.4093356300000002</v>
      </c>
      <c r="C680">
        <v>1585</v>
      </c>
      <c r="D680">
        <v>2786</v>
      </c>
      <c r="E680">
        <v>162351</v>
      </c>
      <c r="F680">
        <v>0.28684209999999999</v>
      </c>
      <c r="G680">
        <v>0.32054460000000001</v>
      </c>
      <c r="H680">
        <v>0.31244709999999998</v>
      </c>
      <c r="I680">
        <v>0.31600830000000002</v>
      </c>
      <c r="J680">
        <v>0.3281695</v>
      </c>
      <c r="K680">
        <v>0.28571429999999998</v>
      </c>
      <c r="L680" s="11">
        <f t="shared" si="30"/>
        <v>1.7160350105635321E-2</v>
      </c>
      <c r="M680" s="11">
        <f t="shared" si="31"/>
        <v>0.30828764999999997</v>
      </c>
      <c r="N680" s="11">
        <f t="shared" si="32"/>
        <v>657.85770162706638</v>
      </c>
    </row>
    <row r="681" spans="1:14" x14ac:dyDescent="0.2">
      <c r="A681" t="s">
        <v>2068</v>
      </c>
      <c r="B681">
        <v>2.4088758499999998</v>
      </c>
      <c r="C681">
        <v>2260</v>
      </c>
      <c r="D681">
        <v>2607</v>
      </c>
      <c r="E681">
        <v>164197</v>
      </c>
      <c r="F681">
        <v>0.30035339999999999</v>
      </c>
      <c r="G681">
        <v>0.326455</v>
      </c>
      <c r="H681">
        <v>0.29885060000000002</v>
      </c>
      <c r="I681">
        <v>0.3135464</v>
      </c>
      <c r="J681">
        <v>0.32553910000000003</v>
      </c>
      <c r="K681">
        <v>0.30363040000000002</v>
      </c>
      <c r="L681" s="11">
        <f t="shared" si="30"/>
        <v>1.5877269377637837E-2</v>
      </c>
      <c r="M681" s="11">
        <f t="shared" si="31"/>
        <v>0.31139581666666666</v>
      </c>
      <c r="N681" s="11">
        <f t="shared" si="32"/>
        <v>938.1969602127898</v>
      </c>
    </row>
    <row r="682" spans="1:14" x14ac:dyDescent="0.2">
      <c r="A682" t="s">
        <v>482</v>
      </c>
      <c r="B682">
        <v>2.4071331100000002</v>
      </c>
      <c r="C682">
        <v>1613</v>
      </c>
      <c r="D682">
        <v>29200</v>
      </c>
      <c r="E682">
        <v>155750</v>
      </c>
      <c r="F682">
        <v>0.32958470000000001</v>
      </c>
      <c r="G682">
        <v>0.3333972</v>
      </c>
      <c r="H682">
        <v>0.33108369999999998</v>
      </c>
      <c r="I682">
        <v>0.32507809999999998</v>
      </c>
      <c r="J682">
        <v>0.32914470000000001</v>
      </c>
      <c r="K682">
        <v>0.33157059999999999</v>
      </c>
      <c r="L682" s="11">
        <f t="shared" si="30"/>
        <v>0.18747993579454253</v>
      </c>
      <c r="M682" s="11">
        <f t="shared" si="31"/>
        <v>0.32997650000000001</v>
      </c>
      <c r="N682" s="11">
        <f t="shared" si="32"/>
        <v>670.0917341459359</v>
      </c>
    </row>
    <row r="683" spans="1:14" x14ac:dyDescent="0.2">
      <c r="A683" t="s">
        <v>2067</v>
      </c>
      <c r="B683">
        <v>2.4062432</v>
      </c>
      <c r="C683">
        <v>1497</v>
      </c>
      <c r="D683">
        <v>2744</v>
      </c>
      <c r="E683">
        <v>162440</v>
      </c>
      <c r="F683">
        <v>0.2820513</v>
      </c>
      <c r="G683">
        <v>0.3324551</v>
      </c>
      <c r="H683">
        <v>0.28836420000000001</v>
      </c>
      <c r="I683">
        <v>0.30555559999999998</v>
      </c>
      <c r="J683">
        <v>0.3227256</v>
      </c>
      <c r="K683">
        <v>0.2961877</v>
      </c>
      <c r="L683" s="11">
        <f t="shared" si="30"/>
        <v>1.689239103669047E-2</v>
      </c>
      <c r="M683" s="11">
        <f t="shared" si="31"/>
        <v>0.3045565833333333</v>
      </c>
      <c r="N683" s="11">
        <f t="shared" si="32"/>
        <v>622.13162825769234</v>
      </c>
    </row>
    <row r="684" spans="1:14" x14ac:dyDescent="0.2">
      <c r="A684" t="s">
        <v>753</v>
      </c>
      <c r="B684">
        <v>2.4028442499999998</v>
      </c>
      <c r="C684">
        <v>4033</v>
      </c>
      <c r="D684">
        <v>3507</v>
      </c>
      <c r="E684">
        <v>143739</v>
      </c>
      <c r="F684">
        <v>0.237069</v>
      </c>
      <c r="G684">
        <v>0.24271119999999999</v>
      </c>
      <c r="H684">
        <v>0.24457029999999999</v>
      </c>
      <c r="I684">
        <v>0.23952780000000001</v>
      </c>
      <c r="J684">
        <v>0.2674781</v>
      </c>
      <c r="K684">
        <v>0.24615380000000001</v>
      </c>
      <c r="L684" s="11">
        <f t="shared" si="30"/>
        <v>2.4398388746269279E-2</v>
      </c>
      <c r="M684" s="11">
        <f t="shared" si="31"/>
        <v>0.24625169999999999</v>
      </c>
      <c r="N684" s="11">
        <f t="shared" si="32"/>
        <v>1678.4275551775777</v>
      </c>
    </row>
    <row r="685" spans="1:14" x14ac:dyDescent="0.2">
      <c r="A685" t="s">
        <v>473</v>
      </c>
      <c r="B685">
        <v>2.3992648399999998</v>
      </c>
      <c r="C685">
        <v>1742</v>
      </c>
      <c r="D685">
        <v>1528</v>
      </c>
      <c r="E685">
        <v>159170</v>
      </c>
      <c r="F685">
        <v>0.25600000000000001</v>
      </c>
      <c r="G685">
        <v>0.28433269999999999</v>
      </c>
      <c r="H685">
        <v>0.308952</v>
      </c>
      <c r="I685">
        <v>0.30228470000000002</v>
      </c>
      <c r="J685">
        <v>0.31997520000000002</v>
      </c>
      <c r="K685">
        <v>0.25236589999999998</v>
      </c>
      <c r="L685" s="11">
        <f t="shared" si="30"/>
        <v>9.5997989570899035E-3</v>
      </c>
      <c r="M685" s="11">
        <f t="shared" si="31"/>
        <v>0.28731841666666669</v>
      </c>
      <c r="N685" s="11">
        <f t="shared" si="32"/>
        <v>726.05573630629294</v>
      </c>
    </row>
    <row r="686" spans="1:14" x14ac:dyDescent="0.2">
      <c r="A686" t="s">
        <v>900</v>
      </c>
      <c r="B686">
        <v>2.3982884100000001</v>
      </c>
      <c r="C686">
        <v>2983</v>
      </c>
      <c r="D686">
        <v>1414</v>
      </c>
      <c r="E686">
        <v>161547</v>
      </c>
      <c r="F686">
        <v>0.28228229999999999</v>
      </c>
      <c r="G686">
        <v>0.29860599999999998</v>
      </c>
      <c r="H686">
        <v>0.30635449999999997</v>
      </c>
      <c r="I686">
        <v>0.29684909999999998</v>
      </c>
      <c r="J686">
        <v>0.3101604</v>
      </c>
      <c r="K686">
        <v>0.25925930000000003</v>
      </c>
      <c r="L686" s="11">
        <f t="shared" si="30"/>
        <v>8.7528706815973058E-3</v>
      </c>
      <c r="M686" s="11">
        <f t="shared" si="31"/>
        <v>0.29225193333333332</v>
      </c>
      <c r="N686" s="11">
        <f t="shared" si="32"/>
        <v>1243.8037008234551</v>
      </c>
    </row>
    <row r="687" spans="1:14" x14ac:dyDescent="0.2">
      <c r="A687" t="s">
        <v>812</v>
      </c>
      <c r="B687">
        <v>2.3943283200000001</v>
      </c>
      <c r="C687">
        <v>6088</v>
      </c>
      <c r="D687">
        <v>2439</v>
      </c>
      <c r="E687">
        <v>148041</v>
      </c>
      <c r="F687">
        <v>0.25460460000000001</v>
      </c>
      <c r="G687">
        <v>0.29941430000000002</v>
      </c>
      <c r="H687">
        <v>0.2887324</v>
      </c>
      <c r="I687">
        <v>0.28102559999999999</v>
      </c>
      <c r="J687">
        <v>0.31200689999999998</v>
      </c>
      <c r="K687">
        <v>0.25400460000000002</v>
      </c>
      <c r="L687" s="11">
        <f t="shared" si="30"/>
        <v>1.6475165663566174E-2</v>
      </c>
      <c r="M687" s="11">
        <f t="shared" si="31"/>
        <v>0.28163139999999998</v>
      </c>
      <c r="N687" s="11">
        <f t="shared" si="32"/>
        <v>2542.6755174495033</v>
      </c>
    </row>
    <row r="688" spans="1:14" x14ac:dyDescent="0.2">
      <c r="A688" t="s">
        <v>833</v>
      </c>
      <c r="B688">
        <v>2.3909516100000001</v>
      </c>
      <c r="C688">
        <v>2071</v>
      </c>
      <c r="D688">
        <v>1894</v>
      </c>
      <c r="E688">
        <v>163634</v>
      </c>
      <c r="F688">
        <v>0.28999999999999998</v>
      </c>
      <c r="G688">
        <v>0.30494909999999997</v>
      </c>
      <c r="H688">
        <v>0.32091350000000002</v>
      </c>
      <c r="I688">
        <v>0.27881040000000001</v>
      </c>
      <c r="J688">
        <v>0.31021599999999999</v>
      </c>
      <c r="K688">
        <v>0.26395940000000001</v>
      </c>
      <c r="L688" s="11">
        <f t="shared" si="30"/>
        <v>1.1574611633279148E-2</v>
      </c>
      <c r="M688" s="11">
        <f t="shared" si="31"/>
        <v>0.2948080666666667</v>
      </c>
      <c r="N688" s="11">
        <f t="shared" si="32"/>
        <v>866.18231474789229</v>
      </c>
    </row>
    <row r="689" spans="1:14" x14ac:dyDescent="0.2">
      <c r="A689" t="s">
        <v>2018</v>
      </c>
      <c r="B689">
        <v>2.3872856800000002</v>
      </c>
      <c r="C689">
        <v>2376</v>
      </c>
      <c r="D689">
        <v>1507</v>
      </c>
      <c r="E689">
        <v>161962</v>
      </c>
      <c r="F689">
        <v>0.29362880000000002</v>
      </c>
      <c r="G689">
        <v>0.31904199999999999</v>
      </c>
      <c r="H689">
        <v>0.31059910000000002</v>
      </c>
      <c r="I689">
        <v>0.30303029999999997</v>
      </c>
      <c r="J689">
        <v>0.28334290000000001</v>
      </c>
      <c r="K689">
        <v>0.27941179999999999</v>
      </c>
      <c r="L689" s="11">
        <f t="shared" si="30"/>
        <v>9.3046517084254335E-3</v>
      </c>
      <c r="M689" s="11">
        <f t="shared" si="31"/>
        <v>0.29817581666666665</v>
      </c>
      <c r="N689" s="11">
        <f t="shared" si="32"/>
        <v>995.27258924453474</v>
      </c>
    </row>
    <row r="690" spans="1:14" x14ac:dyDescent="0.2">
      <c r="A690" t="s">
        <v>512</v>
      </c>
      <c r="B690">
        <v>2.37687128</v>
      </c>
      <c r="C690">
        <v>11</v>
      </c>
      <c r="D690">
        <v>2935</v>
      </c>
      <c r="E690">
        <v>155416</v>
      </c>
      <c r="F690">
        <v>0.2612313</v>
      </c>
      <c r="G690">
        <v>0.31274360000000001</v>
      </c>
      <c r="H690">
        <v>0.29945270000000002</v>
      </c>
      <c r="I690">
        <v>0.30384620000000001</v>
      </c>
      <c r="J690">
        <v>0.31955349999999999</v>
      </c>
      <c r="K690">
        <v>0.31959979999999999</v>
      </c>
      <c r="L690" s="11">
        <f t="shared" si="30"/>
        <v>1.8884799505842383E-2</v>
      </c>
      <c r="M690" s="11">
        <f t="shared" si="31"/>
        <v>0.30273785000000003</v>
      </c>
      <c r="N690" s="11">
        <f t="shared" si="32"/>
        <v>4.6279325651997443</v>
      </c>
    </row>
    <row r="691" spans="1:14" x14ac:dyDescent="0.2">
      <c r="A691" t="s">
        <v>937</v>
      </c>
      <c r="B691">
        <v>2.37367997</v>
      </c>
      <c r="C691">
        <v>3356</v>
      </c>
      <c r="D691">
        <v>2391</v>
      </c>
      <c r="E691">
        <v>149782</v>
      </c>
      <c r="F691">
        <v>0.2456294</v>
      </c>
      <c r="G691">
        <v>0.26693929999999999</v>
      </c>
      <c r="H691">
        <v>0.28064299999999998</v>
      </c>
      <c r="I691">
        <v>0.28198200000000001</v>
      </c>
      <c r="J691">
        <v>0.30131599999999997</v>
      </c>
      <c r="K691">
        <v>0.24683540000000001</v>
      </c>
      <c r="L691" s="11">
        <f t="shared" si="30"/>
        <v>1.5963199850449319E-2</v>
      </c>
      <c r="M691" s="11">
        <f t="shared" si="31"/>
        <v>0.27055751666666666</v>
      </c>
      <c r="N691" s="11">
        <f t="shared" si="32"/>
        <v>1413.8384459637159</v>
      </c>
    </row>
    <row r="692" spans="1:14" x14ac:dyDescent="0.2">
      <c r="A692" t="s">
        <v>2014</v>
      </c>
      <c r="B692">
        <v>2.3730199500000002</v>
      </c>
      <c r="C692">
        <v>5494</v>
      </c>
      <c r="D692">
        <v>2188</v>
      </c>
      <c r="E692">
        <v>143505</v>
      </c>
      <c r="F692">
        <v>0.25209500000000001</v>
      </c>
      <c r="G692">
        <v>0.28759990000000002</v>
      </c>
      <c r="H692">
        <v>0.27557320000000002</v>
      </c>
      <c r="I692">
        <v>0.2711268</v>
      </c>
      <c r="J692">
        <v>0.28430119999999998</v>
      </c>
      <c r="K692">
        <v>0.25697209999999998</v>
      </c>
      <c r="L692" s="11">
        <f t="shared" si="30"/>
        <v>1.5246855510260967E-2</v>
      </c>
      <c r="M692" s="11">
        <f t="shared" si="31"/>
        <v>0.27127803333333333</v>
      </c>
      <c r="N692" s="11">
        <f t="shared" si="32"/>
        <v>2315.1933467731697</v>
      </c>
    </row>
    <row r="693" spans="1:14" x14ac:dyDescent="0.2">
      <c r="A693" t="s">
        <v>798</v>
      </c>
      <c r="B693">
        <v>2.37196937</v>
      </c>
      <c r="C693">
        <v>2456</v>
      </c>
      <c r="D693">
        <v>1300</v>
      </c>
      <c r="E693">
        <v>157874</v>
      </c>
      <c r="F693">
        <v>0.25892860000000001</v>
      </c>
      <c r="G693">
        <v>0.30497790000000002</v>
      </c>
      <c r="H693">
        <v>0.29897960000000001</v>
      </c>
      <c r="I693">
        <v>0.3180828</v>
      </c>
      <c r="J693">
        <v>0.29809000000000002</v>
      </c>
      <c r="K693">
        <v>0.28709679999999999</v>
      </c>
      <c r="L693" s="11">
        <f t="shared" si="30"/>
        <v>8.2344147864752901E-3</v>
      </c>
      <c r="M693" s="11">
        <f t="shared" si="31"/>
        <v>0.29435928333333333</v>
      </c>
      <c r="N693" s="11">
        <f t="shared" si="32"/>
        <v>1035.4265240785971</v>
      </c>
    </row>
    <row r="694" spans="1:14" x14ac:dyDescent="0.2">
      <c r="A694" t="s">
        <v>407</v>
      </c>
      <c r="B694">
        <v>2.36926009</v>
      </c>
      <c r="C694">
        <v>1564</v>
      </c>
      <c r="D694">
        <v>1754</v>
      </c>
      <c r="E694">
        <v>164473</v>
      </c>
      <c r="F694">
        <v>0.28096680000000002</v>
      </c>
      <c r="G694">
        <v>0.33088669999999998</v>
      </c>
      <c r="H694">
        <v>0.30533850000000001</v>
      </c>
      <c r="I694">
        <v>0.31799729999999998</v>
      </c>
      <c r="J694">
        <v>0.31616889999999997</v>
      </c>
      <c r="K694">
        <v>0.25205480000000002</v>
      </c>
      <c r="L694" s="11">
        <f t="shared" si="30"/>
        <v>1.0664364363755754E-2</v>
      </c>
      <c r="M694" s="11">
        <f t="shared" si="31"/>
        <v>0.30056883333333334</v>
      </c>
      <c r="N694" s="11">
        <f t="shared" si="32"/>
        <v>660.12170069517356</v>
      </c>
    </row>
    <row r="695" spans="1:14" x14ac:dyDescent="0.2">
      <c r="A695" t="s">
        <v>959</v>
      </c>
      <c r="B695">
        <v>2.3673764500000001</v>
      </c>
      <c r="C695">
        <v>2211</v>
      </c>
      <c r="D695">
        <v>1800</v>
      </c>
      <c r="E695">
        <v>160379</v>
      </c>
      <c r="F695">
        <v>0.265928</v>
      </c>
      <c r="G695">
        <v>0.30603799999999998</v>
      </c>
      <c r="H695">
        <v>0.28615380000000001</v>
      </c>
      <c r="I695">
        <v>0.28683690000000001</v>
      </c>
      <c r="J695">
        <v>0.329486</v>
      </c>
      <c r="K695">
        <v>0.3429603</v>
      </c>
      <c r="L695" s="11">
        <f t="shared" si="30"/>
        <v>1.1223414536815917E-2</v>
      </c>
      <c r="M695" s="11">
        <f t="shared" si="31"/>
        <v>0.30290050000000002</v>
      </c>
      <c r="N695" s="11">
        <f t="shared" si="32"/>
        <v>933.9452540384948</v>
      </c>
    </row>
    <row r="696" spans="1:14" x14ac:dyDescent="0.2">
      <c r="A696" t="s">
        <v>1027</v>
      </c>
      <c r="B696">
        <v>2.36487976</v>
      </c>
      <c r="C696">
        <v>2755</v>
      </c>
      <c r="D696">
        <v>1532</v>
      </c>
      <c r="E696">
        <v>158286</v>
      </c>
      <c r="F696">
        <v>0.25706210000000002</v>
      </c>
      <c r="G696">
        <v>0.30245610000000001</v>
      </c>
      <c r="H696">
        <v>0.27374300000000001</v>
      </c>
      <c r="I696">
        <v>0.33100560000000001</v>
      </c>
      <c r="J696">
        <v>0.31431409999999999</v>
      </c>
      <c r="K696">
        <v>0.27027030000000002</v>
      </c>
      <c r="L696" s="11">
        <f t="shared" si="30"/>
        <v>9.6786828904640958E-3</v>
      </c>
      <c r="M696" s="11">
        <f t="shared" si="31"/>
        <v>0.29147519999999999</v>
      </c>
      <c r="N696" s="11">
        <f t="shared" si="32"/>
        <v>1164.9640910284588</v>
      </c>
    </row>
    <row r="697" spans="1:14" x14ac:dyDescent="0.2">
      <c r="A697" t="s">
        <v>2061</v>
      </c>
      <c r="B697">
        <v>2.3626945400000001</v>
      </c>
      <c r="C697">
        <v>2171</v>
      </c>
      <c r="D697">
        <v>2531</v>
      </c>
      <c r="E697">
        <v>160389</v>
      </c>
      <c r="F697">
        <v>0.29799429999999999</v>
      </c>
      <c r="G697">
        <v>0.31122880000000003</v>
      </c>
      <c r="H697">
        <v>0.30236970000000002</v>
      </c>
      <c r="I697">
        <v>0.29944749999999998</v>
      </c>
      <c r="J697">
        <v>0.3115446</v>
      </c>
      <c r="K697">
        <v>0.30370370000000002</v>
      </c>
      <c r="L697" s="11">
        <f t="shared" si="30"/>
        <v>1.5780383941542124E-2</v>
      </c>
      <c r="M697" s="11">
        <f t="shared" si="31"/>
        <v>0.30438143333333334</v>
      </c>
      <c r="N697" s="11">
        <f t="shared" si="32"/>
        <v>918.86613493422635</v>
      </c>
    </row>
    <row r="698" spans="1:14" x14ac:dyDescent="0.2">
      <c r="A698" t="s">
        <v>2056</v>
      </c>
      <c r="B698">
        <v>2.3619801499999999</v>
      </c>
      <c r="C698">
        <v>2379</v>
      </c>
      <c r="D698">
        <v>2515</v>
      </c>
      <c r="E698">
        <v>159952</v>
      </c>
      <c r="F698">
        <v>0.27609430000000001</v>
      </c>
      <c r="G698">
        <v>0.3265245</v>
      </c>
      <c r="H698">
        <v>0.30837789999999998</v>
      </c>
      <c r="I698">
        <v>0.29652610000000001</v>
      </c>
      <c r="J698">
        <v>0.31932899999999997</v>
      </c>
      <c r="K698">
        <v>0.29692829999999998</v>
      </c>
      <c r="L698" s="11">
        <f t="shared" si="30"/>
        <v>1.5723467040112033E-2</v>
      </c>
      <c r="M698" s="11">
        <f t="shared" si="31"/>
        <v>0.30396335000000002</v>
      </c>
      <c r="N698" s="11">
        <f t="shared" si="32"/>
        <v>1007.2057548832491</v>
      </c>
    </row>
    <row r="699" spans="1:14" x14ac:dyDescent="0.2">
      <c r="A699" t="s">
        <v>2063</v>
      </c>
      <c r="B699">
        <v>2.3593919900000002</v>
      </c>
      <c r="C699">
        <v>1435</v>
      </c>
      <c r="D699">
        <v>2665</v>
      </c>
      <c r="E699">
        <v>158921</v>
      </c>
      <c r="F699">
        <v>0.28222999999999998</v>
      </c>
      <c r="G699">
        <v>0.31010539999999998</v>
      </c>
      <c r="H699">
        <v>0.31009019999999998</v>
      </c>
      <c r="I699">
        <v>0.28422269999999999</v>
      </c>
      <c r="J699">
        <v>0.3186505</v>
      </c>
      <c r="K699">
        <v>0.28619529999999999</v>
      </c>
      <c r="L699" s="11">
        <f t="shared" si="30"/>
        <v>1.67693382246525E-2</v>
      </c>
      <c r="M699" s="11">
        <f t="shared" si="31"/>
        <v>0.29858234999999994</v>
      </c>
      <c r="N699" s="11">
        <f t="shared" si="32"/>
        <v>608.20754079104927</v>
      </c>
    </row>
    <row r="700" spans="1:14" x14ac:dyDescent="0.2">
      <c r="A700" t="s">
        <v>913</v>
      </c>
      <c r="B700">
        <v>2.3591942399999999</v>
      </c>
      <c r="C700">
        <v>2620</v>
      </c>
      <c r="D700">
        <v>2917</v>
      </c>
      <c r="E700">
        <v>158142</v>
      </c>
      <c r="F700">
        <v>0.26241130000000001</v>
      </c>
      <c r="G700">
        <v>0.30944630000000001</v>
      </c>
      <c r="H700">
        <v>0.26211849999999998</v>
      </c>
      <c r="I700">
        <v>0.28505750000000002</v>
      </c>
      <c r="J700">
        <v>0.32523360000000001</v>
      </c>
      <c r="K700">
        <v>0.26792450000000001</v>
      </c>
      <c r="L700" s="11">
        <f t="shared" si="30"/>
        <v>1.8445447762137825E-2</v>
      </c>
      <c r="M700" s="11">
        <f t="shared" si="31"/>
        <v>0.28536528333333333</v>
      </c>
      <c r="N700" s="11">
        <f t="shared" si="32"/>
        <v>1110.5486591896731</v>
      </c>
    </row>
    <row r="701" spans="1:14" x14ac:dyDescent="0.2">
      <c r="A701" t="s">
        <v>1000</v>
      </c>
      <c r="B701">
        <v>2.3537138799999999</v>
      </c>
      <c r="C701">
        <v>15</v>
      </c>
      <c r="D701">
        <v>999</v>
      </c>
      <c r="E701">
        <v>159977</v>
      </c>
      <c r="F701">
        <v>0.29896909999999999</v>
      </c>
      <c r="G701">
        <v>0.30024810000000002</v>
      </c>
      <c r="H701">
        <v>0.27770359999999999</v>
      </c>
      <c r="I701">
        <v>0.3043478</v>
      </c>
      <c r="J701">
        <v>0.29808489999999999</v>
      </c>
      <c r="K701">
        <v>0.23723720000000001</v>
      </c>
      <c r="L701" s="11">
        <f t="shared" si="30"/>
        <v>6.2446476681022895E-3</v>
      </c>
      <c r="M701" s="11">
        <f t="shared" si="31"/>
        <v>0.28609844999999995</v>
      </c>
      <c r="N701" s="11">
        <f t="shared" si="32"/>
        <v>6.3729071436669269</v>
      </c>
    </row>
    <row r="702" spans="1:14" x14ac:dyDescent="0.2">
      <c r="A702" t="s">
        <v>1026</v>
      </c>
      <c r="B702">
        <v>2.3481865599999998</v>
      </c>
      <c r="C702">
        <v>11</v>
      </c>
      <c r="D702">
        <v>1467</v>
      </c>
      <c r="E702">
        <v>154137</v>
      </c>
      <c r="F702">
        <v>0.27374300000000001</v>
      </c>
      <c r="G702">
        <v>0.3033846</v>
      </c>
      <c r="H702">
        <v>0.31383270000000002</v>
      </c>
      <c r="I702">
        <v>0.31818180000000001</v>
      </c>
      <c r="J702">
        <v>0.29004849999999999</v>
      </c>
      <c r="K702">
        <v>0.23193920000000001</v>
      </c>
      <c r="L702" s="11">
        <f t="shared" si="30"/>
        <v>9.5175071527277676E-3</v>
      </c>
      <c r="M702" s="11">
        <f t="shared" si="31"/>
        <v>0.28852163333333336</v>
      </c>
      <c r="N702" s="11">
        <f t="shared" si="32"/>
        <v>4.684465956572037</v>
      </c>
    </row>
    <row r="703" spans="1:14" x14ac:dyDescent="0.2">
      <c r="A703" t="s">
        <v>916</v>
      </c>
      <c r="B703">
        <v>2.34787262</v>
      </c>
      <c r="C703">
        <v>1287</v>
      </c>
      <c r="D703">
        <v>2161</v>
      </c>
      <c r="E703">
        <v>158099</v>
      </c>
      <c r="F703">
        <v>0.29039809999999999</v>
      </c>
      <c r="G703">
        <v>0.3120985</v>
      </c>
      <c r="H703">
        <v>0.29034529999999997</v>
      </c>
      <c r="I703">
        <v>0.29953920000000001</v>
      </c>
      <c r="J703">
        <v>0.32447429999999999</v>
      </c>
      <c r="K703">
        <v>0.23780490000000001</v>
      </c>
      <c r="L703" s="11">
        <f t="shared" si="30"/>
        <v>1.3668650655601869E-2</v>
      </c>
      <c r="M703" s="11">
        <f t="shared" si="31"/>
        <v>0.29244338333333331</v>
      </c>
      <c r="N703" s="11">
        <f t="shared" si="32"/>
        <v>548.15580242168335</v>
      </c>
    </row>
    <row r="704" spans="1:14" x14ac:dyDescent="0.2">
      <c r="A704" t="s">
        <v>917</v>
      </c>
      <c r="B704">
        <v>2.3358959399999999</v>
      </c>
      <c r="C704">
        <v>4013</v>
      </c>
      <c r="D704">
        <v>2861</v>
      </c>
      <c r="E704">
        <v>157777</v>
      </c>
      <c r="F704">
        <v>0.28506789999999999</v>
      </c>
      <c r="G704">
        <v>0.3104748</v>
      </c>
      <c r="H704">
        <v>0.31093539999999997</v>
      </c>
      <c r="I704">
        <v>0.26262629999999998</v>
      </c>
      <c r="J704">
        <v>0.32242189999999998</v>
      </c>
      <c r="K704">
        <v>0.28157890000000002</v>
      </c>
      <c r="L704" s="11">
        <f t="shared" si="30"/>
        <v>1.8133187980504128E-2</v>
      </c>
      <c r="M704" s="11">
        <f t="shared" si="31"/>
        <v>0.2955175333333333</v>
      </c>
      <c r="N704" s="11">
        <f t="shared" si="32"/>
        <v>1717.9703647243807</v>
      </c>
    </row>
    <row r="705" spans="1:14" x14ac:dyDescent="0.2">
      <c r="A705" t="s">
        <v>971</v>
      </c>
      <c r="B705">
        <v>2.3316985400000001</v>
      </c>
      <c r="C705">
        <v>1936</v>
      </c>
      <c r="D705">
        <v>1773</v>
      </c>
      <c r="E705">
        <v>158202</v>
      </c>
      <c r="F705">
        <v>0.26164870000000001</v>
      </c>
      <c r="G705">
        <v>0.30139189999999999</v>
      </c>
      <c r="H705">
        <v>0.30757220000000002</v>
      </c>
      <c r="I705">
        <v>0.29475309999999999</v>
      </c>
      <c r="J705">
        <v>0.31316640000000001</v>
      </c>
      <c r="K705">
        <v>0.2535714</v>
      </c>
      <c r="L705" s="11">
        <f t="shared" si="30"/>
        <v>1.120719080669018E-2</v>
      </c>
      <c r="M705" s="11">
        <f t="shared" si="31"/>
        <v>0.28868394999999997</v>
      </c>
      <c r="N705" s="11">
        <f t="shared" si="32"/>
        <v>830.29601245107779</v>
      </c>
    </row>
    <row r="706" spans="1:14" x14ac:dyDescent="0.2">
      <c r="A706" t="s">
        <v>1985</v>
      </c>
      <c r="B706">
        <v>2.3278422700000001</v>
      </c>
      <c r="C706">
        <v>2336</v>
      </c>
      <c r="D706">
        <v>1591</v>
      </c>
      <c r="E706">
        <v>156077</v>
      </c>
      <c r="F706">
        <v>0.3035294</v>
      </c>
      <c r="G706">
        <v>0.32409320000000003</v>
      </c>
      <c r="H706">
        <v>0.30168070000000002</v>
      </c>
      <c r="I706">
        <v>0.31100480000000003</v>
      </c>
      <c r="J706">
        <v>0.29519069999999997</v>
      </c>
      <c r="K706">
        <v>0.27365729999999999</v>
      </c>
      <c r="L706" s="11">
        <f t="shared" ref="L706:L769" si="33">D706/E706</f>
        <v>1.0193686449637038E-2</v>
      </c>
      <c r="M706" s="11">
        <f t="shared" ref="M706:M769" si="34">AVERAGE(F706:K706)</f>
        <v>0.30152601666666667</v>
      </c>
      <c r="N706" s="11">
        <f t="shared" ref="N706:N769" si="35">C706/B706</f>
        <v>1003.5044169895583</v>
      </c>
    </row>
    <row r="707" spans="1:14" x14ac:dyDescent="0.2">
      <c r="A707" t="s">
        <v>841</v>
      </c>
      <c r="B707">
        <v>2.3273429299999999</v>
      </c>
      <c r="C707">
        <v>3643</v>
      </c>
      <c r="D707">
        <v>4080</v>
      </c>
      <c r="E707">
        <v>138962</v>
      </c>
      <c r="F707">
        <v>0.2356663</v>
      </c>
      <c r="G707">
        <v>0.26232860000000002</v>
      </c>
      <c r="H707">
        <v>0.25251109999999999</v>
      </c>
      <c r="I707">
        <v>0.24488889999999999</v>
      </c>
      <c r="J707">
        <v>0.2785012</v>
      </c>
      <c r="K707">
        <v>0.2288676</v>
      </c>
      <c r="L707" s="11">
        <f t="shared" si="33"/>
        <v>2.9360544609317654E-2</v>
      </c>
      <c r="M707" s="11">
        <f t="shared" si="34"/>
        <v>0.25046061666666669</v>
      </c>
      <c r="N707" s="11">
        <f t="shared" si="35"/>
        <v>1565.3043447275732</v>
      </c>
    </row>
    <row r="708" spans="1:14" x14ac:dyDescent="0.2">
      <c r="A708" t="s">
        <v>958</v>
      </c>
      <c r="B708">
        <v>2.32527142</v>
      </c>
      <c r="C708">
        <v>231</v>
      </c>
      <c r="D708">
        <v>1179</v>
      </c>
      <c r="E708">
        <v>157314</v>
      </c>
      <c r="F708">
        <v>0.26477539999999999</v>
      </c>
      <c r="G708">
        <v>0.28855380000000003</v>
      </c>
      <c r="H708">
        <v>0.307396</v>
      </c>
      <c r="I708">
        <v>0.28822730000000002</v>
      </c>
      <c r="J708">
        <v>0.29407810000000001</v>
      </c>
      <c r="K708">
        <v>0.2909699</v>
      </c>
      <c r="L708" s="11">
        <f t="shared" si="33"/>
        <v>7.4945650101071746E-3</v>
      </c>
      <c r="M708" s="11">
        <f t="shared" si="34"/>
        <v>0.28900008333333332</v>
      </c>
      <c r="N708" s="11">
        <f t="shared" si="35"/>
        <v>99.343241401040402</v>
      </c>
    </row>
    <row r="709" spans="1:14" x14ac:dyDescent="0.2">
      <c r="A709" t="s">
        <v>2060</v>
      </c>
      <c r="B709">
        <v>2.3222927000000002</v>
      </c>
      <c r="C709">
        <v>1978</v>
      </c>
      <c r="D709">
        <v>2569</v>
      </c>
      <c r="E709">
        <v>157324</v>
      </c>
      <c r="F709">
        <v>0.29411759999999998</v>
      </c>
      <c r="G709">
        <v>0.3218589</v>
      </c>
      <c r="H709">
        <v>0.30818180000000001</v>
      </c>
      <c r="I709">
        <v>0.3069307</v>
      </c>
      <c r="J709">
        <v>0.33251029999999998</v>
      </c>
      <c r="K709">
        <v>0.286802</v>
      </c>
      <c r="L709" s="11">
        <f t="shared" si="33"/>
        <v>1.6329358521268211E-2</v>
      </c>
      <c r="M709" s="11">
        <f t="shared" si="34"/>
        <v>0.30840021666666667</v>
      </c>
      <c r="N709" s="11">
        <f t="shared" si="35"/>
        <v>851.74448509440685</v>
      </c>
    </row>
    <row r="710" spans="1:14" x14ac:dyDescent="0.2">
      <c r="A710" t="s">
        <v>837</v>
      </c>
      <c r="B710">
        <v>2.3215733599999999</v>
      </c>
      <c r="C710">
        <v>2799</v>
      </c>
      <c r="D710">
        <v>4595</v>
      </c>
      <c r="E710">
        <v>140085</v>
      </c>
      <c r="F710">
        <v>0.21671019999999999</v>
      </c>
      <c r="G710">
        <v>0.24772279999999999</v>
      </c>
      <c r="H710">
        <v>0.24074490000000001</v>
      </c>
      <c r="I710">
        <v>0.24179909999999999</v>
      </c>
      <c r="J710">
        <v>0.26928540000000001</v>
      </c>
      <c r="K710">
        <v>0.22158369999999999</v>
      </c>
      <c r="L710" s="11">
        <f t="shared" si="33"/>
        <v>3.2801513366884388E-2</v>
      </c>
      <c r="M710" s="11">
        <f t="shared" si="34"/>
        <v>0.23964101666666668</v>
      </c>
      <c r="N710" s="11">
        <f t="shared" si="35"/>
        <v>1205.6478801083417</v>
      </c>
    </row>
    <row r="711" spans="1:14" x14ac:dyDescent="0.2">
      <c r="A711" t="s">
        <v>777</v>
      </c>
      <c r="B711">
        <v>2.31497815</v>
      </c>
      <c r="C711">
        <v>5163</v>
      </c>
      <c r="D711">
        <v>4515</v>
      </c>
      <c r="E711">
        <v>136418</v>
      </c>
      <c r="F711">
        <v>0.22240309999999999</v>
      </c>
      <c r="G711">
        <v>0.25285930000000001</v>
      </c>
      <c r="H711">
        <v>0.23638970000000001</v>
      </c>
      <c r="I711">
        <v>0.24370629999999999</v>
      </c>
      <c r="J711">
        <v>0.28135789999999999</v>
      </c>
      <c r="K711">
        <v>0.2454374</v>
      </c>
      <c r="L711" s="11">
        <f t="shared" si="33"/>
        <v>3.3096805406911109E-2</v>
      </c>
      <c r="M711" s="11">
        <f t="shared" si="34"/>
        <v>0.24702561666666664</v>
      </c>
      <c r="N711" s="11">
        <f t="shared" si="35"/>
        <v>2230.2586311667778</v>
      </c>
    </row>
    <row r="712" spans="1:14" x14ac:dyDescent="0.2">
      <c r="A712" t="s">
        <v>1025</v>
      </c>
      <c r="B712">
        <v>2.3118066100000001</v>
      </c>
      <c r="C712">
        <v>2574</v>
      </c>
      <c r="D712">
        <v>2091</v>
      </c>
      <c r="E712">
        <v>153585</v>
      </c>
      <c r="F712">
        <v>0.29126210000000002</v>
      </c>
      <c r="G712">
        <v>0.28745979999999999</v>
      </c>
      <c r="H712">
        <v>0.27624310000000002</v>
      </c>
      <c r="I712">
        <v>0.3051702</v>
      </c>
      <c r="J712">
        <v>0.32100109999999998</v>
      </c>
      <c r="K712">
        <v>0.2676056</v>
      </c>
      <c r="L712" s="11">
        <f t="shared" si="33"/>
        <v>1.3614610801836118E-2</v>
      </c>
      <c r="M712" s="11">
        <f t="shared" si="34"/>
        <v>0.29145698333333331</v>
      </c>
      <c r="N712" s="11">
        <f t="shared" si="35"/>
        <v>1113.414932229128</v>
      </c>
    </row>
    <row r="713" spans="1:14" x14ac:dyDescent="0.2">
      <c r="A713" t="s">
        <v>2080</v>
      </c>
      <c r="B713">
        <v>2.3118016699999999</v>
      </c>
      <c r="C713">
        <v>2821</v>
      </c>
      <c r="D713">
        <v>1588</v>
      </c>
      <c r="E713">
        <v>152296</v>
      </c>
      <c r="F713">
        <v>0.26415090000000002</v>
      </c>
      <c r="G713">
        <v>0.30787140000000002</v>
      </c>
      <c r="H713">
        <v>0.29861110000000002</v>
      </c>
      <c r="I713">
        <v>0.28630709999999998</v>
      </c>
      <c r="J713">
        <v>0.29857640000000002</v>
      </c>
      <c r="K713">
        <v>0.29738560000000003</v>
      </c>
      <c r="L713" s="11">
        <f t="shared" si="33"/>
        <v>1.0427063087671377E-2</v>
      </c>
      <c r="M713" s="11">
        <f t="shared" si="34"/>
        <v>0.29215041666666663</v>
      </c>
      <c r="N713" s="11">
        <f t="shared" si="35"/>
        <v>1220.2603867830928</v>
      </c>
    </row>
    <row r="714" spans="1:14" x14ac:dyDescent="0.2">
      <c r="A714" t="s">
        <v>793</v>
      </c>
      <c r="B714">
        <v>2.3110996300000002</v>
      </c>
      <c r="C714">
        <v>2141</v>
      </c>
      <c r="D714">
        <v>2002</v>
      </c>
      <c r="E714">
        <v>155785</v>
      </c>
      <c r="F714">
        <v>0.26449279999999997</v>
      </c>
      <c r="G714">
        <v>0.31290319999999999</v>
      </c>
      <c r="H714">
        <v>0.29969420000000002</v>
      </c>
      <c r="I714">
        <v>0.312</v>
      </c>
      <c r="J714">
        <v>0.32316230000000001</v>
      </c>
      <c r="K714">
        <v>0.2758621</v>
      </c>
      <c r="L714" s="11">
        <f t="shared" si="33"/>
        <v>1.2851044709054146E-2</v>
      </c>
      <c r="M714" s="11">
        <f t="shared" si="34"/>
        <v>0.29801910000000004</v>
      </c>
      <c r="N714" s="11">
        <f t="shared" si="35"/>
        <v>926.3988329226637</v>
      </c>
    </row>
    <row r="715" spans="1:14" x14ac:dyDescent="0.2">
      <c r="A715" t="s">
        <v>2028</v>
      </c>
      <c r="B715">
        <v>2.31090434</v>
      </c>
      <c r="C715">
        <v>1493</v>
      </c>
      <c r="D715">
        <v>1722</v>
      </c>
      <c r="E715">
        <v>156961</v>
      </c>
      <c r="F715">
        <v>0.27725119999999998</v>
      </c>
      <c r="G715">
        <v>0.3</v>
      </c>
      <c r="H715">
        <v>0.30154639999999999</v>
      </c>
      <c r="I715">
        <v>0.2938209</v>
      </c>
      <c r="J715">
        <v>0.32240540000000001</v>
      </c>
      <c r="K715">
        <v>0.2723005</v>
      </c>
      <c r="L715" s="11">
        <f t="shared" si="33"/>
        <v>1.0970878116219952E-2</v>
      </c>
      <c r="M715" s="11">
        <f t="shared" si="34"/>
        <v>0.29455406666666667</v>
      </c>
      <c r="N715" s="11">
        <f t="shared" si="35"/>
        <v>646.06741791830291</v>
      </c>
    </row>
    <row r="716" spans="1:14" x14ac:dyDescent="0.2">
      <c r="A716" t="s">
        <v>710</v>
      </c>
      <c r="B716">
        <v>2.30378755</v>
      </c>
      <c r="C716">
        <v>4089</v>
      </c>
      <c r="D716">
        <v>1163</v>
      </c>
      <c r="E716">
        <v>146309</v>
      </c>
      <c r="F716">
        <v>0.27170870000000003</v>
      </c>
      <c r="G716">
        <v>0.29284159999999998</v>
      </c>
      <c r="H716">
        <v>0.30008829999999997</v>
      </c>
      <c r="I716">
        <v>0.2535211</v>
      </c>
      <c r="J716">
        <v>0.30211480000000002</v>
      </c>
      <c r="K716">
        <v>0.25882349999999998</v>
      </c>
      <c r="L716" s="11">
        <f t="shared" si="33"/>
        <v>7.9489300043059548E-3</v>
      </c>
      <c r="M716" s="11">
        <f t="shared" si="34"/>
        <v>0.27984966666666672</v>
      </c>
      <c r="N716" s="11">
        <f t="shared" si="35"/>
        <v>1774.903245744166</v>
      </c>
    </row>
    <row r="717" spans="1:14" x14ac:dyDescent="0.2">
      <c r="A717" t="s">
        <v>1098</v>
      </c>
      <c r="B717">
        <v>2.2961145599999999</v>
      </c>
      <c r="C717">
        <v>740</v>
      </c>
      <c r="D717">
        <v>2351</v>
      </c>
      <c r="E717">
        <v>155783</v>
      </c>
      <c r="F717">
        <v>0.3115385</v>
      </c>
      <c r="G717">
        <v>0.3113456</v>
      </c>
      <c r="H717">
        <v>0.29303750000000001</v>
      </c>
      <c r="I717">
        <v>0.29248370000000001</v>
      </c>
      <c r="J717">
        <v>0.31878859999999998</v>
      </c>
      <c r="K717">
        <v>0.2631579</v>
      </c>
      <c r="L717" s="11">
        <f t="shared" si="33"/>
        <v>1.5091505491613333E-2</v>
      </c>
      <c r="M717" s="11">
        <f t="shared" si="34"/>
        <v>0.29839196666666667</v>
      </c>
      <c r="N717" s="11">
        <f t="shared" si="35"/>
        <v>322.28357107756852</v>
      </c>
    </row>
    <row r="718" spans="1:14" x14ac:dyDescent="0.2">
      <c r="A718" t="s">
        <v>2023</v>
      </c>
      <c r="B718">
        <v>2.2941987899999998</v>
      </c>
      <c r="C718">
        <v>3067</v>
      </c>
      <c r="D718">
        <v>1527</v>
      </c>
      <c r="E718">
        <v>150884</v>
      </c>
      <c r="F718">
        <v>0.31666670000000002</v>
      </c>
      <c r="G718">
        <v>0.3243489</v>
      </c>
      <c r="H718">
        <v>0.30291630000000003</v>
      </c>
      <c r="I718">
        <v>0.30442799999999998</v>
      </c>
      <c r="J718">
        <v>0.29421399999999998</v>
      </c>
      <c r="K718">
        <v>0.26666669999999998</v>
      </c>
      <c r="L718" s="11">
        <f t="shared" si="33"/>
        <v>1.0120357360621404E-2</v>
      </c>
      <c r="M718" s="11">
        <f t="shared" si="34"/>
        <v>0.30154010000000003</v>
      </c>
      <c r="N718" s="11">
        <f t="shared" si="35"/>
        <v>1336.8501515075773</v>
      </c>
    </row>
    <row r="719" spans="1:14" x14ac:dyDescent="0.2">
      <c r="A719" t="s">
        <v>1531</v>
      </c>
      <c r="B719">
        <v>2.2934819200000001</v>
      </c>
      <c r="C719">
        <v>2252</v>
      </c>
      <c r="D719">
        <v>1213</v>
      </c>
      <c r="E719">
        <v>153636</v>
      </c>
      <c r="F719">
        <v>0.26582280000000003</v>
      </c>
      <c r="G719">
        <v>0.32411069999999997</v>
      </c>
      <c r="H719">
        <v>0.30451610000000001</v>
      </c>
      <c r="I719">
        <v>0.29822159999999998</v>
      </c>
      <c r="J719">
        <v>0.2988711</v>
      </c>
      <c r="K719">
        <v>0.27361560000000001</v>
      </c>
      <c r="L719" s="11">
        <f t="shared" si="33"/>
        <v>7.8952849592543416E-3</v>
      </c>
      <c r="M719" s="11">
        <f t="shared" si="34"/>
        <v>0.29419298333333332</v>
      </c>
      <c r="N719" s="11">
        <f t="shared" si="35"/>
        <v>981.91312534959945</v>
      </c>
    </row>
    <row r="720" spans="1:14" x14ac:dyDescent="0.2">
      <c r="A720" t="s">
        <v>1037</v>
      </c>
      <c r="B720">
        <v>2.2920753700000001</v>
      </c>
      <c r="C720">
        <v>2197</v>
      </c>
      <c r="D720">
        <v>1900</v>
      </c>
      <c r="E720">
        <v>153507</v>
      </c>
      <c r="F720">
        <v>0.2820513</v>
      </c>
      <c r="G720">
        <v>0.30594900000000003</v>
      </c>
      <c r="H720">
        <v>0.30378840000000001</v>
      </c>
      <c r="I720">
        <v>0.28487000000000001</v>
      </c>
      <c r="J720">
        <v>0.31057669999999998</v>
      </c>
      <c r="K720">
        <v>0.24354239999999999</v>
      </c>
      <c r="L720" s="11">
        <f t="shared" si="33"/>
        <v>1.2377285726383812E-2</v>
      </c>
      <c r="M720" s="11">
        <f t="shared" si="34"/>
        <v>0.28846296666666665</v>
      </c>
      <c r="N720" s="11">
        <f t="shared" si="35"/>
        <v>958.51996350364345</v>
      </c>
    </row>
    <row r="721" spans="1:14" x14ac:dyDescent="0.2">
      <c r="A721" t="s">
        <v>402</v>
      </c>
      <c r="B721">
        <v>2.2916403000000001</v>
      </c>
      <c r="C721">
        <v>21</v>
      </c>
      <c r="D721">
        <v>3991</v>
      </c>
      <c r="E721">
        <v>142701</v>
      </c>
      <c r="F721">
        <v>0.2358025</v>
      </c>
      <c r="G721">
        <v>0.25810680000000003</v>
      </c>
      <c r="H721">
        <v>0.23632639999999999</v>
      </c>
      <c r="I721">
        <v>0.25478800000000001</v>
      </c>
      <c r="J721">
        <v>0.23408499999999999</v>
      </c>
      <c r="K721">
        <v>0.2395349</v>
      </c>
      <c r="L721" s="11">
        <f t="shared" si="33"/>
        <v>2.7967568552427803E-2</v>
      </c>
      <c r="M721" s="11">
        <f t="shared" si="34"/>
        <v>0.24310726666666668</v>
      </c>
      <c r="N721" s="11">
        <f t="shared" si="35"/>
        <v>9.1637417966510704</v>
      </c>
    </row>
    <row r="722" spans="1:14" x14ac:dyDescent="0.2">
      <c r="A722" t="s">
        <v>502</v>
      </c>
      <c r="B722">
        <v>2.29010026</v>
      </c>
      <c r="C722">
        <v>2666</v>
      </c>
      <c r="D722">
        <v>1879</v>
      </c>
      <c r="E722">
        <v>151420</v>
      </c>
      <c r="F722">
        <v>0.28637410000000002</v>
      </c>
      <c r="G722">
        <v>0.30076969999999997</v>
      </c>
      <c r="H722">
        <v>0.30260300000000001</v>
      </c>
      <c r="I722">
        <v>0.28696929999999998</v>
      </c>
      <c r="J722">
        <v>0.31914890000000001</v>
      </c>
      <c r="K722">
        <v>0.25588240000000001</v>
      </c>
      <c r="L722" s="11">
        <f t="shared" si="33"/>
        <v>1.2409192973187162E-2</v>
      </c>
      <c r="M722" s="11">
        <f t="shared" si="34"/>
        <v>0.29195789999999999</v>
      </c>
      <c r="N722" s="11">
        <f t="shared" si="35"/>
        <v>1164.1411717057313</v>
      </c>
    </row>
    <row r="723" spans="1:14" x14ac:dyDescent="0.2">
      <c r="A723" t="s">
        <v>859</v>
      </c>
      <c r="B723">
        <v>2.2896404800000001</v>
      </c>
      <c r="C723">
        <v>4437</v>
      </c>
      <c r="D723">
        <v>5265</v>
      </c>
      <c r="E723">
        <v>136288</v>
      </c>
      <c r="F723">
        <v>0.23001160000000001</v>
      </c>
      <c r="G723">
        <v>0.26144790000000001</v>
      </c>
      <c r="H723">
        <v>0.2466488</v>
      </c>
      <c r="I723">
        <v>0.23469000000000001</v>
      </c>
      <c r="J723">
        <v>0.28231060000000002</v>
      </c>
      <c r="K723">
        <v>0.22944999999999999</v>
      </c>
      <c r="L723" s="11">
        <f t="shared" si="33"/>
        <v>3.863142756515614E-2</v>
      </c>
      <c r="M723" s="11">
        <f t="shared" si="34"/>
        <v>0.24742648333333331</v>
      </c>
      <c r="N723" s="11">
        <f t="shared" si="35"/>
        <v>1937.8588205253952</v>
      </c>
    </row>
    <row r="724" spans="1:14" x14ac:dyDescent="0.2">
      <c r="A724" t="s">
        <v>880</v>
      </c>
      <c r="B724">
        <v>2.2868891800000002</v>
      </c>
      <c r="C724">
        <v>1739</v>
      </c>
      <c r="D724">
        <v>1126</v>
      </c>
      <c r="E724">
        <v>154970</v>
      </c>
      <c r="F724">
        <v>0.3125</v>
      </c>
      <c r="G724">
        <v>0.2888889</v>
      </c>
      <c r="H724">
        <v>0.28456910000000002</v>
      </c>
      <c r="I724">
        <v>0.28091870000000002</v>
      </c>
      <c r="J724">
        <v>0.30470439999999999</v>
      </c>
      <c r="K724">
        <v>0.26436779999999999</v>
      </c>
      <c r="L724" s="11">
        <f t="shared" si="33"/>
        <v>7.2659224366006326E-3</v>
      </c>
      <c r="M724" s="11">
        <f t="shared" si="34"/>
        <v>0.28932481666666665</v>
      </c>
      <c r="N724" s="11">
        <f t="shared" si="35"/>
        <v>760.42163092485305</v>
      </c>
    </row>
    <row r="725" spans="1:14" x14ac:dyDescent="0.2">
      <c r="A725" t="s">
        <v>1045</v>
      </c>
      <c r="B725">
        <v>2.2853367800000002</v>
      </c>
      <c r="C725">
        <v>1543</v>
      </c>
      <c r="D725">
        <v>1702</v>
      </c>
      <c r="E725">
        <v>155333</v>
      </c>
      <c r="F725">
        <v>0.32024170000000002</v>
      </c>
      <c r="G725">
        <v>0.31732519999999997</v>
      </c>
      <c r="H725">
        <v>0.2940276</v>
      </c>
      <c r="I725">
        <v>0.28859059999999997</v>
      </c>
      <c r="J725">
        <v>0.31405139999999998</v>
      </c>
      <c r="K725">
        <v>0.25157230000000003</v>
      </c>
      <c r="L725" s="11">
        <f t="shared" si="33"/>
        <v>1.0957105058165361E-2</v>
      </c>
      <c r="M725" s="11">
        <f t="shared" si="34"/>
        <v>0.29763480000000003</v>
      </c>
      <c r="N725" s="11">
        <f t="shared" si="35"/>
        <v>675.17401089567193</v>
      </c>
    </row>
    <row r="726" spans="1:14" x14ac:dyDescent="0.2">
      <c r="A726" t="s">
        <v>1503</v>
      </c>
      <c r="B726">
        <v>2.2849659899999999</v>
      </c>
      <c r="C726">
        <v>2218</v>
      </c>
      <c r="D726">
        <v>1822</v>
      </c>
      <c r="E726">
        <v>152460</v>
      </c>
      <c r="F726">
        <v>0.28296700000000002</v>
      </c>
      <c r="G726">
        <v>0.31229469999999998</v>
      </c>
      <c r="H726">
        <v>0.30691400000000002</v>
      </c>
      <c r="I726">
        <v>0.3108108</v>
      </c>
      <c r="J726">
        <v>0.29593809999999998</v>
      </c>
      <c r="K726">
        <v>0.32219829999999999</v>
      </c>
      <c r="L726" s="11">
        <f t="shared" si="33"/>
        <v>1.1950675587039224E-2</v>
      </c>
      <c r="M726" s="11">
        <f t="shared" si="34"/>
        <v>0.30518714999999996</v>
      </c>
      <c r="N726" s="11">
        <f t="shared" si="35"/>
        <v>970.69278479720401</v>
      </c>
    </row>
    <row r="727" spans="1:14" x14ac:dyDescent="0.2">
      <c r="A727" t="s">
        <v>817</v>
      </c>
      <c r="B727">
        <v>2.2846767699999999</v>
      </c>
      <c r="C727">
        <v>5660</v>
      </c>
      <c r="D727">
        <v>3556</v>
      </c>
      <c r="E727">
        <v>138132</v>
      </c>
      <c r="F727">
        <v>0.2464268</v>
      </c>
      <c r="G727">
        <v>0.26146550000000002</v>
      </c>
      <c r="H727">
        <v>0.26976889999999998</v>
      </c>
      <c r="I727">
        <v>0.25957239999999998</v>
      </c>
      <c r="J727">
        <v>0.26787860000000002</v>
      </c>
      <c r="K727">
        <v>0.25021500000000002</v>
      </c>
      <c r="L727" s="11">
        <f t="shared" si="33"/>
        <v>2.5743491732545681E-2</v>
      </c>
      <c r="M727" s="11">
        <f t="shared" si="34"/>
        <v>0.25922119999999998</v>
      </c>
      <c r="N727" s="11">
        <f t="shared" si="35"/>
        <v>2477.3745128069036</v>
      </c>
    </row>
    <row r="728" spans="1:14" x14ac:dyDescent="0.2">
      <c r="A728" t="s">
        <v>50</v>
      </c>
      <c r="B728">
        <v>2.2776366000000001</v>
      </c>
      <c r="C728">
        <v>6650</v>
      </c>
      <c r="D728">
        <v>16061</v>
      </c>
      <c r="E728">
        <v>102949</v>
      </c>
      <c r="F728">
        <v>0.25778489999999998</v>
      </c>
      <c r="G728">
        <v>0.26001210000000002</v>
      </c>
      <c r="H728">
        <v>0.25850649999999997</v>
      </c>
      <c r="I728">
        <v>0.27330670000000001</v>
      </c>
      <c r="J728">
        <v>0.27110469999999998</v>
      </c>
      <c r="K728">
        <v>0.27204729999999999</v>
      </c>
      <c r="L728" s="11">
        <f t="shared" si="33"/>
        <v>0.15600928615139534</v>
      </c>
      <c r="M728" s="11">
        <f t="shared" si="34"/>
        <v>0.26546036666666667</v>
      </c>
      <c r="N728" s="11">
        <f t="shared" si="35"/>
        <v>2919.6931591281946</v>
      </c>
    </row>
    <row r="729" spans="1:14" x14ac:dyDescent="0.2">
      <c r="A729" t="s">
        <v>1104</v>
      </c>
      <c r="B729">
        <v>2.2706483500000001</v>
      </c>
      <c r="C729">
        <v>244</v>
      </c>
      <c r="D729">
        <v>960</v>
      </c>
      <c r="E729">
        <v>153782</v>
      </c>
      <c r="F729">
        <v>0.29186600000000001</v>
      </c>
      <c r="G729">
        <v>0.29649599999999998</v>
      </c>
      <c r="H729">
        <v>0.31676409999999999</v>
      </c>
      <c r="I729">
        <v>0.30585679999999998</v>
      </c>
      <c r="J729">
        <v>0.28583199999999997</v>
      </c>
      <c r="K729">
        <v>0.26984130000000001</v>
      </c>
      <c r="L729" s="11">
        <f t="shared" si="33"/>
        <v>6.2426031655200215E-3</v>
      </c>
      <c r="M729" s="11">
        <f t="shared" si="34"/>
        <v>0.2944427</v>
      </c>
      <c r="N729" s="11">
        <f t="shared" si="35"/>
        <v>107.45829489625727</v>
      </c>
    </row>
    <row r="730" spans="1:14" x14ac:dyDescent="0.2">
      <c r="A730" t="s">
        <v>2045</v>
      </c>
      <c r="B730">
        <v>2.2699957500000001</v>
      </c>
      <c r="C730">
        <v>514</v>
      </c>
      <c r="D730">
        <v>1606</v>
      </c>
      <c r="E730">
        <v>151851</v>
      </c>
      <c r="F730">
        <v>0.29508200000000001</v>
      </c>
      <c r="G730">
        <v>0.33000499999999999</v>
      </c>
      <c r="H730">
        <v>0.3021645</v>
      </c>
      <c r="I730">
        <v>0.31291390000000002</v>
      </c>
      <c r="J730">
        <v>0.28840579999999999</v>
      </c>
      <c r="K730">
        <v>0.29651159999999999</v>
      </c>
      <c r="L730" s="11">
        <f t="shared" si="33"/>
        <v>1.0576156890636216E-2</v>
      </c>
      <c r="M730" s="11">
        <f t="shared" si="34"/>
        <v>0.3041804666666667</v>
      </c>
      <c r="N730" s="11">
        <f t="shared" si="35"/>
        <v>226.43214199850374</v>
      </c>
    </row>
    <row r="731" spans="1:14" x14ac:dyDescent="0.2">
      <c r="A731" t="s">
        <v>386</v>
      </c>
      <c r="B731">
        <v>2.2691602199999998</v>
      </c>
      <c r="C731">
        <v>3512</v>
      </c>
      <c r="D731">
        <v>1779</v>
      </c>
      <c r="E731">
        <v>152097</v>
      </c>
      <c r="F731">
        <v>0.27165349999999999</v>
      </c>
      <c r="G731">
        <v>0.30674000000000001</v>
      </c>
      <c r="H731">
        <v>0.29302830000000002</v>
      </c>
      <c r="I731">
        <v>0.32172699999999999</v>
      </c>
      <c r="J731">
        <v>0.3248566</v>
      </c>
      <c r="K731">
        <v>0.25454549999999998</v>
      </c>
      <c r="L731" s="11">
        <f t="shared" si="33"/>
        <v>1.1696483165348428E-2</v>
      </c>
      <c r="M731" s="11">
        <f t="shared" si="34"/>
        <v>0.29542514999999997</v>
      </c>
      <c r="N731" s="11">
        <f t="shared" si="35"/>
        <v>1547.7091344391715</v>
      </c>
    </row>
    <row r="732" spans="1:14" x14ac:dyDescent="0.2">
      <c r="A732" t="s">
        <v>593</v>
      </c>
      <c r="B732">
        <v>2.26396167</v>
      </c>
      <c r="C732">
        <v>2837</v>
      </c>
      <c r="D732">
        <v>1520</v>
      </c>
      <c r="E732">
        <v>152875</v>
      </c>
      <c r="F732">
        <v>0.28571429999999998</v>
      </c>
      <c r="G732">
        <v>0.31793270000000001</v>
      </c>
      <c r="H732">
        <v>0.28842319999999999</v>
      </c>
      <c r="I732">
        <v>0.30973450000000002</v>
      </c>
      <c r="J732">
        <v>0.30709120000000001</v>
      </c>
      <c r="K732">
        <v>0.26811590000000002</v>
      </c>
      <c r="L732" s="11">
        <f t="shared" si="33"/>
        <v>9.942763695829927E-3</v>
      </c>
      <c r="M732" s="11">
        <f t="shared" si="34"/>
        <v>0.29616863333333338</v>
      </c>
      <c r="N732" s="11">
        <f t="shared" si="35"/>
        <v>1253.1130882617813</v>
      </c>
    </row>
    <row r="733" spans="1:14" x14ac:dyDescent="0.2">
      <c r="A733" t="s">
        <v>849</v>
      </c>
      <c r="B733">
        <v>2.2635983</v>
      </c>
      <c r="C733">
        <v>1336</v>
      </c>
      <c r="D733">
        <v>4559</v>
      </c>
      <c r="E733">
        <v>139906</v>
      </c>
      <c r="F733">
        <v>0.24208750000000001</v>
      </c>
      <c r="G733">
        <v>0.24578269999999999</v>
      </c>
      <c r="H733">
        <v>0.2460011</v>
      </c>
      <c r="I733">
        <v>0.25092710000000001</v>
      </c>
      <c r="J733">
        <v>0.27702919999999998</v>
      </c>
      <c r="K733">
        <v>0.29222310000000001</v>
      </c>
      <c r="L733" s="11">
        <f t="shared" si="33"/>
        <v>3.2586164996497649E-2</v>
      </c>
      <c r="M733" s="11">
        <f t="shared" si="34"/>
        <v>0.25900845</v>
      </c>
      <c r="N733" s="11">
        <f t="shared" si="35"/>
        <v>590.21072776030974</v>
      </c>
    </row>
    <row r="734" spans="1:14" x14ac:dyDescent="0.2">
      <c r="A734" t="s">
        <v>2048</v>
      </c>
      <c r="B734">
        <v>2.2570574699999999</v>
      </c>
      <c r="C734">
        <v>3997</v>
      </c>
      <c r="D734">
        <v>1552</v>
      </c>
      <c r="E734">
        <v>149610</v>
      </c>
      <c r="F734">
        <v>0.2842324</v>
      </c>
      <c r="G734">
        <v>0.32336090000000001</v>
      </c>
      <c r="H734">
        <v>0.30836580000000002</v>
      </c>
      <c r="I734">
        <v>0.31605349999999999</v>
      </c>
      <c r="J734">
        <v>0.3067416</v>
      </c>
      <c r="K734">
        <v>0.28424660000000002</v>
      </c>
      <c r="L734" s="11">
        <f t="shared" si="33"/>
        <v>1.0373638125793731E-2</v>
      </c>
      <c r="M734" s="11">
        <f t="shared" si="34"/>
        <v>0.30383346666666666</v>
      </c>
      <c r="N734" s="11">
        <f t="shared" si="35"/>
        <v>1770.8897771220686</v>
      </c>
    </row>
    <row r="735" spans="1:14" x14ac:dyDescent="0.2">
      <c r="A735" t="s">
        <v>975</v>
      </c>
      <c r="B735">
        <v>2.2533618799999999</v>
      </c>
      <c r="C735">
        <v>2070</v>
      </c>
      <c r="D735">
        <v>1501</v>
      </c>
      <c r="E735">
        <v>149976</v>
      </c>
      <c r="F735">
        <v>0.29770990000000003</v>
      </c>
      <c r="G735">
        <v>0.28746929999999998</v>
      </c>
      <c r="H735">
        <v>0.30566409999999999</v>
      </c>
      <c r="I735">
        <v>0.30109200000000003</v>
      </c>
      <c r="J735">
        <v>0.31091059999999998</v>
      </c>
      <c r="K735">
        <v>0.26294820000000002</v>
      </c>
      <c r="L735" s="11">
        <f t="shared" si="33"/>
        <v>1.0008267989544994E-2</v>
      </c>
      <c r="M735" s="11">
        <f t="shared" si="34"/>
        <v>0.29429901666666664</v>
      </c>
      <c r="N735" s="11">
        <f t="shared" si="35"/>
        <v>918.62741549528653</v>
      </c>
    </row>
    <row r="736" spans="1:14" x14ac:dyDescent="0.2">
      <c r="A736" t="s">
        <v>1989</v>
      </c>
      <c r="B736">
        <v>2.2500519099999998</v>
      </c>
      <c r="C736">
        <v>3756</v>
      </c>
      <c r="D736">
        <v>1495</v>
      </c>
      <c r="E736">
        <v>149482</v>
      </c>
      <c r="F736">
        <v>0.28746179999999999</v>
      </c>
      <c r="G736">
        <v>0.31270150000000002</v>
      </c>
      <c r="H736">
        <v>0.29444969999999998</v>
      </c>
      <c r="I736">
        <v>0.29137930000000001</v>
      </c>
      <c r="J736">
        <v>0.30734210000000001</v>
      </c>
      <c r="K736">
        <v>0.28712870000000001</v>
      </c>
      <c r="L736" s="11">
        <f t="shared" si="33"/>
        <v>1.0001204158360203E-2</v>
      </c>
      <c r="M736" s="11">
        <f t="shared" si="34"/>
        <v>0.29674384999999998</v>
      </c>
      <c r="N736" s="11">
        <f t="shared" si="35"/>
        <v>1669.2948208470445</v>
      </c>
    </row>
    <row r="737" spans="1:14" x14ac:dyDescent="0.2">
      <c r="A737" t="s">
        <v>910</v>
      </c>
      <c r="B737">
        <v>2.2455455099999999</v>
      </c>
      <c r="C737">
        <v>2687</v>
      </c>
      <c r="D737">
        <v>2824</v>
      </c>
      <c r="E737">
        <v>147263</v>
      </c>
      <c r="F737">
        <v>0.27615060000000002</v>
      </c>
      <c r="G737">
        <v>0.30513119999999999</v>
      </c>
      <c r="H737">
        <v>0.29306720000000003</v>
      </c>
      <c r="I737">
        <v>0.30101470000000002</v>
      </c>
      <c r="J737">
        <v>0.3341363</v>
      </c>
      <c r="K737">
        <v>0.27437640000000002</v>
      </c>
      <c r="L737" s="11">
        <f t="shared" si="33"/>
        <v>1.9176575242932713E-2</v>
      </c>
      <c r="M737" s="11">
        <f t="shared" si="34"/>
        <v>0.29731273333333336</v>
      </c>
      <c r="N737" s="11">
        <f t="shared" si="35"/>
        <v>1196.5912015739998</v>
      </c>
    </row>
    <row r="738" spans="1:14" x14ac:dyDescent="0.2">
      <c r="A738" t="s">
        <v>616</v>
      </c>
      <c r="B738">
        <v>2.2341744600000002</v>
      </c>
      <c r="C738">
        <v>4148</v>
      </c>
      <c r="D738">
        <v>1967</v>
      </c>
      <c r="E738">
        <v>147225</v>
      </c>
      <c r="F738">
        <v>0.2734375</v>
      </c>
      <c r="G738">
        <v>0.3239494</v>
      </c>
      <c r="H738">
        <v>0.292406</v>
      </c>
      <c r="I738">
        <v>0.28571429999999998</v>
      </c>
      <c r="J738">
        <v>0.31973750000000001</v>
      </c>
      <c r="K738">
        <v>0.28000000000000003</v>
      </c>
      <c r="L738" s="11">
        <f t="shared" si="33"/>
        <v>1.3360502632025812E-2</v>
      </c>
      <c r="M738" s="11">
        <f t="shared" si="34"/>
        <v>0.29587411666666669</v>
      </c>
      <c r="N738" s="11">
        <f t="shared" si="35"/>
        <v>1856.6141875957169</v>
      </c>
    </row>
    <row r="739" spans="1:14" x14ac:dyDescent="0.2">
      <c r="A739" t="s">
        <v>814</v>
      </c>
      <c r="B739">
        <v>2.2290871499999998</v>
      </c>
      <c r="C739">
        <v>1730</v>
      </c>
      <c r="D739">
        <v>4173</v>
      </c>
      <c r="E739">
        <v>138071</v>
      </c>
      <c r="F739">
        <v>0.23236660000000001</v>
      </c>
      <c r="G739">
        <v>0.25020310000000001</v>
      </c>
      <c r="H739">
        <v>0.22937250000000001</v>
      </c>
      <c r="I739">
        <v>0.23160269999999999</v>
      </c>
      <c r="J739">
        <v>0.28627239999999998</v>
      </c>
      <c r="K739">
        <v>0.22849079999999999</v>
      </c>
      <c r="L739" s="11">
        <f t="shared" si="33"/>
        <v>3.0223580621564269E-2</v>
      </c>
      <c r="M739" s="11">
        <f t="shared" si="34"/>
        <v>0.24305135</v>
      </c>
      <c r="N739" s="11">
        <f t="shared" si="35"/>
        <v>776.10245072742009</v>
      </c>
    </row>
    <row r="740" spans="1:14" x14ac:dyDescent="0.2">
      <c r="A740" t="s">
        <v>1062</v>
      </c>
      <c r="B740">
        <v>2.2176023900000001</v>
      </c>
      <c r="C740">
        <v>220</v>
      </c>
      <c r="D740">
        <v>1602</v>
      </c>
      <c r="E740">
        <v>148586</v>
      </c>
      <c r="F740">
        <v>0.27975270000000002</v>
      </c>
      <c r="G740">
        <v>0.30450949999999999</v>
      </c>
      <c r="H740">
        <v>0.26561319999999999</v>
      </c>
      <c r="I740">
        <v>0.29186050000000002</v>
      </c>
      <c r="J740">
        <v>0.28275549999999999</v>
      </c>
      <c r="K740">
        <v>0.26428570000000001</v>
      </c>
      <c r="L740" s="11">
        <f t="shared" si="33"/>
        <v>1.0781634878117723E-2</v>
      </c>
      <c r="M740" s="11">
        <f t="shared" si="34"/>
        <v>0.28146284999999999</v>
      </c>
      <c r="N740" s="11">
        <f t="shared" si="35"/>
        <v>99.206242287644713</v>
      </c>
    </row>
    <row r="741" spans="1:14" x14ac:dyDescent="0.2">
      <c r="A741" t="s">
        <v>388</v>
      </c>
      <c r="B741">
        <v>2.2136324100000002</v>
      </c>
      <c r="C741">
        <v>2182</v>
      </c>
      <c r="D741">
        <v>2056</v>
      </c>
      <c r="E741">
        <v>145935</v>
      </c>
      <c r="F741">
        <v>0.31168829999999997</v>
      </c>
      <c r="G741">
        <v>0.32379390000000002</v>
      </c>
      <c r="H741">
        <v>0.28954800000000003</v>
      </c>
      <c r="I741">
        <v>0.31950210000000001</v>
      </c>
      <c r="J741">
        <v>0.3220846</v>
      </c>
      <c r="K741">
        <v>0.28925620000000002</v>
      </c>
      <c r="L741" s="11">
        <f t="shared" si="33"/>
        <v>1.4088464042210574E-2</v>
      </c>
      <c r="M741" s="11">
        <f t="shared" si="34"/>
        <v>0.30931218333333332</v>
      </c>
      <c r="N741" s="11">
        <f t="shared" si="35"/>
        <v>985.71017940598358</v>
      </c>
    </row>
    <row r="742" spans="1:14" x14ac:dyDescent="0.2">
      <c r="A742" t="s">
        <v>802</v>
      </c>
      <c r="B742">
        <v>2.2121665300000002</v>
      </c>
      <c r="C742">
        <v>3345</v>
      </c>
      <c r="D742">
        <v>4284</v>
      </c>
      <c r="E742">
        <v>128457</v>
      </c>
      <c r="F742">
        <v>0.23183390000000001</v>
      </c>
      <c r="G742">
        <v>0.2670227</v>
      </c>
      <c r="H742">
        <v>0.2492085</v>
      </c>
      <c r="I742">
        <v>0.22295300000000001</v>
      </c>
      <c r="J742">
        <v>0.23623849999999999</v>
      </c>
      <c r="K742">
        <v>0.25532840000000001</v>
      </c>
      <c r="L742" s="11">
        <f t="shared" si="33"/>
        <v>3.3349681216282491E-2</v>
      </c>
      <c r="M742" s="11">
        <f t="shared" si="34"/>
        <v>0.24376416666666667</v>
      </c>
      <c r="N742" s="11">
        <f t="shared" si="35"/>
        <v>1512.0923106995926</v>
      </c>
    </row>
    <row r="743" spans="1:14" x14ac:dyDescent="0.2">
      <c r="A743" t="s">
        <v>807</v>
      </c>
      <c r="B743">
        <v>2.20787025</v>
      </c>
      <c r="C743">
        <v>4211</v>
      </c>
      <c r="D743">
        <v>3944</v>
      </c>
      <c r="E743">
        <v>130500</v>
      </c>
      <c r="F743">
        <v>0.23301859999999999</v>
      </c>
      <c r="G743">
        <v>0.2507508</v>
      </c>
      <c r="H743">
        <v>0.24273420000000001</v>
      </c>
      <c r="I743">
        <v>0.2447242</v>
      </c>
      <c r="J743">
        <v>0.2446624</v>
      </c>
      <c r="K743">
        <v>0.22527829999999999</v>
      </c>
      <c r="L743" s="11">
        <f t="shared" si="33"/>
        <v>3.0222222222222223E-2</v>
      </c>
      <c r="M743" s="11">
        <f t="shared" si="34"/>
        <v>0.24019475000000001</v>
      </c>
      <c r="N743" s="11">
        <f t="shared" si="35"/>
        <v>1907.2678750030714</v>
      </c>
    </row>
    <row r="744" spans="1:14" x14ac:dyDescent="0.2">
      <c r="A744" t="s">
        <v>667</v>
      </c>
      <c r="B744">
        <v>2.2025283299999998</v>
      </c>
      <c r="C744">
        <v>3407</v>
      </c>
      <c r="D744">
        <v>2054</v>
      </c>
      <c r="E744">
        <v>130661</v>
      </c>
      <c r="F744">
        <v>0.26439790000000002</v>
      </c>
      <c r="G744">
        <v>0.29733619999999999</v>
      </c>
      <c r="H744">
        <v>0.29688969999999998</v>
      </c>
      <c r="I744">
        <v>0.29594589999999998</v>
      </c>
      <c r="J744">
        <v>0.30844110000000002</v>
      </c>
      <c r="K744">
        <v>0.2133333</v>
      </c>
      <c r="L744" s="11">
        <f t="shared" si="33"/>
        <v>1.5720069492809637E-2</v>
      </c>
      <c r="M744" s="11">
        <f t="shared" si="34"/>
        <v>0.27939068333333333</v>
      </c>
      <c r="N744" s="11">
        <f t="shared" si="35"/>
        <v>1546.858650394749</v>
      </c>
    </row>
    <row r="745" spans="1:14" x14ac:dyDescent="0.2">
      <c r="A745" t="s">
        <v>863</v>
      </c>
      <c r="B745">
        <v>2.1997992800000001</v>
      </c>
      <c r="C745">
        <v>3197</v>
      </c>
      <c r="D745">
        <v>2998</v>
      </c>
      <c r="E745">
        <v>141261</v>
      </c>
      <c r="F745">
        <v>0.26953129999999997</v>
      </c>
      <c r="G745">
        <v>0.31876690000000002</v>
      </c>
      <c r="H745">
        <v>0.31124669999999999</v>
      </c>
      <c r="I745">
        <v>0.31086140000000001</v>
      </c>
      <c r="J745">
        <v>0.31950129999999999</v>
      </c>
      <c r="K745">
        <v>0.2723005</v>
      </c>
      <c r="L745" s="11">
        <f t="shared" si="33"/>
        <v>2.1223125986648828E-2</v>
      </c>
      <c r="M745" s="11">
        <f t="shared" si="34"/>
        <v>0.30036801666666668</v>
      </c>
      <c r="N745" s="11">
        <f t="shared" si="35"/>
        <v>1453.3144133041083</v>
      </c>
    </row>
    <row r="746" spans="1:14" x14ac:dyDescent="0.2">
      <c r="A746" t="s">
        <v>839</v>
      </c>
      <c r="B746">
        <v>2.1941656599999999</v>
      </c>
      <c r="C746">
        <v>4603</v>
      </c>
      <c r="D746">
        <v>3465</v>
      </c>
      <c r="E746">
        <v>130721</v>
      </c>
      <c r="F746">
        <v>0.24911910000000001</v>
      </c>
      <c r="G746">
        <v>0.255102</v>
      </c>
      <c r="H746">
        <v>0.2756962</v>
      </c>
      <c r="I746">
        <v>0.25256919999999999</v>
      </c>
      <c r="J746">
        <v>0.26339940000000001</v>
      </c>
      <c r="K746">
        <v>0.24948020000000001</v>
      </c>
      <c r="L746" s="11">
        <f t="shared" si="33"/>
        <v>2.6506835168029621E-2</v>
      </c>
      <c r="M746" s="11">
        <f t="shared" si="34"/>
        <v>0.25756101666666664</v>
      </c>
      <c r="N746" s="11">
        <f t="shared" si="35"/>
        <v>2097.8361314796989</v>
      </c>
    </row>
    <row r="747" spans="1:14" x14ac:dyDescent="0.2">
      <c r="A747" t="s">
        <v>944</v>
      </c>
      <c r="B747">
        <v>2.1886111499999998</v>
      </c>
      <c r="C747">
        <v>1751</v>
      </c>
      <c r="D747">
        <v>2002</v>
      </c>
      <c r="E747">
        <v>144875</v>
      </c>
      <c r="F747">
        <v>0.29016789999999998</v>
      </c>
      <c r="G747">
        <v>0.30676199999999998</v>
      </c>
      <c r="H747">
        <v>0.30857970000000001</v>
      </c>
      <c r="I747">
        <v>0.29927880000000001</v>
      </c>
      <c r="J747">
        <v>0.32758290000000001</v>
      </c>
      <c r="K747">
        <v>0.27551019999999998</v>
      </c>
      <c r="L747" s="11">
        <f t="shared" si="33"/>
        <v>1.3818809318377912E-2</v>
      </c>
      <c r="M747" s="11">
        <f t="shared" si="34"/>
        <v>0.3013135833333333</v>
      </c>
      <c r="N747" s="11">
        <f t="shared" si="35"/>
        <v>800.05075364803849</v>
      </c>
    </row>
    <row r="748" spans="1:14" x14ac:dyDescent="0.2">
      <c r="A748" t="s">
        <v>2000</v>
      </c>
      <c r="B748">
        <v>2.18699201</v>
      </c>
      <c r="C748">
        <v>1543</v>
      </c>
      <c r="D748">
        <v>2614</v>
      </c>
      <c r="E748">
        <v>145034</v>
      </c>
      <c r="F748">
        <v>0.30662020000000001</v>
      </c>
      <c r="G748">
        <v>0.32407920000000001</v>
      </c>
      <c r="H748">
        <v>0.28807660000000002</v>
      </c>
      <c r="I748">
        <v>0.29940119999999998</v>
      </c>
      <c r="J748">
        <v>0.33287650000000002</v>
      </c>
      <c r="K748">
        <v>0.2898172</v>
      </c>
      <c r="L748" s="11">
        <f t="shared" si="33"/>
        <v>1.8023360039714824E-2</v>
      </c>
      <c r="M748" s="11">
        <f t="shared" si="34"/>
        <v>0.30681181666666668</v>
      </c>
      <c r="N748" s="11">
        <f t="shared" si="35"/>
        <v>705.53527079415346</v>
      </c>
    </row>
    <row r="749" spans="1:14" x14ac:dyDescent="0.2">
      <c r="A749" t="s">
        <v>607</v>
      </c>
      <c r="B749">
        <v>2.1805179300000002</v>
      </c>
      <c r="C749">
        <v>11</v>
      </c>
      <c r="D749">
        <v>1038</v>
      </c>
      <c r="E749">
        <v>144488</v>
      </c>
      <c r="F749">
        <v>0.25433529999999999</v>
      </c>
      <c r="G749">
        <v>0.3266078</v>
      </c>
      <c r="H749">
        <v>0.31676140000000003</v>
      </c>
      <c r="I749">
        <v>0.30858089999999999</v>
      </c>
      <c r="J749">
        <v>0.32463619999999999</v>
      </c>
      <c r="K749">
        <v>0.2663317</v>
      </c>
      <c r="L749" s="11">
        <f t="shared" si="33"/>
        <v>7.1839875975859583E-3</v>
      </c>
      <c r="M749" s="11">
        <f t="shared" si="34"/>
        <v>0.29954221666666669</v>
      </c>
      <c r="N749" s="11">
        <f t="shared" si="35"/>
        <v>5.0446730332549929</v>
      </c>
    </row>
    <row r="750" spans="1:14" x14ac:dyDescent="0.2">
      <c r="A750" t="s">
        <v>2044</v>
      </c>
      <c r="B750">
        <v>2.17939813</v>
      </c>
      <c r="C750">
        <v>1143</v>
      </c>
      <c r="D750">
        <v>1738</v>
      </c>
      <c r="E750">
        <v>145396</v>
      </c>
      <c r="F750">
        <v>0.26892949999999999</v>
      </c>
      <c r="G750">
        <v>0.30015429999999999</v>
      </c>
      <c r="H750">
        <v>0.28026909999999999</v>
      </c>
      <c r="I750">
        <v>0.30417230000000001</v>
      </c>
      <c r="J750">
        <v>0.3286039</v>
      </c>
      <c r="K750">
        <v>0.28054299999999999</v>
      </c>
      <c r="L750" s="11">
        <f t="shared" si="33"/>
        <v>1.1953561308426642E-2</v>
      </c>
      <c r="M750" s="11">
        <f t="shared" si="34"/>
        <v>0.29377868333333335</v>
      </c>
      <c r="N750" s="11">
        <f t="shared" si="35"/>
        <v>524.45672237040969</v>
      </c>
    </row>
    <row r="751" spans="1:14" x14ac:dyDescent="0.2">
      <c r="A751" t="s">
        <v>325</v>
      </c>
      <c r="B751">
        <v>2.1766715400000001</v>
      </c>
      <c r="C751">
        <v>482</v>
      </c>
      <c r="D751">
        <v>1713</v>
      </c>
      <c r="E751">
        <v>145811</v>
      </c>
      <c r="F751">
        <v>0.2913907</v>
      </c>
      <c r="G751">
        <v>0.28953770000000001</v>
      </c>
      <c r="H751">
        <v>0.30738919999999997</v>
      </c>
      <c r="I751">
        <v>0.29457359999999999</v>
      </c>
      <c r="J751">
        <v>0.31437860000000001</v>
      </c>
      <c r="K751">
        <v>0.24025969999999999</v>
      </c>
      <c r="L751" s="11">
        <f t="shared" si="33"/>
        <v>1.1748084849565533E-2</v>
      </c>
      <c r="M751" s="11">
        <f t="shared" si="34"/>
        <v>0.28958824999999994</v>
      </c>
      <c r="N751" s="11">
        <f t="shared" si="35"/>
        <v>221.43901417482584</v>
      </c>
    </row>
    <row r="752" spans="1:14" x14ac:dyDescent="0.2">
      <c r="A752" t="s">
        <v>1991</v>
      </c>
      <c r="B752">
        <v>2.16895653</v>
      </c>
      <c r="C752">
        <v>189</v>
      </c>
      <c r="D752">
        <v>1863</v>
      </c>
      <c r="E752">
        <v>143279</v>
      </c>
      <c r="F752">
        <v>0.26887660000000002</v>
      </c>
      <c r="G752">
        <v>0.31636360000000002</v>
      </c>
      <c r="H752">
        <v>0.29545450000000001</v>
      </c>
      <c r="I752">
        <v>0.3058419</v>
      </c>
      <c r="J752">
        <v>0.30886599999999997</v>
      </c>
      <c r="K752">
        <v>0.31805159999999999</v>
      </c>
      <c r="L752" s="11">
        <f t="shared" si="33"/>
        <v>1.3002603312418428E-2</v>
      </c>
      <c r="M752" s="11">
        <f t="shared" si="34"/>
        <v>0.30224236666666671</v>
      </c>
      <c r="N752" s="11">
        <f t="shared" si="35"/>
        <v>87.138675849810596</v>
      </c>
    </row>
    <row r="753" spans="1:14" x14ac:dyDescent="0.2">
      <c r="A753" t="s">
        <v>809</v>
      </c>
      <c r="B753">
        <v>2.1674609899999999</v>
      </c>
      <c r="C753">
        <v>6012</v>
      </c>
      <c r="D753">
        <v>1991</v>
      </c>
      <c r="E753">
        <v>124394</v>
      </c>
      <c r="F753">
        <v>0.2415842</v>
      </c>
      <c r="G753">
        <v>0.25557069999999998</v>
      </c>
      <c r="H753">
        <v>0.25708969999999998</v>
      </c>
      <c r="I753">
        <v>0.26094889999999998</v>
      </c>
      <c r="J753">
        <v>0.26209100000000002</v>
      </c>
      <c r="K753">
        <v>0.24795320000000001</v>
      </c>
      <c r="L753" s="11">
        <f t="shared" si="33"/>
        <v>1.6005595125166808E-2</v>
      </c>
      <c r="M753" s="11">
        <f t="shared" si="34"/>
        <v>0.25420628333333334</v>
      </c>
      <c r="N753" s="11">
        <f t="shared" si="35"/>
        <v>2773.7523432890021</v>
      </c>
    </row>
    <row r="754" spans="1:14" x14ac:dyDescent="0.2">
      <c r="A754" t="s">
        <v>1993</v>
      </c>
      <c r="B754">
        <v>2.1673151499999999</v>
      </c>
      <c r="C754">
        <v>1909</v>
      </c>
      <c r="D754">
        <v>2682</v>
      </c>
      <c r="E754">
        <v>142319</v>
      </c>
      <c r="F754">
        <v>0.28832950000000002</v>
      </c>
      <c r="G754">
        <v>0.3375244</v>
      </c>
      <c r="H754">
        <v>0.292744</v>
      </c>
      <c r="I754">
        <v>0.28660829999999998</v>
      </c>
      <c r="J754">
        <v>0.3262622</v>
      </c>
      <c r="K754">
        <v>0.28610350000000001</v>
      </c>
      <c r="L754" s="11">
        <f t="shared" si="33"/>
        <v>1.8844989073841158E-2</v>
      </c>
      <c r="M754" s="11">
        <f t="shared" si="34"/>
        <v>0.30292865000000002</v>
      </c>
      <c r="N754" s="11">
        <f t="shared" si="35"/>
        <v>880.81329565753288</v>
      </c>
    </row>
    <row r="755" spans="1:14" x14ac:dyDescent="0.2">
      <c r="A755" t="s">
        <v>552</v>
      </c>
      <c r="B755">
        <v>2.1635107900000001</v>
      </c>
      <c r="C755">
        <v>1021</v>
      </c>
      <c r="D755">
        <v>1653</v>
      </c>
      <c r="E755">
        <v>144066</v>
      </c>
      <c r="F755">
        <v>0.27386929999999998</v>
      </c>
      <c r="G755">
        <v>0.31332359999999998</v>
      </c>
      <c r="H755">
        <v>0.30682979999999999</v>
      </c>
      <c r="I755">
        <v>0.3170347</v>
      </c>
      <c r="J755">
        <v>0.32361590000000001</v>
      </c>
      <c r="K755">
        <v>0.27756649999999999</v>
      </c>
      <c r="L755" s="11">
        <f t="shared" si="33"/>
        <v>1.147390779226188E-2</v>
      </c>
      <c r="M755" s="11">
        <f t="shared" si="34"/>
        <v>0.30203996666666671</v>
      </c>
      <c r="N755" s="11">
        <f t="shared" si="35"/>
        <v>471.9181455988948</v>
      </c>
    </row>
    <row r="756" spans="1:14" x14ac:dyDescent="0.2">
      <c r="A756" t="s">
        <v>924</v>
      </c>
      <c r="B756">
        <v>2.1626900899999999</v>
      </c>
      <c r="C756">
        <v>2342</v>
      </c>
      <c r="D756">
        <v>1856</v>
      </c>
      <c r="E756">
        <v>140748</v>
      </c>
      <c r="F756">
        <v>0.26791280000000001</v>
      </c>
      <c r="G756">
        <v>0.28689490000000001</v>
      </c>
      <c r="H756">
        <v>0.30456230000000001</v>
      </c>
      <c r="I756">
        <v>0.28257690000000002</v>
      </c>
      <c r="J756">
        <v>0.31442520000000002</v>
      </c>
      <c r="K756">
        <v>0.25850339999999999</v>
      </c>
      <c r="L756" s="11">
        <f t="shared" si="33"/>
        <v>1.3186688265552618E-2</v>
      </c>
      <c r="M756" s="11">
        <f t="shared" si="34"/>
        <v>0.28581258333333331</v>
      </c>
      <c r="N756" s="11">
        <f t="shared" si="35"/>
        <v>1082.9105893762153</v>
      </c>
    </row>
    <row r="757" spans="1:14" x14ac:dyDescent="0.2">
      <c r="A757" t="s">
        <v>1010</v>
      </c>
      <c r="B757">
        <v>2.15312605</v>
      </c>
      <c r="C757">
        <v>12</v>
      </c>
      <c r="D757">
        <v>1423</v>
      </c>
      <c r="E757">
        <v>141461</v>
      </c>
      <c r="F757">
        <v>0.28531069999999997</v>
      </c>
      <c r="G757">
        <v>0.30775839999999999</v>
      </c>
      <c r="H757">
        <v>0.2672234</v>
      </c>
      <c r="I757">
        <v>0.3281596</v>
      </c>
      <c r="J757">
        <v>0.2933579</v>
      </c>
      <c r="K757">
        <v>0.26932080000000003</v>
      </c>
      <c r="L757" s="11">
        <f t="shared" si="33"/>
        <v>1.0059309633043736E-2</v>
      </c>
      <c r="M757" s="11">
        <f t="shared" si="34"/>
        <v>0.29185513333333329</v>
      </c>
      <c r="N757" s="11">
        <f t="shared" si="35"/>
        <v>5.5732919120085889</v>
      </c>
    </row>
    <row r="758" spans="1:14" x14ac:dyDescent="0.2">
      <c r="A758" t="s">
        <v>510</v>
      </c>
      <c r="B758">
        <v>2.14828347</v>
      </c>
      <c r="C758">
        <v>1289</v>
      </c>
      <c r="D758">
        <v>847</v>
      </c>
      <c r="E758">
        <v>141136</v>
      </c>
      <c r="F758">
        <v>0.2815126</v>
      </c>
      <c r="G758">
        <v>0.32311980000000001</v>
      </c>
      <c r="H758">
        <v>0.30211080000000001</v>
      </c>
      <c r="I758">
        <v>0.33623690000000001</v>
      </c>
      <c r="J758">
        <v>0.30852210000000002</v>
      </c>
      <c r="K758">
        <v>0.27683619999999998</v>
      </c>
      <c r="L758" s="11">
        <f t="shared" si="33"/>
        <v>6.0013037070626909E-3</v>
      </c>
      <c r="M758" s="11">
        <f t="shared" si="34"/>
        <v>0.30472306666666665</v>
      </c>
      <c r="N758" s="11">
        <f t="shared" si="35"/>
        <v>600.01392646753459</v>
      </c>
    </row>
    <row r="759" spans="1:14" x14ac:dyDescent="0.2">
      <c r="A759" t="s">
        <v>2043</v>
      </c>
      <c r="B759">
        <v>2.1298672999999999</v>
      </c>
      <c r="C759">
        <v>65</v>
      </c>
      <c r="D759">
        <v>2499</v>
      </c>
      <c r="E759">
        <v>136783</v>
      </c>
      <c r="F759">
        <v>0.27726430000000002</v>
      </c>
      <c r="G759">
        <v>0.2727677</v>
      </c>
      <c r="H759">
        <v>0.27693970000000001</v>
      </c>
      <c r="I759">
        <v>0.30358449999999998</v>
      </c>
      <c r="J759">
        <v>0.31298749999999997</v>
      </c>
      <c r="K759">
        <v>0.26914149999999998</v>
      </c>
      <c r="L759" s="11">
        <f t="shared" si="33"/>
        <v>1.8269814231300672E-2</v>
      </c>
      <c r="M759" s="11">
        <f t="shared" si="34"/>
        <v>0.28544753333333334</v>
      </c>
      <c r="N759" s="11">
        <f t="shared" si="35"/>
        <v>30.5183332313708</v>
      </c>
    </row>
    <row r="760" spans="1:14" x14ac:dyDescent="0.2">
      <c r="A760" t="s">
        <v>2058</v>
      </c>
      <c r="B760">
        <v>2.1279020900000001</v>
      </c>
      <c r="C760">
        <v>3621</v>
      </c>
      <c r="D760">
        <v>2201</v>
      </c>
      <c r="E760">
        <v>137735</v>
      </c>
      <c r="F760">
        <v>0.29059829999999998</v>
      </c>
      <c r="G760">
        <v>0.31128260000000002</v>
      </c>
      <c r="H760">
        <v>0.31355929999999999</v>
      </c>
      <c r="I760">
        <v>0.33217390000000002</v>
      </c>
      <c r="J760">
        <v>0.3294282</v>
      </c>
      <c r="K760">
        <v>0.27924529999999997</v>
      </c>
      <c r="L760" s="11">
        <f t="shared" si="33"/>
        <v>1.5979961520310743E-2</v>
      </c>
      <c r="M760" s="11">
        <f t="shared" si="34"/>
        <v>0.30938126666666665</v>
      </c>
      <c r="N760" s="11">
        <f t="shared" si="35"/>
        <v>1701.676039051214</v>
      </c>
    </row>
    <row r="761" spans="1:14" x14ac:dyDescent="0.2">
      <c r="A761" t="s">
        <v>825</v>
      </c>
      <c r="B761">
        <v>2.1243399799999998</v>
      </c>
      <c r="C761">
        <v>5297</v>
      </c>
      <c r="D761">
        <v>4008</v>
      </c>
      <c r="E761">
        <v>125061</v>
      </c>
      <c r="F761">
        <v>0.23780090000000001</v>
      </c>
      <c r="G761">
        <v>0.25490200000000002</v>
      </c>
      <c r="H761">
        <v>0.25303639999999999</v>
      </c>
      <c r="I761">
        <v>0.24832509999999999</v>
      </c>
      <c r="J761">
        <v>0.2691365</v>
      </c>
      <c r="K761">
        <v>0.23692920000000001</v>
      </c>
      <c r="L761" s="11">
        <f t="shared" si="33"/>
        <v>3.2048360400124737E-2</v>
      </c>
      <c r="M761" s="11">
        <f t="shared" si="34"/>
        <v>0.25002168333333336</v>
      </c>
      <c r="N761" s="11">
        <f t="shared" si="35"/>
        <v>2493.4803514830996</v>
      </c>
    </row>
    <row r="762" spans="1:14" x14ac:dyDescent="0.2">
      <c r="A762" t="s">
        <v>774</v>
      </c>
      <c r="B762">
        <v>2.1214156499999999</v>
      </c>
      <c r="C762">
        <v>92</v>
      </c>
      <c r="D762">
        <v>2243</v>
      </c>
      <c r="E762">
        <v>140399</v>
      </c>
      <c r="F762">
        <v>0.2775801</v>
      </c>
      <c r="G762">
        <v>0.3310285</v>
      </c>
      <c r="H762">
        <v>0.31152069999999998</v>
      </c>
      <c r="I762">
        <v>0.31530710000000001</v>
      </c>
      <c r="J762">
        <v>0.32711180000000001</v>
      </c>
      <c r="K762">
        <v>0.28717949999999998</v>
      </c>
      <c r="L762" s="11">
        <f t="shared" si="33"/>
        <v>1.597589726422553E-2</v>
      </c>
      <c r="M762" s="11">
        <f t="shared" si="34"/>
        <v>0.30828794999999998</v>
      </c>
      <c r="N762" s="11">
        <f t="shared" si="35"/>
        <v>43.367267513087313</v>
      </c>
    </row>
    <row r="763" spans="1:14" x14ac:dyDescent="0.2">
      <c r="A763" t="s">
        <v>1038</v>
      </c>
      <c r="B763">
        <v>2.0988540000000002</v>
      </c>
      <c r="C763">
        <v>3048</v>
      </c>
      <c r="D763">
        <v>742</v>
      </c>
      <c r="E763">
        <v>136158</v>
      </c>
      <c r="F763">
        <v>0.27567570000000002</v>
      </c>
      <c r="G763">
        <v>0.29221560000000002</v>
      </c>
      <c r="H763">
        <v>0.31303120000000001</v>
      </c>
      <c r="I763">
        <v>0.2879121</v>
      </c>
      <c r="J763">
        <v>0.28699550000000001</v>
      </c>
      <c r="K763">
        <v>0.27840910000000002</v>
      </c>
      <c r="L763" s="11">
        <f t="shared" si="33"/>
        <v>5.4495512566283292E-3</v>
      </c>
      <c r="M763" s="11">
        <f t="shared" si="34"/>
        <v>0.28903986666666664</v>
      </c>
      <c r="N763" s="11">
        <f t="shared" si="35"/>
        <v>1452.2210692120557</v>
      </c>
    </row>
    <row r="764" spans="1:14" x14ac:dyDescent="0.2">
      <c r="A764" t="s">
        <v>602</v>
      </c>
      <c r="B764">
        <v>2.09841151</v>
      </c>
      <c r="C764">
        <v>2258</v>
      </c>
      <c r="D764">
        <v>1586</v>
      </c>
      <c r="E764">
        <v>138109</v>
      </c>
      <c r="F764">
        <v>0.28352490000000002</v>
      </c>
      <c r="G764">
        <v>0.30442180000000002</v>
      </c>
      <c r="H764">
        <v>0.29971720000000002</v>
      </c>
      <c r="I764">
        <v>0.3058824</v>
      </c>
      <c r="J764">
        <v>0.32722109999999999</v>
      </c>
      <c r="K764">
        <v>0.27044030000000002</v>
      </c>
      <c r="L764" s="11">
        <f t="shared" si="33"/>
        <v>1.1483683177779869E-2</v>
      </c>
      <c r="M764" s="11">
        <f t="shared" si="34"/>
        <v>0.29853461666666664</v>
      </c>
      <c r="N764" s="11">
        <f t="shared" si="35"/>
        <v>1076.0520466264502</v>
      </c>
    </row>
    <row r="765" spans="1:14" x14ac:dyDescent="0.2">
      <c r="A765" t="s">
        <v>2059</v>
      </c>
      <c r="B765">
        <v>2.0967107999999999</v>
      </c>
      <c r="C765">
        <v>3418</v>
      </c>
      <c r="D765">
        <v>2239</v>
      </c>
      <c r="E765">
        <v>134905</v>
      </c>
      <c r="F765">
        <v>0.29599999999999999</v>
      </c>
      <c r="G765">
        <v>0.31697340000000002</v>
      </c>
      <c r="H765">
        <v>0.32534249999999998</v>
      </c>
      <c r="I765">
        <v>0.30316090000000001</v>
      </c>
      <c r="J765">
        <v>0.32589610000000002</v>
      </c>
      <c r="K765">
        <v>0.31864409999999999</v>
      </c>
      <c r="L765" s="11">
        <f t="shared" si="33"/>
        <v>1.6596864460175678E-2</v>
      </c>
      <c r="M765" s="11">
        <f t="shared" si="34"/>
        <v>0.31433616666666669</v>
      </c>
      <c r="N765" s="11">
        <f t="shared" si="35"/>
        <v>1630.1723633035133</v>
      </c>
    </row>
    <row r="766" spans="1:14" x14ac:dyDescent="0.2">
      <c r="A766" t="s">
        <v>500</v>
      </c>
      <c r="B766">
        <v>2.0961694400000002</v>
      </c>
      <c r="C766">
        <v>3072</v>
      </c>
      <c r="D766">
        <v>1906</v>
      </c>
      <c r="E766">
        <v>135866</v>
      </c>
      <c r="F766">
        <v>0.328125</v>
      </c>
      <c r="G766">
        <v>0.32201790000000002</v>
      </c>
      <c r="H766">
        <v>0.31723030000000002</v>
      </c>
      <c r="I766">
        <v>0.3108108</v>
      </c>
      <c r="J766">
        <v>0.3206039</v>
      </c>
      <c r="K766">
        <v>0.28817730000000003</v>
      </c>
      <c r="L766" s="11">
        <f t="shared" si="33"/>
        <v>1.4028528108577569E-2</v>
      </c>
      <c r="M766" s="11">
        <f t="shared" si="34"/>
        <v>0.31449420000000006</v>
      </c>
      <c r="N766" s="11">
        <f t="shared" si="35"/>
        <v>1465.5303819332466</v>
      </c>
    </row>
    <row r="767" spans="1:14" x14ac:dyDescent="0.2">
      <c r="A767" t="s">
        <v>701</v>
      </c>
      <c r="B767">
        <v>2.0919250699999998</v>
      </c>
      <c r="C767">
        <v>4387</v>
      </c>
      <c r="D767">
        <v>4252</v>
      </c>
      <c r="E767">
        <v>125458</v>
      </c>
      <c r="F767">
        <v>0.24682699999999999</v>
      </c>
      <c r="G767">
        <v>0.25369520000000001</v>
      </c>
      <c r="H767">
        <v>0.26579409999999998</v>
      </c>
      <c r="I767">
        <v>0.2669205</v>
      </c>
      <c r="J767">
        <v>0.28520180000000001</v>
      </c>
      <c r="K767">
        <v>0.25</v>
      </c>
      <c r="L767" s="11">
        <f t="shared" si="33"/>
        <v>3.3891820370163722E-2</v>
      </c>
      <c r="M767" s="11">
        <f t="shared" si="34"/>
        <v>0.26140643333333335</v>
      </c>
      <c r="N767" s="11">
        <f t="shared" si="35"/>
        <v>2097.111441950452</v>
      </c>
    </row>
    <row r="768" spans="1:14" x14ac:dyDescent="0.2">
      <c r="A768" t="s">
        <v>2064</v>
      </c>
      <c r="B768">
        <v>2.09058279</v>
      </c>
      <c r="C768">
        <v>1972</v>
      </c>
      <c r="D768">
        <v>2365</v>
      </c>
      <c r="E768">
        <v>135337</v>
      </c>
      <c r="F768">
        <v>0.28235290000000002</v>
      </c>
      <c r="G768">
        <v>0.32091540000000002</v>
      </c>
      <c r="H768">
        <v>0.29660019999999998</v>
      </c>
      <c r="I768">
        <v>0.28864060000000002</v>
      </c>
      <c r="J768">
        <v>0.32906839999999998</v>
      </c>
      <c r="K768">
        <v>0.30678470000000002</v>
      </c>
      <c r="L768" s="11">
        <f t="shared" si="33"/>
        <v>1.7474896000354671E-2</v>
      </c>
      <c r="M768" s="11">
        <f t="shared" si="34"/>
        <v>0.30406036666666664</v>
      </c>
      <c r="N768" s="11">
        <f t="shared" si="35"/>
        <v>943.27763982023407</v>
      </c>
    </row>
    <row r="769" spans="1:14" x14ac:dyDescent="0.2">
      <c r="A769" t="s">
        <v>1992</v>
      </c>
      <c r="B769">
        <v>2.08994255</v>
      </c>
      <c r="C769">
        <v>314</v>
      </c>
      <c r="D769">
        <v>1579</v>
      </c>
      <c r="E769">
        <v>133938</v>
      </c>
      <c r="F769">
        <v>0.29596410000000001</v>
      </c>
      <c r="G769">
        <v>0.31562499999999999</v>
      </c>
      <c r="H769">
        <v>0.28912880000000002</v>
      </c>
      <c r="I769">
        <v>0.31200899999999998</v>
      </c>
      <c r="J769">
        <v>0.29667719999999997</v>
      </c>
      <c r="K769">
        <v>0.27272730000000001</v>
      </c>
      <c r="L769" s="11">
        <f t="shared" si="33"/>
        <v>1.1789036718481685E-2</v>
      </c>
      <c r="M769" s="11">
        <f t="shared" si="34"/>
        <v>0.29702190000000001</v>
      </c>
      <c r="N769" s="11">
        <f t="shared" si="35"/>
        <v>150.24336434511082</v>
      </c>
    </row>
    <row r="770" spans="1:14" x14ac:dyDescent="0.2">
      <c r="A770" t="s">
        <v>1082</v>
      </c>
      <c r="B770">
        <v>2.0869638300000002</v>
      </c>
      <c r="C770">
        <v>2613</v>
      </c>
      <c r="D770">
        <v>2928</v>
      </c>
      <c r="E770">
        <v>132927</v>
      </c>
      <c r="F770">
        <v>0.25193369999999998</v>
      </c>
      <c r="G770">
        <v>0.26083869999999998</v>
      </c>
      <c r="H770">
        <v>0.26105440000000002</v>
      </c>
      <c r="I770">
        <v>0.25494349999999999</v>
      </c>
      <c r="J770">
        <v>0.26085999999999998</v>
      </c>
      <c r="K770">
        <v>0.24446409999999999</v>
      </c>
      <c r="L770" s="11">
        <f t="shared" ref="L770:L833" si="36">D770/E770</f>
        <v>2.2027127671579137E-2</v>
      </c>
      <c r="M770" s="11">
        <f t="shared" ref="M770:M833" si="37">AVERAGE(F770:K770)</f>
        <v>0.25568240000000003</v>
      </c>
      <c r="N770" s="11">
        <f t="shared" ref="N770:N833" si="38">C770/B770</f>
        <v>1252.0581154489869</v>
      </c>
    </row>
    <row r="771" spans="1:14" x14ac:dyDescent="0.2">
      <c r="A771" t="s">
        <v>632</v>
      </c>
      <c r="B771">
        <v>2.07755058</v>
      </c>
      <c r="C771">
        <v>2554</v>
      </c>
      <c r="D771">
        <v>1531</v>
      </c>
      <c r="E771">
        <v>134579</v>
      </c>
      <c r="F771">
        <v>0.30373830000000002</v>
      </c>
      <c r="G771">
        <v>0.31422719999999998</v>
      </c>
      <c r="H771">
        <v>0.30133080000000001</v>
      </c>
      <c r="I771">
        <v>0.31698769999999998</v>
      </c>
      <c r="J771">
        <v>0.31904389999999999</v>
      </c>
      <c r="K771">
        <v>0.27979270000000001</v>
      </c>
      <c r="L771" s="11">
        <f t="shared" si="36"/>
        <v>1.1376217686266059E-2</v>
      </c>
      <c r="M771" s="11">
        <f t="shared" si="37"/>
        <v>0.30585343333333331</v>
      </c>
      <c r="N771" s="11">
        <f t="shared" si="38"/>
        <v>1229.3322841747613</v>
      </c>
    </row>
    <row r="772" spans="1:14" x14ac:dyDescent="0.2">
      <c r="A772" t="s">
        <v>2036</v>
      </c>
      <c r="B772">
        <v>2.0735311599999999</v>
      </c>
      <c r="C772">
        <v>2528</v>
      </c>
      <c r="D772">
        <v>1167</v>
      </c>
      <c r="E772">
        <v>134434</v>
      </c>
      <c r="F772">
        <v>0.30341879999999999</v>
      </c>
      <c r="G772">
        <v>0.3120521</v>
      </c>
      <c r="H772">
        <v>0.31548310000000002</v>
      </c>
      <c r="I772">
        <v>0.31952659999999999</v>
      </c>
      <c r="J772">
        <v>0.32024599999999998</v>
      </c>
      <c r="K772">
        <v>0.3</v>
      </c>
      <c r="L772" s="11">
        <f t="shared" si="36"/>
        <v>8.6808396685362325E-3</v>
      </c>
      <c r="M772" s="11">
        <f t="shared" si="37"/>
        <v>0.31178776666666669</v>
      </c>
      <c r="N772" s="11">
        <f t="shared" si="38"/>
        <v>1219.1762770519447</v>
      </c>
    </row>
    <row r="773" spans="1:14" x14ac:dyDescent="0.2">
      <c r="A773" t="s">
        <v>339</v>
      </c>
      <c r="B773">
        <v>2.0708045799999999</v>
      </c>
      <c r="C773">
        <v>11</v>
      </c>
      <c r="D773">
        <v>834</v>
      </c>
      <c r="E773">
        <v>134531</v>
      </c>
      <c r="F773">
        <v>0.31034479999999998</v>
      </c>
      <c r="G773">
        <v>0.32068970000000002</v>
      </c>
      <c r="H773">
        <v>0.265928</v>
      </c>
      <c r="I773">
        <v>0.30074070000000003</v>
      </c>
      <c r="J773">
        <v>0.30551050000000002</v>
      </c>
      <c r="K773">
        <v>0.26630429999999999</v>
      </c>
      <c r="L773" s="11">
        <f t="shared" si="36"/>
        <v>6.1993146561015681E-3</v>
      </c>
      <c r="M773" s="11">
        <f t="shared" si="37"/>
        <v>0.29491966666666664</v>
      </c>
      <c r="N773" s="11">
        <f t="shared" si="38"/>
        <v>5.3119449832393171</v>
      </c>
    </row>
    <row r="774" spans="1:14" x14ac:dyDescent="0.2">
      <c r="A774" t="s">
        <v>1994</v>
      </c>
      <c r="B774">
        <v>2.06724</v>
      </c>
      <c r="C774">
        <v>12</v>
      </c>
      <c r="D774">
        <v>1812</v>
      </c>
      <c r="E774">
        <v>133054</v>
      </c>
      <c r="F774">
        <v>0.27299699999999999</v>
      </c>
      <c r="G774">
        <v>0.3164265</v>
      </c>
      <c r="H774">
        <v>0.30902109999999999</v>
      </c>
      <c r="I774">
        <v>0.33132529999999999</v>
      </c>
      <c r="J774">
        <v>0.33203050000000001</v>
      </c>
      <c r="K774">
        <v>0.26732669999999997</v>
      </c>
      <c r="L774" s="11">
        <f t="shared" si="36"/>
        <v>1.3618530822072242E-2</v>
      </c>
      <c r="M774" s="11">
        <f t="shared" si="37"/>
        <v>0.30485451666666669</v>
      </c>
      <c r="N774" s="11">
        <f t="shared" si="38"/>
        <v>5.8048412375921519</v>
      </c>
    </row>
    <row r="775" spans="1:14" x14ac:dyDescent="0.2">
      <c r="A775" t="s">
        <v>422</v>
      </c>
      <c r="B775">
        <v>2.0670719000000002</v>
      </c>
      <c r="C775">
        <v>3662</v>
      </c>
      <c r="D775">
        <v>1769</v>
      </c>
      <c r="E775">
        <v>131790</v>
      </c>
      <c r="F775">
        <v>0.27071820000000002</v>
      </c>
      <c r="G775">
        <v>0.30210019999999999</v>
      </c>
      <c r="H775">
        <v>0.31230770000000002</v>
      </c>
      <c r="I775">
        <v>0.30268200000000001</v>
      </c>
      <c r="J775">
        <v>0.32077499999999998</v>
      </c>
      <c r="K775">
        <v>0.26380369999999997</v>
      </c>
      <c r="L775" s="11">
        <f t="shared" si="36"/>
        <v>1.3422869716973974E-2</v>
      </c>
      <c r="M775" s="11">
        <f t="shared" si="37"/>
        <v>0.29539780000000004</v>
      </c>
      <c r="N775" s="11">
        <f t="shared" si="38"/>
        <v>1771.5881097314514</v>
      </c>
    </row>
    <row r="776" spans="1:14" x14ac:dyDescent="0.2">
      <c r="A776" t="s">
        <v>398</v>
      </c>
      <c r="B776">
        <v>2.0483863000000002</v>
      </c>
      <c r="C776">
        <v>13</v>
      </c>
      <c r="D776">
        <v>876</v>
      </c>
      <c r="E776">
        <v>131559</v>
      </c>
      <c r="F776">
        <v>0.25</v>
      </c>
      <c r="G776">
        <v>0.30316090000000001</v>
      </c>
      <c r="H776">
        <v>0.29110510000000001</v>
      </c>
      <c r="I776">
        <v>0.25901639999999998</v>
      </c>
      <c r="J776">
        <v>0.3024</v>
      </c>
      <c r="K776">
        <v>0.30322579999999999</v>
      </c>
      <c r="L776" s="11">
        <f t="shared" si="36"/>
        <v>6.6586094451918914E-3</v>
      </c>
      <c r="M776" s="11">
        <f t="shared" si="37"/>
        <v>0.28481803333333328</v>
      </c>
      <c r="N776" s="11">
        <f t="shared" si="38"/>
        <v>6.3464591615360826</v>
      </c>
    </row>
    <row r="777" spans="1:14" x14ac:dyDescent="0.2">
      <c r="A777" t="s">
        <v>946</v>
      </c>
      <c r="B777">
        <v>2.0474345899999999</v>
      </c>
      <c r="C777">
        <v>4578</v>
      </c>
      <c r="D777">
        <v>1296</v>
      </c>
      <c r="E777">
        <v>128746</v>
      </c>
      <c r="F777">
        <v>0.29596410000000001</v>
      </c>
      <c r="G777">
        <v>0.31837159999999998</v>
      </c>
      <c r="H777">
        <v>0.3</v>
      </c>
      <c r="I777">
        <v>0.28816199999999997</v>
      </c>
      <c r="J777">
        <v>0.28717199999999998</v>
      </c>
      <c r="K777">
        <v>0.2644628</v>
      </c>
      <c r="L777" s="11">
        <f t="shared" si="36"/>
        <v>1.0066332157892283E-2</v>
      </c>
      <c r="M777" s="11">
        <f t="shared" si="37"/>
        <v>0.2923554166666667</v>
      </c>
      <c r="N777" s="11">
        <f t="shared" si="38"/>
        <v>2235.9688667758614</v>
      </c>
    </row>
    <row r="778" spans="1:14" x14ac:dyDescent="0.2">
      <c r="A778" t="s">
        <v>471</v>
      </c>
      <c r="B778">
        <v>2.0469698599999999</v>
      </c>
      <c r="C778">
        <v>3329</v>
      </c>
      <c r="D778">
        <v>1885</v>
      </c>
      <c r="E778">
        <v>130991</v>
      </c>
      <c r="F778">
        <v>0.30103809999999998</v>
      </c>
      <c r="G778">
        <v>0.30420049999999998</v>
      </c>
      <c r="H778">
        <v>0.29976019999999998</v>
      </c>
      <c r="I778">
        <v>0.31454549999999998</v>
      </c>
      <c r="J778">
        <v>0.32538299999999998</v>
      </c>
      <c r="K778">
        <v>0.27272730000000001</v>
      </c>
      <c r="L778" s="11">
        <f t="shared" si="36"/>
        <v>1.439030162377568E-2</v>
      </c>
      <c r="M778" s="11">
        <f t="shared" si="37"/>
        <v>0.30294243333333332</v>
      </c>
      <c r="N778" s="11">
        <f t="shared" si="38"/>
        <v>1626.3063101476248</v>
      </c>
    </row>
    <row r="779" spans="1:14" x14ac:dyDescent="0.2">
      <c r="A779" t="s">
        <v>318</v>
      </c>
      <c r="B779">
        <v>2.0442704699999998</v>
      </c>
      <c r="C779">
        <v>1346</v>
      </c>
      <c r="D779">
        <v>1621</v>
      </c>
      <c r="E779">
        <v>132696</v>
      </c>
      <c r="F779">
        <v>0.31460670000000002</v>
      </c>
      <c r="G779">
        <v>0.32325779999999998</v>
      </c>
      <c r="H779">
        <v>0.31043959999999998</v>
      </c>
      <c r="I779">
        <v>0.31673580000000001</v>
      </c>
      <c r="J779">
        <v>0.32908520000000002</v>
      </c>
      <c r="K779">
        <v>0.27350429999999998</v>
      </c>
      <c r="L779" s="11">
        <f t="shared" si="36"/>
        <v>1.2215891963585941E-2</v>
      </c>
      <c r="M779" s="11">
        <f t="shared" si="37"/>
        <v>0.31127156666666667</v>
      </c>
      <c r="N779" s="11">
        <f t="shared" si="38"/>
        <v>658.42559473062295</v>
      </c>
    </row>
    <row r="780" spans="1:14" x14ac:dyDescent="0.2">
      <c r="A780" t="s">
        <v>1984</v>
      </c>
      <c r="B780">
        <v>2.0387134900000001</v>
      </c>
      <c r="C780">
        <v>3144</v>
      </c>
      <c r="D780">
        <v>1338</v>
      </c>
      <c r="E780">
        <v>129428</v>
      </c>
      <c r="F780">
        <v>0.260355</v>
      </c>
      <c r="G780">
        <v>0.31456200000000001</v>
      </c>
      <c r="H780">
        <v>0.31698559999999998</v>
      </c>
      <c r="I780">
        <v>0.29268290000000002</v>
      </c>
      <c r="J780">
        <v>0.31141279999999999</v>
      </c>
      <c r="K780">
        <v>0.27374300000000001</v>
      </c>
      <c r="L780" s="11">
        <f t="shared" si="36"/>
        <v>1.0337793985845412E-2</v>
      </c>
      <c r="M780" s="11">
        <f t="shared" si="37"/>
        <v>0.29495688333333336</v>
      </c>
      <c r="N780" s="11">
        <f t="shared" si="38"/>
        <v>1542.1490147691129</v>
      </c>
    </row>
    <row r="781" spans="1:14" x14ac:dyDescent="0.2">
      <c r="A781" t="s">
        <v>2049</v>
      </c>
      <c r="B781">
        <v>2.03728716</v>
      </c>
      <c r="C781">
        <v>2383</v>
      </c>
      <c r="D781">
        <v>1353</v>
      </c>
      <c r="E781">
        <v>131392</v>
      </c>
      <c r="F781">
        <v>0.2987805</v>
      </c>
      <c r="G781">
        <v>0.3270034</v>
      </c>
      <c r="H781">
        <v>0.31415929999999997</v>
      </c>
      <c r="I781">
        <v>0.32983190000000001</v>
      </c>
      <c r="J781">
        <v>0.30934339999999999</v>
      </c>
      <c r="K781">
        <v>0.29716979999999998</v>
      </c>
      <c r="L781" s="11">
        <f t="shared" si="36"/>
        <v>1.0297430589381392E-2</v>
      </c>
      <c r="M781" s="11">
        <f t="shared" si="37"/>
        <v>0.31271471666666667</v>
      </c>
      <c r="N781" s="11">
        <f t="shared" si="38"/>
        <v>1169.6927398295682</v>
      </c>
    </row>
    <row r="782" spans="1:14" x14ac:dyDescent="0.2">
      <c r="A782" t="s">
        <v>1071</v>
      </c>
      <c r="B782">
        <v>2.0327412100000002</v>
      </c>
      <c r="C782">
        <v>2431</v>
      </c>
      <c r="D782">
        <v>2267</v>
      </c>
      <c r="E782">
        <v>130607</v>
      </c>
      <c r="F782">
        <v>0.315</v>
      </c>
      <c r="G782">
        <v>0.2992552</v>
      </c>
      <c r="H782">
        <v>0.2981878</v>
      </c>
      <c r="I782">
        <v>0.307309</v>
      </c>
      <c r="J782">
        <v>0.33252219999999999</v>
      </c>
      <c r="K782">
        <v>0.2807018</v>
      </c>
      <c r="L782" s="11">
        <f t="shared" si="36"/>
        <v>1.7357415758726562E-2</v>
      </c>
      <c r="M782" s="11">
        <f t="shared" si="37"/>
        <v>0.30549599999999999</v>
      </c>
      <c r="N782" s="11">
        <f t="shared" si="38"/>
        <v>1195.9220327903913</v>
      </c>
    </row>
    <row r="783" spans="1:14" x14ac:dyDescent="0.2">
      <c r="A783" t="s">
        <v>730</v>
      </c>
      <c r="B783">
        <v>2.0311591600000001</v>
      </c>
      <c r="C783">
        <v>4080</v>
      </c>
      <c r="D783">
        <v>3499</v>
      </c>
      <c r="E783">
        <v>116743</v>
      </c>
      <c r="F783">
        <v>0.23267170000000001</v>
      </c>
      <c r="G783">
        <v>0.26344709999999999</v>
      </c>
      <c r="H783">
        <v>0.23586960000000001</v>
      </c>
      <c r="I783">
        <v>0.2470639</v>
      </c>
      <c r="J783">
        <v>0.27893129999999999</v>
      </c>
      <c r="K783">
        <v>0.2412869</v>
      </c>
      <c r="L783" s="11">
        <f t="shared" si="36"/>
        <v>2.9971818438792906E-2</v>
      </c>
      <c r="M783" s="11">
        <f t="shared" si="37"/>
        <v>0.24987841666666666</v>
      </c>
      <c r="N783" s="11">
        <f t="shared" si="38"/>
        <v>2008.7052163849139</v>
      </c>
    </row>
    <row r="784" spans="1:14" x14ac:dyDescent="0.2">
      <c r="A784" t="s">
        <v>1051</v>
      </c>
      <c r="B784">
        <v>2.0172444500000002</v>
      </c>
      <c r="C784">
        <v>11</v>
      </c>
      <c r="D784">
        <v>1559</v>
      </c>
      <c r="E784">
        <v>125912</v>
      </c>
      <c r="F784">
        <v>0.26262629999999998</v>
      </c>
      <c r="G784">
        <v>0.29523480000000002</v>
      </c>
      <c r="H784">
        <v>0.2866397</v>
      </c>
      <c r="I784">
        <v>0.29111110000000001</v>
      </c>
      <c r="J784">
        <v>0.28736410000000001</v>
      </c>
      <c r="K784">
        <v>0.2767442</v>
      </c>
      <c r="L784" s="11">
        <f t="shared" si="36"/>
        <v>1.2381663383950695E-2</v>
      </c>
      <c r="M784" s="11">
        <f t="shared" si="37"/>
        <v>0.2832867</v>
      </c>
      <c r="N784" s="11">
        <f t="shared" si="38"/>
        <v>5.4529831523393204</v>
      </c>
    </row>
    <row r="785" spans="1:14" x14ac:dyDescent="0.2">
      <c r="A785" t="s">
        <v>794</v>
      </c>
      <c r="B785">
        <v>2.00136205</v>
      </c>
      <c r="C785">
        <v>4701</v>
      </c>
      <c r="D785">
        <v>2759</v>
      </c>
      <c r="E785">
        <v>123810</v>
      </c>
      <c r="F785">
        <v>0.25851849999999998</v>
      </c>
      <c r="G785">
        <v>0.26699030000000001</v>
      </c>
      <c r="H785">
        <v>0.26911309999999999</v>
      </c>
      <c r="I785">
        <v>0.27396100000000001</v>
      </c>
      <c r="J785">
        <v>0.28778429999999999</v>
      </c>
      <c r="K785">
        <v>0.25089610000000001</v>
      </c>
      <c r="L785" s="11">
        <f t="shared" si="36"/>
        <v>2.2284145060980535E-2</v>
      </c>
      <c r="M785" s="11">
        <f t="shared" si="37"/>
        <v>0.2678772166666667</v>
      </c>
      <c r="N785" s="11">
        <f t="shared" si="38"/>
        <v>2348.9003401458522</v>
      </c>
    </row>
    <row r="786" spans="1:14" x14ac:dyDescent="0.2">
      <c r="A786" t="s">
        <v>938</v>
      </c>
      <c r="B786">
        <v>2.0005462999999999</v>
      </c>
      <c r="C786">
        <v>2961</v>
      </c>
      <c r="D786">
        <v>956</v>
      </c>
      <c r="E786">
        <v>127334</v>
      </c>
      <c r="F786">
        <v>0.2943925</v>
      </c>
      <c r="G786">
        <v>0.31466230000000001</v>
      </c>
      <c r="H786">
        <v>0.31064360000000002</v>
      </c>
      <c r="I786">
        <v>0.31134020000000001</v>
      </c>
      <c r="J786">
        <v>0.29436859999999998</v>
      </c>
      <c r="K786">
        <v>0.2748815</v>
      </c>
      <c r="L786" s="11">
        <f t="shared" si="36"/>
        <v>7.507814095214161E-3</v>
      </c>
      <c r="M786" s="11">
        <f t="shared" si="37"/>
        <v>0.3000481166666667</v>
      </c>
      <c r="N786" s="11">
        <f t="shared" si="38"/>
        <v>1480.0957118563065</v>
      </c>
    </row>
    <row r="787" spans="1:14" x14ac:dyDescent="0.2">
      <c r="A787" t="s">
        <v>947</v>
      </c>
      <c r="B787">
        <v>1.99146924</v>
      </c>
      <c r="C787">
        <v>2175</v>
      </c>
      <c r="D787">
        <v>5060</v>
      </c>
      <c r="E787">
        <v>127417</v>
      </c>
      <c r="F787">
        <v>0.259434</v>
      </c>
      <c r="G787">
        <v>0.26419310000000001</v>
      </c>
      <c r="H787">
        <v>0.27680529999999998</v>
      </c>
      <c r="I787">
        <v>0.27313690000000002</v>
      </c>
      <c r="J787">
        <v>0.27898149999999999</v>
      </c>
      <c r="K787">
        <v>0.25886140000000002</v>
      </c>
      <c r="L787" s="11">
        <f t="shared" si="36"/>
        <v>3.9712126325372597E-2</v>
      </c>
      <c r="M787" s="11">
        <f t="shared" si="37"/>
        <v>0.26856869999999999</v>
      </c>
      <c r="N787" s="11">
        <f t="shared" si="38"/>
        <v>1092.1584708986015</v>
      </c>
    </row>
    <row r="788" spans="1:14" x14ac:dyDescent="0.2">
      <c r="A788" t="s">
        <v>1079</v>
      </c>
      <c r="B788">
        <v>1.98591473</v>
      </c>
      <c r="C788">
        <v>1449</v>
      </c>
      <c r="D788">
        <v>1686</v>
      </c>
      <c r="E788">
        <v>127898</v>
      </c>
      <c r="F788">
        <v>0.33168320000000001</v>
      </c>
      <c r="G788">
        <v>0.30612240000000002</v>
      </c>
      <c r="H788">
        <v>0.28653299999999998</v>
      </c>
      <c r="I788">
        <v>0.3128205</v>
      </c>
      <c r="J788">
        <v>0.32596910000000001</v>
      </c>
      <c r="K788">
        <v>0.27727269999999998</v>
      </c>
      <c r="L788" s="11">
        <f t="shared" si="36"/>
        <v>1.3182379708830474E-2</v>
      </c>
      <c r="M788" s="11">
        <f t="shared" si="37"/>
        <v>0.30673348333333333</v>
      </c>
      <c r="N788" s="11">
        <f t="shared" si="38"/>
        <v>729.63857818809777</v>
      </c>
    </row>
    <row r="789" spans="1:14" x14ac:dyDescent="0.2">
      <c r="A789" t="s">
        <v>705</v>
      </c>
      <c r="B789">
        <v>1.9840063699999999</v>
      </c>
      <c r="C789">
        <v>2463</v>
      </c>
      <c r="D789">
        <v>1501</v>
      </c>
      <c r="E789">
        <v>125730</v>
      </c>
      <c r="F789">
        <v>0.28272249999999999</v>
      </c>
      <c r="G789">
        <v>0.31117020000000001</v>
      </c>
      <c r="H789">
        <v>0.29562040000000001</v>
      </c>
      <c r="I789">
        <v>0.32638889999999998</v>
      </c>
      <c r="J789">
        <v>0.32695610000000003</v>
      </c>
      <c r="K789">
        <v>0.2457627</v>
      </c>
      <c r="L789" s="11">
        <f t="shared" si="36"/>
        <v>1.1938280442217451E-2</v>
      </c>
      <c r="M789" s="11">
        <f t="shared" si="37"/>
        <v>0.29810346666666671</v>
      </c>
      <c r="N789" s="11">
        <f t="shared" si="38"/>
        <v>1241.4274657797596</v>
      </c>
    </row>
    <row r="790" spans="1:14" x14ac:dyDescent="0.2">
      <c r="A790" t="s">
        <v>858</v>
      </c>
      <c r="B790">
        <v>1.9837097299999999</v>
      </c>
      <c r="C790">
        <v>2514</v>
      </c>
      <c r="D790">
        <v>1373</v>
      </c>
      <c r="E790">
        <v>126212</v>
      </c>
      <c r="F790">
        <v>0.28813559999999999</v>
      </c>
      <c r="G790">
        <v>0.31786449999999999</v>
      </c>
      <c r="H790">
        <v>0.31305759999999999</v>
      </c>
      <c r="I790">
        <v>0.29749100000000001</v>
      </c>
      <c r="J790">
        <v>0.3066567</v>
      </c>
      <c r="K790">
        <v>0.28286850000000002</v>
      </c>
      <c r="L790" s="11">
        <f t="shared" si="36"/>
        <v>1.0878521852121827E-2</v>
      </c>
      <c r="M790" s="11">
        <f t="shared" si="37"/>
        <v>0.30101231666666667</v>
      </c>
      <c r="N790" s="11">
        <f t="shared" si="38"/>
        <v>1267.3225129565706</v>
      </c>
    </row>
    <row r="791" spans="1:14" x14ac:dyDescent="0.2">
      <c r="A791" t="s">
        <v>315</v>
      </c>
      <c r="B791">
        <v>1.98142069</v>
      </c>
      <c r="C791">
        <v>1884</v>
      </c>
      <c r="D791">
        <v>1134</v>
      </c>
      <c r="E791">
        <v>127179</v>
      </c>
      <c r="F791">
        <v>0.28957529999999998</v>
      </c>
      <c r="G791">
        <v>0.31815959999999999</v>
      </c>
      <c r="H791">
        <v>0.3068536</v>
      </c>
      <c r="I791">
        <v>0.30280370000000001</v>
      </c>
      <c r="J791">
        <v>0.30102790000000001</v>
      </c>
      <c r="K791">
        <v>0.2765957</v>
      </c>
      <c r="L791" s="11">
        <f t="shared" si="36"/>
        <v>8.9165664142665055E-3</v>
      </c>
      <c r="M791" s="11">
        <f t="shared" si="37"/>
        <v>0.29916929999999997</v>
      </c>
      <c r="N791" s="11">
        <f t="shared" si="38"/>
        <v>950.83290969370069</v>
      </c>
    </row>
    <row r="792" spans="1:14" x14ac:dyDescent="0.2">
      <c r="A792" t="s">
        <v>805</v>
      </c>
      <c r="B792">
        <v>1.98010066</v>
      </c>
      <c r="C792">
        <v>6260</v>
      </c>
      <c r="D792">
        <v>3606</v>
      </c>
      <c r="E792">
        <v>113331</v>
      </c>
      <c r="F792">
        <v>0.2407407</v>
      </c>
      <c r="G792">
        <v>0.26426129999999998</v>
      </c>
      <c r="H792">
        <v>0.25134050000000002</v>
      </c>
      <c r="I792">
        <v>0.2567122</v>
      </c>
      <c r="J792">
        <v>0.27631800000000001</v>
      </c>
      <c r="K792">
        <v>0.25956059999999997</v>
      </c>
      <c r="L792" s="11">
        <f t="shared" si="36"/>
        <v>3.1818302141514682E-2</v>
      </c>
      <c r="M792" s="11">
        <f t="shared" si="37"/>
        <v>0.25815554999999996</v>
      </c>
      <c r="N792" s="11">
        <f t="shared" si="38"/>
        <v>3161.4554383310997</v>
      </c>
    </row>
    <row r="793" spans="1:14" x14ac:dyDescent="0.2">
      <c r="A793" t="s">
        <v>736</v>
      </c>
      <c r="B793">
        <v>1.9793145700000001</v>
      </c>
      <c r="C793">
        <v>3698</v>
      </c>
      <c r="D793">
        <v>2312</v>
      </c>
      <c r="E793">
        <v>117296</v>
      </c>
      <c r="F793">
        <v>0.24520020000000001</v>
      </c>
      <c r="G793">
        <v>0.25447789999999998</v>
      </c>
      <c r="H793">
        <v>0.27030690000000002</v>
      </c>
      <c r="I793">
        <v>0.26490900000000001</v>
      </c>
      <c r="J793">
        <v>0.27759299999999998</v>
      </c>
      <c r="K793">
        <v>0.26187579999999999</v>
      </c>
      <c r="L793" s="11">
        <f t="shared" si="36"/>
        <v>1.9710817078161233E-2</v>
      </c>
      <c r="M793" s="11">
        <f t="shared" si="37"/>
        <v>0.26239379999999995</v>
      </c>
      <c r="N793" s="11">
        <f t="shared" si="38"/>
        <v>1868.3235378800853</v>
      </c>
    </row>
    <row r="794" spans="1:14" x14ac:dyDescent="0.2">
      <c r="A794" t="s">
        <v>831</v>
      </c>
      <c r="B794">
        <v>1.9751616700000001</v>
      </c>
      <c r="C794">
        <v>2234</v>
      </c>
      <c r="D794">
        <v>3231</v>
      </c>
      <c r="E794">
        <v>118528</v>
      </c>
      <c r="F794">
        <v>0.23654620000000001</v>
      </c>
      <c r="G794">
        <v>0.25557970000000002</v>
      </c>
      <c r="H794">
        <v>0.24604139999999999</v>
      </c>
      <c r="I794">
        <v>0.24469469999999999</v>
      </c>
      <c r="J794">
        <v>0.2488911</v>
      </c>
      <c r="K794">
        <v>0.23854800000000001</v>
      </c>
      <c r="L794" s="11">
        <f t="shared" si="36"/>
        <v>2.7259381749460042E-2</v>
      </c>
      <c r="M794" s="11">
        <f t="shared" si="37"/>
        <v>0.24505018333333331</v>
      </c>
      <c r="N794" s="11">
        <f t="shared" si="38"/>
        <v>1131.0466550315346</v>
      </c>
    </row>
    <row r="795" spans="1:14" x14ac:dyDescent="0.2">
      <c r="A795" t="s">
        <v>901</v>
      </c>
      <c r="B795">
        <v>1.9733126299999999</v>
      </c>
      <c r="C795">
        <v>1745</v>
      </c>
      <c r="D795">
        <v>1339</v>
      </c>
      <c r="E795">
        <v>125868</v>
      </c>
      <c r="F795">
        <v>0.31651380000000001</v>
      </c>
      <c r="G795">
        <v>0.30538920000000003</v>
      </c>
      <c r="H795">
        <v>0.30615379999999998</v>
      </c>
      <c r="I795">
        <v>0.32240439999999998</v>
      </c>
      <c r="J795">
        <v>0.32973449999999999</v>
      </c>
      <c r="K795">
        <v>0.27727269999999998</v>
      </c>
      <c r="L795" s="11">
        <f t="shared" si="36"/>
        <v>1.0638128833381002E-2</v>
      </c>
      <c r="M795" s="11">
        <f t="shared" si="37"/>
        <v>0.30957806666666665</v>
      </c>
      <c r="N795" s="11">
        <f t="shared" si="38"/>
        <v>884.29981821988338</v>
      </c>
    </row>
    <row r="796" spans="1:14" x14ac:dyDescent="0.2">
      <c r="A796" t="s">
        <v>715</v>
      </c>
      <c r="B796">
        <v>1.97229666</v>
      </c>
      <c r="C796">
        <v>1710</v>
      </c>
      <c r="D796">
        <v>1522</v>
      </c>
      <c r="E796">
        <v>126380</v>
      </c>
      <c r="F796">
        <v>0.26857140000000002</v>
      </c>
      <c r="G796">
        <v>0.3392425</v>
      </c>
      <c r="H796">
        <v>0.31207800000000002</v>
      </c>
      <c r="I796">
        <v>0.28746179999999999</v>
      </c>
      <c r="J796">
        <v>0.3183995</v>
      </c>
      <c r="K796">
        <v>0.31318679999999999</v>
      </c>
      <c r="L796" s="11">
        <f t="shared" si="36"/>
        <v>1.2043044785567336E-2</v>
      </c>
      <c r="M796" s="11">
        <f t="shared" si="37"/>
        <v>0.30648999999999998</v>
      </c>
      <c r="N796" s="11">
        <f t="shared" si="38"/>
        <v>867.00952989496011</v>
      </c>
    </row>
    <row r="797" spans="1:14" x14ac:dyDescent="0.2">
      <c r="A797" t="s">
        <v>919</v>
      </c>
      <c r="B797">
        <v>1.97041796</v>
      </c>
      <c r="C797">
        <v>2470</v>
      </c>
      <c r="D797">
        <v>1834</v>
      </c>
      <c r="E797">
        <v>124294</v>
      </c>
      <c r="F797">
        <v>0.29483280000000001</v>
      </c>
      <c r="G797">
        <v>0.3025641</v>
      </c>
      <c r="H797">
        <v>0.28391169999999999</v>
      </c>
      <c r="I797">
        <v>0.2943038</v>
      </c>
      <c r="J797">
        <v>0.31911289999999998</v>
      </c>
      <c r="K797">
        <v>0.2471264</v>
      </c>
      <c r="L797" s="11">
        <f t="shared" si="36"/>
        <v>1.4755338149870468E-2</v>
      </c>
      <c r="M797" s="11">
        <f t="shared" si="37"/>
        <v>0.29030861666666663</v>
      </c>
      <c r="N797" s="11">
        <f t="shared" si="38"/>
        <v>1253.5411522538091</v>
      </c>
    </row>
    <row r="798" spans="1:14" x14ac:dyDescent="0.2">
      <c r="A798" t="s">
        <v>279</v>
      </c>
      <c r="B798">
        <v>1.9606141399999999</v>
      </c>
      <c r="C798">
        <v>413</v>
      </c>
      <c r="D798">
        <v>18685</v>
      </c>
      <c r="E798">
        <v>100332</v>
      </c>
      <c r="F798">
        <v>0.22209909999999999</v>
      </c>
      <c r="G798">
        <v>0.25378970000000001</v>
      </c>
      <c r="H798">
        <v>0.22746640000000001</v>
      </c>
      <c r="I798">
        <v>0.24053150000000001</v>
      </c>
      <c r="J798">
        <v>0.25604670000000002</v>
      </c>
      <c r="K798">
        <v>0.235906</v>
      </c>
      <c r="L798" s="11">
        <f t="shared" si="36"/>
        <v>0.18623171072040826</v>
      </c>
      <c r="M798" s="11">
        <f t="shared" si="37"/>
        <v>0.23930656666666669</v>
      </c>
      <c r="N798" s="11">
        <f t="shared" si="38"/>
        <v>210.64828186947588</v>
      </c>
    </row>
    <row r="799" spans="1:14" x14ac:dyDescent="0.2">
      <c r="A799" t="s">
        <v>2066</v>
      </c>
      <c r="B799">
        <v>1.9602062600000001</v>
      </c>
      <c r="C799">
        <v>1927</v>
      </c>
      <c r="D799">
        <v>2250</v>
      </c>
      <c r="E799">
        <v>124296</v>
      </c>
      <c r="F799">
        <v>0.3217391</v>
      </c>
      <c r="G799">
        <v>0.30355399999999999</v>
      </c>
      <c r="H799">
        <v>0.31459169999999997</v>
      </c>
      <c r="I799">
        <v>0.3308931</v>
      </c>
      <c r="J799">
        <v>0.3303973</v>
      </c>
      <c r="K799">
        <v>0.30223879999999997</v>
      </c>
      <c r="L799" s="11">
        <f t="shared" si="36"/>
        <v>1.8101950183433094E-2</v>
      </c>
      <c r="M799" s="11">
        <f t="shared" si="37"/>
        <v>0.31723566666666664</v>
      </c>
      <c r="N799" s="11">
        <f t="shared" si="38"/>
        <v>983.05981330760562</v>
      </c>
    </row>
    <row r="800" spans="1:14" x14ac:dyDescent="0.2">
      <c r="A800" t="s">
        <v>625</v>
      </c>
      <c r="B800">
        <v>1.95804329</v>
      </c>
      <c r="C800">
        <v>2287</v>
      </c>
      <c r="D800">
        <v>1511</v>
      </c>
      <c r="E800">
        <v>124738</v>
      </c>
      <c r="F800">
        <v>0.29464289999999999</v>
      </c>
      <c r="G800">
        <v>0.2928287</v>
      </c>
      <c r="H800">
        <v>0.31111109999999997</v>
      </c>
      <c r="I800">
        <v>0.2823985</v>
      </c>
      <c r="J800">
        <v>0.33200679999999999</v>
      </c>
      <c r="K800">
        <v>0.27777780000000002</v>
      </c>
      <c r="L800" s="11">
        <f t="shared" si="36"/>
        <v>1.211338966473729E-2</v>
      </c>
      <c r="M800" s="11">
        <f t="shared" si="37"/>
        <v>0.29846096666666666</v>
      </c>
      <c r="N800" s="11">
        <f t="shared" si="38"/>
        <v>1168.0027768946825</v>
      </c>
    </row>
    <row r="801" spans="1:14" x14ac:dyDescent="0.2">
      <c r="A801" t="s">
        <v>2062</v>
      </c>
      <c r="B801">
        <v>1.95573694</v>
      </c>
      <c r="C801">
        <v>2581</v>
      </c>
      <c r="D801">
        <v>1985</v>
      </c>
      <c r="E801">
        <v>123018</v>
      </c>
      <c r="F801">
        <v>0.2862191</v>
      </c>
      <c r="G801">
        <v>0.31789640000000002</v>
      </c>
      <c r="H801">
        <v>0.32493369999999999</v>
      </c>
      <c r="I801">
        <v>0.30687829999999999</v>
      </c>
      <c r="J801">
        <v>0.32986840000000001</v>
      </c>
      <c r="K801">
        <v>0.28499999999999998</v>
      </c>
      <c r="L801" s="11">
        <f t="shared" si="36"/>
        <v>1.6135850038205789E-2</v>
      </c>
      <c r="M801" s="11">
        <f t="shared" si="37"/>
        <v>0.30846598333333336</v>
      </c>
      <c r="N801" s="11">
        <f t="shared" si="38"/>
        <v>1319.7071381184833</v>
      </c>
    </row>
    <row r="802" spans="1:14" x14ac:dyDescent="0.2">
      <c r="A802" t="s">
        <v>723</v>
      </c>
      <c r="B802">
        <v>1.9531388999999999</v>
      </c>
      <c r="C802">
        <v>4055</v>
      </c>
      <c r="D802">
        <v>3405</v>
      </c>
      <c r="E802">
        <v>116790</v>
      </c>
      <c r="F802">
        <v>0.2441334</v>
      </c>
      <c r="G802">
        <v>0.27283760000000001</v>
      </c>
      <c r="H802">
        <v>0.26286280000000001</v>
      </c>
      <c r="I802">
        <v>0.27571830000000003</v>
      </c>
      <c r="J802">
        <v>0.27708700000000003</v>
      </c>
      <c r="K802">
        <v>0.24718200000000001</v>
      </c>
      <c r="L802" s="11">
        <f t="shared" si="36"/>
        <v>2.9154893398407399E-2</v>
      </c>
      <c r="M802" s="11">
        <f t="shared" si="37"/>
        <v>0.26330351666666668</v>
      </c>
      <c r="N802" s="11">
        <f t="shared" si="38"/>
        <v>2076.1452244896664</v>
      </c>
    </row>
    <row r="803" spans="1:14" x14ac:dyDescent="0.2">
      <c r="A803" t="s">
        <v>1533</v>
      </c>
      <c r="B803">
        <v>1.9527112499999999</v>
      </c>
      <c r="C803">
        <v>2500</v>
      </c>
      <c r="D803">
        <v>1435</v>
      </c>
      <c r="E803">
        <v>124078</v>
      </c>
      <c r="F803">
        <v>0.30252099999999998</v>
      </c>
      <c r="G803">
        <v>0.32232290000000002</v>
      </c>
      <c r="H803">
        <v>0.31293189999999999</v>
      </c>
      <c r="I803">
        <v>0.29986049999999997</v>
      </c>
      <c r="J803">
        <v>0.32532850000000002</v>
      </c>
      <c r="K803">
        <v>0.28502420000000001</v>
      </c>
      <c r="L803" s="11">
        <f t="shared" si="36"/>
        <v>1.156530569480488E-2</v>
      </c>
      <c r="M803" s="11">
        <f t="shared" si="37"/>
        <v>0.30799816666666668</v>
      </c>
      <c r="N803" s="11">
        <f t="shared" si="38"/>
        <v>1280.2712126536887</v>
      </c>
    </row>
    <row r="804" spans="1:14" x14ac:dyDescent="0.2">
      <c r="A804" t="s">
        <v>785</v>
      </c>
      <c r="B804">
        <v>1.94903297</v>
      </c>
      <c r="C804">
        <v>4236</v>
      </c>
      <c r="D804">
        <v>3687</v>
      </c>
      <c r="E804">
        <v>114362</v>
      </c>
      <c r="F804">
        <v>0.24850459999999999</v>
      </c>
      <c r="G804">
        <v>0.26535950000000003</v>
      </c>
      <c r="H804">
        <v>0.3027165</v>
      </c>
      <c r="I804">
        <v>0.26074160000000002</v>
      </c>
      <c r="J804">
        <v>0.28949570000000002</v>
      </c>
      <c r="K804">
        <v>0.25862069999999998</v>
      </c>
      <c r="L804" s="11">
        <f t="shared" si="36"/>
        <v>3.2239729980238191E-2</v>
      </c>
      <c r="M804" s="11">
        <f t="shared" si="37"/>
        <v>0.27090643333333336</v>
      </c>
      <c r="N804" s="11">
        <f t="shared" si="38"/>
        <v>2173.3855020420715</v>
      </c>
    </row>
    <row r="805" spans="1:14" x14ac:dyDescent="0.2">
      <c r="A805" t="s">
        <v>955</v>
      </c>
      <c r="B805">
        <v>1.9454980500000001</v>
      </c>
      <c r="C805">
        <v>1684</v>
      </c>
      <c r="D805">
        <v>1755</v>
      </c>
      <c r="E805">
        <v>123263</v>
      </c>
      <c r="F805">
        <v>0.30188680000000001</v>
      </c>
      <c r="G805">
        <v>0.33213860000000001</v>
      </c>
      <c r="H805">
        <v>0.31296299999999999</v>
      </c>
      <c r="I805">
        <v>0.33186490000000002</v>
      </c>
      <c r="J805">
        <v>0.32962960000000002</v>
      </c>
      <c r="K805">
        <v>0.29756100000000002</v>
      </c>
      <c r="L805" s="11">
        <f t="shared" si="36"/>
        <v>1.4237849151813602E-2</v>
      </c>
      <c r="M805" s="11">
        <f t="shared" si="37"/>
        <v>0.31767398333333335</v>
      </c>
      <c r="N805" s="11">
        <f t="shared" si="38"/>
        <v>865.58812022453583</v>
      </c>
    </row>
    <row r="806" spans="1:14" x14ac:dyDescent="0.2">
      <c r="A806" t="s">
        <v>786</v>
      </c>
      <c r="B806">
        <v>1.9423833699999999</v>
      </c>
      <c r="C806">
        <v>7095</v>
      </c>
      <c r="D806">
        <v>2708</v>
      </c>
      <c r="E806">
        <v>110102</v>
      </c>
      <c r="F806">
        <v>0.2415254</v>
      </c>
      <c r="G806">
        <v>0.26987280000000002</v>
      </c>
      <c r="H806">
        <v>0.25693860000000002</v>
      </c>
      <c r="I806">
        <v>0.26702189999999998</v>
      </c>
      <c r="J806">
        <v>0.27517540000000001</v>
      </c>
      <c r="K806">
        <v>0.25146200000000002</v>
      </c>
      <c r="L806" s="11">
        <f t="shared" si="36"/>
        <v>2.4595375197544095E-2</v>
      </c>
      <c r="M806" s="11">
        <f t="shared" si="37"/>
        <v>0.26033268333333331</v>
      </c>
      <c r="N806" s="11">
        <f t="shared" si="38"/>
        <v>3652.7289666817937</v>
      </c>
    </row>
    <row r="807" spans="1:14" x14ac:dyDescent="0.2">
      <c r="A807" t="s">
        <v>641</v>
      </c>
      <c r="B807">
        <v>1.94129076</v>
      </c>
      <c r="C807">
        <v>2311</v>
      </c>
      <c r="D807">
        <v>1506</v>
      </c>
      <c r="E807">
        <v>122273</v>
      </c>
      <c r="F807">
        <v>0.312253</v>
      </c>
      <c r="G807">
        <v>0.30689880000000003</v>
      </c>
      <c r="H807">
        <v>0.31167270000000002</v>
      </c>
      <c r="I807">
        <v>0.30894310000000003</v>
      </c>
      <c r="J807">
        <v>0.32347880000000001</v>
      </c>
      <c r="K807">
        <v>0.3084112</v>
      </c>
      <c r="L807" s="11">
        <f t="shared" si="36"/>
        <v>1.2316701152339437E-2</v>
      </c>
      <c r="M807" s="11">
        <f t="shared" si="37"/>
        <v>0.31194293333333328</v>
      </c>
      <c r="N807" s="11">
        <f t="shared" si="38"/>
        <v>1190.4450624387662</v>
      </c>
    </row>
    <row r="808" spans="1:14" x14ac:dyDescent="0.2">
      <c r="A808" t="s">
        <v>834</v>
      </c>
      <c r="B808">
        <v>1.9358153499999999</v>
      </c>
      <c r="C808">
        <v>4793</v>
      </c>
      <c r="D808">
        <v>2488</v>
      </c>
      <c r="E808">
        <v>118602</v>
      </c>
      <c r="F808">
        <v>0.28816789999999998</v>
      </c>
      <c r="G808">
        <v>0.30489240000000001</v>
      </c>
      <c r="H808">
        <v>0.28228779999999998</v>
      </c>
      <c r="I808">
        <v>0.29833330000000002</v>
      </c>
      <c r="J808">
        <v>0.3073283</v>
      </c>
      <c r="K808">
        <v>0.2752809</v>
      </c>
      <c r="L808" s="11">
        <f t="shared" si="36"/>
        <v>2.0977723815787254E-2</v>
      </c>
      <c r="M808" s="11">
        <f t="shared" si="37"/>
        <v>0.29271510000000001</v>
      </c>
      <c r="N808" s="11">
        <f t="shared" si="38"/>
        <v>2475.9592902287918</v>
      </c>
    </row>
    <row r="809" spans="1:14" x14ac:dyDescent="0.2">
      <c r="A809" t="s">
        <v>689</v>
      </c>
      <c r="B809">
        <v>1.93329642</v>
      </c>
      <c r="C809">
        <v>1534</v>
      </c>
      <c r="D809">
        <v>1913</v>
      </c>
      <c r="E809">
        <v>117873</v>
      </c>
      <c r="F809">
        <v>0.25811970000000001</v>
      </c>
      <c r="G809">
        <v>0.2806824</v>
      </c>
      <c r="H809">
        <v>0.26376440000000001</v>
      </c>
      <c r="I809">
        <v>0.26872659999999998</v>
      </c>
      <c r="J809">
        <v>0.28102749999999999</v>
      </c>
      <c r="K809">
        <v>0.27786260000000002</v>
      </c>
      <c r="L809" s="11">
        <f t="shared" si="36"/>
        <v>1.622933156872227E-2</v>
      </c>
      <c r="M809" s="11">
        <f t="shared" si="37"/>
        <v>0.27169720000000003</v>
      </c>
      <c r="N809" s="11">
        <f t="shared" si="38"/>
        <v>793.46342554133525</v>
      </c>
    </row>
    <row r="810" spans="1:14" x14ac:dyDescent="0.2">
      <c r="A810" t="s">
        <v>848</v>
      </c>
      <c r="B810">
        <v>1.9242613799999999</v>
      </c>
      <c r="C810">
        <v>3425</v>
      </c>
      <c r="D810">
        <v>4653</v>
      </c>
      <c r="E810">
        <v>114541</v>
      </c>
      <c r="F810">
        <v>0.24651699999999999</v>
      </c>
      <c r="G810">
        <v>0.26127820000000002</v>
      </c>
      <c r="H810">
        <v>0.28081319999999999</v>
      </c>
      <c r="I810">
        <v>0.25301709999999999</v>
      </c>
      <c r="J810">
        <v>0.28634579999999998</v>
      </c>
      <c r="K810">
        <v>0.25722980000000001</v>
      </c>
      <c r="L810" s="11">
        <f t="shared" si="36"/>
        <v>4.0623008355086823E-2</v>
      </c>
      <c r="M810" s="11">
        <f t="shared" si="37"/>
        <v>0.26420018333333328</v>
      </c>
      <c r="N810" s="11">
        <f t="shared" si="38"/>
        <v>1779.9037259688703</v>
      </c>
    </row>
    <row r="811" spans="1:14" x14ac:dyDescent="0.2">
      <c r="A811" t="s">
        <v>826</v>
      </c>
      <c r="B811">
        <v>1.9165265899999999</v>
      </c>
      <c r="C811">
        <v>7261</v>
      </c>
      <c r="D811">
        <v>2948</v>
      </c>
      <c r="E811">
        <v>103852</v>
      </c>
      <c r="F811">
        <v>0.22969729999999999</v>
      </c>
      <c r="G811">
        <v>0.24456720000000001</v>
      </c>
      <c r="H811">
        <v>0.23327310000000001</v>
      </c>
      <c r="I811">
        <v>0.23474719999999999</v>
      </c>
      <c r="J811">
        <v>0.26732210000000001</v>
      </c>
      <c r="K811">
        <v>0.2326733</v>
      </c>
      <c r="L811" s="11">
        <f t="shared" si="36"/>
        <v>2.8386550090513423E-2</v>
      </c>
      <c r="M811" s="11">
        <f t="shared" si="37"/>
        <v>0.24038003333333333</v>
      </c>
      <c r="N811" s="11">
        <f t="shared" si="38"/>
        <v>3788.6247119587315</v>
      </c>
    </row>
    <row r="812" spans="1:14" x14ac:dyDescent="0.2">
      <c r="A812" t="s">
        <v>765</v>
      </c>
      <c r="B812">
        <v>1.9111401699999999</v>
      </c>
      <c r="C812">
        <v>4235</v>
      </c>
      <c r="D812">
        <v>3192</v>
      </c>
      <c r="E812">
        <v>113174</v>
      </c>
      <c r="F812">
        <v>0.27071240000000002</v>
      </c>
      <c r="G812">
        <v>0.27006609999999998</v>
      </c>
      <c r="H812">
        <v>0.25956889999999999</v>
      </c>
      <c r="I812">
        <v>0.2626812</v>
      </c>
      <c r="J812">
        <v>0.27473110000000001</v>
      </c>
      <c r="K812">
        <v>0.26177539999999999</v>
      </c>
      <c r="L812" s="11">
        <f t="shared" si="36"/>
        <v>2.820435789138848E-2</v>
      </c>
      <c r="M812" s="11">
        <f t="shared" si="37"/>
        <v>0.26658918333333331</v>
      </c>
      <c r="N812" s="11">
        <f t="shared" si="38"/>
        <v>2215.9546779868065</v>
      </c>
    </row>
    <row r="813" spans="1:14" x14ac:dyDescent="0.2">
      <c r="A813" t="s">
        <v>640</v>
      </c>
      <c r="B813">
        <v>1.9072740100000001</v>
      </c>
      <c r="C813">
        <v>1255</v>
      </c>
      <c r="D813">
        <v>20651</v>
      </c>
      <c r="E813">
        <v>118295</v>
      </c>
      <c r="F813">
        <v>0.33563599999999999</v>
      </c>
      <c r="G813">
        <v>0.33243060000000002</v>
      </c>
      <c r="H813">
        <v>0.3307138</v>
      </c>
      <c r="I813">
        <v>0.33409349999999999</v>
      </c>
      <c r="J813">
        <v>0.33661059999999998</v>
      </c>
      <c r="K813">
        <v>0.3375397</v>
      </c>
      <c r="L813" s="11">
        <f t="shared" si="36"/>
        <v>0.17457204446510841</v>
      </c>
      <c r="M813" s="11">
        <f t="shared" si="37"/>
        <v>0.33450403333333334</v>
      </c>
      <c r="N813" s="11">
        <f t="shared" si="38"/>
        <v>658.00718377114572</v>
      </c>
    </row>
    <row r="814" spans="1:14" x14ac:dyDescent="0.2">
      <c r="A814" t="s">
        <v>397</v>
      </c>
      <c r="B814">
        <v>1.9069551300000001</v>
      </c>
      <c r="C814">
        <v>821</v>
      </c>
      <c r="D814">
        <v>1505</v>
      </c>
      <c r="E814">
        <v>120614</v>
      </c>
      <c r="F814">
        <v>0.30821920000000003</v>
      </c>
      <c r="G814">
        <v>0.32725159999999998</v>
      </c>
      <c r="H814">
        <v>0.29680849999999998</v>
      </c>
      <c r="I814">
        <v>0.30677969999999999</v>
      </c>
      <c r="J814">
        <v>0.32406699999999999</v>
      </c>
      <c r="K814">
        <v>0.29381439999999998</v>
      </c>
      <c r="L814" s="11">
        <f t="shared" si="36"/>
        <v>1.2477821811729982E-2</v>
      </c>
      <c r="M814" s="11">
        <f t="shared" si="37"/>
        <v>0.30949006666666667</v>
      </c>
      <c r="N814" s="11">
        <f t="shared" si="38"/>
        <v>430.52926997815621</v>
      </c>
    </row>
    <row r="815" spans="1:14" x14ac:dyDescent="0.2">
      <c r="A815" t="s">
        <v>791</v>
      </c>
      <c r="B815">
        <v>1.90133387</v>
      </c>
      <c r="C815">
        <v>3508</v>
      </c>
      <c r="D815">
        <v>4243</v>
      </c>
      <c r="E815">
        <v>111643</v>
      </c>
      <c r="F815">
        <v>0.2416529</v>
      </c>
      <c r="G815">
        <v>0.25626520000000003</v>
      </c>
      <c r="H815">
        <v>0.2627718</v>
      </c>
      <c r="I815">
        <v>0.26335619999999998</v>
      </c>
      <c r="J815">
        <v>0.2749122</v>
      </c>
      <c r="K815">
        <v>0.24207490000000001</v>
      </c>
      <c r="L815" s="11">
        <f t="shared" si="36"/>
        <v>3.8005069731196758E-2</v>
      </c>
      <c r="M815" s="11">
        <f t="shared" si="37"/>
        <v>0.25683886666666667</v>
      </c>
      <c r="N815" s="11">
        <f t="shared" si="38"/>
        <v>1845.0205170962427</v>
      </c>
    </row>
    <row r="816" spans="1:14" x14ac:dyDescent="0.2">
      <c r="A816" t="s">
        <v>444</v>
      </c>
      <c r="B816">
        <v>1.8928575000000001</v>
      </c>
      <c r="C816">
        <v>4195</v>
      </c>
      <c r="D816">
        <v>1144</v>
      </c>
      <c r="E816">
        <v>115133</v>
      </c>
      <c r="F816">
        <v>0.26855119999999999</v>
      </c>
      <c r="G816">
        <v>0.32196449999999999</v>
      </c>
      <c r="H816">
        <v>0.28518860000000001</v>
      </c>
      <c r="I816">
        <v>0.28744940000000002</v>
      </c>
      <c r="J816">
        <v>0.2945545</v>
      </c>
      <c r="K816">
        <v>0.27884619999999999</v>
      </c>
      <c r="L816" s="11">
        <f t="shared" si="36"/>
        <v>9.9363345000998849E-3</v>
      </c>
      <c r="M816" s="11">
        <f t="shared" si="37"/>
        <v>0.28942573333333338</v>
      </c>
      <c r="N816" s="11">
        <f t="shared" si="38"/>
        <v>2216.2259969384909</v>
      </c>
    </row>
    <row r="817" spans="1:14" x14ac:dyDescent="0.2">
      <c r="A817" t="s">
        <v>741</v>
      </c>
      <c r="B817">
        <v>1.8923581599999999</v>
      </c>
      <c r="C817">
        <v>3359</v>
      </c>
      <c r="D817">
        <v>4402</v>
      </c>
      <c r="E817">
        <v>111465</v>
      </c>
      <c r="F817">
        <v>0.2398874</v>
      </c>
      <c r="G817">
        <v>0.26543699999999998</v>
      </c>
      <c r="H817">
        <v>0.24765770000000001</v>
      </c>
      <c r="I817">
        <v>0.25751960000000002</v>
      </c>
      <c r="J817">
        <v>0.28797610000000001</v>
      </c>
      <c r="K817">
        <v>0.2627891</v>
      </c>
      <c r="L817" s="11">
        <f t="shared" si="36"/>
        <v>3.949221728793792E-2</v>
      </c>
      <c r="M817" s="11">
        <f t="shared" si="37"/>
        <v>0.26021115</v>
      </c>
      <c r="N817" s="11">
        <f t="shared" si="38"/>
        <v>1775.0339608015854</v>
      </c>
    </row>
    <row r="818" spans="1:14" x14ac:dyDescent="0.2">
      <c r="A818" t="s">
        <v>538</v>
      </c>
      <c r="B818">
        <v>1.8775560099999999</v>
      </c>
      <c r="C818">
        <v>5481</v>
      </c>
      <c r="D818">
        <v>1036</v>
      </c>
      <c r="E818">
        <v>114213</v>
      </c>
      <c r="F818">
        <v>0.28409089999999998</v>
      </c>
      <c r="G818">
        <v>0.31661270000000002</v>
      </c>
      <c r="H818">
        <v>0.31469649999999999</v>
      </c>
      <c r="I818">
        <v>0.27915190000000001</v>
      </c>
      <c r="J818">
        <v>0.28416780000000003</v>
      </c>
      <c r="K818">
        <v>0.26842110000000002</v>
      </c>
      <c r="L818" s="11">
        <f t="shared" si="36"/>
        <v>9.0707712782257706E-3</v>
      </c>
      <c r="M818" s="11">
        <f t="shared" si="37"/>
        <v>0.29119015000000004</v>
      </c>
      <c r="N818" s="11">
        <f t="shared" si="38"/>
        <v>2919.2205030410787</v>
      </c>
    </row>
    <row r="819" spans="1:14" x14ac:dyDescent="0.2">
      <c r="A819" t="s">
        <v>2003</v>
      </c>
      <c r="B819">
        <v>1.8761197999999999</v>
      </c>
      <c r="C819">
        <v>2526</v>
      </c>
      <c r="D819">
        <v>2078</v>
      </c>
      <c r="E819">
        <v>115768</v>
      </c>
      <c r="F819">
        <v>0.26818180000000003</v>
      </c>
      <c r="G819">
        <v>0.30834289999999998</v>
      </c>
      <c r="H819">
        <v>0.32142860000000001</v>
      </c>
      <c r="I819">
        <v>0.31262139999999999</v>
      </c>
      <c r="J819">
        <v>0.32565850000000002</v>
      </c>
      <c r="K819">
        <v>0.33027519999999999</v>
      </c>
      <c r="L819" s="11">
        <f t="shared" si="36"/>
        <v>1.7949692488425126E-2</v>
      </c>
      <c r="M819" s="11">
        <f t="shared" si="37"/>
        <v>0.31108473333333336</v>
      </c>
      <c r="N819" s="11">
        <f t="shared" si="38"/>
        <v>1346.3958964667395</v>
      </c>
    </row>
    <row r="820" spans="1:14" x14ac:dyDescent="0.2">
      <c r="A820" t="s">
        <v>2082</v>
      </c>
      <c r="B820">
        <v>1.8662096800000001</v>
      </c>
      <c r="C820">
        <v>101</v>
      </c>
      <c r="D820">
        <v>1401</v>
      </c>
      <c r="E820">
        <v>115843</v>
      </c>
      <c r="F820">
        <v>0.3325688</v>
      </c>
      <c r="G820">
        <v>0.32219500000000001</v>
      </c>
      <c r="H820">
        <v>0.30589430000000001</v>
      </c>
      <c r="I820">
        <v>0.28571429999999998</v>
      </c>
      <c r="J820">
        <v>0.30141600000000002</v>
      </c>
      <c r="K820">
        <v>0.27916669999999999</v>
      </c>
      <c r="L820" s="11">
        <f t="shared" si="36"/>
        <v>1.2093954749100076E-2</v>
      </c>
      <c r="M820" s="11">
        <f t="shared" si="37"/>
        <v>0.30449251666666666</v>
      </c>
      <c r="N820" s="11">
        <f t="shared" si="38"/>
        <v>54.120392302326927</v>
      </c>
    </row>
    <row r="821" spans="1:14" x14ac:dyDescent="0.2">
      <c r="A821" t="s">
        <v>1070</v>
      </c>
      <c r="B821">
        <v>1.8646894199999999</v>
      </c>
      <c r="C821">
        <v>2052</v>
      </c>
      <c r="D821">
        <v>1712</v>
      </c>
      <c r="E821">
        <v>116087</v>
      </c>
      <c r="F821">
        <v>0.313253</v>
      </c>
      <c r="G821">
        <v>0.3150482</v>
      </c>
      <c r="H821">
        <v>0.33518930000000002</v>
      </c>
      <c r="I821">
        <v>0.29984539999999998</v>
      </c>
      <c r="J821">
        <v>0.32266929999999999</v>
      </c>
      <c r="K821">
        <v>0.3084112</v>
      </c>
      <c r="L821" s="11">
        <f t="shared" si="36"/>
        <v>1.4747560019640442E-2</v>
      </c>
      <c r="M821" s="11">
        <f t="shared" si="37"/>
        <v>0.31573606666666665</v>
      </c>
      <c r="N821" s="11">
        <f t="shared" si="38"/>
        <v>1100.4513555935766</v>
      </c>
    </row>
    <row r="822" spans="1:14" x14ac:dyDescent="0.2">
      <c r="A822" t="s">
        <v>2069</v>
      </c>
      <c r="B822">
        <v>1.8595057100000001</v>
      </c>
      <c r="C822">
        <v>3123</v>
      </c>
      <c r="D822">
        <v>1503</v>
      </c>
      <c r="E822">
        <v>114179</v>
      </c>
      <c r="F822">
        <v>0.27439019999999997</v>
      </c>
      <c r="G822">
        <v>0.31830239999999999</v>
      </c>
      <c r="H822">
        <v>0.3059096</v>
      </c>
      <c r="I822">
        <v>0.32471260000000002</v>
      </c>
      <c r="J822">
        <v>0.32690760000000002</v>
      </c>
      <c r="K822">
        <v>0.27135680000000001</v>
      </c>
      <c r="L822" s="11">
        <f t="shared" si="36"/>
        <v>1.316354145683532E-2</v>
      </c>
      <c r="M822" s="11">
        <f t="shared" si="37"/>
        <v>0.30359653333333331</v>
      </c>
      <c r="N822" s="11">
        <f t="shared" si="38"/>
        <v>1679.4785749810899</v>
      </c>
    </row>
    <row r="823" spans="1:14" x14ac:dyDescent="0.2">
      <c r="A823" t="s">
        <v>949</v>
      </c>
      <c r="B823">
        <v>1.85884322</v>
      </c>
      <c r="C823">
        <v>3954</v>
      </c>
      <c r="D823">
        <v>1499</v>
      </c>
      <c r="E823">
        <v>113743</v>
      </c>
      <c r="F823">
        <v>0.3070175</v>
      </c>
      <c r="G823">
        <v>0.32370280000000001</v>
      </c>
      <c r="H823">
        <v>0.31586209999999998</v>
      </c>
      <c r="I823">
        <v>0.32448379999999999</v>
      </c>
      <c r="J823">
        <v>0.33100380000000001</v>
      </c>
      <c r="K823">
        <v>0.28444439999999999</v>
      </c>
      <c r="L823" s="11">
        <f t="shared" si="36"/>
        <v>1.3178832983128632E-2</v>
      </c>
      <c r="M823" s="11">
        <f t="shared" si="37"/>
        <v>0.31441906666666664</v>
      </c>
      <c r="N823" s="11">
        <f t="shared" si="38"/>
        <v>2127.1293659720263</v>
      </c>
    </row>
    <row r="824" spans="1:14" x14ac:dyDescent="0.2">
      <c r="A824" t="s">
        <v>1059</v>
      </c>
      <c r="B824">
        <v>1.85478425</v>
      </c>
      <c r="C824">
        <v>3240</v>
      </c>
      <c r="D824">
        <v>1051</v>
      </c>
      <c r="E824">
        <v>113144</v>
      </c>
      <c r="F824">
        <v>0.27317069999999999</v>
      </c>
      <c r="G824">
        <v>0.31237320000000002</v>
      </c>
      <c r="H824">
        <v>0.3146853</v>
      </c>
      <c r="I824">
        <v>0.28333330000000001</v>
      </c>
      <c r="J824">
        <v>0.29355609999999999</v>
      </c>
      <c r="K824">
        <v>0.30357139999999999</v>
      </c>
      <c r="L824" s="11">
        <f t="shared" si="36"/>
        <v>9.2890475853779249E-3</v>
      </c>
      <c r="M824" s="11">
        <f t="shared" si="37"/>
        <v>0.29678166666666667</v>
      </c>
      <c r="N824" s="11">
        <f t="shared" si="38"/>
        <v>1746.8338972578617</v>
      </c>
    </row>
    <row r="825" spans="1:14" x14ac:dyDescent="0.2">
      <c r="A825" t="s">
        <v>1121</v>
      </c>
      <c r="B825">
        <v>1.8501245900000001</v>
      </c>
      <c r="C825">
        <v>1436</v>
      </c>
      <c r="D825">
        <v>1689</v>
      </c>
      <c r="E825">
        <v>114268</v>
      </c>
      <c r="F825">
        <v>0.29559750000000001</v>
      </c>
      <c r="G825">
        <v>0.32432430000000001</v>
      </c>
      <c r="H825">
        <v>0.32783879999999999</v>
      </c>
      <c r="I825">
        <v>0.28027679999999999</v>
      </c>
      <c r="J825">
        <v>0.32450449999999997</v>
      </c>
      <c r="K825">
        <v>0.29411759999999998</v>
      </c>
      <c r="L825" s="11">
        <f t="shared" si="36"/>
        <v>1.4781041061364511E-2</v>
      </c>
      <c r="M825" s="11">
        <f t="shared" si="37"/>
        <v>0.3077765833333333</v>
      </c>
      <c r="N825" s="11">
        <f t="shared" si="38"/>
        <v>776.16394472114985</v>
      </c>
    </row>
    <row r="826" spans="1:14" x14ac:dyDescent="0.2">
      <c r="A826" t="s">
        <v>526</v>
      </c>
      <c r="B826">
        <v>1.8486463500000001</v>
      </c>
      <c r="C826">
        <v>1569</v>
      </c>
      <c r="D826">
        <v>1435</v>
      </c>
      <c r="E826">
        <v>114619</v>
      </c>
      <c r="F826">
        <v>0.31746029999999997</v>
      </c>
      <c r="G826">
        <v>0.32145960000000001</v>
      </c>
      <c r="H826">
        <v>0.28919859999999997</v>
      </c>
      <c r="I826">
        <v>0.2888889</v>
      </c>
      <c r="J826">
        <v>0.31441669999999999</v>
      </c>
      <c r="K826">
        <v>0.27819549999999998</v>
      </c>
      <c r="L826" s="11">
        <f t="shared" si="36"/>
        <v>1.2519739310236522E-2</v>
      </c>
      <c r="M826" s="11">
        <f t="shared" si="37"/>
        <v>0.30160326666666665</v>
      </c>
      <c r="N826" s="11">
        <f t="shared" si="38"/>
        <v>848.72912550310116</v>
      </c>
    </row>
    <row r="827" spans="1:14" x14ac:dyDescent="0.2">
      <c r="A827" t="s">
        <v>982</v>
      </c>
      <c r="B827">
        <v>1.8401576100000001</v>
      </c>
      <c r="C827">
        <v>2992</v>
      </c>
      <c r="D827">
        <v>1563</v>
      </c>
      <c r="E827">
        <v>110638</v>
      </c>
      <c r="F827">
        <v>0.29002319999999998</v>
      </c>
      <c r="G827">
        <v>0.31230530000000001</v>
      </c>
      <c r="H827">
        <v>0.300813</v>
      </c>
      <c r="I827">
        <v>0.30490020000000001</v>
      </c>
      <c r="J827">
        <v>0.3207237</v>
      </c>
      <c r="K827">
        <v>0.27341769999999999</v>
      </c>
      <c r="L827" s="11">
        <f t="shared" si="36"/>
        <v>1.4127153419259205E-2</v>
      </c>
      <c r="M827" s="11">
        <f t="shared" si="37"/>
        <v>0.30036385000000004</v>
      </c>
      <c r="N827" s="11">
        <f t="shared" si="38"/>
        <v>1625.9476817314576</v>
      </c>
    </row>
    <row r="828" spans="1:14" x14ac:dyDescent="0.2">
      <c r="A828" t="s">
        <v>1983</v>
      </c>
      <c r="B828">
        <v>1.82999782</v>
      </c>
      <c r="C828">
        <v>3688</v>
      </c>
      <c r="D828">
        <v>1230</v>
      </c>
      <c r="E828">
        <v>111012</v>
      </c>
      <c r="F828">
        <v>0.29741380000000001</v>
      </c>
      <c r="G828">
        <v>0.32318400000000003</v>
      </c>
      <c r="H828">
        <v>0.31909209999999999</v>
      </c>
      <c r="I828">
        <v>0.33573140000000001</v>
      </c>
      <c r="J828">
        <v>0.31574740000000001</v>
      </c>
      <c r="K828">
        <v>0.30612240000000002</v>
      </c>
      <c r="L828" s="11">
        <f t="shared" si="36"/>
        <v>1.1079883255864231E-2</v>
      </c>
      <c r="M828" s="11">
        <f t="shared" si="37"/>
        <v>0.31621518333333337</v>
      </c>
      <c r="N828" s="11">
        <f t="shared" si="38"/>
        <v>2015.302947191489</v>
      </c>
    </row>
    <row r="829" spans="1:14" x14ac:dyDescent="0.2">
      <c r="A829" t="s">
        <v>457</v>
      </c>
      <c r="B829">
        <v>1.8189901500000001</v>
      </c>
      <c r="C829">
        <v>3409</v>
      </c>
      <c r="D829">
        <v>1425</v>
      </c>
      <c r="E829">
        <v>108287</v>
      </c>
      <c r="F829">
        <v>0.28907919999999998</v>
      </c>
      <c r="G829">
        <v>0.3142606</v>
      </c>
      <c r="H829">
        <v>0.30027549999999997</v>
      </c>
      <c r="I829">
        <v>0.30837789999999998</v>
      </c>
      <c r="J829">
        <v>0.31850420000000002</v>
      </c>
      <c r="K829">
        <v>0.27551019999999998</v>
      </c>
      <c r="L829" s="11">
        <f t="shared" si="36"/>
        <v>1.3159474359803115E-2</v>
      </c>
      <c r="M829" s="11">
        <f t="shared" si="37"/>
        <v>0.30100126666666666</v>
      </c>
      <c r="N829" s="11">
        <f t="shared" si="38"/>
        <v>1874.116800467556</v>
      </c>
    </row>
    <row r="830" spans="1:14" x14ac:dyDescent="0.2">
      <c r="A830" t="s">
        <v>2072</v>
      </c>
      <c r="B830">
        <v>1.8166368399999999</v>
      </c>
      <c r="C830">
        <v>4182</v>
      </c>
      <c r="D830">
        <v>1916</v>
      </c>
      <c r="E830">
        <v>109072</v>
      </c>
      <c r="F830">
        <v>0.327044</v>
      </c>
      <c r="G830">
        <v>0.32782610000000001</v>
      </c>
      <c r="H830">
        <v>0.31278889999999998</v>
      </c>
      <c r="I830">
        <v>0.34549879999999999</v>
      </c>
      <c r="J830">
        <v>0.32334800000000002</v>
      </c>
      <c r="K830">
        <v>0.31188120000000003</v>
      </c>
      <c r="L830" s="11">
        <f t="shared" si="36"/>
        <v>1.7566378172216516E-2</v>
      </c>
      <c r="M830" s="11">
        <f t="shared" si="37"/>
        <v>0.32473116666666663</v>
      </c>
      <c r="N830" s="11">
        <f t="shared" si="38"/>
        <v>2302.0561445841868</v>
      </c>
    </row>
    <row r="831" spans="1:14" x14ac:dyDescent="0.2">
      <c r="A831" t="s">
        <v>328</v>
      </c>
      <c r="B831">
        <v>1.8158285000000001</v>
      </c>
      <c r="C831">
        <v>71</v>
      </c>
      <c r="D831">
        <v>1429</v>
      </c>
      <c r="E831">
        <v>110922</v>
      </c>
      <c r="F831">
        <v>0.33121020000000001</v>
      </c>
      <c r="G831">
        <v>0.3380049</v>
      </c>
      <c r="H831">
        <v>0.31445780000000001</v>
      </c>
      <c r="I831">
        <v>0.29258519999999999</v>
      </c>
      <c r="J831">
        <v>0.31673509999999999</v>
      </c>
      <c r="K831">
        <v>0.2477876</v>
      </c>
      <c r="L831" s="11">
        <f t="shared" si="36"/>
        <v>1.2882926741313716E-2</v>
      </c>
      <c r="M831" s="11">
        <f t="shared" si="37"/>
        <v>0.30679680000000004</v>
      </c>
      <c r="N831" s="11">
        <f t="shared" si="38"/>
        <v>39.100608895608808</v>
      </c>
    </row>
    <row r="832" spans="1:14" x14ac:dyDescent="0.2">
      <c r="A832" t="s">
        <v>829</v>
      </c>
      <c r="B832">
        <v>1.80979443</v>
      </c>
      <c r="C832">
        <v>6605</v>
      </c>
      <c r="D832">
        <v>3223</v>
      </c>
      <c r="E832">
        <v>102548</v>
      </c>
      <c r="F832">
        <v>0.26422020000000002</v>
      </c>
      <c r="G832">
        <v>0.27592319999999998</v>
      </c>
      <c r="H832">
        <v>0.28047539999999999</v>
      </c>
      <c r="I832">
        <v>0.26809500000000003</v>
      </c>
      <c r="J832">
        <v>0.2872825</v>
      </c>
      <c r="K832">
        <v>0.26459139999999998</v>
      </c>
      <c r="L832" s="11">
        <f t="shared" si="36"/>
        <v>3.1429184381947965E-2</v>
      </c>
      <c r="M832" s="11">
        <f t="shared" si="37"/>
        <v>0.27343128333333339</v>
      </c>
      <c r="N832" s="11">
        <f t="shared" si="38"/>
        <v>3649.5857709099041</v>
      </c>
    </row>
    <row r="833" spans="1:14" x14ac:dyDescent="0.2">
      <c r="A833" t="s">
        <v>760</v>
      </c>
      <c r="B833">
        <v>1.8070208800000001</v>
      </c>
      <c r="C833">
        <v>3719</v>
      </c>
      <c r="D833">
        <v>3376</v>
      </c>
      <c r="E833">
        <v>106214</v>
      </c>
      <c r="F833">
        <v>0.26366420000000002</v>
      </c>
      <c r="G833">
        <v>0.27623639999999999</v>
      </c>
      <c r="H833">
        <v>0.26403480000000001</v>
      </c>
      <c r="I833">
        <v>0.26504480000000002</v>
      </c>
      <c r="J833">
        <v>0.28613949999999999</v>
      </c>
      <c r="K833">
        <v>0.26497130000000002</v>
      </c>
      <c r="L833" s="11">
        <f t="shared" si="36"/>
        <v>3.1784887114692975E-2</v>
      </c>
      <c r="M833" s="11">
        <f t="shared" si="37"/>
        <v>0.27001516666666664</v>
      </c>
      <c r="N833" s="11">
        <f t="shared" si="38"/>
        <v>2058.0835789788994</v>
      </c>
    </row>
    <row r="834" spans="1:14" x14ac:dyDescent="0.2">
      <c r="A834" t="s">
        <v>895</v>
      </c>
      <c r="B834">
        <v>1.7902733</v>
      </c>
      <c r="C834">
        <v>3628</v>
      </c>
      <c r="D834">
        <v>1755</v>
      </c>
      <c r="E834">
        <v>107751</v>
      </c>
      <c r="F834">
        <v>0.30716719999999997</v>
      </c>
      <c r="G834">
        <v>0.3352156</v>
      </c>
      <c r="H834">
        <v>0.31572159999999999</v>
      </c>
      <c r="I834">
        <v>0.31854840000000001</v>
      </c>
      <c r="J834">
        <v>0.32058740000000002</v>
      </c>
      <c r="K834">
        <v>0.29807689999999998</v>
      </c>
      <c r="L834" s="11">
        <f t="shared" ref="L834:L897" si="39">D834/E834</f>
        <v>1.6287551855667232E-2</v>
      </c>
      <c r="M834" s="11">
        <f t="shared" ref="M834:M897" si="40">AVERAGE(F834:K834)</f>
        <v>0.31588618333333335</v>
      </c>
      <c r="N834" s="11">
        <f t="shared" ref="N834:N897" si="41">C834/B834</f>
        <v>2026.5062323165967</v>
      </c>
    </row>
    <row r="835" spans="1:14" x14ac:dyDescent="0.2">
      <c r="A835" t="s">
        <v>2041</v>
      </c>
      <c r="B835">
        <v>1.78926227</v>
      </c>
      <c r="C835">
        <v>2409</v>
      </c>
      <c r="D835">
        <v>1407</v>
      </c>
      <c r="E835">
        <v>106482</v>
      </c>
      <c r="F835">
        <v>0.27692309999999998</v>
      </c>
      <c r="G835">
        <v>0.3017416</v>
      </c>
      <c r="H835">
        <v>0.3089343</v>
      </c>
      <c r="I835">
        <v>0.29915969999999997</v>
      </c>
      <c r="J835">
        <v>0.2852304</v>
      </c>
      <c r="K835">
        <v>0.28771930000000001</v>
      </c>
      <c r="L835" s="11">
        <f t="shared" si="39"/>
        <v>1.3213500873387051E-2</v>
      </c>
      <c r="M835" s="11">
        <f t="shared" si="40"/>
        <v>0.29328473333333333</v>
      </c>
      <c r="N835" s="11">
        <f t="shared" si="41"/>
        <v>1346.3649462635792</v>
      </c>
    </row>
    <row r="836" spans="1:14" x14ac:dyDescent="0.2">
      <c r="A836" t="s">
        <v>1072</v>
      </c>
      <c r="B836">
        <v>1.7643052800000001</v>
      </c>
      <c r="C836">
        <v>1406</v>
      </c>
      <c r="D836">
        <v>1146</v>
      </c>
      <c r="E836">
        <v>106864</v>
      </c>
      <c r="F836">
        <v>0.2820513</v>
      </c>
      <c r="G836">
        <v>0.31117820000000002</v>
      </c>
      <c r="H836">
        <v>0.311811</v>
      </c>
      <c r="I836">
        <v>0.31421450000000001</v>
      </c>
      <c r="J836">
        <v>0.31491710000000001</v>
      </c>
      <c r="K836">
        <v>0.26470589999999999</v>
      </c>
      <c r="L836" s="11">
        <f t="shared" si="39"/>
        <v>1.0723910765084594E-2</v>
      </c>
      <c r="M836" s="11">
        <f t="shared" si="40"/>
        <v>0.29981300000000005</v>
      </c>
      <c r="N836" s="11">
        <f t="shared" si="41"/>
        <v>796.91423924095488</v>
      </c>
    </row>
    <row r="837" spans="1:14" x14ac:dyDescent="0.2">
      <c r="A837" t="s">
        <v>120</v>
      </c>
      <c r="B837">
        <v>1.7628764800000001</v>
      </c>
      <c r="C837">
        <v>3582</v>
      </c>
      <c r="D837">
        <v>4660</v>
      </c>
      <c r="E837">
        <v>76717</v>
      </c>
      <c r="F837">
        <v>0.2056752</v>
      </c>
      <c r="G837">
        <v>0.2229776</v>
      </c>
      <c r="H837">
        <v>0.22521140000000001</v>
      </c>
      <c r="I837">
        <v>0.23272090000000001</v>
      </c>
      <c r="J837">
        <v>0.25049359999999998</v>
      </c>
      <c r="K837">
        <v>0.20867659999999999</v>
      </c>
      <c r="L837" s="11">
        <f t="shared" si="39"/>
        <v>6.0742729773062033E-2</v>
      </c>
      <c r="M837" s="11">
        <f t="shared" si="40"/>
        <v>0.22429255000000001</v>
      </c>
      <c r="N837" s="11">
        <f t="shared" si="41"/>
        <v>2031.9063987965849</v>
      </c>
    </row>
    <row r="838" spans="1:14" x14ac:dyDescent="0.2">
      <c r="A838" t="s">
        <v>706</v>
      </c>
      <c r="B838">
        <v>1.7579399600000001</v>
      </c>
      <c r="C838">
        <v>3360</v>
      </c>
      <c r="D838">
        <v>2021</v>
      </c>
      <c r="E838">
        <v>104025</v>
      </c>
      <c r="F838">
        <v>0.27246589999999998</v>
      </c>
      <c r="G838">
        <v>0.2613181</v>
      </c>
      <c r="H838">
        <v>0.27518290000000001</v>
      </c>
      <c r="I838">
        <v>0.26763290000000001</v>
      </c>
      <c r="J838">
        <v>0.28595320000000002</v>
      </c>
      <c r="K838">
        <v>0.26128590000000002</v>
      </c>
      <c r="L838" s="11">
        <f t="shared" si="39"/>
        <v>1.9428022110069696E-2</v>
      </c>
      <c r="M838" s="11">
        <f t="shared" si="40"/>
        <v>0.2706398166666667</v>
      </c>
      <c r="N838" s="11">
        <f t="shared" si="41"/>
        <v>1911.3280751636137</v>
      </c>
    </row>
    <row r="839" spans="1:14" x14ac:dyDescent="0.2">
      <c r="A839" t="s">
        <v>303</v>
      </c>
      <c r="B839">
        <v>1.75418999</v>
      </c>
      <c r="C839">
        <v>114</v>
      </c>
      <c r="D839">
        <v>587</v>
      </c>
      <c r="E839">
        <v>105288</v>
      </c>
      <c r="F839">
        <v>0.28688520000000001</v>
      </c>
      <c r="G839">
        <v>0.29984300000000003</v>
      </c>
      <c r="H839">
        <v>0.30799219999999999</v>
      </c>
      <c r="I839">
        <v>0.3074713</v>
      </c>
      <c r="J839">
        <v>0.29778929999999998</v>
      </c>
      <c r="K839">
        <v>0.29729729999999999</v>
      </c>
      <c r="L839" s="11">
        <f t="shared" si="39"/>
        <v>5.575184256515462E-3</v>
      </c>
      <c r="M839" s="11">
        <f t="shared" si="40"/>
        <v>0.29954638333333333</v>
      </c>
      <c r="N839" s="11">
        <f t="shared" si="41"/>
        <v>64.98725944730765</v>
      </c>
    </row>
    <row r="840" spans="1:14" x14ac:dyDescent="0.2">
      <c r="A840" t="s">
        <v>820</v>
      </c>
      <c r="B840">
        <v>1.7511123900000001</v>
      </c>
      <c r="C840">
        <v>4124</v>
      </c>
      <c r="D840">
        <v>3279</v>
      </c>
      <c r="E840">
        <v>99982</v>
      </c>
      <c r="F840">
        <v>0.25053439999999999</v>
      </c>
      <c r="G840">
        <v>0.25772390000000001</v>
      </c>
      <c r="H840">
        <v>0.26220070000000001</v>
      </c>
      <c r="I840">
        <v>0.26506020000000002</v>
      </c>
      <c r="J840">
        <v>0.27467160000000002</v>
      </c>
      <c r="K840">
        <v>0.23871529999999999</v>
      </c>
      <c r="L840" s="11">
        <f t="shared" si="39"/>
        <v>3.2795903262587266E-2</v>
      </c>
      <c r="M840" s="11">
        <f t="shared" si="40"/>
        <v>0.25815101666666668</v>
      </c>
      <c r="N840" s="11">
        <f t="shared" si="41"/>
        <v>2355.0744221505965</v>
      </c>
    </row>
    <row r="841" spans="1:14" x14ac:dyDescent="0.2">
      <c r="A841" t="s">
        <v>1124</v>
      </c>
      <c r="B841">
        <v>1.7440944700000001</v>
      </c>
      <c r="C841">
        <v>3035</v>
      </c>
      <c r="D841">
        <v>1254</v>
      </c>
      <c r="E841">
        <v>103166</v>
      </c>
      <c r="F841">
        <v>0.29677419999999999</v>
      </c>
      <c r="G841">
        <v>0.31431239999999999</v>
      </c>
      <c r="H841">
        <v>0.2988691</v>
      </c>
      <c r="I841">
        <v>0.31085040000000003</v>
      </c>
      <c r="J841">
        <v>0.33686440000000001</v>
      </c>
      <c r="K841">
        <v>0.28749999999999998</v>
      </c>
      <c r="L841" s="11">
        <f t="shared" si="39"/>
        <v>1.2155167400112439E-2</v>
      </c>
      <c r="M841" s="11">
        <f t="shared" si="40"/>
        <v>0.30752841666666669</v>
      </c>
      <c r="N841" s="11">
        <f t="shared" si="41"/>
        <v>1740.1580316919415</v>
      </c>
    </row>
    <row r="842" spans="1:14" x14ac:dyDescent="0.2">
      <c r="A842" t="s">
        <v>302</v>
      </c>
      <c r="B842">
        <v>1.74038157</v>
      </c>
      <c r="C842">
        <v>3692</v>
      </c>
      <c r="D842">
        <v>2051</v>
      </c>
      <c r="E842">
        <v>99883</v>
      </c>
      <c r="F842">
        <v>0.26059850000000001</v>
      </c>
      <c r="G842">
        <v>0.29757790000000001</v>
      </c>
      <c r="H842">
        <v>0.32738460000000003</v>
      </c>
      <c r="I842">
        <v>0.29988189999999998</v>
      </c>
      <c r="J842">
        <v>0.293956</v>
      </c>
      <c r="K842">
        <v>0.28232190000000001</v>
      </c>
      <c r="L842" s="11">
        <f t="shared" si="39"/>
        <v>2.0534024809026562E-2</v>
      </c>
      <c r="M842" s="11">
        <f t="shared" si="40"/>
        <v>0.29362013333333331</v>
      </c>
      <c r="N842" s="11">
        <f t="shared" si="41"/>
        <v>2121.3738777985336</v>
      </c>
    </row>
    <row r="843" spans="1:14" x14ac:dyDescent="0.2">
      <c r="A843" t="s">
        <v>329</v>
      </c>
      <c r="B843">
        <v>1.72880535</v>
      </c>
      <c r="C843">
        <v>11</v>
      </c>
      <c r="D843">
        <v>1305</v>
      </c>
      <c r="E843">
        <v>97925</v>
      </c>
      <c r="F843">
        <v>0.29629630000000001</v>
      </c>
      <c r="G843">
        <v>0.30970150000000002</v>
      </c>
      <c r="H843">
        <v>0.28880159999999999</v>
      </c>
      <c r="I843">
        <v>0.31929819999999998</v>
      </c>
      <c r="J843">
        <v>0.32968839999999999</v>
      </c>
      <c r="K843">
        <v>0.30201339999999999</v>
      </c>
      <c r="L843" s="11">
        <f t="shared" si="39"/>
        <v>1.3326525402093439E-2</v>
      </c>
      <c r="M843" s="11">
        <f t="shared" si="40"/>
        <v>0.30763323333333337</v>
      </c>
      <c r="N843" s="11">
        <f t="shared" si="41"/>
        <v>6.3627753118649242</v>
      </c>
    </row>
    <row r="844" spans="1:14" x14ac:dyDescent="0.2">
      <c r="A844" t="s">
        <v>440</v>
      </c>
      <c r="B844">
        <v>1.72228677</v>
      </c>
      <c r="C844">
        <v>2054</v>
      </c>
      <c r="D844">
        <v>18803</v>
      </c>
      <c r="E844">
        <v>100994</v>
      </c>
      <c r="F844">
        <v>0.32692690000000002</v>
      </c>
      <c r="G844">
        <v>0.3353795</v>
      </c>
      <c r="H844">
        <v>0.32761630000000003</v>
      </c>
      <c r="I844">
        <v>0.33400990000000003</v>
      </c>
      <c r="J844">
        <v>0.32818180000000002</v>
      </c>
      <c r="K844">
        <v>0.33356989999999997</v>
      </c>
      <c r="L844" s="11">
        <f t="shared" si="39"/>
        <v>0.18617937699269263</v>
      </c>
      <c r="M844" s="11">
        <f t="shared" si="40"/>
        <v>0.3309473833333334</v>
      </c>
      <c r="N844" s="11">
        <f t="shared" si="41"/>
        <v>1192.6004633943742</v>
      </c>
    </row>
    <row r="845" spans="1:14" x14ac:dyDescent="0.2">
      <c r="A845" t="s">
        <v>661</v>
      </c>
      <c r="B845">
        <v>1.71832173</v>
      </c>
      <c r="C845">
        <v>3443</v>
      </c>
      <c r="D845">
        <v>1404</v>
      </c>
      <c r="E845">
        <v>101187</v>
      </c>
      <c r="F845">
        <v>0.30303029999999997</v>
      </c>
      <c r="G845">
        <v>0.32735690000000001</v>
      </c>
      <c r="H845">
        <v>0.30925930000000001</v>
      </c>
      <c r="I845">
        <v>0.30163040000000002</v>
      </c>
      <c r="J845">
        <v>0.33083600000000002</v>
      </c>
      <c r="K845">
        <v>0.28879310000000002</v>
      </c>
      <c r="L845" s="11">
        <f t="shared" si="39"/>
        <v>1.3875300186782888E-2</v>
      </c>
      <c r="M845" s="11">
        <f t="shared" si="40"/>
        <v>0.31015100000000001</v>
      </c>
      <c r="N845" s="11">
        <f t="shared" si="41"/>
        <v>2003.6992723126421</v>
      </c>
    </row>
    <row r="846" spans="1:14" x14ac:dyDescent="0.2">
      <c r="A846" t="s">
        <v>470</v>
      </c>
      <c r="B846">
        <v>1.71171911</v>
      </c>
      <c r="C846">
        <v>262</v>
      </c>
      <c r="D846">
        <v>1385</v>
      </c>
      <c r="E846">
        <v>103398</v>
      </c>
      <c r="F846">
        <v>0.3071429</v>
      </c>
      <c r="G846">
        <v>0.33150109999999999</v>
      </c>
      <c r="H846">
        <v>0.31109110000000001</v>
      </c>
      <c r="I846">
        <v>0.3091603</v>
      </c>
      <c r="J846">
        <v>0.30791790000000002</v>
      </c>
      <c r="K846">
        <v>0.2993421</v>
      </c>
      <c r="L846" s="11">
        <f t="shared" si="39"/>
        <v>1.3394843227141724E-2</v>
      </c>
      <c r="M846" s="11">
        <f t="shared" si="40"/>
        <v>0.31102590000000002</v>
      </c>
      <c r="N846" s="11">
        <f t="shared" si="41"/>
        <v>153.06249633445992</v>
      </c>
    </row>
    <row r="847" spans="1:14" x14ac:dyDescent="0.2">
      <c r="A847" t="s">
        <v>627</v>
      </c>
      <c r="B847">
        <v>1.7006891799999999</v>
      </c>
      <c r="C847">
        <v>2417</v>
      </c>
      <c r="D847">
        <v>1288</v>
      </c>
      <c r="E847">
        <v>99701</v>
      </c>
      <c r="F847">
        <v>0.31333329999999998</v>
      </c>
      <c r="G847">
        <v>0.30998389999999998</v>
      </c>
      <c r="H847">
        <v>0.31170890000000001</v>
      </c>
      <c r="I847">
        <v>0.29530200000000001</v>
      </c>
      <c r="J847">
        <v>0.31711470000000003</v>
      </c>
      <c r="K847">
        <v>0.2890625</v>
      </c>
      <c r="L847" s="11">
        <f t="shared" si="39"/>
        <v>1.2918626693814505E-2</v>
      </c>
      <c r="M847" s="11">
        <f t="shared" si="40"/>
        <v>0.30608421666666669</v>
      </c>
      <c r="N847" s="11">
        <f t="shared" si="41"/>
        <v>1421.1885560417336</v>
      </c>
    </row>
    <row r="848" spans="1:14" x14ac:dyDescent="0.2">
      <c r="A848" t="s">
        <v>914</v>
      </c>
      <c r="B848">
        <v>1.6992307200000001</v>
      </c>
      <c r="C848">
        <v>11</v>
      </c>
      <c r="D848">
        <v>871</v>
      </c>
      <c r="E848">
        <v>96158</v>
      </c>
      <c r="F848">
        <v>0.2866242</v>
      </c>
      <c r="G848">
        <v>0.31183929999999999</v>
      </c>
      <c r="H848">
        <v>0.31042130000000001</v>
      </c>
      <c r="I848">
        <v>0.2931937</v>
      </c>
      <c r="J848">
        <v>0.30883500000000003</v>
      </c>
      <c r="K848">
        <v>0.260355</v>
      </c>
      <c r="L848" s="11">
        <f t="shared" si="39"/>
        <v>9.0580086940244189E-3</v>
      </c>
      <c r="M848" s="11">
        <f t="shared" si="40"/>
        <v>0.29521141666666667</v>
      </c>
      <c r="N848" s="11">
        <f t="shared" si="41"/>
        <v>6.4735176162540187</v>
      </c>
    </row>
    <row r="849" spans="1:14" x14ac:dyDescent="0.2">
      <c r="A849" t="s">
        <v>721</v>
      </c>
      <c r="B849">
        <v>1.6982889000000001</v>
      </c>
      <c r="C849">
        <v>4214</v>
      </c>
      <c r="D849">
        <v>4050</v>
      </c>
      <c r="E849">
        <v>96966</v>
      </c>
      <c r="F849">
        <v>0.25586239999999999</v>
      </c>
      <c r="G849">
        <v>0.2789161</v>
      </c>
      <c r="H849">
        <v>0.26401780000000002</v>
      </c>
      <c r="I849">
        <v>0.26810390000000001</v>
      </c>
      <c r="J849">
        <v>0.29180070000000002</v>
      </c>
      <c r="K849">
        <v>0.25136120000000001</v>
      </c>
      <c r="L849" s="11">
        <f t="shared" si="39"/>
        <v>4.1767217375162431E-2</v>
      </c>
      <c r="M849" s="11">
        <f t="shared" si="40"/>
        <v>0.26834368333333336</v>
      </c>
      <c r="N849" s="11">
        <f t="shared" si="41"/>
        <v>2481.3210520306643</v>
      </c>
    </row>
    <row r="850" spans="1:14" x14ac:dyDescent="0.2">
      <c r="A850" t="s">
        <v>617</v>
      </c>
      <c r="B850">
        <v>1.6868659399999999</v>
      </c>
      <c r="C850">
        <v>1318</v>
      </c>
      <c r="D850">
        <v>2531</v>
      </c>
      <c r="E850">
        <v>98979</v>
      </c>
      <c r="F850">
        <v>0.28658539999999999</v>
      </c>
      <c r="G850">
        <v>0.32762069999999999</v>
      </c>
      <c r="H850">
        <v>0.32878580000000002</v>
      </c>
      <c r="I850">
        <v>0.30303029999999997</v>
      </c>
      <c r="J850">
        <v>0.3216502</v>
      </c>
      <c r="K850">
        <v>0.32275130000000002</v>
      </c>
      <c r="L850" s="11">
        <f t="shared" si="39"/>
        <v>2.5571080734297175E-2</v>
      </c>
      <c r="M850" s="11">
        <f t="shared" si="40"/>
        <v>0.31507061666666669</v>
      </c>
      <c r="N850" s="11">
        <f t="shared" si="41"/>
        <v>781.33061362303636</v>
      </c>
    </row>
    <row r="851" spans="1:14" x14ac:dyDescent="0.2">
      <c r="A851" t="s">
        <v>1111</v>
      </c>
      <c r="B851">
        <v>1.68636166</v>
      </c>
      <c r="C851">
        <v>3179</v>
      </c>
      <c r="D851">
        <v>1388</v>
      </c>
      <c r="E851">
        <v>98067</v>
      </c>
      <c r="F851">
        <v>0.31147540000000001</v>
      </c>
      <c r="G851">
        <v>0.31583709999999998</v>
      </c>
      <c r="H851">
        <v>0.33607520000000002</v>
      </c>
      <c r="I851">
        <v>0.32731379999999999</v>
      </c>
      <c r="J851">
        <v>0.32341750000000002</v>
      </c>
      <c r="K851">
        <v>0.29245280000000001</v>
      </c>
      <c r="L851" s="11">
        <f t="shared" si="39"/>
        <v>1.4153588872913417E-2</v>
      </c>
      <c r="M851" s="11">
        <f t="shared" si="40"/>
        <v>0.31776196666666667</v>
      </c>
      <c r="N851" s="11">
        <f t="shared" si="41"/>
        <v>1885.1235031043104</v>
      </c>
    </row>
    <row r="852" spans="1:14" x14ac:dyDescent="0.2">
      <c r="A852" t="s">
        <v>704</v>
      </c>
      <c r="B852">
        <v>1.67435037</v>
      </c>
      <c r="C852">
        <v>4775</v>
      </c>
      <c r="D852">
        <v>3444</v>
      </c>
      <c r="E852">
        <v>93310</v>
      </c>
      <c r="F852">
        <v>0.24317739999999999</v>
      </c>
      <c r="G852">
        <v>0.27241870000000001</v>
      </c>
      <c r="H852">
        <v>0.25040519999999999</v>
      </c>
      <c r="I852">
        <v>0.26343830000000001</v>
      </c>
      <c r="J852">
        <v>0.28158270000000002</v>
      </c>
      <c r="K852">
        <v>0.2604651</v>
      </c>
      <c r="L852" s="11">
        <f t="shared" si="39"/>
        <v>3.6909227306826706E-2</v>
      </c>
      <c r="M852" s="11">
        <f t="shared" si="40"/>
        <v>0.26191456666666663</v>
      </c>
      <c r="N852" s="11">
        <f t="shared" si="41"/>
        <v>2851.8523276582787</v>
      </c>
    </row>
    <row r="853" spans="1:14" x14ac:dyDescent="0.2">
      <c r="A853" t="s">
        <v>676</v>
      </c>
      <c r="B853">
        <v>1.67183638</v>
      </c>
      <c r="C853">
        <v>3308</v>
      </c>
      <c r="D853">
        <v>1479</v>
      </c>
      <c r="E853">
        <v>96902</v>
      </c>
      <c r="F853">
        <v>0.28057549999999998</v>
      </c>
      <c r="G853">
        <v>0.31099480000000002</v>
      </c>
      <c r="H853">
        <v>0.30286740000000001</v>
      </c>
      <c r="I853">
        <v>0.28749999999999998</v>
      </c>
      <c r="J853">
        <v>0.33451779999999998</v>
      </c>
      <c r="K853">
        <v>0.30769229999999997</v>
      </c>
      <c r="L853" s="11">
        <f t="shared" si="39"/>
        <v>1.5262842872180141E-2</v>
      </c>
      <c r="M853" s="11">
        <f t="shared" si="40"/>
        <v>0.30402463333333335</v>
      </c>
      <c r="N853" s="11">
        <f t="shared" si="41"/>
        <v>1978.6625291644868</v>
      </c>
    </row>
    <row r="854" spans="1:14" x14ac:dyDescent="0.2">
      <c r="A854" t="s">
        <v>571</v>
      </c>
      <c r="B854">
        <v>1.6579068400000001</v>
      </c>
      <c r="C854">
        <v>507</v>
      </c>
      <c r="D854">
        <v>1941</v>
      </c>
      <c r="E854">
        <v>98070</v>
      </c>
      <c r="F854">
        <v>0.28125</v>
      </c>
      <c r="G854">
        <v>0.31487340000000003</v>
      </c>
      <c r="H854">
        <v>0.30066599999999999</v>
      </c>
      <c r="I854">
        <v>0.3</v>
      </c>
      <c r="J854">
        <v>0.33321869999999998</v>
      </c>
      <c r="K854">
        <v>0.31981979999999999</v>
      </c>
      <c r="L854" s="11">
        <f t="shared" si="39"/>
        <v>1.9791985316610583E-2</v>
      </c>
      <c r="M854" s="11">
        <f t="shared" si="40"/>
        <v>0.30830464999999996</v>
      </c>
      <c r="N854" s="11">
        <f t="shared" si="41"/>
        <v>305.80729131921549</v>
      </c>
    </row>
    <row r="855" spans="1:14" x14ac:dyDescent="0.2">
      <c r="A855" t="s">
        <v>486</v>
      </c>
      <c r="B855">
        <v>1.6550220499999999</v>
      </c>
      <c r="C855">
        <v>1678</v>
      </c>
      <c r="D855">
        <v>1446</v>
      </c>
      <c r="E855">
        <v>96289</v>
      </c>
      <c r="F855">
        <v>0.27705629999999998</v>
      </c>
      <c r="G855">
        <v>0.30797429999999998</v>
      </c>
      <c r="H855">
        <v>0.29291339999999999</v>
      </c>
      <c r="I855">
        <v>0.3015873</v>
      </c>
      <c r="J855">
        <v>0.3213937</v>
      </c>
      <c r="K855">
        <v>0.2906977</v>
      </c>
      <c r="L855" s="11">
        <f t="shared" si="39"/>
        <v>1.5017291694793797E-2</v>
      </c>
      <c r="M855" s="11">
        <f t="shared" si="40"/>
        <v>0.29860378333333332</v>
      </c>
      <c r="N855" s="11">
        <f t="shared" si="41"/>
        <v>1013.8837727267743</v>
      </c>
    </row>
    <row r="856" spans="1:14" x14ac:dyDescent="0.2">
      <c r="A856" t="s">
        <v>560</v>
      </c>
      <c r="B856">
        <v>1.6426844599999999</v>
      </c>
      <c r="C856">
        <v>1293</v>
      </c>
      <c r="D856">
        <v>1542</v>
      </c>
      <c r="E856">
        <v>94677</v>
      </c>
      <c r="F856">
        <v>0.28014840000000002</v>
      </c>
      <c r="G856">
        <v>0.27667269999999999</v>
      </c>
      <c r="H856">
        <v>0.29418889999999998</v>
      </c>
      <c r="I856">
        <v>0.3130194</v>
      </c>
      <c r="J856">
        <v>0.30918950000000001</v>
      </c>
      <c r="K856">
        <v>0.26811590000000002</v>
      </c>
      <c r="L856" s="11">
        <f t="shared" si="39"/>
        <v>1.6286954592984567E-2</v>
      </c>
      <c r="M856" s="11">
        <f t="shared" si="40"/>
        <v>0.29022246666666668</v>
      </c>
      <c r="N856" s="11">
        <f t="shared" si="41"/>
        <v>787.12621412392252</v>
      </c>
    </row>
    <row r="857" spans="1:14" x14ac:dyDescent="0.2">
      <c r="A857" t="s">
        <v>925</v>
      </c>
      <c r="B857">
        <v>1.6255042799999999</v>
      </c>
      <c r="C857">
        <v>2005</v>
      </c>
      <c r="D857">
        <v>1004</v>
      </c>
      <c r="E857">
        <v>93068</v>
      </c>
      <c r="F857">
        <v>0.30275229999999997</v>
      </c>
      <c r="G857">
        <v>0.32003189999999998</v>
      </c>
      <c r="H857">
        <v>0.32233879999999998</v>
      </c>
      <c r="I857">
        <v>0.30818970000000001</v>
      </c>
      <c r="J857">
        <v>0.31811149999999999</v>
      </c>
      <c r="K857">
        <v>0.31632650000000001</v>
      </c>
      <c r="L857" s="11">
        <f t="shared" si="39"/>
        <v>1.0787811062878756E-2</v>
      </c>
      <c r="M857" s="11">
        <f t="shared" si="40"/>
        <v>0.31462511666666665</v>
      </c>
      <c r="N857" s="11">
        <f t="shared" si="41"/>
        <v>1233.4633779001801</v>
      </c>
    </row>
    <row r="858" spans="1:14" x14ac:dyDescent="0.2">
      <c r="A858" t="s">
        <v>712</v>
      </c>
      <c r="B858">
        <v>1.6226343299999999</v>
      </c>
      <c r="C858">
        <v>3922</v>
      </c>
      <c r="D858">
        <v>1458</v>
      </c>
      <c r="E858">
        <v>90455</v>
      </c>
      <c r="F858">
        <v>0.2663317</v>
      </c>
      <c r="G858">
        <v>0.32554260000000002</v>
      </c>
      <c r="H858">
        <v>0.3066914</v>
      </c>
      <c r="I858">
        <v>0.31753550000000003</v>
      </c>
      <c r="J858">
        <v>0.31745099999999998</v>
      </c>
      <c r="K858">
        <v>0.27848099999999998</v>
      </c>
      <c r="L858" s="11">
        <f t="shared" si="39"/>
        <v>1.6118511967276546E-2</v>
      </c>
      <c r="M858" s="11">
        <f t="shared" si="40"/>
        <v>0.3020055333333333</v>
      </c>
      <c r="N858" s="11">
        <f t="shared" si="41"/>
        <v>2417.057205981831</v>
      </c>
    </row>
    <row r="859" spans="1:14" x14ac:dyDescent="0.2">
      <c r="A859" t="s">
        <v>637</v>
      </c>
      <c r="B859">
        <v>1.6212698000000001</v>
      </c>
      <c r="C859">
        <v>4554</v>
      </c>
      <c r="D859">
        <v>2085</v>
      </c>
      <c r="E859">
        <v>90720</v>
      </c>
      <c r="F859">
        <v>0.28820960000000001</v>
      </c>
      <c r="G859">
        <v>0.3087819</v>
      </c>
      <c r="H859">
        <v>0.31306990000000001</v>
      </c>
      <c r="I859">
        <v>0.33783780000000002</v>
      </c>
      <c r="J859">
        <v>0.32476100000000002</v>
      </c>
      <c r="K859">
        <v>0.2758621</v>
      </c>
      <c r="L859" s="11">
        <f t="shared" si="39"/>
        <v>2.2982804232804233E-2</v>
      </c>
      <c r="M859" s="11">
        <f t="shared" si="40"/>
        <v>0.30808704999999997</v>
      </c>
      <c r="N859" s="11">
        <f t="shared" si="41"/>
        <v>2808.9094116229144</v>
      </c>
    </row>
    <row r="860" spans="1:14" x14ac:dyDescent="0.2">
      <c r="A860" t="s">
        <v>868</v>
      </c>
      <c r="B860">
        <v>1.6182713</v>
      </c>
      <c r="C860">
        <v>7597</v>
      </c>
      <c r="D860">
        <v>2578</v>
      </c>
      <c r="E860">
        <v>87551</v>
      </c>
      <c r="F860">
        <v>0.27739940000000002</v>
      </c>
      <c r="G860">
        <v>0.27812999999999999</v>
      </c>
      <c r="H860">
        <v>0.26608340000000003</v>
      </c>
      <c r="I860">
        <v>0.26342529999999997</v>
      </c>
      <c r="J860">
        <v>0.30692839999999999</v>
      </c>
      <c r="K860">
        <v>0.28704780000000002</v>
      </c>
      <c r="L860" s="11">
        <f t="shared" si="39"/>
        <v>2.9445694509485899E-2</v>
      </c>
      <c r="M860" s="11">
        <f t="shared" si="40"/>
        <v>0.27983571666666668</v>
      </c>
      <c r="N860" s="11">
        <f t="shared" si="41"/>
        <v>4694.5156847309845</v>
      </c>
    </row>
    <row r="861" spans="1:14" x14ac:dyDescent="0.2">
      <c r="A861" t="s">
        <v>943</v>
      </c>
      <c r="B861">
        <v>1.61733196</v>
      </c>
      <c r="C861">
        <v>792</v>
      </c>
      <c r="D861">
        <v>1524</v>
      </c>
      <c r="E861">
        <v>92338</v>
      </c>
      <c r="F861">
        <v>0.29777779999999998</v>
      </c>
      <c r="G861">
        <v>0.32435900000000001</v>
      </c>
      <c r="H861">
        <v>0.3040293</v>
      </c>
      <c r="I861">
        <v>0.32352940000000002</v>
      </c>
      <c r="J861">
        <v>0.32973760000000002</v>
      </c>
      <c r="K861">
        <v>0.31854840000000001</v>
      </c>
      <c r="L861" s="11">
        <f t="shared" si="39"/>
        <v>1.6504580995906345E-2</v>
      </c>
      <c r="M861" s="11">
        <f t="shared" si="40"/>
        <v>0.31633025000000004</v>
      </c>
      <c r="N861" s="11">
        <f t="shared" si="41"/>
        <v>489.69538696310684</v>
      </c>
    </row>
    <row r="862" spans="1:14" x14ac:dyDescent="0.2">
      <c r="A862" t="s">
        <v>441</v>
      </c>
      <c r="B862">
        <v>1.60811646</v>
      </c>
      <c r="C862">
        <v>2361</v>
      </c>
      <c r="D862">
        <v>836</v>
      </c>
      <c r="E862">
        <v>91039</v>
      </c>
      <c r="F862">
        <v>0.30054639999999999</v>
      </c>
      <c r="G862">
        <v>0.31496879999999999</v>
      </c>
      <c r="H862">
        <v>0.31666670000000002</v>
      </c>
      <c r="I862">
        <v>0.33023259999999999</v>
      </c>
      <c r="J862">
        <v>0.30704229999999999</v>
      </c>
      <c r="K862">
        <v>0.28571429999999998</v>
      </c>
      <c r="L862" s="11">
        <f t="shared" si="39"/>
        <v>9.1828776678126965E-3</v>
      </c>
      <c r="M862" s="11">
        <f t="shared" si="40"/>
        <v>0.30919518333333335</v>
      </c>
      <c r="N862" s="11">
        <f t="shared" si="41"/>
        <v>1468.1772488044803</v>
      </c>
    </row>
    <row r="863" spans="1:14" x14ac:dyDescent="0.2">
      <c r="A863" t="s">
        <v>727</v>
      </c>
      <c r="B863">
        <v>1.60758746</v>
      </c>
      <c r="C863">
        <v>2948</v>
      </c>
      <c r="D863">
        <v>1543</v>
      </c>
      <c r="E863">
        <v>91207</v>
      </c>
      <c r="F863">
        <v>0.3201581</v>
      </c>
      <c r="G863">
        <v>0.32417010000000002</v>
      </c>
      <c r="H863">
        <v>0.30269059999999998</v>
      </c>
      <c r="I863">
        <v>0.32007580000000002</v>
      </c>
      <c r="J863">
        <v>0.31642140000000002</v>
      </c>
      <c r="K863">
        <v>0.27322400000000002</v>
      </c>
      <c r="L863" s="11">
        <f t="shared" si="39"/>
        <v>1.6917561152104552E-2</v>
      </c>
      <c r="M863" s="11">
        <f t="shared" si="40"/>
        <v>0.30945666666666671</v>
      </c>
      <c r="N863" s="11">
        <f t="shared" si="41"/>
        <v>1833.8038043665756</v>
      </c>
    </row>
    <row r="864" spans="1:14" x14ac:dyDescent="0.2">
      <c r="A864" t="s">
        <v>725</v>
      </c>
      <c r="B864">
        <v>1.6045123299999999</v>
      </c>
      <c r="C864">
        <v>3639</v>
      </c>
      <c r="D864">
        <v>2531</v>
      </c>
      <c r="E864">
        <v>88236</v>
      </c>
      <c r="F864">
        <v>0.27593820000000002</v>
      </c>
      <c r="G864">
        <v>0.28376750000000001</v>
      </c>
      <c r="H864">
        <v>0.27997129999999998</v>
      </c>
      <c r="I864">
        <v>0.2840376</v>
      </c>
      <c r="J864">
        <v>0.30354819999999999</v>
      </c>
      <c r="K864">
        <v>0.25721149999999998</v>
      </c>
      <c r="L864" s="11">
        <f t="shared" si="39"/>
        <v>2.8684437191169136E-2</v>
      </c>
      <c r="M864" s="11">
        <f t="shared" si="40"/>
        <v>0.28074571666666664</v>
      </c>
      <c r="N864" s="11">
        <f t="shared" si="41"/>
        <v>2267.9788319233421</v>
      </c>
    </row>
    <row r="865" spans="1:14" x14ac:dyDescent="0.2">
      <c r="A865" t="s">
        <v>385</v>
      </c>
      <c r="B865">
        <v>1.60432693</v>
      </c>
      <c r="C865">
        <v>1883</v>
      </c>
      <c r="D865">
        <v>1429</v>
      </c>
      <c r="E865">
        <v>91338</v>
      </c>
      <c r="F865">
        <v>0.2957746</v>
      </c>
      <c r="G865">
        <v>0.33875339999999998</v>
      </c>
      <c r="H865">
        <v>0.33490569999999997</v>
      </c>
      <c r="I865">
        <v>0.339779</v>
      </c>
      <c r="J865">
        <v>0.3315979</v>
      </c>
      <c r="K865">
        <v>0.29032259999999999</v>
      </c>
      <c r="L865" s="11">
        <f t="shared" si="39"/>
        <v>1.5645186012393526E-2</v>
      </c>
      <c r="M865" s="11">
        <f t="shared" si="40"/>
        <v>0.32185553333333333</v>
      </c>
      <c r="N865" s="11">
        <f t="shared" si="41"/>
        <v>1173.7009239133074</v>
      </c>
    </row>
    <row r="866" spans="1:14" x14ac:dyDescent="0.2">
      <c r="A866" t="s">
        <v>816</v>
      </c>
      <c r="B866">
        <v>1.5917965300000001</v>
      </c>
      <c r="C866">
        <v>5577</v>
      </c>
      <c r="D866">
        <v>2155</v>
      </c>
      <c r="E866">
        <v>89722</v>
      </c>
      <c r="F866">
        <v>0.26138489999999998</v>
      </c>
      <c r="G866">
        <v>0.27580579999999999</v>
      </c>
      <c r="H866">
        <v>0.27543289999999998</v>
      </c>
      <c r="I866">
        <v>0.28051549999999997</v>
      </c>
      <c r="J866">
        <v>0.27390789999999998</v>
      </c>
      <c r="K866">
        <v>0.28107339999999997</v>
      </c>
      <c r="L866" s="11">
        <f t="shared" si="39"/>
        <v>2.4018635340273289E-2</v>
      </c>
      <c r="M866" s="11">
        <f t="shared" si="40"/>
        <v>0.27468673333333332</v>
      </c>
      <c r="N866" s="11">
        <f t="shared" si="41"/>
        <v>3503.5884894157921</v>
      </c>
    </row>
    <row r="867" spans="1:14" x14ac:dyDescent="0.2">
      <c r="A867" t="s">
        <v>811</v>
      </c>
      <c r="B867">
        <v>1.5851469300000001</v>
      </c>
      <c r="C867">
        <v>4554</v>
      </c>
      <c r="D867">
        <v>2348</v>
      </c>
      <c r="E867">
        <v>88090</v>
      </c>
      <c r="F867">
        <v>0.27021820000000002</v>
      </c>
      <c r="G867">
        <v>0.2683643</v>
      </c>
      <c r="H867">
        <v>0.26594010000000001</v>
      </c>
      <c r="I867">
        <v>0.2680592</v>
      </c>
      <c r="J867">
        <v>0.2906589</v>
      </c>
      <c r="K867">
        <v>0.2633279</v>
      </c>
      <c r="L867" s="11">
        <f t="shared" si="39"/>
        <v>2.6654557838574185E-2</v>
      </c>
      <c r="M867" s="11">
        <f t="shared" si="40"/>
        <v>0.27109476666666665</v>
      </c>
      <c r="N867" s="11">
        <f t="shared" si="41"/>
        <v>2872.9197993021376</v>
      </c>
    </row>
    <row r="868" spans="1:14" x14ac:dyDescent="0.2">
      <c r="A868" t="s">
        <v>1108</v>
      </c>
      <c r="B868">
        <v>1.5734940799999999</v>
      </c>
      <c r="C868">
        <v>2268</v>
      </c>
      <c r="D868">
        <v>1787</v>
      </c>
      <c r="E868">
        <v>88092</v>
      </c>
      <c r="F868">
        <v>0.29361700000000002</v>
      </c>
      <c r="G868">
        <v>0.32027489999999997</v>
      </c>
      <c r="H868">
        <v>0.30828220000000001</v>
      </c>
      <c r="I868">
        <v>0.3390476</v>
      </c>
      <c r="J868">
        <v>0.33081159999999998</v>
      </c>
      <c r="K868">
        <v>0.29007630000000001</v>
      </c>
      <c r="L868" s="11">
        <f t="shared" si="39"/>
        <v>2.0285610498115607E-2</v>
      </c>
      <c r="M868" s="11">
        <f t="shared" si="40"/>
        <v>0.31368493333333336</v>
      </c>
      <c r="N868" s="11">
        <f t="shared" si="41"/>
        <v>1441.3781588552276</v>
      </c>
    </row>
    <row r="869" spans="1:14" x14ac:dyDescent="0.2">
      <c r="A869" t="s">
        <v>387</v>
      </c>
      <c r="B869">
        <v>1.5678505700000001</v>
      </c>
      <c r="C869">
        <v>1865</v>
      </c>
      <c r="D869">
        <v>864</v>
      </c>
      <c r="E869">
        <v>87058</v>
      </c>
      <c r="F869">
        <v>0.29370629999999998</v>
      </c>
      <c r="G869">
        <v>0.3264764</v>
      </c>
      <c r="H869">
        <v>0.31683169999999999</v>
      </c>
      <c r="I869">
        <v>0.28861789999999998</v>
      </c>
      <c r="J869">
        <v>0.34295609999999999</v>
      </c>
      <c r="K869">
        <v>0.31097560000000002</v>
      </c>
      <c r="L869" s="11">
        <f t="shared" si="39"/>
        <v>9.9244182039559831E-3</v>
      </c>
      <c r="M869" s="11">
        <f t="shared" si="40"/>
        <v>0.31326066666666663</v>
      </c>
      <c r="N869" s="11">
        <f t="shared" si="41"/>
        <v>1189.5266268902144</v>
      </c>
    </row>
    <row r="870" spans="1:14" x14ac:dyDescent="0.2">
      <c r="A870" t="s">
        <v>1078</v>
      </c>
      <c r="B870">
        <v>1.56704471</v>
      </c>
      <c r="C870">
        <v>1656</v>
      </c>
      <c r="D870">
        <v>633</v>
      </c>
      <c r="E870">
        <v>87449</v>
      </c>
      <c r="F870">
        <v>0.3125</v>
      </c>
      <c r="G870">
        <v>0.32416790000000001</v>
      </c>
      <c r="H870">
        <v>0.30201339999999999</v>
      </c>
      <c r="I870">
        <v>0.32616489999999998</v>
      </c>
      <c r="J870">
        <v>0.30660379999999998</v>
      </c>
      <c r="K870">
        <v>0.2407407</v>
      </c>
      <c r="L870" s="11">
        <f t="shared" si="39"/>
        <v>7.2385047284703082E-3</v>
      </c>
      <c r="M870" s="11">
        <f t="shared" si="40"/>
        <v>0.3020317833333333</v>
      </c>
      <c r="N870" s="11">
        <f t="shared" si="41"/>
        <v>1056.7662743968549</v>
      </c>
    </row>
    <row r="871" spans="1:14" x14ac:dyDescent="0.2">
      <c r="A871" t="s">
        <v>478</v>
      </c>
      <c r="B871">
        <v>1.55502601</v>
      </c>
      <c r="C871">
        <v>2244</v>
      </c>
      <c r="D871">
        <v>1437</v>
      </c>
      <c r="E871">
        <v>85868</v>
      </c>
      <c r="F871">
        <v>0.31034479999999998</v>
      </c>
      <c r="G871">
        <v>0.31712469999999998</v>
      </c>
      <c r="H871">
        <v>0.32926830000000001</v>
      </c>
      <c r="I871">
        <v>0.32371129999999998</v>
      </c>
      <c r="J871">
        <v>0.33083099999999999</v>
      </c>
      <c r="K871">
        <v>0.26415090000000002</v>
      </c>
      <c r="L871" s="11">
        <f t="shared" si="39"/>
        <v>1.673498858713374E-2</v>
      </c>
      <c r="M871" s="11">
        <f t="shared" si="40"/>
        <v>0.31257183333333333</v>
      </c>
      <c r="N871" s="11">
        <f t="shared" si="41"/>
        <v>1443.0626790609117</v>
      </c>
    </row>
    <row r="872" spans="1:14" x14ac:dyDescent="0.2">
      <c r="A872" t="s">
        <v>449</v>
      </c>
      <c r="B872">
        <v>1.5486779900000001</v>
      </c>
      <c r="C872">
        <v>3818</v>
      </c>
      <c r="D872">
        <v>1446</v>
      </c>
      <c r="E872">
        <v>85494</v>
      </c>
      <c r="F872">
        <v>0.28225810000000001</v>
      </c>
      <c r="G872">
        <v>0.2842713</v>
      </c>
      <c r="H872">
        <v>0.27417380000000002</v>
      </c>
      <c r="I872">
        <v>0.3127413</v>
      </c>
      <c r="J872">
        <v>0.31433119999999998</v>
      </c>
      <c r="K872">
        <v>0.27428570000000002</v>
      </c>
      <c r="L872" s="11">
        <f t="shared" si="39"/>
        <v>1.6913467611762229E-2</v>
      </c>
      <c r="M872" s="11">
        <f t="shared" si="40"/>
        <v>0.29034356666666666</v>
      </c>
      <c r="N872" s="11">
        <f t="shared" si="41"/>
        <v>2465.3285089949522</v>
      </c>
    </row>
    <row r="873" spans="1:14" x14ac:dyDescent="0.2">
      <c r="A873" t="s">
        <v>1999</v>
      </c>
      <c r="B873">
        <v>1.5238099899999999</v>
      </c>
      <c r="C873">
        <v>2253</v>
      </c>
      <c r="D873">
        <v>1791</v>
      </c>
      <c r="E873">
        <v>82874</v>
      </c>
      <c r="F873">
        <v>0.29457359999999999</v>
      </c>
      <c r="G873">
        <v>0.31900669999999998</v>
      </c>
      <c r="H873">
        <v>0.29037269999999998</v>
      </c>
      <c r="I873">
        <v>0.29368929999999999</v>
      </c>
      <c r="J873">
        <v>0.33063700000000001</v>
      </c>
      <c r="K873">
        <v>0.30357139999999999</v>
      </c>
      <c r="L873" s="11">
        <f t="shared" si="39"/>
        <v>2.1611120496174915E-2</v>
      </c>
      <c r="M873" s="11">
        <f t="shared" si="40"/>
        <v>0.30530845000000001</v>
      </c>
      <c r="N873" s="11">
        <f t="shared" si="41"/>
        <v>1478.5307976619843</v>
      </c>
    </row>
    <row r="874" spans="1:14" x14ac:dyDescent="0.2">
      <c r="A874" t="s">
        <v>709</v>
      </c>
      <c r="B874">
        <v>1.51806514</v>
      </c>
      <c r="C874">
        <v>3968</v>
      </c>
      <c r="D874">
        <v>2132</v>
      </c>
      <c r="E874">
        <v>84589</v>
      </c>
      <c r="F874">
        <v>0.26530609999999999</v>
      </c>
      <c r="G874">
        <v>0.27991169999999999</v>
      </c>
      <c r="H874">
        <v>0.28502420000000001</v>
      </c>
      <c r="I874">
        <v>0.26476189999999999</v>
      </c>
      <c r="J874">
        <v>0.29907410000000001</v>
      </c>
      <c r="K874">
        <v>0.25919439999999999</v>
      </c>
      <c r="L874" s="11">
        <f t="shared" si="39"/>
        <v>2.5204222771282318E-2</v>
      </c>
      <c r="M874" s="11">
        <f t="shared" si="40"/>
        <v>0.2755454</v>
      </c>
      <c r="N874" s="11">
        <f t="shared" si="41"/>
        <v>2613.8535794320392</v>
      </c>
    </row>
    <row r="875" spans="1:14" x14ac:dyDescent="0.2">
      <c r="A875" t="s">
        <v>1532</v>
      </c>
      <c r="B875">
        <v>1.51754356</v>
      </c>
      <c r="C875">
        <v>11</v>
      </c>
      <c r="D875">
        <v>838</v>
      </c>
      <c r="E875">
        <v>81894</v>
      </c>
      <c r="F875">
        <v>0.29357800000000001</v>
      </c>
      <c r="G875">
        <v>0.3122239</v>
      </c>
      <c r="H875">
        <v>0.30013459999999997</v>
      </c>
      <c r="I875">
        <v>0.29842930000000001</v>
      </c>
      <c r="J875">
        <v>0.29779410000000001</v>
      </c>
      <c r="K875">
        <v>0.29317270000000001</v>
      </c>
      <c r="L875" s="11">
        <f t="shared" si="39"/>
        <v>1.0232739883263731E-2</v>
      </c>
      <c r="M875" s="11">
        <f t="shared" si="40"/>
        <v>0.29922209999999999</v>
      </c>
      <c r="N875" s="11">
        <f t="shared" si="41"/>
        <v>7.2485563445704315</v>
      </c>
    </row>
    <row r="876" spans="1:14" x14ac:dyDescent="0.2">
      <c r="A876" t="s">
        <v>403</v>
      </c>
      <c r="B876">
        <v>1.4994685299999999</v>
      </c>
      <c r="C876">
        <v>2885</v>
      </c>
      <c r="D876">
        <v>1413</v>
      </c>
      <c r="E876">
        <v>80806</v>
      </c>
      <c r="F876">
        <v>0.2695652</v>
      </c>
      <c r="G876">
        <v>0.30803570000000002</v>
      </c>
      <c r="H876">
        <v>0.32608700000000002</v>
      </c>
      <c r="I876">
        <v>0.3008596</v>
      </c>
      <c r="J876">
        <v>0.32617239999999997</v>
      </c>
      <c r="K876">
        <v>0.27096769999999998</v>
      </c>
      <c r="L876" s="11">
        <f t="shared" si="39"/>
        <v>1.7486325272875778E-2</v>
      </c>
      <c r="M876" s="11">
        <f t="shared" si="40"/>
        <v>0.3002812666666666</v>
      </c>
      <c r="N876" s="11">
        <f t="shared" si="41"/>
        <v>1924.0150375146586</v>
      </c>
    </row>
    <row r="877" spans="1:14" x14ac:dyDescent="0.2">
      <c r="A877" t="s">
        <v>810</v>
      </c>
      <c r="B877">
        <v>1.49651947</v>
      </c>
      <c r="C877">
        <v>5621</v>
      </c>
      <c r="D877">
        <v>1483</v>
      </c>
      <c r="E877">
        <v>82943</v>
      </c>
      <c r="F877">
        <v>0.26046029999999998</v>
      </c>
      <c r="G877">
        <v>0.28383599999999998</v>
      </c>
      <c r="H877">
        <v>0.27238810000000002</v>
      </c>
      <c r="I877">
        <v>0.27252749999999998</v>
      </c>
      <c r="J877">
        <v>0.27131339999999998</v>
      </c>
      <c r="K877">
        <v>0.28178690000000001</v>
      </c>
      <c r="L877" s="11">
        <f t="shared" si="39"/>
        <v>1.7879748743112739E-2</v>
      </c>
      <c r="M877" s="11">
        <f t="shared" si="40"/>
        <v>0.27371869999999998</v>
      </c>
      <c r="N877" s="11">
        <f t="shared" si="41"/>
        <v>3756.0486934393175</v>
      </c>
    </row>
    <row r="878" spans="1:14" x14ac:dyDescent="0.2">
      <c r="A878" t="s">
        <v>789</v>
      </c>
      <c r="B878">
        <v>1.4908364199999999</v>
      </c>
      <c r="C878">
        <v>4689</v>
      </c>
      <c r="D878">
        <v>2723</v>
      </c>
      <c r="E878">
        <v>82983</v>
      </c>
      <c r="F878">
        <v>0.25724219999999998</v>
      </c>
      <c r="G878">
        <v>0.28911829999999999</v>
      </c>
      <c r="H878">
        <v>0.27190789999999998</v>
      </c>
      <c r="I878">
        <v>0.27995029999999999</v>
      </c>
      <c r="J878">
        <v>0.28050789999999998</v>
      </c>
      <c r="K878">
        <v>0.26918389999999998</v>
      </c>
      <c r="L878" s="11">
        <f t="shared" si="39"/>
        <v>3.2813949845149008E-2</v>
      </c>
      <c r="M878" s="11">
        <f t="shared" si="40"/>
        <v>0.27465174999999997</v>
      </c>
      <c r="N878" s="11">
        <f t="shared" si="41"/>
        <v>3145.2142817922304</v>
      </c>
    </row>
    <row r="879" spans="1:14" x14ac:dyDescent="0.2">
      <c r="A879" t="s">
        <v>540</v>
      </c>
      <c r="B879">
        <v>1.46950333</v>
      </c>
      <c r="C879">
        <v>2048</v>
      </c>
      <c r="D879">
        <v>3240</v>
      </c>
      <c r="E879">
        <v>78703</v>
      </c>
      <c r="F879">
        <v>0.26596979999999998</v>
      </c>
      <c r="G879">
        <v>0.2985121</v>
      </c>
      <c r="H879">
        <v>0.27351409999999998</v>
      </c>
      <c r="I879">
        <v>0.2823618</v>
      </c>
      <c r="J879">
        <v>0.29599310000000001</v>
      </c>
      <c r="K879">
        <v>0.26394339999999999</v>
      </c>
      <c r="L879" s="11">
        <f t="shared" si="39"/>
        <v>4.1167426908758242E-2</v>
      </c>
      <c r="M879" s="11">
        <f t="shared" si="40"/>
        <v>0.28004904999999997</v>
      </c>
      <c r="N879" s="11">
        <f t="shared" si="41"/>
        <v>1393.6681586151969</v>
      </c>
    </row>
    <row r="880" spans="1:14" x14ac:dyDescent="0.2">
      <c r="A880" t="s">
        <v>1102</v>
      </c>
      <c r="B880">
        <v>1.43810192</v>
      </c>
      <c r="C880">
        <v>4273</v>
      </c>
      <c r="D880">
        <v>938</v>
      </c>
      <c r="E880">
        <v>73339</v>
      </c>
      <c r="F880">
        <v>0.2967033</v>
      </c>
      <c r="G880">
        <v>0.32521489999999997</v>
      </c>
      <c r="H880">
        <v>0.31642999999999999</v>
      </c>
      <c r="I880">
        <v>0.31840800000000002</v>
      </c>
      <c r="J880">
        <v>0.31709739999999997</v>
      </c>
      <c r="K880">
        <v>0.29896909999999999</v>
      </c>
      <c r="L880" s="11">
        <f t="shared" si="39"/>
        <v>1.2789920778848907E-2</v>
      </c>
      <c r="M880" s="11">
        <f t="shared" si="40"/>
        <v>0.31213711666666666</v>
      </c>
      <c r="N880" s="11">
        <f t="shared" si="41"/>
        <v>2971.2775851102401</v>
      </c>
    </row>
    <row r="881" spans="1:14" x14ac:dyDescent="0.2">
      <c r="A881" t="s">
        <v>432</v>
      </c>
      <c r="B881">
        <v>1.43016196</v>
      </c>
      <c r="C881">
        <v>3116</v>
      </c>
      <c r="D881">
        <v>1003</v>
      </c>
      <c r="E881">
        <v>74953</v>
      </c>
      <c r="F881">
        <v>0.3020408</v>
      </c>
      <c r="G881">
        <v>0.30873790000000001</v>
      </c>
      <c r="H881">
        <v>0.29890109999999998</v>
      </c>
      <c r="I881">
        <v>0.31132080000000001</v>
      </c>
      <c r="J881">
        <v>0.3218085</v>
      </c>
      <c r="K881">
        <v>0.30687829999999999</v>
      </c>
      <c r="L881" s="11">
        <f t="shared" si="39"/>
        <v>1.3381719210705375E-2</v>
      </c>
      <c r="M881" s="11">
        <f t="shared" si="40"/>
        <v>0.30828123333333329</v>
      </c>
      <c r="N881" s="11">
        <f t="shared" si="41"/>
        <v>2178.7742137960377</v>
      </c>
    </row>
    <row r="882" spans="1:14" x14ac:dyDescent="0.2">
      <c r="A882" t="s">
        <v>47</v>
      </c>
      <c r="B882">
        <v>1.4277592100000001</v>
      </c>
      <c r="C882">
        <v>1812</v>
      </c>
      <c r="D882">
        <v>12114</v>
      </c>
      <c r="E882">
        <v>56972</v>
      </c>
      <c r="F882">
        <v>0.26099470000000002</v>
      </c>
      <c r="G882">
        <v>0.27689970000000003</v>
      </c>
      <c r="H882">
        <v>0.27814290000000003</v>
      </c>
      <c r="I882">
        <v>0.28617399999999998</v>
      </c>
      <c r="J882">
        <v>0.27859099999999998</v>
      </c>
      <c r="K882">
        <v>0.27404099999999998</v>
      </c>
      <c r="L882" s="11">
        <f t="shared" si="39"/>
        <v>0.21263076599031103</v>
      </c>
      <c r="M882" s="11">
        <f t="shared" si="40"/>
        <v>0.27580721666666669</v>
      </c>
      <c r="N882" s="11">
        <f t="shared" si="41"/>
        <v>1269.1215628719356</v>
      </c>
    </row>
    <row r="883" spans="1:14" x14ac:dyDescent="0.2">
      <c r="A883" t="s">
        <v>586</v>
      </c>
      <c r="B883">
        <v>1.4235346200000001</v>
      </c>
      <c r="C883">
        <v>4797</v>
      </c>
      <c r="D883">
        <v>1575</v>
      </c>
      <c r="E883">
        <v>71118</v>
      </c>
      <c r="F883">
        <v>0.29054049999999998</v>
      </c>
      <c r="G883">
        <v>0.29667280000000001</v>
      </c>
      <c r="H883">
        <v>0.29061550000000003</v>
      </c>
      <c r="I883">
        <v>0.28991600000000001</v>
      </c>
      <c r="J883">
        <v>0.30712010000000001</v>
      </c>
      <c r="K883">
        <v>0.32481749999999998</v>
      </c>
      <c r="L883" s="11">
        <f t="shared" si="39"/>
        <v>2.214629207795495E-2</v>
      </c>
      <c r="M883" s="11">
        <f t="shared" si="40"/>
        <v>0.29994706666666665</v>
      </c>
      <c r="N883" s="11">
        <f t="shared" si="41"/>
        <v>3369.7810594869829</v>
      </c>
    </row>
    <row r="884" spans="1:14" x14ac:dyDescent="0.2">
      <c r="A884" t="s">
        <v>467</v>
      </c>
      <c r="B884">
        <v>1.41805921</v>
      </c>
      <c r="C884">
        <v>3955</v>
      </c>
      <c r="D884">
        <v>1325</v>
      </c>
      <c r="E884">
        <v>73577</v>
      </c>
      <c r="F884">
        <v>0.2701422</v>
      </c>
      <c r="G884">
        <v>0.30906060000000002</v>
      </c>
      <c r="H884">
        <v>0.30067569999999999</v>
      </c>
      <c r="I884">
        <v>0.30769229999999997</v>
      </c>
      <c r="J884">
        <v>0.32371509999999998</v>
      </c>
      <c r="K884">
        <v>0.27167629999999998</v>
      </c>
      <c r="L884" s="11">
        <f t="shared" si="39"/>
        <v>1.8008344999116573E-2</v>
      </c>
      <c r="M884" s="11">
        <f t="shared" si="40"/>
        <v>0.29716036666666668</v>
      </c>
      <c r="N884" s="11">
        <f t="shared" si="41"/>
        <v>2789.0231748503647</v>
      </c>
    </row>
    <row r="885" spans="1:14" x14ac:dyDescent="0.2">
      <c r="A885" t="s">
        <v>1128</v>
      </c>
      <c r="B885">
        <v>1.4166823200000001</v>
      </c>
      <c r="C885">
        <v>3423</v>
      </c>
      <c r="D885">
        <v>935</v>
      </c>
      <c r="E885">
        <v>71397</v>
      </c>
      <c r="F885">
        <v>0.3396226</v>
      </c>
      <c r="G885">
        <v>0.31941540000000002</v>
      </c>
      <c r="H885">
        <v>0.3149284</v>
      </c>
      <c r="I885">
        <v>0.33207550000000002</v>
      </c>
      <c r="J885">
        <v>0.32823649999999999</v>
      </c>
      <c r="K885">
        <v>0.3043478</v>
      </c>
      <c r="L885" s="11">
        <f t="shared" si="39"/>
        <v>1.3095788338445593E-2</v>
      </c>
      <c r="M885" s="11">
        <f t="shared" si="40"/>
        <v>0.3231043666666667</v>
      </c>
      <c r="N885" s="11">
        <f t="shared" si="41"/>
        <v>2416.2085964339553</v>
      </c>
    </row>
    <row r="886" spans="1:14" x14ac:dyDescent="0.2">
      <c r="A886" t="s">
        <v>1022</v>
      </c>
      <c r="B886">
        <v>1.41633377</v>
      </c>
      <c r="C886">
        <v>12</v>
      </c>
      <c r="D886">
        <v>1063</v>
      </c>
      <c r="E886">
        <v>72984</v>
      </c>
      <c r="F886">
        <v>0.312</v>
      </c>
      <c r="G886">
        <v>0.30498180000000003</v>
      </c>
      <c r="H886">
        <v>0.28897850000000003</v>
      </c>
      <c r="I886">
        <v>0.32682929999999999</v>
      </c>
      <c r="J886">
        <v>0.31176189999999998</v>
      </c>
      <c r="K886">
        <v>0.32051279999999999</v>
      </c>
      <c r="L886" s="11">
        <f t="shared" si="39"/>
        <v>1.4564836128466513E-2</v>
      </c>
      <c r="M886" s="11">
        <f t="shared" si="40"/>
        <v>0.31084404999999998</v>
      </c>
      <c r="N886" s="11">
        <f t="shared" si="41"/>
        <v>8.4725791717866041</v>
      </c>
    </row>
    <row r="887" spans="1:14" x14ac:dyDescent="0.2">
      <c r="A887" t="s">
        <v>770</v>
      </c>
      <c r="B887">
        <v>1.4107050999999999</v>
      </c>
      <c r="C887">
        <v>4176</v>
      </c>
      <c r="D887">
        <v>972</v>
      </c>
      <c r="E887">
        <v>79777</v>
      </c>
      <c r="F887">
        <v>0.27394210000000002</v>
      </c>
      <c r="G887">
        <v>0.27846979999999999</v>
      </c>
      <c r="H887">
        <v>0.27543040000000002</v>
      </c>
      <c r="I887">
        <v>0.28103040000000001</v>
      </c>
      <c r="J887">
        <v>0.26083529999999999</v>
      </c>
      <c r="K887">
        <v>0.29553259999999998</v>
      </c>
      <c r="L887" s="11">
        <f t="shared" si="39"/>
        <v>1.2183962796294672E-2</v>
      </c>
      <c r="M887" s="11">
        <f t="shared" si="40"/>
        <v>0.27754010000000001</v>
      </c>
      <c r="N887" s="11">
        <f t="shared" si="41"/>
        <v>2960.2218068113598</v>
      </c>
    </row>
    <row r="888" spans="1:14" x14ac:dyDescent="0.2">
      <c r="A888" t="s">
        <v>1118</v>
      </c>
      <c r="B888">
        <v>1.4077041400000001</v>
      </c>
      <c r="C888">
        <v>3251</v>
      </c>
      <c r="D888">
        <v>1813</v>
      </c>
      <c r="E888">
        <v>72606</v>
      </c>
      <c r="F888">
        <v>0.30416670000000001</v>
      </c>
      <c r="G888">
        <v>0.33416400000000002</v>
      </c>
      <c r="H888">
        <v>0.3085502</v>
      </c>
      <c r="I888">
        <v>0.30065360000000002</v>
      </c>
      <c r="J888">
        <v>0.31306869999999998</v>
      </c>
      <c r="K888">
        <v>0.28571429999999998</v>
      </c>
      <c r="L888" s="11">
        <f t="shared" si="39"/>
        <v>2.4970388122193758E-2</v>
      </c>
      <c r="M888" s="11">
        <f t="shared" si="40"/>
        <v>0.30771958333333332</v>
      </c>
      <c r="N888" s="11">
        <f t="shared" si="41"/>
        <v>2309.434140045933</v>
      </c>
    </row>
    <row r="889" spans="1:14" x14ac:dyDescent="0.2">
      <c r="A889" t="s">
        <v>836</v>
      </c>
      <c r="B889">
        <v>1.40401596</v>
      </c>
      <c r="C889">
        <v>6012</v>
      </c>
      <c r="D889">
        <v>2094</v>
      </c>
      <c r="E889">
        <v>72701</v>
      </c>
      <c r="F889">
        <v>0.26541100000000001</v>
      </c>
      <c r="G889">
        <v>0.27928419999999998</v>
      </c>
      <c r="H889">
        <v>0.27787210000000001</v>
      </c>
      <c r="I889">
        <v>0.28542909999999999</v>
      </c>
      <c r="J889">
        <v>0.27995680000000001</v>
      </c>
      <c r="K889">
        <v>0.29005059999999999</v>
      </c>
      <c r="L889" s="11">
        <f t="shared" si="39"/>
        <v>2.8802905049449115E-2</v>
      </c>
      <c r="M889" s="11">
        <f t="shared" si="40"/>
        <v>0.27966730000000001</v>
      </c>
      <c r="N889" s="11">
        <f t="shared" si="41"/>
        <v>4282.0026062951592</v>
      </c>
    </row>
    <row r="890" spans="1:14" x14ac:dyDescent="0.2">
      <c r="A890" t="s">
        <v>1068</v>
      </c>
      <c r="B890">
        <v>1.3962342000000001</v>
      </c>
      <c r="C890">
        <v>4585</v>
      </c>
      <c r="D890">
        <v>569</v>
      </c>
      <c r="E890">
        <v>69725</v>
      </c>
      <c r="F890">
        <v>0.30508469999999999</v>
      </c>
      <c r="G890">
        <v>0.32784639999999998</v>
      </c>
      <c r="H890">
        <v>0.30582520000000002</v>
      </c>
      <c r="I890">
        <v>0.3236715</v>
      </c>
      <c r="J890">
        <v>0.3218143</v>
      </c>
      <c r="K890">
        <v>0.30817610000000001</v>
      </c>
      <c r="L890" s="11">
        <f t="shared" si="39"/>
        <v>8.1606310505557556E-3</v>
      </c>
      <c r="M890" s="11">
        <f t="shared" si="40"/>
        <v>0.31540303333333336</v>
      </c>
      <c r="N890" s="11">
        <f t="shared" si="41"/>
        <v>3283.8330417633374</v>
      </c>
    </row>
    <row r="891" spans="1:14" x14ac:dyDescent="0.2">
      <c r="A891" t="s">
        <v>514</v>
      </c>
      <c r="B891">
        <v>1.39097633</v>
      </c>
      <c r="C891">
        <v>4999</v>
      </c>
      <c r="D891">
        <v>1043</v>
      </c>
      <c r="E891">
        <v>68120</v>
      </c>
      <c r="F891">
        <v>0.29629630000000001</v>
      </c>
      <c r="G891">
        <v>0.30205280000000001</v>
      </c>
      <c r="H891">
        <v>0.29941859999999998</v>
      </c>
      <c r="I891">
        <v>0.31725890000000001</v>
      </c>
      <c r="J891">
        <v>0.32115379999999999</v>
      </c>
      <c r="K891">
        <v>0.33783780000000002</v>
      </c>
      <c r="L891" s="11">
        <f t="shared" si="39"/>
        <v>1.5311215502055197E-2</v>
      </c>
      <c r="M891" s="11">
        <f t="shared" si="40"/>
        <v>0.3123363666666667</v>
      </c>
      <c r="N891" s="11">
        <f t="shared" si="41"/>
        <v>3593.8785529154188</v>
      </c>
    </row>
    <row r="892" spans="1:14" x14ac:dyDescent="0.2">
      <c r="A892" t="s">
        <v>761</v>
      </c>
      <c r="B892">
        <v>1.3895154000000001</v>
      </c>
      <c r="C892">
        <v>3300</v>
      </c>
      <c r="D892">
        <v>532</v>
      </c>
      <c r="E892">
        <v>69135</v>
      </c>
      <c r="F892">
        <v>0.30075190000000002</v>
      </c>
      <c r="G892">
        <v>0.33601609999999998</v>
      </c>
      <c r="H892">
        <v>0.3333333</v>
      </c>
      <c r="I892">
        <v>0.31649830000000001</v>
      </c>
      <c r="J892">
        <v>0.32526480000000002</v>
      </c>
      <c r="K892">
        <v>0.27272730000000001</v>
      </c>
      <c r="L892" s="11">
        <f t="shared" si="39"/>
        <v>7.6950893180010123E-3</v>
      </c>
      <c r="M892" s="11">
        <f t="shared" si="40"/>
        <v>0.31409861666666666</v>
      </c>
      <c r="N892" s="11">
        <f t="shared" si="41"/>
        <v>2374.9286981634027</v>
      </c>
    </row>
    <row r="893" spans="1:14" x14ac:dyDescent="0.2">
      <c r="A893" t="s">
        <v>2046</v>
      </c>
      <c r="B893">
        <v>1.36588585</v>
      </c>
      <c r="C893">
        <v>4270</v>
      </c>
      <c r="D893">
        <v>786</v>
      </c>
      <c r="E893">
        <v>67443</v>
      </c>
      <c r="F893">
        <v>0.3333333</v>
      </c>
      <c r="G893">
        <v>0.3217623</v>
      </c>
      <c r="H893">
        <v>0.33251829999999999</v>
      </c>
      <c r="I893">
        <v>0.32727270000000003</v>
      </c>
      <c r="J893">
        <v>0.32472830000000003</v>
      </c>
      <c r="K893">
        <v>0.29906539999999998</v>
      </c>
      <c r="L893" s="11">
        <f t="shared" si="39"/>
        <v>1.1654285841377163E-2</v>
      </c>
      <c r="M893" s="11">
        <f t="shared" si="40"/>
        <v>0.32311338333333334</v>
      </c>
      <c r="N893" s="11">
        <f t="shared" si="41"/>
        <v>3126.1763199318598</v>
      </c>
    </row>
    <row r="894" spans="1:14" x14ac:dyDescent="0.2">
      <c r="A894" t="s">
        <v>2086</v>
      </c>
      <c r="B894">
        <v>1.36074169</v>
      </c>
      <c r="C894">
        <v>11</v>
      </c>
      <c r="D894">
        <v>1565</v>
      </c>
      <c r="E894">
        <v>62617</v>
      </c>
      <c r="F894">
        <v>0.32573289999999999</v>
      </c>
      <c r="G894">
        <v>0.3014019</v>
      </c>
      <c r="H894">
        <v>0.2925046</v>
      </c>
      <c r="I894">
        <v>0.31230279999999999</v>
      </c>
      <c r="J894">
        <v>0.32422040000000002</v>
      </c>
      <c r="K894">
        <v>0.28571429999999998</v>
      </c>
      <c r="L894" s="11">
        <f t="shared" si="39"/>
        <v>2.4993212705814716E-2</v>
      </c>
      <c r="M894" s="11">
        <f t="shared" si="40"/>
        <v>0.3069794833333333</v>
      </c>
      <c r="N894" s="11">
        <f t="shared" si="41"/>
        <v>8.083826696013114</v>
      </c>
    </row>
    <row r="895" spans="1:14" x14ac:dyDescent="0.2">
      <c r="A895" t="s">
        <v>923</v>
      </c>
      <c r="B895">
        <v>1.32794115</v>
      </c>
      <c r="C895">
        <v>3824</v>
      </c>
      <c r="D895">
        <v>955</v>
      </c>
      <c r="E895">
        <v>67506</v>
      </c>
      <c r="F895">
        <v>0.31884059999999997</v>
      </c>
      <c r="G895">
        <v>0.322801</v>
      </c>
      <c r="H895">
        <v>0.32314409999999999</v>
      </c>
      <c r="I895">
        <v>0.30612240000000002</v>
      </c>
      <c r="J895">
        <v>0.32388420000000001</v>
      </c>
      <c r="K895">
        <v>0.2676056</v>
      </c>
      <c r="L895" s="11">
        <f t="shared" si="39"/>
        <v>1.4146890646757325E-2</v>
      </c>
      <c r="M895" s="11">
        <f t="shared" si="40"/>
        <v>0.31039964999999997</v>
      </c>
      <c r="N895" s="11">
        <f t="shared" si="41"/>
        <v>2879.6456830937123</v>
      </c>
    </row>
    <row r="896" spans="1:14" x14ac:dyDescent="0.2">
      <c r="A896" t="s">
        <v>666</v>
      </c>
      <c r="B896">
        <v>1.3069887499999999</v>
      </c>
      <c r="C896">
        <v>2523</v>
      </c>
      <c r="D896">
        <v>1889</v>
      </c>
      <c r="E896">
        <v>66484</v>
      </c>
      <c r="F896">
        <v>0.26470589999999999</v>
      </c>
      <c r="G896">
        <v>0.30561630000000001</v>
      </c>
      <c r="H896">
        <v>0.2896936</v>
      </c>
      <c r="I896">
        <v>0.29158109999999998</v>
      </c>
      <c r="J896">
        <v>0.3055718</v>
      </c>
      <c r="K896">
        <v>0.2748447</v>
      </c>
      <c r="L896" s="11">
        <f t="shared" si="39"/>
        <v>2.841285121232176E-2</v>
      </c>
      <c r="M896" s="11">
        <f t="shared" si="40"/>
        <v>0.28866890000000001</v>
      </c>
      <c r="N896" s="11">
        <f t="shared" si="41"/>
        <v>1930.3915202024502</v>
      </c>
    </row>
    <row r="897" spans="1:14" x14ac:dyDescent="0.2">
      <c r="A897" t="s">
        <v>806</v>
      </c>
      <c r="B897">
        <v>1.2783460600000001</v>
      </c>
      <c r="C897">
        <v>5662</v>
      </c>
      <c r="D897">
        <v>1244</v>
      </c>
      <c r="E897">
        <v>62655</v>
      </c>
      <c r="F897">
        <v>0.30188680000000001</v>
      </c>
      <c r="G897">
        <v>0.34509800000000002</v>
      </c>
      <c r="H897">
        <v>0.33867740000000002</v>
      </c>
      <c r="I897">
        <v>0.33214290000000002</v>
      </c>
      <c r="J897">
        <v>0.31641089999999999</v>
      </c>
      <c r="K897">
        <v>0.30476189999999997</v>
      </c>
      <c r="L897" s="11">
        <f t="shared" si="39"/>
        <v>1.9854760194717103E-2</v>
      </c>
      <c r="M897" s="11">
        <f t="shared" si="40"/>
        <v>0.32316298333333332</v>
      </c>
      <c r="N897" s="11">
        <f t="shared" si="41"/>
        <v>4429.1605983437694</v>
      </c>
    </row>
    <row r="898" spans="1:14" x14ac:dyDescent="0.2">
      <c r="A898" t="s">
        <v>732</v>
      </c>
      <c r="B898">
        <v>1.2681393000000001</v>
      </c>
      <c r="C898">
        <v>7589</v>
      </c>
      <c r="D898">
        <v>862</v>
      </c>
      <c r="E898">
        <v>57949</v>
      </c>
      <c r="F898">
        <v>0.29545450000000001</v>
      </c>
      <c r="G898">
        <v>0.29863010000000001</v>
      </c>
      <c r="H898">
        <v>0.31300810000000001</v>
      </c>
      <c r="I898">
        <v>0.31288339999999998</v>
      </c>
      <c r="J898">
        <v>0.33194279999999998</v>
      </c>
      <c r="K898">
        <v>0.28125</v>
      </c>
      <c r="L898" s="11">
        <f t="shared" ref="L898:L956" si="42">D898/E898</f>
        <v>1.4875148837771144E-2</v>
      </c>
      <c r="M898" s="11">
        <f t="shared" ref="M898:M956" si="43">AVERAGE(F898:K898)</f>
        <v>0.30552815</v>
      </c>
      <c r="N898" s="11">
        <f t="shared" ref="N898:N961" si="44">C898/B898</f>
        <v>5984.3583429675273</v>
      </c>
    </row>
    <row r="899" spans="1:14" x14ac:dyDescent="0.2">
      <c r="A899" t="s">
        <v>1988</v>
      </c>
      <c r="B899">
        <v>1.2613562199999999</v>
      </c>
      <c r="C899">
        <v>2192</v>
      </c>
      <c r="D899">
        <v>854</v>
      </c>
      <c r="E899">
        <v>58547</v>
      </c>
      <c r="F899">
        <v>0.31288339999999998</v>
      </c>
      <c r="G899">
        <v>0.33653850000000002</v>
      </c>
      <c r="H899">
        <v>0.32</v>
      </c>
      <c r="I899">
        <v>0.32624110000000001</v>
      </c>
      <c r="J899">
        <v>0.3395415</v>
      </c>
      <c r="K899">
        <v>0.2992126</v>
      </c>
      <c r="L899" s="11">
        <f t="shared" si="42"/>
        <v>1.4586571472492186E-2</v>
      </c>
      <c r="M899" s="11">
        <f t="shared" si="43"/>
        <v>0.32240284999999996</v>
      </c>
      <c r="N899" s="11">
        <f t="shared" si="44"/>
        <v>1737.8120195102381</v>
      </c>
    </row>
    <row r="900" spans="1:14" x14ac:dyDescent="0.2">
      <c r="A900" t="s">
        <v>1127</v>
      </c>
      <c r="B900">
        <v>1.2262963</v>
      </c>
      <c r="C900">
        <v>4626</v>
      </c>
      <c r="D900">
        <v>1138</v>
      </c>
      <c r="E900">
        <v>55685</v>
      </c>
      <c r="F900">
        <v>0.3286713</v>
      </c>
      <c r="G900">
        <v>0.34415580000000001</v>
      </c>
      <c r="H900">
        <v>0.30769229999999997</v>
      </c>
      <c r="I900">
        <v>0.30052719999999999</v>
      </c>
      <c r="J900">
        <v>0.3303046</v>
      </c>
      <c r="K900">
        <v>0.3012821</v>
      </c>
      <c r="L900" s="11">
        <f t="shared" si="42"/>
        <v>2.0436383227080902E-2</v>
      </c>
      <c r="M900" s="11">
        <f t="shared" si="43"/>
        <v>0.31877221666666666</v>
      </c>
      <c r="N900" s="11">
        <f t="shared" si="44"/>
        <v>3772.3346307087445</v>
      </c>
    </row>
    <row r="901" spans="1:14" x14ac:dyDescent="0.2">
      <c r="A901" t="s">
        <v>818</v>
      </c>
      <c r="B901">
        <v>1.2150068199999999</v>
      </c>
      <c r="C901">
        <v>6530</v>
      </c>
      <c r="D901">
        <v>2653</v>
      </c>
      <c r="E901">
        <v>59385</v>
      </c>
      <c r="F901">
        <v>0.3025641</v>
      </c>
      <c r="G901">
        <v>0.29345789999999999</v>
      </c>
      <c r="H901">
        <v>0.28884359999999998</v>
      </c>
      <c r="I901">
        <v>0.2863501</v>
      </c>
      <c r="J901">
        <v>0.3049461</v>
      </c>
      <c r="K901">
        <v>0.29429430000000001</v>
      </c>
      <c r="L901" s="11">
        <f t="shared" si="42"/>
        <v>4.4674581123179256E-2</v>
      </c>
      <c r="M901" s="11">
        <f t="shared" si="43"/>
        <v>0.29507601666666666</v>
      </c>
      <c r="N901" s="11">
        <f t="shared" si="44"/>
        <v>5374.4554289826956</v>
      </c>
    </row>
    <row r="902" spans="1:14" x14ac:dyDescent="0.2">
      <c r="A902" t="s">
        <v>583</v>
      </c>
      <c r="B902">
        <v>1.2085970100000001</v>
      </c>
      <c r="C902">
        <v>146</v>
      </c>
      <c r="D902">
        <v>423</v>
      </c>
      <c r="E902">
        <v>57300</v>
      </c>
      <c r="F902">
        <v>0.28455279999999999</v>
      </c>
      <c r="G902">
        <v>0.29941859999999998</v>
      </c>
      <c r="H902">
        <v>0.31666670000000002</v>
      </c>
      <c r="I902">
        <v>0.34285710000000003</v>
      </c>
      <c r="J902">
        <v>0.31382979999999999</v>
      </c>
      <c r="K902">
        <v>0.29090909999999998</v>
      </c>
      <c r="L902" s="11">
        <f t="shared" si="42"/>
        <v>7.3821989528795812E-3</v>
      </c>
      <c r="M902" s="11">
        <f t="shared" si="43"/>
        <v>0.30803901666666667</v>
      </c>
      <c r="N902" s="11">
        <f t="shared" si="44"/>
        <v>120.80122554663609</v>
      </c>
    </row>
    <row r="903" spans="1:14" x14ac:dyDescent="0.2">
      <c r="A903" t="s">
        <v>435</v>
      </c>
      <c r="B903">
        <v>1.20769474</v>
      </c>
      <c r="C903">
        <v>11</v>
      </c>
      <c r="D903">
        <v>3117</v>
      </c>
      <c r="E903">
        <v>54711</v>
      </c>
      <c r="F903">
        <v>0.2697291</v>
      </c>
      <c r="G903">
        <v>0.28295419999999999</v>
      </c>
      <c r="H903">
        <v>0.2909621</v>
      </c>
      <c r="I903">
        <v>0.28854629999999998</v>
      </c>
      <c r="J903">
        <v>0.28878880000000001</v>
      </c>
      <c r="K903">
        <v>0.28193430000000003</v>
      </c>
      <c r="L903" s="11">
        <f t="shared" si="42"/>
        <v>5.6972089707737018E-2</v>
      </c>
      <c r="M903" s="11">
        <f t="shared" si="43"/>
        <v>0.28381913333333336</v>
      </c>
      <c r="N903" s="11">
        <f t="shared" si="44"/>
        <v>9.1082619106215539</v>
      </c>
    </row>
    <row r="904" spans="1:14" x14ac:dyDescent="0.2">
      <c r="A904" t="s">
        <v>1114</v>
      </c>
      <c r="B904">
        <v>1.2014554900000001</v>
      </c>
      <c r="C904">
        <v>2327</v>
      </c>
      <c r="D904">
        <v>1257</v>
      </c>
      <c r="E904">
        <v>54223</v>
      </c>
      <c r="F904">
        <v>0.29930800000000002</v>
      </c>
      <c r="G904">
        <v>0.30782310000000002</v>
      </c>
      <c r="H904">
        <v>0.30323450000000002</v>
      </c>
      <c r="I904">
        <v>0.30811549999999999</v>
      </c>
      <c r="J904">
        <v>0.3108359</v>
      </c>
      <c r="K904">
        <v>0.28632479999999999</v>
      </c>
      <c r="L904" s="11">
        <f t="shared" si="42"/>
        <v>2.3182044519853198E-2</v>
      </c>
      <c r="M904" s="11">
        <f t="shared" si="43"/>
        <v>0.3026069666666667</v>
      </c>
      <c r="N904" s="11">
        <f t="shared" si="44"/>
        <v>1936.8174845994502</v>
      </c>
    </row>
    <row r="905" spans="1:14" x14ac:dyDescent="0.2">
      <c r="A905" t="s">
        <v>668</v>
      </c>
      <c r="B905">
        <v>1.1550344100000001</v>
      </c>
      <c r="C905">
        <v>11</v>
      </c>
      <c r="D905">
        <v>931</v>
      </c>
      <c r="E905">
        <v>49011</v>
      </c>
      <c r="F905">
        <v>0.31645570000000001</v>
      </c>
      <c r="G905">
        <v>0.34279480000000001</v>
      </c>
      <c r="H905">
        <v>0.29085870000000003</v>
      </c>
      <c r="I905">
        <v>0.3318777</v>
      </c>
      <c r="J905">
        <v>0.3184594</v>
      </c>
      <c r="K905">
        <v>0.29787229999999998</v>
      </c>
      <c r="L905" s="11">
        <f t="shared" si="42"/>
        <v>1.8995735651180349E-2</v>
      </c>
      <c r="M905" s="11">
        <f t="shared" si="43"/>
        <v>0.31638643333333333</v>
      </c>
      <c r="N905" s="11">
        <f t="shared" si="44"/>
        <v>9.5235257969500662</v>
      </c>
    </row>
    <row r="906" spans="1:14" x14ac:dyDescent="0.2">
      <c r="A906" t="s">
        <v>445</v>
      </c>
      <c r="B906">
        <v>1.13195117</v>
      </c>
      <c r="C906">
        <v>4084</v>
      </c>
      <c r="D906">
        <v>1877</v>
      </c>
      <c r="E906">
        <v>48814</v>
      </c>
      <c r="F906">
        <v>0.29629630000000001</v>
      </c>
      <c r="G906">
        <v>0.28848479999999999</v>
      </c>
      <c r="H906">
        <v>0.28208559999999999</v>
      </c>
      <c r="I906">
        <v>0.30050510000000002</v>
      </c>
      <c r="J906">
        <v>0.31513829999999998</v>
      </c>
      <c r="K906">
        <v>0.28875970000000001</v>
      </c>
      <c r="L906" s="11">
        <f t="shared" si="42"/>
        <v>3.8452083418691357E-2</v>
      </c>
      <c r="M906" s="11">
        <f t="shared" si="43"/>
        <v>0.29521163333333339</v>
      </c>
      <c r="N906" s="11">
        <f t="shared" si="44"/>
        <v>3607.9294833892877</v>
      </c>
    </row>
    <row r="907" spans="1:14" x14ac:dyDescent="0.2">
      <c r="A907" t="s">
        <v>406</v>
      </c>
      <c r="B907">
        <v>1.1294767299999999</v>
      </c>
      <c r="C907">
        <v>2004</v>
      </c>
      <c r="D907">
        <v>1802</v>
      </c>
      <c r="E907">
        <v>52722</v>
      </c>
      <c r="F907">
        <v>0.28083989999999998</v>
      </c>
      <c r="G907">
        <v>0.30550189999999999</v>
      </c>
      <c r="H907">
        <v>0.29329959999999999</v>
      </c>
      <c r="I907">
        <v>0.28330519999999998</v>
      </c>
      <c r="J907">
        <v>0.30143180000000003</v>
      </c>
      <c r="K907">
        <v>0.2916667</v>
      </c>
      <c r="L907" s="11">
        <f t="shared" si="42"/>
        <v>3.4179279996965212E-2</v>
      </c>
      <c r="M907" s="11">
        <f t="shared" si="43"/>
        <v>0.29267418333333334</v>
      </c>
      <c r="N907" s="11">
        <f t="shared" si="44"/>
        <v>1774.2729414177486</v>
      </c>
    </row>
    <row r="908" spans="1:14" x14ac:dyDescent="0.2">
      <c r="A908" t="s">
        <v>2083</v>
      </c>
      <c r="B908">
        <v>1.12452785</v>
      </c>
      <c r="C908">
        <v>11</v>
      </c>
      <c r="D908">
        <v>1390</v>
      </c>
      <c r="E908">
        <v>45640</v>
      </c>
      <c r="F908">
        <v>0.34234229999999999</v>
      </c>
      <c r="G908">
        <v>0.30748110000000001</v>
      </c>
      <c r="H908">
        <v>0.32882879999999998</v>
      </c>
      <c r="I908">
        <v>0.33980579999999999</v>
      </c>
      <c r="J908">
        <v>0.3222527</v>
      </c>
      <c r="K908">
        <v>0.31730770000000003</v>
      </c>
      <c r="L908" s="11">
        <f t="shared" si="42"/>
        <v>3.0455740578439965E-2</v>
      </c>
      <c r="M908" s="11">
        <f t="shared" si="43"/>
        <v>0.32633639999999997</v>
      </c>
      <c r="N908" s="11">
        <f t="shared" si="44"/>
        <v>9.7818831254379344</v>
      </c>
    </row>
    <row r="909" spans="1:14" x14ac:dyDescent="0.2">
      <c r="A909" t="s">
        <v>801</v>
      </c>
      <c r="B909">
        <v>1.1214650900000001</v>
      </c>
      <c r="C909">
        <v>5198</v>
      </c>
      <c r="D909">
        <v>1329</v>
      </c>
      <c r="E909">
        <v>55959</v>
      </c>
      <c r="F909">
        <v>0.30399999999999999</v>
      </c>
      <c r="G909">
        <v>0.29822340000000003</v>
      </c>
      <c r="H909">
        <v>0.30650149999999998</v>
      </c>
      <c r="I909">
        <v>0.3092105</v>
      </c>
      <c r="J909">
        <v>0.32853139999999997</v>
      </c>
      <c r="K909">
        <v>0.28753990000000001</v>
      </c>
      <c r="L909" s="11">
        <f t="shared" si="42"/>
        <v>2.3749530906556585E-2</v>
      </c>
      <c r="M909" s="11">
        <f t="shared" si="43"/>
        <v>0.30566778333333333</v>
      </c>
      <c r="N909" s="11">
        <f t="shared" si="44"/>
        <v>4635.0082997233558</v>
      </c>
    </row>
    <row r="910" spans="1:14" x14ac:dyDescent="0.2">
      <c r="A910" t="s">
        <v>338</v>
      </c>
      <c r="B910">
        <v>1.11583147</v>
      </c>
      <c r="C910">
        <v>4273</v>
      </c>
      <c r="D910">
        <v>1750</v>
      </c>
      <c r="E910">
        <v>52847</v>
      </c>
      <c r="F910">
        <v>0.27868850000000001</v>
      </c>
      <c r="G910">
        <v>0.28999209999999997</v>
      </c>
      <c r="H910">
        <v>0.29210530000000001</v>
      </c>
      <c r="I910">
        <v>0.27272730000000001</v>
      </c>
      <c r="J910">
        <v>0.30354880000000001</v>
      </c>
      <c r="K910">
        <v>0.27328239999999998</v>
      </c>
      <c r="L910" s="11">
        <f t="shared" si="42"/>
        <v>3.311446250496717E-2</v>
      </c>
      <c r="M910" s="11">
        <f t="shared" si="43"/>
        <v>0.28505739999999996</v>
      </c>
      <c r="N910" s="11">
        <f t="shared" si="44"/>
        <v>3829.431338766597</v>
      </c>
    </row>
    <row r="911" spans="1:14" x14ac:dyDescent="0.2">
      <c r="A911" t="s">
        <v>423</v>
      </c>
      <c r="B911">
        <v>1.1147561699999999</v>
      </c>
      <c r="C911">
        <v>2094</v>
      </c>
      <c r="D911">
        <v>1956</v>
      </c>
      <c r="E911">
        <v>47730</v>
      </c>
      <c r="F911">
        <v>0.28678300000000001</v>
      </c>
      <c r="G911">
        <v>0.30099500000000001</v>
      </c>
      <c r="H911">
        <v>0.28881279999999998</v>
      </c>
      <c r="I911">
        <v>0.30791790000000002</v>
      </c>
      <c r="J911">
        <v>0.32934659999999999</v>
      </c>
      <c r="K911">
        <v>0.2888889</v>
      </c>
      <c r="L911" s="11">
        <f t="shared" si="42"/>
        <v>4.0980515399120052E-2</v>
      </c>
      <c r="M911" s="11">
        <f t="shared" si="43"/>
        <v>0.30045736666666673</v>
      </c>
      <c r="N911" s="11">
        <f t="shared" si="44"/>
        <v>1878.4376856151423</v>
      </c>
    </row>
    <row r="912" spans="1:14" x14ac:dyDescent="0.2">
      <c r="A912" t="s">
        <v>438</v>
      </c>
      <c r="B912">
        <v>1.0937024099999999</v>
      </c>
      <c r="C912">
        <v>2938</v>
      </c>
      <c r="D912">
        <v>8720</v>
      </c>
      <c r="E912">
        <v>43991</v>
      </c>
      <c r="F912">
        <v>0.32456629999999997</v>
      </c>
      <c r="G912">
        <v>0.32032319999999997</v>
      </c>
      <c r="H912">
        <v>0.32313700000000001</v>
      </c>
      <c r="I912">
        <v>0.31914350000000002</v>
      </c>
      <c r="J912">
        <v>0.32223380000000001</v>
      </c>
      <c r="K912">
        <v>0.32223380000000001</v>
      </c>
      <c r="L912" s="11">
        <f t="shared" si="42"/>
        <v>0.19822236366529516</v>
      </c>
      <c r="M912" s="11">
        <f t="shared" si="43"/>
        <v>0.32193959999999999</v>
      </c>
      <c r="N912" s="11">
        <f t="shared" si="44"/>
        <v>2686.2883112783852</v>
      </c>
    </row>
    <row r="913" spans="1:14" x14ac:dyDescent="0.2">
      <c r="A913" t="s">
        <v>326</v>
      </c>
      <c r="B913">
        <v>1.09178664</v>
      </c>
      <c r="C913">
        <v>2957</v>
      </c>
      <c r="D913">
        <v>386</v>
      </c>
      <c r="E913">
        <v>38712</v>
      </c>
      <c r="F913">
        <v>0.32835819999999999</v>
      </c>
      <c r="G913">
        <v>0.32584269999999999</v>
      </c>
      <c r="H913">
        <v>0.34051720000000002</v>
      </c>
      <c r="I913">
        <v>0.3265306</v>
      </c>
      <c r="J913">
        <v>0.32698959999999999</v>
      </c>
      <c r="K913">
        <v>0.3157895</v>
      </c>
      <c r="L913" s="11">
        <f t="shared" si="42"/>
        <v>9.9710684025625124E-3</v>
      </c>
      <c r="M913" s="11">
        <f t="shared" si="43"/>
        <v>0.32733796666666665</v>
      </c>
      <c r="N913" s="11">
        <f t="shared" si="44"/>
        <v>2708.4046384740518</v>
      </c>
    </row>
    <row r="914" spans="1:14" x14ac:dyDescent="0.2">
      <c r="A914" t="s">
        <v>2002</v>
      </c>
      <c r="B914">
        <v>1.0765593200000001</v>
      </c>
      <c r="C914">
        <v>11</v>
      </c>
      <c r="D914">
        <v>1203</v>
      </c>
      <c r="E914">
        <v>42987</v>
      </c>
      <c r="F914">
        <v>0.3098592</v>
      </c>
      <c r="G914">
        <v>0.32714290000000001</v>
      </c>
      <c r="H914">
        <v>0.33085500000000001</v>
      </c>
      <c r="I914">
        <v>0.31272729999999999</v>
      </c>
      <c r="J914">
        <v>0.3349569</v>
      </c>
      <c r="K914">
        <v>0.30864200000000003</v>
      </c>
      <c r="L914" s="11">
        <f t="shared" si="42"/>
        <v>2.7985204829367019E-2</v>
      </c>
      <c r="M914" s="11">
        <f t="shared" si="43"/>
        <v>0.32069721666666667</v>
      </c>
      <c r="N914" s="11">
        <f t="shared" si="44"/>
        <v>10.217737003103553</v>
      </c>
    </row>
    <row r="915" spans="1:14" x14ac:dyDescent="0.2">
      <c r="A915" t="s">
        <v>970</v>
      </c>
      <c r="B915">
        <v>1.0750736599999999</v>
      </c>
      <c r="C915">
        <v>6503</v>
      </c>
      <c r="D915">
        <v>2082</v>
      </c>
      <c r="E915">
        <v>46794</v>
      </c>
      <c r="F915">
        <v>0.2842288</v>
      </c>
      <c r="G915">
        <v>0.29815180000000002</v>
      </c>
      <c r="H915">
        <v>0.303087</v>
      </c>
      <c r="I915">
        <v>0.2862903</v>
      </c>
      <c r="J915">
        <v>0.30954229999999999</v>
      </c>
      <c r="K915">
        <v>0.28471249999999998</v>
      </c>
      <c r="L915" s="11">
        <f t="shared" si="42"/>
        <v>4.4492883703038853E-2</v>
      </c>
      <c r="M915" s="11">
        <f t="shared" si="43"/>
        <v>0.29433545</v>
      </c>
      <c r="N915" s="11">
        <f t="shared" si="44"/>
        <v>6048.8878501590307</v>
      </c>
    </row>
    <row r="916" spans="1:14" x14ac:dyDescent="0.2">
      <c r="A916" t="s">
        <v>448</v>
      </c>
      <c r="B916">
        <v>1.0672449399999999</v>
      </c>
      <c r="C916">
        <v>14</v>
      </c>
      <c r="D916">
        <v>643</v>
      </c>
      <c r="E916">
        <v>44103</v>
      </c>
      <c r="F916">
        <v>0.3246269</v>
      </c>
      <c r="G916">
        <v>0.31521739999999998</v>
      </c>
      <c r="H916">
        <v>0.31608130000000001</v>
      </c>
      <c r="I916">
        <v>0.32421870000000003</v>
      </c>
      <c r="J916">
        <v>0.31788080000000002</v>
      </c>
      <c r="K916">
        <v>0.26595740000000001</v>
      </c>
      <c r="L916" s="11">
        <f t="shared" si="42"/>
        <v>1.4579507063011586E-2</v>
      </c>
      <c r="M916" s="11">
        <f t="shared" si="43"/>
        <v>0.31066375000000002</v>
      </c>
      <c r="N916" s="11">
        <f t="shared" si="44"/>
        <v>13.117888382773687</v>
      </c>
    </row>
    <row r="917" spans="1:14" x14ac:dyDescent="0.2">
      <c r="A917" t="s">
        <v>425</v>
      </c>
      <c r="B917">
        <v>1.0614234600000001</v>
      </c>
      <c r="C917">
        <v>7289</v>
      </c>
      <c r="D917">
        <v>1842</v>
      </c>
      <c r="E917">
        <v>39701</v>
      </c>
      <c r="F917">
        <v>0.30285709999999999</v>
      </c>
      <c r="G917">
        <v>0.31137310000000001</v>
      </c>
      <c r="H917">
        <v>0.30480479999999999</v>
      </c>
      <c r="I917">
        <v>0.3139535</v>
      </c>
      <c r="J917">
        <v>0.3350766</v>
      </c>
      <c r="K917">
        <v>0.30227270000000001</v>
      </c>
      <c r="L917" s="11">
        <f t="shared" si="42"/>
        <v>4.6396816201103246E-2</v>
      </c>
      <c r="M917" s="11">
        <f t="shared" si="43"/>
        <v>0.31172296666666666</v>
      </c>
      <c r="N917" s="11">
        <f t="shared" si="44"/>
        <v>6867.1932312481576</v>
      </c>
    </row>
    <row r="918" spans="1:14" x14ac:dyDescent="0.2">
      <c r="A918" t="s">
        <v>550</v>
      </c>
      <c r="B918">
        <v>1.05215605</v>
      </c>
      <c r="C918">
        <v>3640</v>
      </c>
      <c r="D918">
        <v>1411</v>
      </c>
      <c r="E918">
        <v>44882</v>
      </c>
      <c r="F918">
        <v>0.27989130000000001</v>
      </c>
      <c r="G918">
        <v>0.29729729999999999</v>
      </c>
      <c r="H918">
        <v>0.3089286</v>
      </c>
      <c r="I918">
        <v>0.30835119999999999</v>
      </c>
      <c r="J918">
        <v>0.30144799999999999</v>
      </c>
      <c r="K918">
        <v>0.29383890000000001</v>
      </c>
      <c r="L918" s="11">
        <f t="shared" si="42"/>
        <v>3.1437992959315542E-2</v>
      </c>
      <c r="M918" s="11">
        <f t="shared" si="43"/>
        <v>0.29829254999999999</v>
      </c>
      <c r="N918" s="11">
        <f t="shared" si="44"/>
        <v>3459.562866173701</v>
      </c>
    </row>
    <row r="919" spans="1:14" x14ac:dyDescent="0.2">
      <c r="A919" t="s">
        <v>747</v>
      </c>
      <c r="B919">
        <v>1.0519706499999999</v>
      </c>
      <c r="C919">
        <v>4147</v>
      </c>
      <c r="D919">
        <v>1115</v>
      </c>
      <c r="E919">
        <v>50916</v>
      </c>
      <c r="F919">
        <v>0.29324889999999998</v>
      </c>
      <c r="G919">
        <v>0.30273220000000001</v>
      </c>
      <c r="H919">
        <v>0.29542299999999999</v>
      </c>
      <c r="I919">
        <v>0.27053139999999998</v>
      </c>
      <c r="J919">
        <v>0.31655630000000001</v>
      </c>
      <c r="K919">
        <v>0.3091603</v>
      </c>
      <c r="L919" s="11">
        <f t="shared" si="42"/>
        <v>2.1898813732422029E-2</v>
      </c>
      <c r="M919" s="11">
        <f t="shared" si="43"/>
        <v>0.29794201666666664</v>
      </c>
      <c r="N919" s="11">
        <f t="shared" si="44"/>
        <v>3942.1251914205027</v>
      </c>
    </row>
    <row r="920" spans="1:14" x14ac:dyDescent="0.2">
      <c r="A920" t="s">
        <v>443</v>
      </c>
      <c r="B920">
        <v>1.04442126</v>
      </c>
      <c r="C920">
        <v>3917</v>
      </c>
      <c r="D920">
        <v>871</v>
      </c>
      <c r="E920">
        <v>43822</v>
      </c>
      <c r="F920">
        <v>0.32575759999999998</v>
      </c>
      <c r="G920">
        <v>0.32409969999999999</v>
      </c>
      <c r="H920">
        <v>0.3019694</v>
      </c>
      <c r="I920">
        <v>0.29389310000000002</v>
      </c>
      <c r="J920">
        <v>0.32418629999999998</v>
      </c>
      <c r="K920">
        <v>0.29655169999999997</v>
      </c>
      <c r="L920" s="11">
        <f t="shared" si="42"/>
        <v>1.9875861439459633E-2</v>
      </c>
      <c r="M920" s="11">
        <f t="shared" si="43"/>
        <v>0.31107630000000003</v>
      </c>
      <c r="N920" s="11">
        <f t="shared" si="44"/>
        <v>3750.4023998898683</v>
      </c>
    </row>
    <row r="921" spans="1:14" x14ac:dyDescent="0.2">
      <c r="A921" t="s">
        <v>416</v>
      </c>
      <c r="B921">
        <v>1.03869619</v>
      </c>
      <c r="C921">
        <v>6901</v>
      </c>
      <c r="D921">
        <v>2688</v>
      </c>
      <c r="E921">
        <v>38664</v>
      </c>
      <c r="F921">
        <v>0.31523020000000002</v>
      </c>
      <c r="G921">
        <v>0.32221620000000001</v>
      </c>
      <c r="H921">
        <v>0.31794869999999997</v>
      </c>
      <c r="I921">
        <v>0.3079885</v>
      </c>
      <c r="J921">
        <v>0.32225429999999999</v>
      </c>
      <c r="K921">
        <v>0.31051109999999998</v>
      </c>
      <c r="L921" s="11">
        <f t="shared" si="42"/>
        <v>6.9522036002482926E-2</v>
      </c>
      <c r="M921" s="11">
        <f t="shared" si="43"/>
        <v>0.31602483333333337</v>
      </c>
      <c r="N921" s="11">
        <f t="shared" si="44"/>
        <v>6643.9061454533685</v>
      </c>
    </row>
    <row r="922" spans="1:14" x14ac:dyDescent="0.2">
      <c r="A922" t="s">
        <v>456</v>
      </c>
      <c r="B922">
        <v>1.0317252400000001</v>
      </c>
      <c r="C922">
        <v>7056</v>
      </c>
      <c r="D922">
        <v>1066</v>
      </c>
      <c r="E922">
        <v>37774</v>
      </c>
      <c r="F922">
        <v>0.31366460000000002</v>
      </c>
      <c r="G922">
        <v>0.31257780000000002</v>
      </c>
      <c r="H922">
        <v>0.31230279999999999</v>
      </c>
      <c r="I922">
        <v>0.30957230000000002</v>
      </c>
      <c r="J922">
        <v>0.30188680000000001</v>
      </c>
      <c r="K922">
        <v>0.3070175</v>
      </c>
      <c r="L922" s="11">
        <f t="shared" si="42"/>
        <v>2.8220469105734104E-2</v>
      </c>
      <c r="M922" s="11">
        <f t="shared" si="43"/>
        <v>0.30950363333333331</v>
      </c>
      <c r="N922" s="11">
        <f t="shared" si="44"/>
        <v>6839.0301278274428</v>
      </c>
    </row>
    <row r="923" spans="1:14" x14ac:dyDescent="0.2">
      <c r="A923" t="s">
        <v>350</v>
      </c>
      <c r="B923">
        <v>1.0265612900000001</v>
      </c>
      <c r="C923">
        <v>11</v>
      </c>
      <c r="D923">
        <v>1107</v>
      </c>
      <c r="E923">
        <v>35787</v>
      </c>
      <c r="F923">
        <v>0.28985509999999998</v>
      </c>
      <c r="G923">
        <v>0.30578509999999998</v>
      </c>
      <c r="H923">
        <v>0.31617650000000003</v>
      </c>
      <c r="I923">
        <v>0.32857140000000001</v>
      </c>
      <c r="J923">
        <v>0.33126660000000002</v>
      </c>
      <c r="K923">
        <v>0.29310340000000001</v>
      </c>
      <c r="L923" s="11">
        <f t="shared" si="42"/>
        <v>3.0933020370525609E-2</v>
      </c>
      <c r="M923" s="11">
        <f t="shared" si="43"/>
        <v>0.31079301666666664</v>
      </c>
      <c r="N923" s="11">
        <f t="shared" si="44"/>
        <v>10.715385537282435</v>
      </c>
    </row>
    <row r="924" spans="1:14" x14ac:dyDescent="0.2">
      <c r="A924" t="s">
        <v>899</v>
      </c>
      <c r="B924">
        <v>1.02625477</v>
      </c>
      <c r="C924">
        <v>3700</v>
      </c>
      <c r="D924">
        <v>568</v>
      </c>
      <c r="E924">
        <v>37295</v>
      </c>
      <c r="F924">
        <v>0.32500000000000001</v>
      </c>
      <c r="G924">
        <v>0.34489799999999998</v>
      </c>
      <c r="H924">
        <v>0.32911390000000001</v>
      </c>
      <c r="I924">
        <v>0.34920630000000003</v>
      </c>
      <c r="J924">
        <v>0.32849159999999999</v>
      </c>
      <c r="K924">
        <v>0.34146339999999997</v>
      </c>
      <c r="L924" s="11">
        <f t="shared" si="42"/>
        <v>1.5229923582249632E-2</v>
      </c>
      <c r="M924" s="11">
        <f t="shared" si="43"/>
        <v>0.3363622</v>
      </c>
      <c r="N924" s="11">
        <f t="shared" si="44"/>
        <v>3605.3425603079049</v>
      </c>
    </row>
    <row r="925" spans="1:14" x14ac:dyDescent="0.2">
      <c r="A925" t="s">
        <v>451</v>
      </c>
      <c r="B925">
        <v>0.95497310000000002</v>
      </c>
      <c r="C925">
        <v>6756</v>
      </c>
      <c r="D925">
        <v>251</v>
      </c>
      <c r="E925">
        <v>37750</v>
      </c>
      <c r="F925">
        <v>0.32692310000000002</v>
      </c>
      <c r="G925">
        <v>0.3333333</v>
      </c>
      <c r="H925">
        <v>0.3146853</v>
      </c>
      <c r="I925">
        <v>0.32352940000000002</v>
      </c>
      <c r="J925">
        <v>0.32222220000000001</v>
      </c>
      <c r="K925">
        <v>0.3043478</v>
      </c>
      <c r="L925" s="11">
        <f t="shared" si="42"/>
        <v>6.6490066225165564E-3</v>
      </c>
      <c r="M925" s="11">
        <f t="shared" si="43"/>
        <v>0.32084018333333336</v>
      </c>
      <c r="N925" s="11">
        <f t="shared" si="44"/>
        <v>7074.5448222572968</v>
      </c>
    </row>
    <row r="926" spans="1:14" x14ac:dyDescent="0.2">
      <c r="A926" t="s">
        <v>912</v>
      </c>
      <c r="B926">
        <v>0.94740888000000001</v>
      </c>
      <c r="C926">
        <v>2439</v>
      </c>
      <c r="D926">
        <v>402</v>
      </c>
      <c r="E926">
        <v>31001</v>
      </c>
      <c r="F926">
        <v>0.3333333</v>
      </c>
      <c r="G926">
        <v>0.33490569999999997</v>
      </c>
      <c r="H926">
        <v>0.29729729999999999</v>
      </c>
      <c r="I926">
        <v>0.33823530000000002</v>
      </c>
      <c r="J926">
        <v>0.3427867</v>
      </c>
      <c r="K926">
        <v>0.34042549999999999</v>
      </c>
      <c r="L926" s="11">
        <f t="shared" si="42"/>
        <v>1.2967323634721461E-2</v>
      </c>
      <c r="M926" s="11">
        <f t="shared" si="43"/>
        <v>0.3311639666666667</v>
      </c>
      <c r="N926" s="11">
        <f t="shared" si="44"/>
        <v>2574.3900563819921</v>
      </c>
    </row>
    <row r="927" spans="1:14" x14ac:dyDescent="0.2">
      <c r="A927" t="s">
        <v>936</v>
      </c>
      <c r="B927">
        <v>0.90561038000000005</v>
      </c>
      <c r="C927">
        <v>2419</v>
      </c>
      <c r="D927">
        <v>429</v>
      </c>
      <c r="E927">
        <v>29298</v>
      </c>
      <c r="F927">
        <v>0.32758619999999999</v>
      </c>
      <c r="G927">
        <v>0.34969329999999998</v>
      </c>
      <c r="H927">
        <v>0.30534349999999999</v>
      </c>
      <c r="I927">
        <v>0.35714289999999999</v>
      </c>
      <c r="J927">
        <v>0.33074940000000003</v>
      </c>
      <c r="K927">
        <v>0.3333333</v>
      </c>
      <c r="L927" s="11">
        <f t="shared" si="42"/>
        <v>1.4642637722711448E-2</v>
      </c>
      <c r="M927" s="11">
        <f t="shared" si="43"/>
        <v>0.33397476666666664</v>
      </c>
      <c r="N927" s="11">
        <f t="shared" si="44"/>
        <v>2671.1266273250976</v>
      </c>
    </row>
    <row r="928" spans="1:14" x14ac:dyDescent="0.2">
      <c r="A928" t="s">
        <v>1117</v>
      </c>
      <c r="B928">
        <v>0.87313613999999995</v>
      </c>
      <c r="C928">
        <v>3853</v>
      </c>
      <c r="D928">
        <v>1040</v>
      </c>
      <c r="E928">
        <v>29527</v>
      </c>
      <c r="F928">
        <v>0.3033708</v>
      </c>
      <c r="G928">
        <v>0.33017380000000002</v>
      </c>
      <c r="H928">
        <v>0.31150440000000001</v>
      </c>
      <c r="I928">
        <v>0.31773400000000002</v>
      </c>
      <c r="J928">
        <v>0.3304821</v>
      </c>
      <c r="K928">
        <v>0.3044983</v>
      </c>
      <c r="L928" s="11">
        <f t="shared" si="42"/>
        <v>3.5222000203203846E-2</v>
      </c>
      <c r="M928" s="11">
        <f t="shared" si="43"/>
        <v>0.31629390000000002</v>
      </c>
      <c r="N928" s="11">
        <f t="shared" si="44"/>
        <v>4412.8284507843191</v>
      </c>
    </row>
    <row r="929" spans="1:14" x14ac:dyDescent="0.2">
      <c r="A929" t="s">
        <v>903</v>
      </c>
      <c r="B929">
        <v>0.86076640999999998</v>
      </c>
      <c r="C929">
        <v>1858</v>
      </c>
      <c r="D929">
        <v>502</v>
      </c>
      <c r="E929">
        <v>25893</v>
      </c>
      <c r="F929">
        <v>0.3421053</v>
      </c>
      <c r="G929">
        <v>0.32310470000000002</v>
      </c>
      <c r="H929">
        <v>0.33061220000000002</v>
      </c>
      <c r="I929">
        <v>0.35294120000000001</v>
      </c>
      <c r="J929">
        <v>0.33848309999999998</v>
      </c>
      <c r="K929">
        <v>0.35294120000000001</v>
      </c>
      <c r="L929" s="11">
        <f t="shared" si="42"/>
        <v>1.9387479241493841E-2</v>
      </c>
      <c r="M929" s="11">
        <f t="shared" si="43"/>
        <v>0.34003128333333338</v>
      </c>
      <c r="N929" s="11">
        <f t="shared" si="44"/>
        <v>2158.5414793311929</v>
      </c>
    </row>
    <row r="930" spans="1:14" x14ac:dyDescent="0.2">
      <c r="A930" t="s">
        <v>468</v>
      </c>
      <c r="B930">
        <v>0.85525638999999998</v>
      </c>
      <c r="C930">
        <v>3239</v>
      </c>
      <c r="D930">
        <v>539</v>
      </c>
      <c r="E930">
        <v>27423</v>
      </c>
      <c r="F930">
        <v>0.3157895</v>
      </c>
      <c r="G930">
        <v>0.32947019999999999</v>
      </c>
      <c r="H930">
        <v>0.32921810000000001</v>
      </c>
      <c r="I930">
        <v>0.3591549</v>
      </c>
      <c r="J930">
        <v>0.33891209999999999</v>
      </c>
      <c r="K930">
        <v>0.31111109999999997</v>
      </c>
      <c r="L930" s="11">
        <f t="shared" si="42"/>
        <v>1.9655034095467309E-2</v>
      </c>
      <c r="M930" s="11">
        <f t="shared" si="43"/>
        <v>0.33060931666666665</v>
      </c>
      <c r="N930" s="11">
        <f t="shared" si="44"/>
        <v>3787.1684302762123</v>
      </c>
    </row>
    <row r="931" spans="1:14" x14ac:dyDescent="0.2">
      <c r="A931" t="s">
        <v>1011</v>
      </c>
      <c r="B931">
        <v>0.83236350000000003</v>
      </c>
      <c r="C931">
        <v>2902</v>
      </c>
      <c r="D931">
        <v>258</v>
      </c>
      <c r="E931">
        <v>26057</v>
      </c>
      <c r="F931">
        <v>0.32558140000000002</v>
      </c>
      <c r="G931">
        <v>0.34</v>
      </c>
      <c r="H931">
        <v>0.32352940000000002</v>
      </c>
      <c r="I931">
        <v>0.32500000000000001</v>
      </c>
      <c r="J931">
        <v>0.323741</v>
      </c>
      <c r="K931">
        <v>0.3043478</v>
      </c>
      <c r="L931" s="11">
        <f t="shared" si="42"/>
        <v>9.9013700733008407E-3</v>
      </c>
      <c r="M931" s="11">
        <f t="shared" si="43"/>
        <v>0.3236999333333333</v>
      </c>
      <c r="N931" s="11">
        <f t="shared" si="44"/>
        <v>3486.4575392842189</v>
      </c>
    </row>
    <row r="932" spans="1:14" x14ac:dyDescent="0.2">
      <c r="A932" t="s">
        <v>697</v>
      </c>
      <c r="B932">
        <v>0.83203967000000001</v>
      </c>
      <c r="C932">
        <v>3055</v>
      </c>
      <c r="D932">
        <v>327</v>
      </c>
      <c r="E932">
        <v>26727</v>
      </c>
      <c r="F932">
        <v>0.31914890000000001</v>
      </c>
      <c r="G932">
        <v>0.34131739999999999</v>
      </c>
      <c r="H932">
        <v>0.31851849999999998</v>
      </c>
      <c r="I932">
        <v>0.34166669999999999</v>
      </c>
      <c r="J932">
        <v>0.33797909999999998</v>
      </c>
      <c r="K932">
        <v>0.32432430000000001</v>
      </c>
      <c r="L932" s="11">
        <f t="shared" si="42"/>
        <v>1.2234818722640027E-2</v>
      </c>
      <c r="M932" s="11">
        <f t="shared" si="43"/>
        <v>0.33049248333333331</v>
      </c>
      <c r="N932" s="11">
        <f t="shared" si="44"/>
        <v>3671.6999322880843</v>
      </c>
    </row>
    <row r="933" spans="1:14" x14ac:dyDescent="0.2">
      <c r="A933" t="s">
        <v>400</v>
      </c>
      <c r="B933">
        <v>0.78713142999999997</v>
      </c>
      <c r="C933">
        <v>39</v>
      </c>
      <c r="D933">
        <v>435</v>
      </c>
      <c r="E933">
        <v>23490</v>
      </c>
      <c r="F933">
        <v>0.24137929999999999</v>
      </c>
      <c r="G933">
        <v>0.32750000000000001</v>
      </c>
      <c r="H933">
        <v>0.32352940000000002</v>
      </c>
      <c r="I933">
        <v>0.34615380000000001</v>
      </c>
      <c r="J933">
        <v>0.33218389999999998</v>
      </c>
      <c r="K933">
        <v>0.32142860000000001</v>
      </c>
      <c r="L933" s="11">
        <f t="shared" si="42"/>
        <v>1.8518518518518517E-2</v>
      </c>
      <c r="M933" s="11">
        <f t="shared" si="43"/>
        <v>0.31536249999999999</v>
      </c>
      <c r="N933" s="11">
        <f t="shared" si="44"/>
        <v>49.546998777573904</v>
      </c>
    </row>
    <row r="934" spans="1:14" x14ac:dyDescent="0.2">
      <c r="A934" t="s">
        <v>866</v>
      </c>
      <c r="B934">
        <v>0.76811951999999994</v>
      </c>
      <c r="C934">
        <v>5801</v>
      </c>
      <c r="D934">
        <v>187</v>
      </c>
      <c r="E934">
        <v>16259</v>
      </c>
      <c r="F934">
        <v>0.3333333</v>
      </c>
      <c r="G934">
        <v>0.3333333</v>
      </c>
      <c r="H934">
        <v>0.3333333</v>
      </c>
      <c r="I934">
        <v>0.3333333</v>
      </c>
      <c r="J934">
        <v>0.3333333</v>
      </c>
      <c r="K934">
        <v>0.3333333</v>
      </c>
      <c r="L934" s="11">
        <f t="shared" si="42"/>
        <v>1.1501322344547635E-2</v>
      </c>
      <c r="M934" s="11">
        <f t="shared" si="43"/>
        <v>0.3333333</v>
      </c>
      <c r="N934" s="11">
        <f t="shared" si="44"/>
        <v>7552.210103969237</v>
      </c>
    </row>
    <row r="935" spans="1:14" x14ac:dyDescent="0.2">
      <c r="A935" t="s">
        <v>703</v>
      </c>
      <c r="B935">
        <v>0.75898560000000004</v>
      </c>
      <c r="C935">
        <v>440</v>
      </c>
      <c r="D935">
        <v>723</v>
      </c>
      <c r="E935">
        <v>29240</v>
      </c>
      <c r="F935">
        <v>0.28333330000000001</v>
      </c>
      <c r="G935">
        <v>0.32941179999999998</v>
      </c>
      <c r="H935">
        <v>0.31506849999999997</v>
      </c>
      <c r="I935">
        <v>0.2746479</v>
      </c>
      <c r="J935">
        <v>0.34840019999999999</v>
      </c>
      <c r="K935">
        <v>0.32758619999999999</v>
      </c>
      <c r="L935" s="11">
        <f t="shared" si="42"/>
        <v>2.4726402188782491E-2</v>
      </c>
      <c r="M935" s="11">
        <f t="shared" si="43"/>
        <v>0.31307464999999995</v>
      </c>
      <c r="N935" s="11">
        <f t="shared" si="44"/>
        <v>579.721143589549</v>
      </c>
    </row>
    <row r="936" spans="1:14" x14ac:dyDescent="0.2">
      <c r="A936" t="s">
        <v>878</v>
      </c>
      <c r="B936">
        <v>0.75650868999999998</v>
      </c>
      <c r="C936">
        <v>11</v>
      </c>
      <c r="D936">
        <v>219</v>
      </c>
      <c r="E936">
        <v>17176</v>
      </c>
      <c r="F936">
        <v>0.26415090000000002</v>
      </c>
      <c r="G936">
        <v>0.3</v>
      </c>
      <c r="H936">
        <v>0.31550800000000001</v>
      </c>
      <c r="I936">
        <v>0.27922079999999999</v>
      </c>
      <c r="J936">
        <v>0.27567570000000002</v>
      </c>
      <c r="K936">
        <v>0.3098592</v>
      </c>
      <c r="L936" s="11">
        <f t="shared" si="42"/>
        <v>1.2750349324639032E-2</v>
      </c>
      <c r="M936" s="11">
        <f t="shared" si="43"/>
        <v>0.29073576666666667</v>
      </c>
      <c r="N936" s="11">
        <f t="shared" si="44"/>
        <v>14.540480691636207</v>
      </c>
    </row>
    <row r="937" spans="1:14" x14ac:dyDescent="0.2">
      <c r="A937" t="s">
        <v>434</v>
      </c>
      <c r="B937">
        <v>0.75606127000000001</v>
      </c>
      <c r="C937">
        <v>440</v>
      </c>
      <c r="D937">
        <v>944</v>
      </c>
      <c r="E937">
        <v>24066</v>
      </c>
      <c r="F937">
        <v>0.29596410000000001</v>
      </c>
      <c r="G937">
        <v>0.2975352</v>
      </c>
      <c r="H937">
        <v>0.30940590000000001</v>
      </c>
      <c r="I937">
        <v>0.29213479999999997</v>
      </c>
      <c r="J937">
        <v>0.31188440000000001</v>
      </c>
      <c r="K937">
        <v>0.29681980000000002</v>
      </c>
      <c r="L937" s="11">
        <f t="shared" si="42"/>
        <v>3.922546330923294E-2</v>
      </c>
      <c r="M937" s="11">
        <f t="shared" si="43"/>
        <v>0.30062403333333332</v>
      </c>
      <c r="N937" s="11">
        <f t="shared" si="44"/>
        <v>581.96341680086323</v>
      </c>
    </row>
    <row r="938" spans="1:14" x14ac:dyDescent="0.2">
      <c r="A938" t="s">
        <v>973</v>
      </c>
      <c r="B938">
        <v>0.74602508000000001</v>
      </c>
      <c r="C938">
        <v>20</v>
      </c>
      <c r="D938">
        <v>324</v>
      </c>
      <c r="E938">
        <v>23421</v>
      </c>
      <c r="F938">
        <v>0.30612240000000002</v>
      </c>
      <c r="G938">
        <v>0.3354839</v>
      </c>
      <c r="H938">
        <v>0.29310340000000001</v>
      </c>
      <c r="I938">
        <v>0.34482760000000001</v>
      </c>
      <c r="J938">
        <v>0.33792050000000001</v>
      </c>
      <c r="K938">
        <v>0.30769229999999997</v>
      </c>
      <c r="L938" s="11">
        <f t="shared" si="42"/>
        <v>1.3833738952222365E-2</v>
      </c>
      <c r="M938" s="11">
        <f t="shared" si="43"/>
        <v>0.32085835000000001</v>
      </c>
      <c r="N938" s="11">
        <f t="shared" si="44"/>
        <v>26.808750183036743</v>
      </c>
    </row>
    <row r="939" spans="1:14" x14ac:dyDescent="0.2">
      <c r="A939" t="s">
        <v>738</v>
      </c>
      <c r="B939">
        <v>0.73045168000000005</v>
      </c>
      <c r="C939">
        <v>6216</v>
      </c>
      <c r="D939">
        <v>1006</v>
      </c>
      <c r="E939">
        <v>16315</v>
      </c>
      <c r="F939">
        <v>0.3196078</v>
      </c>
      <c r="G939">
        <v>0.30994149999999998</v>
      </c>
      <c r="H939">
        <v>0.31347960000000002</v>
      </c>
      <c r="I939">
        <v>0.31515149999999997</v>
      </c>
      <c r="J939">
        <v>0.31781910000000002</v>
      </c>
      <c r="K939">
        <v>0.3142857</v>
      </c>
      <c r="L939" s="11">
        <f t="shared" si="42"/>
        <v>6.1661048115231383E-2</v>
      </c>
      <c r="M939" s="11">
        <f t="shared" si="43"/>
        <v>0.31504753333333335</v>
      </c>
      <c r="N939" s="11">
        <f t="shared" si="44"/>
        <v>8509.8031398873627</v>
      </c>
    </row>
    <row r="940" spans="1:14" x14ac:dyDescent="0.2">
      <c r="A940" t="s">
        <v>466</v>
      </c>
      <c r="B940">
        <v>0.71297734000000001</v>
      </c>
      <c r="C940">
        <v>11</v>
      </c>
      <c r="D940">
        <v>2163</v>
      </c>
      <c r="E940">
        <v>21420</v>
      </c>
      <c r="F940">
        <v>0.27575379999999999</v>
      </c>
      <c r="G940">
        <v>0.28606969999999998</v>
      </c>
      <c r="H940">
        <v>0.27372760000000002</v>
      </c>
      <c r="I940">
        <v>0.2700941</v>
      </c>
      <c r="J940">
        <v>0.27958119999999997</v>
      </c>
      <c r="K940">
        <v>0.27428570000000002</v>
      </c>
      <c r="L940" s="11">
        <f t="shared" si="42"/>
        <v>0.10098039215686275</v>
      </c>
      <c r="M940" s="11">
        <f t="shared" si="43"/>
        <v>0.27658535000000001</v>
      </c>
      <c r="N940" s="11">
        <f t="shared" si="44"/>
        <v>15.428260314696677</v>
      </c>
    </row>
    <row r="941" spans="1:14" x14ac:dyDescent="0.2">
      <c r="A941" t="s">
        <v>316</v>
      </c>
      <c r="B941">
        <v>0.71233709999999995</v>
      </c>
      <c r="C941">
        <v>6520</v>
      </c>
      <c r="D941">
        <v>199</v>
      </c>
      <c r="E941">
        <v>14598</v>
      </c>
      <c r="F941">
        <v>0.34482760000000001</v>
      </c>
      <c r="G941">
        <v>0.3333333</v>
      </c>
      <c r="H941">
        <v>0.3333333</v>
      </c>
      <c r="I941">
        <v>0.3333333</v>
      </c>
      <c r="J941">
        <v>0.3333333</v>
      </c>
      <c r="K941">
        <v>0.3333333</v>
      </c>
      <c r="L941" s="11">
        <f t="shared" si="42"/>
        <v>1.3632004384162214E-2</v>
      </c>
      <c r="M941" s="11">
        <f t="shared" si="43"/>
        <v>0.33524901666666668</v>
      </c>
      <c r="N941" s="11">
        <f t="shared" si="44"/>
        <v>9152.9698509315331</v>
      </c>
    </row>
    <row r="942" spans="1:14" x14ac:dyDescent="0.2">
      <c r="A942" t="s">
        <v>788</v>
      </c>
      <c r="B942">
        <v>0.71159302999999996</v>
      </c>
      <c r="C942">
        <v>6001</v>
      </c>
      <c r="D942">
        <v>659</v>
      </c>
      <c r="E942">
        <v>29149</v>
      </c>
      <c r="F942">
        <v>0.31318679999999999</v>
      </c>
      <c r="G942">
        <v>0.32407409999999998</v>
      </c>
      <c r="H942">
        <v>0.32</v>
      </c>
      <c r="I942">
        <v>0.2925373</v>
      </c>
      <c r="J942">
        <v>0.31938630000000001</v>
      </c>
      <c r="K942">
        <v>0.29797980000000002</v>
      </c>
      <c r="L942" s="11">
        <f t="shared" si="42"/>
        <v>2.2607979690555422E-2</v>
      </c>
      <c r="M942" s="11">
        <f t="shared" si="43"/>
        <v>0.31119405</v>
      </c>
      <c r="N942" s="11">
        <f t="shared" si="44"/>
        <v>8433.1910895754554</v>
      </c>
    </row>
    <row r="943" spans="1:14" x14ac:dyDescent="0.2">
      <c r="A943" t="s">
        <v>1020</v>
      </c>
      <c r="B943">
        <v>0.70788013999999999</v>
      </c>
      <c r="C943">
        <v>2632</v>
      </c>
      <c r="D943">
        <v>553</v>
      </c>
      <c r="E943">
        <v>20204</v>
      </c>
      <c r="F943">
        <v>0.3333333</v>
      </c>
      <c r="G943">
        <v>0.31178709999999998</v>
      </c>
      <c r="H943">
        <v>0.3106061</v>
      </c>
      <c r="I943">
        <v>0.36363640000000003</v>
      </c>
      <c r="J943">
        <v>0.34053650000000002</v>
      </c>
      <c r="K943">
        <v>0.34375</v>
      </c>
      <c r="L943" s="11">
        <f t="shared" si="42"/>
        <v>2.7370817659869331E-2</v>
      </c>
      <c r="M943" s="11">
        <f t="shared" si="43"/>
        <v>0.33394156666666669</v>
      </c>
      <c r="N943" s="11">
        <f t="shared" si="44"/>
        <v>3718.1435828952626</v>
      </c>
    </row>
    <row r="944" spans="1:14" x14ac:dyDescent="0.2">
      <c r="A944" t="s">
        <v>488</v>
      </c>
      <c r="B944">
        <v>0.65288626999999999</v>
      </c>
      <c r="C944">
        <v>5742</v>
      </c>
      <c r="D944">
        <v>484</v>
      </c>
      <c r="E944">
        <v>12920</v>
      </c>
      <c r="F944">
        <v>0.3333333</v>
      </c>
      <c r="G944">
        <v>0.3333333</v>
      </c>
      <c r="H944">
        <v>0.3333333</v>
      </c>
      <c r="I944">
        <v>0.3333333</v>
      </c>
      <c r="J944">
        <v>0.3333333</v>
      </c>
      <c r="K944">
        <v>0.3333333</v>
      </c>
      <c r="L944" s="11">
        <f t="shared" si="42"/>
        <v>3.7461300309597524E-2</v>
      </c>
      <c r="M944" s="11">
        <f t="shared" si="43"/>
        <v>0.3333333</v>
      </c>
      <c r="N944" s="11">
        <f t="shared" si="44"/>
        <v>8794.7936169648656</v>
      </c>
    </row>
    <row r="945" spans="1:14" x14ac:dyDescent="0.2">
      <c r="A945" t="s">
        <v>569</v>
      </c>
      <c r="B945">
        <v>0.64528991000000002</v>
      </c>
      <c r="C945">
        <v>3331</v>
      </c>
      <c r="D945">
        <v>598</v>
      </c>
      <c r="E945">
        <v>11218</v>
      </c>
      <c r="F945">
        <v>0.3333333</v>
      </c>
      <c r="G945">
        <v>0.3333333</v>
      </c>
      <c r="H945">
        <v>0.3333333</v>
      </c>
      <c r="I945">
        <v>0.3333333</v>
      </c>
      <c r="J945">
        <v>0.3333333</v>
      </c>
      <c r="K945">
        <v>0.3333333</v>
      </c>
      <c r="L945" s="11">
        <f t="shared" si="42"/>
        <v>5.3307184881440539E-2</v>
      </c>
      <c r="M945" s="11">
        <f t="shared" si="43"/>
        <v>0.3333333</v>
      </c>
      <c r="N945" s="11">
        <f t="shared" si="44"/>
        <v>5162.0208969329769</v>
      </c>
    </row>
    <row r="946" spans="1:14" x14ac:dyDescent="0.2">
      <c r="A946" t="s">
        <v>373</v>
      </c>
      <c r="B946">
        <v>0.63211680000000003</v>
      </c>
      <c r="C946">
        <v>5207</v>
      </c>
      <c r="D946">
        <v>371</v>
      </c>
      <c r="E946">
        <v>21168</v>
      </c>
      <c r="F946">
        <v>0.3333333</v>
      </c>
      <c r="G946">
        <v>0.34684680000000001</v>
      </c>
      <c r="H946">
        <v>0.33009709999999998</v>
      </c>
      <c r="I946">
        <v>0.3043478</v>
      </c>
      <c r="J946">
        <v>0.34127980000000002</v>
      </c>
      <c r="K946">
        <v>0.3157895</v>
      </c>
      <c r="L946" s="11">
        <f t="shared" si="42"/>
        <v>1.7526455026455025E-2</v>
      </c>
      <c r="M946" s="11">
        <f t="shared" si="43"/>
        <v>0.32861571666666667</v>
      </c>
      <c r="N946" s="11">
        <f t="shared" si="44"/>
        <v>8237.4016953828777</v>
      </c>
    </row>
    <row r="947" spans="1:14" x14ac:dyDescent="0.2">
      <c r="A947" t="s">
        <v>484</v>
      </c>
      <c r="B947">
        <v>0.57000119000000005</v>
      </c>
      <c r="C947">
        <v>3336</v>
      </c>
      <c r="D947">
        <v>70</v>
      </c>
      <c r="E947">
        <v>9790</v>
      </c>
      <c r="F947">
        <v>0.3333333</v>
      </c>
      <c r="G947">
        <v>0.3333333</v>
      </c>
      <c r="H947">
        <v>0.3333333</v>
      </c>
      <c r="I947">
        <v>0.3333333</v>
      </c>
      <c r="J947">
        <v>0.33846150000000003</v>
      </c>
      <c r="K947">
        <v>0.3333333</v>
      </c>
      <c r="L947" s="11">
        <f t="shared" si="42"/>
        <v>7.1501532175689483E-3</v>
      </c>
      <c r="M947" s="11">
        <f t="shared" si="43"/>
        <v>0.33418799999999999</v>
      </c>
      <c r="N947" s="11">
        <f t="shared" si="44"/>
        <v>5852.619360320984</v>
      </c>
    </row>
    <row r="948" spans="1:14" x14ac:dyDescent="0.2">
      <c r="A948" t="s">
        <v>462</v>
      </c>
      <c r="B948">
        <v>0.56732404999999997</v>
      </c>
      <c r="C948">
        <v>135</v>
      </c>
      <c r="D948">
        <v>474</v>
      </c>
      <c r="E948">
        <v>13177</v>
      </c>
      <c r="F948">
        <v>0.31764710000000002</v>
      </c>
      <c r="G948">
        <v>0.31333329999999998</v>
      </c>
      <c r="H948">
        <v>0.28735630000000001</v>
      </c>
      <c r="I948">
        <v>0.33</v>
      </c>
      <c r="J948">
        <v>0.33528720000000001</v>
      </c>
      <c r="K948">
        <v>0.31092439999999999</v>
      </c>
      <c r="L948" s="11">
        <f t="shared" si="42"/>
        <v>3.5971768991424451E-2</v>
      </c>
      <c r="M948" s="11">
        <f t="shared" si="43"/>
        <v>0.31575805000000001</v>
      </c>
      <c r="N948" s="11">
        <f t="shared" si="44"/>
        <v>237.95924040237676</v>
      </c>
    </row>
    <row r="949" spans="1:14" x14ac:dyDescent="0.2">
      <c r="A949" t="s">
        <v>421</v>
      </c>
      <c r="B949">
        <v>0.52062363</v>
      </c>
      <c r="C949">
        <v>2923</v>
      </c>
      <c r="D949">
        <v>360</v>
      </c>
      <c r="E949">
        <v>8697</v>
      </c>
      <c r="F949">
        <v>0.3333333</v>
      </c>
      <c r="G949">
        <v>0.33437499999999998</v>
      </c>
      <c r="H949">
        <v>0.3333333</v>
      </c>
      <c r="I949">
        <v>0.3333333</v>
      </c>
      <c r="J949">
        <v>0.3333333</v>
      </c>
      <c r="K949">
        <v>0.3333333</v>
      </c>
      <c r="L949" s="11">
        <f t="shared" si="42"/>
        <v>4.1393583994480856E-2</v>
      </c>
      <c r="M949" s="11">
        <f t="shared" si="43"/>
        <v>0.33350691666666665</v>
      </c>
      <c r="N949" s="11">
        <f t="shared" si="44"/>
        <v>5614.420536386333</v>
      </c>
    </row>
    <row r="950" spans="1:14" x14ac:dyDescent="0.2">
      <c r="A950" t="s">
        <v>492</v>
      </c>
      <c r="B950">
        <v>0.51893774999999998</v>
      </c>
      <c r="C950">
        <v>2718</v>
      </c>
      <c r="D950">
        <v>734</v>
      </c>
      <c r="E950">
        <v>8323</v>
      </c>
      <c r="F950">
        <v>0.3333333</v>
      </c>
      <c r="G950">
        <v>0.3333333</v>
      </c>
      <c r="H950">
        <v>0.3333333</v>
      </c>
      <c r="I950">
        <v>0.3333333</v>
      </c>
      <c r="J950">
        <v>0.3333333</v>
      </c>
      <c r="K950">
        <v>0.3333333</v>
      </c>
      <c r="L950" s="11">
        <f t="shared" si="42"/>
        <v>8.8189354799951936E-2</v>
      </c>
      <c r="M950" s="11">
        <f t="shared" si="43"/>
        <v>0.3333333</v>
      </c>
      <c r="N950" s="11">
        <f t="shared" si="44"/>
        <v>5237.6224315922291</v>
      </c>
    </row>
    <row r="951" spans="1:14" x14ac:dyDescent="0.2">
      <c r="A951" t="s">
        <v>1087</v>
      </c>
      <c r="B951">
        <v>0.50476595000000002</v>
      </c>
      <c r="C951">
        <v>8</v>
      </c>
      <c r="D951">
        <v>113</v>
      </c>
      <c r="E951">
        <v>5450</v>
      </c>
      <c r="F951">
        <v>0.3333333</v>
      </c>
      <c r="G951">
        <v>0.32407409999999998</v>
      </c>
      <c r="H951">
        <v>0.3333333</v>
      </c>
      <c r="I951">
        <v>0.31818180000000001</v>
      </c>
      <c r="J951">
        <v>0.32</v>
      </c>
      <c r="K951">
        <v>0.3333333</v>
      </c>
      <c r="L951" s="11">
        <f t="shared" si="42"/>
        <v>2.073394495412844E-2</v>
      </c>
      <c r="M951" s="11">
        <f t="shared" si="43"/>
        <v>0.32704263333333333</v>
      </c>
      <c r="N951" s="11">
        <f t="shared" si="44"/>
        <v>15.848929588059574</v>
      </c>
    </row>
    <row r="952" spans="1:14" x14ac:dyDescent="0.2">
      <c r="A952" t="s">
        <v>847</v>
      </c>
      <c r="B952">
        <v>0.49607451000000002</v>
      </c>
      <c r="C952">
        <v>10231</v>
      </c>
      <c r="D952">
        <v>295</v>
      </c>
      <c r="E952">
        <v>11750</v>
      </c>
      <c r="F952">
        <v>0.3333333</v>
      </c>
      <c r="G952">
        <v>0.3333333</v>
      </c>
      <c r="H952">
        <v>0.3333333</v>
      </c>
      <c r="I952">
        <v>0.3333333</v>
      </c>
      <c r="J952">
        <v>0.3333333</v>
      </c>
      <c r="K952">
        <v>0.3333333</v>
      </c>
      <c r="L952" s="11">
        <f t="shared" si="42"/>
        <v>2.5106382978723404E-2</v>
      </c>
      <c r="M952" s="11">
        <f t="shared" si="43"/>
        <v>0.3333333</v>
      </c>
      <c r="N952" s="11">
        <f t="shared" si="44"/>
        <v>20623.917967484358</v>
      </c>
    </row>
    <row r="953" spans="1:14" x14ac:dyDescent="0.2">
      <c r="A953" t="s">
        <v>420</v>
      </c>
      <c r="B953">
        <v>0.49487561000000002</v>
      </c>
      <c r="C953">
        <v>3035</v>
      </c>
      <c r="D953">
        <v>181</v>
      </c>
      <c r="E953">
        <v>8111</v>
      </c>
      <c r="F953">
        <v>0.3333333</v>
      </c>
      <c r="G953">
        <v>0.3333333</v>
      </c>
      <c r="H953">
        <v>0.3333333</v>
      </c>
      <c r="I953">
        <v>0.3333333</v>
      </c>
      <c r="J953">
        <v>0.3333333</v>
      </c>
      <c r="K953">
        <v>0.3333333</v>
      </c>
      <c r="L953" s="11">
        <f t="shared" si="42"/>
        <v>2.2315374183207989E-2</v>
      </c>
      <c r="M953" s="11">
        <f t="shared" si="43"/>
        <v>0.3333333</v>
      </c>
      <c r="N953" s="11">
        <f t="shared" si="44"/>
        <v>6132.854274228629</v>
      </c>
    </row>
    <row r="954" spans="1:14" x14ac:dyDescent="0.2">
      <c r="A954" t="s">
        <v>1048</v>
      </c>
      <c r="B954">
        <v>0.48500009999999999</v>
      </c>
      <c r="C954">
        <v>8</v>
      </c>
      <c r="D954">
        <v>59</v>
      </c>
      <c r="E954">
        <v>5232</v>
      </c>
      <c r="F954">
        <v>0.28571429999999998</v>
      </c>
      <c r="G954">
        <v>0.31914890000000001</v>
      </c>
      <c r="H954">
        <v>0.36363640000000003</v>
      </c>
      <c r="I954">
        <v>0.30769229999999997</v>
      </c>
      <c r="J954">
        <v>0.3766234</v>
      </c>
      <c r="K954">
        <v>0.3333333</v>
      </c>
      <c r="L954" s="11">
        <f t="shared" si="42"/>
        <v>1.1276758409785932E-2</v>
      </c>
      <c r="M954" s="11">
        <f t="shared" si="43"/>
        <v>0.33102476666666669</v>
      </c>
      <c r="N954" s="11">
        <f t="shared" si="44"/>
        <v>16.494841959826399</v>
      </c>
    </row>
    <row r="955" spans="1:14" x14ac:dyDescent="0.2">
      <c r="A955" t="s">
        <v>939</v>
      </c>
      <c r="B955">
        <v>0.48358366000000003</v>
      </c>
      <c r="C955">
        <v>11</v>
      </c>
      <c r="D955">
        <v>184</v>
      </c>
      <c r="E955">
        <v>6362</v>
      </c>
      <c r="F955">
        <v>0.3333333</v>
      </c>
      <c r="G955">
        <v>0.32575759999999998</v>
      </c>
      <c r="H955">
        <v>0.30769229999999997</v>
      </c>
      <c r="I955">
        <v>0.3</v>
      </c>
      <c r="J955">
        <v>0.33195019999999997</v>
      </c>
      <c r="K955">
        <v>0.3289474</v>
      </c>
      <c r="L955" s="11">
        <f t="shared" si="42"/>
        <v>2.8921722728701665E-2</v>
      </c>
      <c r="M955" s="11">
        <f t="shared" si="43"/>
        <v>0.32128013333333333</v>
      </c>
      <c r="N955" s="11">
        <f t="shared" si="44"/>
        <v>22.746839709182893</v>
      </c>
    </row>
    <row r="956" spans="1:14" x14ac:dyDescent="0.2">
      <c r="A956" t="s">
        <v>453</v>
      </c>
      <c r="B956">
        <v>0.48291623</v>
      </c>
      <c r="C956">
        <v>132</v>
      </c>
      <c r="D956">
        <v>163</v>
      </c>
      <c r="E956">
        <v>6081</v>
      </c>
      <c r="F956">
        <v>0.3142857</v>
      </c>
      <c r="G956">
        <v>0.3333333</v>
      </c>
      <c r="H956">
        <v>0.29787229999999998</v>
      </c>
      <c r="I956">
        <v>0.36363640000000003</v>
      </c>
      <c r="J956">
        <v>0.3238994</v>
      </c>
      <c r="K956">
        <v>0.375</v>
      </c>
      <c r="L956" s="11">
        <f t="shared" si="42"/>
        <v>2.6804801841802336E-2</v>
      </c>
      <c r="M956" s="11">
        <f t="shared" si="43"/>
        <v>0.33467118333333329</v>
      </c>
      <c r="N956" s="11">
        <f t="shared" si="44"/>
        <v>273.3393325794828</v>
      </c>
    </row>
    <row r="957" spans="1:14" x14ac:dyDescent="0.2">
      <c r="A957" t="s">
        <v>480</v>
      </c>
      <c r="B957">
        <v>0.46441601999999998</v>
      </c>
      <c r="C957">
        <v>9090</v>
      </c>
      <c r="L957" s="11"/>
      <c r="M957" s="11"/>
      <c r="N957" s="11">
        <f t="shared" si="44"/>
        <v>19572.968219313367</v>
      </c>
    </row>
    <row r="958" spans="1:14" x14ac:dyDescent="0.2">
      <c r="A958" t="s">
        <v>691</v>
      </c>
      <c r="B958">
        <v>0.45142336</v>
      </c>
      <c r="C958">
        <v>4618</v>
      </c>
      <c r="D958">
        <v>60</v>
      </c>
      <c r="E958">
        <v>9397</v>
      </c>
      <c r="F958">
        <v>0.3333333</v>
      </c>
      <c r="G958">
        <v>0.3333333</v>
      </c>
      <c r="H958">
        <v>0.3333333</v>
      </c>
      <c r="I958">
        <v>0.3333333</v>
      </c>
      <c r="J958">
        <v>0.3333333</v>
      </c>
      <c r="K958">
        <v>0.3333333</v>
      </c>
      <c r="L958" s="11">
        <f>D958/E958</f>
        <v>6.3850164946259447E-3</v>
      </c>
      <c r="M958" s="11">
        <f>AVERAGE(F958:K958)</f>
        <v>0.3333333</v>
      </c>
      <c r="N958" s="11">
        <f t="shared" si="44"/>
        <v>10229.864932111621</v>
      </c>
    </row>
    <row r="959" spans="1:14" x14ac:dyDescent="0.2">
      <c r="A959" t="s">
        <v>1131</v>
      </c>
      <c r="B959">
        <v>0.40570926000000002</v>
      </c>
      <c r="C959">
        <v>5946</v>
      </c>
      <c r="L959" s="11"/>
      <c r="M959" s="11"/>
      <c r="N959" s="11">
        <f t="shared" si="44"/>
        <v>14655.815349149289</v>
      </c>
    </row>
    <row r="960" spans="1:14" x14ac:dyDescent="0.2">
      <c r="A960" t="s">
        <v>442</v>
      </c>
      <c r="B960">
        <v>0.31922993</v>
      </c>
      <c r="C960">
        <v>4131</v>
      </c>
      <c r="L960" s="11"/>
      <c r="M960" s="11"/>
      <c r="N960" s="11">
        <f t="shared" si="44"/>
        <v>12940.515947235899</v>
      </c>
    </row>
    <row r="961" spans="1:14" x14ac:dyDescent="0.2">
      <c r="A961" t="s">
        <v>778</v>
      </c>
      <c r="B961">
        <v>0.29155377999999998</v>
      </c>
      <c r="C961">
        <v>4367</v>
      </c>
      <c r="D961">
        <v>94</v>
      </c>
      <c r="E961">
        <v>6535</v>
      </c>
      <c r="F961">
        <v>0.3333333</v>
      </c>
      <c r="G961">
        <v>0.3333333</v>
      </c>
      <c r="H961">
        <v>0.3333333</v>
      </c>
      <c r="I961">
        <v>0.3333333</v>
      </c>
      <c r="J961">
        <v>0.3333333</v>
      </c>
      <c r="K961">
        <v>0.3333333</v>
      </c>
      <c r="L961" s="11">
        <f>D961/E961</f>
        <v>1.4384085692425401E-2</v>
      </c>
      <c r="M961" s="11">
        <f>AVERAGE(F961:K961)</f>
        <v>0.3333333</v>
      </c>
      <c r="N961" s="11">
        <f t="shared" si="44"/>
        <v>14978.368656376193</v>
      </c>
    </row>
    <row r="962" spans="1:14" x14ac:dyDescent="0.2">
      <c r="A962" t="s">
        <v>2038</v>
      </c>
      <c r="B962">
        <v>0.25838986000000003</v>
      </c>
      <c r="C962">
        <v>5022</v>
      </c>
      <c r="D962">
        <v>317</v>
      </c>
      <c r="E962">
        <v>3721</v>
      </c>
      <c r="F962">
        <v>0.35319149999999999</v>
      </c>
      <c r="G962">
        <v>0.34659089999999998</v>
      </c>
      <c r="H962">
        <v>0.32085560000000002</v>
      </c>
      <c r="I962">
        <v>0.32972970000000001</v>
      </c>
      <c r="J962">
        <v>0.31372549999999999</v>
      </c>
      <c r="K962">
        <v>0.34482760000000001</v>
      </c>
      <c r="L962" s="11">
        <f>D962/E962</f>
        <v>8.5192152647137864E-2</v>
      </c>
      <c r="M962" s="11">
        <f>AVERAGE(F962:K962)</f>
        <v>0.33482013333333333</v>
      </c>
      <c r="N962" s="11">
        <f t="shared" ref="N962:N974" si="45">C962/B962</f>
        <v>19435.747207727112</v>
      </c>
    </row>
    <row r="963" spans="1:14" x14ac:dyDescent="0.2">
      <c r="A963" t="s">
        <v>2037</v>
      </c>
      <c r="B963">
        <v>0.19045276999999999</v>
      </c>
      <c r="C963">
        <v>4541</v>
      </c>
      <c r="D963">
        <v>217</v>
      </c>
      <c r="E963">
        <v>2249</v>
      </c>
      <c r="F963">
        <v>0.3333333</v>
      </c>
      <c r="G963">
        <v>0.3333333</v>
      </c>
      <c r="H963">
        <v>0.3333333</v>
      </c>
      <c r="I963">
        <v>0.3333333</v>
      </c>
      <c r="J963">
        <v>0.3333333</v>
      </c>
      <c r="K963">
        <v>0.3333333</v>
      </c>
      <c r="L963" s="11">
        <f>D963/E963</f>
        <v>9.648732770120054E-2</v>
      </c>
      <c r="M963" s="11">
        <f>AVERAGE(F963:K963)</f>
        <v>0.3333333</v>
      </c>
      <c r="N963" s="11">
        <f t="shared" si="45"/>
        <v>23843.181698013635</v>
      </c>
    </row>
    <row r="964" spans="1:14" x14ac:dyDescent="0.2">
      <c r="A964" t="s">
        <v>692</v>
      </c>
      <c r="B964">
        <v>0.18868778</v>
      </c>
      <c r="C964">
        <v>70</v>
      </c>
      <c r="D964">
        <v>189</v>
      </c>
      <c r="E964">
        <v>1344</v>
      </c>
      <c r="F964">
        <v>0.312</v>
      </c>
      <c r="G964">
        <v>0.328125</v>
      </c>
      <c r="H964">
        <v>0.32142860000000001</v>
      </c>
      <c r="I964">
        <v>0.3333333</v>
      </c>
      <c r="J964">
        <v>0.33816429999999997</v>
      </c>
      <c r="K964">
        <v>0.35294120000000001</v>
      </c>
      <c r="L964" s="11">
        <f>D964/E964</f>
        <v>0.140625</v>
      </c>
      <c r="M964" s="11">
        <f>AVERAGE(F964:K964)</f>
        <v>0.33099873333333335</v>
      </c>
      <c r="N964" s="11">
        <f t="shared" si="45"/>
        <v>370.98321894507421</v>
      </c>
    </row>
    <row r="965" spans="1:14" x14ac:dyDescent="0.2">
      <c r="A965" t="s">
        <v>463</v>
      </c>
      <c r="B965">
        <v>0.17857249</v>
      </c>
      <c r="C965">
        <v>11</v>
      </c>
      <c r="L965" s="11"/>
      <c r="M965" s="11"/>
      <c r="N965" s="11">
        <f t="shared" si="45"/>
        <v>61.599633851776382</v>
      </c>
    </row>
    <row r="966" spans="1:14" x14ac:dyDescent="0.2">
      <c r="A966" t="s">
        <v>941</v>
      </c>
      <c r="B966">
        <v>0.11845917</v>
      </c>
      <c r="C966">
        <v>3130</v>
      </c>
      <c r="L966" s="11"/>
      <c r="M966" s="11"/>
      <c r="N966" s="11">
        <f t="shared" si="45"/>
        <v>26422.606202626608</v>
      </c>
    </row>
    <row r="967" spans="1:14" x14ac:dyDescent="0.2">
      <c r="A967" t="s">
        <v>726</v>
      </c>
      <c r="B967">
        <v>0.11045988</v>
      </c>
      <c r="C967">
        <v>3372</v>
      </c>
      <c r="L967" s="11"/>
      <c r="M967" s="11"/>
      <c r="N967" s="11">
        <f t="shared" si="45"/>
        <v>30526.920724520071</v>
      </c>
    </row>
    <row r="968" spans="1:14" x14ac:dyDescent="0.2">
      <c r="A968" t="s">
        <v>450</v>
      </c>
      <c r="B968">
        <v>0.10592382</v>
      </c>
      <c r="C968">
        <v>11</v>
      </c>
      <c r="L968" s="11"/>
      <c r="M968" s="11"/>
      <c r="N968" s="11">
        <f t="shared" si="45"/>
        <v>103.84821846493074</v>
      </c>
    </row>
    <row r="969" spans="1:14" x14ac:dyDescent="0.2">
      <c r="A969" t="s">
        <v>948</v>
      </c>
      <c r="B969">
        <v>8.9018040000000007E-2</v>
      </c>
      <c r="C969">
        <v>2265</v>
      </c>
      <c r="L969" s="11"/>
      <c r="M969" s="11"/>
      <c r="N969" s="11">
        <f t="shared" si="45"/>
        <v>25444.280732309988</v>
      </c>
    </row>
    <row r="970" spans="1:14" x14ac:dyDescent="0.2">
      <c r="A970" t="s">
        <v>417</v>
      </c>
      <c r="B970">
        <v>8.8066329999999998E-2</v>
      </c>
      <c r="C970">
        <v>1847</v>
      </c>
      <c r="L970" s="11"/>
      <c r="M970" s="11"/>
      <c r="N970" s="11">
        <f t="shared" si="45"/>
        <v>20972.828094460165</v>
      </c>
    </row>
    <row r="971" spans="1:14" x14ac:dyDescent="0.2">
      <c r="A971" t="s">
        <v>427</v>
      </c>
      <c r="B971">
        <v>4.2814480000000002E-2</v>
      </c>
      <c r="C971">
        <v>16744</v>
      </c>
      <c r="L971" s="11"/>
      <c r="M971" s="11"/>
      <c r="N971" s="11">
        <f t="shared" si="45"/>
        <v>391082.64306841983</v>
      </c>
    </row>
    <row r="972" spans="1:14" x14ac:dyDescent="0.2">
      <c r="A972" t="s">
        <v>608</v>
      </c>
      <c r="B972">
        <v>3.437519E-2</v>
      </c>
      <c r="C972">
        <v>13548</v>
      </c>
      <c r="L972" s="11"/>
      <c r="M972" s="11"/>
      <c r="N972" s="11">
        <f t="shared" si="45"/>
        <v>394121.45794685063</v>
      </c>
    </row>
    <row r="973" spans="1:14" x14ac:dyDescent="0.2">
      <c r="A973" t="s">
        <v>1525</v>
      </c>
      <c r="B973">
        <v>3.0195090000000001E-2</v>
      </c>
      <c r="C973">
        <v>11879</v>
      </c>
      <c r="L973" s="11"/>
      <c r="M973" s="11"/>
      <c r="N973" s="11">
        <f t="shared" si="45"/>
        <v>393408.33228183788</v>
      </c>
    </row>
    <row r="974" spans="1:14" x14ac:dyDescent="0.2">
      <c r="A974" t="s">
        <v>2027</v>
      </c>
      <c r="B974">
        <v>1.54992E-3</v>
      </c>
      <c r="C974">
        <v>625</v>
      </c>
      <c r="L974" s="11"/>
      <c r="M974" s="11"/>
      <c r="N974" s="11">
        <f t="shared" si="45"/>
        <v>403246.6191803448</v>
      </c>
    </row>
  </sheetData>
  <sortState xmlns:xlrd2="http://schemas.microsoft.com/office/spreadsheetml/2017/richdata2" ref="A2:N974">
    <sortCondition descending="1" ref="B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R1153"/>
  <sheetViews>
    <sheetView workbookViewId="0"/>
  </sheetViews>
  <sheetFormatPr baseColWidth="10" defaultColWidth="8.83203125" defaultRowHeight="15" x14ac:dyDescent="0.2"/>
  <cols>
    <col min="1" max="10" width="11" bestFit="1" customWidth="1"/>
    <col min="11" max="11" width="5.1640625" bestFit="1" customWidth="1"/>
    <col min="12" max="12" width="4.1640625" bestFit="1" customWidth="1"/>
    <col min="13" max="13" width="7" bestFit="1" customWidth="1"/>
    <col min="14" max="14" width="3.83203125" bestFit="1" customWidth="1"/>
    <col min="15" max="15" width="11.1640625" bestFit="1" customWidth="1"/>
    <col min="16" max="16" width="11.1640625" customWidth="1"/>
  </cols>
  <sheetData>
    <row r="1" spans="1:18" x14ac:dyDescent="0.2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1</v>
      </c>
      <c r="L1" s="2" t="s">
        <v>2</v>
      </c>
      <c r="M1" s="2" t="s">
        <v>3</v>
      </c>
      <c r="N1" s="2" t="s">
        <v>4</v>
      </c>
      <c r="O1" s="2" t="s">
        <v>5</v>
      </c>
      <c r="P1" s="2" t="s">
        <v>1481</v>
      </c>
      <c r="R1" t="s">
        <v>1480</v>
      </c>
    </row>
    <row r="2" spans="1:18" x14ac:dyDescent="0.2">
      <c r="A2" s="2">
        <v>300190649</v>
      </c>
      <c r="B2" s="2">
        <v>300190642</v>
      </c>
      <c r="C2" s="2">
        <v>300190650</v>
      </c>
      <c r="D2" s="2">
        <v>300190734</v>
      </c>
      <c r="E2" s="2">
        <v>300190653</v>
      </c>
      <c r="F2" s="2">
        <v>300190691</v>
      </c>
      <c r="G2" s="2">
        <v>300190693</v>
      </c>
      <c r="H2" s="2">
        <v>300190708</v>
      </c>
      <c r="I2" s="2">
        <v>300190692</v>
      </c>
      <c r="J2" s="2">
        <v>300190698</v>
      </c>
      <c r="K2" s="1">
        <v>1</v>
      </c>
      <c r="L2" s="2" t="s">
        <v>6</v>
      </c>
      <c r="M2" s="2">
        <v>1</v>
      </c>
      <c r="N2" s="3"/>
      <c r="O2" s="2" t="s">
        <v>7</v>
      </c>
      <c r="P2" s="2" t="str">
        <f t="shared" ref="P2:P66" si="0">getRGB1(N2)</f>
        <v>BDD7EE</v>
      </c>
      <c r="R2" s="2" t="s">
        <v>826</v>
      </c>
    </row>
    <row r="3" spans="1:18" x14ac:dyDescent="0.2">
      <c r="A3" s="2">
        <v>300190649</v>
      </c>
      <c r="B3" s="2">
        <v>300190642</v>
      </c>
      <c r="C3" s="2">
        <v>300190650</v>
      </c>
      <c r="D3" s="2">
        <v>300190734</v>
      </c>
      <c r="E3" s="2">
        <v>300190653</v>
      </c>
      <c r="F3" s="2">
        <v>300190691</v>
      </c>
      <c r="G3" s="2">
        <v>300190693</v>
      </c>
      <c r="H3" s="2">
        <v>300190708</v>
      </c>
      <c r="I3" s="2">
        <v>300190692</v>
      </c>
      <c r="J3" s="2">
        <v>300190698</v>
      </c>
      <c r="K3" s="1">
        <v>1</v>
      </c>
      <c r="L3" s="2" t="s">
        <v>6</v>
      </c>
      <c r="M3" s="2">
        <v>2</v>
      </c>
      <c r="N3" s="4"/>
      <c r="O3" s="2" t="s">
        <v>8</v>
      </c>
      <c r="P3" s="2" t="str">
        <f t="shared" si="0"/>
        <v>A9D08E</v>
      </c>
      <c r="R3" s="13" t="s">
        <v>91</v>
      </c>
    </row>
    <row r="4" spans="1:18" x14ac:dyDescent="0.2">
      <c r="A4" s="2">
        <v>300190649</v>
      </c>
      <c r="B4" s="2">
        <v>300190642</v>
      </c>
      <c r="C4" s="2">
        <v>300190650</v>
      </c>
      <c r="D4" s="2">
        <v>300190734</v>
      </c>
      <c r="E4" s="2">
        <v>300190653</v>
      </c>
      <c r="F4" s="2">
        <v>300190691</v>
      </c>
      <c r="G4" s="2">
        <v>300190693</v>
      </c>
      <c r="H4" s="2">
        <v>300190708</v>
      </c>
      <c r="I4" s="2">
        <v>300190692</v>
      </c>
      <c r="J4" s="2">
        <v>300190698</v>
      </c>
      <c r="K4" s="1">
        <v>1</v>
      </c>
      <c r="L4" s="2" t="s">
        <v>6</v>
      </c>
      <c r="M4" s="2">
        <v>3</v>
      </c>
      <c r="N4" s="5"/>
      <c r="O4" s="2" t="s">
        <v>9</v>
      </c>
      <c r="P4" s="2" t="str">
        <f t="shared" si="0"/>
        <v>BFBFBF</v>
      </c>
    </row>
    <row r="5" spans="1:18" x14ac:dyDescent="0.2">
      <c r="A5" s="2">
        <v>300190649</v>
      </c>
      <c r="B5" s="2">
        <v>300190642</v>
      </c>
      <c r="C5" s="2">
        <v>300190650</v>
      </c>
      <c r="D5" s="2">
        <v>300190734</v>
      </c>
      <c r="E5" s="2">
        <v>300190653</v>
      </c>
      <c r="F5" s="2">
        <v>300190691</v>
      </c>
      <c r="G5" s="2">
        <v>300190693</v>
      </c>
      <c r="H5" s="2">
        <v>300190708</v>
      </c>
      <c r="I5" s="2">
        <v>300190692</v>
      </c>
      <c r="J5" s="2">
        <v>300190698</v>
      </c>
      <c r="K5" s="1">
        <v>1</v>
      </c>
      <c r="L5" s="2" t="s">
        <v>6</v>
      </c>
      <c r="M5" s="2">
        <v>4</v>
      </c>
      <c r="N5" s="3"/>
      <c r="O5" s="2" t="s">
        <v>10</v>
      </c>
      <c r="P5" s="2" t="str">
        <f t="shared" si="0"/>
        <v>BDD7EE</v>
      </c>
    </row>
    <row r="6" spans="1:18" x14ac:dyDescent="0.2">
      <c r="A6" s="2">
        <v>300190649</v>
      </c>
      <c r="B6" s="2">
        <v>300190642</v>
      </c>
      <c r="C6" s="2">
        <v>300190650</v>
      </c>
      <c r="D6" s="2">
        <v>300190734</v>
      </c>
      <c r="E6" s="2">
        <v>300190653</v>
      </c>
      <c r="F6" s="2">
        <v>300190691</v>
      </c>
      <c r="G6" s="2">
        <v>300190693</v>
      </c>
      <c r="H6" s="2">
        <v>300190708</v>
      </c>
      <c r="I6" s="2">
        <v>300190692</v>
      </c>
      <c r="J6" s="2">
        <v>300190698</v>
      </c>
      <c r="K6" s="1">
        <v>1</v>
      </c>
      <c r="L6" s="2" t="s">
        <v>6</v>
      </c>
      <c r="M6" s="2">
        <v>5</v>
      </c>
      <c r="N6" s="4"/>
      <c r="O6" s="2" t="s">
        <v>11</v>
      </c>
      <c r="P6" s="2" t="str">
        <f t="shared" si="0"/>
        <v>A9D08E</v>
      </c>
    </row>
    <row r="7" spans="1:18" x14ac:dyDescent="0.2">
      <c r="A7" s="2">
        <v>300190649</v>
      </c>
      <c r="B7" s="2">
        <v>300190642</v>
      </c>
      <c r="C7" s="2">
        <v>300190650</v>
      </c>
      <c r="D7" s="2">
        <v>300190734</v>
      </c>
      <c r="E7" s="2">
        <v>300190653</v>
      </c>
      <c r="F7" s="2">
        <v>300190691</v>
      </c>
      <c r="G7" s="2">
        <v>300190693</v>
      </c>
      <c r="H7" s="2">
        <v>300190708</v>
      </c>
      <c r="I7" s="2">
        <v>300190692</v>
      </c>
      <c r="J7" s="2">
        <v>300190698</v>
      </c>
      <c r="K7" s="1">
        <v>1</v>
      </c>
      <c r="L7" s="2" t="s">
        <v>6</v>
      </c>
      <c r="M7" s="2">
        <v>6</v>
      </c>
      <c r="N7" s="5"/>
      <c r="O7" s="2" t="s">
        <v>12</v>
      </c>
      <c r="P7" s="2" t="str">
        <f t="shared" si="0"/>
        <v>BFBFBF</v>
      </c>
    </row>
    <row r="8" spans="1:18" x14ac:dyDescent="0.2">
      <c r="A8" s="2">
        <v>300190649</v>
      </c>
      <c r="B8" s="2">
        <v>300190642</v>
      </c>
      <c r="C8" s="2">
        <v>300190650</v>
      </c>
      <c r="D8" s="2">
        <v>300190734</v>
      </c>
      <c r="E8" s="2">
        <v>300190653</v>
      </c>
      <c r="F8" s="2">
        <v>300190691</v>
      </c>
      <c r="G8" s="2">
        <v>300190693</v>
      </c>
      <c r="H8" s="2">
        <v>300190708</v>
      </c>
      <c r="I8" s="2">
        <v>300190692</v>
      </c>
      <c r="J8" s="2">
        <v>300190698</v>
      </c>
      <c r="K8" s="1">
        <v>1</v>
      </c>
      <c r="L8" s="2" t="s">
        <v>6</v>
      </c>
      <c r="M8" s="2">
        <v>7</v>
      </c>
      <c r="N8" s="3"/>
      <c r="O8" s="2" t="s">
        <v>13</v>
      </c>
      <c r="P8" s="2" t="str">
        <f t="shared" si="0"/>
        <v>BDD7EE</v>
      </c>
    </row>
    <row r="9" spans="1:18" x14ac:dyDescent="0.2">
      <c r="A9" s="2">
        <v>300190649</v>
      </c>
      <c r="B9" s="2">
        <v>300190642</v>
      </c>
      <c r="C9" s="2">
        <v>300190650</v>
      </c>
      <c r="D9" s="2">
        <v>300190734</v>
      </c>
      <c r="E9" s="2">
        <v>300190653</v>
      </c>
      <c r="F9" s="2">
        <v>300190691</v>
      </c>
      <c r="G9" s="2">
        <v>300190693</v>
      </c>
      <c r="H9" s="2">
        <v>300190708</v>
      </c>
      <c r="I9" s="2">
        <v>300190692</v>
      </c>
      <c r="J9" s="2">
        <v>300190698</v>
      </c>
      <c r="K9" s="1">
        <v>1</v>
      </c>
      <c r="L9" s="2" t="s">
        <v>6</v>
      </c>
      <c r="M9" s="2">
        <v>8</v>
      </c>
      <c r="N9" s="4"/>
      <c r="O9" s="2" t="s">
        <v>14</v>
      </c>
      <c r="P9" s="2" t="str">
        <f t="shared" si="0"/>
        <v>A9D08E</v>
      </c>
    </row>
    <row r="10" spans="1:18" x14ac:dyDescent="0.2">
      <c r="A10" s="2">
        <v>300190649</v>
      </c>
      <c r="B10" s="2">
        <v>300190642</v>
      </c>
      <c r="C10" s="2">
        <v>300190650</v>
      </c>
      <c r="D10" s="2">
        <v>300190734</v>
      </c>
      <c r="E10" s="2">
        <v>300190653</v>
      </c>
      <c r="F10" s="2">
        <v>300190691</v>
      </c>
      <c r="G10" s="2">
        <v>300190693</v>
      </c>
      <c r="H10" s="2">
        <v>300190708</v>
      </c>
      <c r="I10" s="2">
        <v>300190692</v>
      </c>
      <c r="J10" s="2">
        <v>300190698</v>
      </c>
      <c r="K10" s="1">
        <v>1</v>
      </c>
      <c r="L10" s="2" t="s">
        <v>6</v>
      </c>
      <c r="M10" s="2">
        <v>9</v>
      </c>
      <c r="N10" s="5"/>
      <c r="O10" s="2" t="s">
        <v>15</v>
      </c>
      <c r="P10" s="2" t="str">
        <f t="shared" si="0"/>
        <v>BFBFBF</v>
      </c>
    </row>
    <row r="11" spans="1:18" x14ac:dyDescent="0.2">
      <c r="A11" s="2">
        <v>300190649</v>
      </c>
      <c r="B11" s="2">
        <v>300190642</v>
      </c>
      <c r="C11" s="2">
        <v>300190650</v>
      </c>
      <c r="D11" s="2">
        <v>300190734</v>
      </c>
      <c r="E11" s="2">
        <v>300190653</v>
      </c>
      <c r="F11" s="2">
        <v>300190691</v>
      </c>
      <c r="G11" s="2">
        <v>300190693</v>
      </c>
      <c r="H11" s="2">
        <v>300190708</v>
      </c>
      <c r="I11" s="2">
        <v>300190692</v>
      </c>
      <c r="J11" s="2">
        <v>300190698</v>
      </c>
      <c r="K11" s="1">
        <v>1</v>
      </c>
      <c r="L11" s="2" t="s">
        <v>6</v>
      </c>
      <c r="M11" s="2">
        <v>10</v>
      </c>
      <c r="N11" s="3"/>
      <c r="O11" s="2" t="s">
        <v>16</v>
      </c>
      <c r="P11" s="2" t="str">
        <f t="shared" si="0"/>
        <v>BDD7EE</v>
      </c>
    </row>
    <row r="12" spans="1:18" x14ac:dyDescent="0.2">
      <c r="A12" s="2">
        <v>300190649</v>
      </c>
      <c r="B12" s="2">
        <v>300190642</v>
      </c>
      <c r="C12" s="2">
        <v>300190650</v>
      </c>
      <c r="D12" s="2">
        <v>300190734</v>
      </c>
      <c r="E12" s="2">
        <v>300190653</v>
      </c>
      <c r="F12" s="2">
        <v>300190691</v>
      </c>
      <c r="G12" s="2">
        <v>300190693</v>
      </c>
      <c r="H12" s="2">
        <v>300190708</v>
      </c>
      <c r="I12" s="2">
        <v>300190692</v>
      </c>
      <c r="J12" s="2">
        <v>300190698</v>
      </c>
      <c r="K12" s="1">
        <v>1</v>
      </c>
      <c r="L12" s="2" t="s">
        <v>6</v>
      </c>
      <c r="M12" s="2">
        <v>11</v>
      </c>
      <c r="N12" s="4"/>
      <c r="O12" s="2" t="s">
        <v>17</v>
      </c>
      <c r="P12" s="2" t="str">
        <f t="shared" si="0"/>
        <v>A9D08E</v>
      </c>
    </row>
    <row r="13" spans="1:18" x14ac:dyDescent="0.2">
      <c r="A13" s="2">
        <v>300190649</v>
      </c>
      <c r="B13" s="2">
        <v>300190642</v>
      </c>
      <c r="C13" s="2">
        <v>300190650</v>
      </c>
      <c r="D13" s="2">
        <v>300190734</v>
      </c>
      <c r="E13" s="2">
        <v>300190653</v>
      </c>
      <c r="F13" s="2">
        <v>300190691</v>
      </c>
      <c r="G13" s="2">
        <v>300190693</v>
      </c>
      <c r="H13" s="2">
        <v>300190708</v>
      </c>
      <c r="I13" s="2">
        <v>300190692</v>
      </c>
      <c r="J13" s="2">
        <v>300190698</v>
      </c>
      <c r="K13" s="1">
        <v>1</v>
      </c>
      <c r="L13" s="2" t="s">
        <v>6</v>
      </c>
      <c r="M13" s="2">
        <v>12</v>
      </c>
      <c r="N13" s="5"/>
      <c r="O13" s="2" t="s">
        <v>18</v>
      </c>
      <c r="P13" s="2" t="str">
        <f t="shared" si="0"/>
        <v>BFBFBF</v>
      </c>
    </row>
    <row r="14" spans="1:18" x14ac:dyDescent="0.2">
      <c r="A14" s="2">
        <v>300190649</v>
      </c>
      <c r="B14" s="2">
        <v>300190642</v>
      </c>
      <c r="C14" s="2">
        <v>300190650</v>
      </c>
      <c r="D14" s="2">
        <v>300190734</v>
      </c>
      <c r="E14" s="2">
        <v>300190653</v>
      </c>
      <c r="F14" s="2">
        <v>300190691</v>
      </c>
      <c r="G14" s="2">
        <v>300190693</v>
      </c>
      <c r="H14" s="2">
        <v>300190708</v>
      </c>
      <c r="I14" s="2">
        <v>300190692</v>
      </c>
      <c r="J14" s="2">
        <v>300190698</v>
      </c>
      <c r="K14" s="1">
        <v>1</v>
      </c>
      <c r="L14" s="2" t="s">
        <v>19</v>
      </c>
      <c r="M14" s="2">
        <v>1</v>
      </c>
      <c r="N14" s="6"/>
      <c r="O14" s="2" t="s">
        <v>20</v>
      </c>
      <c r="P14" s="2" t="str">
        <f t="shared" si="0"/>
        <v>FFFF00</v>
      </c>
    </row>
    <row r="15" spans="1:18" x14ac:dyDescent="0.2">
      <c r="A15" s="2">
        <v>300190649</v>
      </c>
      <c r="B15" s="2">
        <v>300190642</v>
      </c>
      <c r="C15" s="2">
        <v>300190650</v>
      </c>
      <c r="D15" s="2">
        <v>300190734</v>
      </c>
      <c r="E15" s="2">
        <v>300190653</v>
      </c>
      <c r="F15" s="2">
        <v>300190691</v>
      </c>
      <c r="G15" s="2">
        <v>300190693</v>
      </c>
      <c r="H15" s="2">
        <v>300190708</v>
      </c>
      <c r="I15" s="2">
        <v>300190692</v>
      </c>
      <c r="J15" s="2">
        <v>300190698</v>
      </c>
      <c r="K15" s="1">
        <v>1</v>
      </c>
      <c r="L15" s="2" t="s">
        <v>19</v>
      </c>
      <c r="M15" s="2">
        <v>2</v>
      </c>
      <c r="N15" s="7"/>
      <c r="O15" s="2" t="s">
        <v>21</v>
      </c>
      <c r="P15" s="2" t="str">
        <f t="shared" si="0"/>
        <v>FF0000</v>
      </c>
    </row>
    <row r="16" spans="1:18" x14ac:dyDescent="0.2">
      <c r="A16" s="2">
        <v>300190649</v>
      </c>
      <c r="B16" s="2">
        <v>300190642</v>
      </c>
      <c r="C16" s="2">
        <v>300190650</v>
      </c>
      <c r="D16" s="2">
        <v>300190734</v>
      </c>
      <c r="E16" s="2">
        <v>300190653</v>
      </c>
      <c r="F16" s="2">
        <v>300190691</v>
      </c>
      <c r="G16" s="2">
        <v>300190693</v>
      </c>
      <c r="H16" s="2">
        <v>300190708</v>
      </c>
      <c r="I16" s="2">
        <v>300190692</v>
      </c>
      <c r="J16" s="2">
        <v>300190698</v>
      </c>
      <c r="K16" s="1">
        <v>1</v>
      </c>
      <c r="L16" s="2" t="s">
        <v>19</v>
      </c>
      <c r="M16" s="2">
        <v>3</v>
      </c>
      <c r="N16" s="8"/>
      <c r="O16" s="2" t="s">
        <v>22</v>
      </c>
      <c r="P16" s="2" t="str">
        <f t="shared" si="0"/>
        <v>ED7D31</v>
      </c>
    </row>
    <row r="17" spans="1:16" x14ac:dyDescent="0.2">
      <c r="A17" s="2">
        <v>300190649</v>
      </c>
      <c r="B17" s="2">
        <v>300190642</v>
      </c>
      <c r="C17" s="2">
        <v>300190650</v>
      </c>
      <c r="D17" s="2">
        <v>300190734</v>
      </c>
      <c r="E17" s="2">
        <v>300190653</v>
      </c>
      <c r="F17" s="2">
        <v>300190691</v>
      </c>
      <c r="G17" s="2">
        <v>300190693</v>
      </c>
      <c r="H17" s="2">
        <v>300190708</v>
      </c>
      <c r="I17" s="2">
        <v>300190692</v>
      </c>
      <c r="J17" s="2">
        <v>300190698</v>
      </c>
      <c r="K17" s="1">
        <v>1</v>
      </c>
      <c r="L17" s="2" t="s">
        <v>19</v>
      </c>
      <c r="M17" s="2">
        <v>4</v>
      </c>
      <c r="N17" s="6"/>
      <c r="O17" s="2" t="s">
        <v>23</v>
      </c>
      <c r="P17" s="2" t="str">
        <f t="shared" si="0"/>
        <v>FFFF00</v>
      </c>
    </row>
    <row r="18" spans="1:16" x14ac:dyDescent="0.2">
      <c r="A18" s="2">
        <v>300190649</v>
      </c>
      <c r="B18" s="2">
        <v>300190642</v>
      </c>
      <c r="C18" s="2">
        <v>300190650</v>
      </c>
      <c r="D18" s="2">
        <v>300190734</v>
      </c>
      <c r="E18" s="2">
        <v>300190653</v>
      </c>
      <c r="F18" s="2">
        <v>300190691</v>
      </c>
      <c r="G18" s="2">
        <v>300190693</v>
      </c>
      <c r="H18" s="2">
        <v>300190708</v>
      </c>
      <c r="I18" s="2">
        <v>300190692</v>
      </c>
      <c r="J18" s="2">
        <v>300190698</v>
      </c>
      <c r="K18" s="1">
        <v>1</v>
      </c>
      <c r="L18" s="2" t="s">
        <v>19</v>
      </c>
      <c r="M18" s="2">
        <v>5</v>
      </c>
      <c r="N18" s="7"/>
      <c r="O18" s="2" t="s">
        <v>24</v>
      </c>
      <c r="P18" s="2" t="str">
        <f t="shared" si="0"/>
        <v>FF0000</v>
      </c>
    </row>
    <row r="19" spans="1:16" x14ac:dyDescent="0.2">
      <c r="A19" s="2">
        <v>300190649</v>
      </c>
      <c r="B19" s="2">
        <v>300190642</v>
      </c>
      <c r="C19" s="2">
        <v>300190650</v>
      </c>
      <c r="D19" s="2">
        <v>300190734</v>
      </c>
      <c r="E19" s="2">
        <v>300190653</v>
      </c>
      <c r="F19" s="2">
        <v>300190691</v>
      </c>
      <c r="G19" s="2">
        <v>300190693</v>
      </c>
      <c r="H19" s="2">
        <v>300190708</v>
      </c>
      <c r="I19" s="2">
        <v>300190692</v>
      </c>
      <c r="J19" s="2">
        <v>300190698</v>
      </c>
      <c r="K19" s="1">
        <v>1</v>
      </c>
      <c r="L19" s="2" t="s">
        <v>19</v>
      </c>
      <c r="M19" s="2">
        <v>6</v>
      </c>
      <c r="N19" s="8"/>
      <c r="O19" s="2" t="s">
        <v>25</v>
      </c>
      <c r="P19" s="2" t="str">
        <f t="shared" si="0"/>
        <v>ED7D31</v>
      </c>
    </row>
    <row r="20" spans="1:16" x14ac:dyDescent="0.2">
      <c r="A20" s="2">
        <v>300190649</v>
      </c>
      <c r="B20" s="2">
        <v>300190642</v>
      </c>
      <c r="C20" s="2">
        <v>300190650</v>
      </c>
      <c r="D20" s="2">
        <v>300190734</v>
      </c>
      <c r="E20" s="2">
        <v>300190653</v>
      </c>
      <c r="F20" s="2">
        <v>300190691</v>
      </c>
      <c r="G20" s="2">
        <v>300190693</v>
      </c>
      <c r="H20" s="2">
        <v>300190708</v>
      </c>
      <c r="I20" s="2">
        <v>300190692</v>
      </c>
      <c r="J20" s="2">
        <v>300190698</v>
      </c>
      <c r="K20" s="1">
        <v>1</v>
      </c>
      <c r="L20" s="2" t="s">
        <v>19</v>
      </c>
      <c r="M20" s="2">
        <v>7</v>
      </c>
      <c r="N20" s="6"/>
      <c r="O20" s="2" t="s">
        <v>26</v>
      </c>
      <c r="P20" s="2" t="str">
        <f t="shared" si="0"/>
        <v>FFFF00</v>
      </c>
    </row>
    <row r="21" spans="1:16" x14ac:dyDescent="0.2">
      <c r="A21" s="2">
        <v>300190649</v>
      </c>
      <c r="B21" s="2">
        <v>300190642</v>
      </c>
      <c r="C21" s="2">
        <v>300190650</v>
      </c>
      <c r="D21" s="2">
        <v>300190734</v>
      </c>
      <c r="E21" s="2">
        <v>300190653</v>
      </c>
      <c r="F21" s="2">
        <v>300190691</v>
      </c>
      <c r="G21" s="2">
        <v>300190693</v>
      </c>
      <c r="H21" s="2">
        <v>300190708</v>
      </c>
      <c r="I21" s="2">
        <v>300190692</v>
      </c>
      <c r="J21" s="2">
        <v>300190698</v>
      </c>
      <c r="K21" s="1">
        <v>1</v>
      </c>
      <c r="L21" s="2" t="s">
        <v>19</v>
      </c>
      <c r="M21" s="2">
        <v>8</v>
      </c>
      <c r="N21" s="7"/>
      <c r="O21" s="2" t="s">
        <v>27</v>
      </c>
      <c r="P21" s="2" t="str">
        <f t="shared" si="0"/>
        <v>FF0000</v>
      </c>
    </row>
    <row r="22" spans="1:16" x14ac:dyDescent="0.2">
      <c r="A22" s="2">
        <v>300190649</v>
      </c>
      <c r="B22" s="2">
        <v>300190642</v>
      </c>
      <c r="C22" s="2">
        <v>300190650</v>
      </c>
      <c r="D22" s="2">
        <v>300190734</v>
      </c>
      <c r="E22" s="2">
        <v>300190653</v>
      </c>
      <c r="F22" s="2">
        <v>300190691</v>
      </c>
      <c r="G22" s="2">
        <v>300190693</v>
      </c>
      <c r="H22" s="2">
        <v>300190708</v>
      </c>
      <c r="I22" s="2">
        <v>300190692</v>
      </c>
      <c r="J22" s="2">
        <v>300190698</v>
      </c>
      <c r="K22" s="1">
        <v>1</v>
      </c>
      <c r="L22" s="2" t="s">
        <v>19</v>
      </c>
      <c r="M22" s="2">
        <v>9</v>
      </c>
      <c r="N22" s="8"/>
      <c r="O22" s="2" t="s">
        <v>28</v>
      </c>
      <c r="P22" s="2" t="str">
        <f t="shared" si="0"/>
        <v>ED7D31</v>
      </c>
    </row>
    <row r="23" spans="1:16" x14ac:dyDescent="0.2">
      <c r="A23" s="2">
        <v>300190649</v>
      </c>
      <c r="B23" s="2">
        <v>300190642</v>
      </c>
      <c r="C23" s="2">
        <v>300190650</v>
      </c>
      <c r="D23" s="2">
        <v>300190734</v>
      </c>
      <c r="E23" s="2">
        <v>300190653</v>
      </c>
      <c r="F23" s="2">
        <v>300190691</v>
      </c>
      <c r="G23" s="2">
        <v>300190693</v>
      </c>
      <c r="H23" s="2">
        <v>300190708</v>
      </c>
      <c r="I23" s="2">
        <v>300190692</v>
      </c>
      <c r="J23" s="2">
        <v>300190698</v>
      </c>
      <c r="K23" s="1">
        <v>1</v>
      </c>
      <c r="L23" s="2" t="s">
        <v>19</v>
      </c>
      <c r="M23" s="2">
        <v>10</v>
      </c>
      <c r="N23" s="6"/>
      <c r="O23" s="2" t="s">
        <v>29</v>
      </c>
      <c r="P23" s="2" t="str">
        <f t="shared" si="0"/>
        <v>FFFF00</v>
      </c>
    </row>
    <row r="24" spans="1:16" x14ac:dyDescent="0.2">
      <c r="A24" s="2">
        <v>300190649</v>
      </c>
      <c r="B24" s="2">
        <v>300190642</v>
      </c>
      <c r="C24" s="2">
        <v>300190650</v>
      </c>
      <c r="D24" s="2">
        <v>300190734</v>
      </c>
      <c r="E24" s="2">
        <v>300190653</v>
      </c>
      <c r="F24" s="2">
        <v>300190691</v>
      </c>
      <c r="G24" s="2">
        <v>300190693</v>
      </c>
      <c r="H24" s="2">
        <v>300190708</v>
      </c>
      <c r="I24" s="2">
        <v>300190692</v>
      </c>
      <c r="J24" s="2">
        <v>300190698</v>
      </c>
      <c r="K24" s="1">
        <v>1</v>
      </c>
      <c r="L24" s="2" t="s">
        <v>19</v>
      </c>
      <c r="M24" s="2">
        <v>11</v>
      </c>
      <c r="N24" s="7"/>
      <c r="O24" s="2" t="s">
        <v>30</v>
      </c>
      <c r="P24" s="2" t="str">
        <f t="shared" si="0"/>
        <v>FF0000</v>
      </c>
    </row>
    <row r="25" spans="1:16" x14ac:dyDescent="0.2">
      <c r="A25" s="2">
        <v>300190649</v>
      </c>
      <c r="B25" s="2">
        <v>300190642</v>
      </c>
      <c r="C25" s="2">
        <v>300190650</v>
      </c>
      <c r="D25" s="2">
        <v>300190734</v>
      </c>
      <c r="E25" s="2">
        <v>300190653</v>
      </c>
      <c r="F25" s="2">
        <v>300190691</v>
      </c>
      <c r="G25" s="2">
        <v>300190693</v>
      </c>
      <c r="H25" s="2">
        <v>300190708</v>
      </c>
      <c r="I25" s="2">
        <v>300190692</v>
      </c>
      <c r="J25" s="2">
        <v>300190698</v>
      </c>
      <c r="K25" s="1">
        <v>1</v>
      </c>
      <c r="L25" s="2" t="s">
        <v>19</v>
      </c>
      <c r="M25" s="2">
        <v>12</v>
      </c>
      <c r="N25" s="8"/>
      <c r="O25" s="2" t="s">
        <v>31</v>
      </c>
      <c r="P25" s="2" t="str">
        <f t="shared" si="0"/>
        <v>ED7D31</v>
      </c>
    </row>
    <row r="26" spans="1:16" x14ac:dyDescent="0.2">
      <c r="A26" s="2">
        <v>300190649</v>
      </c>
      <c r="B26" s="2">
        <v>300190642</v>
      </c>
      <c r="C26" s="2">
        <v>300190650</v>
      </c>
      <c r="D26" s="2">
        <v>300190734</v>
      </c>
      <c r="E26" s="2">
        <v>300190653</v>
      </c>
      <c r="F26" s="2">
        <v>300190691</v>
      </c>
      <c r="G26" s="2">
        <v>300190693</v>
      </c>
      <c r="H26" s="2">
        <v>300190708</v>
      </c>
      <c r="I26" s="2">
        <v>300190692</v>
      </c>
      <c r="J26" s="2">
        <v>300190698</v>
      </c>
      <c r="K26" s="1">
        <v>1</v>
      </c>
      <c r="L26" s="2" t="s">
        <v>32</v>
      </c>
      <c r="M26" s="2">
        <v>1</v>
      </c>
      <c r="N26" s="4"/>
      <c r="O26" s="2" t="s">
        <v>33</v>
      </c>
      <c r="P26" s="2" t="str">
        <f t="shared" si="0"/>
        <v>A9D08E</v>
      </c>
    </row>
    <row r="27" spans="1:16" x14ac:dyDescent="0.2">
      <c r="A27" s="2">
        <v>300190649</v>
      </c>
      <c r="B27" s="2">
        <v>300190642</v>
      </c>
      <c r="C27" s="2">
        <v>300190650</v>
      </c>
      <c r="D27" s="2">
        <v>300190734</v>
      </c>
      <c r="E27" s="2">
        <v>300190653</v>
      </c>
      <c r="F27" s="2">
        <v>300190691</v>
      </c>
      <c r="G27" s="2">
        <v>300190693</v>
      </c>
      <c r="H27" s="2">
        <v>300190708</v>
      </c>
      <c r="I27" s="2">
        <v>300190692</v>
      </c>
      <c r="J27" s="2">
        <v>300190698</v>
      </c>
      <c r="K27" s="1">
        <v>1</v>
      </c>
      <c r="L27" s="2" t="s">
        <v>32</v>
      </c>
      <c r="M27" s="2">
        <v>2</v>
      </c>
      <c r="N27" s="5"/>
      <c r="O27" s="2" t="s">
        <v>34</v>
      </c>
      <c r="P27" s="2" t="str">
        <f t="shared" si="0"/>
        <v>BFBFBF</v>
      </c>
    </row>
    <row r="28" spans="1:16" x14ac:dyDescent="0.2">
      <c r="A28" s="2">
        <v>300190649</v>
      </c>
      <c r="B28" s="2">
        <v>300190642</v>
      </c>
      <c r="C28" s="2">
        <v>300190650</v>
      </c>
      <c r="D28" s="2">
        <v>300190734</v>
      </c>
      <c r="E28" s="2">
        <v>300190653</v>
      </c>
      <c r="F28" s="2">
        <v>300190691</v>
      </c>
      <c r="G28" s="2">
        <v>300190693</v>
      </c>
      <c r="H28" s="2">
        <v>300190708</v>
      </c>
      <c r="I28" s="2">
        <v>300190692</v>
      </c>
      <c r="J28" s="2">
        <v>300190698</v>
      </c>
      <c r="K28" s="1">
        <v>1</v>
      </c>
      <c r="L28" s="2" t="s">
        <v>32</v>
      </c>
      <c r="M28" s="2">
        <v>3</v>
      </c>
      <c r="N28" s="9"/>
      <c r="O28" s="2" t="s">
        <v>35</v>
      </c>
      <c r="P28" s="2" t="str">
        <f t="shared" si="0"/>
        <v>9BC2E6</v>
      </c>
    </row>
    <row r="29" spans="1:16" x14ac:dyDescent="0.2">
      <c r="A29" s="2">
        <v>300190649</v>
      </c>
      <c r="B29" s="2">
        <v>300190642</v>
      </c>
      <c r="C29" s="2">
        <v>300190650</v>
      </c>
      <c r="D29" s="2">
        <v>300190734</v>
      </c>
      <c r="E29" s="2">
        <v>300190653</v>
      </c>
      <c r="F29" s="2">
        <v>300190691</v>
      </c>
      <c r="G29" s="2">
        <v>300190693</v>
      </c>
      <c r="H29" s="2">
        <v>300190708</v>
      </c>
      <c r="I29" s="2">
        <v>300190692</v>
      </c>
      <c r="J29" s="2">
        <v>300190698</v>
      </c>
      <c r="K29" s="1">
        <v>1</v>
      </c>
      <c r="L29" s="2" t="s">
        <v>32</v>
      </c>
      <c r="M29" s="2">
        <v>4</v>
      </c>
      <c r="N29" s="4"/>
      <c r="O29" s="2" t="s">
        <v>36</v>
      </c>
      <c r="P29" s="2" t="str">
        <f t="shared" si="0"/>
        <v>A9D08E</v>
      </c>
    </row>
    <row r="30" spans="1:16" x14ac:dyDescent="0.2">
      <c r="A30" s="2">
        <v>300190649</v>
      </c>
      <c r="B30" s="2">
        <v>300190642</v>
      </c>
      <c r="C30" s="2">
        <v>300190650</v>
      </c>
      <c r="D30" s="2">
        <v>300190734</v>
      </c>
      <c r="E30" s="2">
        <v>300190653</v>
      </c>
      <c r="F30" s="2">
        <v>300190691</v>
      </c>
      <c r="G30" s="2">
        <v>300190693</v>
      </c>
      <c r="H30" s="2">
        <v>300190708</v>
      </c>
      <c r="I30" s="2">
        <v>300190692</v>
      </c>
      <c r="J30" s="2">
        <v>300190698</v>
      </c>
      <c r="K30" s="1">
        <v>1</v>
      </c>
      <c r="L30" s="2" t="s">
        <v>32</v>
      </c>
      <c r="M30" s="2">
        <v>5</v>
      </c>
      <c r="N30" s="5"/>
      <c r="O30" s="2" t="s">
        <v>37</v>
      </c>
      <c r="P30" s="2" t="str">
        <f t="shared" si="0"/>
        <v>BFBFBF</v>
      </c>
    </row>
    <row r="31" spans="1:16" x14ac:dyDescent="0.2">
      <c r="A31" s="2">
        <v>300190649</v>
      </c>
      <c r="B31" s="2">
        <v>300190642</v>
      </c>
      <c r="C31" s="2">
        <v>300190650</v>
      </c>
      <c r="D31" s="2">
        <v>300190734</v>
      </c>
      <c r="E31" s="2">
        <v>300190653</v>
      </c>
      <c r="F31" s="2">
        <v>300190691</v>
      </c>
      <c r="G31" s="2">
        <v>300190693</v>
      </c>
      <c r="H31" s="2">
        <v>300190708</v>
      </c>
      <c r="I31" s="2">
        <v>300190692</v>
      </c>
      <c r="J31" s="2">
        <v>300190698</v>
      </c>
      <c r="K31" s="1">
        <v>1</v>
      </c>
      <c r="L31" s="2" t="s">
        <v>32</v>
      </c>
      <c r="M31" s="2">
        <v>6</v>
      </c>
      <c r="N31" s="9"/>
      <c r="O31" s="2" t="s">
        <v>38</v>
      </c>
      <c r="P31" s="2" t="str">
        <f t="shared" si="0"/>
        <v>9BC2E6</v>
      </c>
    </row>
    <row r="32" spans="1:16" x14ac:dyDescent="0.2">
      <c r="A32" s="2">
        <v>300190649</v>
      </c>
      <c r="B32" s="2">
        <v>300190642</v>
      </c>
      <c r="C32" s="2">
        <v>300190650</v>
      </c>
      <c r="D32" s="2">
        <v>300190734</v>
      </c>
      <c r="E32" s="2">
        <v>300190653</v>
      </c>
      <c r="F32" s="2">
        <v>300190691</v>
      </c>
      <c r="G32" s="2">
        <v>300190693</v>
      </c>
      <c r="H32" s="2">
        <v>300190708</v>
      </c>
      <c r="I32" s="2">
        <v>300190692</v>
      </c>
      <c r="J32" s="2">
        <v>300190698</v>
      </c>
      <c r="K32" s="1">
        <v>1</v>
      </c>
      <c r="L32" s="2" t="s">
        <v>32</v>
      </c>
      <c r="M32" s="2">
        <v>7</v>
      </c>
      <c r="N32" s="4"/>
      <c r="O32" s="2" t="s">
        <v>39</v>
      </c>
      <c r="P32" s="2" t="str">
        <f t="shared" si="0"/>
        <v>A9D08E</v>
      </c>
    </row>
    <row r="33" spans="1:16" x14ac:dyDescent="0.2">
      <c r="A33" s="2">
        <v>300190649</v>
      </c>
      <c r="B33" s="2">
        <v>300190642</v>
      </c>
      <c r="C33" s="2">
        <v>300190650</v>
      </c>
      <c r="D33" s="2">
        <v>300190734</v>
      </c>
      <c r="E33" s="2">
        <v>300190653</v>
      </c>
      <c r="F33" s="2">
        <v>300190691</v>
      </c>
      <c r="G33" s="2">
        <v>300190693</v>
      </c>
      <c r="H33" s="2">
        <v>300190708</v>
      </c>
      <c r="I33" s="2">
        <v>300190692</v>
      </c>
      <c r="J33" s="2">
        <v>300190698</v>
      </c>
      <c r="K33" s="1">
        <v>1</v>
      </c>
      <c r="L33" s="2" t="s">
        <v>32</v>
      </c>
      <c r="M33" s="2">
        <v>8</v>
      </c>
      <c r="N33" s="5"/>
      <c r="O33" s="2" t="s">
        <v>40</v>
      </c>
      <c r="P33" s="2" t="str">
        <f t="shared" si="0"/>
        <v>BFBFBF</v>
      </c>
    </row>
    <row r="34" spans="1:16" x14ac:dyDescent="0.2">
      <c r="A34" s="2">
        <v>300190649</v>
      </c>
      <c r="B34" s="2">
        <v>300190642</v>
      </c>
      <c r="C34" s="2">
        <v>300190650</v>
      </c>
      <c r="D34" s="2">
        <v>300190734</v>
      </c>
      <c r="E34" s="2">
        <v>300190653</v>
      </c>
      <c r="F34" s="2">
        <v>300190691</v>
      </c>
      <c r="G34" s="2">
        <v>300190693</v>
      </c>
      <c r="H34" s="2">
        <v>300190708</v>
      </c>
      <c r="I34" s="2">
        <v>300190692</v>
      </c>
      <c r="J34" s="2">
        <v>300190698</v>
      </c>
      <c r="K34" s="1">
        <v>1</v>
      </c>
      <c r="L34" s="2" t="s">
        <v>32</v>
      </c>
      <c r="M34" s="2">
        <v>9</v>
      </c>
      <c r="N34" s="9"/>
      <c r="O34" s="2" t="s">
        <v>41</v>
      </c>
      <c r="P34" s="2" t="str">
        <f t="shared" si="0"/>
        <v>9BC2E6</v>
      </c>
    </row>
    <row r="35" spans="1:16" x14ac:dyDescent="0.2">
      <c r="A35" s="2">
        <v>300190649</v>
      </c>
      <c r="B35" s="2">
        <v>300190642</v>
      </c>
      <c r="C35" s="2">
        <v>300190650</v>
      </c>
      <c r="D35" s="2">
        <v>300190734</v>
      </c>
      <c r="E35" s="2">
        <v>300190653</v>
      </c>
      <c r="F35" s="2">
        <v>300190691</v>
      </c>
      <c r="G35" s="2">
        <v>300190693</v>
      </c>
      <c r="H35" s="2">
        <v>300190708</v>
      </c>
      <c r="I35" s="2">
        <v>300190692</v>
      </c>
      <c r="J35" s="2">
        <v>300190698</v>
      </c>
      <c r="K35" s="1">
        <v>1</v>
      </c>
      <c r="L35" s="2" t="s">
        <v>32</v>
      </c>
      <c r="M35" s="2">
        <v>10</v>
      </c>
      <c r="N35" s="4"/>
      <c r="O35" s="2" t="s">
        <v>42</v>
      </c>
      <c r="P35" s="2" t="str">
        <f t="shared" si="0"/>
        <v>A9D08E</v>
      </c>
    </row>
    <row r="36" spans="1:16" x14ac:dyDescent="0.2">
      <c r="A36" s="2">
        <v>300190649</v>
      </c>
      <c r="B36" s="2">
        <v>300190642</v>
      </c>
      <c r="C36" s="2">
        <v>300190650</v>
      </c>
      <c r="D36" s="2">
        <v>300190734</v>
      </c>
      <c r="E36" s="2">
        <v>300190653</v>
      </c>
      <c r="F36" s="2">
        <v>300190691</v>
      </c>
      <c r="G36" s="2">
        <v>300190693</v>
      </c>
      <c r="H36" s="2">
        <v>300190708</v>
      </c>
      <c r="I36" s="2">
        <v>300190692</v>
      </c>
      <c r="J36" s="2">
        <v>300190698</v>
      </c>
      <c r="K36" s="1">
        <v>1</v>
      </c>
      <c r="L36" s="2" t="s">
        <v>32</v>
      </c>
      <c r="M36" s="2">
        <v>11</v>
      </c>
      <c r="N36" s="5"/>
      <c r="O36" s="2" t="s">
        <v>43</v>
      </c>
      <c r="P36" s="2" t="str">
        <f t="shared" si="0"/>
        <v>BFBFBF</v>
      </c>
    </row>
    <row r="37" spans="1:16" x14ac:dyDescent="0.2">
      <c r="A37" s="2">
        <v>300190649</v>
      </c>
      <c r="B37" s="2">
        <v>300190642</v>
      </c>
      <c r="C37" s="2">
        <v>300190650</v>
      </c>
      <c r="D37" s="2">
        <v>300190734</v>
      </c>
      <c r="E37" s="2">
        <v>300190653</v>
      </c>
      <c r="F37" s="2">
        <v>300190691</v>
      </c>
      <c r="G37" s="2">
        <v>300190693</v>
      </c>
      <c r="H37" s="2">
        <v>300190708</v>
      </c>
      <c r="I37" s="2">
        <v>300190692</v>
      </c>
      <c r="J37" s="2">
        <v>300190698</v>
      </c>
      <c r="K37" s="1">
        <v>1</v>
      </c>
      <c r="L37" s="2" t="s">
        <v>32</v>
      </c>
      <c r="M37" s="2">
        <v>12</v>
      </c>
      <c r="N37" s="9"/>
      <c r="O37" s="2" t="s">
        <v>44</v>
      </c>
      <c r="P37" s="2" t="str">
        <f t="shared" si="0"/>
        <v>9BC2E6</v>
      </c>
    </row>
    <row r="38" spans="1:16" x14ac:dyDescent="0.2">
      <c r="A38" s="2">
        <v>300190649</v>
      </c>
      <c r="B38" s="2">
        <v>300190642</v>
      </c>
      <c r="C38" s="2">
        <v>300190650</v>
      </c>
      <c r="D38" s="2">
        <v>300190734</v>
      </c>
      <c r="E38" s="2">
        <v>300190653</v>
      </c>
      <c r="F38" s="2">
        <v>300190691</v>
      </c>
      <c r="G38" s="2">
        <v>300190693</v>
      </c>
      <c r="H38" s="2">
        <v>300190708</v>
      </c>
      <c r="I38" s="2">
        <v>300190692</v>
      </c>
      <c r="J38" s="2">
        <v>300190698</v>
      </c>
      <c r="K38" s="1">
        <v>1</v>
      </c>
      <c r="L38" s="2" t="s">
        <v>45</v>
      </c>
      <c r="M38" s="2">
        <v>1</v>
      </c>
      <c r="N38" s="7"/>
      <c r="O38" s="2" t="s">
        <v>46</v>
      </c>
      <c r="P38" s="2" t="str">
        <f t="shared" si="0"/>
        <v>FF0000</v>
      </c>
    </row>
    <row r="39" spans="1:16" x14ac:dyDescent="0.2">
      <c r="A39" s="2">
        <v>300190649</v>
      </c>
      <c r="B39" s="2">
        <v>300190642</v>
      </c>
      <c r="C39" s="2">
        <v>300190650</v>
      </c>
      <c r="D39" s="2">
        <v>300190734</v>
      </c>
      <c r="E39" s="2">
        <v>300190653</v>
      </c>
      <c r="F39" s="2">
        <v>300190691</v>
      </c>
      <c r="G39" s="2">
        <v>300190693</v>
      </c>
      <c r="H39" s="2">
        <v>300190708</v>
      </c>
      <c r="I39" s="2">
        <v>300190692</v>
      </c>
      <c r="J39" s="2">
        <v>300190698</v>
      </c>
      <c r="K39" s="1">
        <v>1</v>
      </c>
      <c r="L39" s="2" t="s">
        <v>45</v>
      </c>
      <c r="M39" s="2">
        <v>2</v>
      </c>
      <c r="N39" s="8"/>
      <c r="O39" s="2" t="s">
        <v>47</v>
      </c>
      <c r="P39" s="2" t="str">
        <f t="shared" si="0"/>
        <v>ED7D31</v>
      </c>
    </row>
    <row r="40" spans="1:16" x14ac:dyDescent="0.2">
      <c r="A40" s="2">
        <v>300190649</v>
      </c>
      <c r="B40" s="2">
        <v>300190642</v>
      </c>
      <c r="C40" s="2">
        <v>300190650</v>
      </c>
      <c r="D40" s="2">
        <v>300190734</v>
      </c>
      <c r="E40" s="2">
        <v>300190653</v>
      </c>
      <c r="F40" s="2">
        <v>300190691</v>
      </c>
      <c r="G40" s="2">
        <v>300190693</v>
      </c>
      <c r="H40" s="2">
        <v>300190708</v>
      </c>
      <c r="I40" s="2">
        <v>300190692</v>
      </c>
      <c r="J40" s="2">
        <v>300190698</v>
      </c>
      <c r="K40" s="1">
        <v>1</v>
      </c>
      <c r="L40" s="2" t="s">
        <v>45</v>
      </c>
      <c r="M40" s="2">
        <v>3</v>
      </c>
      <c r="N40" s="6"/>
      <c r="O40" s="2" t="s">
        <v>48</v>
      </c>
      <c r="P40" s="2" t="str">
        <f t="shared" si="0"/>
        <v>FFFF00</v>
      </c>
    </row>
    <row r="41" spans="1:16" x14ac:dyDescent="0.2">
      <c r="A41" s="2">
        <v>300190649</v>
      </c>
      <c r="B41" s="2">
        <v>300190642</v>
      </c>
      <c r="C41" s="2">
        <v>300190650</v>
      </c>
      <c r="D41" s="2">
        <v>300190734</v>
      </c>
      <c r="E41" s="2">
        <v>300190653</v>
      </c>
      <c r="F41" s="2">
        <v>300190691</v>
      </c>
      <c r="G41" s="2">
        <v>300190693</v>
      </c>
      <c r="H41" s="2">
        <v>300190708</v>
      </c>
      <c r="I41" s="2">
        <v>300190692</v>
      </c>
      <c r="J41" s="2">
        <v>300190698</v>
      </c>
      <c r="K41" s="1">
        <v>1</v>
      </c>
      <c r="L41" s="2" t="s">
        <v>45</v>
      </c>
      <c r="M41" s="2">
        <v>4</v>
      </c>
      <c r="N41" s="7"/>
      <c r="O41" s="2" t="s">
        <v>49</v>
      </c>
      <c r="P41" s="2" t="str">
        <f t="shared" si="0"/>
        <v>FF0000</v>
      </c>
    </row>
    <row r="42" spans="1:16" x14ac:dyDescent="0.2">
      <c r="A42" s="2">
        <v>300190649</v>
      </c>
      <c r="B42" s="2">
        <v>300190642</v>
      </c>
      <c r="C42" s="2">
        <v>300190650</v>
      </c>
      <c r="D42" s="2">
        <v>300190734</v>
      </c>
      <c r="E42" s="2">
        <v>300190653</v>
      </c>
      <c r="F42" s="2">
        <v>300190691</v>
      </c>
      <c r="G42" s="2">
        <v>300190693</v>
      </c>
      <c r="H42" s="2">
        <v>300190708</v>
      </c>
      <c r="I42" s="2">
        <v>300190692</v>
      </c>
      <c r="J42" s="2">
        <v>300190698</v>
      </c>
      <c r="K42" s="1">
        <v>1</v>
      </c>
      <c r="L42" s="2" t="s">
        <v>45</v>
      </c>
      <c r="M42" s="2">
        <v>5</v>
      </c>
      <c r="N42" s="8"/>
      <c r="O42" s="2" t="s">
        <v>50</v>
      </c>
      <c r="P42" s="2" t="str">
        <f t="shared" si="0"/>
        <v>ED7D31</v>
      </c>
    </row>
    <row r="43" spans="1:16" x14ac:dyDescent="0.2">
      <c r="A43" s="2">
        <v>300190649</v>
      </c>
      <c r="B43" s="2">
        <v>300190642</v>
      </c>
      <c r="C43" s="2">
        <v>300190650</v>
      </c>
      <c r="D43" s="2">
        <v>300190734</v>
      </c>
      <c r="E43" s="2">
        <v>300190653</v>
      </c>
      <c r="F43" s="2">
        <v>300190691</v>
      </c>
      <c r="G43" s="2">
        <v>300190693</v>
      </c>
      <c r="H43" s="2">
        <v>300190708</v>
      </c>
      <c r="I43" s="2">
        <v>300190692</v>
      </c>
      <c r="J43" s="2">
        <v>300190698</v>
      </c>
      <c r="K43" s="1">
        <v>1</v>
      </c>
      <c r="L43" s="2" t="s">
        <v>45</v>
      </c>
      <c r="M43" s="2">
        <v>6</v>
      </c>
      <c r="N43" s="6"/>
      <c r="O43" s="2" t="s">
        <v>51</v>
      </c>
      <c r="P43" s="2" t="str">
        <f t="shared" si="0"/>
        <v>FFFF00</v>
      </c>
    </row>
    <row r="44" spans="1:16" x14ac:dyDescent="0.2">
      <c r="A44" s="2">
        <v>300190649</v>
      </c>
      <c r="B44" s="2">
        <v>300190642</v>
      </c>
      <c r="C44" s="2">
        <v>300190650</v>
      </c>
      <c r="D44" s="2">
        <v>300190734</v>
      </c>
      <c r="E44" s="2">
        <v>300190653</v>
      </c>
      <c r="F44" s="2">
        <v>300190691</v>
      </c>
      <c r="G44" s="2">
        <v>300190693</v>
      </c>
      <c r="H44" s="2">
        <v>300190708</v>
      </c>
      <c r="I44" s="2">
        <v>300190692</v>
      </c>
      <c r="J44" s="2">
        <v>300190698</v>
      </c>
      <c r="K44" s="1">
        <v>1</v>
      </c>
      <c r="L44" s="2" t="s">
        <v>45</v>
      </c>
      <c r="M44" s="2">
        <v>7</v>
      </c>
      <c r="N44" s="7"/>
      <c r="O44" s="2" t="s">
        <v>52</v>
      </c>
      <c r="P44" s="2" t="str">
        <f t="shared" si="0"/>
        <v>FF0000</v>
      </c>
    </row>
    <row r="45" spans="1:16" x14ac:dyDescent="0.2">
      <c r="A45" s="2">
        <v>300190649</v>
      </c>
      <c r="B45" s="2">
        <v>300190642</v>
      </c>
      <c r="C45" s="2">
        <v>300190650</v>
      </c>
      <c r="D45" s="2">
        <v>300190734</v>
      </c>
      <c r="E45" s="2">
        <v>300190653</v>
      </c>
      <c r="F45" s="2">
        <v>300190691</v>
      </c>
      <c r="G45" s="2">
        <v>300190693</v>
      </c>
      <c r="H45" s="2">
        <v>300190708</v>
      </c>
      <c r="I45" s="2">
        <v>300190692</v>
      </c>
      <c r="J45" s="2">
        <v>300190698</v>
      </c>
      <c r="K45" s="1">
        <v>1</v>
      </c>
      <c r="L45" s="2" t="s">
        <v>45</v>
      </c>
      <c r="M45" s="2">
        <v>8</v>
      </c>
      <c r="N45" s="8"/>
      <c r="O45" s="2" t="s">
        <v>53</v>
      </c>
      <c r="P45" s="2" t="str">
        <f t="shared" si="0"/>
        <v>ED7D31</v>
      </c>
    </row>
    <row r="46" spans="1:16" x14ac:dyDescent="0.2">
      <c r="A46" s="2">
        <v>300190649</v>
      </c>
      <c r="B46" s="2">
        <v>300190642</v>
      </c>
      <c r="C46" s="2">
        <v>300190650</v>
      </c>
      <c r="D46" s="2">
        <v>300190734</v>
      </c>
      <c r="E46" s="2">
        <v>300190653</v>
      </c>
      <c r="F46" s="2">
        <v>300190691</v>
      </c>
      <c r="G46" s="2">
        <v>300190693</v>
      </c>
      <c r="H46" s="2">
        <v>300190708</v>
      </c>
      <c r="I46" s="2">
        <v>300190692</v>
      </c>
      <c r="J46" s="2">
        <v>300190698</v>
      </c>
      <c r="K46" s="1">
        <v>1</v>
      </c>
      <c r="L46" s="2" t="s">
        <v>45</v>
      </c>
      <c r="M46" s="2">
        <v>9</v>
      </c>
      <c r="N46" s="6"/>
      <c r="O46" s="2" t="s">
        <v>54</v>
      </c>
      <c r="P46" s="2" t="str">
        <f t="shared" si="0"/>
        <v>FFFF00</v>
      </c>
    </row>
    <row r="47" spans="1:16" x14ac:dyDescent="0.2">
      <c r="A47" s="2">
        <v>300190649</v>
      </c>
      <c r="B47" s="2">
        <v>300190642</v>
      </c>
      <c r="C47" s="2">
        <v>300190650</v>
      </c>
      <c r="D47" s="2">
        <v>300190734</v>
      </c>
      <c r="E47" s="2">
        <v>300190653</v>
      </c>
      <c r="F47" s="2">
        <v>300190691</v>
      </c>
      <c r="G47" s="2">
        <v>300190693</v>
      </c>
      <c r="H47" s="2">
        <v>300190708</v>
      </c>
      <c r="I47" s="2">
        <v>300190692</v>
      </c>
      <c r="J47" s="2">
        <v>300190698</v>
      </c>
      <c r="K47" s="1">
        <v>1</v>
      </c>
      <c r="L47" s="2" t="s">
        <v>45</v>
      </c>
      <c r="M47" s="2">
        <v>10</v>
      </c>
      <c r="N47" s="7"/>
      <c r="O47" s="2" t="s">
        <v>55</v>
      </c>
      <c r="P47" s="2" t="str">
        <f t="shared" si="0"/>
        <v>FF0000</v>
      </c>
    </row>
    <row r="48" spans="1:16" x14ac:dyDescent="0.2">
      <c r="A48" s="2">
        <v>300190649</v>
      </c>
      <c r="B48" s="2">
        <v>300190642</v>
      </c>
      <c r="C48" s="2">
        <v>300190650</v>
      </c>
      <c r="D48" s="2">
        <v>300190734</v>
      </c>
      <c r="E48" s="2">
        <v>300190653</v>
      </c>
      <c r="F48" s="2">
        <v>300190691</v>
      </c>
      <c r="G48" s="2">
        <v>300190693</v>
      </c>
      <c r="H48" s="2">
        <v>300190708</v>
      </c>
      <c r="I48" s="2">
        <v>300190692</v>
      </c>
      <c r="J48" s="2">
        <v>300190698</v>
      </c>
      <c r="K48" s="1">
        <v>1</v>
      </c>
      <c r="L48" s="2" t="s">
        <v>45</v>
      </c>
      <c r="M48" s="2">
        <v>11</v>
      </c>
      <c r="N48" s="8"/>
      <c r="O48" s="2" t="s">
        <v>56</v>
      </c>
      <c r="P48" s="2" t="str">
        <f t="shared" si="0"/>
        <v>ED7D31</v>
      </c>
    </row>
    <row r="49" spans="1:16" x14ac:dyDescent="0.2">
      <c r="A49" s="2">
        <v>300190649</v>
      </c>
      <c r="B49" s="2">
        <v>300190642</v>
      </c>
      <c r="C49" s="2">
        <v>300190650</v>
      </c>
      <c r="D49" s="2">
        <v>300190734</v>
      </c>
      <c r="E49" s="2">
        <v>300190653</v>
      </c>
      <c r="F49" s="2">
        <v>300190691</v>
      </c>
      <c r="G49" s="2">
        <v>300190693</v>
      </c>
      <c r="H49" s="2">
        <v>300190708</v>
      </c>
      <c r="I49" s="2">
        <v>300190692</v>
      </c>
      <c r="J49" s="2">
        <v>300190698</v>
      </c>
      <c r="K49" s="1">
        <v>1</v>
      </c>
      <c r="L49" s="2" t="s">
        <v>45</v>
      </c>
      <c r="M49" s="2">
        <v>12</v>
      </c>
      <c r="N49" s="6"/>
      <c r="O49" s="2" t="s">
        <v>57</v>
      </c>
      <c r="P49" s="2" t="str">
        <f t="shared" si="0"/>
        <v>FFFF00</v>
      </c>
    </row>
    <row r="50" spans="1:16" x14ac:dyDescent="0.2">
      <c r="A50" s="2">
        <v>300190649</v>
      </c>
      <c r="B50" s="2">
        <v>300190642</v>
      </c>
      <c r="C50" s="2">
        <v>300190650</v>
      </c>
      <c r="D50" s="2">
        <v>300190734</v>
      </c>
      <c r="E50" s="2">
        <v>300190653</v>
      </c>
      <c r="F50" s="2">
        <v>300190691</v>
      </c>
      <c r="G50" s="2">
        <v>300190693</v>
      </c>
      <c r="H50" s="2">
        <v>300190708</v>
      </c>
      <c r="I50" s="2">
        <v>300190692</v>
      </c>
      <c r="J50" s="2">
        <v>300190698</v>
      </c>
      <c r="K50" s="1">
        <v>1</v>
      </c>
      <c r="L50" s="2" t="s">
        <v>58</v>
      </c>
      <c r="M50" s="2">
        <v>1</v>
      </c>
      <c r="N50" s="5"/>
      <c r="O50" s="2" t="s">
        <v>59</v>
      </c>
      <c r="P50" s="2" t="str">
        <f t="shared" si="0"/>
        <v>BFBFBF</v>
      </c>
    </row>
    <row r="51" spans="1:16" x14ac:dyDescent="0.2">
      <c r="A51" s="2">
        <v>300190649</v>
      </c>
      <c r="B51" s="2">
        <v>300190642</v>
      </c>
      <c r="C51" s="2">
        <v>300190650</v>
      </c>
      <c r="D51" s="2">
        <v>300190734</v>
      </c>
      <c r="E51" s="2">
        <v>300190653</v>
      </c>
      <c r="F51" s="2">
        <v>300190691</v>
      </c>
      <c r="G51" s="2">
        <v>300190693</v>
      </c>
      <c r="H51" s="2">
        <v>300190708</v>
      </c>
      <c r="I51" s="2">
        <v>300190692</v>
      </c>
      <c r="J51" s="2">
        <v>300190698</v>
      </c>
      <c r="K51" s="1">
        <v>1</v>
      </c>
      <c r="L51" s="2" t="s">
        <v>58</v>
      </c>
      <c r="M51" s="2">
        <v>2</v>
      </c>
      <c r="N51" s="9"/>
      <c r="O51" s="2" t="s">
        <v>60</v>
      </c>
      <c r="P51" s="2" t="str">
        <f t="shared" si="0"/>
        <v>9BC2E6</v>
      </c>
    </row>
    <row r="52" spans="1:16" x14ac:dyDescent="0.2">
      <c r="A52" s="2">
        <v>300190649</v>
      </c>
      <c r="B52" s="2">
        <v>300190642</v>
      </c>
      <c r="C52" s="2">
        <v>300190650</v>
      </c>
      <c r="D52" s="2">
        <v>300190734</v>
      </c>
      <c r="E52" s="2">
        <v>300190653</v>
      </c>
      <c r="F52" s="2">
        <v>300190691</v>
      </c>
      <c r="G52" s="2">
        <v>300190693</v>
      </c>
      <c r="H52" s="2">
        <v>300190708</v>
      </c>
      <c r="I52" s="2">
        <v>300190692</v>
      </c>
      <c r="J52" s="2">
        <v>300190698</v>
      </c>
      <c r="K52" s="1">
        <v>1</v>
      </c>
      <c r="L52" s="2" t="s">
        <v>58</v>
      </c>
      <c r="M52" s="2">
        <v>3</v>
      </c>
      <c r="N52" s="4"/>
      <c r="O52" s="2" t="s">
        <v>61</v>
      </c>
      <c r="P52" s="2" t="str">
        <f t="shared" si="0"/>
        <v>A9D08E</v>
      </c>
    </row>
    <row r="53" spans="1:16" x14ac:dyDescent="0.2">
      <c r="A53" s="2">
        <v>300190649</v>
      </c>
      <c r="B53" s="2">
        <v>300190642</v>
      </c>
      <c r="C53" s="2">
        <v>300190650</v>
      </c>
      <c r="D53" s="2">
        <v>300190734</v>
      </c>
      <c r="E53" s="2">
        <v>300190653</v>
      </c>
      <c r="F53" s="2">
        <v>300190691</v>
      </c>
      <c r="G53" s="2">
        <v>300190693</v>
      </c>
      <c r="H53" s="2">
        <v>300190708</v>
      </c>
      <c r="I53" s="2">
        <v>300190692</v>
      </c>
      <c r="J53" s="2">
        <v>300190698</v>
      </c>
      <c r="K53" s="1">
        <v>1</v>
      </c>
      <c r="L53" s="2" t="s">
        <v>58</v>
      </c>
      <c r="M53" s="2">
        <v>4</v>
      </c>
      <c r="N53" s="5"/>
      <c r="O53" s="2" t="s">
        <v>62</v>
      </c>
      <c r="P53" s="2" t="str">
        <f t="shared" si="0"/>
        <v>BFBFBF</v>
      </c>
    </row>
    <row r="54" spans="1:16" x14ac:dyDescent="0.2">
      <c r="A54" s="2">
        <v>300190649</v>
      </c>
      <c r="B54" s="2">
        <v>300190642</v>
      </c>
      <c r="C54" s="2">
        <v>300190650</v>
      </c>
      <c r="D54" s="2">
        <v>300190734</v>
      </c>
      <c r="E54" s="2">
        <v>300190653</v>
      </c>
      <c r="F54" s="2">
        <v>300190691</v>
      </c>
      <c r="G54" s="2">
        <v>300190693</v>
      </c>
      <c r="H54" s="2">
        <v>300190708</v>
      </c>
      <c r="I54" s="2">
        <v>300190692</v>
      </c>
      <c r="J54" s="2">
        <v>300190698</v>
      </c>
      <c r="K54" s="1">
        <v>1</v>
      </c>
      <c r="L54" s="2" t="s">
        <v>58</v>
      </c>
      <c r="M54" s="2">
        <v>5</v>
      </c>
      <c r="N54" s="9"/>
      <c r="O54" s="2" t="s">
        <v>63</v>
      </c>
      <c r="P54" s="2" t="str">
        <f t="shared" si="0"/>
        <v>9BC2E6</v>
      </c>
    </row>
    <row r="55" spans="1:16" x14ac:dyDescent="0.2">
      <c r="A55" s="2">
        <v>300190649</v>
      </c>
      <c r="B55" s="2">
        <v>300190642</v>
      </c>
      <c r="C55" s="2">
        <v>300190650</v>
      </c>
      <c r="D55" s="2">
        <v>300190734</v>
      </c>
      <c r="E55" s="2">
        <v>300190653</v>
      </c>
      <c r="F55" s="2">
        <v>300190691</v>
      </c>
      <c r="G55" s="2">
        <v>300190693</v>
      </c>
      <c r="H55" s="2">
        <v>300190708</v>
      </c>
      <c r="I55" s="2">
        <v>300190692</v>
      </c>
      <c r="J55" s="2">
        <v>300190698</v>
      </c>
      <c r="K55" s="1">
        <v>1</v>
      </c>
      <c r="L55" s="2" t="s">
        <v>58</v>
      </c>
      <c r="M55" s="2">
        <v>6</v>
      </c>
      <c r="N55" s="4"/>
      <c r="O55" s="2" t="s">
        <v>64</v>
      </c>
      <c r="P55" s="2" t="str">
        <f t="shared" si="0"/>
        <v>A9D08E</v>
      </c>
    </row>
    <row r="56" spans="1:16" x14ac:dyDescent="0.2">
      <c r="A56" s="2">
        <v>300190649</v>
      </c>
      <c r="B56" s="2">
        <v>300190642</v>
      </c>
      <c r="C56" s="2">
        <v>300190650</v>
      </c>
      <c r="D56" s="2">
        <v>300190734</v>
      </c>
      <c r="E56" s="2">
        <v>300190653</v>
      </c>
      <c r="F56" s="2">
        <v>300190691</v>
      </c>
      <c r="G56" s="2">
        <v>300190693</v>
      </c>
      <c r="H56" s="2">
        <v>300190708</v>
      </c>
      <c r="I56" s="2">
        <v>300190692</v>
      </c>
      <c r="J56" s="2">
        <v>300190698</v>
      </c>
      <c r="K56" s="1">
        <v>1</v>
      </c>
      <c r="L56" s="2" t="s">
        <v>58</v>
      </c>
      <c r="M56" s="2">
        <v>7</v>
      </c>
      <c r="N56" s="5"/>
      <c r="O56" s="2" t="s">
        <v>65</v>
      </c>
      <c r="P56" s="2" t="str">
        <f t="shared" si="0"/>
        <v>BFBFBF</v>
      </c>
    </row>
    <row r="57" spans="1:16" x14ac:dyDescent="0.2">
      <c r="A57" s="2">
        <v>300190649</v>
      </c>
      <c r="B57" s="2">
        <v>300190642</v>
      </c>
      <c r="C57" s="2">
        <v>300190650</v>
      </c>
      <c r="D57" s="2">
        <v>300190734</v>
      </c>
      <c r="E57" s="2">
        <v>300190653</v>
      </c>
      <c r="F57" s="2">
        <v>300190691</v>
      </c>
      <c r="G57" s="2">
        <v>300190693</v>
      </c>
      <c r="H57" s="2">
        <v>300190708</v>
      </c>
      <c r="I57" s="2">
        <v>300190692</v>
      </c>
      <c r="J57" s="2">
        <v>300190698</v>
      </c>
      <c r="K57" s="1">
        <v>1</v>
      </c>
      <c r="L57" s="2" t="s">
        <v>58</v>
      </c>
      <c r="M57" s="2">
        <v>8</v>
      </c>
      <c r="N57" s="9"/>
      <c r="O57" s="2" t="s">
        <v>66</v>
      </c>
      <c r="P57" s="2" t="str">
        <f t="shared" si="0"/>
        <v>9BC2E6</v>
      </c>
    </row>
    <row r="58" spans="1:16" x14ac:dyDescent="0.2">
      <c r="A58" s="2">
        <v>300190649</v>
      </c>
      <c r="B58" s="2">
        <v>300190642</v>
      </c>
      <c r="C58" s="2">
        <v>300190650</v>
      </c>
      <c r="D58" s="2">
        <v>300190734</v>
      </c>
      <c r="E58" s="2">
        <v>300190653</v>
      </c>
      <c r="F58" s="2">
        <v>300190691</v>
      </c>
      <c r="G58" s="2">
        <v>300190693</v>
      </c>
      <c r="H58" s="2">
        <v>300190708</v>
      </c>
      <c r="I58" s="2">
        <v>300190692</v>
      </c>
      <c r="J58" s="2">
        <v>300190698</v>
      </c>
      <c r="K58" s="1">
        <v>1</v>
      </c>
      <c r="L58" s="2" t="s">
        <v>58</v>
      </c>
      <c r="M58" s="2">
        <v>9</v>
      </c>
      <c r="N58" s="4"/>
      <c r="O58" s="2" t="s">
        <v>67</v>
      </c>
      <c r="P58" s="2" t="str">
        <f t="shared" si="0"/>
        <v>A9D08E</v>
      </c>
    </row>
    <row r="59" spans="1:16" x14ac:dyDescent="0.2">
      <c r="A59" s="2">
        <v>300190649</v>
      </c>
      <c r="B59" s="2">
        <v>300190642</v>
      </c>
      <c r="C59" s="2">
        <v>300190650</v>
      </c>
      <c r="D59" s="2">
        <v>300190734</v>
      </c>
      <c r="E59" s="2">
        <v>300190653</v>
      </c>
      <c r="F59" s="2">
        <v>300190691</v>
      </c>
      <c r="G59" s="2">
        <v>300190693</v>
      </c>
      <c r="H59" s="2">
        <v>300190708</v>
      </c>
      <c r="I59" s="2">
        <v>300190692</v>
      </c>
      <c r="J59" s="2">
        <v>300190698</v>
      </c>
      <c r="K59" s="1">
        <v>1</v>
      </c>
      <c r="L59" s="2" t="s">
        <v>58</v>
      </c>
      <c r="M59" s="2">
        <v>10</v>
      </c>
      <c r="N59" s="5"/>
      <c r="O59" s="2" t="s">
        <v>68</v>
      </c>
      <c r="P59" s="2" t="str">
        <f t="shared" si="0"/>
        <v>BFBFBF</v>
      </c>
    </row>
    <row r="60" spans="1:16" x14ac:dyDescent="0.2">
      <c r="A60" s="2">
        <v>300190649</v>
      </c>
      <c r="B60" s="2">
        <v>300190642</v>
      </c>
      <c r="C60" s="2">
        <v>300190650</v>
      </c>
      <c r="D60" s="2">
        <v>300190734</v>
      </c>
      <c r="E60" s="2">
        <v>300190653</v>
      </c>
      <c r="F60" s="2">
        <v>300190691</v>
      </c>
      <c r="G60" s="2">
        <v>300190693</v>
      </c>
      <c r="H60" s="2">
        <v>300190708</v>
      </c>
      <c r="I60" s="2">
        <v>300190692</v>
      </c>
      <c r="J60" s="2">
        <v>300190698</v>
      </c>
      <c r="K60" s="1">
        <v>1</v>
      </c>
      <c r="L60" s="2" t="s">
        <v>58</v>
      </c>
      <c r="M60" s="2">
        <v>11</v>
      </c>
      <c r="N60" s="9"/>
      <c r="O60" s="2" t="s">
        <v>69</v>
      </c>
      <c r="P60" s="2" t="str">
        <f t="shared" si="0"/>
        <v>9BC2E6</v>
      </c>
    </row>
    <row r="61" spans="1:16" x14ac:dyDescent="0.2">
      <c r="A61" s="2">
        <v>300190649</v>
      </c>
      <c r="B61" s="2">
        <v>300190642</v>
      </c>
      <c r="C61" s="2">
        <v>300190650</v>
      </c>
      <c r="D61" s="2">
        <v>300190734</v>
      </c>
      <c r="E61" s="2">
        <v>300190653</v>
      </c>
      <c r="F61" s="2">
        <v>300190691</v>
      </c>
      <c r="G61" s="2">
        <v>300190693</v>
      </c>
      <c r="H61" s="2">
        <v>300190708</v>
      </c>
      <c r="I61" s="2">
        <v>300190692</v>
      </c>
      <c r="J61" s="2">
        <v>300190698</v>
      </c>
      <c r="K61" s="1">
        <v>1</v>
      </c>
      <c r="L61" s="2" t="s">
        <v>58</v>
      </c>
      <c r="M61" s="2">
        <v>12</v>
      </c>
      <c r="N61" s="4"/>
      <c r="O61" s="2" t="s">
        <v>70</v>
      </c>
      <c r="P61" s="2" t="str">
        <f t="shared" si="0"/>
        <v>A9D08E</v>
      </c>
    </row>
    <row r="62" spans="1:16" x14ac:dyDescent="0.2">
      <c r="A62" s="2">
        <v>300190649</v>
      </c>
      <c r="B62" s="2">
        <v>300190642</v>
      </c>
      <c r="C62" s="2">
        <v>300190650</v>
      </c>
      <c r="D62" s="2">
        <v>300190734</v>
      </c>
      <c r="E62" s="2">
        <v>300190653</v>
      </c>
      <c r="F62" s="2">
        <v>300190691</v>
      </c>
      <c r="G62" s="2">
        <v>300190693</v>
      </c>
      <c r="H62" s="2">
        <v>300190708</v>
      </c>
      <c r="I62" s="2">
        <v>300190692</v>
      </c>
      <c r="J62" s="2">
        <v>300190698</v>
      </c>
      <c r="K62" s="1">
        <v>1</v>
      </c>
      <c r="L62" s="2" t="s">
        <v>71</v>
      </c>
      <c r="M62" s="2">
        <v>1</v>
      </c>
      <c r="N62" s="8"/>
      <c r="O62" s="2" t="s">
        <v>72</v>
      </c>
      <c r="P62" s="2" t="str">
        <f t="shared" si="0"/>
        <v>ED7D31</v>
      </c>
    </row>
    <row r="63" spans="1:16" x14ac:dyDescent="0.2">
      <c r="A63" s="2">
        <v>300190649</v>
      </c>
      <c r="B63" s="2">
        <v>300190642</v>
      </c>
      <c r="C63" s="2">
        <v>300190650</v>
      </c>
      <c r="D63" s="2">
        <v>300190734</v>
      </c>
      <c r="E63" s="2">
        <v>300190653</v>
      </c>
      <c r="F63" s="2">
        <v>300190691</v>
      </c>
      <c r="G63" s="2">
        <v>300190693</v>
      </c>
      <c r="H63" s="2">
        <v>300190708</v>
      </c>
      <c r="I63" s="2">
        <v>300190692</v>
      </c>
      <c r="J63" s="2">
        <v>300190698</v>
      </c>
      <c r="K63" s="1">
        <v>1</v>
      </c>
      <c r="L63" s="2" t="s">
        <v>71</v>
      </c>
      <c r="M63" s="2">
        <v>2</v>
      </c>
      <c r="N63" s="6"/>
      <c r="O63" s="2" t="s">
        <v>73</v>
      </c>
      <c r="P63" s="2" t="str">
        <f t="shared" si="0"/>
        <v>FFFF00</v>
      </c>
    </row>
    <row r="64" spans="1:16" x14ac:dyDescent="0.2">
      <c r="A64" s="2">
        <v>300190649</v>
      </c>
      <c r="B64" s="2">
        <v>300190642</v>
      </c>
      <c r="C64" s="2">
        <v>300190650</v>
      </c>
      <c r="D64" s="2">
        <v>300190734</v>
      </c>
      <c r="E64" s="2">
        <v>300190653</v>
      </c>
      <c r="F64" s="2">
        <v>300190691</v>
      </c>
      <c r="G64" s="2">
        <v>300190693</v>
      </c>
      <c r="H64" s="2">
        <v>300190708</v>
      </c>
      <c r="I64" s="2">
        <v>300190692</v>
      </c>
      <c r="J64" s="2">
        <v>300190698</v>
      </c>
      <c r="K64" s="1">
        <v>1</v>
      </c>
      <c r="L64" s="2" t="s">
        <v>71</v>
      </c>
      <c r="M64" s="2">
        <v>3</v>
      </c>
      <c r="N64" s="7"/>
      <c r="O64" s="2" t="s">
        <v>74</v>
      </c>
      <c r="P64" s="2" t="str">
        <f t="shared" si="0"/>
        <v>FF0000</v>
      </c>
    </row>
    <row r="65" spans="1:16" x14ac:dyDescent="0.2">
      <c r="A65" s="2">
        <v>300190649</v>
      </c>
      <c r="B65" s="2">
        <v>300190642</v>
      </c>
      <c r="C65" s="2">
        <v>300190650</v>
      </c>
      <c r="D65" s="2">
        <v>300190734</v>
      </c>
      <c r="E65" s="2">
        <v>300190653</v>
      </c>
      <c r="F65" s="2">
        <v>300190691</v>
      </c>
      <c r="G65" s="2">
        <v>300190693</v>
      </c>
      <c r="H65" s="2">
        <v>300190708</v>
      </c>
      <c r="I65" s="2">
        <v>300190692</v>
      </c>
      <c r="J65" s="2">
        <v>300190698</v>
      </c>
      <c r="K65" s="1">
        <v>1</v>
      </c>
      <c r="L65" s="2" t="s">
        <v>71</v>
      </c>
      <c r="M65" s="2">
        <v>4</v>
      </c>
      <c r="N65" s="8"/>
      <c r="O65" s="2" t="s">
        <v>75</v>
      </c>
      <c r="P65" s="2" t="str">
        <f t="shared" si="0"/>
        <v>ED7D31</v>
      </c>
    </row>
    <row r="66" spans="1:16" x14ac:dyDescent="0.2">
      <c r="A66" s="2">
        <v>300190649</v>
      </c>
      <c r="B66" s="2">
        <v>300190642</v>
      </c>
      <c r="C66" s="2">
        <v>300190650</v>
      </c>
      <c r="D66" s="2">
        <v>300190734</v>
      </c>
      <c r="E66" s="2">
        <v>300190653</v>
      </c>
      <c r="F66" s="2">
        <v>300190691</v>
      </c>
      <c r="G66" s="2">
        <v>300190693</v>
      </c>
      <c r="H66" s="2">
        <v>300190708</v>
      </c>
      <c r="I66" s="2">
        <v>300190692</v>
      </c>
      <c r="J66" s="2">
        <v>300190698</v>
      </c>
      <c r="K66" s="1">
        <v>1</v>
      </c>
      <c r="L66" s="2" t="s">
        <v>71</v>
      </c>
      <c r="M66" s="2">
        <v>5</v>
      </c>
      <c r="N66" s="6"/>
      <c r="O66" s="2" t="s">
        <v>76</v>
      </c>
      <c r="P66" s="2" t="str">
        <f t="shared" si="0"/>
        <v>FFFF00</v>
      </c>
    </row>
    <row r="67" spans="1:16" x14ac:dyDescent="0.2">
      <c r="A67" s="2">
        <v>300190649</v>
      </c>
      <c r="B67" s="2">
        <v>300190642</v>
      </c>
      <c r="C67" s="2">
        <v>300190650</v>
      </c>
      <c r="D67" s="2">
        <v>300190734</v>
      </c>
      <c r="E67" s="2">
        <v>300190653</v>
      </c>
      <c r="F67" s="2">
        <v>300190691</v>
      </c>
      <c r="G67" s="2">
        <v>300190693</v>
      </c>
      <c r="H67" s="2">
        <v>300190708</v>
      </c>
      <c r="I67" s="2">
        <v>300190692</v>
      </c>
      <c r="J67" s="2">
        <v>300190698</v>
      </c>
      <c r="K67" s="1">
        <v>1</v>
      </c>
      <c r="L67" s="2" t="s">
        <v>71</v>
      </c>
      <c r="M67" s="2">
        <v>6</v>
      </c>
      <c r="N67" s="7"/>
      <c r="O67" s="2" t="s">
        <v>77</v>
      </c>
      <c r="P67" s="2" t="str">
        <f t="shared" ref="P67:P130" si="1">getRGB1(N67)</f>
        <v>FF0000</v>
      </c>
    </row>
    <row r="68" spans="1:16" x14ac:dyDescent="0.2">
      <c r="A68" s="2">
        <v>300190649</v>
      </c>
      <c r="B68" s="2">
        <v>300190642</v>
      </c>
      <c r="C68" s="2">
        <v>300190650</v>
      </c>
      <c r="D68" s="2">
        <v>300190734</v>
      </c>
      <c r="E68" s="2">
        <v>300190653</v>
      </c>
      <c r="F68" s="2">
        <v>300190691</v>
      </c>
      <c r="G68" s="2">
        <v>300190693</v>
      </c>
      <c r="H68" s="2">
        <v>300190708</v>
      </c>
      <c r="I68" s="2">
        <v>300190692</v>
      </c>
      <c r="J68" s="2">
        <v>300190698</v>
      </c>
      <c r="K68" s="1">
        <v>1</v>
      </c>
      <c r="L68" s="2" t="s">
        <v>71</v>
      </c>
      <c r="M68" s="2">
        <v>7</v>
      </c>
      <c r="N68" s="8"/>
      <c r="O68" s="2" t="s">
        <v>78</v>
      </c>
      <c r="P68" s="2" t="str">
        <f t="shared" si="1"/>
        <v>ED7D31</v>
      </c>
    </row>
    <row r="69" spans="1:16" x14ac:dyDescent="0.2">
      <c r="A69" s="2">
        <v>300190649</v>
      </c>
      <c r="B69" s="2">
        <v>300190642</v>
      </c>
      <c r="C69" s="2">
        <v>300190650</v>
      </c>
      <c r="D69" s="2">
        <v>300190734</v>
      </c>
      <c r="E69" s="2">
        <v>300190653</v>
      </c>
      <c r="F69" s="2">
        <v>300190691</v>
      </c>
      <c r="G69" s="2">
        <v>300190693</v>
      </c>
      <c r="H69" s="2">
        <v>300190708</v>
      </c>
      <c r="I69" s="2">
        <v>300190692</v>
      </c>
      <c r="J69" s="2">
        <v>300190698</v>
      </c>
      <c r="K69" s="1">
        <v>1</v>
      </c>
      <c r="L69" s="2" t="s">
        <v>71</v>
      </c>
      <c r="M69" s="2">
        <v>8</v>
      </c>
      <c r="N69" s="6"/>
      <c r="O69" s="2" t="s">
        <v>79</v>
      </c>
      <c r="P69" s="2" t="str">
        <f t="shared" si="1"/>
        <v>FFFF00</v>
      </c>
    </row>
    <row r="70" spans="1:16" x14ac:dyDescent="0.2">
      <c r="A70" s="2">
        <v>300190649</v>
      </c>
      <c r="B70" s="2">
        <v>300190642</v>
      </c>
      <c r="C70" s="2">
        <v>300190650</v>
      </c>
      <c r="D70" s="2">
        <v>300190734</v>
      </c>
      <c r="E70" s="2">
        <v>300190653</v>
      </c>
      <c r="F70" s="2">
        <v>300190691</v>
      </c>
      <c r="G70" s="2">
        <v>300190693</v>
      </c>
      <c r="H70" s="2">
        <v>300190708</v>
      </c>
      <c r="I70" s="2">
        <v>300190692</v>
      </c>
      <c r="J70" s="2">
        <v>300190698</v>
      </c>
      <c r="K70" s="1">
        <v>1</v>
      </c>
      <c r="L70" s="2" t="s">
        <v>71</v>
      </c>
      <c r="M70" s="2">
        <v>9</v>
      </c>
      <c r="N70" s="7"/>
      <c r="O70" s="2" t="s">
        <v>80</v>
      </c>
      <c r="P70" s="2" t="str">
        <f t="shared" si="1"/>
        <v>FF0000</v>
      </c>
    </row>
    <row r="71" spans="1:16" x14ac:dyDescent="0.2">
      <c r="A71" s="2">
        <v>300190649</v>
      </c>
      <c r="B71" s="2">
        <v>300190642</v>
      </c>
      <c r="C71" s="2">
        <v>300190650</v>
      </c>
      <c r="D71" s="2">
        <v>300190734</v>
      </c>
      <c r="E71" s="2">
        <v>300190653</v>
      </c>
      <c r="F71" s="2">
        <v>300190691</v>
      </c>
      <c r="G71" s="2">
        <v>300190693</v>
      </c>
      <c r="H71" s="2">
        <v>300190708</v>
      </c>
      <c r="I71" s="2">
        <v>300190692</v>
      </c>
      <c r="J71" s="2">
        <v>300190698</v>
      </c>
      <c r="K71" s="1">
        <v>1</v>
      </c>
      <c r="L71" s="2" t="s">
        <v>71</v>
      </c>
      <c r="M71" s="2">
        <v>10</v>
      </c>
      <c r="N71" s="8"/>
      <c r="O71" s="2" t="s">
        <v>81</v>
      </c>
      <c r="P71" s="2" t="str">
        <f t="shared" si="1"/>
        <v>ED7D31</v>
      </c>
    </row>
    <row r="72" spans="1:16" x14ac:dyDescent="0.2">
      <c r="A72" s="2">
        <v>300190649</v>
      </c>
      <c r="B72" s="2">
        <v>300190642</v>
      </c>
      <c r="C72" s="2">
        <v>300190650</v>
      </c>
      <c r="D72" s="2">
        <v>300190734</v>
      </c>
      <c r="E72" s="2">
        <v>300190653</v>
      </c>
      <c r="F72" s="2">
        <v>300190691</v>
      </c>
      <c r="G72" s="2">
        <v>300190693</v>
      </c>
      <c r="H72" s="2">
        <v>300190708</v>
      </c>
      <c r="I72" s="2">
        <v>300190692</v>
      </c>
      <c r="J72" s="2">
        <v>300190698</v>
      </c>
      <c r="K72" s="1">
        <v>1</v>
      </c>
      <c r="L72" s="2" t="s">
        <v>71</v>
      </c>
      <c r="M72" s="2">
        <v>11</v>
      </c>
      <c r="N72" s="6"/>
      <c r="O72" s="2" t="s">
        <v>82</v>
      </c>
      <c r="P72" s="2" t="str">
        <f t="shared" si="1"/>
        <v>FFFF00</v>
      </c>
    </row>
    <row r="73" spans="1:16" x14ac:dyDescent="0.2">
      <c r="A73" s="2">
        <v>300190649</v>
      </c>
      <c r="B73" s="2">
        <v>300190642</v>
      </c>
      <c r="C73" s="2">
        <v>300190650</v>
      </c>
      <c r="D73" s="2">
        <v>300190734</v>
      </c>
      <c r="E73" s="2">
        <v>300190653</v>
      </c>
      <c r="F73" s="2">
        <v>300190691</v>
      </c>
      <c r="G73" s="2">
        <v>300190693</v>
      </c>
      <c r="H73" s="2">
        <v>300190708</v>
      </c>
      <c r="I73" s="2">
        <v>300190692</v>
      </c>
      <c r="J73" s="2">
        <v>300190698</v>
      </c>
      <c r="K73" s="1">
        <v>1</v>
      </c>
      <c r="L73" s="2" t="s">
        <v>71</v>
      </c>
      <c r="M73" s="2">
        <v>12</v>
      </c>
      <c r="N73" s="7"/>
      <c r="O73" s="2" t="s">
        <v>83</v>
      </c>
      <c r="P73" s="2" t="str">
        <f t="shared" si="1"/>
        <v>FF0000</v>
      </c>
    </row>
    <row r="74" spans="1:16" x14ac:dyDescent="0.2">
      <c r="A74" s="2">
        <v>300190649</v>
      </c>
      <c r="B74" s="2">
        <v>300190642</v>
      </c>
      <c r="C74" s="2">
        <v>300190650</v>
      </c>
      <c r="D74" s="2">
        <v>300190734</v>
      </c>
      <c r="E74" s="2">
        <v>300190653</v>
      </c>
      <c r="F74" s="2">
        <v>300190691</v>
      </c>
      <c r="G74" s="2">
        <v>300190693</v>
      </c>
      <c r="H74" s="2">
        <v>300190708</v>
      </c>
      <c r="I74" s="2">
        <v>300190692</v>
      </c>
      <c r="J74" s="2">
        <v>300190698</v>
      </c>
      <c r="K74" s="1">
        <v>1</v>
      </c>
      <c r="L74" s="2" t="s">
        <v>84</v>
      </c>
      <c r="M74" s="2">
        <v>1</v>
      </c>
      <c r="N74" s="3"/>
      <c r="O74" s="2" t="s">
        <v>85</v>
      </c>
      <c r="P74" s="2" t="str">
        <f t="shared" si="1"/>
        <v>BDD7EE</v>
      </c>
    </row>
    <row r="75" spans="1:16" x14ac:dyDescent="0.2">
      <c r="A75" s="2">
        <v>300190649</v>
      </c>
      <c r="B75" s="2">
        <v>300190642</v>
      </c>
      <c r="C75" s="2">
        <v>300190650</v>
      </c>
      <c r="D75" s="2">
        <v>300190734</v>
      </c>
      <c r="E75" s="2">
        <v>300190653</v>
      </c>
      <c r="F75" s="2">
        <v>300190691</v>
      </c>
      <c r="G75" s="2">
        <v>300190693</v>
      </c>
      <c r="H75" s="2">
        <v>300190708</v>
      </c>
      <c r="I75" s="2">
        <v>300190692</v>
      </c>
      <c r="J75" s="2">
        <v>300190698</v>
      </c>
      <c r="K75" s="1">
        <v>1</v>
      </c>
      <c r="L75" s="2" t="s">
        <v>84</v>
      </c>
      <c r="M75" s="2">
        <v>2</v>
      </c>
      <c r="N75" s="4"/>
      <c r="O75" s="2" t="s">
        <v>86</v>
      </c>
      <c r="P75" s="2" t="str">
        <f t="shared" si="1"/>
        <v>A9D08E</v>
      </c>
    </row>
    <row r="76" spans="1:16" x14ac:dyDescent="0.2">
      <c r="A76" s="2">
        <v>300190649</v>
      </c>
      <c r="B76" s="2">
        <v>300190642</v>
      </c>
      <c r="C76" s="2">
        <v>300190650</v>
      </c>
      <c r="D76" s="2">
        <v>300190734</v>
      </c>
      <c r="E76" s="2">
        <v>300190653</v>
      </c>
      <c r="F76" s="2">
        <v>300190691</v>
      </c>
      <c r="G76" s="2">
        <v>300190693</v>
      </c>
      <c r="H76" s="2">
        <v>300190708</v>
      </c>
      <c r="I76" s="2">
        <v>300190692</v>
      </c>
      <c r="J76" s="2">
        <v>300190698</v>
      </c>
      <c r="K76" s="1">
        <v>1</v>
      </c>
      <c r="L76" s="2" t="s">
        <v>84</v>
      </c>
      <c r="M76" s="2">
        <v>3</v>
      </c>
      <c r="N76" s="5"/>
      <c r="O76" s="2" t="s">
        <v>87</v>
      </c>
      <c r="P76" s="2" t="str">
        <f t="shared" si="1"/>
        <v>BFBFBF</v>
      </c>
    </row>
    <row r="77" spans="1:16" x14ac:dyDescent="0.2">
      <c r="A77" s="2">
        <v>300190649</v>
      </c>
      <c r="B77" s="2">
        <v>300190642</v>
      </c>
      <c r="C77" s="2">
        <v>300190650</v>
      </c>
      <c r="D77" s="2">
        <v>300190734</v>
      </c>
      <c r="E77" s="2">
        <v>300190653</v>
      </c>
      <c r="F77" s="2">
        <v>300190691</v>
      </c>
      <c r="G77" s="2">
        <v>300190693</v>
      </c>
      <c r="H77" s="2">
        <v>300190708</v>
      </c>
      <c r="I77" s="2">
        <v>300190692</v>
      </c>
      <c r="J77" s="2">
        <v>300190698</v>
      </c>
      <c r="K77" s="1">
        <v>1</v>
      </c>
      <c r="L77" s="2" t="s">
        <v>84</v>
      </c>
      <c r="M77" s="2">
        <v>4</v>
      </c>
      <c r="N77" s="3"/>
      <c r="O77" s="2" t="s">
        <v>88</v>
      </c>
      <c r="P77" s="2" t="str">
        <f t="shared" si="1"/>
        <v>BDD7EE</v>
      </c>
    </row>
    <row r="78" spans="1:16" x14ac:dyDescent="0.2">
      <c r="A78" s="2">
        <v>300190649</v>
      </c>
      <c r="B78" s="2">
        <v>300190642</v>
      </c>
      <c r="C78" s="2">
        <v>300190650</v>
      </c>
      <c r="D78" s="2">
        <v>300190734</v>
      </c>
      <c r="E78" s="2">
        <v>300190653</v>
      </c>
      <c r="F78" s="2">
        <v>300190691</v>
      </c>
      <c r="G78" s="2">
        <v>300190693</v>
      </c>
      <c r="H78" s="2">
        <v>300190708</v>
      </c>
      <c r="I78" s="2">
        <v>300190692</v>
      </c>
      <c r="J78" s="2">
        <v>300190698</v>
      </c>
      <c r="K78" s="1">
        <v>1</v>
      </c>
      <c r="L78" s="2" t="s">
        <v>84</v>
      </c>
      <c r="M78" s="2">
        <v>5</v>
      </c>
      <c r="N78" s="4"/>
      <c r="O78" s="2" t="s">
        <v>89</v>
      </c>
      <c r="P78" s="2" t="str">
        <f t="shared" si="1"/>
        <v>A9D08E</v>
      </c>
    </row>
    <row r="79" spans="1:16" x14ac:dyDescent="0.2">
      <c r="A79" s="2">
        <v>300190649</v>
      </c>
      <c r="B79" s="2">
        <v>300190642</v>
      </c>
      <c r="C79" s="2">
        <v>300190650</v>
      </c>
      <c r="D79" s="2">
        <v>300190734</v>
      </c>
      <c r="E79" s="2">
        <v>300190653</v>
      </c>
      <c r="F79" s="2">
        <v>300190691</v>
      </c>
      <c r="G79" s="2">
        <v>300190693</v>
      </c>
      <c r="H79" s="2">
        <v>300190708</v>
      </c>
      <c r="I79" s="2">
        <v>300190692</v>
      </c>
      <c r="J79" s="2">
        <v>300190698</v>
      </c>
      <c r="K79" s="1">
        <v>1</v>
      </c>
      <c r="L79" s="2" t="s">
        <v>84</v>
      </c>
      <c r="M79" s="2">
        <v>6</v>
      </c>
      <c r="N79" s="5"/>
      <c r="O79" s="2" t="s">
        <v>90</v>
      </c>
      <c r="P79" s="2" t="str">
        <f t="shared" si="1"/>
        <v>BFBFBF</v>
      </c>
    </row>
    <row r="80" spans="1:16" x14ac:dyDescent="0.2">
      <c r="A80" s="2">
        <v>300190649</v>
      </c>
      <c r="B80" s="2">
        <v>300190642</v>
      </c>
      <c r="C80" s="2">
        <v>300190650</v>
      </c>
      <c r="D80" s="2">
        <v>300190734</v>
      </c>
      <c r="E80" s="2">
        <v>300190653</v>
      </c>
      <c r="F80" s="2">
        <v>300190691</v>
      </c>
      <c r="G80" s="2">
        <v>300190693</v>
      </c>
      <c r="H80" s="2">
        <v>300190708</v>
      </c>
      <c r="I80" s="2">
        <v>300190692</v>
      </c>
      <c r="J80" s="2">
        <v>300190698</v>
      </c>
      <c r="K80" s="1">
        <v>1</v>
      </c>
      <c r="L80" s="2" t="s">
        <v>84</v>
      </c>
      <c r="M80" s="2">
        <v>7</v>
      </c>
      <c r="N80" s="3"/>
      <c r="O80" s="2" t="s">
        <v>91</v>
      </c>
      <c r="P80" s="2" t="str">
        <f t="shared" si="1"/>
        <v>BDD7EE</v>
      </c>
    </row>
    <row r="81" spans="1:16" x14ac:dyDescent="0.2">
      <c r="A81" s="2">
        <v>300190649</v>
      </c>
      <c r="B81" s="2">
        <v>300190642</v>
      </c>
      <c r="C81" s="2">
        <v>300190650</v>
      </c>
      <c r="D81" s="2">
        <v>300190734</v>
      </c>
      <c r="E81" s="2">
        <v>300190653</v>
      </c>
      <c r="F81" s="2">
        <v>300190691</v>
      </c>
      <c r="G81" s="2">
        <v>300190693</v>
      </c>
      <c r="H81" s="2">
        <v>300190708</v>
      </c>
      <c r="I81" s="2">
        <v>300190692</v>
      </c>
      <c r="J81" s="2">
        <v>300190698</v>
      </c>
      <c r="K81" s="1">
        <v>1</v>
      </c>
      <c r="L81" s="2" t="s">
        <v>84</v>
      </c>
      <c r="M81" s="2">
        <v>8</v>
      </c>
      <c r="N81" s="4"/>
      <c r="O81" s="2" t="s">
        <v>92</v>
      </c>
      <c r="P81" s="2" t="str">
        <f t="shared" si="1"/>
        <v>A9D08E</v>
      </c>
    </row>
    <row r="82" spans="1:16" x14ac:dyDescent="0.2">
      <c r="A82" s="2">
        <v>300190649</v>
      </c>
      <c r="B82" s="2">
        <v>300190642</v>
      </c>
      <c r="C82" s="2">
        <v>300190650</v>
      </c>
      <c r="D82" s="2">
        <v>300190734</v>
      </c>
      <c r="E82" s="2">
        <v>300190653</v>
      </c>
      <c r="F82" s="2">
        <v>300190691</v>
      </c>
      <c r="G82" s="2">
        <v>300190693</v>
      </c>
      <c r="H82" s="2">
        <v>300190708</v>
      </c>
      <c r="I82" s="2">
        <v>300190692</v>
      </c>
      <c r="J82" s="2">
        <v>300190698</v>
      </c>
      <c r="K82" s="1">
        <v>1</v>
      </c>
      <c r="L82" s="2" t="s">
        <v>84</v>
      </c>
      <c r="M82" s="2">
        <v>9</v>
      </c>
      <c r="N82" s="5"/>
      <c r="O82" s="2" t="s">
        <v>93</v>
      </c>
      <c r="P82" s="2" t="str">
        <f t="shared" si="1"/>
        <v>BFBFBF</v>
      </c>
    </row>
    <row r="83" spans="1:16" x14ac:dyDescent="0.2">
      <c r="A83" s="2">
        <v>300190649</v>
      </c>
      <c r="B83" s="2">
        <v>300190642</v>
      </c>
      <c r="C83" s="2">
        <v>300190650</v>
      </c>
      <c r="D83" s="2">
        <v>300190734</v>
      </c>
      <c r="E83" s="2">
        <v>300190653</v>
      </c>
      <c r="F83" s="2">
        <v>300190691</v>
      </c>
      <c r="G83" s="2">
        <v>300190693</v>
      </c>
      <c r="H83" s="2">
        <v>300190708</v>
      </c>
      <c r="I83" s="2">
        <v>300190692</v>
      </c>
      <c r="J83" s="2">
        <v>300190698</v>
      </c>
      <c r="K83" s="1">
        <v>1</v>
      </c>
      <c r="L83" s="2" t="s">
        <v>84</v>
      </c>
      <c r="M83" s="2">
        <v>10</v>
      </c>
      <c r="N83" s="3"/>
      <c r="O83" s="2" t="s">
        <v>94</v>
      </c>
      <c r="P83" s="2" t="str">
        <f t="shared" si="1"/>
        <v>BDD7EE</v>
      </c>
    </row>
    <row r="84" spans="1:16" x14ac:dyDescent="0.2">
      <c r="A84" s="2">
        <v>300190649</v>
      </c>
      <c r="B84" s="2">
        <v>300190642</v>
      </c>
      <c r="C84" s="2">
        <v>300190650</v>
      </c>
      <c r="D84" s="2">
        <v>300190734</v>
      </c>
      <c r="E84" s="2">
        <v>300190653</v>
      </c>
      <c r="F84" s="2">
        <v>300190691</v>
      </c>
      <c r="G84" s="2">
        <v>300190693</v>
      </c>
      <c r="H84" s="2">
        <v>300190708</v>
      </c>
      <c r="I84" s="2">
        <v>300190692</v>
      </c>
      <c r="J84" s="2">
        <v>300190698</v>
      </c>
      <c r="K84" s="1">
        <v>1</v>
      </c>
      <c r="L84" s="2" t="s">
        <v>84</v>
      </c>
      <c r="M84" s="2">
        <v>11</v>
      </c>
      <c r="N84" s="4"/>
      <c r="O84" s="2" t="s">
        <v>95</v>
      </c>
      <c r="P84" s="2" t="str">
        <f t="shared" si="1"/>
        <v>A9D08E</v>
      </c>
    </row>
    <row r="85" spans="1:16" x14ac:dyDescent="0.2">
      <c r="A85" s="2">
        <v>300190649</v>
      </c>
      <c r="B85" s="2">
        <v>300190642</v>
      </c>
      <c r="C85" s="2">
        <v>300190650</v>
      </c>
      <c r="D85" s="2">
        <v>300190734</v>
      </c>
      <c r="E85" s="2">
        <v>300190653</v>
      </c>
      <c r="F85" s="2">
        <v>300190691</v>
      </c>
      <c r="G85" s="2">
        <v>300190693</v>
      </c>
      <c r="H85" s="2">
        <v>300190708</v>
      </c>
      <c r="I85" s="2">
        <v>300190692</v>
      </c>
      <c r="J85" s="2">
        <v>300190698</v>
      </c>
      <c r="K85" s="1">
        <v>1</v>
      </c>
      <c r="L85" s="2" t="s">
        <v>84</v>
      </c>
      <c r="M85" s="2">
        <v>12</v>
      </c>
      <c r="N85" s="5"/>
      <c r="O85" s="2" t="s">
        <v>96</v>
      </c>
      <c r="P85" s="2" t="str">
        <f t="shared" si="1"/>
        <v>BFBFBF</v>
      </c>
    </row>
    <row r="86" spans="1:16" x14ac:dyDescent="0.2">
      <c r="A86" s="2">
        <v>300190649</v>
      </c>
      <c r="B86" s="2">
        <v>300190642</v>
      </c>
      <c r="C86" s="2">
        <v>300190650</v>
      </c>
      <c r="D86" s="2">
        <v>300190734</v>
      </c>
      <c r="E86" s="2">
        <v>300190653</v>
      </c>
      <c r="F86" s="2">
        <v>300190691</v>
      </c>
      <c r="G86" s="2">
        <v>300190693</v>
      </c>
      <c r="H86" s="2">
        <v>300190708</v>
      </c>
      <c r="I86" s="2">
        <v>300190692</v>
      </c>
      <c r="J86" s="2">
        <v>300190698</v>
      </c>
      <c r="K86" s="1">
        <v>1</v>
      </c>
      <c r="L86" s="2" t="s">
        <v>97</v>
      </c>
      <c r="M86" s="2">
        <v>1</v>
      </c>
      <c r="N86" s="6"/>
      <c r="O86" s="2" t="s">
        <v>98</v>
      </c>
      <c r="P86" s="2" t="str">
        <f t="shared" si="1"/>
        <v>FFFF00</v>
      </c>
    </row>
    <row r="87" spans="1:16" x14ac:dyDescent="0.2">
      <c r="A87" s="2">
        <v>300190649</v>
      </c>
      <c r="B87" s="2">
        <v>300190642</v>
      </c>
      <c r="C87" s="2">
        <v>300190650</v>
      </c>
      <c r="D87" s="2">
        <v>300190734</v>
      </c>
      <c r="E87" s="2">
        <v>300190653</v>
      </c>
      <c r="F87" s="2">
        <v>300190691</v>
      </c>
      <c r="G87" s="2">
        <v>300190693</v>
      </c>
      <c r="H87" s="2">
        <v>300190708</v>
      </c>
      <c r="I87" s="2">
        <v>300190692</v>
      </c>
      <c r="J87" s="2">
        <v>300190698</v>
      </c>
      <c r="K87" s="1">
        <v>1</v>
      </c>
      <c r="L87" s="2" t="s">
        <v>97</v>
      </c>
      <c r="M87" s="2">
        <v>2</v>
      </c>
      <c r="N87" s="7"/>
      <c r="O87" s="2" t="s">
        <v>99</v>
      </c>
      <c r="P87" s="2" t="str">
        <f t="shared" si="1"/>
        <v>FF0000</v>
      </c>
    </row>
    <row r="88" spans="1:16" x14ac:dyDescent="0.2">
      <c r="A88" s="2">
        <v>300190649</v>
      </c>
      <c r="B88" s="2">
        <v>300190642</v>
      </c>
      <c r="C88" s="2">
        <v>300190650</v>
      </c>
      <c r="D88" s="2">
        <v>300190734</v>
      </c>
      <c r="E88" s="2">
        <v>300190653</v>
      </c>
      <c r="F88" s="2">
        <v>300190691</v>
      </c>
      <c r="G88" s="2">
        <v>300190693</v>
      </c>
      <c r="H88" s="2">
        <v>300190708</v>
      </c>
      <c r="I88" s="2">
        <v>300190692</v>
      </c>
      <c r="J88" s="2">
        <v>300190698</v>
      </c>
      <c r="K88" s="1">
        <v>1</v>
      </c>
      <c r="L88" s="2" t="s">
        <v>97</v>
      </c>
      <c r="M88" s="2">
        <v>3</v>
      </c>
      <c r="N88" s="8"/>
      <c r="O88" s="2" t="s">
        <v>100</v>
      </c>
      <c r="P88" s="2" t="str">
        <f t="shared" si="1"/>
        <v>ED7D31</v>
      </c>
    </row>
    <row r="89" spans="1:16" x14ac:dyDescent="0.2">
      <c r="A89" s="2">
        <v>300190649</v>
      </c>
      <c r="B89" s="2">
        <v>300190642</v>
      </c>
      <c r="C89" s="2">
        <v>300190650</v>
      </c>
      <c r="D89" s="2">
        <v>300190734</v>
      </c>
      <c r="E89" s="2">
        <v>300190653</v>
      </c>
      <c r="F89" s="2">
        <v>300190691</v>
      </c>
      <c r="G89" s="2">
        <v>300190693</v>
      </c>
      <c r="H89" s="2">
        <v>300190708</v>
      </c>
      <c r="I89" s="2">
        <v>300190692</v>
      </c>
      <c r="J89" s="2">
        <v>300190698</v>
      </c>
      <c r="K89" s="1">
        <v>1</v>
      </c>
      <c r="L89" s="2" t="s">
        <v>97</v>
      </c>
      <c r="M89" s="2">
        <v>4</v>
      </c>
      <c r="N89" s="6"/>
      <c r="O89" s="2" t="s">
        <v>101</v>
      </c>
      <c r="P89" s="2" t="str">
        <f t="shared" si="1"/>
        <v>FFFF00</v>
      </c>
    </row>
    <row r="90" spans="1:16" x14ac:dyDescent="0.2">
      <c r="A90" s="2">
        <v>300190649</v>
      </c>
      <c r="B90" s="2">
        <v>300190642</v>
      </c>
      <c r="C90" s="2">
        <v>300190650</v>
      </c>
      <c r="D90" s="2">
        <v>300190734</v>
      </c>
      <c r="E90" s="2">
        <v>300190653</v>
      </c>
      <c r="F90" s="2">
        <v>300190691</v>
      </c>
      <c r="G90" s="2">
        <v>300190693</v>
      </c>
      <c r="H90" s="2">
        <v>300190708</v>
      </c>
      <c r="I90" s="2">
        <v>300190692</v>
      </c>
      <c r="J90" s="2">
        <v>300190698</v>
      </c>
      <c r="K90" s="1">
        <v>1</v>
      </c>
      <c r="L90" s="2" t="s">
        <v>97</v>
      </c>
      <c r="M90" s="2">
        <v>5</v>
      </c>
      <c r="N90" s="7"/>
      <c r="O90" s="2" t="s">
        <v>102</v>
      </c>
      <c r="P90" s="2" t="str">
        <f t="shared" si="1"/>
        <v>FF0000</v>
      </c>
    </row>
    <row r="91" spans="1:16" x14ac:dyDescent="0.2">
      <c r="A91" s="2">
        <v>300190649</v>
      </c>
      <c r="B91" s="2">
        <v>300190642</v>
      </c>
      <c r="C91" s="2">
        <v>300190650</v>
      </c>
      <c r="D91" s="2">
        <v>300190734</v>
      </c>
      <c r="E91" s="2">
        <v>300190653</v>
      </c>
      <c r="F91" s="2">
        <v>300190691</v>
      </c>
      <c r="G91" s="2">
        <v>300190693</v>
      </c>
      <c r="H91" s="2">
        <v>300190708</v>
      </c>
      <c r="I91" s="2">
        <v>300190692</v>
      </c>
      <c r="J91" s="2">
        <v>300190698</v>
      </c>
      <c r="K91" s="1">
        <v>1</v>
      </c>
      <c r="L91" s="2" t="s">
        <v>97</v>
      </c>
      <c r="M91" s="2">
        <v>6</v>
      </c>
      <c r="N91" s="8"/>
      <c r="O91" s="2" t="s">
        <v>103</v>
      </c>
      <c r="P91" s="2" t="str">
        <f t="shared" si="1"/>
        <v>ED7D31</v>
      </c>
    </row>
    <row r="92" spans="1:16" x14ac:dyDescent="0.2">
      <c r="A92" s="2">
        <v>300190649</v>
      </c>
      <c r="B92" s="2">
        <v>300190642</v>
      </c>
      <c r="C92" s="2">
        <v>300190650</v>
      </c>
      <c r="D92" s="2">
        <v>300190734</v>
      </c>
      <c r="E92" s="2">
        <v>300190653</v>
      </c>
      <c r="F92" s="2">
        <v>300190691</v>
      </c>
      <c r="G92" s="2">
        <v>300190693</v>
      </c>
      <c r="H92" s="2">
        <v>300190708</v>
      </c>
      <c r="I92" s="2">
        <v>300190692</v>
      </c>
      <c r="J92" s="2">
        <v>300190698</v>
      </c>
      <c r="K92" s="1">
        <v>1</v>
      </c>
      <c r="L92" s="2" t="s">
        <v>97</v>
      </c>
      <c r="M92" s="2">
        <v>7</v>
      </c>
      <c r="N92" s="6"/>
      <c r="O92" s="2" t="s">
        <v>104</v>
      </c>
      <c r="P92" s="2" t="str">
        <f t="shared" si="1"/>
        <v>FFFF00</v>
      </c>
    </row>
    <row r="93" spans="1:16" x14ac:dyDescent="0.2">
      <c r="A93" s="2">
        <v>300190649</v>
      </c>
      <c r="B93" s="2">
        <v>300190642</v>
      </c>
      <c r="C93" s="2">
        <v>300190650</v>
      </c>
      <c r="D93" s="2">
        <v>300190734</v>
      </c>
      <c r="E93" s="2">
        <v>300190653</v>
      </c>
      <c r="F93" s="2">
        <v>300190691</v>
      </c>
      <c r="G93" s="2">
        <v>300190693</v>
      </c>
      <c r="H93" s="2">
        <v>300190708</v>
      </c>
      <c r="I93" s="2">
        <v>300190692</v>
      </c>
      <c r="J93" s="2">
        <v>300190698</v>
      </c>
      <c r="K93" s="1">
        <v>1</v>
      </c>
      <c r="L93" s="2" t="s">
        <v>97</v>
      </c>
      <c r="M93" s="2">
        <v>8</v>
      </c>
      <c r="N93" s="7"/>
      <c r="O93" s="2" t="s">
        <v>105</v>
      </c>
      <c r="P93" s="2" t="str">
        <f t="shared" si="1"/>
        <v>FF0000</v>
      </c>
    </row>
    <row r="94" spans="1:16" x14ac:dyDescent="0.2">
      <c r="A94" s="2">
        <v>300190649</v>
      </c>
      <c r="B94" s="2">
        <v>300190642</v>
      </c>
      <c r="C94" s="2">
        <v>300190650</v>
      </c>
      <c r="D94" s="2">
        <v>300190734</v>
      </c>
      <c r="E94" s="2">
        <v>300190653</v>
      </c>
      <c r="F94" s="2">
        <v>300190691</v>
      </c>
      <c r="G94" s="2">
        <v>300190693</v>
      </c>
      <c r="H94" s="2">
        <v>300190708</v>
      </c>
      <c r="I94" s="2">
        <v>300190692</v>
      </c>
      <c r="J94" s="2">
        <v>300190698</v>
      </c>
      <c r="K94" s="1">
        <v>1</v>
      </c>
      <c r="L94" s="2" t="s">
        <v>97</v>
      </c>
      <c r="M94" s="2">
        <v>9</v>
      </c>
      <c r="N94" s="8"/>
      <c r="O94" s="2" t="s">
        <v>106</v>
      </c>
      <c r="P94" s="2" t="str">
        <f t="shared" si="1"/>
        <v>ED7D31</v>
      </c>
    </row>
    <row r="95" spans="1:16" x14ac:dyDescent="0.2">
      <c r="A95" s="2">
        <v>300190649</v>
      </c>
      <c r="B95" s="2">
        <v>300190642</v>
      </c>
      <c r="C95" s="2">
        <v>300190650</v>
      </c>
      <c r="D95" s="2">
        <v>300190734</v>
      </c>
      <c r="E95" s="2">
        <v>300190653</v>
      </c>
      <c r="F95" s="2">
        <v>300190691</v>
      </c>
      <c r="G95" s="2">
        <v>300190693</v>
      </c>
      <c r="H95" s="2">
        <v>300190708</v>
      </c>
      <c r="I95" s="2">
        <v>300190692</v>
      </c>
      <c r="J95" s="2">
        <v>300190698</v>
      </c>
      <c r="K95" s="1">
        <v>1</v>
      </c>
      <c r="L95" s="2" t="s">
        <v>97</v>
      </c>
      <c r="M95" s="2">
        <v>10</v>
      </c>
      <c r="N95" s="6"/>
      <c r="O95" s="2" t="s">
        <v>107</v>
      </c>
      <c r="P95" s="2" t="str">
        <f t="shared" si="1"/>
        <v>FFFF00</v>
      </c>
    </row>
    <row r="96" spans="1:16" x14ac:dyDescent="0.2">
      <c r="A96" s="2">
        <v>300190649</v>
      </c>
      <c r="B96" s="2">
        <v>300190642</v>
      </c>
      <c r="C96" s="2">
        <v>300190650</v>
      </c>
      <c r="D96" s="2">
        <v>300190734</v>
      </c>
      <c r="E96" s="2">
        <v>300190653</v>
      </c>
      <c r="F96" s="2">
        <v>300190691</v>
      </c>
      <c r="G96" s="2">
        <v>300190693</v>
      </c>
      <c r="H96" s="2">
        <v>300190708</v>
      </c>
      <c r="I96" s="2">
        <v>300190692</v>
      </c>
      <c r="J96" s="2">
        <v>300190698</v>
      </c>
      <c r="K96" s="1">
        <v>1</v>
      </c>
      <c r="L96" s="2" t="s">
        <v>97</v>
      </c>
      <c r="M96" s="2">
        <v>11</v>
      </c>
      <c r="N96" s="7"/>
      <c r="O96" s="2" t="s">
        <v>108</v>
      </c>
      <c r="P96" s="2" t="str">
        <f t="shared" si="1"/>
        <v>FF0000</v>
      </c>
    </row>
    <row r="97" spans="1:16" x14ac:dyDescent="0.2">
      <c r="A97" s="2">
        <v>300190649</v>
      </c>
      <c r="B97" s="2">
        <v>300190642</v>
      </c>
      <c r="C97" s="2">
        <v>300190650</v>
      </c>
      <c r="D97" s="2">
        <v>300190734</v>
      </c>
      <c r="E97" s="2">
        <v>300190653</v>
      </c>
      <c r="F97" s="2">
        <v>300190691</v>
      </c>
      <c r="G97" s="2">
        <v>300190693</v>
      </c>
      <c r="H97" s="2">
        <v>300190708</v>
      </c>
      <c r="I97" s="2">
        <v>300190692</v>
      </c>
      <c r="J97" s="2">
        <v>300190698</v>
      </c>
      <c r="K97" s="1">
        <v>1</v>
      </c>
      <c r="L97" s="2" t="s">
        <v>97</v>
      </c>
      <c r="M97" s="2">
        <v>12</v>
      </c>
      <c r="N97" s="8"/>
      <c r="O97" s="2" t="s">
        <v>109</v>
      </c>
      <c r="P97" s="2" t="str">
        <f t="shared" si="1"/>
        <v>ED7D31</v>
      </c>
    </row>
    <row r="98" spans="1:16" x14ac:dyDescent="0.2">
      <c r="A98" s="2">
        <v>300190768</v>
      </c>
      <c r="B98" s="2">
        <v>300190771</v>
      </c>
      <c r="C98" s="2">
        <v>300190769</v>
      </c>
      <c r="D98" s="2">
        <v>300190743</v>
      </c>
      <c r="E98" s="2">
        <v>300190742</v>
      </c>
      <c r="F98" s="2">
        <v>300190745</v>
      </c>
      <c r="G98" s="2">
        <v>300190648</v>
      </c>
      <c r="H98" s="2">
        <v>300190744</v>
      </c>
      <c r="I98" s="2">
        <v>300190770</v>
      </c>
      <c r="J98" s="2">
        <v>300190746</v>
      </c>
      <c r="K98" s="1">
        <v>2</v>
      </c>
      <c r="L98" s="2" t="s">
        <v>6</v>
      </c>
      <c r="M98" s="2">
        <v>1</v>
      </c>
      <c r="N98" s="3"/>
      <c r="O98" s="2" t="s">
        <v>110</v>
      </c>
      <c r="P98" s="2" t="str">
        <f t="shared" si="1"/>
        <v>BDD7EE</v>
      </c>
    </row>
    <row r="99" spans="1:16" x14ac:dyDescent="0.2">
      <c r="A99" s="2">
        <v>300190768</v>
      </c>
      <c r="B99" s="2">
        <v>300190771</v>
      </c>
      <c r="C99" s="2">
        <v>300190769</v>
      </c>
      <c r="D99" s="2">
        <v>300190743</v>
      </c>
      <c r="E99" s="2">
        <v>300190742</v>
      </c>
      <c r="F99" s="2">
        <v>300190745</v>
      </c>
      <c r="G99" s="2">
        <v>300190648</v>
      </c>
      <c r="H99" s="2">
        <v>300190744</v>
      </c>
      <c r="I99" s="2">
        <v>300190770</v>
      </c>
      <c r="J99" s="2">
        <v>300190746</v>
      </c>
      <c r="K99" s="1">
        <v>2</v>
      </c>
      <c r="L99" s="2" t="s">
        <v>6</v>
      </c>
      <c r="M99" s="2">
        <v>2</v>
      </c>
      <c r="N99" s="4"/>
      <c r="O99" s="2" t="s">
        <v>111</v>
      </c>
      <c r="P99" s="2" t="str">
        <f t="shared" si="1"/>
        <v>A9D08E</v>
      </c>
    </row>
    <row r="100" spans="1:16" x14ac:dyDescent="0.2">
      <c r="A100" s="2">
        <v>300190768</v>
      </c>
      <c r="B100" s="2">
        <v>300190771</v>
      </c>
      <c r="C100" s="2">
        <v>300190769</v>
      </c>
      <c r="D100" s="2">
        <v>300190743</v>
      </c>
      <c r="E100" s="2">
        <v>300190742</v>
      </c>
      <c r="F100" s="2">
        <v>300190745</v>
      </c>
      <c r="G100" s="2">
        <v>300190648</v>
      </c>
      <c r="H100" s="2">
        <v>300190744</v>
      </c>
      <c r="I100" s="2">
        <v>300190770</v>
      </c>
      <c r="J100" s="2">
        <v>300190746</v>
      </c>
      <c r="K100" s="1">
        <v>2</v>
      </c>
      <c r="L100" s="2" t="s">
        <v>6</v>
      </c>
      <c r="M100" s="2">
        <v>3</v>
      </c>
      <c r="N100" s="5"/>
      <c r="O100" s="2" t="s">
        <v>112</v>
      </c>
      <c r="P100" s="2" t="str">
        <f t="shared" si="1"/>
        <v>BFBFBF</v>
      </c>
    </row>
    <row r="101" spans="1:16" x14ac:dyDescent="0.2">
      <c r="A101" s="2">
        <v>300190768</v>
      </c>
      <c r="B101" s="2">
        <v>300190771</v>
      </c>
      <c r="C101" s="2">
        <v>300190769</v>
      </c>
      <c r="D101" s="2">
        <v>300190743</v>
      </c>
      <c r="E101" s="2">
        <v>300190742</v>
      </c>
      <c r="F101" s="2">
        <v>300190745</v>
      </c>
      <c r="G101" s="2">
        <v>300190648</v>
      </c>
      <c r="H101" s="2">
        <v>300190744</v>
      </c>
      <c r="I101" s="2">
        <v>300190770</v>
      </c>
      <c r="J101" s="2">
        <v>300190746</v>
      </c>
      <c r="K101" s="1">
        <v>2</v>
      </c>
      <c r="L101" s="2" t="s">
        <v>6</v>
      </c>
      <c r="M101" s="2">
        <v>4</v>
      </c>
      <c r="N101" s="3"/>
      <c r="O101" s="2" t="s">
        <v>113</v>
      </c>
      <c r="P101" s="2" t="str">
        <f t="shared" si="1"/>
        <v>BDD7EE</v>
      </c>
    </row>
    <row r="102" spans="1:16" x14ac:dyDescent="0.2">
      <c r="A102" s="2">
        <v>300190768</v>
      </c>
      <c r="B102" s="2">
        <v>300190771</v>
      </c>
      <c r="C102" s="2">
        <v>300190769</v>
      </c>
      <c r="D102" s="2">
        <v>300190743</v>
      </c>
      <c r="E102" s="2">
        <v>300190742</v>
      </c>
      <c r="F102" s="2">
        <v>300190745</v>
      </c>
      <c r="G102" s="2">
        <v>300190648</v>
      </c>
      <c r="H102" s="2">
        <v>300190744</v>
      </c>
      <c r="I102" s="2">
        <v>300190770</v>
      </c>
      <c r="J102" s="2">
        <v>300190746</v>
      </c>
      <c r="K102" s="1">
        <v>2</v>
      </c>
      <c r="L102" s="2" t="s">
        <v>6</v>
      </c>
      <c r="M102" s="2">
        <v>5</v>
      </c>
      <c r="N102" s="4"/>
      <c r="O102" s="2" t="s">
        <v>114</v>
      </c>
      <c r="P102" s="2" t="str">
        <f t="shared" si="1"/>
        <v>A9D08E</v>
      </c>
    </row>
    <row r="103" spans="1:16" x14ac:dyDescent="0.2">
      <c r="A103" s="2">
        <v>300190768</v>
      </c>
      <c r="B103" s="2">
        <v>300190771</v>
      </c>
      <c r="C103" s="2">
        <v>300190769</v>
      </c>
      <c r="D103" s="2">
        <v>300190743</v>
      </c>
      <c r="E103" s="2">
        <v>300190742</v>
      </c>
      <c r="F103" s="2">
        <v>300190745</v>
      </c>
      <c r="G103" s="2">
        <v>300190648</v>
      </c>
      <c r="H103" s="2">
        <v>300190744</v>
      </c>
      <c r="I103" s="2">
        <v>300190770</v>
      </c>
      <c r="J103" s="2">
        <v>300190746</v>
      </c>
      <c r="K103" s="1">
        <v>2</v>
      </c>
      <c r="L103" s="2" t="s">
        <v>6</v>
      </c>
      <c r="M103" s="2">
        <v>6</v>
      </c>
      <c r="N103" s="5"/>
      <c r="O103" s="2" t="s">
        <v>115</v>
      </c>
      <c r="P103" s="2" t="str">
        <f t="shared" si="1"/>
        <v>BFBFBF</v>
      </c>
    </row>
    <row r="104" spans="1:16" x14ac:dyDescent="0.2">
      <c r="A104" s="2">
        <v>300190768</v>
      </c>
      <c r="B104" s="2">
        <v>300190771</v>
      </c>
      <c r="C104" s="2">
        <v>300190769</v>
      </c>
      <c r="D104" s="2">
        <v>300190743</v>
      </c>
      <c r="E104" s="2">
        <v>300190742</v>
      </c>
      <c r="F104" s="2">
        <v>300190745</v>
      </c>
      <c r="G104" s="2">
        <v>300190648</v>
      </c>
      <c r="H104" s="2">
        <v>300190744</v>
      </c>
      <c r="I104" s="2">
        <v>300190770</v>
      </c>
      <c r="J104" s="2">
        <v>300190746</v>
      </c>
      <c r="K104" s="1">
        <v>2</v>
      </c>
      <c r="L104" s="2" t="s">
        <v>6</v>
      </c>
      <c r="M104" s="2">
        <v>7</v>
      </c>
      <c r="N104" s="3"/>
      <c r="O104" s="2" t="s">
        <v>116</v>
      </c>
      <c r="P104" s="2" t="str">
        <f t="shared" si="1"/>
        <v>BDD7EE</v>
      </c>
    </row>
    <row r="105" spans="1:16" x14ac:dyDescent="0.2">
      <c r="A105" s="2">
        <v>300190768</v>
      </c>
      <c r="B105" s="2">
        <v>300190771</v>
      </c>
      <c r="C105" s="2">
        <v>300190769</v>
      </c>
      <c r="D105" s="2">
        <v>300190743</v>
      </c>
      <c r="E105" s="2">
        <v>300190742</v>
      </c>
      <c r="F105" s="2">
        <v>300190745</v>
      </c>
      <c r="G105" s="2">
        <v>300190648</v>
      </c>
      <c r="H105" s="2">
        <v>300190744</v>
      </c>
      <c r="I105" s="2">
        <v>300190770</v>
      </c>
      <c r="J105" s="2">
        <v>300190746</v>
      </c>
      <c r="K105" s="1">
        <v>2</v>
      </c>
      <c r="L105" s="2" t="s">
        <v>6</v>
      </c>
      <c r="M105" s="2">
        <v>8</v>
      </c>
      <c r="N105" s="4"/>
      <c r="O105" s="2" t="s">
        <v>117</v>
      </c>
      <c r="P105" s="2" t="str">
        <f t="shared" si="1"/>
        <v>A9D08E</v>
      </c>
    </row>
    <row r="106" spans="1:16" x14ac:dyDescent="0.2">
      <c r="A106" s="2">
        <v>300190768</v>
      </c>
      <c r="B106" s="2">
        <v>300190771</v>
      </c>
      <c r="C106" s="2">
        <v>300190769</v>
      </c>
      <c r="D106" s="2">
        <v>300190743</v>
      </c>
      <c r="E106" s="2">
        <v>300190742</v>
      </c>
      <c r="F106" s="2">
        <v>300190745</v>
      </c>
      <c r="G106" s="2">
        <v>300190648</v>
      </c>
      <c r="H106" s="2">
        <v>300190744</v>
      </c>
      <c r="I106" s="2">
        <v>300190770</v>
      </c>
      <c r="J106" s="2">
        <v>300190746</v>
      </c>
      <c r="K106" s="1">
        <v>2</v>
      </c>
      <c r="L106" s="2" t="s">
        <v>6</v>
      </c>
      <c r="M106" s="2">
        <v>9</v>
      </c>
      <c r="N106" s="5"/>
      <c r="O106" s="2" t="s">
        <v>118</v>
      </c>
      <c r="P106" s="2" t="str">
        <f t="shared" si="1"/>
        <v>BFBFBF</v>
      </c>
    </row>
    <row r="107" spans="1:16" x14ac:dyDescent="0.2">
      <c r="A107" s="2">
        <v>300190768</v>
      </c>
      <c r="B107" s="2">
        <v>300190771</v>
      </c>
      <c r="C107" s="2">
        <v>300190769</v>
      </c>
      <c r="D107" s="2">
        <v>300190743</v>
      </c>
      <c r="E107" s="2">
        <v>300190742</v>
      </c>
      <c r="F107" s="2">
        <v>300190745</v>
      </c>
      <c r="G107" s="2">
        <v>300190648</v>
      </c>
      <c r="H107" s="2">
        <v>300190744</v>
      </c>
      <c r="I107" s="2">
        <v>300190770</v>
      </c>
      <c r="J107" s="2">
        <v>300190746</v>
      </c>
      <c r="K107" s="1">
        <v>2</v>
      </c>
      <c r="L107" s="2" t="s">
        <v>6</v>
      </c>
      <c r="M107" s="2">
        <v>10</v>
      </c>
      <c r="N107" s="3"/>
      <c r="O107" s="2" t="s">
        <v>119</v>
      </c>
      <c r="P107" s="2" t="str">
        <f t="shared" si="1"/>
        <v>BDD7EE</v>
      </c>
    </row>
    <row r="108" spans="1:16" x14ac:dyDescent="0.2">
      <c r="A108" s="2">
        <v>300190768</v>
      </c>
      <c r="B108" s="2">
        <v>300190771</v>
      </c>
      <c r="C108" s="2">
        <v>300190769</v>
      </c>
      <c r="D108" s="2">
        <v>300190743</v>
      </c>
      <c r="E108" s="2">
        <v>300190742</v>
      </c>
      <c r="F108" s="2">
        <v>300190745</v>
      </c>
      <c r="G108" s="2">
        <v>300190648</v>
      </c>
      <c r="H108" s="2">
        <v>300190744</v>
      </c>
      <c r="I108" s="2">
        <v>300190770</v>
      </c>
      <c r="J108" s="2">
        <v>300190746</v>
      </c>
      <c r="K108" s="1">
        <v>2</v>
      </c>
      <c r="L108" s="2" t="s">
        <v>6</v>
      </c>
      <c r="M108" s="2">
        <v>11</v>
      </c>
      <c r="N108" s="4"/>
      <c r="O108" s="2" t="s">
        <v>120</v>
      </c>
      <c r="P108" s="2" t="str">
        <f t="shared" si="1"/>
        <v>A9D08E</v>
      </c>
    </row>
    <row r="109" spans="1:16" x14ac:dyDescent="0.2">
      <c r="A109" s="2">
        <v>300190768</v>
      </c>
      <c r="B109" s="2">
        <v>300190771</v>
      </c>
      <c r="C109" s="2">
        <v>300190769</v>
      </c>
      <c r="D109" s="2">
        <v>300190743</v>
      </c>
      <c r="E109" s="2">
        <v>300190742</v>
      </c>
      <c r="F109" s="2">
        <v>300190745</v>
      </c>
      <c r="G109" s="2">
        <v>300190648</v>
      </c>
      <c r="H109" s="2">
        <v>300190744</v>
      </c>
      <c r="I109" s="2">
        <v>300190770</v>
      </c>
      <c r="J109" s="2">
        <v>300190746</v>
      </c>
      <c r="K109" s="1">
        <v>2</v>
      </c>
      <c r="L109" s="2" t="s">
        <v>6</v>
      </c>
      <c r="M109" s="2">
        <v>12</v>
      </c>
      <c r="N109" s="5"/>
      <c r="O109" s="2" t="s">
        <v>121</v>
      </c>
      <c r="P109" s="2" t="str">
        <f t="shared" si="1"/>
        <v>BFBFBF</v>
      </c>
    </row>
    <row r="110" spans="1:16" x14ac:dyDescent="0.2">
      <c r="A110" s="2">
        <v>300190768</v>
      </c>
      <c r="B110" s="2">
        <v>300190771</v>
      </c>
      <c r="C110" s="2">
        <v>300190769</v>
      </c>
      <c r="D110" s="2">
        <v>300190743</v>
      </c>
      <c r="E110" s="2">
        <v>300190742</v>
      </c>
      <c r="F110" s="2">
        <v>300190745</v>
      </c>
      <c r="G110" s="2">
        <v>300190648</v>
      </c>
      <c r="H110" s="2">
        <v>300190744</v>
      </c>
      <c r="I110" s="2">
        <v>300190770</v>
      </c>
      <c r="J110" s="2">
        <v>300190746</v>
      </c>
      <c r="K110" s="1">
        <v>2</v>
      </c>
      <c r="L110" s="2" t="s">
        <v>19</v>
      </c>
      <c r="M110" s="2">
        <v>1</v>
      </c>
      <c r="N110" s="6"/>
      <c r="O110" s="2" t="s">
        <v>122</v>
      </c>
      <c r="P110" s="2" t="str">
        <f t="shared" si="1"/>
        <v>FFFF00</v>
      </c>
    </row>
    <row r="111" spans="1:16" x14ac:dyDescent="0.2">
      <c r="A111" s="2">
        <v>300190768</v>
      </c>
      <c r="B111" s="2">
        <v>300190771</v>
      </c>
      <c r="C111" s="2">
        <v>300190769</v>
      </c>
      <c r="D111" s="2">
        <v>300190743</v>
      </c>
      <c r="E111" s="2">
        <v>300190742</v>
      </c>
      <c r="F111" s="2">
        <v>300190745</v>
      </c>
      <c r="G111" s="2">
        <v>300190648</v>
      </c>
      <c r="H111" s="2">
        <v>300190744</v>
      </c>
      <c r="I111" s="2">
        <v>300190770</v>
      </c>
      <c r="J111" s="2">
        <v>300190746</v>
      </c>
      <c r="K111" s="1">
        <v>2</v>
      </c>
      <c r="L111" s="2" t="s">
        <v>19</v>
      </c>
      <c r="M111" s="2">
        <v>2</v>
      </c>
      <c r="N111" s="7"/>
      <c r="O111" s="2" t="s">
        <v>123</v>
      </c>
      <c r="P111" s="2" t="str">
        <f t="shared" si="1"/>
        <v>FF0000</v>
      </c>
    </row>
    <row r="112" spans="1:16" x14ac:dyDescent="0.2">
      <c r="A112" s="2">
        <v>300190768</v>
      </c>
      <c r="B112" s="2">
        <v>300190771</v>
      </c>
      <c r="C112" s="2">
        <v>300190769</v>
      </c>
      <c r="D112" s="2">
        <v>300190743</v>
      </c>
      <c r="E112" s="2">
        <v>300190742</v>
      </c>
      <c r="F112" s="2">
        <v>300190745</v>
      </c>
      <c r="G112" s="2">
        <v>300190648</v>
      </c>
      <c r="H112" s="2">
        <v>300190744</v>
      </c>
      <c r="I112" s="2">
        <v>300190770</v>
      </c>
      <c r="J112" s="2">
        <v>300190746</v>
      </c>
      <c r="K112" s="1">
        <v>2</v>
      </c>
      <c r="L112" s="2" t="s">
        <v>19</v>
      </c>
      <c r="M112" s="2">
        <v>3</v>
      </c>
      <c r="N112" s="8"/>
      <c r="O112" s="2" t="s">
        <v>124</v>
      </c>
      <c r="P112" s="2" t="str">
        <f t="shared" si="1"/>
        <v>ED7D31</v>
      </c>
    </row>
    <row r="113" spans="1:16" x14ac:dyDescent="0.2">
      <c r="A113" s="2">
        <v>300190768</v>
      </c>
      <c r="B113" s="2">
        <v>300190771</v>
      </c>
      <c r="C113" s="2">
        <v>300190769</v>
      </c>
      <c r="D113" s="2">
        <v>300190743</v>
      </c>
      <c r="E113" s="2">
        <v>300190742</v>
      </c>
      <c r="F113" s="2">
        <v>300190745</v>
      </c>
      <c r="G113" s="2">
        <v>300190648</v>
      </c>
      <c r="H113" s="2">
        <v>300190744</v>
      </c>
      <c r="I113" s="2">
        <v>300190770</v>
      </c>
      <c r="J113" s="2">
        <v>300190746</v>
      </c>
      <c r="K113" s="1">
        <v>2</v>
      </c>
      <c r="L113" s="2" t="s">
        <v>19</v>
      </c>
      <c r="M113" s="2">
        <v>4</v>
      </c>
      <c r="N113" s="6"/>
      <c r="O113" s="2" t="s">
        <v>125</v>
      </c>
      <c r="P113" s="2" t="str">
        <f t="shared" si="1"/>
        <v>FFFF00</v>
      </c>
    </row>
    <row r="114" spans="1:16" x14ac:dyDescent="0.2">
      <c r="A114" s="2">
        <v>300190768</v>
      </c>
      <c r="B114" s="2">
        <v>300190771</v>
      </c>
      <c r="C114" s="2">
        <v>300190769</v>
      </c>
      <c r="D114" s="2">
        <v>300190743</v>
      </c>
      <c r="E114" s="2">
        <v>300190742</v>
      </c>
      <c r="F114" s="2">
        <v>300190745</v>
      </c>
      <c r="G114" s="2">
        <v>300190648</v>
      </c>
      <c r="H114" s="2">
        <v>300190744</v>
      </c>
      <c r="I114" s="2">
        <v>300190770</v>
      </c>
      <c r="J114" s="2">
        <v>300190746</v>
      </c>
      <c r="K114" s="1">
        <v>2</v>
      </c>
      <c r="L114" s="2" t="s">
        <v>19</v>
      </c>
      <c r="M114" s="2">
        <v>5</v>
      </c>
      <c r="N114" s="7"/>
      <c r="O114" s="2" t="s">
        <v>126</v>
      </c>
      <c r="P114" s="2" t="str">
        <f t="shared" si="1"/>
        <v>FF0000</v>
      </c>
    </row>
    <row r="115" spans="1:16" x14ac:dyDescent="0.2">
      <c r="A115" s="2">
        <v>300190768</v>
      </c>
      <c r="B115" s="2">
        <v>300190771</v>
      </c>
      <c r="C115" s="2">
        <v>300190769</v>
      </c>
      <c r="D115" s="2">
        <v>300190743</v>
      </c>
      <c r="E115" s="2">
        <v>300190742</v>
      </c>
      <c r="F115" s="2">
        <v>300190745</v>
      </c>
      <c r="G115" s="2">
        <v>300190648</v>
      </c>
      <c r="H115" s="2">
        <v>300190744</v>
      </c>
      <c r="I115" s="2">
        <v>300190770</v>
      </c>
      <c r="J115" s="2">
        <v>300190746</v>
      </c>
      <c r="K115" s="1">
        <v>2</v>
      </c>
      <c r="L115" s="2" t="s">
        <v>19</v>
      </c>
      <c r="M115" s="2">
        <v>6</v>
      </c>
      <c r="N115" s="8"/>
      <c r="O115" s="2" t="s">
        <v>127</v>
      </c>
      <c r="P115" s="2" t="str">
        <f t="shared" si="1"/>
        <v>ED7D31</v>
      </c>
    </row>
    <row r="116" spans="1:16" x14ac:dyDescent="0.2">
      <c r="A116" s="2">
        <v>300190768</v>
      </c>
      <c r="B116" s="2">
        <v>300190771</v>
      </c>
      <c r="C116" s="2">
        <v>300190769</v>
      </c>
      <c r="D116" s="2">
        <v>300190743</v>
      </c>
      <c r="E116" s="2">
        <v>300190742</v>
      </c>
      <c r="F116" s="2">
        <v>300190745</v>
      </c>
      <c r="G116" s="2">
        <v>300190648</v>
      </c>
      <c r="H116" s="2">
        <v>300190744</v>
      </c>
      <c r="I116" s="2">
        <v>300190770</v>
      </c>
      <c r="J116" s="2">
        <v>300190746</v>
      </c>
      <c r="K116" s="1">
        <v>2</v>
      </c>
      <c r="L116" s="2" t="s">
        <v>19</v>
      </c>
      <c r="M116" s="2">
        <v>7</v>
      </c>
      <c r="N116" s="6"/>
      <c r="O116" s="2" t="s">
        <v>128</v>
      </c>
      <c r="P116" s="2" t="str">
        <f t="shared" si="1"/>
        <v>FFFF00</v>
      </c>
    </row>
    <row r="117" spans="1:16" x14ac:dyDescent="0.2">
      <c r="A117" s="2">
        <v>300190768</v>
      </c>
      <c r="B117" s="2">
        <v>300190771</v>
      </c>
      <c r="C117" s="2">
        <v>300190769</v>
      </c>
      <c r="D117" s="2">
        <v>300190743</v>
      </c>
      <c r="E117" s="2">
        <v>300190742</v>
      </c>
      <c r="F117" s="2">
        <v>300190745</v>
      </c>
      <c r="G117" s="2">
        <v>300190648</v>
      </c>
      <c r="H117" s="2">
        <v>300190744</v>
      </c>
      <c r="I117" s="2">
        <v>300190770</v>
      </c>
      <c r="J117" s="2">
        <v>300190746</v>
      </c>
      <c r="K117" s="1">
        <v>2</v>
      </c>
      <c r="L117" s="2" t="s">
        <v>19</v>
      </c>
      <c r="M117" s="2">
        <v>8</v>
      </c>
      <c r="N117" s="7"/>
      <c r="O117" s="2" t="s">
        <v>91</v>
      </c>
      <c r="P117" s="2" t="str">
        <f t="shared" si="1"/>
        <v>FF0000</v>
      </c>
    </row>
    <row r="118" spans="1:16" x14ac:dyDescent="0.2">
      <c r="A118" s="2">
        <v>300190768</v>
      </c>
      <c r="B118" s="2">
        <v>300190771</v>
      </c>
      <c r="C118" s="2">
        <v>300190769</v>
      </c>
      <c r="D118" s="2">
        <v>300190743</v>
      </c>
      <c r="E118" s="2">
        <v>300190742</v>
      </c>
      <c r="F118" s="2">
        <v>300190745</v>
      </c>
      <c r="G118" s="2">
        <v>300190648</v>
      </c>
      <c r="H118" s="2">
        <v>300190744</v>
      </c>
      <c r="I118" s="2">
        <v>300190770</v>
      </c>
      <c r="J118" s="2">
        <v>300190746</v>
      </c>
      <c r="K118" s="1">
        <v>2</v>
      </c>
      <c r="L118" s="2" t="s">
        <v>19</v>
      </c>
      <c r="M118" s="2">
        <v>9</v>
      </c>
      <c r="N118" s="8"/>
      <c r="O118" s="2" t="s">
        <v>129</v>
      </c>
      <c r="P118" s="2" t="str">
        <f t="shared" si="1"/>
        <v>ED7D31</v>
      </c>
    </row>
    <row r="119" spans="1:16" x14ac:dyDescent="0.2">
      <c r="A119" s="2">
        <v>300190768</v>
      </c>
      <c r="B119" s="2">
        <v>300190771</v>
      </c>
      <c r="C119" s="2">
        <v>300190769</v>
      </c>
      <c r="D119" s="2">
        <v>300190743</v>
      </c>
      <c r="E119" s="2">
        <v>300190742</v>
      </c>
      <c r="F119" s="2">
        <v>300190745</v>
      </c>
      <c r="G119" s="2">
        <v>300190648</v>
      </c>
      <c r="H119" s="2">
        <v>300190744</v>
      </c>
      <c r="I119" s="2">
        <v>300190770</v>
      </c>
      <c r="J119" s="2">
        <v>300190746</v>
      </c>
      <c r="K119" s="1">
        <v>2</v>
      </c>
      <c r="L119" s="2" t="s">
        <v>19</v>
      </c>
      <c r="M119" s="2">
        <v>10</v>
      </c>
      <c r="N119" s="6"/>
      <c r="O119" s="2" t="s">
        <v>130</v>
      </c>
      <c r="P119" s="2" t="str">
        <f t="shared" si="1"/>
        <v>FFFF00</v>
      </c>
    </row>
    <row r="120" spans="1:16" x14ac:dyDescent="0.2">
      <c r="A120" s="2">
        <v>300190768</v>
      </c>
      <c r="B120" s="2">
        <v>300190771</v>
      </c>
      <c r="C120" s="2">
        <v>300190769</v>
      </c>
      <c r="D120" s="2">
        <v>300190743</v>
      </c>
      <c r="E120" s="2">
        <v>300190742</v>
      </c>
      <c r="F120" s="2">
        <v>300190745</v>
      </c>
      <c r="G120" s="2">
        <v>300190648</v>
      </c>
      <c r="H120" s="2">
        <v>300190744</v>
      </c>
      <c r="I120" s="2">
        <v>300190770</v>
      </c>
      <c r="J120" s="2">
        <v>300190746</v>
      </c>
      <c r="K120" s="1">
        <v>2</v>
      </c>
      <c r="L120" s="2" t="s">
        <v>19</v>
      </c>
      <c r="M120" s="2">
        <v>11</v>
      </c>
      <c r="N120" s="7"/>
      <c r="O120" s="2" t="s">
        <v>131</v>
      </c>
      <c r="P120" s="2" t="str">
        <f t="shared" si="1"/>
        <v>FF0000</v>
      </c>
    </row>
    <row r="121" spans="1:16" x14ac:dyDescent="0.2">
      <c r="A121" s="2">
        <v>300190768</v>
      </c>
      <c r="B121" s="2">
        <v>300190771</v>
      </c>
      <c r="C121" s="2">
        <v>300190769</v>
      </c>
      <c r="D121" s="2">
        <v>300190743</v>
      </c>
      <c r="E121" s="2">
        <v>300190742</v>
      </c>
      <c r="F121" s="2">
        <v>300190745</v>
      </c>
      <c r="G121" s="2">
        <v>300190648</v>
      </c>
      <c r="H121" s="2">
        <v>300190744</v>
      </c>
      <c r="I121" s="2">
        <v>300190770</v>
      </c>
      <c r="J121" s="2">
        <v>300190746</v>
      </c>
      <c r="K121" s="1">
        <v>2</v>
      </c>
      <c r="L121" s="2" t="s">
        <v>19</v>
      </c>
      <c r="M121" s="2">
        <v>12</v>
      </c>
      <c r="N121" s="8"/>
      <c r="O121" s="2" t="s">
        <v>132</v>
      </c>
      <c r="P121" s="2" t="str">
        <f t="shared" si="1"/>
        <v>ED7D31</v>
      </c>
    </row>
    <row r="122" spans="1:16" x14ac:dyDescent="0.2">
      <c r="A122" s="2">
        <v>300190768</v>
      </c>
      <c r="B122" s="2">
        <v>300190771</v>
      </c>
      <c r="C122" s="2">
        <v>300190769</v>
      </c>
      <c r="D122" s="2">
        <v>300190743</v>
      </c>
      <c r="E122" s="2">
        <v>300190742</v>
      </c>
      <c r="F122" s="2">
        <v>300190745</v>
      </c>
      <c r="G122" s="2">
        <v>300190648</v>
      </c>
      <c r="H122" s="2">
        <v>300190744</v>
      </c>
      <c r="I122" s="2">
        <v>300190770</v>
      </c>
      <c r="J122" s="2">
        <v>300190746</v>
      </c>
      <c r="K122" s="1">
        <v>2</v>
      </c>
      <c r="L122" s="2" t="s">
        <v>32</v>
      </c>
      <c r="M122" s="2">
        <v>1</v>
      </c>
      <c r="N122" s="4"/>
      <c r="O122" s="2" t="s">
        <v>133</v>
      </c>
      <c r="P122" s="2" t="str">
        <f t="shared" si="1"/>
        <v>A9D08E</v>
      </c>
    </row>
    <row r="123" spans="1:16" x14ac:dyDescent="0.2">
      <c r="A123" s="2">
        <v>300190768</v>
      </c>
      <c r="B123" s="2">
        <v>300190771</v>
      </c>
      <c r="C123" s="2">
        <v>300190769</v>
      </c>
      <c r="D123" s="2">
        <v>300190743</v>
      </c>
      <c r="E123" s="2">
        <v>300190742</v>
      </c>
      <c r="F123" s="2">
        <v>300190745</v>
      </c>
      <c r="G123" s="2">
        <v>300190648</v>
      </c>
      <c r="H123" s="2">
        <v>300190744</v>
      </c>
      <c r="I123" s="2">
        <v>300190770</v>
      </c>
      <c r="J123" s="2">
        <v>300190746</v>
      </c>
      <c r="K123" s="1">
        <v>2</v>
      </c>
      <c r="L123" s="2" t="s">
        <v>32</v>
      </c>
      <c r="M123" s="2">
        <v>2</v>
      </c>
      <c r="N123" s="5"/>
      <c r="O123" s="2" t="s">
        <v>134</v>
      </c>
      <c r="P123" s="2" t="str">
        <f t="shared" si="1"/>
        <v>BFBFBF</v>
      </c>
    </row>
    <row r="124" spans="1:16" x14ac:dyDescent="0.2">
      <c r="A124" s="2">
        <v>300190768</v>
      </c>
      <c r="B124" s="2">
        <v>300190771</v>
      </c>
      <c r="C124" s="2">
        <v>300190769</v>
      </c>
      <c r="D124" s="2">
        <v>300190743</v>
      </c>
      <c r="E124" s="2">
        <v>300190742</v>
      </c>
      <c r="F124" s="2">
        <v>300190745</v>
      </c>
      <c r="G124" s="2">
        <v>300190648</v>
      </c>
      <c r="H124" s="2">
        <v>300190744</v>
      </c>
      <c r="I124" s="2">
        <v>300190770</v>
      </c>
      <c r="J124" s="2">
        <v>300190746</v>
      </c>
      <c r="K124" s="1">
        <v>2</v>
      </c>
      <c r="L124" s="2" t="s">
        <v>32</v>
      </c>
      <c r="M124" s="2">
        <v>3</v>
      </c>
      <c r="N124" s="9"/>
      <c r="O124" s="2" t="s">
        <v>135</v>
      </c>
      <c r="P124" s="2" t="str">
        <f t="shared" si="1"/>
        <v>9BC2E6</v>
      </c>
    </row>
    <row r="125" spans="1:16" x14ac:dyDescent="0.2">
      <c r="A125" s="2">
        <v>300190768</v>
      </c>
      <c r="B125" s="2">
        <v>300190771</v>
      </c>
      <c r="C125" s="2">
        <v>300190769</v>
      </c>
      <c r="D125" s="2">
        <v>300190743</v>
      </c>
      <c r="E125" s="2">
        <v>300190742</v>
      </c>
      <c r="F125" s="2">
        <v>300190745</v>
      </c>
      <c r="G125" s="2">
        <v>300190648</v>
      </c>
      <c r="H125" s="2">
        <v>300190744</v>
      </c>
      <c r="I125" s="2">
        <v>300190770</v>
      </c>
      <c r="J125" s="2">
        <v>300190746</v>
      </c>
      <c r="K125" s="1">
        <v>2</v>
      </c>
      <c r="L125" s="2" t="s">
        <v>32</v>
      </c>
      <c r="M125" s="2">
        <v>4</v>
      </c>
      <c r="N125" s="4"/>
      <c r="O125" s="2" t="s">
        <v>136</v>
      </c>
      <c r="P125" s="2" t="str">
        <f t="shared" si="1"/>
        <v>A9D08E</v>
      </c>
    </row>
    <row r="126" spans="1:16" x14ac:dyDescent="0.2">
      <c r="A126" s="2">
        <v>300190768</v>
      </c>
      <c r="B126" s="2">
        <v>300190771</v>
      </c>
      <c r="C126" s="2">
        <v>300190769</v>
      </c>
      <c r="D126" s="2">
        <v>300190743</v>
      </c>
      <c r="E126" s="2">
        <v>300190742</v>
      </c>
      <c r="F126" s="2">
        <v>300190745</v>
      </c>
      <c r="G126" s="2">
        <v>300190648</v>
      </c>
      <c r="H126" s="2">
        <v>300190744</v>
      </c>
      <c r="I126" s="2">
        <v>300190770</v>
      </c>
      <c r="J126" s="2">
        <v>300190746</v>
      </c>
      <c r="K126" s="1">
        <v>2</v>
      </c>
      <c r="L126" s="2" t="s">
        <v>32</v>
      </c>
      <c r="M126" s="2">
        <v>5</v>
      </c>
      <c r="N126" s="5"/>
      <c r="O126" s="2" t="s">
        <v>137</v>
      </c>
      <c r="P126" s="2" t="str">
        <f t="shared" si="1"/>
        <v>BFBFBF</v>
      </c>
    </row>
    <row r="127" spans="1:16" x14ac:dyDescent="0.2">
      <c r="A127" s="2">
        <v>300190768</v>
      </c>
      <c r="B127" s="2">
        <v>300190771</v>
      </c>
      <c r="C127" s="2">
        <v>300190769</v>
      </c>
      <c r="D127" s="2">
        <v>300190743</v>
      </c>
      <c r="E127" s="2">
        <v>300190742</v>
      </c>
      <c r="F127" s="2">
        <v>300190745</v>
      </c>
      <c r="G127" s="2">
        <v>300190648</v>
      </c>
      <c r="H127" s="2">
        <v>300190744</v>
      </c>
      <c r="I127" s="2">
        <v>300190770</v>
      </c>
      <c r="J127" s="2">
        <v>300190746</v>
      </c>
      <c r="K127" s="1">
        <v>2</v>
      </c>
      <c r="L127" s="2" t="s">
        <v>32</v>
      </c>
      <c r="M127" s="2">
        <v>6</v>
      </c>
      <c r="N127" s="9"/>
      <c r="O127" s="2" t="s">
        <v>138</v>
      </c>
      <c r="P127" s="2" t="str">
        <f t="shared" si="1"/>
        <v>9BC2E6</v>
      </c>
    </row>
    <row r="128" spans="1:16" x14ac:dyDescent="0.2">
      <c r="A128" s="2">
        <v>300190768</v>
      </c>
      <c r="B128" s="2">
        <v>300190771</v>
      </c>
      <c r="C128" s="2">
        <v>300190769</v>
      </c>
      <c r="D128" s="2">
        <v>300190743</v>
      </c>
      <c r="E128" s="2">
        <v>300190742</v>
      </c>
      <c r="F128" s="2">
        <v>300190745</v>
      </c>
      <c r="G128" s="2">
        <v>300190648</v>
      </c>
      <c r="H128" s="2">
        <v>300190744</v>
      </c>
      <c r="I128" s="2">
        <v>300190770</v>
      </c>
      <c r="J128" s="2">
        <v>300190746</v>
      </c>
      <c r="K128" s="1">
        <v>2</v>
      </c>
      <c r="L128" s="2" t="s">
        <v>32</v>
      </c>
      <c r="M128" s="2">
        <v>7</v>
      </c>
      <c r="N128" s="4"/>
      <c r="O128" s="2" t="s">
        <v>139</v>
      </c>
      <c r="P128" s="2" t="str">
        <f t="shared" si="1"/>
        <v>A9D08E</v>
      </c>
    </row>
    <row r="129" spans="1:16" x14ac:dyDescent="0.2">
      <c r="A129" s="2">
        <v>300190768</v>
      </c>
      <c r="B129" s="2">
        <v>300190771</v>
      </c>
      <c r="C129" s="2">
        <v>300190769</v>
      </c>
      <c r="D129" s="2">
        <v>300190743</v>
      </c>
      <c r="E129" s="2">
        <v>300190742</v>
      </c>
      <c r="F129" s="2">
        <v>300190745</v>
      </c>
      <c r="G129" s="2">
        <v>300190648</v>
      </c>
      <c r="H129" s="2">
        <v>300190744</v>
      </c>
      <c r="I129" s="2">
        <v>300190770</v>
      </c>
      <c r="J129" s="2">
        <v>300190746</v>
      </c>
      <c r="K129" s="1">
        <v>2</v>
      </c>
      <c r="L129" s="2" t="s">
        <v>32</v>
      </c>
      <c r="M129" s="2">
        <v>8</v>
      </c>
      <c r="N129" s="5"/>
      <c r="O129" s="2" t="s">
        <v>140</v>
      </c>
      <c r="P129" s="2" t="str">
        <f t="shared" si="1"/>
        <v>BFBFBF</v>
      </c>
    </row>
    <row r="130" spans="1:16" x14ac:dyDescent="0.2">
      <c r="A130" s="2">
        <v>300190768</v>
      </c>
      <c r="B130" s="2">
        <v>300190771</v>
      </c>
      <c r="C130" s="2">
        <v>300190769</v>
      </c>
      <c r="D130" s="2">
        <v>300190743</v>
      </c>
      <c r="E130" s="2">
        <v>300190742</v>
      </c>
      <c r="F130" s="2">
        <v>300190745</v>
      </c>
      <c r="G130" s="2">
        <v>300190648</v>
      </c>
      <c r="H130" s="2">
        <v>300190744</v>
      </c>
      <c r="I130" s="2">
        <v>300190770</v>
      </c>
      <c r="J130" s="2">
        <v>300190746</v>
      </c>
      <c r="K130" s="1">
        <v>2</v>
      </c>
      <c r="L130" s="2" t="s">
        <v>32</v>
      </c>
      <c r="M130" s="2">
        <v>9</v>
      </c>
      <c r="N130" s="9"/>
      <c r="O130" s="2" t="s">
        <v>141</v>
      </c>
      <c r="P130" s="2" t="str">
        <f t="shared" si="1"/>
        <v>9BC2E6</v>
      </c>
    </row>
    <row r="131" spans="1:16" x14ac:dyDescent="0.2">
      <c r="A131" s="2">
        <v>300190768</v>
      </c>
      <c r="B131" s="2">
        <v>300190771</v>
      </c>
      <c r="C131" s="2">
        <v>300190769</v>
      </c>
      <c r="D131" s="2">
        <v>300190743</v>
      </c>
      <c r="E131" s="2">
        <v>300190742</v>
      </c>
      <c r="F131" s="2">
        <v>300190745</v>
      </c>
      <c r="G131" s="2">
        <v>300190648</v>
      </c>
      <c r="H131" s="2">
        <v>300190744</v>
      </c>
      <c r="I131" s="2">
        <v>300190770</v>
      </c>
      <c r="J131" s="2">
        <v>300190746</v>
      </c>
      <c r="K131" s="1">
        <v>2</v>
      </c>
      <c r="L131" s="2" t="s">
        <v>32</v>
      </c>
      <c r="M131" s="2">
        <v>10</v>
      </c>
      <c r="N131" s="4"/>
      <c r="O131" s="2" t="s">
        <v>142</v>
      </c>
      <c r="P131" s="2" t="str">
        <f t="shared" ref="P131:P194" si="2">getRGB1(N131)</f>
        <v>A9D08E</v>
      </c>
    </row>
    <row r="132" spans="1:16" x14ac:dyDescent="0.2">
      <c r="A132" s="2">
        <v>300190768</v>
      </c>
      <c r="B132" s="2">
        <v>300190771</v>
      </c>
      <c r="C132" s="2">
        <v>300190769</v>
      </c>
      <c r="D132" s="2">
        <v>300190743</v>
      </c>
      <c r="E132" s="2">
        <v>300190742</v>
      </c>
      <c r="F132" s="2">
        <v>300190745</v>
      </c>
      <c r="G132" s="2">
        <v>300190648</v>
      </c>
      <c r="H132" s="2">
        <v>300190744</v>
      </c>
      <c r="I132" s="2">
        <v>300190770</v>
      </c>
      <c r="J132" s="2">
        <v>300190746</v>
      </c>
      <c r="K132" s="1">
        <v>2</v>
      </c>
      <c r="L132" s="2" t="s">
        <v>32</v>
      </c>
      <c r="M132" s="2">
        <v>11</v>
      </c>
      <c r="N132" s="5"/>
      <c r="O132" s="2" t="s">
        <v>143</v>
      </c>
      <c r="P132" s="2" t="str">
        <f t="shared" si="2"/>
        <v>BFBFBF</v>
      </c>
    </row>
    <row r="133" spans="1:16" x14ac:dyDescent="0.2">
      <c r="A133" s="2">
        <v>300190768</v>
      </c>
      <c r="B133" s="2">
        <v>300190771</v>
      </c>
      <c r="C133" s="2">
        <v>300190769</v>
      </c>
      <c r="D133" s="2">
        <v>300190743</v>
      </c>
      <c r="E133" s="2">
        <v>300190742</v>
      </c>
      <c r="F133" s="2">
        <v>300190745</v>
      </c>
      <c r="G133" s="2">
        <v>300190648</v>
      </c>
      <c r="H133" s="2">
        <v>300190744</v>
      </c>
      <c r="I133" s="2">
        <v>300190770</v>
      </c>
      <c r="J133" s="2">
        <v>300190746</v>
      </c>
      <c r="K133" s="1">
        <v>2</v>
      </c>
      <c r="L133" s="2" t="s">
        <v>32</v>
      </c>
      <c r="M133" s="2">
        <v>12</v>
      </c>
      <c r="N133" s="9"/>
      <c r="O133" s="2" t="s">
        <v>144</v>
      </c>
      <c r="P133" s="2" t="str">
        <f t="shared" si="2"/>
        <v>9BC2E6</v>
      </c>
    </row>
    <row r="134" spans="1:16" x14ac:dyDescent="0.2">
      <c r="A134" s="2">
        <v>300190768</v>
      </c>
      <c r="B134" s="2">
        <v>300190771</v>
      </c>
      <c r="C134" s="2">
        <v>300190769</v>
      </c>
      <c r="D134" s="2">
        <v>300190743</v>
      </c>
      <c r="E134" s="2">
        <v>300190742</v>
      </c>
      <c r="F134" s="2">
        <v>300190745</v>
      </c>
      <c r="G134" s="2">
        <v>300190648</v>
      </c>
      <c r="H134" s="2">
        <v>300190744</v>
      </c>
      <c r="I134" s="2">
        <v>300190770</v>
      </c>
      <c r="J134" s="2">
        <v>300190746</v>
      </c>
      <c r="K134" s="1">
        <v>2</v>
      </c>
      <c r="L134" s="2" t="s">
        <v>45</v>
      </c>
      <c r="M134" s="2">
        <v>1</v>
      </c>
      <c r="N134" s="7"/>
      <c r="O134" s="2" t="s">
        <v>145</v>
      </c>
      <c r="P134" s="2" t="str">
        <f t="shared" si="2"/>
        <v>FF0000</v>
      </c>
    </row>
    <row r="135" spans="1:16" x14ac:dyDescent="0.2">
      <c r="A135" s="2">
        <v>300190768</v>
      </c>
      <c r="B135" s="2">
        <v>300190771</v>
      </c>
      <c r="C135" s="2">
        <v>300190769</v>
      </c>
      <c r="D135" s="2">
        <v>300190743</v>
      </c>
      <c r="E135" s="2">
        <v>300190742</v>
      </c>
      <c r="F135" s="2">
        <v>300190745</v>
      </c>
      <c r="G135" s="2">
        <v>300190648</v>
      </c>
      <c r="H135" s="2">
        <v>300190744</v>
      </c>
      <c r="I135" s="2">
        <v>300190770</v>
      </c>
      <c r="J135" s="2">
        <v>300190746</v>
      </c>
      <c r="K135" s="1">
        <v>2</v>
      </c>
      <c r="L135" s="2" t="s">
        <v>45</v>
      </c>
      <c r="M135" s="2">
        <v>2</v>
      </c>
      <c r="N135" s="8"/>
      <c r="O135" s="2" t="s">
        <v>146</v>
      </c>
      <c r="P135" s="2" t="str">
        <f t="shared" si="2"/>
        <v>ED7D31</v>
      </c>
    </row>
    <row r="136" spans="1:16" x14ac:dyDescent="0.2">
      <c r="A136" s="2">
        <v>300190768</v>
      </c>
      <c r="B136" s="2">
        <v>300190771</v>
      </c>
      <c r="C136" s="2">
        <v>300190769</v>
      </c>
      <c r="D136" s="2">
        <v>300190743</v>
      </c>
      <c r="E136" s="2">
        <v>300190742</v>
      </c>
      <c r="F136" s="2">
        <v>300190745</v>
      </c>
      <c r="G136" s="2">
        <v>300190648</v>
      </c>
      <c r="H136" s="2">
        <v>300190744</v>
      </c>
      <c r="I136" s="2">
        <v>300190770</v>
      </c>
      <c r="J136" s="2">
        <v>300190746</v>
      </c>
      <c r="K136" s="1">
        <v>2</v>
      </c>
      <c r="L136" s="2" t="s">
        <v>45</v>
      </c>
      <c r="M136" s="2">
        <v>3</v>
      </c>
      <c r="N136" s="6"/>
      <c r="O136" s="2" t="s">
        <v>147</v>
      </c>
      <c r="P136" s="2" t="str">
        <f t="shared" si="2"/>
        <v>FFFF00</v>
      </c>
    </row>
    <row r="137" spans="1:16" x14ac:dyDescent="0.2">
      <c r="A137" s="2">
        <v>300190768</v>
      </c>
      <c r="B137" s="2">
        <v>300190771</v>
      </c>
      <c r="C137" s="2">
        <v>300190769</v>
      </c>
      <c r="D137" s="2">
        <v>300190743</v>
      </c>
      <c r="E137" s="2">
        <v>300190742</v>
      </c>
      <c r="F137" s="2">
        <v>300190745</v>
      </c>
      <c r="G137" s="2">
        <v>300190648</v>
      </c>
      <c r="H137" s="2">
        <v>300190744</v>
      </c>
      <c r="I137" s="2">
        <v>300190770</v>
      </c>
      <c r="J137" s="2">
        <v>300190746</v>
      </c>
      <c r="K137" s="1">
        <v>2</v>
      </c>
      <c r="L137" s="2" t="s">
        <v>45</v>
      </c>
      <c r="M137" s="2">
        <v>4</v>
      </c>
      <c r="N137" s="7"/>
      <c r="O137" s="2" t="s">
        <v>148</v>
      </c>
      <c r="P137" s="2" t="str">
        <f t="shared" si="2"/>
        <v>FF0000</v>
      </c>
    </row>
    <row r="138" spans="1:16" x14ac:dyDescent="0.2">
      <c r="A138" s="2">
        <v>300190768</v>
      </c>
      <c r="B138" s="2">
        <v>300190771</v>
      </c>
      <c r="C138" s="2">
        <v>300190769</v>
      </c>
      <c r="D138" s="2">
        <v>300190743</v>
      </c>
      <c r="E138" s="2">
        <v>300190742</v>
      </c>
      <c r="F138" s="2">
        <v>300190745</v>
      </c>
      <c r="G138" s="2">
        <v>300190648</v>
      </c>
      <c r="H138" s="2">
        <v>300190744</v>
      </c>
      <c r="I138" s="2">
        <v>300190770</v>
      </c>
      <c r="J138" s="2">
        <v>300190746</v>
      </c>
      <c r="K138" s="1">
        <v>2</v>
      </c>
      <c r="L138" s="2" t="s">
        <v>45</v>
      </c>
      <c r="M138" s="2">
        <v>5</v>
      </c>
      <c r="N138" s="8"/>
      <c r="O138" s="2" t="s">
        <v>149</v>
      </c>
      <c r="P138" s="2" t="str">
        <f t="shared" si="2"/>
        <v>ED7D31</v>
      </c>
    </row>
    <row r="139" spans="1:16" x14ac:dyDescent="0.2">
      <c r="A139" s="2">
        <v>300190768</v>
      </c>
      <c r="B139" s="2">
        <v>300190771</v>
      </c>
      <c r="C139" s="2">
        <v>300190769</v>
      </c>
      <c r="D139" s="2">
        <v>300190743</v>
      </c>
      <c r="E139" s="2">
        <v>300190742</v>
      </c>
      <c r="F139" s="2">
        <v>300190745</v>
      </c>
      <c r="G139" s="2">
        <v>300190648</v>
      </c>
      <c r="H139" s="2">
        <v>300190744</v>
      </c>
      <c r="I139" s="2">
        <v>300190770</v>
      </c>
      <c r="J139" s="2">
        <v>300190746</v>
      </c>
      <c r="K139" s="1">
        <v>2</v>
      </c>
      <c r="L139" s="2" t="s">
        <v>45</v>
      </c>
      <c r="M139" s="2">
        <v>6</v>
      </c>
      <c r="N139" s="6"/>
      <c r="O139" s="2" t="s">
        <v>150</v>
      </c>
      <c r="P139" s="2" t="str">
        <f t="shared" si="2"/>
        <v>FFFF00</v>
      </c>
    </row>
    <row r="140" spans="1:16" x14ac:dyDescent="0.2">
      <c r="A140" s="2">
        <v>300190768</v>
      </c>
      <c r="B140" s="2">
        <v>300190771</v>
      </c>
      <c r="C140" s="2">
        <v>300190769</v>
      </c>
      <c r="D140" s="2">
        <v>300190743</v>
      </c>
      <c r="E140" s="2">
        <v>300190742</v>
      </c>
      <c r="F140" s="2">
        <v>300190745</v>
      </c>
      <c r="G140" s="2">
        <v>300190648</v>
      </c>
      <c r="H140" s="2">
        <v>300190744</v>
      </c>
      <c r="I140" s="2">
        <v>300190770</v>
      </c>
      <c r="J140" s="2">
        <v>300190746</v>
      </c>
      <c r="K140" s="1">
        <v>2</v>
      </c>
      <c r="L140" s="2" t="s">
        <v>45</v>
      </c>
      <c r="M140" s="2">
        <v>7</v>
      </c>
      <c r="N140" s="7"/>
      <c r="O140" s="2" t="s">
        <v>151</v>
      </c>
      <c r="P140" s="2" t="str">
        <f t="shared" si="2"/>
        <v>FF0000</v>
      </c>
    </row>
    <row r="141" spans="1:16" x14ac:dyDescent="0.2">
      <c r="A141" s="2">
        <v>300190768</v>
      </c>
      <c r="B141" s="2">
        <v>300190771</v>
      </c>
      <c r="C141" s="2">
        <v>300190769</v>
      </c>
      <c r="D141" s="2">
        <v>300190743</v>
      </c>
      <c r="E141" s="2">
        <v>300190742</v>
      </c>
      <c r="F141" s="2">
        <v>300190745</v>
      </c>
      <c r="G141" s="2">
        <v>300190648</v>
      </c>
      <c r="H141" s="2">
        <v>300190744</v>
      </c>
      <c r="I141" s="2">
        <v>300190770</v>
      </c>
      <c r="J141" s="2">
        <v>300190746</v>
      </c>
      <c r="K141" s="1">
        <v>2</v>
      </c>
      <c r="L141" s="2" t="s">
        <v>45</v>
      </c>
      <c r="M141" s="2">
        <v>8</v>
      </c>
      <c r="N141" s="8"/>
      <c r="O141" s="2" t="s">
        <v>152</v>
      </c>
      <c r="P141" s="2" t="str">
        <f t="shared" si="2"/>
        <v>ED7D31</v>
      </c>
    </row>
    <row r="142" spans="1:16" x14ac:dyDescent="0.2">
      <c r="A142" s="2">
        <v>300190768</v>
      </c>
      <c r="B142" s="2">
        <v>300190771</v>
      </c>
      <c r="C142" s="2">
        <v>300190769</v>
      </c>
      <c r="D142" s="2">
        <v>300190743</v>
      </c>
      <c r="E142" s="2">
        <v>300190742</v>
      </c>
      <c r="F142" s="2">
        <v>300190745</v>
      </c>
      <c r="G142" s="2">
        <v>300190648</v>
      </c>
      <c r="H142" s="2">
        <v>300190744</v>
      </c>
      <c r="I142" s="2">
        <v>300190770</v>
      </c>
      <c r="J142" s="2">
        <v>300190746</v>
      </c>
      <c r="K142" s="1">
        <v>2</v>
      </c>
      <c r="L142" s="2" t="s">
        <v>45</v>
      </c>
      <c r="M142" s="2">
        <v>9</v>
      </c>
      <c r="N142" s="6"/>
      <c r="O142" s="2" t="s">
        <v>153</v>
      </c>
      <c r="P142" s="2" t="str">
        <f t="shared" si="2"/>
        <v>FFFF00</v>
      </c>
    </row>
    <row r="143" spans="1:16" x14ac:dyDescent="0.2">
      <c r="A143" s="2">
        <v>300190768</v>
      </c>
      <c r="B143" s="2">
        <v>300190771</v>
      </c>
      <c r="C143" s="2">
        <v>300190769</v>
      </c>
      <c r="D143" s="2">
        <v>300190743</v>
      </c>
      <c r="E143" s="2">
        <v>300190742</v>
      </c>
      <c r="F143" s="2">
        <v>300190745</v>
      </c>
      <c r="G143" s="2">
        <v>300190648</v>
      </c>
      <c r="H143" s="2">
        <v>300190744</v>
      </c>
      <c r="I143" s="2">
        <v>300190770</v>
      </c>
      <c r="J143" s="2">
        <v>300190746</v>
      </c>
      <c r="K143" s="1">
        <v>2</v>
      </c>
      <c r="L143" s="2" t="s">
        <v>45</v>
      </c>
      <c r="M143" s="2">
        <v>10</v>
      </c>
      <c r="N143" s="7"/>
      <c r="O143" s="2" t="s">
        <v>154</v>
      </c>
      <c r="P143" s="2" t="str">
        <f t="shared" si="2"/>
        <v>FF0000</v>
      </c>
    </row>
    <row r="144" spans="1:16" x14ac:dyDescent="0.2">
      <c r="A144" s="2">
        <v>300190768</v>
      </c>
      <c r="B144" s="2">
        <v>300190771</v>
      </c>
      <c r="C144" s="2">
        <v>300190769</v>
      </c>
      <c r="D144" s="2">
        <v>300190743</v>
      </c>
      <c r="E144" s="2">
        <v>300190742</v>
      </c>
      <c r="F144" s="2">
        <v>300190745</v>
      </c>
      <c r="G144" s="2">
        <v>300190648</v>
      </c>
      <c r="H144" s="2">
        <v>300190744</v>
      </c>
      <c r="I144" s="2">
        <v>300190770</v>
      </c>
      <c r="J144" s="2">
        <v>300190746</v>
      </c>
      <c r="K144" s="1">
        <v>2</v>
      </c>
      <c r="L144" s="2" t="s">
        <v>45</v>
      </c>
      <c r="M144" s="2">
        <v>11</v>
      </c>
      <c r="N144" s="8"/>
      <c r="O144" s="2" t="s">
        <v>155</v>
      </c>
      <c r="P144" s="2" t="str">
        <f t="shared" si="2"/>
        <v>ED7D31</v>
      </c>
    </row>
    <row r="145" spans="1:16" x14ac:dyDescent="0.2">
      <c r="A145" s="2">
        <v>300190768</v>
      </c>
      <c r="B145" s="2">
        <v>300190771</v>
      </c>
      <c r="C145" s="2">
        <v>300190769</v>
      </c>
      <c r="D145" s="2">
        <v>300190743</v>
      </c>
      <c r="E145" s="2">
        <v>300190742</v>
      </c>
      <c r="F145" s="2">
        <v>300190745</v>
      </c>
      <c r="G145" s="2">
        <v>300190648</v>
      </c>
      <c r="H145" s="2">
        <v>300190744</v>
      </c>
      <c r="I145" s="2">
        <v>300190770</v>
      </c>
      <c r="J145" s="2">
        <v>300190746</v>
      </c>
      <c r="K145" s="1">
        <v>2</v>
      </c>
      <c r="L145" s="2" t="s">
        <v>45</v>
      </c>
      <c r="M145" s="2">
        <v>12</v>
      </c>
      <c r="N145" s="6"/>
      <c r="O145" s="2" t="s">
        <v>156</v>
      </c>
      <c r="P145" s="2" t="str">
        <f t="shared" si="2"/>
        <v>FFFF00</v>
      </c>
    </row>
    <row r="146" spans="1:16" x14ac:dyDescent="0.2">
      <c r="A146" s="2">
        <v>300190768</v>
      </c>
      <c r="B146" s="2">
        <v>300190771</v>
      </c>
      <c r="C146" s="2">
        <v>300190769</v>
      </c>
      <c r="D146" s="2">
        <v>300190743</v>
      </c>
      <c r="E146" s="2">
        <v>300190742</v>
      </c>
      <c r="F146" s="2">
        <v>300190745</v>
      </c>
      <c r="G146" s="2">
        <v>300190648</v>
      </c>
      <c r="H146" s="2">
        <v>300190744</v>
      </c>
      <c r="I146" s="2">
        <v>300190770</v>
      </c>
      <c r="J146" s="2">
        <v>300190746</v>
      </c>
      <c r="K146" s="1">
        <v>2</v>
      </c>
      <c r="L146" s="2" t="s">
        <v>58</v>
      </c>
      <c r="M146" s="2">
        <v>1</v>
      </c>
      <c r="N146" s="5"/>
      <c r="O146" s="2" t="s">
        <v>157</v>
      </c>
      <c r="P146" s="2" t="str">
        <f t="shared" si="2"/>
        <v>BFBFBF</v>
      </c>
    </row>
    <row r="147" spans="1:16" x14ac:dyDescent="0.2">
      <c r="A147" s="2">
        <v>300190768</v>
      </c>
      <c r="B147" s="2">
        <v>300190771</v>
      </c>
      <c r="C147" s="2">
        <v>300190769</v>
      </c>
      <c r="D147" s="2">
        <v>300190743</v>
      </c>
      <c r="E147" s="2">
        <v>300190742</v>
      </c>
      <c r="F147" s="2">
        <v>300190745</v>
      </c>
      <c r="G147" s="2">
        <v>300190648</v>
      </c>
      <c r="H147" s="2">
        <v>300190744</v>
      </c>
      <c r="I147" s="2">
        <v>300190770</v>
      </c>
      <c r="J147" s="2">
        <v>300190746</v>
      </c>
      <c r="K147" s="1">
        <v>2</v>
      </c>
      <c r="L147" s="2" t="s">
        <v>58</v>
      </c>
      <c r="M147" s="2">
        <v>2</v>
      </c>
      <c r="N147" s="9"/>
      <c r="O147" s="2" t="s">
        <v>158</v>
      </c>
      <c r="P147" s="2" t="str">
        <f t="shared" si="2"/>
        <v>9BC2E6</v>
      </c>
    </row>
    <row r="148" spans="1:16" x14ac:dyDescent="0.2">
      <c r="A148" s="2">
        <v>300190768</v>
      </c>
      <c r="B148" s="2">
        <v>300190771</v>
      </c>
      <c r="C148" s="2">
        <v>300190769</v>
      </c>
      <c r="D148" s="2">
        <v>300190743</v>
      </c>
      <c r="E148" s="2">
        <v>300190742</v>
      </c>
      <c r="F148" s="2">
        <v>300190745</v>
      </c>
      <c r="G148" s="2">
        <v>300190648</v>
      </c>
      <c r="H148" s="2">
        <v>300190744</v>
      </c>
      <c r="I148" s="2">
        <v>300190770</v>
      </c>
      <c r="J148" s="2">
        <v>300190746</v>
      </c>
      <c r="K148" s="1">
        <v>2</v>
      </c>
      <c r="L148" s="2" t="s">
        <v>58</v>
      </c>
      <c r="M148" s="2">
        <v>3</v>
      </c>
      <c r="N148" s="4"/>
      <c r="O148" s="2" t="s">
        <v>159</v>
      </c>
      <c r="P148" s="2" t="str">
        <f t="shared" si="2"/>
        <v>A9D08E</v>
      </c>
    </row>
    <row r="149" spans="1:16" x14ac:dyDescent="0.2">
      <c r="A149" s="2">
        <v>300190768</v>
      </c>
      <c r="B149" s="2">
        <v>300190771</v>
      </c>
      <c r="C149" s="2">
        <v>300190769</v>
      </c>
      <c r="D149" s="2">
        <v>300190743</v>
      </c>
      <c r="E149" s="2">
        <v>300190742</v>
      </c>
      <c r="F149" s="2">
        <v>300190745</v>
      </c>
      <c r="G149" s="2">
        <v>300190648</v>
      </c>
      <c r="H149" s="2">
        <v>300190744</v>
      </c>
      <c r="I149" s="2">
        <v>300190770</v>
      </c>
      <c r="J149" s="2">
        <v>300190746</v>
      </c>
      <c r="K149" s="1">
        <v>2</v>
      </c>
      <c r="L149" s="2" t="s">
        <v>58</v>
      </c>
      <c r="M149" s="2">
        <v>4</v>
      </c>
      <c r="N149" s="5"/>
      <c r="O149" s="2" t="s">
        <v>160</v>
      </c>
      <c r="P149" s="2" t="str">
        <f t="shared" si="2"/>
        <v>BFBFBF</v>
      </c>
    </row>
    <row r="150" spans="1:16" x14ac:dyDescent="0.2">
      <c r="A150" s="2">
        <v>300190768</v>
      </c>
      <c r="B150" s="2">
        <v>300190771</v>
      </c>
      <c r="C150" s="2">
        <v>300190769</v>
      </c>
      <c r="D150" s="2">
        <v>300190743</v>
      </c>
      <c r="E150" s="2">
        <v>300190742</v>
      </c>
      <c r="F150" s="2">
        <v>300190745</v>
      </c>
      <c r="G150" s="2">
        <v>300190648</v>
      </c>
      <c r="H150" s="2">
        <v>300190744</v>
      </c>
      <c r="I150" s="2">
        <v>300190770</v>
      </c>
      <c r="J150" s="2">
        <v>300190746</v>
      </c>
      <c r="K150" s="1">
        <v>2</v>
      </c>
      <c r="L150" s="2" t="s">
        <v>58</v>
      </c>
      <c r="M150" s="2">
        <v>5</v>
      </c>
      <c r="N150" s="9"/>
      <c r="O150" s="2" t="s">
        <v>161</v>
      </c>
      <c r="P150" s="2" t="str">
        <f t="shared" si="2"/>
        <v>9BC2E6</v>
      </c>
    </row>
    <row r="151" spans="1:16" x14ac:dyDescent="0.2">
      <c r="A151" s="2">
        <v>300190768</v>
      </c>
      <c r="B151" s="2">
        <v>300190771</v>
      </c>
      <c r="C151" s="2">
        <v>300190769</v>
      </c>
      <c r="D151" s="2">
        <v>300190743</v>
      </c>
      <c r="E151" s="2">
        <v>300190742</v>
      </c>
      <c r="F151" s="2">
        <v>300190745</v>
      </c>
      <c r="G151" s="2">
        <v>300190648</v>
      </c>
      <c r="H151" s="2">
        <v>300190744</v>
      </c>
      <c r="I151" s="2">
        <v>300190770</v>
      </c>
      <c r="J151" s="2">
        <v>300190746</v>
      </c>
      <c r="K151" s="1">
        <v>2</v>
      </c>
      <c r="L151" s="2" t="s">
        <v>58</v>
      </c>
      <c r="M151" s="2">
        <v>6</v>
      </c>
      <c r="N151" s="4"/>
      <c r="O151" s="2" t="s">
        <v>162</v>
      </c>
      <c r="P151" s="2" t="str">
        <f t="shared" si="2"/>
        <v>A9D08E</v>
      </c>
    </row>
    <row r="152" spans="1:16" x14ac:dyDescent="0.2">
      <c r="A152" s="2">
        <v>300190768</v>
      </c>
      <c r="B152" s="2">
        <v>300190771</v>
      </c>
      <c r="C152" s="2">
        <v>300190769</v>
      </c>
      <c r="D152" s="2">
        <v>300190743</v>
      </c>
      <c r="E152" s="2">
        <v>300190742</v>
      </c>
      <c r="F152" s="2">
        <v>300190745</v>
      </c>
      <c r="G152" s="2">
        <v>300190648</v>
      </c>
      <c r="H152" s="2">
        <v>300190744</v>
      </c>
      <c r="I152" s="2">
        <v>300190770</v>
      </c>
      <c r="J152" s="2">
        <v>300190746</v>
      </c>
      <c r="K152" s="1">
        <v>2</v>
      </c>
      <c r="L152" s="2" t="s">
        <v>58</v>
      </c>
      <c r="M152" s="2">
        <v>7</v>
      </c>
      <c r="N152" s="5"/>
      <c r="O152" s="2" t="s">
        <v>163</v>
      </c>
      <c r="P152" s="2" t="str">
        <f t="shared" si="2"/>
        <v>BFBFBF</v>
      </c>
    </row>
    <row r="153" spans="1:16" x14ac:dyDescent="0.2">
      <c r="A153" s="2">
        <v>300190768</v>
      </c>
      <c r="B153" s="2">
        <v>300190771</v>
      </c>
      <c r="C153" s="2">
        <v>300190769</v>
      </c>
      <c r="D153" s="2">
        <v>300190743</v>
      </c>
      <c r="E153" s="2">
        <v>300190742</v>
      </c>
      <c r="F153" s="2">
        <v>300190745</v>
      </c>
      <c r="G153" s="2">
        <v>300190648</v>
      </c>
      <c r="H153" s="2">
        <v>300190744</v>
      </c>
      <c r="I153" s="2">
        <v>300190770</v>
      </c>
      <c r="J153" s="2">
        <v>300190746</v>
      </c>
      <c r="K153" s="1">
        <v>2</v>
      </c>
      <c r="L153" s="2" t="s">
        <v>58</v>
      </c>
      <c r="M153" s="2">
        <v>8</v>
      </c>
      <c r="N153" s="9"/>
      <c r="O153" s="2" t="s">
        <v>164</v>
      </c>
      <c r="P153" s="2" t="str">
        <f t="shared" si="2"/>
        <v>9BC2E6</v>
      </c>
    </row>
    <row r="154" spans="1:16" x14ac:dyDescent="0.2">
      <c r="A154" s="2">
        <v>300190768</v>
      </c>
      <c r="B154" s="2">
        <v>300190771</v>
      </c>
      <c r="C154" s="2">
        <v>300190769</v>
      </c>
      <c r="D154" s="2">
        <v>300190743</v>
      </c>
      <c r="E154" s="2">
        <v>300190742</v>
      </c>
      <c r="F154" s="2">
        <v>300190745</v>
      </c>
      <c r="G154" s="2">
        <v>300190648</v>
      </c>
      <c r="H154" s="2">
        <v>300190744</v>
      </c>
      <c r="I154" s="2">
        <v>300190770</v>
      </c>
      <c r="J154" s="2">
        <v>300190746</v>
      </c>
      <c r="K154" s="1">
        <v>2</v>
      </c>
      <c r="L154" s="2" t="s">
        <v>58</v>
      </c>
      <c r="M154" s="2">
        <v>9</v>
      </c>
      <c r="N154" s="4"/>
      <c r="O154" s="2" t="s">
        <v>165</v>
      </c>
      <c r="P154" s="2" t="str">
        <f t="shared" si="2"/>
        <v>A9D08E</v>
      </c>
    </row>
    <row r="155" spans="1:16" x14ac:dyDescent="0.2">
      <c r="A155" s="2">
        <v>300190768</v>
      </c>
      <c r="B155" s="2">
        <v>300190771</v>
      </c>
      <c r="C155" s="2">
        <v>300190769</v>
      </c>
      <c r="D155" s="2">
        <v>300190743</v>
      </c>
      <c r="E155" s="2">
        <v>300190742</v>
      </c>
      <c r="F155" s="2">
        <v>300190745</v>
      </c>
      <c r="G155" s="2">
        <v>300190648</v>
      </c>
      <c r="H155" s="2">
        <v>300190744</v>
      </c>
      <c r="I155" s="2">
        <v>300190770</v>
      </c>
      <c r="J155" s="2">
        <v>300190746</v>
      </c>
      <c r="K155" s="1">
        <v>2</v>
      </c>
      <c r="L155" s="2" t="s">
        <v>58</v>
      </c>
      <c r="M155" s="2">
        <v>10</v>
      </c>
      <c r="N155" s="5"/>
      <c r="O155" s="2" t="s">
        <v>166</v>
      </c>
      <c r="P155" s="2" t="str">
        <f t="shared" si="2"/>
        <v>BFBFBF</v>
      </c>
    </row>
    <row r="156" spans="1:16" x14ac:dyDescent="0.2">
      <c r="A156" s="2">
        <v>300190768</v>
      </c>
      <c r="B156" s="2">
        <v>300190771</v>
      </c>
      <c r="C156" s="2">
        <v>300190769</v>
      </c>
      <c r="D156" s="2">
        <v>300190743</v>
      </c>
      <c r="E156" s="2">
        <v>300190742</v>
      </c>
      <c r="F156" s="2">
        <v>300190745</v>
      </c>
      <c r="G156" s="2">
        <v>300190648</v>
      </c>
      <c r="H156" s="2">
        <v>300190744</v>
      </c>
      <c r="I156" s="2">
        <v>300190770</v>
      </c>
      <c r="J156" s="2">
        <v>300190746</v>
      </c>
      <c r="K156" s="1">
        <v>2</v>
      </c>
      <c r="L156" s="2" t="s">
        <v>58</v>
      </c>
      <c r="M156" s="2">
        <v>11</v>
      </c>
      <c r="N156" s="9"/>
      <c r="O156" s="2" t="s">
        <v>167</v>
      </c>
      <c r="P156" s="2" t="str">
        <f t="shared" si="2"/>
        <v>9BC2E6</v>
      </c>
    </row>
    <row r="157" spans="1:16" x14ac:dyDescent="0.2">
      <c r="A157" s="2">
        <v>300190768</v>
      </c>
      <c r="B157" s="2">
        <v>300190771</v>
      </c>
      <c r="C157" s="2">
        <v>300190769</v>
      </c>
      <c r="D157" s="2">
        <v>300190743</v>
      </c>
      <c r="E157" s="2">
        <v>300190742</v>
      </c>
      <c r="F157" s="2">
        <v>300190745</v>
      </c>
      <c r="G157" s="2">
        <v>300190648</v>
      </c>
      <c r="H157" s="2">
        <v>300190744</v>
      </c>
      <c r="I157" s="2">
        <v>300190770</v>
      </c>
      <c r="J157" s="2">
        <v>300190746</v>
      </c>
      <c r="K157" s="1">
        <v>2</v>
      </c>
      <c r="L157" s="2" t="s">
        <v>58</v>
      </c>
      <c r="M157" s="2">
        <v>12</v>
      </c>
      <c r="N157" s="4"/>
      <c r="O157" s="2" t="s">
        <v>168</v>
      </c>
      <c r="P157" s="2" t="str">
        <f t="shared" si="2"/>
        <v>A9D08E</v>
      </c>
    </row>
    <row r="158" spans="1:16" x14ac:dyDescent="0.2">
      <c r="A158" s="2">
        <v>300190768</v>
      </c>
      <c r="B158" s="2">
        <v>300190771</v>
      </c>
      <c r="C158" s="2">
        <v>300190769</v>
      </c>
      <c r="D158" s="2">
        <v>300190743</v>
      </c>
      <c r="E158" s="2">
        <v>300190742</v>
      </c>
      <c r="F158" s="2">
        <v>300190745</v>
      </c>
      <c r="G158" s="2">
        <v>300190648</v>
      </c>
      <c r="H158" s="2">
        <v>300190744</v>
      </c>
      <c r="I158" s="2">
        <v>300190770</v>
      </c>
      <c r="J158" s="2">
        <v>300190746</v>
      </c>
      <c r="K158" s="1">
        <v>2</v>
      </c>
      <c r="L158" s="2" t="s">
        <v>71</v>
      </c>
      <c r="M158" s="2">
        <v>1</v>
      </c>
      <c r="N158" s="8"/>
      <c r="O158" s="2" t="s">
        <v>169</v>
      </c>
      <c r="P158" s="2" t="str">
        <f t="shared" si="2"/>
        <v>ED7D31</v>
      </c>
    </row>
    <row r="159" spans="1:16" x14ac:dyDescent="0.2">
      <c r="A159" s="2">
        <v>300190768</v>
      </c>
      <c r="B159" s="2">
        <v>300190771</v>
      </c>
      <c r="C159" s="2">
        <v>300190769</v>
      </c>
      <c r="D159" s="2">
        <v>300190743</v>
      </c>
      <c r="E159" s="2">
        <v>300190742</v>
      </c>
      <c r="F159" s="2">
        <v>300190745</v>
      </c>
      <c r="G159" s="2">
        <v>300190648</v>
      </c>
      <c r="H159" s="2">
        <v>300190744</v>
      </c>
      <c r="I159" s="2">
        <v>300190770</v>
      </c>
      <c r="J159" s="2">
        <v>300190746</v>
      </c>
      <c r="K159" s="1">
        <v>2</v>
      </c>
      <c r="L159" s="2" t="s">
        <v>71</v>
      </c>
      <c r="M159" s="2">
        <v>2</v>
      </c>
      <c r="N159" s="6"/>
      <c r="O159" s="2" t="s">
        <v>170</v>
      </c>
      <c r="P159" s="2" t="str">
        <f t="shared" si="2"/>
        <v>FFFF00</v>
      </c>
    </row>
    <row r="160" spans="1:16" x14ac:dyDescent="0.2">
      <c r="A160" s="2">
        <v>300190768</v>
      </c>
      <c r="B160" s="2">
        <v>300190771</v>
      </c>
      <c r="C160" s="2">
        <v>300190769</v>
      </c>
      <c r="D160" s="2">
        <v>300190743</v>
      </c>
      <c r="E160" s="2">
        <v>300190742</v>
      </c>
      <c r="F160" s="2">
        <v>300190745</v>
      </c>
      <c r="G160" s="2">
        <v>300190648</v>
      </c>
      <c r="H160" s="2">
        <v>300190744</v>
      </c>
      <c r="I160" s="2">
        <v>300190770</v>
      </c>
      <c r="J160" s="2">
        <v>300190746</v>
      </c>
      <c r="K160" s="1">
        <v>2</v>
      </c>
      <c r="L160" s="2" t="s">
        <v>71</v>
      </c>
      <c r="M160" s="2">
        <v>3</v>
      </c>
      <c r="N160" s="7"/>
      <c r="O160" s="2" t="s">
        <v>171</v>
      </c>
      <c r="P160" s="2" t="str">
        <f t="shared" si="2"/>
        <v>FF0000</v>
      </c>
    </row>
    <row r="161" spans="1:16" x14ac:dyDescent="0.2">
      <c r="A161" s="2">
        <v>300190768</v>
      </c>
      <c r="B161" s="2">
        <v>300190771</v>
      </c>
      <c r="C161" s="2">
        <v>300190769</v>
      </c>
      <c r="D161" s="2">
        <v>300190743</v>
      </c>
      <c r="E161" s="2">
        <v>300190742</v>
      </c>
      <c r="F161" s="2">
        <v>300190745</v>
      </c>
      <c r="G161" s="2">
        <v>300190648</v>
      </c>
      <c r="H161" s="2">
        <v>300190744</v>
      </c>
      <c r="I161" s="2">
        <v>300190770</v>
      </c>
      <c r="J161" s="2">
        <v>300190746</v>
      </c>
      <c r="K161" s="1">
        <v>2</v>
      </c>
      <c r="L161" s="2" t="s">
        <v>71</v>
      </c>
      <c r="M161" s="2">
        <v>4</v>
      </c>
      <c r="N161" s="8"/>
      <c r="O161" s="2" t="s">
        <v>172</v>
      </c>
      <c r="P161" s="2" t="str">
        <f t="shared" si="2"/>
        <v>ED7D31</v>
      </c>
    </row>
    <row r="162" spans="1:16" x14ac:dyDescent="0.2">
      <c r="A162" s="2">
        <v>300190768</v>
      </c>
      <c r="B162" s="2">
        <v>300190771</v>
      </c>
      <c r="C162" s="2">
        <v>300190769</v>
      </c>
      <c r="D162" s="2">
        <v>300190743</v>
      </c>
      <c r="E162" s="2">
        <v>300190742</v>
      </c>
      <c r="F162" s="2">
        <v>300190745</v>
      </c>
      <c r="G162" s="2">
        <v>300190648</v>
      </c>
      <c r="H162" s="2">
        <v>300190744</v>
      </c>
      <c r="I162" s="2">
        <v>300190770</v>
      </c>
      <c r="J162" s="2">
        <v>300190746</v>
      </c>
      <c r="K162" s="1">
        <v>2</v>
      </c>
      <c r="L162" s="2" t="s">
        <v>71</v>
      </c>
      <c r="M162" s="2">
        <v>5</v>
      </c>
      <c r="N162" s="6"/>
      <c r="O162" s="2" t="s">
        <v>173</v>
      </c>
      <c r="P162" s="2" t="str">
        <f t="shared" si="2"/>
        <v>FFFF00</v>
      </c>
    </row>
    <row r="163" spans="1:16" x14ac:dyDescent="0.2">
      <c r="A163" s="2">
        <v>300190768</v>
      </c>
      <c r="B163" s="2">
        <v>300190771</v>
      </c>
      <c r="C163" s="2">
        <v>300190769</v>
      </c>
      <c r="D163" s="2">
        <v>300190743</v>
      </c>
      <c r="E163" s="2">
        <v>300190742</v>
      </c>
      <c r="F163" s="2">
        <v>300190745</v>
      </c>
      <c r="G163" s="2">
        <v>300190648</v>
      </c>
      <c r="H163" s="2">
        <v>300190744</v>
      </c>
      <c r="I163" s="2">
        <v>300190770</v>
      </c>
      <c r="J163" s="2">
        <v>300190746</v>
      </c>
      <c r="K163" s="1">
        <v>2</v>
      </c>
      <c r="L163" s="2" t="s">
        <v>71</v>
      </c>
      <c r="M163" s="2">
        <v>6</v>
      </c>
      <c r="N163" s="7"/>
      <c r="O163" s="2" t="s">
        <v>174</v>
      </c>
      <c r="P163" s="2" t="str">
        <f t="shared" si="2"/>
        <v>FF0000</v>
      </c>
    </row>
    <row r="164" spans="1:16" x14ac:dyDescent="0.2">
      <c r="A164" s="2">
        <v>300190768</v>
      </c>
      <c r="B164" s="2">
        <v>300190771</v>
      </c>
      <c r="C164" s="2">
        <v>300190769</v>
      </c>
      <c r="D164" s="2">
        <v>300190743</v>
      </c>
      <c r="E164" s="2">
        <v>300190742</v>
      </c>
      <c r="F164" s="2">
        <v>300190745</v>
      </c>
      <c r="G164" s="2">
        <v>300190648</v>
      </c>
      <c r="H164" s="2">
        <v>300190744</v>
      </c>
      <c r="I164" s="2">
        <v>300190770</v>
      </c>
      <c r="J164" s="2">
        <v>300190746</v>
      </c>
      <c r="K164" s="1">
        <v>2</v>
      </c>
      <c r="L164" s="2" t="s">
        <v>71</v>
      </c>
      <c r="M164" s="2">
        <v>7</v>
      </c>
      <c r="N164" s="8"/>
      <c r="O164" s="2" t="s">
        <v>175</v>
      </c>
      <c r="P164" s="2" t="str">
        <f t="shared" si="2"/>
        <v>ED7D31</v>
      </c>
    </row>
    <row r="165" spans="1:16" x14ac:dyDescent="0.2">
      <c r="A165" s="2">
        <v>300190768</v>
      </c>
      <c r="B165" s="2">
        <v>300190771</v>
      </c>
      <c r="C165" s="2">
        <v>300190769</v>
      </c>
      <c r="D165" s="2">
        <v>300190743</v>
      </c>
      <c r="E165" s="2">
        <v>300190742</v>
      </c>
      <c r="F165" s="2">
        <v>300190745</v>
      </c>
      <c r="G165" s="2">
        <v>300190648</v>
      </c>
      <c r="H165" s="2">
        <v>300190744</v>
      </c>
      <c r="I165" s="2">
        <v>300190770</v>
      </c>
      <c r="J165" s="2">
        <v>300190746</v>
      </c>
      <c r="K165" s="1">
        <v>2</v>
      </c>
      <c r="L165" s="2" t="s">
        <v>71</v>
      </c>
      <c r="M165" s="2">
        <v>8</v>
      </c>
      <c r="N165" s="6"/>
      <c r="O165" s="2" t="s">
        <v>176</v>
      </c>
      <c r="P165" s="2" t="str">
        <f t="shared" si="2"/>
        <v>FFFF00</v>
      </c>
    </row>
    <row r="166" spans="1:16" x14ac:dyDescent="0.2">
      <c r="A166" s="2">
        <v>300190768</v>
      </c>
      <c r="B166" s="2">
        <v>300190771</v>
      </c>
      <c r="C166" s="2">
        <v>300190769</v>
      </c>
      <c r="D166" s="2">
        <v>300190743</v>
      </c>
      <c r="E166" s="2">
        <v>300190742</v>
      </c>
      <c r="F166" s="2">
        <v>300190745</v>
      </c>
      <c r="G166" s="2">
        <v>300190648</v>
      </c>
      <c r="H166" s="2">
        <v>300190744</v>
      </c>
      <c r="I166" s="2">
        <v>300190770</v>
      </c>
      <c r="J166" s="2">
        <v>300190746</v>
      </c>
      <c r="K166" s="1">
        <v>2</v>
      </c>
      <c r="L166" s="2" t="s">
        <v>71</v>
      </c>
      <c r="M166" s="2">
        <v>9</v>
      </c>
      <c r="N166" s="7"/>
      <c r="O166" s="2" t="s">
        <v>177</v>
      </c>
      <c r="P166" s="2" t="str">
        <f t="shared" si="2"/>
        <v>FF0000</v>
      </c>
    </row>
    <row r="167" spans="1:16" x14ac:dyDescent="0.2">
      <c r="A167" s="2">
        <v>300190768</v>
      </c>
      <c r="B167" s="2">
        <v>300190771</v>
      </c>
      <c r="C167" s="2">
        <v>300190769</v>
      </c>
      <c r="D167" s="2">
        <v>300190743</v>
      </c>
      <c r="E167" s="2">
        <v>300190742</v>
      </c>
      <c r="F167" s="2">
        <v>300190745</v>
      </c>
      <c r="G167" s="2">
        <v>300190648</v>
      </c>
      <c r="H167" s="2">
        <v>300190744</v>
      </c>
      <c r="I167" s="2">
        <v>300190770</v>
      </c>
      <c r="J167" s="2">
        <v>300190746</v>
      </c>
      <c r="K167" s="1">
        <v>2</v>
      </c>
      <c r="L167" s="2" t="s">
        <v>71</v>
      </c>
      <c r="M167" s="2">
        <v>10</v>
      </c>
      <c r="N167" s="8"/>
      <c r="O167" s="2" t="s">
        <v>178</v>
      </c>
      <c r="P167" s="2" t="str">
        <f t="shared" si="2"/>
        <v>ED7D31</v>
      </c>
    </row>
    <row r="168" spans="1:16" x14ac:dyDescent="0.2">
      <c r="A168" s="2">
        <v>300190768</v>
      </c>
      <c r="B168" s="2">
        <v>300190771</v>
      </c>
      <c r="C168" s="2">
        <v>300190769</v>
      </c>
      <c r="D168" s="2">
        <v>300190743</v>
      </c>
      <c r="E168" s="2">
        <v>300190742</v>
      </c>
      <c r="F168" s="2">
        <v>300190745</v>
      </c>
      <c r="G168" s="2">
        <v>300190648</v>
      </c>
      <c r="H168" s="2">
        <v>300190744</v>
      </c>
      <c r="I168" s="2">
        <v>300190770</v>
      </c>
      <c r="J168" s="2">
        <v>300190746</v>
      </c>
      <c r="K168" s="1">
        <v>2</v>
      </c>
      <c r="L168" s="2" t="s">
        <v>71</v>
      </c>
      <c r="M168" s="2">
        <v>11</v>
      </c>
      <c r="N168" s="6"/>
      <c r="O168" s="2" t="s">
        <v>179</v>
      </c>
      <c r="P168" s="2" t="str">
        <f t="shared" si="2"/>
        <v>FFFF00</v>
      </c>
    </row>
    <row r="169" spans="1:16" x14ac:dyDescent="0.2">
      <c r="A169" s="2">
        <v>300190768</v>
      </c>
      <c r="B169" s="2">
        <v>300190771</v>
      </c>
      <c r="C169" s="2">
        <v>300190769</v>
      </c>
      <c r="D169" s="2">
        <v>300190743</v>
      </c>
      <c r="E169" s="2">
        <v>300190742</v>
      </c>
      <c r="F169" s="2">
        <v>300190745</v>
      </c>
      <c r="G169" s="2">
        <v>300190648</v>
      </c>
      <c r="H169" s="2">
        <v>300190744</v>
      </c>
      <c r="I169" s="2">
        <v>300190770</v>
      </c>
      <c r="J169" s="2">
        <v>300190746</v>
      </c>
      <c r="K169" s="1">
        <v>2</v>
      </c>
      <c r="L169" s="2" t="s">
        <v>71</v>
      </c>
      <c r="M169" s="2">
        <v>12</v>
      </c>
      <c r="N169" s="7"/>
      <c r="O169" s="2" t="s">
        <v>180</v>
      </c>
      <c r="P169" s="2" t="str">
        <f t="shared" si="2"/>
        <v>FF0000</v>
      </c>
    </row>
    <row r="170" spans="1:16" x14ac:dyDescent="0.2">
      <c r="A170" s="2">
        <v>300190768</v>
      </c>
      <c r="B170" s="2">
        <v>300190771</v>
      </c>
      <c r="C170" s="2">
        <v>300190769</v>
      </c>
      <c r="D170" s="2">
        <v>300190743</v>
      </c>
      <c r="E170" s="2">
        <v>300190742</v>
      </c>
      <c r="F170" s="2">
        <v>300190745</v>
      </c>
      <c r="G170" s="2">
        <v>300190648</v>
      </c>
      <c r="H170" s="2">
        <v>300190744</v>
      </c>
      <c r="I170" s="2">
        <v>300190770</v>
      </c>
      <c r="J170" s="2">
        <v>300190746</v>
      </c>
      <c r="K170" s="1">
        <v>2</v>
      </c>
      <c r="L170" s="2" t="s">
        <v>84</v>
      </c>
      <c r="M170" s="2">
        <v>1</v>
      </c>
      <c r="N170" s="3"/>
      <c r="O170" s="2" t="s">
        <v>181</v>
      </c>
      <c r="P170" s="2" t="str">
        <f t="shared" si="2"/>
        <v>BDD7EE</v>
      </c>
    </row>
    <row r="171" spans="1:16" x14ac:dyDescent="0.2">
      <c r="A171" s="2">
        <v>300190768</v>
      </c>
      <c r="B171" s="2">
        <v>300190771</v>
      </c>
      <c r="C171" s="2">
        <v>300190769</v>
      </c>
      <c r="D171" s="2">
        <v>300190743</v>
      </c>
      <c r="E171" s="2">
        <v>300190742</v>
      </c>
      <c r="F171" s="2">
        <v>300190745</v>
      </c>
      <c r="G171" s="2">
        <v>300190648</v>
      </c>
      <c r="H171" s="2">
        <v>300190744</v>
      </c>
      <c r="I171" s="2">
        <v>300190770</v>
      </c>
      <c r="J171" s="2">
        <v>300190746</v>
      </c>
      <c r="K171" s="1">
        <v>2</v>
      </c>
      <c r="L171" s="2" t="s">
        <v>84</v>
      </c>
      <c r="M171" s="2">
        <v>2</v>
      </c>
      <c r="N171" s="4"/>
      <c r="O171" s="2" t="s">
        <v>182</v>
      </c>
      <c r="P171" s="2" t="str">
        <f t="shared" si="2"/>
        <v>A9D08E</v>
      </c>
    </row>
    <row r="172" spans="1:16" x14ac:dyDescent="0.2">
      <c r="A172" s="2">
        <v>300190768</v>
      </c>
      <c r="B172" s="2">
        <v>300190771</v>
      </c>
      <c r="C172" s="2">
        <v>300190769</v>
      </c>
      <c r="D172" s="2">
        <v>300190743</v>
      </c>
      <c r="E172" s="2">
        <v>300190742</v>
      </c>
      <c r="F172" s="2">
        <v>300190745</v>
      </c>
      <c r="G172" s="2">
        <v>300190648</v>
      </c>
      <c r="H172" s="2">
        <v>300190744</v>
      </c>
      <c r="I172" s="2">
        <v>300190770</v>
      </c>
      <c r="J172" s="2">
        <v>300190746</v>
      </c>
      <c r="K172" s="1">
        <v>2</v>
      </c>
      <c r="L172" s="2" t="s">
        <v>84</v>
      </c>
      <c r="M172" s="2">
        <v>3</v>
      </c>
      <c r="N172" s="5"/>
      <c r="O172" s="2" t="s">
        <v>183</v>
      </c>
      <c r="P172" s="2" t="str">
        <f t="shared" si="2"/>
        <v>BFBFBF</v>
      </c>
    </row>
    <row r="173" spans="1:16" x14ac:dyDescent="0.2">
      <c r="A173" s="2">
        <v>300190768</v>
      </c>
      <c r="B173" s="2">
        <v>300190771</v>
      </c>
      <c r="C173" s="2">
        <v>300190769</v>
      </c>
      <c r="D173" s="2">
        <v>300190743</v>
      </c>
      <c r="E173" s="2">
        <v>300190742</v>
      </c>
      <c r="F173" s="2">
        <v>300190745</v>
      </c>
      <c r="G173" s="2">
        <v>300190648</v>
      </c>
      <c r="H173" s="2">
        <v>300190744</v>
      </c>
      <c r="I173" s="2">
        <v>300190770</v>
      </c>
      <c r="J173" s="2">
        <v>300190746</v>
      </c>
      <c r="K173" s="1">
        <v>2</v>
      </c>
      <c r="L173" s="2" t="s">
        <v>84</v>
      </c>
      <c r="M173" s="2">
        <v>4</v>
      </c>
      <c r="N173" s="3"/>
      <c r="O173" s="2" t="s">
        <v>184</v>
      </c>
      <c r="P173" s="2" t="str">
        <f t="shared" si="2"/>
        <v>BDD7EE</v>
      </c>
    </row>
    <row r="174" spans="1:16" x14ac:dyDescent="0.2">
      <c r="A174" s="2">
        <v>300190768</v>
      </c>
      <c r="B174" s="2">
        <v>300190771</v>
      </c>
      <c r="C174" s="2">
        <v>300190769</v>
      </c>
      <c r="D174" s="2">
        <v>300190743</v>
      </c>
      <c r="E174" s="2">
        <v>300190742</v>
      </c>
      <c r="F174" s="2">
        <v>300190745</v>
      </c>
      <c r="G174" s="2">
        <v>300190648</v>
      </c>
      <c r="H174" s="2">
        <v>300190744</v>
      </c>
      <c r="I174" s="2">
        <v>300190770</v>
      </c>
      <c r="J174" s="2">
        <v>300190746</v>
      </c>
      <c r="K174" s="1">
        <v>2</v>
      </c>
      <c r="L174" s="2" t="s">
        <v>84</v>
      </c>
      <c r="M174" s="2">
        <v>5</v>
      </c>
      <c r="N174" s="4"/>
      <c r="O174" s="2" t="s">
        <v>185</v>
      </c>
      <c r="P174" s="2" t="str">
        <f t="shared" si="2"/>
        <v>A9D08E</v>
      </c>
    </row>
    <row r="175" spans="1:16" x14ac:dyDescent="0.2">
      <c r="A175" s="2">
        <v>300190768</v>
      </c>
      <c r="B175" s="2">
        <v>300190771</v>
      </c>
      <c r="C175" s="2">
        <v>300190769</v>
      </c>
      <c r="D175" s="2">
        <v>300190743</v>
      </c>
      <c r="E175" s="2">
        <v>300190742</v>
      </c>
      <c r="F175" s="2">
        <v>300190745</v>
      </c>
      <c r="G175" s="2">
        <v>300190648</v>
      </c>
      <c r="H175" s="2">
        <v>300190744</v>
      </c>
      <c r="I175" s="2">
        <v>300190770</v>
      </c>
      <c r="J175" s="2">
        <v>300190746</v>
      </c>
      <c r="K175" s="1">
        <v>2</v>
      </c>
      <c r="L175" s="2" t="s">
        <v>84</v>
      </c>
      <c r="M175" s="2">
        <v>6</v>
      </c>
      <c r="N175" s="5"/>
      <c r="O175" s="2" t="s">
        <v>186</v>
      </c>
      <c r="P175" s="2" t="str">
        <f t="shared" si="2"/>
        <v>BFBFBF</v>
      </c>
    </row>
    <row r="176" spans="1:16" x14ac:dyDescent="0.2">
      <c r="A176" s="2">
        <v>300190768</v>
      </c>
      <c r="B176" s="2">
        <v>300190771</v>
      </c>
      <c r="C176" s="2">
        <v>300190769</v>
      </c>
      <c r="D176" s="2">
        <v>300190743</v>
      </c>
      <c r="E176" s="2">
        <v>300190742</v>
      </c>
      <c r="F176" s="2">
        <v>300190745</v>
      </c>
      <c r="G176" s="2">
        <v>300190648</v>
      </c>
      <c r="H176" s="2">
        <v>300190744</v>
      </c>
      <c r="I176" s="2">
        <v>300190770</v>
      </c>
      <c r="J176" s="2">
        <v>300190746</v>
      </c>
      <c r="K176" s="1">
        <v>2</v>
      </c>
      <c r="L176" s="2" t="s">
        <v>84</v>
      </c>
      <c r="M176" s="2">
        <v>7</v>
      </c>
      <c r="N176" s="3"/>
      <c r="O176" s="2" t="s">
        <v>187</v>
      </c>
      <c r="P176" s="2" t="str">
        <f t="shared" si="2"/>
        <v>BDD7EE</v>
      </c>
    </row>
    <row r="177" spans="1:16" x14ac:dyDescent="0.2">
      <c r="A177" s="2">
        <v>300190768</v>
      </c>
      <c r="B177" s="2">
        <v>300190771</v>
      </c>
      <c r="C177" s="2">
        <v>300190769</v>
      </c>
      <c r="D177" s="2">
        <v>300190743</v>
      </c>
      <c r="E177" s="2">
        <v>300190742</v>
      </c>
      <c r="F177" s="2">
        <v>300190745</v>
      </c>
      <c r="G177" s="2">
        <v>300190648</v>
      </c>
      <c r="H177" s="2">
        <v>300190744</v>
      </c>
      <c r="I177" s="2">
        <v>300190770</v>
      </c>
      <c r="J177" s="2">
        <v>300190746</v>
      </c>
      <c r="K177" s="1">
        <v>2</v>
      </c>
      <c r="L177" s="2" t="s">
        <v>84</v>
      </c>
      <c r="M177" s="2">
        <v>8</v>
      </c>
      <c r="N177" s="4"/>
      <c r="O177" s="2" t="s">
        <v>188</v>
      </c>
      <c r="P177" s="2" t="str">
        <f t="shared" si="2"/>
        <v>A9D08E</v>
      </c>
    </row>
    <row r="178" spans="1:16" x14ac:dyDescent="0.2">
      <c r="A178" s="2">
        <v>300190768</v>
      </c>
      <c r="B178" s="2">
        <v>300190771</v>
      </c>
      <c r="C178" s="2">
        <v>300190769</v>
      </c>
      <c r="D178" s="2">
        <v>300190743</v>
      </c>
      <c r="E178" s="2">
        <v>300190742</v>
      </c>
      <c r="F178" s="2">
        <v>300190745</v>
      </c>
      <c r="G178" s="2">
        <v>300190648</v>
      </c>
      <c r="H178" s="2">
        <v>300190744</v>
      </c>
      <c r="I178" s="2">
        <v>300190770</v>
      </c>
      <c r="J178" s="2">
        <v>300190746</v>
      </c>
      <c r="K178" s="1">
        <v>2</v>
      </c>
      <c r="L178" s="2" t="s">
        <v>84</v>
      </c>
      <c r="M178" s="2">
        <v>9</v>
      </c>
      <c r="N178" s="5"/>
      <c r="O178" s="2" t="s">
        <v>189</v>
      </c>
      <c r="P178" s="2" t="str">
        <f t="shared" si="2"/>
        <v>BFBFBF</v>
      </c>
    </row>
    <row r="179" spans="1:16" x14ac:dyDescent="0.2">
      <c r="A179" s="2">
        <v>300190768</v>
      </c>
      <c r="B179" s="2">
        <v>300190771</v>
      </c>
      <c r="C179" s="2">
        <v>300190769</v>
      </c>
      <c r="D179" s="2">
        <v>300190743</v>
      </c>
      <c r="E179" s="2">
        <v>300190742</v>
      </c>
      <c r="F179" s="2">
        <v>300190745</v>
      </c>
      <c r="G179" s="2">
        <v>300190648</v>
      </c>
      <c r="H179" s="2">
        <v>300190744</v>
      </c>
      <c r="I179" s="2">
        <v>300190770</v>
      </c>
      <c r="J179" s="2">
        <v>300190746</v>
      </c>
      <c r="K179" s="1">
        <v>2</v>
      </c>
      <c r="L179" s="2" t="s">
        <v>84</v>
      </c>
      <c r="M179" s="2">
        <v>10</v>
      </c>
      <c r="N179" s="3"/>
      <c r="O179" s="2" t="s">
        <v>190</v>
      </c>
      <c r="P179" s="2" t="str">
        <f t="shared" si="2"/>
        <v>BDD7EE</v>
      </c>
    </row>
    <row r="180" spans="1:16" x14ac:dyDescent="0.2">
      <c r="A180" s="2">
        <v>300190768</v>
      </c>
      <c r="B180" s="2">
        <v>300190771</v>
      </c>
      <c r="C180" s="2">
        <v>300190769</v>
      </c>
      <c r="D180" s="2">
        <v>300190743</v>
      </c>
      <c r="E180" s="2">
        <v>300190742</v>
      </c>
      <c r="F180" s="2">
        <v>300190745</v>
      </c>
      <c r="G180" s="2">
        <v>300190648</v>
      </c>
      <c r="H180" s="2">
        <v>300190744</v>
      </c>
      <c r="I180" s="2">
        <v>300190770</v>
      </c>
      <c r="J180" s="2">
        <v>300190746</v>
      </c>
      <c r="K180" s="1">
        <v>2</v>
      </c>
      <c r="L180" s="2" t="s">
        <v>84</v>
      </c>
      <c r="M180" s="2">
        <v>11</v>
      </c>
      <c r="N180" s="4"/>
      <c r="O180" s="2" t="s">
        <v>191</v>
      </c>
      <c r="P180" s="2" t="str">
        <f t="shared" si="2"/>
        <v>A9D08E</v>
      </c>
    </row>
    <row r="181" spans="1:16" x14ac:dyDescent="0.2">
      <c r="A181" s="2">
        <v>300190768</v>
      </c>
      <c r="B181" s="2">
        <v>300190771</v>
      </c>
      <c r="C181" s="2">
        <v>300190769</v>
      </c>
      <c r="D181" s="2">
        <v>300190743</v>
      </c>
      <c r="E181" s="2">
        <v>300190742</v>
      </c>
      <c r="F181" s="2">
        <v>300190745</v>
      </c>
      <c r="G181" s="2">
        <v>300190648</v>
      </c>
      <c r="H181" s="2">
        <v>300190744</v>
      </c>
      <c r="I181" s="2">
        <v>300190770</v>
      </c>
      <c r="J181" s="2">
        <v>300190746</v>
      </c>
      <c r="K181" s="1">
        <v>2</v>
      </c>
      <c r="L181" s="2" t="s">
        <v>84</v>
      </c>
      <c r="M181" s="2">
        <v>12</v>
      </c>
      <c r="N181" s="5"/>
      <c r="O181" s="2" t="s">
        <v>192</v>
      </c>
      <c r="P181" s="2" t="str">
        <f t="shared" si="2"/>
        <v>BFBFBF</v>
      </c>
    </row>
    <row r="182" spans="1:16" x14ac:dyDescent="0.2">
      <c r="A182" s="2">
        <v>300190768</v>
      </c>
      <c r="B182" s="2">
        <v>300190771</v>
      </c>
      <c r="C182" s="2">
        <v>300190769</v>
      </c>
      <c r="D182" s="2">
        <v>300190743</v>
      </c>
      <c r="E182" s="2">
        <v>300190742</v>
      </c>
      <c r="F182" s="2">
        <v>300190745</v>
      </c>
      <c r="G182" s="2">
        <v>300190648</v>
      </c>
      <c r="H182" s="2">
        <v>300190744</v>
      </c>
      <c r="I182" s="2">
        <v>300190770</v>
      </c>
      <c r="J182" s="2">
        <v>300190746</v>
      </c>
      <c r="K182" s="1">
        <v>2</v>
      </c>
      <c r="L182" s="2" t="s">
        <v>97</v>
      </c>
      <c r="M182" s="2">
        <v>1</v>
      </c>
      <c r="N182" s="6"/>
      <c r="O182" s="2" t="s">
        <v>193</v>
      </c>
      <c r="P182" s="2" t="str">
        <f t="shared" si="2"/>
        <v>FFFF00</v>
      </c>
    </row>
    <row r="183" spans="1:16" x14ac:dyDescent="0.2">
      <c r="A183" s="2">
        <v>300190768</v>
      </c>
      <c r="B183" s="2">
        <v>300190771</v>
      </c>
      <c r="C183" s="2">
        <v>300190769</v>
      </c>
      <c r="D183" s="2">
        <v>300190743</v>
      </c>
      <c r="E183" s="2">
        <v>300190742</v>
      </c>
      <c r="F183" s="2">
        <v>300190745</v>
      </c>
      <c r="G183" s="2">
        <v>300190648</v>
      </c>
      <c r="H183" s="2">
        <v>300190744</v>
      </c>
      <c r="I183" s="2">
        <v>300190770</v>
      </c>
      <c r="J183" s="2">
        <v>300190746</v>
      </c>
      <c r="K183" s="1">
        <v>2</v>
      </c>
      <c r="L183" s="2" t="s">
        <v>97</v>
      </c>
      <c r="M183" s="2">
        <v>2</v>
      </c>
      <c r="N183" s="7"/>
      <c r="O183" s="2" t="s">
        <v>194</v>
      </c>
      <c r="P183" s="2" t="str">
        <f t="shared" si="2"/>
        <v>FF0000</v>
      </c>
    </row>
    <row r="184" spans="1:16" x14ac:dyDescent="0.2">
      <c r="A184" s="2">
        <v>300190768</v>
      </c>
      <c r="B184" s="2">
        <v>300190771</v>
      </c>
      <c r="C184" s="2">
        <v>300190769</v>
      </c>
      <c r="D184" s="2">
        <v>300190743</v>
      </c>
      <c r="E184" s="2">
        <v>300190742</v>
      </c>
      <c r="F184" s="2">
        <v>300190745</v>
      </c>
      <c r="G184" s="2">
        <v>300190648</v>
      </c>
      <c r="H184" s="2">
        <v>300190744</v>
      </c>
      <c r="I184" s="2">
        <v>300190770</v>
      </c>
      <c r="J184" s="2">
        <v>300190746</v>
      </c>
      <c r="K184" s="1">
        <v>2</v>
      </c>
      <c r="L184" s="2" t="s">
        <v>97</v>
      </c>
      <c r="M184" s="2">
        <v>3</v>
      </c>
      <c r="N184" s="8"/>
      <c r="O184" s="2" t="s">
        <v>195</v>
      </c>
      <c r="P184" s="2" t="str">
        <f t="shared" si="2"/>
        <v>ED7D31</v>
      </c>
    </row>
    <row r="185" spans="1:16" x14ac:dyDescent="0.2">
      <c r="A185" s="2">
        <v>300190768</v>
      </c>
      <c r="B185" s="2">
        <v>300190771</v>
      </c>
      <c r="C185" s="2">
        <v>300190769</v>
      </c>
      <c r="D185" s="2">
        <v>300190743</v>
      </c>
      <c r="E185" s="2">
        <v>300190742</v>
      </c>
      <c r="F185" s="2">
        <v>300190745</v>
      </c>
      <c r="G185" s="2">
        <v>300190648</v>
      </c>
      <c r="H185" s="2">
        <v>300190744</v>
      </c>
      <c r="I185" s="2">
        <v>300190770</v>
      </c>
      <c r="J185" s="2">
        <v>300190746</v>
      </c>
      <c r="K185" s="1">
        <v>2</v>
      </c>
      <c r="L185" s="2" t="s">
        <v>97</v>
      </c>
      <c r="M185" s="2">
        <v>4</v>
      </c>
      <c r="N185" s="6"/>
      <c r="O185" s="2" t="s">
        <v>196</v>
      </c>
      <c r="P185" s="2" t="str">
        <f t="shared" si="2"/>
        <v>FFFF00</v>
      </c>
    </row>
    <row r="186" spans="1:16" x14ac:dyDescent="0.2">
      <c r="A186" s="2">
        <v>300190768</v>
      </c>
      <c r="B186" s="2">
        <v>300190771</v>
      </c>
      <c r="C186" s="2">
        <v>300190769</v>
      </c>
      <c r="D186" s="2">
        <v>300190743</v>
      </c>
      <c r="E186" s="2">
        <v>300190742</v>
      </c>
      <c r="F186" s="2">
        <v>300190745</v>
      </c>
      <c r="G186" s="2">
        <v>300190648</v>
      </c>
      <c r="H186" s="2">
        <v>300190744</v>
      </c>
      <c r="I186" s="2">
        <v>300190770</v>
      </c>
      <c r="J186" s="2">
        <v>300190746</v>
      </c>
      <c r="K186" s="1">
        <v>2</v>
      </c>
      <c r="L186" s="2" t="s">
        <v>97</v>
      </c>
      <c r="M186" s="2">
        <v>5</v>
      </c>
      <c r="N186" s="7"/>
      <c r="O186" s="2" t="s">
        <v>197</v>
      </c>
      <c r="P186" s="2" t="str">
        <f t="shared" si="2"/>
        <v>FF0000</v>
      </c>
    </row>
    <row r="187" spans="1:16" x14ac:dyDescent="0.2">
      <c r="A187" s="2">
        <v>300190768</v>
      </c>
      <c r="B187" s="2">
        <v>300190771</v>
      </c>
      <c r="C187" s="2">
        <v>300190769</v>
      </c>
      <c r="D187" s="2">
        <v>300190743</v>
      </c>
      <c r="E187" s="2">
        <v>300190742</v>
      </c>
      <c r="F187" s="2">
        <v>300190745</v>
      </c>
      <c r="G187" s="2">
        <v>300190648</v>
      </c>
      <c r="H187" s="2">
        <v>300190744</v>
      </c>
      <c r="I187" s="2">
        <v>300190770</v>
      </c>
      <c r="J187" s="2">
        <v>300190746</v>
      </c>
      <c r="K187" s="1">
        <v>2</v>
      </c>
      <c r="L187" s="2" t="s">
        <v>97</v>
      </c>
      <c r="M187" s="2">
        <v>6</v>
      </c>
      <c r="N187" s="8"/>
      <c r="O187" s="2" t="s">
        <v>198</v>
      </c>
      <c r="P187" s="2" t="str">
        <f t="shared" si="2"/>
        <v>ED7D31</v>
      </c>
    </row>
    <row r="188" spans="1:16" x14ac:dyDescent="0.2">
      <c r="A188" s="2">
        <v>300190768</v>
      </c>
      <c r="B188" s="2">
        <v>300190771</v>
      </c>
      <c r="C188" s="2">
        <v>300190769</v>
      </c>
      <c r="D188" s="2">
        <v>300190743</v>
      </c>
      <c r="E188" s="2">
        <v>300190742</v>
      </c>
      <c r="F188" s="2">
        <v>300190745</v>
      </c>
      <c r="G188" s="2">
        <v>300190648</v>
      </c>
      <c r="H188" s="2">
        <v>300190744</v>
      </c>
      <c r="I188" s="2">
        <v>300190770</v>
      </c>
      <c r="J188" s="2">
        <v>300190746</v>
      </c>
      <c r="K188" s="1">
        <v>2</v>
      </c>
      <c r="L188" s="2" t="s">
        <v>97</v>
      </c>
      <c r="M188" s="2">
        <v>7</v>
      </c>
      <c r="N188" s="6"/>
      <c r="O188" s="2" t="s">
        <v>199</v>
      </c>
      <c r="P188" s="2" t="str">
        <f t="shared" si="2"/>
        <v>FFFF00</v>
      </c>
    </row>
    <row r="189" spans="1:16" x14ac:dyDescent="0.2">
      <c r="A189" s="2">
        <v>300190768</v>
      </c>
      <c r="B189" s="2">
        <v>300190771</v>
      </c>
      <c r="C189" s="2">
        <v>300190769</v>
      </c>
      <c r="D189" s="2">
        <v>300190743</v>
      </c>
      <c r="E189" s="2">
        <v>300190742</v>
      </c>
      <c r="F189" s="2">
        <v>300190745</v>
      </c>
      <c r="G189" s="2">
        <v>300190648</v>
      </c>
      <c r="H189" s="2">
        <v>300190744</v>
      </c>
      <c r="I189" s="2">
        <v>300190770</v>
      </c>
      <c r="J189" s="2">
        <v>300190746</v>
      </c>
      <c r="K189" s="1">
        <v>2</v>
      </c>
      <c r="L189" s="2" t="s">
        <v>97</v>
      </c>
      <c r="M189" s="2">
        <v>8</v>
      </c>
      <c r="N189" s="7"/>
      <c r="O189" s="2" t="s">
        <v>200</v>
      </c>
      <c r="P189" s="2" t="str">
        <f t="shared" si="2"/>
        <v>FF0000</v>
      </c>
    </row>
    <row r="190" spans="1:16" x14ac:dyDescent="0.2">
      <c r="A190" s="2">
        <v>300190768</v>
      </c>
      <c r="B190" s="2">
        <v>300190771</v>
      </c>
      <c r="C190" s="2">
        <v>300190769</v>
      </c>
      <c r="D190" s="2">
        <v>300190743</v>
      </c>
      <c r="E190" s="2">
        <v>300190742</v>
      </c>
      <c r="F190" s="2">
        <v>300190745</v>
      </c>
      <c r="G190" s="2">
        <v>300190648</v>
      </c>
      <c r="H190" s="2">
        <v>300190744</v>
      </c>
      <c r="I190" s="2">
        <v>300190770</v>
      </c>
      <c r="J190" s="2">
        <v>300190746</v>
      </c>
      <c r="K190" s="1">
        <v>2</v>
      </c>
      <c r="L190" s="2" t="s">
        <v>97</v>
      </c>
      <c r="M190" s="2">
        <v>9</v>
      </c>
      <c r="N190" s="8"/>
      <c r="O190" s="2" t="s">
        <v>201</v>
      </c>
      <c r="P190" s="2" t="str">
        <f t="shared" si="2"/>
        <v>ED7D31</v>
      </c>
    </row>
    <row r="191" spans="1:16" x14ac:dyDescent="0.2">
      <c r="A191" s="2">
        <v>300190768</v>
      </c>
      <c r="B191" s="2">
        <v>300190771</v>
      </c>
      <c r="C191" s="2">
        <v>300190769</v>
      </c>
      <c r="D191" s="2">
        <v>300190743</v>
      </c>
      <c r="E191" s="2">
        <v>300190742</v>
      </c>
      <c r="F191" s="2">
        <v>300190745</v>
      </c>
      <c r="G191" s="2">
        <v>300190648</v>
      </c>
      <c r="H191" s="2">
        <v>300190744</v>
      </c>
      <c r="I191" s="2">
        <v>300190770</v>
      </c>
      <c r="J191" s="2">
        <v>300190746</v>
      </c>
      <c r="K191" s="1">
        <v>2</v>
      </c>
      <c r="L191" s="2" t="s">
        <v>97</v>
      </c>
      <c r="M191" s="2">
        <v>10</v>
      </c>
      <c r="N191" s="6"/>
      <c r="O191" s="2" t="s">
        <v>202</v>
      </c>
      <c r="P191" s="2" t="str">
        <f t="shared" si="2"/>
        <v>FFFF00</v>
      </c>
    </row>
    <row r="192" spans="1:16" x14ac:dyDescent="0.2">
      <c r="A192" s="2">
        <v>300190768</v>
      </c>
      <c r="B192" s="2">
        <v>300190771</v>
      </c>
      <c r="C192" s="2">
        <v>300190769</v>
      </c>
      <c r="D192" s="2">
        <v>300190743</v>
      </c>
      <c r="E192" s="2">
        <v>300190742</v>
      </c>
      <c r="F192" s="2">
        <v>300190745</v>
      </c>
      <c r="G192" s="2">
        <v>300190648</v>
      </c>
      <c r="H192" s="2">
        <v>300190744</v>
      </c>
      <c r="I192" s="2">
        <v>300190770</v>
      </c>
      <c r="J192" s="2">
        <v>300190746</v>
      </c>
      <c r="K192" s="1">
        <v>2</v>
      </c>
      <c r="L192" s="2" t="s">
        <v>97</v>
      </c>
      <c r="M192" s="2">
        <v>11</v>
      </c>
      <c r="N192" s="7"/>
      <c r="O192" s="2" t="s">
        <v>203</v>
      </c>
      <c r="P192" s="2" t="str">
        <f t="shared" si="2"/>
        <v>FF0000</v>
      </c>
    </row>
    <row r="193" spans="1:16" x14ac:dyDescent="0.2">
      <c r="A193" s="2">
        <v>300190768</v>
      </c>
      <c r="B193" s="2">
        <v>300190771</v>
      </c>
      <c r="C193" s="2">
        <v>300190769</v>
      </c>
      <c r="D193" s="2">
        <v>300190743</v>
      </c>
      <c r="E193" s="2">
        <v>300190742</v>
      </c>
      <c r="F193" s="2">
        <v>300190745</v>
      </c>
      <c r="G193" s="2">
        <v>300190648</v>
      </c>
      <c r="H193" s="2">
        <v>300190744</v>
      </c>
      <c r="I193" s="2">
        <v>300190770</v>
      </c>
      <c r="J193" s="2">
        <v>300190746</v>
      </c>
      <c r="K193" s="1">
        <v>2</v>
      </c>
      <c r="L193" s="2" t="s">
        <v>97</v>
      </c>
      <c r="M193" s="2">
        <v>12</v>
      </c>
      <c r="N193" s="8"/>
      <c r="O193" s="2" t="s">
        <v>204</v>
      </c>
      <c r="P193" s="2" t="str">
        <f t="shared" si="2"/>
        <v>ED7D31</v>
      </c>
    </row>
    <row r="194" spans="1:16" x14ac:dyDescent="0.2">
      <c r="A194" s="2">
        <v>300190713</v>
      </c>
      <c r="B194" s="2">
        <v>300190700</v>
      </c>
      <c r="C194" s="2">
        <v>300190701</v>
      </c>
      <c r="D194" s="2">
        <v>300190641</v>
      </c>
      <c r="E194" s="2">
        <v>300190690</v>
      </c>
      <c r="F194" s="2">
        <v>300190712</v>
      </c>
      <c r="G194" s="2">
        <v>300190711</v>
      </c>
      <c r="H194" s="2">
        <v>300190710</v>
      </c>
      <c r="I194" s="2">
        <v>300190709</v>
      </c>
      <c r="J194" s="2">
        <v>300190689</v>
      </c>
      <c r="K194" s="1">
        <v>3</v>
      </c>
      <c r="L194" s="2" t="s">
        <v>6</v>
      </c>
      <c r="M194" s="2">
        <v>1</v>
      </c>
      <c r="N194" s="3"/>
      <c r="O194" s="2" t="s">
        <v>205</v>
      </c>
      <c r="P194" s="2" t="str">
        <f t="shared" si="2"/>
        <v>BDD7EE</v>
      </c>
    </row>
    <row r="195" spans="1:16" x14ac:dyDescent="0.2">
      <c r="A195" s="2">
        <v>300190713</v>
      </c>
      <c r="B195" s="2">
        <v>300190700</v>
      </c>
      <c r="C195" s="2">
        <v>300190701</v>
      </c>
      <c r="D195" s="2">
        <v>300190641</v>
      </c>
      <c r="E195" s="2">
        <v>300190690</v>
      </c>
      <c r="F195" s="2">
        <v>300190712</v>
      </c>
      <c r="G195" s="2">
        <v>300190711</v>
      </c>
      <c r="H195" s="2">
        <v>300190710</v>
      </c>
      <c r="I195" s="2">
        <v>300190709</v>
      </c>
      <c r="J195" s="2">
        <v>300190689</v>
      </c>
      <c r="K195" s="1">
        <v>3</v>
      </c>
      <c r="L195" s="2" t="s">
        <v>6</v>
      </c>
      <c r="M195" s="2">
        <v>2</v>
      </c>
      <c r="N195" s="4"/>
      <c r="O195" s="2" t="s">
        <v>206</v>
      </c>
      <c r="P195" s="2" t="str">
        <f t="shared" ref="P195:P258" si="3">getRGB1(N195)</f>
        <v>A9D08E</v>
      </c>
    </row>
    <row r="196" spans="1:16" x14ac:dyDescent="0.2">
      <c r="A196" s="2">
        <v>300190713</v>
      </c>
      <c r="B196" s="2">
        <v>300190700</v>
      </c>
      <c r="C196" s="2">
        <v>300190701</v>
      </c>
      <c r="D196" s="2">
        <v>300190641</v>
      </c>
      <c r="E196" s="2">
        <v>300190690</v>
      </c>
      <c r="F196" s="2">
        <v>300190712</v>
      </c>
      <c r="G196" s="2">
        <v>300190711</v>
      </c>
      <c r="H196" s="2">
        <v>300190710</v>
      </c>
      <c r="I196" s="2">
        <v>300190709</v>
      </c>
      <c r="J196" s="2">
        <v>300190689</v>
      </c>
      <c r="K196" s="1">
        <v>3</v>
      </c>
      <c r="L196" s="2" t="s">
        <v>6</v>
      </c>
      <c r="M196" s="2">
        <v>3</v>
      </c>
      <c r="N196" s="5"/>
      <c r="O196" s="2" t="s">
        <v>207</v>
      </c>
      <c r="P196" s="2" t="str">
        <f t="shared" si="3"/>
        <v>BFBFBF</v>
      </c>
    </row>
    <row r="197" spans="1:16" x14ac:dyDescent="0.2">
      <c r="A197" s="2">
        <v>300190713</v>
      </c>
      <c r="B197" s="2">
        <v>300190700</v>
      </c>
      <c r="C197" s="2">
        <v>300190701</v>
      </c>
      <c r="D197" s="2">
        <v>300190641</v>
      </c>
      <c r="E197" s="2">
        <v>300190690</v>
      </c>
      <c r="F197" s="2">
        <v>300190712</v>
      </c>
      <c r="G197" s="2">
        <v>300190711</v>
      </c>
      <c r="H197" s="2">
        <v>300190710</v>
      </c>
      <c r="I197" s="2">
        <v>300190709</v>
      </c>
      <c r="J197" s="2">
        <v>300190689</v>
      </c>
      <c r="K197" s="1">
        <v>3</v>
      </c>
      <c r="L197" s="2" t="s">
        <v>6</v>
      </c>
      <c r="M197" s="2">
        <v>4</v>
      </c>
      <c r="N197" s="3"/>
      <c r="O197" s="2" t="s">
        <v>208</v>
      </c>
      <c r="P197" s="2" t="str">
        <f t="shared" si="3"/>
        <v>BDD7EE</v>
      </c>
    </row>
    <row r="198" spans="1:16" x14ac:dyDescent="0.2">
      <c r="A198" s="2">
        <v>300190713</v>
      </c>
      <c r="B198" s="2">
        <v>300190700</v>
      </c>
      <c r="C198" s="2">
        <v>300190701</v>
      </c>
      <c r="D198" s="2">
        <v>300190641</v>
      </c>
      <c r="E198" s="2">
        <v>300190690</v>
      </c>
      <c r="F198" s="2">
        <v>300190712</v>
      </c>
      <c r="G198" s="2">
        <v>300190711</v>
      </c>
      <c r="H198" s="2">
        <v>300190710</v>
      </c>
      <c r="I198" s="2">
        <v>300190709</v>
      </c>
      <c r="J198" s="2">
        <v>300190689</v>
      </c>
      <c r="K198" s="1">
        <v>3</v>
      </c>
      <c r="L198" s="2" t="s">
        <v>6</v>
      </c>
      <c r="M198" s="2">
        <v>5</v>
      </c>
      <c r="N198" s="4"/>
      <c r="O198" s="2" t="s">
        <v>209</v>
      </c>
      <c r="P198" s="2" t="str">
        <f t="shared" si="3"/>
        <v>A9D08E</v>
      </c>
    </row>
    <row r="199" spans="1:16" x14ac:dyDescent="0.2">
      <c r="A199" s="2">
        <v>300190713</v>
      </c>
      <c r="B199" s="2">
        <v>300190700</v>
      </c>
      <c r="C199" s="2">
        <v>300190701</v>
      </c>
      <c r="D199" s="2">
        <v>300190641</v>
      </c>
      <c r="E199" s="2">
        <v>300190690</v>
      </c>
      <c r="F199" s="2">
        <v>300190712</v>
      </c>
      <c r="G199" s="2">
        <v>300190711</v>
      </c>
      <c r="H199" s="2">
        <v>300190710</v>
      </c>
      <c r="I199" s="2">
        <v>300190709</v>
      </c>
      <c r="J199" s="2">
        <v>300190689</v>
      </c>
      <c r="K199" s="1">
        <v>3</v>
      </c>
      <c r="L199" s="2" t="s">
        <v>6</v>
      </c>
      <c r="M199" s="2">
        <v>6</v>
      </c>
      <c r="N199" s="5"/>
      <c r="O199" s="2" t="s">
        <v>210</v>
      </c>
      <c r="P199" s="2" t="str">
        <f t="shared" si="3"/>
        <v>BFBFBF</v>
      </c>
    </row>
    <row r="200" spans="1:16" x14ac:dyDescent="0.2">
      <c r="A200" s="2">
        <v>300190713</v>
      </c>
      <c r="B200" s="2">
        <v>300190700</v>
      </c>
      <c r="C200" s="2">
        <v>300190701</v>
      </c>
      <c r="D200" s="2">
        <v>300190641</v>
      </c>
      <c r="E200" s="2">
        <v>300190690</v>
      </c>
      <c r="F200" s="2">
        <v>300190712</v>
      </c>
      <c r="G200" s="2">
        <v>300190711</v>
      </c>
      <c r="H200" s="2">
        <v>300190710</v>
      </c>
      <c r="I200" s="2">
        <v>300190709</v>
      </c>
      <c r="J200" s="2">
        <v>300190689</v>
      </c>
      <c r="K200" s="1">
        <v>3</v>
      </c>
      <c r="L200" s="2" t="s">
        <v>6</v>
      </c>
      <c r="M200" s="2">
        <v>7</v>
      </c>
      <c r="N200" s="3"/>
      <c r="O200" s="2" t="s">
        <v>211</v>
      </c>
      <c r="P200" s="2" t="str">
        <f t="shared" si="3"/>
        <v>BDD7EE</v>
      </c>
    </row>
    <row r="201" spans="1:16" x14ac:dyDescent="0.2">
      <c r="A201" s="2">
        <v>300190713</v>
      </c>
      <c r="B201" s="2">
        <v>300190700</v>
      </c>
      <c r="C201" s="2">
        <v>300190701</v>
      </c>
      <c r="D201" s="2">
        <v>300190641</v>
      </c>
      <c r="E201" s="2">
        <v>300190690</v>
      </c>
      <c r="F201" s="2">
        <v>300190712</v>
      </c>
      <c r="G201" s="2">
        <v>300190711</v>
      </c>
      <c r="H201" s="2">
        <v>300190710</v>
      </c>
      <c r="I201" s="2">
        <v>300190709</v>
      </c>
      <c r="J201" s="2">
        <v>300190689</v>
      </c>
      <c r="K201" s="1">
        <v>3</v>
      </c>
      <c r="L201" s="2" t="s">
        <v>6</v>
      </c>
      <c r="M201" s="2">
        <v>8</v>
      </c>
      <c r="N201" s="4"/>
      <c r="O201" s="2" t="s">
        <v>212</v>
      </c>
      <c r="P201" s="2" t="str">
        <f t="shared" si="3"/>
        <v>A9D08E</v>
      </c>
    </row>
    <row r="202" spans="1:16" x14ac:dyDescent="0.2">
      <c r="A202" s="2">
        <v>300190713</v>
      </c>
      <c r="B202" s="2">
        <v>300190700</v>
      </c>
      <c r="C202" s="2">
        <v>300190701</v>
      </c>
      <c r="D202" s="2">
        <v>300190641</v>
      </c>
      <c r="E202" s="2">
        <v>300190690</v>
      </c>
      <c r="F202" s="2">
        <v>300190712</v>
      </c>
      <c r="G202" s="2">
        <v>300190711</v>
      </c>
      <c r="H202" s="2">
        <v>300190710</v>
      </c>
      <c r="I202" s="2">
        <v>300190709</v>
      </c>
      <c r="J202" s="2">
        <v>300190689</v>
      </c>
      <c r="K202" s="1">
        <v>3</v>
      </c>
      <c r="L202" s="2" t="s">
        <v>6</v>
      </c>
      <c r="M202" s="2">
        <v>9</v>
      </c>
      <c r="N202" s="5"/>
      <c r="O202" s="2" t="s">
        <v>213</v>
      </c>
      <c r="P202" s="2" t="str">
        <f t="shared" si="3"/>
        <v>BFBFBF</v>
      </c>
    </row>
    <row r="203" spans="1:16" x14ac:dyDescent="0.2">
      <c r="A203" s="2">
        <v>300190713</v>
      </c>
      <c r="B203" s="2">
        <v>300190700</v>
      </c>
      <c r="C203" s="2">
        <v>300190701</v>
      </c>
      <c r="D203" s="2">
        <v>300190641</v>
      </c>
      <c r="E203" s="2">
        <v>300190690</v>
      </c>
      <c r="F203" s="2">
        <v>300190712</v>
      </c>
      <c r="G203" s="2">
        <v>300190711</v>
      </c>
      <c r="H203" s="2">
        <v>300190710</v>
      </c>
      <c r="I203" s="2">
        <v>300190709</v>
      </c>
      <c r="J203" s="2">
        <v>300190689</v>
      </c>
      <c r="K203" s="1">
        <v>3</v>
      </c>
      <c r="L203" s="2" t="s">
        <v>6</v>
      </c>
      <c r="M203" s="2">
        <v>10</v>
      </c>
      <c r="N203" s="3"/>
      <c r="O203" s="2" t="s">
        <v>214</v>
      </c>
      <c r="P203" s="2" t="str">
        <f t="shared" si="3"/>
        <v>BDD7EE</v>
      </c>
    </row>
    <row r="204" spans="1:16" x14ac:dyDescent="0.2">
      <c r="A204" s="2">
        <v>300190713</v>
      </c>
      <c r="B204" s="2">
        <v>300190700</v>
      </c>
      <c r="C204" s="2">
        <v>300190701</v>
      </c>
      <c r="D204" s="2">
        <v>300190641</v>
      </c>
      <c r="E204" s="2">
        <v>300190690</v>
      </c>
      <c r="F204" s="2">
        <v>300190712</v>
      </c>
      <c r="G204" s="2">
        <v>300190711</v>
      </c>
      <c r="H204" s="2">
        <v>300190710</v>
      </c>
      <c r="I204" s="2">
        <v>300190709</v>
      </c>
      <c r="J204" s="2">
        <v>300190689</v>
      </c>
      <c r="K204" s="1">
        <v>3</v>
      </c>
      <c r="L204" s="2" t="s">
        <v>6</v>
      </c>
      <c r="M204" s="2">
        <v>11</v>
      </c>
      <c r="N204" s="4"/>
      <c r="O204" s="2" t="s">
        <v>215</v>
      </c>
      <c r="P204" s="2" t="str">
        <f t="shared" si="3"/>
        <v>A9D08E</v>
      </c>
    </row>
    <row r="205" spans="1:16" x14ac:dyDescent="0.2">
      <c r="A205" s="2">
        <v>300190713</v>
      </c>
      <c r="B205" s="2">
        <v>300190700</v>
      </c>
      <c r="C205" s="2">
        <v>300190701</v>
      </c>
      <c r="D205" s="2">
        <v>300190641</v>
      </c>
      <c r="E205" s="2">
        <v>300190690</v>
      </c>
      <c r="F205" s="2">
        <v>300190712</v>
      </c>
      <c r="G205" s="2">
        <v>300190711</v>
      </c>
      <c r="H205" s="2">
        <v>300190710</v>
      </c>
      <c r="I205" s="2">
        <v>300190709</v>
      </c>
      <c r="J205" s="2">
        <v>300190689</v>
      </c>
      <c r="K205" s="1">
        <v>3</v>
      </c>
      <c r="L205" s="2" t="s">
        <v>6</v>
      </c>
      <c r="M205" s="2">
        <v>12</v>
      </c>
      <c r="N205" s="5"/>
      <c r="O205" s="2" t="s">
        <v>216</v>
      </c>
      <c r="P205" s="2" t="str">
        <f t="shared" si="3"/>
        <v>BFBFBF</v>
      </c>
    </row>
    <row r="206" spans="1:16" x14ac:dyDescent="0.2">
      <c r="A206" s="2">
        <v>300190713</v>
      </c>
      <c r="B206" s="2">
        <v>300190700</v>
      </c>
      <c r="C206" s="2">
        <v>300190701</v>
      </c>
      <c r="D206" s="2">
        <v>300190641</v>
      </c>
      <c r="E206" s="2">
        <v>300190690</v>
      </c>
      <c r="F206" s="2">
        <v>300190712</v>
      </c>
      <c r="G206" s="2">
        <v>300190711</v>
      </c>
      <c r="H206" s="2">
        <v>300190710</v>
      </c>
      <c r="I206" s="2">
        <v>300190709</v>
      </c>
      <c r="J206" s="2">
        <v>300190689</v>
      </c>
      <c r="K206" s="1">
        <v>3</v>
      </c>
      <c r="L206" s="2" t="s">
        <v>19</v>
      </c>
      <c r="M206" s="2">
        <v>1</v>
      </c>
      <c r="N206" s="6"/>
      <c r="O206" s="2" t="s">
        <v>217</v>
      </c>
      <c r="P206" s="2" t="str">
        <f t="shared" si="3"/>
        <v>FFFF00</v>
      </c>
    </row>
    <row r="207" spans="1:16" x14ac:dyDescent="0.2">
      <c r="A207" s="2">
        <v>300190713</v>
      </c>
      <c r="B207" s="2">
        <v>300190700</v>
      </c>
      <c r="C207" s="2">
        <v>300190701</v>
      </c>
      <c r="D207" s="2">
        <v>300190641</v>
      </c>
      <c r="E207" s="2">
        <v>300190690</v>
      </c>
      <c r="F207" s="2">
        <v>300190712</v>
      </c>
      <c r="G207" s="2">
        <v>300190711</v>
      </c>
      <c r="H207" s="2">
        <v>300190710</v>
      </c>
      <c r="I207" s="2">
        <v>300190709</v>
      </c>
      <c r="J207" s="2">
        <v>300190689</v>
      </c>
      <c r="K207" s="1">
        <v>3</v>
      </c>
      <c r="L207" s="2" t="s">
        <v>19</v>
      </c>
      <c r="M207" s="2">
        <v>2</v>
      </c>
      <c r="N207" s="7"/>
      <c r="O207" s="2" t="s">
        <v>218</v>
      </c>
      <c r="P207" s="2" t="str">
        <f t="shared" si="3"/>
        <v>FF0000</v>
      </c>
    </row>
    <row r="208" spans="1:16" x14ac:dyDescent="0.2">
      <c r="A208" s="2">
        <v>300190713</v>
      </c>
      <c r="B208" s="2">
        <v>300190700</v>
      </c>
      <c r="C208" s="2">
        <v>300190701</v>
      </c>
      <c r="D208" s="2">
        <v>300190641</v>
      </c>
      <c r="E208" s="2">
        <v>300190690</v>
      </c>
      <c r="F208" s="2">
        <v>300190712</v>
      </c>
      <c r="G208" s="2">
        <v>300190711</v>
      </c>
      <c r="H208" s="2">
        <v>300190710</v>
      </c>
      <c r="I208" s="2">
        <v>300190709</v>
      </c>
      <c r="J208" s="2">
        <v>300190689</v>
      </c>
      <c r="K208" s="1">
        <v>3</v>
      </c>
      <c r="L208" s="2" t="s">
        <v>19</v>
      </c>
      <c r="M208" s="2">
        <v>3</v>
      </c>
      <c r="N208" s="8"/>
      <c r="O208" s="2" t="s">
        <v>219</v>
      </c>
      <c r="P208" s="2" t="str">
        <f t="shared" si="3"/>
        <v>ED7D31</v>
      </c>
    </row>
    <row r="209" spans="1:16" x14ac:dyDescent="0.2">
      <c r="A209" s="2">
        <v>300190713</v>
      </c>
      <c r="B209" s="2">
        <v>300190700</v>
      </c>
      <c r="C209" s="2">
        <v>300190701</v>
      </c>
      <c r="D209" s="2">
        <v>300190641</v>
      </c>
      <c r="E209" s="2">
        <v>300190690</v>
      </c>
      <c r="F209" s="2">
        <v>300190712</v>
      </c>
      <c r="G209" s="2">
        <v>300190711</v>
      </c>
      <c r="H209" s="2">
        <v>300190710</v>
      </c>
      <c r="I209" s="2">
        <v>300190709</v>
      </c>
      <c r="J209" s="2">
        <v>300190689</v>
      </c>
      <c r="K209" s="1">
        <v>3</v>
      </c>
      <c r="L209" s="2" t="s">
        <v>19</v>
      </c>
      <c r="M209" s="2">
        <v>4</v>
      </c>
      <c r="N209" s="6"/>
      <c r="O209" s="2" t="s">
        <v>220</v>
      </c>
      <c r="P209" s="2" t="str">
        <f t="shared" si="3"/>
        <v>FFFF00</v>
      </c>
    </row>
    <row r="210" spans="1:16" x14ac:dyDescent="0.2">
      <c r="A210" s="2">
        <v>300190713</v>
      </c>
      <c r="B210" s="2">
        <v>300190700</v>
      </c>
      <c r="C210" s="2">
        <v>300190701</v>
      </c>
      <c r="D210" s="2">
        <v>300190641</v>
      </c>
      <c r="E210" s="2">
        <v>300190690</v>
      </c>
      <c r="F210" s="2">
        <v>300190712</v>
      </c>
      <c r="G210" s="2">
        <v>300190711</v>
      </c>
      <c r="H210" s="2">
        <v>300190710</v>
      </c>
      <c r="I210" s="2">
        <v>300190709</v>
      </c>
      <c r="J210" s="2">
        <v>300190689</v>
      </c>
      <c r="K210" s="1">
        <v>3</v>
      </c>
      <c r="L210" s="2" t="s">
        <v>19</v>
      </c>
      <c r="M210" s="2">
        <v>5</v>
      </c>
      <c r="N210" s="7"/>
      <c r="O210" s="2" t="s">
        <v>221</v>
      </c>
      <c r="P210" s="2" t="str">
        <f t="shared" si="3"/>
        <v>FF0000</v>
      </c>
    </row>
    <row r="211" spans="1:16" x14ac:dyDescent="0.2">
      <c r="A211" s="2">
        <v>300190713</v>
      </c>
      <c r="B211" s="2">
        <v>300190700</v>
      </c>
      <c r="C211" s="2">
        <v>300190701</v>
      </c>
      <c r="D211" s="2">
        <v>300190641</v>
      </c>
      <c r="E211" s="2">
        <v>300190690</v>
      </c>
      <c r="F211" s="2">
        <v>300190712</v>
      </c>
      <c r="G211" s="2">
        <v>300190711</v>
      </c>
      <c r="H211" s="2">
        <v>300190710</v>
      </c>
      <c r="I211" s="2">
        <v>300190709</v>
      </c>
      <c r="J211" s="2">
        <v>300190689</v>
      </c>
      <c r="K211" s="1">
        <v>3</v>
      </c>
      <c r="L211" s="2" t="s">
        <v>19</v>
      </c>
      <c r="M211" s="2">
        <v>6</v>
      </c>
      <c r="N211" s="8"/>
      <c r="O211" s="2" t="s">
        <v>222</v>
      </c>
      <c r="P211" s="2" t="str">
        <f t="shared" si="3"/>
        <v>ED7D31</v>
      </c>
    </row>
    <row r="212" spans="1:16" x14ac:dyDescent="0.2">
      <c r="A212" s="2">
        <v>300190713</v>
      </c>
      <c r="B212" s="2">
        <v>300190700</v>
      </c>
      <c r="C212" s="2">
        <v>300190701</v>
      </c>
      <c r="D212" s="2">
        <v>300190641</v>
      </c>
      <c r="E212" s="2">
        <v>300190690</v>
      </c>
      <c r="F212" s="2">
        <v>300190712</v>
      </c>
      <c r="G212" s="2">
        <v>300190711</v>
      </c>
      <c r="H212" s="2">
        <v>300190710</v>
      </c>
      <c r="I212" s="2">
        <v>300190709</v>
      </c>
      <c r="J212" s="2">
        <v>300190689</v>
      </c>
      <c r="K212" s="1">
        <v>3</v>
      </c>
      <c r="L212" s="2" t="s">
        <v>19</v>
      </c>
      <c r="M212" s="2">
        <v>7</v>
      </c>
      <c r="N212" s="6"/>
      <c r="O212" s="2" t="s">
        <v>223</v>
      </c>
      <c r="P212" s="2" t="str">
        <f t="shared" si="3"/>
        <v>FFFF00</v>
      </c>
    </row>
    <row r="213" spans="1:16" x14ac:dyDescent="0.2">
      <c r="A213" s="2">
        <v>300190713</v>
      </c>
      <c r="B213" s="2">
        <v>300190700</v>
      </c>
      <c r="C213" s="2">
        <v>300190701</v>
      </c>
      <c r="D213" s="2">
        <v>300190641</v>
      </c>
      <c r="E213" s="2">
        <v>300190690</v>
      </c>
      <c r="F213" s="2">
        <v>300190712</v>
      </c>
      <c r="G213" s="2">
        <v>300190711</v>
      </c>
      <c r="H213" s="2">
        <v>300190710</v>
      </c>
      <c r="I213" s="2">
        <v>300190709</v>
      </c>
      <c r="J213" s="2">
        <v>300190689</v>
      </c>
      <c r="K213" s="1">
        <v>3</v>
      </c>
      <c r="L213" s="2" t="s">
        <v>19</v>
      </c>
      <c r="M213" s="2">
        <v>8</v>
      </c>
      <c r="N213" s="7"/>
      <c r="O213" s="2" t="s">
        <v>224</v>
      </c>
      <c r="P213" s="2" t="str">
        <f t="shared" si="3"/>
        <v>FF0000</v>
      </c>
    </row>
    <row r="214" spans="1:16" x14ac:dyDescent="0.2">
      <c r="A214" s="2">
        <v>300190713</v>
      </c>
      <c r="B214" s="2">
        <v>300190700</v>
      </c>
      <c r="C214" s="2">
        <v>300190701</v>
      </c>
      <c r="D214" s="2">
        <v>300190641</v>
      </c>
      <c r="E214" s="2">
        <v>300190690</v>
      </c>
      <c r="F214" s="2">
        <v>300190712</v>
      </c>
      <c r="G214" s="2">
        <v>300190711</v>
      </c>
      <c r="H214" s="2">
        <v>300190710</v>
      </c>
      <c r="I214" s="2">
        <v>300190709</v>
      </c>
      <c r="J214" s="2">
        <v>300190689</v>
      </c>
      <c r="K214" s="1">
        <v>3</v>
      </c>
      <c r="L214" s="2" t="s">
        <v>19</v>
      </c>
      <c r="M214" s="2">
        <v>9</v>
      </c>
      <c r="N214" s="8"/>
      <c r="O214" s="2" t="s">
        <v>225</v>
      </c>
      <c r="P214" s="2" t="str">
        <f t="shared" si="3"/>
        <v>ED7D31</v>
      </c>
    </row>
    <row r="215" spans="1:16" x14ac:dyDescent="0.2">
      <c r="A215" s="2">
        <v>300190713</v>
      </c>
      <c r="B215" s="2">
        <v>300190700</v>
      </c>
      <c r="C215" s="2">
        <v>300190701</v>
      </c>
      <c r="D215" s="2">
        <v>300190641</v>
      </c>
      <c r="E215" s="2">
        <v>300190690</v>
      </c>
      <c r="F215" s="2">
        <v>300190712</v>
      </c>
      <c r="G215" s="2">
        <v>300190711</v>
      </c>
      <c r="H215" s="2">
        <v>300190710</v>
      </c>
      <c r="I215" s="2">
        <v>300190709</v>
      </c>
      <c r="J215" s="2">
        <v>300190689</v>
      </c>
      <c r="K215" s="1">
        <v>3</v>
      </c>
      <c r="L215" s="2" t="s">
        <v>19</v>
      </c>
      <c r="M215" s="2">
        <v>10</v>
      </c>
      <c r="N215" s="6"/>
      <c r="O215" s="2" t="s">
        <v>226</v>
      </c>
      <c r="P215" s="2" t="str">
        <f t="shared" si="3"/>
        <v>FFFF00</v>
      </c>
    </row>
    <row r="216" spans="1:16" x14ac:dyDescent="0.2">
      <c r="A216" s="2">
        <v>300190713</v>
      </c>
      <c r="B216" s="2">
        <v>300190700</v>
      </c>
      <c r="C216" s="2">
        <v>300190701</v>
      </c>
      <c r="D216" s="2">
        <v>300190641</v>
      </c>
      <c r="E216" s="2">
        <v>300190690</v>
      </c>
      <c r="F216" s="2">
        <v>300190712</v>
      </c>
      <c r="G216" s="2">
        <v>300190711</v>
      </c>
      <c r="H216" s="2">
        <v>300190710</v>
      </c>
      <c r="I216" s="2">
        <v>300190709</v>
      </c>
      <c r="J216" s="2">
        <v>300190689</v>
      </c>
      <c r="K216" s="1">
        <v>3</v>
      </c>
      <c r="L216" s="2" t="s">
        <v>19</v>
      </c>
      <c r="M216" s="2">
        <v>11</v>
      </c>
      <c r="N216" s="7"/>
      <c r="O216" s="2" t="s">
        <v>227</v>
      </c>
      <c r="P216" s="2" t="str">
        <f t="shared" si="3"/>
        <v>FF0000</v>
      </c>
    </row>
    <row r="217" spans="1:16" x14ac:dyDescent="0.2">
      <c r="A217" s="2">
        <v>300190713</v>
      </c>
      <c r="B217" s="2">
        <v>300190700</v>
      </c>
      <c r="C217" s="2">
        <v>300190701</v>
      </c>
      <c r="D217" s="2">
        <v>300190641</v>
      </c>
      <c r="E217" s="2">
        <v>300190690</v>
      </c>
      <c r="F217" s="2">
        <v>300190712</v>
      </c>
      <c r="G217" s="2">
        <v>300190711</v>
      </c>
      <c r="H217" s="2">
        <v>300190710</v>
      </c>
      <c r="I217" s="2">
        <v>300190709</v>
      </c>
      <c r="J217" s="2">
        <v>300190689</v>
      </c>
      <c r="K217" s="1">
        <v>3</v>
      </c>
      <c r="L217" s="2" t="s">
        <v>19</v>
      </c>
      <c r="M217" s="2">
        <v>12</v>
      </c>
      <c r="N217" s="8"/>
      <c r="O217" s="2" t="s">
        <v>228</v>
      </c>
      <c r="P217" s="2" t="str">
        <f t="shared" si="3"/>
        <v>ED7D31</v>
      </c>
    </row>
    <row r="218" spans="1:16" x14ac:dyDescent="0.2">
      <c r="A218" s="2">
        <v>300190713</v>
      </c>
      <c r="B218" s="2">
        <v>300190700</v>
      </c>
      <c r="C218" s="2">
        <v>300190701</v>
      </c>
      <c r="D218" s="2">
        <v>300190641</v>
      </c>
      <c r="E218" s="2">
        <v>300190690</v>
      </c>
      <c r="F218" s="2">
        <v>300190712</v>
      </c>
      <c r="G218" s="2">
        <v>300190711</v>
      </c>
      <c r="H218" s="2">
        <v>300190710</v>
      </c>
      <c r="I218" s="2">
        <v>300190709</v>
      </c>
      <c r="J218" s="2">
        <v>300190689</v>
      </c>
      <c r="K218" s="1">
        <v>3</v>
      </c>
      <c r="L218" s="2" t="s">
        <v>32</v>
      </c>
      <c r="M218" s="2">
        <v>1</v>
      </c>
      <c r="N218" s="4"/>
      <c r="O218" s="2" t="s">
        <v>229</v>
      </c>
      <c r="P218" s="2" t="str">
        <f t="shared" si="3"/>
        <v>A9D08E</v>
      </c>
    </row>
    <row r="219" spans="1:16" x14ac:dyDescent="0.2">
      <c r="A219" s="2">
        <v>300190713</v>
      </c>
      <c r="B219" s="2">
        <v>300190700</v>
      </c>
      <c r="C219" s="2">
        <v>300190701</v>
      </c>
      <c r="D219" s="2">
        <v>300190641</v>
      </c>
      <c r="E219" s="2">
        <v>300190690</v>
      </c>
      <c r="F219" s="2">
        <v>300190712</v>
      </c>
      <c r="G219" s="2">
        <v>300190711</v>
      </c>
      <c r="H219" s="2">
        <v>300190710</v>
      </c>
      <c r="I219" s="2">
        <v>300190709</v>
      </c>
      <c r="J219" s="2">
        <v>300190689</v>
      </c>
      <c r="K219" s="1">
        <v>3</v>
      </c>
      <c r="L219" s="2" t="s">
        <v>32</v>
      </c>
      <c r="M219" s="2">
        <v>2</v>
      </c>
      <c r="N219" s="5"/>
      <c r="O219" s="2" t="s">
        <v>230</v>
      </c>
      <c r="P219" s="2" t="str">
        <f t="shared" si="3"/>
        <v>BFBFBF</v>
      </c>
    </row>
    <row r="220" spans="1:16" x14ac:dyDescent="0.2">
      <c r="A220" s="2">
        <v>300190713</v>
      </c>
      <c r="B220" s="2">
        <v>300190700</v>
      </c>
      <c r="C220" s="2">
        <v>300190701</v>
      </c>
      <c r="D220" s="2">
        <v>300190641</v>
      </c>
      <c r="E220" s="2">
        <v>300190690</v>
      </c>
      <c r="F220" s="2">
        <v>300190712</v>
      </c>
      <c r="G220" s="2">
        <v>300190711</v>
      </c>
      <c r="H220" s="2">
        <v>300190710</v>
      </c>
      <c r="I220" s="2">
        <v>300190709</v>
      </c>
      <c r="J220" s="2">
        <v>300190689</v>
      </c>
      <c r="K220" s="1">
        <v>3</v>
      </c>
      <c r="L220" s="2" t="s">
        <v>32</v>
      </c>
      <c r="M220" s="2">
        <v>3</v>
      </c>
      <c r="N220" s="9"/>
      <c r="O220" s="2" t="s">
        <v>231</v>
      </c>
      <c r="P220" s="2" t="str">
        <f t="shared" si="3"/>
        <v>9BC2E6</v>
      </c>
    </row>
    <row r="221" spans="1:16" x14ac:dyDescent="0.2">
      <c r="A221" s="2">
        <v>300190713</v>
      </c>
      <c r="B221" s="2">
        <v>300190700</v>
      </c>
      <c r="C221" s="2">
        <v>300190701</v>
      </c>
      <c r="D221" s="2">
        <v>300190641</v>
      </c>
      <c r="E221" s="2">
        <v>300190690</v>
      </c>
      <c r="F221" s="2">
        <v>300190712</v>
      </c>
      <c r="G221" s="2">
        <v>300190711</v>
      </c>
      <c r="H221" s="2">
        <v>300190710</v>
      </c>
      <c r="I221" s="2">
        <v>300190709</v>
      </c>
      <c r="J221" s="2">
        <v>300190689</v>
      </c>
      <c r="K221" s="1">
        <v>3</v>
      </c>
      <c r="L221" s="2" t="s">
        <v>32</v>
      </c>
      <c r="M221" s="2">
        <v>4</v>
      </c>
      <c r="N221" s="4"/>
      <c r="O221" s="2" t="s">
        <v>232</v>
      </c>
      <c r="P221" s="2" t="str">
        <f t="shared" si="3"/>
        <v>A9D08E</v>
      </c>
    </row>
    <row r="222" spans="1:16" x14ac:dyDescent="0.2">
      <c r="A222" s="2">
        <v>300190713</v>
      </c>
      <c r="B222" s="2">
        <v>300190700</v>
      </c>
      <c r="C222" s="2">
        <v>300190701</v>
      </c>
      <c r="D222" s="2">
        <v>300190641</v>
      </c>
      <c r="E222" s="2">
        <v>300190690</v>
      </c>
      <c r="F222" s="2">
        <v>300190712</v>
      </c>
      <c r="G222" s="2">
        <v>300190711</v>
      </c>
      <c r="H222" s="2">
        <v>300190710</v>
      </c>
      <c r="I222" s="2">
        <v>300190709</v>
      </c>
      <c r="J222" s="2">
        <v>300190689</v>
      </c>
      <c r="K222" s="1">
        <v>3</v>
      </c>
      <c r="L222" s="2" t="s">
        <v>32</v>
      </c>
      <c r="M222" s="2">
        <v>5</v>
      </c>
      <c r="N222" s="5"/>
      <c r="O222" s="2" t="s">
        <v>233</v>
      </c>
      <c r="P222" s="2" t="str">
        <f t="shared" si="3"/>
        <v>BFBFBF</v>
      </c>
    </row>
    <row r="223" spans="1:16" x14ac:dyDescent="0.2">
      <c r="A223" s="2">
        <v>300190713</v>
      </c>
      <c r="B223" s="2">
        <v>300190700</v>
      </c>
      <c r="C223" s="2">
        <v>300190701</v>
      </c>
      <c r="D223" s="2">
        <v>300190641</v>
      </c>
      <c r="E223" s="2">
        <v>300190690</v>
      </c>
      <c r="F223" s="2">
        <v>300190712</v>
      </c>
      <c r="G223" s="2">
        <v>300190711</v>
      </c>
      <c r="H223" s="2">
        <v>300190710</v>
      </c>
      <c r="I223" s="2">
        <v>300190709</v>
      </c>
      <c r="J223" s="2">
        <v>300190689</v>
      </c>
      <c r="K223" s="1">
        <v>3</v>
      </c>
      <c r="L223" s="2" t="s">
        <v>32</v>
      </c>
      <c r="M223" s="2">
        <v>6</v>
      </c>
      <c r="N223" s="9"/>
      <c r="O223" s="2" t="s">
        <v>234</v>
      </c>
      <c r="P223" s="2" t="str">
        <f t="shared" si="3"/>
        <v>9BC2E6</v>
      </c>
    </row>
    <row r="224" spans="1:16" x14ac:dyDescent="0.2">
      <c r="A224" s="2">
        <v>300190713</v>
      </c>
      <c r="B224" s="2">
        <v>300190700</v>
      </c>
      <c r="C224" s="2">
        <v>300190701</v>
      </c>
      <c r="D224" s="2">
        <v>300190641</v>
      </c>
      <c r="E224" s="2">
        <v>300190690</v>
      </c>
      <c r="F224" s="2">
        <v>300190712</v>
      </c>
      <c r="G224" s="2">
        <v>300190711</v>
      </c>
      <c r="H224" s="2">
        <v>300190710</v>
      </c>
      <c r="I224" s="2">
        <v>300190709</v>
      </c>
      <c r="J224" s="2">
        <v>300190689</v>
      </c>
      <c r="K224" s="1">
        <v>3</v>
      </c>
      <c r="L224" s="2" t="s">
        <v>32</v>
      </c>
      <c r="M224" s="2">
        <v>7</v>
      </c>
      <c r="N224" s="4"/>
      <c r="O224" s="2" t="s">
        <v>235</v>
      </c>
      <c r="P224" s="2" t="str">
        <f t="shared" si="3"/>
        <v>A9D08E</v>
      </c>
    </row>
    <row r="225" spans="1:16" x14ac:dyDescent="0.2">
      <c r="A225" s="2">
        <v>300190713</v>
      </c>
      <c r="B225" s="2">
        <v>300190700</v>
      </c>
      <c r="C225" s="2">
        <v>300190701</v>
      </c>
      <c r="D225" s="2">
        <v>300190641</v>
      </c>
      <c r="E225" s="2">
        <v>300190690</v>
      </c>
      <c r="F225" s="2">
        <v>300190712</v>
      </c>
      <c r="G225" s="2">
        <v>300190711</v>
      </c>
      <c r="H225" s="2">
        <v>300190710</v>
      </c>
      <c r="I225" s="2">
        <v>300190709</v>
      </c>
      <c r="J225" s="2">
        <v>300190689</v>
      </c>
      <c r="K225" s="1">
        <v>3</v>
      </c>
      <c r="L225" s="2" t="s">
        <v>32</v>
      </c>
      <c r="M225" s="2">
        <v>8</v>
      </c>
      <c r="N225" s="5"/>
      <c r="O225" s="2" t="s">
        <v>236</v>
      </c>
      <c r="P225" s="2" t="str">
        <f t="shared" si="3"/>
        <v>BFBFBF</v>
      </c>
    </row>
    <row r="226" spans="1:16" x14ac:dyDescent="0.2">
      <c r="A226" s="2">
        <v>300190713</v>
      </c>
      <c r="B226" s="2">
        <v>300190700</v>
      </c>
      <c r="C226" s="2">
        <v>300190701</v>
      </c>
      <c r="D226" s="2">
        <v>300190641</v>
      </c>
      <c r="E226" s="2">
        <v>300190690</v>
      </c>
      <c r="F226" s="2">
        <v>300190712</v>
      </c>
      <c r="G226" s="2">
        <v>300190711</v>
      </c>
      <c r="H226" s="2">
        <v>300190710</v>
      </c>
      <c r="I226" s="2">
        <v>300190709</v>
      </c>
      <c r="J226" s="2">
        <v>300190689</v>
      </c>
      <c r="K226" s="1">
        <v>3</v>
      </c>
      <c r="L226" s="2" t="s">
        <v>32</v>
      </c>
      <c r="M226" s="2">
        <v>9</v>
      </c>
      <c r="N226" s="9"/>
      <c r="O226" s="2" t="s">
        <v>237</v>
      </c>
      <c r="P226" s="2" t="str">
        <f t="shared" si="3"/>
        <v>9BC2E6</v>
      </c>
    </row>
    <row r="227" spans="1:16" x14ac:dyDescent="0.2">
      <c r="A227" s="2">
        <v>300190713</v>
      </c>
      <c r="B227" s="2">
        <v>300190700</v>
      </c>
      <c r="C227" s="2">
        <v>300190701</v>
      </c>
      <c r="D227" s="2">
        <v>300190641</v>
      </c>
      <c r="E227" s="2">
        <v>300190690</v>
      </c>
      <c r="F227" s="2">
        <v>300190712</v>
      </c>
      <c r="G227" s="2">
        <v>300190711</v>
      </c>
      <c r="H227" s="2">
        <v>300190710</v>
      </c>
      <c r="I227" s="2">
        <v>300190709</v>
      </c>
      <c r="J227" s="2">
        <v>300190689</v>
      </c>
      <c r="K227" s="1">
        <v>3</v>
      </c>
      <c r="L227" s="2" t="s">
        <v>32</v>
      </c>
      <c r="M227" s="2">
        <v>10</v>
      </c>
      <c r="N227" s="4"/>
      <c r="O227" s="2" t="s">
        <v>238</v>
      </c>
      <c r="P227" s="2" t="str">
        <f t="shared" si="3"/>
        <v>A9D08E</v>
      </c>
    </row>
    <row r="228" spans="1:16" x14ac:dyDescent="0.2">
      <c r="A228" s="2">
        <v>300190713</v>
      </c>
      <c r="B228" s="2">
        <v>300190700</v>
      </c>
      <c r="C228" s="2">
        <v>300190701</v>
      </c>
      <c r="D228" s="2">
        <v>300190641</v>
      </c>
      <c r="E228" s="2">
        <v>300190690</v>
      </c>
      <c r="F228" s="2">
        <v>300190712</v>
      </c>
      <c r="G228" s="2">
        <v>300190711</v>
      </c>
      <c r="H228" s="2">
        <v>300190710</v>
      </c>
      <c r="I228" s="2">
        <v>300190709</v>
      </c>
      <c r="J228" s="2">
        <v>300190689</v>
      </c>
      <c r="K228" s="1">
        <v>3</v>
      </c>
      <c r="L228" s="2" t="s">
        <v>32</v>
      </c>
      <c r="M228" s="2">
        <v>11</v>
      </c>
      <c r="N228" s="5"/>
      <c r="O228" s="2" t="s">
        <v>239</v>
      </c>
      <c r="P228" s="2" t="str">
        <f t="shared" si="3"/>
        <v>BFBFBF</v>
      </c>
    </row>
    <row r="229" spans="1:16" x14ac:dyDescent="0.2">
      <c r="A229" s="2">
        <v>300190713</v>
      </c>
      <c r="B229" s="2">
        <v>300190700</v>
      </c>
      <c r="C229" s="2">
        <v>300190701</v>
      </c>
      <c r="D229" s="2">
        <v>300190641</v>
      </c>
      <c r="E229" s="2">
        <v>300190690</v>
      </c>
      <c r="F229" s="2">
        <v>300190712</v>
      </c>
      <c r="G229" s="2">
        <v>300190711</v>
      </c>
      <c r="H229" s="2">
        <v>300190710</v>
      </c>
      <c r="I229" s="2">
        <v>300190709</v>
      </c>
      <c r="J229" s="2">
        <v>300190689</v>
      </c>
      <c r="K229" s="1">
        <v>3</v>
      </c>
      <c r="L229" s="2" t="s">
        <v>32</v>
      </c>
      <c r="M229" s="2">
        <v>12</v>
      </c>
      <c r="N229" s="9"/>
      <c r="O229" s="2" t="s">
        <v>240</v>
      </c>
      <c r="P229" s="2" t="str">
        <f t="shared" si="3"/>
        <v>9BC2E6</v>
      </c>
    </row>
    <row r="230" spans="1:16" x14ac:dyDescent="0.2">
      <c r="A230" s="2">
        <v>300190713</v>
      </c>
      <c r="B230" s="2">
        <v>300190700</v>
      </c>
      <c r="C230" s="2">
        <v>300190701</v>
      </c>
      <c r="D230" s="2">
        <v>300190641</v>
      </c>
      <c r="E230" s="2">
        <v>300190690</v>
      </c>
      <c r="F230" s="2">
        <v>300190712</v>
      </c>
      <c r="G230" s="2">
        <v>300190711</v>
      </c>
      <c r="H230" s="2">
        <v>300190710</v>
      </c>
      <c r="I230" s="2">
        <v>300190709</v>
      </c>
      <c r="J230" s="2">
        <v>300190689</v>
      </c>
      <c r="K230" s="1">
        <v>3</v>
      </c>
      <c r="L230" s="2" t="s">
        <v>45</v>
      </c>
      <c r="M230" s="2">
        <v>1</v>
      </c>
      <c r="N230" s="7"/>
      <c r="O230" s="2" t="s">
        <v>241</v>
      </c>
      <c r="P230" s="2" t="str">
        <f t="shared" si="3"/>
        <v>FF0000</v>
      </c>
    </row>
    <row r="231" spans="1:16" x14ac:dyDescent="0.2">
      <c r="A231" s="2">
        <v>300190713</v>
      </c>
      <c r="B231" s="2">
        <v>300190700</v>
      </c>
      <c r="C231" s="2">
        <v>300190701</v>
      </c>
      <c r="D231" s="2">
        <v>300190641</v>
      </c>
      <c r="E231" s="2">
        <v>300190690</v>
      </c>
      <c r="F231" s="2">
        <v>300190712</v>
      </c>
      <c r="G231" s="2">
        <v>300190711</v>
      </c>
      <c r="H231" s="2">
        <v>300190710</v>
      </c>
      <c r="I231" s="2">
        <v>300190709</v>
      </c>
      <c r="J231" s="2">
        <v>300190689</v>
      </c>
      <c r="K231" s="1">
        <v>3</v>
      </c>
      <c r="L231" s="2" t="s">
        <v>45</v>
      </c>
      <c r="M231" s="2">
        <v>2</v>
      </c>
      <c r="N231" s="8"/>
      <c r="O231" s="2" t="s">
        <v>242</v>
      </c>
      <c r="P231" s="2" t="str">
        <f t="shared" si="3"/>
        <v>ED7D31</v>
      </c>
    </row>
    <row r="232" spans="1:16" x14ac:dyDescent="0.2">
      <c r="A232" s="2">
        <v>300190713</v>
      </c>
      <c r="B232" s="2">
        <v>300190700</v>
      </c>
      <c r="C232" s="2">
        <v>300190701</v>
      </c>
      <c r="D232" s="2">
        <v>300190641</v>
      </c>
      <c r="E232" s="2">
        <v>300190690</v>
      </c>
      <c r="F232" s="2">
        <v>300190712</v>
      </c>
      <c r="G232" s="2">
        <v>300190711</v>
      </c>
      <c r="H232" s="2">
        <v>300190710</v>
      </c>
      <c r="I232" s="2">
        <v>300190709</v>
      </c>
      <c r="J232" s="2">
        <v>300190689</v>
      </c>
      <c r="K232" s="1">
        <v>3</v>
      </c>
      <c r="L232" s="2" t="s">
        <v>45</v>
      </c>
      <c r="M232" s="2">
        <v>3</v>
      </c>
      <c r="N232" s="6"/>
      <c r="O232" s="2" t="s">
        <v>243</v>
      </c>
      <c r="P232" s="2" t="str">
        <f t="shared" si="3"/>
        <v>FFFF00</v>
      </c>
    </row>
    <row r="233" spans="1:16" x14ac:dyDescent="0.2">
      <c r="A233" s="2">
        <v>300190713</v>
      </c>
      <c r="B233" s="2">
        <v>300190700</v>
      </c>
      <c r="C233" s="2">
        <v>300190701</v>
      </c>
      <c r="D233" s="2">
        <v>300190641</v>
      </c>
      <c r="E233" s="2">
        <v>300190690</v>
      </c>
      <c r="F233" s="2">
        <v>300190712</v>
      </c>
      <c r="G233" s="2">
        <v>300190711</v>
      </c>
      <c r="H233" s="2">
        <v>300190710</v>
      </c>
      <c r="I233" s="2">
        <v>300190709</v>
      </c>
      <c r="J233" s="2">
        <v>300190689</v>
      </c>
      <c r="K233" s="1">
        <v>3</v>
      </c>
      <c r="L233" s="2" t="s">
        <v>45</v>
      </c>
      <c r="M233" s="2">
        <v>4</v>
      </c>
      <c r="N233" s="7"/>
      <c r="O233" s="2" t="s">
        <v>244</v>
      </c>
      <c r="P233" s="2" t="str">
        <f t="shared" si="3"/>
        <v>FF0000</v>
      </c>
    </row>
    <row r="234" spans="1:16" x14ac:dyDescent="0.2">
      <c r="A234" s="2">
        <v>300190713</v>
      </c>
      <c r="B234" s="2">
        <v>300190700</v>
      </c>
      <c r="C234" s="2">
        <v>300190701</v>
      </c>
      <c r="D234" s="2">
        <v>300190641</v>
      </c>
      <c r="E234" s="2">
        <v>300190690</v>
      </c>
      <c r="F234" s="2">
        <v>300190712</v>
      </c>
      <c r="G234" s="2">
        <v>300190711</v>
      </c>
      <c r="H234" s="2">
        <v>300190710</v>
      </c>
      <c r="I234" s="2">
        <v>300190709</v>
      </c>
      <c r="J234" s="2">
        <v>300190689</v>
      </c>
      <c r="K234" s="1">
        <v>3</v>
      </c>
      <c r="L234" s="2" t="s">
        <v>45</v>
      </c>
      <c r="M234" s="2">
        <v>5</v>
      </c>
      <c r="N234" s="8"/>
      <c r="O234" s="2" t="s">
        <v>245</v>
      </c>
      <c r="P234" s="2" t="str">
        <f t="shared" si="3"/>
        <v>ED7D31</v>
      </c>
    </row>
    <row r="235" spans="1:16" x14ac:dyDescent="0.2">
      <c r="A235" s="2">
        <v>300190713</v>
      </c>
      <c r="B235" s="2">
        <v>300190700</v>
      </c>
      <c r="C235" s="2">
        <v>300190701</v>
      </c>
      <c r="D235" s="2">
        <v>300190641</v>
      </c>
      <c r="E235" s="2">
        <v>300190690</v>
      </c>
      <c r="F235" s="2">
        <v>300190712</v>
      </c>
      <c r="G235" s="2">
        <v>300190711</v>
      </c>
      <c r="H235" s="2">
        <v>300190710</v>
      </c>
      <c r="I235" s="2">
        <v>300190709</v>
      </c>
      <c r="J235" s="2">
        <v>300190689</v>
      </c>
      <c r="K235" s="1">
        <v>3</v>
      </c>
      <c r="L235" s="2" t="s">
        <v>45</v>
      </c>
      <c r="M235" s="2">
        <v>6</v>
      </c>
      <c r="N235" s="6"/>
      <c r="O235" s="2" t="s">
        <v>246</v>
      </c>
      <c r="P235" s="2" t="str">
        <f t="shared" si="3"/>
        <v>FFFF00</v>
      </c>
    </row>
    <row r="236" spans="1:16" x14ac:dyDescent="0.2">
      <c r="A236" s="2">
        <v>300190713</v>
      </c>
      <c r="B236" s="2">
        <v>300190700</v>
      </c>
      <c r="C236" s="2">
        <v>300190701</v>
      </c>
      <c r="D236" s="2">
        <v>300190641</v>
      </c>
      <c r="E236" s="2">
        <v>300190690</v>
      </c>
      <c r="F236" s="2">
        <v>300190712</v>
      </c>
      <c r="G236" s="2">
        <v>300190711</v>
      </c>
      <c r="H236" s="2">
        <v>300190710</v>
      </c>
      <c r="I236" s="2">
        <v>300190709</v>
      </c>
      <c r="J236" s="2">
        <v>300190689</v>
      </c>
      <c r="K236" s="1">
        <v>3</v>
      </c>
      <c r="L236" s="2" t="s">
        <v>45</v>
      </c>
      <c r="M236" s="2">
        <v>7</v>
      </c>
      <c r="N236" s="7"/>
      <c r="O236" s="2" t="s">
        <v>247</v>
      </c>
      <c r="P236" s="2" t="str">
        <f t="shared" si="3"/>
        <v>FF0000</v>
      </c>
    </row>
    <row r="237" spans="1:16" x14ac:dyDescent="0.2">
      <c r="A237" s="2">
        <v>300190713</v>
      </c>
      <c r="B237" s="2">
        <v>300190700</v>
      </c>
      <c r="C237" s="2">
        <v>300190701</v>
      </c>
      <c r="D237" s="2">
        <v>300190641</v>
      </c>
      <c r="E237" s="2">
        <v>300190690</v>
      </c>
      <c r="F237" s="2">
        <v>300190712</v>
      </c>
      <c r="G237" s="2">
        <v>300190711</v>
      </c>
      <c r="H237" s="2">
        <v>300190710</v>
      </c>
      <c r="I237" s="2">
        <v>300190709</v>
      </c>
      <c r="J237" s="2">
        <v>300190689</v>
      </c>
      <c r="K237" s="1">
        <v>3</v>
      </c>
      <c r="L237" s="2" t="s">
        <v>45</v>
      </c>
      <c r="M237" s="2">
        <v>8</v>
      </c>
      <c r="N237" s="8"/>
      <c r="O237" s="2" t="s">
        <v>248</v>
      </c>
      <c r="P237" s="2" t="str">
        <f t="shared" si="3"/>
        <v>ED7D31</v>
      </c>
    </row>
    <row r="238" spans="1:16" x14ac:dyDescent="0.2">
      <c r="A238" s="2">
        <v>300190713</v>
      </c>
      <c r="B238" s="2">
        <v>300190700</v>
      </c>
      <c r="C238" s="2">
        <v>300190701</v>
      </c>
      <c r="D238" s="2">
        <v>300190641</v>
      </c>
      <c r="E238" s="2">
        <v>300190690</v>
      </c>
      <c r="F238" s="2">
        <v>300190712</v>
      </c>
      <c r="G238" s="2">
        <v>300190711</v>
      </c>
      <c r="H238" s="2">
        <v>300190710</v>
      </c>
      <c r="I238" s="2">
        <v>300190709</v>
      </c>
      <c r="J238" s="2">
        <v>300190689</v>
      </c>
      <c r="K238" s="1">
        <v>3</v>
      </c>
      <c r="L238" s="2" t="s">
        <v>45</v>
      </c>
      <c r="M238" s="2">
        <v>9</v>
      </c>
      <c r="N238" s="6"/>
      <c r="O238" s="2" t="s">
        <v>249</v>
      </c>
      <c r="P238" s="2" t="str">
        <f t="shared" si="3"/>
        <v>FFFF00</v>
      </c>
    </row>
    <row r="239" spans="1:16" x14ac:dyDescent="0.2">
      <c r="A239" s="2">
        <v>300190713</v>
      </c>
      <c r="B239" s="2">
        <v>300190700</v>
      </c>
      <c r="C239" s="2">
        <v>300190701</v>
      </c>
      <c r="D239" s="2">
        <v>300190641</v>
      </c>
      <c r="E239" s="2">
        <v>300190690</v>
      </c>
      <c r="F239" s="2">
        <v>300190712</v>
      </c>
      <c r="G239" s="2">
        <v>300190711</v>
      </c>
      <c r="H239" s="2">
        <v>300190710</v>
      </c>
      <c r="I239" s="2">
        <v>300190709</v>
      </c>
      <c r="J239" s="2">
        <v>300190689</v>
      </c>
      <c r="K239" s="1">
        <v>3</v>
      </c>
      <c r="L239" s="2" t="s">
        <v>45</v>
      </c>
      <c r="M239" s="2">
        <v>10</v>
      </c>
      <c r="N239" s="7"/>
      <c r="O239" s="2" t="s">
        <v>250</v>
      </c>
      <c r="P239" s="2" t="str">
        <f t="shared" si="3"/>
        <v>FF0000</v>
      </c>
    </row>
    <row r="240" spans="1:16" x14ac:dyDescent="0.2">
      <c r="A240" s="2">
        <v>300190713</v>
      </c>
      <c r="B240" s="2">
        <v>300190700</v>
      </c>
      <c r="C240" s="2">
        <v>300190701</v>
      </c>
      <c r="D240" s="2">
        <v>300190641</v>
      </c>
      <c r="E240" s="2">
        <v>300190690</v>
      </c>
      <c r="F240" s="2">
        <v>300190712</v>
      </c>
      <c r="G240" s="2">
        <v>300190711</v>
      </c>
      <c r="H240" s="2">
        <v>300190710</v>
      </c>
      <c r="I240" s="2">
        <v>300190709</v>
      </c>
      <c r="J240" s="2">
        <v>300190689</v>
      </c>
      <c r="K240" s="1">
        <v>3</v>
      </c>
      <c r="L240" s="2" t="s">
        <v>45</v>
      </c>
      <c r="M240" s="2">
        <v>11</v>
      </c>
      <c r="N240" s="8"/>
      <c r="O240" s="2" t="s">
        <v>251</v>
      </c>
      <c r="P240" s="2" t="str">
        <f t="shared" si="3"/>
        <v>ED7D31</v>
      </c>
    </row>
    <row r="241" spans="1:16" x14ac:dyDescent="0.2">
      <c r="A241" s="2">
        <v>300190713</v>
      </c>
      <c r="B241" s="2">
        <v>300190700</v>
      </c>
      <c r="C241" s="2">
        <v>300190701</v>
      </c>
      <c r="D241" s="2">
        <v>300190641</v>
      </c>
      <c r="E241" s="2">
        <v>300190690</v>
      </c>
      <c r="F241" s="2">
        <v>300190712</v>
      </c>
      <c r="G241" s="2">
        <v>300190711</v>
      </c>
      <c r="H241" s="2">
        <v>300190710</v>
      </c>
      <c r="I241" s="2">
        <v>300190709</v>
      </c>
      <c r="J241" s="2">
        <v>300190689</v>
      </c>
      <c r="K241" s="1">
        <v>3</v>
      </c>
      <c r="L241" s="2" t="s">
        <v>45</v>
      </c>
      <c r="M241" s="2">
        <v>12</v>
      </c>
      <c r="N241" s="6"/>
      <c r="O241" s="2" t="s">
        <v>252</v>
      </c>
      <c r="P241" s="2" t="str">
        <f t="shared" si="3"/>
        <v>FFFF00</v>
      </c>
    </row>
    <row r="242" spans="1:16" x14ac:dyDescent="0.2">
      <c r="A242" s="2">
        <v>300190713</v>
      </c>
      <c r="B242" s="2">
        <v>300190700</v>
      </c>
      <c r="C242" s="2">
        <v>300190701</v>
      </c>
      <c r="D242" s="2">
        <v>300190641</v>
      </c>
      <c r="E242" s="2">
        <v>300190690</v>
      </c>
      <c r="F242" s="2">
        <v>300190712</v>
      </c>
      <c r="G242" s="2">
        <v>300190711</v>
      </c>
      <c r="H242" s="2">
        <v>300190710</v>
      </c>
      <c r="I242" s="2">
        <v>300190709</v>
      </c>
      <c r="J242" s="2">
        <v>300190689</v>
      </c>
      <c r="K242" s="1">
        <v>3</v>
      </c>
      <c r="L242" s="2" t="s">
        <v>58</v>
      </c>
      <c r="M242" s="2">
        <v>1</v>
      </c>
      <c r="N242" s="5"/>
      <c r="O242" s="2" t="s">
        <v>253</v>
      </c>
      <c r="P242" s="2" t="str">
        <f t="shared" si="3"/>
        <v>BFBFBF</v>
      </c>
    </row>
    <row r="243" spans="1:16" x14ac:dyDescent="0.2">
      <c r="A243" s="2">
        <v>300190713</v>
      </c>
      <c r="B243" s="2">
        <v>300190700</v>
      </c>
      <c r="C243" s="2">
        <v>300190701</v>
      </c>
      <c r="D243" s="2">
        <v>300190641</v>
      </c>
      <c r="E243" s="2">
        <v>300190690</v>
      </c>
      <c r="F243" s="2">
        <v>300190712</v>
      </c>
      <c r="G243" s="2">
        <v>300190711</v>
      </c>
      <c r="H243" s="2">
        <v>300190710</v>
      </c>
      <c r="I243" s="2">
        <v>300190709</v>
      </c>
      <c r="J243" s="2">
        <v>300190689</v>
      </c>
      <c r="K243" s="1">
        <v>3</v>
      </c>
      <c r="L243" s="2" t="s">
        <v>58</v>
      </c>
      <c r="M243" s="2">
        <v>2</v>
      </c>
      <c r="N243" s="9"/>
      <c r="O243" s="2" t="s">
        <v>254</v>
      </c>
      <c r="P243" s="2" t="str">
        <f t="shared" si="3"/>
        <v>9BC2E6</v>
      </c>
    </row>
    <row r="244" spans="1:16" x14ac:dyDescent="0.2">
      <c r="A244" s="2">
        <v>300190713</v>
      </c>
      <c r="B244" s="2">
        <v>300190700</v>
      </c>
      <c r="C244" s="2">
        <v>300190701</v>
      </c>
      <c r="D244" s="2">
        <v>300190641</v>
      </c>
      <c r="E244" s="2">
        <v>300190690</v>
      </c>
      <c r="F244" s="2">
        <v>300190712</v>
      </c>
      <c r="G244" s="2">
        <v>300190711</v>
      </c>
      <c r="H244" s="2">
        <v>300190710</v>
      </c>
      <c r="I244" s="2">
        <v>300190709</v>
      </c>
      <c r="J244" s="2">
        <v>300190689</v>
      </c>
      <c r="K244" s="1">
        <v>3</v>
      </c>
      <c r="L244" s="2" t="s">
        <v>58</v>
      </c>
      <c r="M244" s="2">
        <v>3</v>
      </c>
      <c r="N244" s="4"/>
      <c r="O244" s="2" t="s">
        <v>255</v>
      </c>
      <c r="P244" s="2" t="str">
        <f t="shared" si="3"/>
        <v>A9D08E</v>
      </c>
    </row>
    <row r="245" spans="1:16" x14ac:dyDescent="0.2">
      <c r="A245" s="2">
        <v>300190713</v>
      </c>
      <c r="B245" s="2">
        <v>300190700</v>
      </c>
      <c r="C245" s="2">
        <v>300190701</v>
      </c>
      <c r="D245" s="2">
        <v>300190641</v>
      </c>
      <c r="E245" s="2">
        <v>300190690</v>
      </c>
      <c r="F245" s="2">
        <v>300190712</v>
      </c>
      <c r="G245" s="2">
        <v>300190711</v>
      </c>
      <c r="H245" s="2">
        <v>300190710</v>
      </c>
      <c r="I245" s="2">
        <v>300190709</v>
      </c>
      <c r="J245" s="2">
        <v>300190689</v>
      </c>
      <c r="K245" s="1">
        <v>3</v>
      </c>
      <c r="L245" s="2" t="s">
        <v>58</v>
      </c>
      <c r="M245" s="2">
        <v>4</v>
      </c>
      <c r="N245" s="5"/>
      <c r="O245" s="2" t="s">
        <v>256</v>
      </c>
      <c r="P245" s="2" t="str">
        <f t="shared" si="3"/>
        <v>BFBFBF</v>
      </c>
    </row>
    <row r="246" spans="1:16" x14ac:dyDescent="0.2">
      <c r="A246" s="2">
        <v>300190713</v>
      </c>
      <c r="B246" s="2">
        <v>300190700</v>
      </c>
      <c r="C246" s="2">
        <v>300190701</v>
      </c>
      <c r="D246" s="2">
        <v>300190641</v>
      </c>
      <c r="E246" s="2">
        <v>300190690</v>
      </c>
      <c r="F246" s="2">
        <v>300190712</v>
      </c>
      <c r="G246" s="2">
        <v>300190711</v>
      </c>
      <c r="H246" s="2">
        <v>300190710</v>
      </c>
      <c r="I246" s="2">
        <v>300190709</v>
      </c>
      <c r="J246" s="2">
        <v>300190689</v>
      </c>
      <c r="K246" s="1">
        <v>3</v>
      </c>
      <c r="L246" s="2" t="s">
        <v>58</v>
      </c>
      <c r="M246" s="2">
        <v>5</v>
      </c>
      <c r="N246" s="9"/>
      <c r="O246" s="2" t="s">
        <v>257</v>
      </c>
      <c r="P246" s="2" t="str">
        <f t="shared" si="3"/>
        <v>9BC2E6</v>
      </c>
    </row>
    <row r="247" spans="1:16" x14ac:dyDescent="0.2">
      <c r="A247" s="2">
        <v>300190713</v>
      </c>
      <c r="B247" s="2">
        <v>300190700</v>
      </c>
      <c r="C247" s="2">
        <v>300190701</v>
      </c>
      <c r="D247" s="2">
        <v>300190641</v>
      </c>
      <c r="E247" s="2">
        <v>300190690</v>
      </c>
      <c r="F247" s="2">
        <v>300190712</v>
      </c>
      <c r="G247" s="2">
        <v>300190711</v>
      </c>
      <c r="H247" s="2">
        <v>300190710</v>
      </c>
      <c r="I247" s="2">
        <v>300190709</v>
      </c>
      <c r="J247" s="2">
        <v>300190689</v>
      </c>
      <c r="K247" s="1">
        <v>3</v>
      </c>
      <c r="L247" s="2" t="s">
        <v>58</v>
      </c>
      <c r="M247" s="2">
        <v>6</v>
      </c>
      <c r="N247" s="4"/>
      <c r="O247" s="2" t="s">
        <v>258</v>
      </c>
      <c r="P247" s="2" t="str">
        <f t="shared" si="3"/>
        <v>A9D08E</v>
      </c>
    </row>
    <row r="248" spans="1:16" x14ac:dyDescent="0.2">
      <c r="A248" s="2">
        <v>300190713</v>
      </c>
      <c r="B248" s="2">
        <v>300190700</v>
      </c>
      <c r="C248" s="2">
        <v>300190701</v>
      </c>
      <c r="D248" s="2">
        <v>300190641</v>
      </c>
      <c r="E248" s="2">
        <v>300190690</v>
      </c>
      <c r="F248" s="2">
        <v>300190712</v>
      </c>
      <c r="G248" s="2">
        <v>300190711</v>
      </c>
      <c r="H248" s="2">
        <v>300190710</v>
      </c>
      <c r="I248" s="2">
        <v>300190709</v>
      </c>
      <c r="J248" s="2">
        <v>300190689</v>
      </c>
      <c r="K248" s="1">
        <v>3</v>
      </c>
      <c r="L248" s="2" t="s">
        <v>58</v>
      </c>
      <c r="M248" s="2">
        <v>7</v>
      </c>
      <c r="N248" s="5"/>
      <c r="O248" s="2" t="s">
        <v>259</v>
      </c>
      <c r="P248" s="2" t="str">
        <f t="shared" si="3"/>
        <v>BFBFBF</v>
      </c>
    </row>
    <row r="249" spans="1:16" x14ac:dyDescent="0.2">
      <c r="A249" s="2">
        <v>300190713</v>
      </c>
      <c r="B249" s="2">
        <v>300190700</v>
      </c>
      <c r="C249" s="2">
        <v>300190701</v>
      </c>
      <c r="D249" s="2">
        <v>300190641</v>
      </c>
      <c r="E249" s="2">
        <v>300190690</v>
      </c>
      <c r="F249" s="2">
        <v>300190712</v>
      </c>
      <c r="G249" s="2">
        <v>300190711</v>
      </c>
      <c r="H249" s="2">
        <v>300190710</v>
      </c>
      <c r="I249" s="2">
        <v>300190709</v>
      </c>
      <c r="J249" s="2">
        <v>300190689</v>
      </c>
      <c r="K249" s="1">
        <v>3</v>
      </c>
      <c r="L249" s="2" t="s">
        <v>58</v>
      </c>
      <c r="M249" s="2">
        <v>8</v>
      </c>
      <c r="N249" s="9"/>
      <c r="O249" s="2" t="s">
        <v>260</v>
      </c>
      <c r="P249" s="2" t="str">
        <f t="shared" si="3"/>
        <v>9BC2E6</v>
      </c>
    </row>
    <row r="250" spans="1:16" x14ac:dyDescent="0.2">
      <c r="A250" s="2">
        <v>300190713</v>
      </c>
      <c r="B250" s="2">
        <v>300190700</v>
      </c>
      <c r="C250" s="2">
        <v>300190701</v>
      </c>
      <c r="D250" s="2">
        <v>300190641</v>
      </c>
      <c r="E250" s="2">
        <v>300190690</v>
      </c>
      <c r="F250" s="2">
        <v>300190712</v>
      </c>
      <c r="G250" s="2">
        <v>300190711</v>
      </c>
      <c r="H250" s="2">
        <v>300190710</v>
      </c>
      <c r="I250" s="2">
        <v>300190709</v>
      </c>
      <c r="J250" s="2">
        <v>300190689</v>
      </c>
      <c r="K250" s="1">
        <v>3</v>
      </c>
      <c r="L250" s="2" t="s">
        <v>58</v>
      </c>
      <c r="M250" s="2">
        <v>9</v>
      </c>
      <c r="N250" s="4"/>
      <c r="O250" s="2" t="s">
        <v>261</v>
      </c>
      <c r="P250" s="2" t="str">
        <f t="shared" si="3"/>
        <v>A9D08E</v>
      </c>
    </row>
    <row r="251" spans="1:16" x14ac:dyDescent="0.2">
      <c r="A251" s="2">
        <v>300190713</v>
      </c>
      <c r="B251" s="2">
        <v>300190700</v>
      </c>
      <c r="C251" s="2">
        <v>300190701</v>
      </c>
      <c r="D251" s="2">
        <v>300190641</v>
      </c>
      <c r="E251" s="2">
        <v>300190690</v>
      </c>
      <c r="F251" s="2">
        <v>300190712</v>
      </c>
      <c r="G251" s="2">
        <v>300190711</v>
      </c>
      <c r="H251" s="2">
        <v>300190710</v>
      </c>
      <c r="I251" s="2">
        <v>300190709</v>
      </c>
      <c r="J251" s="2">
        <v>300190689</v>
      </c>
      <c r="K251" s="1">
        <v>3</v>
      </c>
      <c r="L251" s="2" t="s">
        <v>58</v>
      </c>
      <c r="M251" s="2">
        <v>10</v>
      </c>
      <c r="N251" s="5"/>
      <c r="O251" s="2" t="s">
        <v>262</v>
      </c>
      <c r="P251" s="2" t="str">
        <f t="shared" si="3"/>
        <v>BFBFBF</v>
      </c>
    </row>
    <row r="252" spans="1:16" x14ac:dyDescent="0.2">
      <c r="A252" s="2">
        <v>300190713</v>
      </c>
      <c r="B252" s="2">
        <v>300190700</v>
      </c>
      <c r="C252" s="2">
        <v>300190701</v>
      </c>
      <c r="D252" s="2">
        <v>300190641</v>
      </c>
      <c r="E252" s="2">
        <v>300190690</v>
      </c>
      <c r="F252" s="2">
        <v>300190712</v>
      </c>
      <c r="G252" s="2">
        <v>300190711</v>
      </c>
      <c r="H252" s="2">
        <v>300190710</v>
      </c>
      <c r="I252" s="2">
        <v>300190709</v>
      </c>
      <c r="J252" s="2">
        <v>300190689</v>
      </c>
      <c r="K252" s="1">
        <v>3</v>
      </c>
      <c r="L252" s="2" t="s">
        <v>58</v>
      </c>
      <c r="M252" s="2">
        <v>11</v>
      </c>
      <c r="N252" s="9"/>
      <c r="O252" s="2" t="s">
        <v>263</v>
      </c>
      <c r="P252" s="2" t="str">
        <f t="shared" si="3"/>
        <v>9BC2E6</v>
      </c>
    </row>
    <row r="253" spans="1:16" x14ac:dyDescent="0.2">
      <c r="A253" s="2">
        <v>300190713</v>
      </c>
      <c r="B253" s="2">
        <v>300190700</v>
      </c>
      <c r="C253" s="2">
        <v>300190701</v>
      </c>
      <c r="D253" s="2">
        <v>300190641</v>
      </c>
      <c r="E253" s="2">
        <v>300190690</v>
      </c>
      <c r="F253" s="2">
        <v>300190712</v>
      </c>
      <c r="G253" s="2">
        <v>300190711</v>
      </c>
      <c r="H253" s="2">
        <v>300190710</v>
      </c>
      <c r="I253" s="2">
        <v>300190709</v>
      </c>
      <c r="J253" s="2">
        <v>300190689</v>
      </c>
      <c r="K253" s="1">
        <v>3</v>
      </c>
      <c r="L253" s="2" t="s">
        <v>58</v>
      </c>
      <c r="M253" s="2">
        <v>12</v>
      </c>
      <c r="N253" s="4"/>
      <c r="O253" s="2" t="s">
        <v>264</v>
      </c>
      <c r="P253" s="2" t="str">
        <f t="shared" si="3"/>
        <v>A9D08E</v>
      </c>
    </row>
    <row r="254" spans="1:16" x14ac:dyDescent="0.2">
      <c r="A254" s="2">
        <v>300190713</v>
      </c>
      <c r="B254" s="2">
        <v>300190700</v>
      </c>
      <c r="C254" s="2">
        <v>300190701</v>
      </c>
      <c r="D254" s="2">
        <v>300190641</v>
      </c>
      <c r="E254" s="2">
        <v>300190690</v>
      </c>
      <c r="F254" s="2">
        <v>300190712</v>
      </c>
      <c r="G254" s="2">
        <v>300190711</v>
      </c>
      <c r="H254" s="2">
        <v>300190710</v>
      </c>
      <c r="I254" s="2">
        <v>300190709</v>
      </c>
      <c r="J254" s="2">
        <v>300190689</v>
      </c>
      <c r="K254" s="1">
        <v>3</v>
      </c>
      <c r="L254" s="2" t="s">
        <v>71</v>
      </c>
      <c r="M254" s="2">
        <v>1</v>
      </c>
      <c r="N254" s="8"/>
      <c r="O254" s="2" t="s">
        <v>265</v>
      </c>
      <c r="P254" s="2" t="str">
        <f t="shared" si="3"/>
        <v>ED7D31</v>
      </c>
    </row>
    <row r="255" spans="1:16" x14ac:dyDescent="0.2">
      <c r="A255" s="2">
        <v>300190713</v>
      </c>
      <c r="B255" s="2">
        <v>300190700</v>
      </c>
      <c r="C255" s="2">
        <v>300190701</v>
      </c>
      <c r="D255" s="2">
        <v>300190641</v>
      </c>
      <c r="E255" s="2">
        <v>300190690</v>
      </c>
      <c r="F255" s="2">
        <v>300190712</v>
      </c>
      <c r="G255" s="2">
        <v>300190711</v>
      </c>
      <c r="H255" s="2">
        <v>300190710</v>
      </c>
      <c r="I255" s="2">
        <v>300190709</v>
      </c>
      <c r="J255" s="2">
        <v>300190689</v>
      </c>
      <c r="K255" s="1">
        <v>3</v>
      </c>
      <c r="L255" s="2" t="s">
        <v>71</v>
      </c>
      <c r="M255" s="2">
        <v>2</v>
      </c>
      <c r="N255" s="6"/>
      <c r="O255" s="2" t="s">
        <v>266</v>
      </c>
      <c r="P255" s="2" t="str">
        <f t="shared" si="3"/>
        <v>FFFF00</v>
      </c>
    </row>
    <row r="256" spans="1:16" x14ac:dyDescent="0.2">
      <c r="A256" s="2">
        <v>300190713</v>
      </c>
      <c r="B256" s="2">
        <v>300190700</v>
      </c>
      <c r="C256" s="2">
        <v>300190701</v>
      </c>
      <c r="D256" s="2">
        <v>300190641</v>
      </c>
      <c r="E256" s="2">
        <v>300190690</v>
      </c>
      <c r="F256" s="2">
        <v>300190712</v>
      </c>
      <c r="G256" s="2">
        <v>300190711</v>
      </c>
      <c r="H256" s="2">
        <v>300190710</v>
      </c>
      <c r="I256" s="2">
        <v>300190709</v>
      </c>
      <c r="J256" s="2">
        <v>300190689</v>
      </c>
      <c r="K256" s="1">
        <v>3</v>
      </c>
      <c r="L256" s="2" t="s">
        <v>71</v>
      </c>
      <c r="M256" s="2">
        <v>3</v>
      </c>
      <c r="N256" s="7"/>
      <c r="O256" s="2" t="s">
        <v>267</v>
      </c>
      <c r="P256" s="2" t="str">
        <f t="shared" si="3"/>
        <v>FF0000</v>
      </c>
    </row>
    <row r="257" spans="1:16" x14ac:dyDescent="0.2">
      <c r="A257" s="2">
        <v>300190713</v>
      </c>
      <c r="B257" s="2">
        <v>300190700</v>
      </c>
      <c r="C257" s="2">
        <v>300190701</v>
      </c>
      <c r="D257" s="2">
        <v>300190641</v>
      </c>
      <c r="E257" s="2">
        <v>300190690</v>
      </c>
      <c r="F257" s="2">
        <v>300190712</v>
      </c>
      <c r="G257" s="2">
        <v>300190711</v>
      </c>
      <c r="H257" s="2">
        <v>300190710</v>
      </c>
      <c r="I257" s="2">
        <v>300190709</v>
      </c>
      <c r="J257" s="2">
        <v>300190689</v>
      </c>
      <c r="K257" s="1">
        <v>3</v>
      </c>
      <c r="L257" s="2" t="s">
        <v>71</v>
      </c>
      <c r="M257" s="2">
        <v>4</v>
      </c>
      <c r="N257" s="8"/>
      <c r="O257" s="2" t="s">
        <v>268</v>
      </c>
      <c r="P257" s="2" t="str">
        <f t="shared" si="3"/>
        <v>ED7D31</v>
      </c>
    </row>
    <row r="258" spans="1:16" x14ac:dyDescent="0.2">
      <c r="A258" s="2">
        <v>300190713</v>
      </c>
      <c r="B258" s="2">
        <v>300190700</v>
      </c>
      <c r="C258" s="2">
        <v>300190701</v>
      </c>
      <c r="D258" s="2">
        <v>300190641</v>
      </c>
      <c r="E258" s="2">
        <v>300190690</v>
      </c>
      <c r="F258" s="2">
        <v>300190712</v>
      </c>
      <c r="G258" s="2">
        <v>300190711</v>
      </c>
      <c r="H258" s="2">
        <v>300190710</v>
      </c>
      <c r="I258" s="2">
        <v>300190709</v>
      </c>
      <c r="J258" s="2">
        <v>300190689</v>
      </c>
      <c r="K258" s="1">
        <v>3</v>
      </c>
      <c r="L258" s="2" t="s">
        <v>71</v>
      </c>
      <c r="M258" s="2">
        <v>5</v>
      </c>
      <c r="N258" s="6"/>
      <c r="O258" s="2" t="s">
        <v>269</v>
      </c>
      <c r="P258" s="2" t="str">
        <f t="shared" si="3"/>
        <v>FFFF00</v>
      </c>
    </row>
    <row r="259" spans="1:16" x14ac:dyDescent="0.2">
      <c r="A259" s="2">
        <v>300190713</v>
      </c>
      <c r="B259" s="2">
        <v>300190700</v>
      </c>
      <c r="C259" s="2">
        <v>300190701</v>
      </c>
      <c r="D259" s="2">
        <v>300190641</v>
      </c>
      <c r="E259" s="2">
        <v>300190690</v>
      </c>
      <c r="F259" s="2">
        <v>300190712</v>
      </c>
      <c r="G259" s="2">
        <v>300190711</v>
      </c>
      <c r="H259" s="2">
        <v>300190710</v>
      </c>
      <c r="I259" s="2">
        <v>300190709</v>
      </c>
      <c r="J259" s="2">
        <v>300190689</v>
      </c>
      <c r="K259" s="1">
        <v>3</v>
      </c>
      <c r="L259" s="2" t="s">
        <v>71</v>
      </c>
      <c r="M259" s="2">
        <v>6</v>
      </c>
      <c r="N259" s="7"/>
      <c r="O259" s="2" t="s">
        <v>270</v>
      </c>
      <c r="P259" s="2" t="str">
        <f t="shared" ref="P259:P322" si="4">getRGB1(N259)</f>
        <v>FF0000</v>
      </c>
    </row>
    <row r="260" spans="1:16" x14ac:dyDescent="0.2">
      <c r="A260" s="2">
        <v>300190713</v>
      </c>
      <c r="B260" s="2">
        <v>300190700</v>
      </c>
      <c r="C260" s="2">
        <v>300190701</v>
      </c>
      <c r="D260" s="2">
        <v>300190641</v>
      </c>
      <c r="E260" s="2">
        <v>300190690</v>
      </c>
      <c r="F260" s="2">
        <v>300190712</v>
      </c>
      <c r="G260" s="2">
        <v>300190711</v>
      </c>
      <c r="H260" s="2">
        <v>300190710</v>
      </c>
      <c r="I260" s="2">
        <v>300190709</v>
      </c>
      <c r="J260" s="2">
        <v>300190689</v>
      </c>
      <c r="K260" s="1">
        <v>3</v>
      </c>
      <c r="L260" s="2" t="s">
        <v>71</v>
      </c>
      <c r="M260" s="2">
        <v>7</v>
      </c>
      <c r="N260" s="8"/>
      <c r="O260" s="2" t="s">
        <v>271</v>
      </c>
      <c r="P260" s="2" t="str">
        <f t="shared" si="4"/>
        <v>ED7D31</v>
      </c>
    </row>
    <row r="261" spans="1:16" x14ac:dyDescent="0.2">
      <c r="A261" s="2">
        <v>300190713</v>
      </c>
      <c r="B261" s="2">
        <v>300190700</v>
      </c>
      <c r="C261" s="2">
        <v>300190701</v>
      </c>
      <c r="D261" s="2">
        <v>300190641</v>
      </c>
      <c r="E261" s="2">
        <v>300190690</v>
      </c>
      <c r="F261" s="2">
        <v>300190712</v>
      </c>
      <c r="G261" s="2">
        <v>300190711</v>
      </c>
      <c r="H261" s="2">
        <v>300190710</v>
      </c>
      <c r="I261" s="2">
        <v>300190709</v>
      </c>
      <c r="J261" s="2">
        <v>300190689</v>
      </c>
      <c r="K261" s="1">
        <v>3</v>
      </c>
      <c r="L261" s="2" t="s">
        <v>71</v>
      </c>
      <c r="M261" s="2">
        <v>8</v>
      </c>
      <c r="N261" s="6"/>
      <c r="O261" s="2" t="s">
        <v>272</v>
      </c>
      <c r="P261" s="2" t="str">
        <f t="shared" si="4"/>
        <v>FFFF00</v>
      </c>
    </row>
    <row r="262" spans="1:16" x14ac:dyDescent="0.2">
      <c r="A262" s="2">
        <v>300190713</v>
      </c>
      <c r="B262" s="2">
        <v>300190700</v>
      </c>
      <c r="C262" s="2">
        <v>300190701</v>
      </c>
      <c r="D262" s="2">
        <v>300190641</v>
      </c>
      <c r="E262" s="2">
        <v>300190690</v>
      </c>
      <c r="F262" s="2">
        <v>300190712</v>
      </c>
      <c r="G262" s="2">
        <v>300190711</v>
      </c>
      <c r="H262" s="2">
        <v>300190710</v>
      </c>
      <c r="I262" s="2">
        <v>300190709</v>
      </c>
      <c r="J262" s="2">
        <v>300190689</v>
      </c>
      <c r="K262" s="1">
        <v>3</v>
      </c>
      <c r="L262" s="2" t="s">
        <v>71</v>
      </c>
      <c r="M262" s="2">
        <v>9</v>
      </c>
      <c r="N262" s="7"/>
      <c r="O262" s="2" t="s">
        <v>273</v>
      </c>
      <c r="P262" s="2" t="str">
        <f t="shared" si="4"/>
        <v>FF0000</v>
      </c>
    </row>
    <row r="263" spans="1:16" x14ac:dyDescent="0.2">
      <c r="A263" s="2">
        <v>300190713</v>
      </c>
      <c r="B263" s="2">
        <v>300190700</v>
      </c>
      <c r="C263" s="2">
        <v>300190701</v>
      </c>
      <c r="D263" s="2">
        <v>300190641</v>
      </c>
      <c r="E263" s="2">
        <v>300190690</v>
      </c>
      <c r="F263" s="2">
        <v>300190712</v>
      </c>
      <c r="G263" s="2">
        <v>300190711</v>
      </c>
      <c r="H263" s="2">
        <v>300190710</v>
      </c>
      <c r="I263" s="2">
        <v>300190709</v>
      </c>
      <c r="J263" s="2">
        <v>300190689</v>
      </c>
      <c r="K263" s="1">
        <v>3</v>
      </c>
      <c r="L263" s="2" t="s">
        <v>71</v>
      </c>
      <c r="M263" s="2">
        <v>10</v>
      </c>
      <c r="N263" s="8"/>
      <c r="O263" s="2" t="s">
        <v>274</v>
      </c>
      <c r="P263" s="2" t="str">
        <f t="shared" si="4"/>
        <v>ED7D31</v>
      </c>
    </row>
    <row r="264" spans="1:16" x14ac:dyDescent="0.2">
      <c r="A264" s="2">
        <v>300190713</v>
      </c>
      <c r="B264" s="2">
        <v>300190700</v>
      </c>
      <c r="C264" s="2">
        <v>300190701</v>
      </c>
      <c r="D264" s="2">
        <v>300190641</v>
      </c>
      <c r="E264" s="2">
        <v>300190690</v>
      </c>
      <c r="F264" s="2">
        <v>300190712</v>
      </c>
      <c r="G264" s="2">
        <v>300190711</v>
      </c>
      <c r="H264" s="2">
        <v>300190710</v>
      </c>
      <c r="I264" s="2">
        <v>300190709</v>
      </c>
      <c r="J264" s="2">
        <v>300190689</v>
      </c>
      <c r="K264" s="1">
        <v>3</v>
      </c>
      <c r="L264" s="2" t="s">
        <v>71</v>
      </c>
      <c r="M264" s="2">
        <v>11</v>
      </c>
      <c r="N264" s="6"/>
      <c r="O264" s="2" t="s">
        <v>275</v>
      </c>
      <c r="P264" s="2" t="str">
        <f t="shared" si="4"/>
        <v>FFFF00</v>
      </c>
    </row>
    <row r="265" spans="1:16" x14ac:dyDescent="0.2">
      <c r="A265" s="2">
        <v>300190713</v>
      </c>
      <c r="B265" s="2">
        <v>300190700</v>
      </c>
      <c r="C265" s="2">
        <v>300190701</v>
      </c>
      <c r="D265" s="2">
        <v>300190641</v>
      </c>
      <c r="E265" s="2">
        <v>300190690</v>
      </c>
      <c r="F265" s="2">
        <v>300190712</v>
      </c>
      <c r="G265" s="2">
        <v>300190711</v>
      </c>
      <c r="H265" s="2">
        <v>300190710</v>
      </c>
      <c r="I265" s="2">
        <v>300190709</v>
      </c>
      <c r="J265" s="2">
        <v>300190689</v>
      </c>
      <c r="K265" s="1">
        <v>3</v>
      </c>
      <c r="L265" s="2" t="s">
        <v>71</v>
      </c>
      <c r="M265" s="2">
        <v>12</v>
      </c>
      <c r="N265" s="7"/>
      <c r="O265" s="2" t="s">
        <v>276</v>
      </c>
      <c r="P265" s="2" t="str">
        <f t="shared" si="4"/>
        <v>FF0000</v>
      </c>
    </row>
    <row r="266" spans="1:16" x14ac:dyDescent="0.2">
      <c r="A266" s="2">
        <v>300190713</v>
      </c>
      <c r="B266" s="2">
        <v>300190700</v>
      </c>
      <c r="C266" s="2">
        <v>300190701</v>
      </c>
      <c r="D266" s="2">
        <v>300190641</v>
      </c>
      <c r="E266" s="2">
        <v>300190690</v>
      </c>
      <c r="F266" s="2">
        <v>300190712</v>
      </c>
      <c r="G266" s="2">
        <v>300190711</v>
      </c>
      <c r="H266" s="2">
        <v>300190710</v>
      </c>
      <c r="I266" s="2">
        <v>300190709</v>
      </c>
      <c r="J266" s="2">
        <v>300190689</v>
      </c>
      <c r="K266" s="1">
        <v>3</v>
      </c>
      <c r="L266" s="2" t="s">
        <v>84</v>
      </c>
      <c r="M266" s="2">
        <v>1</v>
      </c>
      <c r="N266" s="3"/>
      <c r="O266" s="2" t="s">
        <v>277</v>
      </c>
      <c r="P266" s="2" t="str">
        <f t="shared" si="4"/>
        <v>BDD7EE</v>
      </c>
    </row>
    <row r="267" spans="1:16" x14ac:dyDescent="0.2">
      <c r="A267" s="2">
        <v>300190713</v>
      </c>
      <c r="B267" s="2">
        <v>300190700</v>
      </c>
      <c r="C267" s="2">
        <v>300190701</v>
      </c>
      <c r="D267" s="2">
        <v>300190641</v>
      </c>
      <c r="E267" s="2">
        <v>300190690</v>
      </c>
      <c r="F267" s="2">
        <v>300190712</v>
      </c>
      <c r="G267" s="2">
        <v>300190711</v>
      </c>
      <c r="H267" s="2">
        <v>300190710</v>
      </c>
      <c r="I267" s="2">
        <v>300190709</v>
      </c>
      <c r="J267" s="2">
        <v>300190689</v>
      </c>
      <c r="K267" s="1">
        <v>3</v>
      </c>
      <c r="L267" s="2" t="s">
        <v>84</v>
      </c>
      <c r="M267" s="2">
        <v>2</v>
      </c>
      <c r="N267" s="4"/>
      <c r="O267" s="2" t="s">
        <v>278</v>
      </c>
      <c r="P267" s="2" t="str">
        <f t="shared" si="4"/>
        <v>A9D08E</v>
      </c>
    </row>
    <row r="268" spans="1:16" x14ac:dyDescent="0.2">
      <c r="A268" s="2">
        <v>300190713</v>
      </c>
      <c r="B268" s="2">
        <v>300190700</v>
      </c>
      <c r="C268" s="2">
        <v>300190701</v>
      </c>
      <c r="D268" s="2">
        <v>300190641</v>
      </c>
      <c r="E268" s="2">
        <v>300190690</v>
      </c>
      <c r="F268" s="2">
        <v>300190712</v>
      </c>
      <c r="G268" s="2">
        <v>300190711</v>
      </c>
      <c r="H268" s="2">
        <v>300190710</v>
      </c>
      <c r="I268" s="2">
        <v>300190709</v>
      </c>
      <c r="J268" s="2">
        <v>300190689</v>
      </c>
      <c r="K268" s="1">
        <v>3</v>
      </c>
      <c r="L268" s="2" t="s">
        <v>84</v>
      </c>
      <c r="M268" s="2">
        <v>3</v>
      </c>
      <c r="N268" s="5"/>
      <c r="O268" s="2" t="s">
        <v>279</v>
      </c>
      <c r="P268" s="2" t="str">
        <f t="shared" si="4"/>
        <v>BFBFBF</v>
      </c>
    </row>
    <row r="269" spans="1:16" x14ac:dyDescent="0.2">
      <c r="A269" s="2">
        <v>300190713</v>
      </c>
      <c r="B269" s="2">
        <v>300190700</v>
      </c>
      <c r="C269" s="2">
        <v>300190701</v>
      </c>
      <c r="D269" s="2">
        <v>300190641</v>
      </c>
      <c r="E269" s="2">
        <v>300190690</v>
      </c>
      <c r="F269" s="2">
        <v>300190712</v>
      </c>
      <c r="G269" s="2">
        <v>300190711</v>
      </c>
      <c r="H269" s="2">
        <v>300190710</v>
      </c>
      <c r="I269" s="2">
        <v>300190709</v>
      </c>
      <c r="J269" s="2">
        <v>300190689</v>
      </c>
      <c r="K269" s="1">
        <v>3</v>
      </c>
      <c r="L269" s="2" t="s">
        <v>84</v>
      </c>
      <c r="M269" s="2">
        <v>4</v>
      </c>
      <c r="N269" s="3"/>
      <c r="O269" s="2" t="s">
        <v>280</v>
      </c>
      <c r="P269" s="2" t="str">
        <f t="shared" si="4"/>
        <v>BDD7EE</v>
      </c>
    </row>
    <row r="270" spans="1:16" x14ac:dyDescent="0.2">
      <c r="A270" s="2">
        <v>300190713</v>
      </c>
      <c r="B270" s="2">
        <v>300190700</v>
      </c>
      <c r="C270" s="2">
        <v>300190701</v>
      </c>
      <c r="D270" s="2">
        <v>300190641</v>
      </c>
      <c r="E270" s="2">
        <v>300190690</v>
      </c>
      <c r="F270" s="2">
        <v>300190712</v>
      </c>
      <c r="G270" s="2">
        <v>300190711</v>
      </c>
      <c r="H270" s="2">
        <v>300190710</v>
      </c>
      <c r="I270" s="2">
        <v>300190709</v>
      </c>
      <c r="J270" s="2">
        <v>300190689</v>
      </c>
      <c r="K270" s="1">
        <v>3</v>
      </c>
      <c r="L270" s="2" t="s">
        <v>84</v>
      </c>
      <c r="M270" s="2">
        <v>5</v>
      </c>
      <c r="N270" s="4"/>
      <c r="O270" s="2" t="s">
        <v>281</v>
      </c>
      <c r="P270" s="2" t="str">
        <f t="shared" si="4"/>
        <v>A9D08E</v>
      </c>
    </row>
    <row r="271" spans="1:16" x14ac:dyDescent="0.2">
      <c r="A271" s="2">
        <v>300190713</v>
      </c>
      <c r="B271" s="2">
        <v>300190700</v>
      </c>
      <c r="C271" s="2">
        <v>300190701</v>
      </c>
      <c r="D271" s="2">
        <v>300190641</v>
      </c>
      <c r="E271" s="2">
        <v>300190690</v>
      </c>
      <c r="F271" s="2">
        <v>300190712</v>
      </c>
      <c r="G271" s="2">
        <v>300190711</v>
      </c>
      <c r="H271" s="2">
        <v>300190710</v>
      </c>
      <c r="I271" s="2">
        <v>300190709</v>
      </c>
      <c r="J271" s="2">
        <v>300190689</v>
      </c>
      <c r="K271" s="1">
        <v>3</v>
      </c>
      <c r="L271" s="2" t="s">
        <v>84</v>
      </c>
      <c r="M271" s="2">
        <v>6</v>
      </c>
      <c r="N271" s="5"/>
      <c r="O271" s="2" t="s">
        <v>282</v>
      </c>
      <c r="P271" s="2" t="str">
        <f t="shared" si="4"/>
        <v>BFBFBF</v>
      </c>
    </row>
    <row r="272" spans="1:16" x14ac:dyDescent="0.2">
      <c r="A272" s="2">
        <v>300190713</v>
      </c>
      <c r="B272" s="2">
        <v>300190700</v>
      </c>
      <c r="C272" s="2">
        <v>300190701</v>
      </c>
      <c r="D272" s="2">
        <v>300190641</v>
      </c>
      <c r="E272" s="2">
        <v>300190690</v>
      </c>
      <c r="F272" s="2">
        <v>300190712</v>
      </c>
      <c r="G272" s="2">
        <v>300190711</v>
      </c>
      <c r="H272" s="2">
        <v>300190710</v>
      </c>
      <c r="I272" s="2">
        <v>300190709</v>
      </c>
      <c r="J272" s="2">
        <v>300190689</v>
      </c>
      <c r="K272" s="1">
        <v>3</v>
      </c>
      <c r="L272" s="2" t="s">
        <v>84</v>
      </c>
      <c r="M272" s="2">
        <v>7</v>
      </c>
      <c r="N272" s="3"/>
      <c r="O272" s="2" t="s">
        <v>283</v>
      </c>
      <c r="P272" s="2" t="str">
        <f t="shared" si="4"/>
        <v>BDD7EE</v>
      </c>
    </row>
    <row r="273" spans="1:16" x14ac:dyDescent="0.2">
      <c r="A273" s="2">
        <v>300190713</v>
      </c>
      <c r="B273" s="2">
        <v>300190700</v>
      </c>
      <c r="C273" s="2">
        <v>300190701</v>
      </c>
      <c r="D273" s="2">
        <v>300190641</v>
      </c>
      <c r="E273" s="2">
        <v>300190690</v>
      </c>
      <c r="F273" s="2">
        <v>300190712</v>
      </c>
      <c r="G273" s="2">
        <v>300190711</v>
      </c>
      <c r="H273" s="2">
        <v>300190710</v>
      </c>
      <c r="I273" s="2">
        <v>300190709</v>
      </c>
      <c r="J273" s="2">
        <v>300190689</v>
      </c>
      <c r="K273" s="1">
        <v>3</v>
      </c>
      <c r="L273" s="2" t="s">
        <v>84</v>
      </c>
      <c r="M273" s="2">
        <v>8</v>
      </c>
      <c r="N273" s="4"/>
      <c r="O273" s="2" t="s">
        <v>284</v>
      </c>
      <c r="P273" s="2" t="str">
        <f t="shared" si="4"/>
        <v>A9D08E</v>
      </c>
    </row>
    <row r="274" spans="1:16" x14ac:dyDescent="0.2">
      <c r="A274" s="2">
        <v>300190713</v>
      </c>
      <c r="B274" s="2">
        <v>300190700</v>
      </c>
      <c r="C274" s="2">
        <v>300190701</v>
      </c>
      <c r="D274" s="2">
        <v>300190641</v>
      </c>
      <c r="E274" s="2">
        <v>300190690</v>
      </c>
      <c r="F274" s="2">
        <v>300190712</v>
      </c>
      <c r="G274" s="2">
        <v>300190711</v>
      </c>
      <c r="H274" s="2">
        <v>300190710</v>
      </c>
      <c r="I274" s="2">
        <v>300190709</v>
      </c>
      <c r="J274" s="2">
        <v>300190689</v>
      </c>
      <c r="K274" s="1">
        <v>3</v>
      </c>
      <c r="L274" s="2" t="s">
        <v>84</v>
      </c>
      <c r="M274" s="2">
        <v>9</v>
      </c>
      <c r="N274" s="5"/>
      <c r="O274" s="2" t="s">
        <v>285</v>
      </c>
      <c r="P274" s="2" t="str">
        <f t="shared" si="4"/>
        <v>BFBFBF</v>
      </c>
    </row>
    <row r="275" spans="1:16" x14ac:dyDescent="0.2">
      <c r="A275" s="2">
        <v>300190713</v>
      </c>
      <c r="B275" s="2">
        <v>300190700</v>
      </c>
      <c r="C275" s="2">
        <v>300190701</v>
      </c>
      <c r="D275" s="2">
        <v>300190641</v>
      </c>
      <c r="E275" s="2">
        <v>300190690</v>
      </c>
      <c r="F275" s="2">
        <v>300190712</v>
      </c>
      <c r="G275" s="2">
        <v>300190711</v>
      </c>
      <c r="H275" s="2">
        <v>300190710</v>
      </c>
      <c r="I275" s="2">
        <v>300190709</v>
      </c>
      <c r="J275" s="2">
        <v>300190689</v>
      </c>
      <c r="K275" s="1">
        <v>3</v>
      </c>
      <c r="L275" s="2" t="s">
        <v>84</v>
      </c>
      <c r="M275" s="2">
        <v>10</v>
      </c>
      <c r="N275" s="3"/>
      <c r="O275" s="2" t="s">
        <v>286</v>
      </c>
      <c r="P275" s="2" t="str">
        <f t="shared" si="4"/>
        <v>BDD7EE</v>
      </c>
    </row>
    <row r="276" spans="1:16" x14ac:dyDescent="0.2">
      <c r="A276" s="2">
        <v>300190713</v>
      </c>
      <c r="B276" s="2">
        <v>300190700</v>
      </c>
      <c r="C276" s="2">
        <v>300190701</v>
      </c>
      <c r="D276" s="2">
        <v>300190641</v>
      </c>
      <c r="E276" s="2">
        <v>300190690</v>
      </c>
      <c r="F276" s="2">
        <v>300190712</v>
      </c>
      <c r="G276" s="2">
        <v>300190711</v>
      </c>
      <c r="H276" s="2">
        <v>300190710</v>
      </c>
      <c r="I276" s="2">
        <v>300190709</v>
      </c>
      <c r="J276" s="2">
        <v>300190689</v>
      </c>
      <c r="K276" s="1">
        <v>3</v>
      </c>
      <c r="L276" s="2" t="s">
        <v>84</v>
      </c>
      <c r="M276" s="2">
        <v>11</v>
      </c>
      <c r="N276" s="4"/>
      <c r="O276" s="2" t="s">
        <v>287</v>
      </c>
      <c r="P276" s="2" t="str">
        <f t="shared" si="4"/>
        <v>A9D08E</v>
      </c>
    </row>
    <row r="277" spans="1:16" x14ac:dyDescent="0.2">
      <c r="A277" s="2">
        <v>300190713</v>
      </c>
      <c r="B277" s="2">
        <v>300190700</v>
      </c>
      <c r="C277" s="2">
        <v>300190701</v>
      </c>
      <c r="D277" s="2">
        <v>300190641</v>
      </c>
      <c r="E277" s="2">
        <v>300190690</v>
      </c>
      <c r="F277" s="2">
        <v>300190712</v>
      </c>
      <c r="G277" s="2">
        <v>300190711</v>
      </c>
      <c r="H277" s="2">
        <v>300190710</v>
      </c>
      <c r="I277" s="2">
        <v>300190709</v>
      </c>
      <c r="J277" s="2">
        <v>300190689</v>
      </c>
      <c r="K277" s="1">
        <v>3</v>
      </c>
      <c r="L277" s="2" t="s">
        <v>84</v>
      </c>
      <c r="M277" s="2">
        <v>12</v>
      </c>
      <c r="N277" s="5"/>
      <c r="O277" s="2" t="s">
        <v>288</v>
      </c>
      <c r="P277" s="2" t="str">
        <f t="shared" si="4"/>
        <v>BFBFBF</v>
      </c>
    </row>
    <row r="278" spans="1:16" x14ac:dyDescent="0.2">
      <c r="A278" s="2">
        <v>300190713</v>
      </c>
      <c r="B278" s="2">
        <v>300190700</v>
      </c>
      <c r="C278" s="2">
        <v>300190701</v>
      </c>
      <c r="D278" s="2">
        <v>300190641</v>
      </c>
      <c r="E278" s="2">
        <v>300190690</v>
      </c>
      <c r="F278" s="2">
        <v>300190712</v>
      </c>
      <c r="G278" s="2">
        <v>300190711</v>
      </c>
      <c r="H278" s="2">
        <v>300190710</v>
      </c>
      <c r="I278" s="2">
        <v>300190709</v>
      </c>
      <c r="J278" s="2">
        <v>300190689</v>
      </c>
      <c r="K278" s="1">
        <v>3</v>
      </c>
      <c r="L278" s="2" t="s">
        <v>97</v>
      </c>
      <c r="M278" s="2">
        <v>1</v>
      </c>
      <c r="N278" s="6"/>
      <c r="O278" s="2" t="s">
        <v>289</v>
      </c>
      <c r="P278" s="2" t="str">
        <f t="shared" si="4"/>
        <v>FFFF00</v>
      </c>
    </row>
    <row r="279" spans="1:16" x14ac:dyDescent="0.2">
      <c r="A279" s="2">
        <v>300190713</v>
      </c>
      <c r="B279" s="2">
        <v>300190700</v>
      </c>
      <c r="C279" s="2">
        <v>300190701</v>
      </c>
      <c r="D279" s="2">
        <v>300190641</v>
      </c>
      <c r="E279" s="2">
        <v>300190690</v>
      </c>
      <c r="F279" s="2">
        <v>300190712</v>
      </c>
      <c r="G279" s="2">
        <v>300190711</v>
      </c>
      <c r="H279" s="2">
        <v>300190710</v>
      </c>
      <c r="I279" s="2">
        <v>300190709</v>
      </c>
      <c r="J279" s="2">
        <v>300190689</v>
      </c>
      <c r="K279" s="1">
        <v>3</v>
      </c>
      <c r="L279" s="2" t="s">
        <v>97</v>
      </c>
      <c r="M279" s="2">
        <v>2</v>
      </c>
      <c r="N279" s="7"/>
      <c r="O279" s="2" t="s">
        <v>290</v>
      </c>
      <c r="P279" s="2" t="str">
        <f t="shared" si="4"/>
        <v>FF0000</v>
      </c>
    </row>
    <row r="280" spans="1:16" x14ac:dyDescent="0.2">
      <c r="A280" s="2">
        <v>300190713</v>
      </c>
      <c r="B280" s="2">
        <v>300190700</v>
      </c>
      <c r="C280" s="2">
        <v>300190701</v>
      </c>
      <c r="D280" s="2">
        <v>300190641</v>
      </c>
      <c r="E280" s="2">
        <v>300190690</v>
      </c>
      <c r="F280" s="2">
        <v>300190712</v>
      </c>
      <c r="G280" s="2">
        <v>300190711</v>
      </c>
      <c r="H280" s="2">
        <v>300190710</v>
      </c>
      <c r="I280" s="2">
        <v>300190709</v>
      </c>
      <c r="J280" s="2">
        <v>300190689</v>
      </c>
      <c r="K280" s="1">
        <v>3</v>
      </c>
      <c r="L280" s="2" t="s">
        <v>97</v>
      </c>
      <c r="M280" s="2">
        <v>3</v>
      </c>
      <c r="N280" s="8"/>
      <c r="O280" s="2" t="s">
        <v>291</v>
      </c>
      <c r="P280" s="2" t="str">
        <f t="shared" si="4"/>
        <v>ED7D31</v>
      </c>
    </row>
    <row r="281" spans="1:16" x14ac:dyDescent="0.2">
      <c r="A281" s="2">
        <v>300190713</v>
      </c>
      <c r="B281" s="2">
        <v>300190700</v>
      </c>
      <c r="C281" s="2">
        <v>300190701</v>
      </c>
      <c r="D281" s="2">
        <v>300190641</v>
      </c>
      <c r="E281" s="2">
        <v>300190690</v>
      </c>
      <c r="F281" s="2">
        <v>300190712</v>
      </c>
      <c r="G281" s="2">
        <v>300190711</v>
      </c>
      <c r="H281" s="2">
        <v>300190710</v>
      </c>
      <c r="I281" s="2">
        <v>300190709</v>
      </c>
      <c r="J281" s="2">
        <v>300190689</v>
      </c>
      <c r="K281" s="1">
        <v>3</v>
      </c>
      <c r="L281" s="2" t="s">
        <v>97</v>
      </c>
      <c r="M281" s="2">
        <v>4</v>
      </c>
      <c r="N281" s="6"/>
      <c r="O281" s="2" t="s">
        <v>292</v>
      </c>
      <c r="P281" s="2" t="str">
        <f t="shared" si="4"/>
        <v>FFFF00</v>
      </c>
    </row>
    <row r="282" spans="1:16" x14ac:dyDescent="0.2">
      <c r="A282" s="2">
        <v>300190713</v>
      </c>
      <c r="B282" s="2">
        <v>300190700</v>
      </c>
      <c r="C282" s="2">
        <v>300190701</v>
      </c>
      <c r="D282" s="2">
        <v>300190641</v>
      </c>
      <c r="E282" s="2">
        <v>300190690</v>
      </c>
      <c r="F282" s="2">
        <v>300190712</v>
      </c>
      <c r="G282" s="2">
        <v>300190711</v>
      </c>
      <c r="H282" s="2">
        <v>300190710</v>
      </c>
      <c r="I282" s="2">
        <v>300190709</v>
      </c>
      <c r="J282" s="2">
        <v>300190689</v>
      </c>
      <c r="K282" s="1">
        <v>3</v>
      </c>
      <c r="L282" s="2" t="s">
        <v>97</v>
      </c>
      <c r="M282" s="2">
        <v>5</v>
      </c>
      <c r="N282" s="7"/>
      <c r="O282" s="2" t="s">
        <v>293</v>
      </c>
      <c r="P282" s="2" t="str">
        <f t="shared" si="4"/>
        <v>FF0000</v>
      </c>
    </row>
    <row r="283" spans="1:16" x14ac:dyDescent="0.2">
      <c r="A283" s="2">
        <v>300190713</v>
      </c>
      <c r="B283" s="2">
        <v>300190700</v>
      </c>
      <c r="C283" s="2">
        <v>300190701</v>
      </c>
      <c r="D283" s="2">
        <v>300190641</v>
      </c>
      <c r="E283" s="2">
        <v>300190690</v>
      </c>
      <c r="F283" s="2">
        <v>300190712</v>
      </c>
      <c r="G283" s="2">
        <v>300190711</v>
      </c>
      <c r="H283" s="2">
        <v>300190710</v>
      </c>
      <c r="I283" s="2">
        <v>300190709</v>
      </c>
      <c r="J283" s="2">
        <v>300190689</v>
      </c>
      <c r="K283" s="1">
        <v>3</v>
      </c>
      <c r="L283" s="2" t="s">
        <v>97</v>
      </c>
      <c r="M283" s="2">
        <v>6</v>
      </c>
      <c r="N283" s="8"/>
      <c r="O283" s="2" t="s">
        <v>294</v>
      </c>
      <c r="P283" s="2" t="str">
        <f t="shared" si="4"/>
        <v>ED7D31</v>
      </c>
    </row>
    <row r="284" spans="1:16" x14ac:dyDescent="0.2">
      <c r="A284" s="2">
        <v>300190713</v>
      </c>
      <c r="B284" s="2">
        <v>300190700</v>
      </c>
      <c r="C284" s="2">
        <v>300190701</v>
      </c>
      <c r="D284" s="2">
        <v>300190641</v>
      </c>
      <c r="E284" s="2">
        <v>300190690</v>
      </c>
      <c r="F284" s="2">
        <v>300190712</v>
      </c>
      <c r="G284" s="2">
        <v>300190711</v>
      </c>
      <c r="H284" s="2">
        <v>300190710</v>
      </c>
      <c r="I284" s="2">
        <v>300190709</v>
      </c>
      <c r="J284" s="2">
        <v>300190689</v>
      </c>
      <c r="K284" s="1">
        <v>3</v>
      </c>
      <c r="L284" s="2" t="s">
        <v>97</v>
      </c>
      <c r="M284" s="2">
        <v>7</v>
      </c>
      <c r="N284" s="6"/>
      <c r="O284" s="2" t="s">
        <v>295</v>
      </c>
      <c r="P284" s="2" t="str">
        <f t="shared" si="4"/>
        <v>FFFF00</v>
      </c>
    </row>
    <row r="285" spans="1:16" x14ac:dyDescent="0.2">
      <c r="A285" s="2">
        <v>300190713</v>
      </c>
      <c r="B285" s="2">
        <v>300190700</v>
      </c>
      <c r="C285" s="2">
        <v>300190701</v>
      </c>
      <c r="D285" s="2">
        <v>300190641</v>
      </c>
      <c r="E285" s="2">
        <v>300190690</v>
      </c>
      <c r="F285" s="2">
        <v>300190712</v>
      </c>
      <c r="G285" s="2">
        <v>300190711</v>
      </c>
      <c r="H285" s="2">
        <v>300190710</v>
      </c>
      <c r="I285" s="2">
        <v>300190709</v>
      </c>
      <c r="J285" s="2">
        <v>300190689</v>
      </c>
      <c r="K285" s="1">
        <v>3</v>
      </c>
      <c r="L285" s="2" t="s">
        <v>97</v>
      </c>
      <c r="M285" s="2">
        <v>8</v>
      </c>
      <c r="N285" s="7"/>
      <c r="O285" s="2" t="s">
        <v>296</v>
      </c>
      <c r="P285" s="2" t="str">
        <f t="shared" si="4"/>
        <v>FF0000</v>
      </c>
    </row>
    <row r="286" spans="1:16" x14ac:dyDescent="0.2">
      <c r="A286" s="2">
        <v>300190713</v>
      </c>
      <c r="B286" s="2">
        <v>300190700</v>
      </c>
      <c r="C286" s="2">
        <v>300190701</v>
      </c>
      <c r="D286" s="2">
        <v>300190641</v>
      </c>
      <c r="E286" s="2">
        <v>300190690</v>
      </c>
      <c r="F286" s="2">
        <v>300190712</v>
      </c>
      <c r="G286" s="2">
        <v>300190711</v>
      </c>
      <c r="H286" s="2">
        <v>300190710</v>
      </c>
      <c r="I286" s="2">
        <v>300190709</v>
      </c>
      <c r="J286" s="2">
        <v>300190689</v>
      </c>
      <c r="K286" s="1">
        <v>3</v>
      </c>
      <c r="L286" s="2" t="s">
        <v>97</v>
      </c>
      <c r="M286" s="2">
        <v>9</v>
      </c>
      <c r="N286" s="8"/>
      <c r="O286" s="2" t="s">
        <v>297</v>
      </c>
      <c r="P286" s="2" t="str">
        <f t="shared" si="4"/>
        <v>ED7D31</v>
      </c>
    </row>
    <row r="287" spans="1:16" x14ac:dyDescent="0.2">
      <c r="A287" s="2">
        <v>300190713</v>
      </c>
      <c r="B287" s="2">
        <v>300190700</v>
      </c>
      <c r="C287" s="2">
        <v>300190701</v>
      </c>
      <c r="D287" s="2">
        <v>300190641</v>
      </c>
      <c r="E287" s="2">
        <v>300190690</v>
      </c>
      <c r="F287" s="2">
        <v>300190712</v>
      </c>
      <c r="G287" s="2">
        <v>300190711</v>
      </c>
      <c r="H287" s="2">
        <v>300190710</v>
      </c>
      <c r="I287" s="2">
        <v>300190709</v>
      </c>
      <c r="J287" s="2">
        <v>300190689</v>
      </c>
      <c r="K287" s="1">
        <v>3</v>
      </c>
      <c r="L287" s="2" t="s">
        <v>97</v>
      </c>
      <c r="M287" s="2">
        <v>10</v>
      </c>
      <c r="N287" s="6"/>
      <c r="O287" s="2" t="s">
        <v>298</v>
      </c>
      <c r="P287" s="2" t="str">
        <f t="shared" si="4"/>
        <v>FFFF00</v>
      </c>
    </row>
    <row r="288" spans="1:16" x14ac:dyDescent="0.2">
      <c r="A288" s="2">
        <v>300190713</v>
      </c>
      <c r="B288" s="2">
        <v>300190700</v>
      </c>
      <c r="C288" s="2">
        <v>300190701</v>
      </c>
      <c r="D288" s="2">
        <v>300190641</v>
      </c>
      <c r="E288" s="2">
        <v>300190690</v>
      </c>
      <c r="F288" s="2">
        <v>300190712</v>
      </c>
      <c r="G288" s="2">
        <v>300190711</v>
      </c>
      <c r="H288" s="2">
        <v>300190710</v>
      </c>
      <c r="I288" s="2">
        <v>300190709</v>
      </c>
      <c r="J288" s="2">
        <v>300190689</v>
      </c>
      <c r="K288" s="1">
        <v>3</v>
      </c>
      <c r="L288" s="2" t="s">
        <v>97</v>
      </c>
      <c r="M288" s="2">
        <v>11</v>
      </c>
      <c r="N288" s="7"/>
      <c r="O288" s="2" t="s">
        <v>299</v>
      </c>
      <c r="P288" s="2" t="str">
        <f t="shared" si="4"/>
        <v>FF0000</v>
      </c>
    </row>
    <row r="289" spans="1:16" x14ac:dyDescent="0.2">
      <c r="A289" s="2">
        <v>300190713</v>
      </c>
      <c r="B289" s="2">
        <v>300190700</v>
      </c>
      <c r="C289" s="2">
        <v>300190701</v>
      </c>
      <c r="D289" s="2">
        <v>300190641</v>
      </c>
      <c r="E289" s="2">
        <v>300190690</v>
      </c>
      <c r="F289" s="2">
        <v>300190712</v>
      </c>
      <c r="G289" s="2">
        <v>300190711</v>
      </c>
      <c r="H289" s="2">
        <v>300190710</v>
      </c>
      <c r="I289" s="2">
        <v>300190709</v>
      </c>
      <c r="J289" s="2">
        <v>300190689</v>
      </c>
      <c r="K289" s="1">
        <v>3</v>
      </c>
      <c r="L289" s="2" t="s">
        <v>97</v>
      </c>
      <c r="M289" s="2">
        <v>12</v>
      </c>
      <c r="N289" s="8"/>
      <c r="O289" s="2" t="s">
        <v>300</v>
      </c>
      <c r="P289" s="2" t="str">
        <f t="shared" si="4"/>
        <v>ED7D31</v>
      </c>
    </row>
    <row r="290" spans="1:16" x14ac:dyDescent="0.2">
      <c r="A290" s="2">
        <v>300190783</v>
      </c>
      <c r="B290" s="2">
        <v>300190634</v>
      </c>
      <c r="C290" s="2">
        <v>300190790</v>
      </c>
      <c r="D290" s="2">
        <v>300190635</v>
      </c>
      <c r="E290" s="2">
        <v>300190786</v>
      </c>
      <c r="F290" s="2">
        <v>300190748</v>
      </c>
      <c r="G290" s="2">
        <v>300190784</v>
      </c>
      <c r="H290" s="2">
        <v>300190772</v>
      </c>
      <c r="I290" s="2">
        <v>300190787</v>
      </c>
      <c r="J290" s="2">
        <v>300190788</v>
      </c>
      <c r="K290" s="1">
        <v>4</v>
      </c>
      <c r="L290" s="2" t="s">
        <v>6</v>
      </c>
      <c r="M290" s="2">
        <v>1</v>
      </c>
      <c r="N290" s="3"/>
      <c r="O290" s="2" t="s">
        <v>301</v>
      </c>
      <c r="P290" s="2" t="str">
        <f t="shared" si="4"/>
        <v>BDD7EE</v>
      </c>
    </row>
    <row r="291" spans="1:16" x14ac:dyDescent="0.2">
      <c r="A291" s="2">
        <v>300190783</v>
      </c>
      <c r="B291" s="2">
        <v>300190634</v>
      </c>
      <c r="C291" s="2">
        <v>300190790</v>
      </c>
      <c r="D291" s="2">
        <v>300190635</v>
      </c>
      <c r="E291" s="2">
        <v>300190786</v>
      </c>
      <c r="F291" s="2">
        <v>300190748</v>
      </c>
      <c r="G291" s="2">
        <v>300190784</v>
      </c>
      <c r="H291" s="2">
        <v>300190772</v>
      </c>
      <c r="I291" s="2">
        <v>300190787</v>
      </c>
      <c r="J291" s="2">
        <v>300190788</v>
      </c>
      <c r="K291" s="1">
        <v>4</v>
      </c>
      <c r="L291" s="2" t="s">
        <v>6</v>
      </c>
      <c r="M291" s="2">
        <f>M290+1</f>
        <v>2</v>
      </c>
      <c r="N291" s="4"/>
      <c r="O291" s="2" t="s">
        <v>302</v>
      </c>
      <c r="P291" s="2" t="str">
        <f t="shared" si="4"/>
        <v>A9D08E</v>
      </c>
    </row>
    <row r="292" spans="1:16" x14ac:dyDescent="0.2">
      <c r="A292" s="2">
        <v>300190783</v>
      </c>
      <c r="B292" s="2">
        <v>300190634</v>
      </c>
      <c r="C292" s="2">
        <v>300190790</v>
      </c>
      <c r="D292" s="2">
        <v>300190635</v>
      </c>
      <c r="E292" s="2">
        <v>300190786</v>
      </c>
      <c r="F292" s="2">
        <v>300190748</v>
      </c>
      <c r="G292" s="2">
        <v>300190784</v>
      </c>
      <c r="H292" s="2">
        <v>300190772</v>
      </c>
      <c r="I292" s="2">
        <v>300190787</v>
      </c>
      <c r="J292" s="2">
        <v>300190788</v>
      </c>
      <c r="K292" s="1">
        <v>4</v>
      </c>
      <c r="L292" s="2" t="s">
        <v>6</v>
      </c>
      <c r="M292" s="2">
        <f t="shared" ref="M292:M313" si="5">M291+1</f>
        <v>3</v>
      </c>
      <c r="N292" s="5"/>
      <c r="O292" s="2" t="s">
        <v>303</v>
      </c>
      <c r="P292" s="2" t="str">
        <f t="shared" si="4"/>
        <v>BFBFBF</v>
      </c>
    </row>
    <row r="293" spans="1:16" x14ac:dyDescent="0.2">
      <c r="A293" s="2">
        <v>300190783</v>
      </c>
      <c r="B293" s="2">
        <v>300190634</v>
      </c>
      <c r="C293" s="2">
        <v>300190790</v>
      </c>
      <c r="D293" s="2">
        <v>300190635</v>
      </c>
      <c r="E293" s="2">
        <v>300190786</v>
      </c>
      <c r="F293" s="2">
        <v>300190748</v>
      </c>
      <c r="G293" s="2">
        <v>300190784</v>
      </c>
      <c r="H293" s="2">
        <v>300190772</v>
      </c>
      <c r="I293" s="2">
        <v>300190787</v>
      </c>
      <c r="J293" s="2">
        <v>300190788</v>
      </c>
      <c r="K293" s="1">
        <v>4</v>
      </c>
      <c r="L293" s="2" t="s">
        <v>6</v>
      </c>
      <c r="M293" s="2">
        <f t="shared" si="5"/>
        <v>4</v>
      </c>
      <c r="N293" s="3"/>
      <c r="O293" s="2" t="s">
        <v>304</v>
      </c>
      <c r="P293" s="2" t="str">
        <f t="shared" si="4"/>
        <v>BDD7EE</v>
      </c>
    </row>
    <row r="294" spans="1:16" x14ac:dyDescent="0.2">
      <c r="A294" s="2">
        <v>300190783</v>
      </c>
      <c r="B294" s="2">
        <v>300190634</v>
      </c>
      <c r="C294" s="2">
        <v>300190790</v>
      </c>
      <c r="D294" s="2">
        <v>300190635</v>
      </c>
      <c r="E294" s="2">
        <v>300190786</v>
      </c>
      <c r="F294" s="2">
        <v>300190748</v>
      </c>
      <c r="G294" s="2">
        <v>300190784</v>
      </c>
      <c r="H294" s="2">
        <v>300190772</v>
      </c>
      <c r="I294" s="2">
        <v>300190787</v>
      </c>
      <c r="J294" s="2">
        <v>300190788</v>
      </c>
      <c r="K294" s="1">
        <v>4</v>
      </c>
      <c r="L294" s="2" t="s">
        <v>6</v>
      </c>
      <c r="M294" s="2">
        <f t="shared" si="5"/>
        <v>5</v>
      </c>
      <c r="N294" s="4"/>
      <c r="O294" s="2" t="s">
        <v>305</v>
      </c>
      <c r="P294" s="2" t="str">
        <f t="shared" si="4"/>
        <v>A9D08E</v>
      </c>
    </row>
    <row r="295" spans="1:16" x14ac:dyDescent="0.2">
      <c r="A295" s="2">
        <v>300190783</v>
      </c>
      <c r="B295" s="2">
        <v>300190634</v>
      </c>
      <c r="C295" s="2">
        <v>300190790</v>
      </c>
      <c r="D295" s="2">
        <v>300190635</v>
      </c>
      <c r="E295" s="2">
        <v>300190786</v>
      </c>
      <c r="F295" s="2">
        <v>300190748</v>
      </c>
      <c r="G295" s="2">
        <v>300190784</v>
      </c>
      <c r="H295" s="2">
        <v>300190772</v>
      </c>
      <c r="I295" s="2">
        <v>300190787</v>
      </c>
      <c r="J295" s="2">
        <v>300190788</v>
      </c>
      <c r="K295" s="1">
        <v>4</v>
      </c>
      <c r="L295" s="2" t="s">
        <v>6</v>
      </c>
      <c r="M295" s="2">
        <f t="shared" si="5"/>
        <v>6</v>
      </c>
      <c r="N295" s="5"/>
      <c r="O295" s="2" t="s">
        <v>306</v>
      </c>
      <c r="P295" s="2" t="str">
        <f t="shared" si="4"/>
        <v>BFBFBF</v>
      </c>
    </row>
    <row r="296" spans="1:16" x14ac:dyDescent="0.2">
      <c r="A296" s="2">
        <v>300190783</v>
      </c>
      <c r="B296" s="2">
        <v>300190634</v>
      </c>
      <c r="C296" s="2">
        <v>300190790</v>
      </c>
      <c r="D296" s="2">
        <v>300190635</v>
      </c>
      <c r="E296" s="2">
        <v>300190786</v>
      </c>
      <c r="F296" s="2">
        <v>300190748</v>
      </c>
      <c r="G296" s="2">
        <v>300190784</v>
      </c>
      <c r="H296" s="2">
        <v>300190772</v>
      </c>
      <c r="I296" s="2">
        <v>300190787</v>
      </c>
      <c r="J296" s="2">
        <v>300190788</v>
      </c>
      <c r="K296" s="1">
        <v>4</v>
      </c>
      <c r="L296" s="2" t="s">
        <v>6</v>
      </c>
      <c r="M296" s="2">
        <f t="shared" si="5"/>
        <v>7</v>
      </c>
      <c r="N296" s="3"/>
      <c r="O296" s="2" t="s">
        <v>307</v>
      </c>
      <c r="P296" s="2" t="str">
        <f t="shared" si="4"/>
        <v>BDD7EE</v>
      </c>
    </row>
    <row r="297" spans="1:16" x14ac:dyDescent="0.2">
      <c r="A297" s="2">
        <v>300190783</v>
      </c>
      <c r="B297" s="2">
        <v>300190634</v>
      </c>
      <c r="C297" s="2">
        <v>300190790</v>
      </c>
      <c r="D297" s="2">
        <v>300190635</v>
      </c>
      <c r="E297" s="2">
        <v>300190786</v>
      </c>
      <c r="F297" s="2">
        <v>300190748</v>
      </c>
      <c r="G297" s="2">
        <v>300190784</v>
      </c>
      <c r="H297" s="2">
        <v>300190772</v>
      </c>
      <c r="I297" s="2">
        <v>300190787</v>
      </c>
      <c r="J297" s="2">
        <v>300190788</v>
      </c>
      <c r="K297" s="1">
        <v>4</v>
      </c>
      <c r="L297" s="2" t="s">
        <v>6</v>
      </c>
      <c r="M297" s="2">
        <f t="shared" si="5"/>
        <v>8</v>
      </c>
      <c r="N297" s="4"/>
      <c r="O297" s="2" t="s">
        <v>308</v>
      </c>
      <c r="P297" s="2" t="str">
        <f t="shared" si="4"/>
        <v>A9D08E</v>
      </c>
    </row>
    <row r="298" spans="1:16" x14ac:dyDescent="0.2">
      <c r="A298" s="2">
        <v>300190783</v>
      </c>
      <c r="B298" s="2">
        <v>300190634</v>
      </c>
      <c r="C298" s="2">
        <v>300190790</v>
      </c>
      <c r="D298" s="2">
        <v>300190635</v>
      </c>
      <c r="E298" s="2">
        <v>300190786</v>
      </c>
      <c r="F298" s="2">
        <v>300190748</v>
      </c>
      <c r="G298" s="2">
        <v>300190784</v>
      </c>
      <c r="H298" s="2">
        <v>300190772</v>
      </c>
      <c r="I298" s="2">
        <v>300190787</v>
      </c>
      <c r="J298" s="2">
        <v>300190788</v>
      </c>
      <c r="K298" s="1">
        <v>4</v>
      </c>
      <c r="L298" s="2" t="s">
        <v>6</v>
      </c>
      <c r="M298" s="2">
        <f t="shared" si="5"/>
        <v>9</v>
      </c>
      <c r="N298" s="5"/>
      <c r="O298" s="2" t="s">
        <v>309</v>
      </c>
      <c r="P298" s="2" t="str">
        <f t="shared" si="4"/>
        <v>BFBFBF</v>
      </c>
    </row>
    <row r="299" spans="1:16" x14ac:dyDescent="0.2">
      <c r="A299" s="2">
        <v>300190783</v>
      </c>
      <c r="B299" s="2">
        <v>300190634</v>
      </c>
      <c r="C299" s="2">
        <v>300190790</v>
      </c>
      <c r="D299" s="2">
        <v>300190635</v>
      </c>
      <c r="E299" s="2">
        <v>300190786</v>
      </c>
      <c r="F299" s="2">
        <v>300190748</v>
      </c>
      <c r="G299" s="2">
        <v>300190784</v>
      </c>
      <c r="H299" s="2">
        <v>300190772</v>
      </c>
      <c r="I299" s="2">
        <v>300190787</v>
      </c>
      <c r="J299" s="2">
        <v>300190788</v>
      </c>
      <c r="K299" s="1">
        <v>4</v>
      </c>
      <c r="L299" s="2" t="s">
        <v>6</v>
      </c>
      <c r="M299" s="2">
        <f t="shared" si="5"/>
        <v>10</v>
      </c>
      <c r="N299" s="3"/>
      <c r="O299" s="2" t="s">
        <v>310</v>
      </c>
      <c r="P299" s="2" t="str">
        <f t="shared" si="4"/>
        <v>BDD7EE</v>
      </c>
    </row>
    <row r="300" spans="1:16" x14ac:dyDescent="0.2">
      <c r="A300" s="2">
        <v>300190783</v>
      </c>
      <c r="B300" s="2">
        <v>300190634</v>
      </c>
      <c r="C300" s="2">
        <v>300190790</v>
      </c>
      <c r="D300" s="2">
        <v>300190635</v>
      </c>
      <c r="E300" s="2">
        <v>300190786</v>
      </c>
      <c r="F300" s="2">
        <v>300190748</v>
      </c>
      <c r="G300" s="2">
        <v>300190784</v>
      </c>
      <c r="H300" s="2">
        <v>300190772</v>
      </c>
      <c r="I300" s="2">
        <v>300190787</v>
      </c>
      <c r="J300" s="2">
        <v>300190788</v>
      </c>
      <c r="K300" s="1">
        <v>4</v>
      </c>
      <c r="L300" s="2" t="s">
        <v>6</v>
      </c>
      <c r="M300" s="2">
        <f t="shared" si="5"/>
        <v>11</v>
      </c>
      <c r="N300" s="4"/>
      <c r="O300" s="2" t="s">
        <v>311</v>
      </c>
      <c r="P300" s="2" t="str">
        <f t="shared" si="4"/>
        <v>A9D08E</v>
      </c>
    </row>
    <row r="301" spans="1:16" x14ac:dyDescent="0.2">
      <c r="A301" s="2">
        <v>300190783</v>
      </c>
      <c r="B301" s="2">
        <v>300190634</v>
      </c>
      <c r="C301" s="2">
        <v>300190790</v>
      </c>
      <c r="D301" s="2">
        <v>300190635</v>
      </c>
      <c r="E301" s="2">
        <v>300190786</v>
      </c>
      <c r="F301" s="2">
        <v>300190748</v>
      </c>
      <c r="G301" s="2">
        <v>300190784</v>
      </c>
      <c r="H301" s="2">
        <v>300190772</v>
      </c>
      <c r="I301" s="2">
        <v>300190787</v>
      </c>
      <c r="J301" s="2">
        <v>300190788</v>
      </c>
      <c r="K301" s="1">
        <v>4</v>
      </c>
      <c r="L301" s="2" t="s">
        <v>6</v>
      </c>
      <c r="M301" s="2">
        <f t="shared" si="5"/>
        <v>12</v>
      </c>
      <c r="N301" s="5"/>
      <c r="O301" s="2" t="s">
        <v>312</v>
      </c>
      <c r="P301" s="2" t="str">
        <f t="shared" si="4"/>
        <v>BFBFBF</v>
      </c>
    </row>
    <row r="302" spans="1:16" x14ac:dyDescent="0.2">
      <c r="A302" s="2">
        <v>300190783</v>
      </c>
      <c r="B302" s="2">
        <v>300190634</v>
      </c>
      <c r="C302" s="2">
        <v>300190790</v>
      </c>
      <c r="D302" s="2">
        <v>300190635</v>
      </c>
      <c r="E302" s="2">
        <v>300190786</v>
      </c>
      <c r="F302" s="2">
        <v>300190748</v>
      </c>
      <c r="G302" s="2">
        <v>300190784</v>
      </c>
      <c r="H302" s="2">
        <v>300190772</v>
      </c>
      <c r="I302" s="2">
        <v>300190787</v>
      </c>
      <c r="J302" s="2">
        <v>300190788</v>
      </c>
      <c r="K302" s="1">
        <v>4</v>
      </c>
      <c r="L302" s="2" t="s">
        <v>19</v>
      </c>
      <c r="M302" s="2">
        <v>1</v>
      </c>
      <c r="N302" s="6"/>
      <c r="O302" s="2" t="s">
        <v>313</v>
      </c>
      <c r="P302" s="2" t="str">
        <f t="shared" si="4"/>
        <v>FFFF00</v>
      </c>
    </row>
    <row r="303" spans="1:16" x14ac:dyDescent="0.2">
      <c r="A303" s="2">
        <v>300190783</v>
      </c>
      <c r="B303" s="2">
        <v>300190634</v>
      </c>
      <c r="C303" s="2">
        <v>300190790</v>
      </c>
      <c r="D303" s="2">
        <v>300190635</v>
      </c>
      <c r="E303" s="2">
        <v>300190786</v>
      </c>
      <c r="F303" s="2">
        <v>300190748</v>
      </c>
      <c r="G303" s="2">
        <v>300190784</v>
      </c>
      <c r="H303" s="2">
        <v>300190772</v>
      </c>
      <c r="I303" s="2">
        <v>300190787</v>
      </c>
      <c r="J303" s="2">
        <v>300190788</v>
      </c>
      <c r="K303" s="1">
        <v>4</v>
      </c>
      <c r="L303" s="2" t="s">
        <v>19</v>
      </c>
      <c r="M303" s="2">
        <f>M302+1</f>
        <v>2</v>
      </c>
      <c r="N303" s="7"/>
      <c r="O303" s="2" t="s">
        <v>314</v>
      </c>
      <c r="P303" s="2" t="str">
        <f t="shared" si="4"/>
        <v>FF0000</v>
      </c>
    </row>
    <row r="304" spans="1:16" x14ac:dyDescent="0.2">
      <c r="A304" s="2">
        <v>300190783</v>
      </c>
      <c r="B304" s="2">
        <v>300190634</v>
      </c>
      <c r="C304" s="2">
        <v>300190790</v>
      </c>
      <c r="D304" s="2">
        <v>300190635</v>
      </c>
      <c r="E304" s="2">
        <v>300190786</v>
      </c>
      <c r="F304" s="2">
        <v>300190748</v>
      </c>
      <c r="G304" s="2">
        <v>300190784</v>
      </c>
      <c r="H304" s="2">
        <v>300190772</v>
      </c>
      <c r="I304" s="2">
        <v>300190787</v>
      </c>
      <c r="J304" s="2">
        <v>300190788</v>
      </c>
      <c r="K304" s="1">
        <v>4</v>
      </c>
      <c r="L304" s="2" t="s">
        <v>19</v>
      </c>
      <c r="M304" s="2">
        <f t="shared" si="5"/>
        <v>3</v>
      </c>
      <c r="N304" s="8"/>
      <c r="O304" s="2" t="s">
        <v>315</v>
      </c>
      <c r="P304" s="2" t="str">
        <f t="shared" si="4"/>
        <v>ED7D31</v>
      </c>
    </row>
    <row r="305" spans="1:16" x14ac:dyDescent="0.2">
      <c r="A305" s="2">
        <v>300190783</v>
      </c>
      <c r="B305" s="2">
        <v>300190634</v>
      </c>
      <c r="C305" s="2">
        <v>300190790</v>
      </c>
      <c r="D305" s="2">
        <v>300190635</v>
      </c>
      <c r="E305" s="2">
        <v>300190786</v>
      </c>
      <c r="F305" s="2">
        <v>300190748</v>
      </c>
      <c r="G305" s="2">
        <v>300190784</v>
      </c>
      <c r="H305" s="2">
        <v>300190772</v>
      </c>
      <c r="I305" s="2">
        <v>300190787</v>
      </c>
      <c r="J305" s="2">
        <v>300190788</v>
      </c>
      <c r="K305" s="1">
        <v>4</v>
      </c>
      <c r="L305" s="2" t="s">
        <v>19</v>
      </c>
      <c r="M305" s="2">
        <f t="shared" si="5"/>
        <v>4</v>
      </c>
      <c r="N305" s="6"/>
      <c r="O305" s="2" t="s">
        <v>316</v>
      </c>
      <c r="P305" s="2" t="str">
        <f t="shared" si="4"/>
        <v>FFFF00</v>
      </c>
    </row>
    <row r="306" spans="1:16" x14ac:dyDescent="0.2">
      <c r="A306" s="2">
        <v>300190783</v>
      </c>
      <c r="B306" s="2">
        <v>300190634</v>
      </c>
      <c r="C306" s="2">
        <v>300190790</v>
      </c>
      <c r="D306" s="2">
        <v>300190635</v>
      </c>
      <c r="E306" s="2">
        <v>300190786</v>
      </c>
      <c r="F306" s="2">
        <v>300190748</v>
      </c>
      <c r="G306" s="2">
        <v>300190784</v>
      </c>
      <c r="H306" s="2">
        <v>300190772</v>
      </c>
      <c r="I306" s="2">
        <v>300190787</v>
      </c>
      <c r="J306" s="2">
        <v>300190788</v>
      </c>
      <c r="K306" s="1">
        <v>4</v>
      </c>
      <c r="L306" s="2" t="s">
        <v>19</v>
      </c>
      <c r="M306" s="2">
        <f t="shared" si="5"/>
        <v>5</v>
      </c>
      <c r="N306" s="7"/>
      <c r="O306" s="2" t="s">
        <v>317</v>
      </c>
      <c r="P306" s="2" t="str">
        <f t="shared" si="4"/>
        <v>FF0000</v>
      </c>
    </row>
    <row r="307" spans="1:16" x14ac:dyDescent="0.2">
      <c r="A307" s="2">
        <v>300190783</v>
      </c>
      <c r="B307" s="2">
        <v>300190634</v>
      </c>
      <c r="C307" s="2">
        <v>300190790</v>
      </c>
      <c r="D307" s="2">
        <v>300190635</v>
      </c>
      <c r="E307" s="2">
        <v>300190786</v>
      </c>
      <c r="F307" s="2">
        <v>300190748</v>
      </c>
      <c r="G307" s="2">
        <v>300190784</v>
      </c>
      <c r="H307" s="2">
        <v>300190772</v>
      </c>
      <c r="I307" s="2">
        <v>300190787</v>
      </c>
      <c r="J307" s="2">
        <v>300190788</v>
      </c>
      <c r="K307" s="1">
        <v>4</v>
      </c>
      <c r="L307" s="2" t="s">
        <v>19</v>
      </c>
      <c r="M307" s="2">
        <f t="shared" si="5"/>
        <v>6</v>
      </c>
      <c r="N307" s="8"/>
      <c r="O307" s="2" t="s">
        <v>318</v>
      </c>
      <c r="P307" s="2" t="str">
        <f t="shared" si="4"/>
        <v>ED7D31</v>
      </c>
    </row>
    <row r="308" spans="1:16" x14ac:dyDescent="0.2">
      <c r="A308" s="2">
        <v>300190783</v>
      </c>
      <c r="B308" s="2">
        <v>300190634</v>
      </c>
      <c r="C308" s="2">
        <v>300190790</v>
      </c>
      <c r="D308" s="2">
        <v>300190635</v>
      </c>
      <c r="E308" s="2">
        <v>300190786</v>
      </c>
      <c r="F308" s="2">
        <v>300190748</v>
      </c>
      <c r="G308" s="2">
        <v>300190784</v>
      </c>
      <c r="H308" s="2">
        <v>300190772</v>
      </c>
      <c r="I308" s="2">
        <v>300190787</v>
      </c>
      <c r="J308" s="2">
        <v>300190788</v>
      </c>
      <c r="K308" s="1">
        <v>4</v>
      </c>
      <c r="L308" s="2" t="s">
        <v>19</v>
      </c>
      <c r="M308" s="2">
        <f t="shared" si="5"/>
        <v>7</v>
      </c>
      <c r="N308" s="6"/>
      <c r="O308" s="2" t="s">
        <v>319</v>
      </c>
      <c r="P308" s="2" t="str">
        <f t="shared" si="4"/>
        <v>FFFF00</v>
      </c>
    </row>
    <row r="309" spans="1:16" x14ac:dyDescent="0.2">
      <c r="A309" s="2">
        <v>300190783</v>
      </c>
      <c r="B309" s="2">
        <v>300190634</v>
      </c>
      <c r="C309" s="2">
        <v>300190790</v>
      </c>
      <c r="D309" s="2">
        <v>300190635</v>
      </c>
      <c r="E309" s="2">
        <v>300190786</v>
      </c>
      <c r="F309" s="2">
        <v>300190748</v>
      </c>
      <c r="G309" s="2">
        <v>300190784</v>
      </c>
      <c r="H309" s="2">
        <v>300190772</v>
      </c>
      <c r="I309" s="2">
        <v>300190787</v>
      </c>
      <c r="J309" s="2">
        <v>300190788</v>
      </c>
      <c r="K309" s="1">
        <v>4</v>
      </c>
      <c r="L309" s="2" t="s">
        <v>19</v>
      </c>
      <c r="M309" s="2">
        <f t="shared" si="5"/>
        <v>8</v>
      </c>
      <c r="N309" s="7"/>
      <c r="O309" s="2" t="s">
        <v>320</v>
      </c>
      <c r="P309" s="2" t="str">
        <f t="shared" si="4"/>
        <v>FF0000</v>
      </c>
    </row>
    <row r="310" spans="1:16" x14ac:dyDescent="0.2">
      <c r="A310" s="2">
        <v>300190783</v>
      </c>
      <c r="B310" s="2">
        <v>300190634</v>
      </c>
      <c r="C310" s="2">
        <v>300190790</v>
      </c>
      <c r="D310" s="2">
        <v>300190635</v>
      </c>
      <c r="E310" s="2">
        <v>300190786</v>
      </c>
      <c r="F310" s="2">
        <v>300190748</v>
      </c>
      <c r="G310" s="2">
        <v>300190784</v>
      </c>
      <c r="H310" s="2">
        <v>300190772</v>
      </c>
      <c r="I310" s="2">
        <v>300190787</v>
      </c>
      <c r="J310" s="2">
        <v>300190788</v>
      </c>
      <c r="K310" s="1">
        <v>4</v>
      </c>
      <c r="L310" s="2" t="s">
        <v>19</v>
      </c>
      <c r="M310" s="2">
        <f t="shared" si="5"/>
        <v>9</v>
      </c>
      <c r="N310" s="8"/>
      <c r="O310" s="2" t="s">
        <v>321</v>
      </c>
      <c r="P310" s="2" t="str">
        <f t="shared" si="4"/>
        <v>ED7D31</v>
      </c>
    </row>
    <row r="311" spans="1:16" x14ac:dyDescent="0.2">
      <c r="A311" s="2">
        <v>300190783</v>
      </c>
      <c r="B311" s="2">
        <v>300190634</v>
      </c>
      <c r="C311" s="2">
        <v>300190790</v>
      </c>
      <c r="D311" s="2">
        <v>300190635</v>
      </c>
      <c r="E311" s="2">
        <v>300190786</v>
      </c>
      <c r="F311" s="2">
        <v>300190748</v>
      </c>
      <c r="G311" s="2">
        <v>300190784</v>
      </c>
      <c r="H311" s="2">
        <v>300190772</v>
      </c>
      <c r="I311" s="2">
        <v>300190787</v>
      </c>
      <c r="J311" s="2">
        <v>300190788</v>
      </c>
      <c r="K311" s="1">
        <v>4</v>
      </c>
      <c r="L311" s="2" t="s">
        <v>19</v>
      </c>
      <c r="M311" s="2">
        <f t="shared" si="5"/>
        <v>10</v>
      </c>
      <c r="N311" s="6"/>
      <c r="O311" s="2" t="s">
        <v>322</v>
      </c>
      <c r="P311" s="2" t="str">
        <f t="shared" si="4"/>
        <v>FFFF00</v>
      </c>
    </row>
    <row r="312" spans="1:16" x14ac:dyDescent="0.2">
      <c r="A312" s="2">
        <v>300190783</v>
      </c>
      <c r="B312" s="2">
        <v>300190634</v>
      </c>
      <c r="C312" s="2">
        <v>300190790</v>
      </c>
      <c r="D312" s="2">
        <v>300190635</v>
      </c>
      <c r="E312" s="2">
        <v>300190786</v>
      </c>
      <c r="F312" s="2">
        <v>300190748</v>
      </c>
      <c r="G312" s="2">
        <v>300190784</v>
      </c>
      <c r="H312" s="2">
        <v>300190772</v>
      </c>
      <c r="I312" s="2">
        <v>300190787</v>
      </c>
      <c r="J312" s="2">
        <v>300190788</v>
      </c>
      <c r="K312" s="1">
        <v>4</v>
      </c>
      <c r="L312" s="2" t="s">
        <v>19</v>
      </c>
      <c r="M312" s="2">
        <f t="shared" si="5"/>
        <v>11</v>
      </c>
      <c r="N312" s="7"/>
      <c r="O312" s="2" t="s">
        <v>323</v>
      </c>
      <c r="P312" s="2" t="str">
        <f t="shared" si="4"/>
        <v>FF0000</v>
      </c>
    </row>
    <row r="313" spans="1:16" x14ac:dyDescent="0.2">
      <c r="A313" s="2">
        <v>300190783</v>
      </c>
      <c r="B313" s="2">
        <v>300190634</v>
      </c>
      <c r="C313" s="2">
        <v>300190790</v>
      </c>
      <c r="D313" s="2">
        <v>300190635</v>
      </c>
      <c r="E313" s="2">
        <v>300190786</v>
      </c>
      <c r="F313" s="2">
        <v>300190748</v>
      </c>
      <c r="G313" s="2">
        <v>300190784</v>
      </c>
      <c r="H313" s="2">
        <v>300190772</v>
      </c>
      <c r="I313" s="2">
        <v>300190787</v>
      </c>
      <c r="J313" s="2">
        <v>300190788</v>
      </c>
      <c r="K313" s="1">
        <v>4</v>
      </c>
      <c r="L313" s="2" t="s">
        <v>19</v>
      </c>
      <c r="M313" s="2">
        <f t="shared" si="5"/>
        <v>12</v>
      </c>
      <c r="N313" s="8"/>
      <c r="O313" s="2" t="s">
        <v>324</v>
      </c>
      <c r="P313" s="2" t="str">
        <f t="shared" si="4"/>
        <v>ED7D31</v>
      </c>
    </row>
    <row r="314" spans="1:16" x14ac:dyDescent="0.2">
      <c r="A314" s="2">
        <v>300190783</v>
      </c>
      <c r="B314" s="2">
        <v>300190634</v>
      </c>
      <c r="C314" s="2">
        <v>300190790</v>
      </c>
      <c r="D314" s="2">
        <v>300190635</v>
      </c>
      <c r="E314" s="2">
        <v>300190786</v>
      </c>
      <c r="F314" s="2">
        <v>300190748</v>
      </c>
      <c r="G314" s="2">
        <v>300190784</v>
      </c>
      <c r="H314" s="2">
        <v>300190772</v>
      </c>
      <c r="I314" s="2">
        <v>300190787</v>
      </c>
      <c r="J314" s="2">
        <v>300190788</v>
      </c>
      <c r="K314" s="1">
        <v>4</v>
      </c>
      <c r="L314" s="2" t="s">
        <v>32</v>
      </c>
      <c r="M314" s="2">
        <v>1</v>
      </c>
      <c r="N314" s="4"/>
      <c r="O314" s="2" t="s">
        <v>325</v>
      </c>
      <c r="P314" s="2" t="str">
        <f t="shared" si="4"/>
        <v>A9D08E</v>
      </c>
    </row>
    <row r="315" spans="1:16" x14ac:dyDescent="0.2">
      <c r="A315" s="2">
        <v>300190783</v>
      </c>
      <c r="B315" s="2">
        <v>300190634</v>
      </c>
      <c r="C315" s="2">
        <v>300190790</v>
      </c>
      <c r="D315" s="2">
        <v>300190635</v>
      </c>
      <c r="E315" s="2">
        <v>300190786</v>
      </c>
      <c r="F315" s="2">
        <v>300190748</v>
      </c>
      <c r="G315" s="2">
        <v>300190784</v>
      </c>
      <c r="H315" s="2">
        <v>300190772</v>
      </c>
      <c r="I315" s="2">
        <v>300190787</v>
      </c>
      <c r="J315" s="2">
        <v>300190788</v>
      </c>
      <c r="K315" s="1">
        <v>4</v>
      </c>
      <c r="L315" s="2" t="s">
        <v>32</v>
      </c>
      <c r="M315" s="2">
        <f>M314+1</f>
        <v>2</v>
      </c>
      <c r="N315" s="5"/>
      <c r="O315" s="2" t="s">
        <v>326</v>
      </c>
      <c r="P315" s="2" t="str">
        <f t="shared" si="4"/>
        <v>BFBFBF</v>
      </c>
    </row>
    <row r="316" spans="1:16" x14ac:dyDescent="0.2">
      <c r="A316" s="2">
        <v>300190783</v>
      </c>
      <c r="B316" s="2">
        <v>300190634</v>
      </c>
      <c r="C316" s="2">
        <v>300190790</v>
      </c>
      <c r="D316" s="2">
        <v>300190635</v>
      </c>
      <c r="E316" s="2">
        <v>300190786</v>
      </c>
      <c r="F316" s="2">
        <v>300190748</v>
      </c>
      <c r="G316" s="2">
        <v>300190784</v>
      </c>
      <c r="H316" s="2">
        <v>300190772</v>
      </c>
      <c r="I316" s="2">
        <v>300190787</v>
      </c>
      <c r="J316" s="2">
        <v>300190788</v>
      </c>
      <c r="K316" s="1">
        <v>4</v>
      </c>
      <c r="L316" s="2" t="s">
        <v>32</v>
      </c>
      <c r="M316" s="2">
        <f t="shared" ref="M316:M337" si="6">M315+1</f>
        <v>3</v>
      </c>
      <c r="N316" s="9"/>
      <c r="O316" s="2" t="s">
        <v>327</v>
      </c>
      <c r="P316" s="2" t="str">
        <f t="shared" si="4"/>
        <v>9BC2E6</v>
      </c>
    </row>
    <row r="317" spans="1:16" x14ac:dyDescent="0.2">
      <c r="A317" s="2">
        <v>300190783</v>
      </c>
      <c r="B317" s="2">
        <v>300190634</v>
      </c>
      <c r="C317" s="2">
        <v>300190790</v>
      </c>
      <c r="D317" s="2">
        <v>300190635</v>
      </c>
      <c r="E317" s="2">
        <v>300190786</v>
      </c>
      <c r="F317" s="2">
        <v>300190748</v>
      </c>
      <c r="G317" s="2">
        <v>300190784</v>
      </c>
      <c r="H317" s="2">
        <v>300190772</v>
      </c>
      <c r="I317" s="2">
        <v>300190787</v>
      </c>
      <c r="J317" s="2">
        <v>300190788</v>
      </c>
      <c r="K317" s="1">
        <v>4</v>
      </c>
      <c r="L317" s="2" t="s">
        <v>32</v>
      </c>
      <c r="M317" s="2">
        <f t="shared" si="6"/>
        <v>4</v>
      </c>
      <c r="N317" s="4"/>
      <c r="O317" s="2" t="s">
        <v>328</v>
      </c>
      <c r="P317" s="2" t="str">
        <f t="shared" si="4"/>
        <v>A9D08E</v>
      </c>
    </row>
    <row r="318" spans="1:16" x14ac:dyDescent="0.2">
      <c r="A318" s="2">
        <v>300190783</v>
      </c>
      <c r="B318" s="2">
        <v>300190634</v>
      </c>
      <c r="C318" s="2">
        <v>300190790</v>
      </c>
      <c r="D318" s="2">
        <v>300190635</v>
      </c>
      <c r="E318" s="2">
        <v>300190786</v>
      </c>
      <c r="F318" s="2">
        <v>300190748</v>
      </c>
      <c r="G318" s="2">
        <v>300190784</v>
      </c>
      <c r="H318" s="2">
        <v>300190772</v>
      </c>
      <c r="I318" s="2">
        <v>300190787</v>
      </c>
      <c r="J318" s="2">
        <v>300190788</v>
      </c>
      <c r="K318" s="1">
        <v>4</v>
      </c>
      <c r="L318" s="2" t="s">
        <v>32</v>
      </c>
      <c r="M318" s="2">
        <f t="shared" si="6"/>
        <v>5</v>
      </c>
      <c r="N318" s="5"/>
      <c r="O318" s="2" t="s">
        <v>329</v>
      </c>
      <c r="P318" s="2" t="str">
        <f t="shared" si="4"/>
        <v>BFBFBF</v>
      </c>
    </row>
    <row r="319" spans="1:16" x14ac:dyDescent="0.2">
      <c r="A319" s="2">
        <v>300190783</v>
      </c>
      <c r="B319" s="2">
        <v>300190634</v>
      </c>
      <c r="C319" s="2">
        <v>300190790</v>
      </c>
      <c r="D319" s="2">
        <v>300190635</v>
      </c>
      <c r="E319" s="2">
        <v>300190786</v>
      </c>
      <c r="F319" s="2">
        <v>300190748</v>
      </c>
      <c r="G319" s="2">
        <v>300190784</v>
      </c>
      <c r="H319" s="2">
        <v>300190772</v>
      </c>
      <c r="I319" s="2">
        <v>300190787</v>
      </c>
      <c r="J319" s="2">
        <v>300190788</v>
      </c>
      <c r="K319" s="1">
        <v>4</v>
      </c>
      <c r="L319" s="2" t="s">
        <v>32</v>
      </c>
      <c r="M319" s="2">
        <f t="shared" si="6"/>
        <v>6</v>
      </c>
      <c r="N319" s="9"/>
      <c r="O319" s="2" t="s">
        <v>330</v>
      </c>
      <c r="P319" s="2" t="str">
        <f t="shared" si="4"/>
        <v>9BC2E6</v>
      </c>
    </row>
    <row r="320" spans="1:16" x14ac:dyDescent="0.2">
      <c r="A320" s="2">
        <v>300190783</v>
      </c>
      <c r="B320" s="2">
        <v>300190634</v>
      </c>
      <c r="C320" s="2">
        <v>300190790</v>
      </c>
      <c r="D320" s="2">
        <v>300190635</v>
      </c>
      <c r="E320" s="2">
        <v>300190786</v>
      </c>
      <c r="F320" s="2">
        <v>300190748</v>
      </c>
      <c r="G320" s="2">
        <v>300190784</v>
      </c>
      <c r="H320" s="2">
        <v>300190772</v>
      </c>
      <c r="I320" s="2">
        <v>300190787</v>
      </c>
      <c r="J320" s="2">
        <v>300190788</v>
      </c>
      <c r="K320" s="1">
        <v>4</v>
      </c>
      <c r="L320" s="2" t="s">
        <v>32</v>
      </c>
      <c r="M320" s="2">
        <f t="shared" si="6"/>
        <v>7</v>
      </c>
      <c r="N320" s="4"/>
      <c r="O320" s="2" t="s">
        <v>331</v>
      </c>
      <c r="P320" s="2" t="str">
        <f t="shared" si="4"/>
        <v>A9D08E</v>
      </c>
    </row>
    <row r="321" spans="1:16" x14ac:dyDescent="0.2">
      <c r="A321" s="2">
        <v>300190783</v>
      </c>
      <c r="B321" s="2">
        <v>300190634</v>
      </c>
      <c r="C321" s="2">
        <v>300190790</v>
      </c>
      <c r="D321" s="2">
        <v>300190635</v>
      </c>
      <c r="E321" s="2">
        <v>300190786</v>
      </c>
      <c r="F321" s="2">
        <v>300190748</v>
      </c>
      <c r="G321" s="2">
        <v>300190784</v>
      </c>
      <c r="H321" s="2">
        <v>300190772</v>
      </c>
      <c r="I321" s="2">
        <v>300190787</v>
      </c>
      <c r="J321" s="2">
        <v>300190788</v>
      </c>
      <c r="K321" s="1">
        <v>4</v>
      </c>
      <c r="L321" s="2" t="s">
        <v>32</v>
      </c>
      <c r="M321" s="2">
        <f t="shared" si="6"/>
        <v>8</v>
      </c>
      <c r="N321" s="5"/>
      <c r="O321" s="2" t="s">
        <v>332</v>
      </c>
      <c r="P321" s="2" t="str">
        <f t="shared" si="4"/>
        <v>BFBFBF</v>
      </c>
    </row>
    <row r="322" spans="1:16" x14ac:dyDescent="0.2">
      <c r="A322" s="2">
        <v>300190783</v>
      </c>
      <c r="B322" s="2">
        <v>300190634</v>
      </c>
      <c r="C322" s="2">
        <v>300190790</v>
      </c>
      <c r="D322" s="2">
        <v>300190635</v>
      </c>
      <c r="E322" s="2">
        <v>300190786</v>
      </c>
      <c r="F322" s="2">
        <v>300190748</v>
      </c>
      <c r="G322" s="2">
        <v>300190784</v>
      </c>
      <c r="H322" s="2">
        <v>300190772</v>
      </c>
      <c r="I322" s="2">
        <v>300190787</v>
      </c>
      <c r="J322" s="2">
        <v>300190788</v>
      </c>
      <c r="K322" s="1">
        <v>4</v>
      </c>
      <c r="L322" s="2" t="s">
        <v>32</v>
      </c>
      <c r="M322" s="2">
        <f t="shared" si="6"/>
        <v>9</v>
      </c>
      <c r="N322" s="9"/>
      <c r="O322" s="2" t="s">
        <v>333</v>
      </c>
      <c r="P322" s="2" t="str">
        <f t="shared" si="4"/>
        <v>9BC2E6</v>
      </c>
    </row>
    <row r="323" spans="1:16" x14ac:dyDescent="0.2">
      <c r="A323" s="2">
        <v>300190783</v>
      </c>
      <c r="B323" s="2">
        <v>300190634</v>
      </c>
      <c r="C323" s="2">
        <v>300190790</v>
      </c>
      <c r="D323" s="2">
        <v>300190635</v>
      </c>
      <c r="E323" s="2">
        <v>300190786</v>
      </c>
      <c r="F323" s="2">
        <v>300190748</v>
      </c>
      <c r="G323" s="2">
        <v>300190784</v>
      </c>
      <c r="H323" s="2">
        <v>300190772</v>
      </c>
      <c r="I323" s="2">
        <v>300190787</v>
      </c>
      <c r="J323" s="2">
        <v>300190788</v>
      </c>
      <c r="K323" s="1">
        <v>4</v>
      </c>
      <c r="L323" s="2" t="s">
        <v>32</v>
      </c>
      <c r="M323" s="2">
        <f t="shared" si="6"/>
        <v>10</v>
      </c>
      <c r="N323" s="4"/>
      <c r="O323" s="2" t="s">
        <v>334</v>
      </c>
      <c r="P323" s="2" t="str">
        <f t="shared" ref="P323:P386" si="7">getRGB1(N323)</f>
        <v>A9D08E</v>
      </c>
    </row>
    <row r="324" spans="1:16" x14ac:dyDescent="0.2">
      <c r="A324" s="2">
        <v>300190783</v>
      </c>
      <c r="B324" s="2">
        <v>300190634</v>
      </c>
      <c r="C324" s="2">
        <v>300190790</v>
      </c>
      <c r="D324" s="2">
        <v>300190635</v>
      </c>
      <c r="E324" s="2">
        <v>300190786</v>
      </c>
      <c r="F324" s="2">
        <v>300190748</v>
      </c>
      <c r="G324" s="2">
        <v>300190784</v>
      </c>
      <c r="H324" s="2">
        <v>300190772</v>
      </c>
      <c r="I324" s="2">
        <v>300190787</v>
      </c>
      <c r="J324" s="2">
        <v>300190788</v>
      </c>
      <c r="K324" s="1">
        <v>4</v>
      </c>
      <c r="L324" s="2" t="s">
        <v>32</v>
      </c>
      <c r="M324" s="2">
        <f t="shared" si="6"/>
        <v>11</v>
      </c>
      <c r="N324" s="5"/>
      <c r="O324" s="2" t="s">
        <v>335</v>
      </c>
      <c r="P324" s="2" t="str">
        <f t="shared" si="7"/>
        <v>BFBFBF</v>
      </c>
    </row>
    <row r="325" spans="1:16" x14ac:dyDescent="0.2">
      <c r="A325" s="2">
        <v>300190783</v>
      </c>
      <c r="B325" s="2">
        <v>300190634</v>
      </c>
      <c r="C325" s="2">
        <v>300190790</v>
      </c>
      <c r="D325" s="2">
        <v>300190635</v>
      </c>
      <c r="E325" s="2">
        <v>300190786</v>
      </c>
      <c r="F325" s="2">
        <v>300190748</v>
      </c>
      <c r="G325" s="2">
        <v>300190784</v>
      </c>
      <c r="H325" s="2">
        <v>300190772</v>
      </c>
      <c r="I325" s="2">
        <v>300190787</v>
      </c>
      <c r="J325" s="2">
        <v>300190788</v>
      </c>
      <c r="K325" s="1">
        <v>4</v>
      </c>
      <c r="L325" s="2" t="s">
        <v>32</v>
      </c>
      <c r="M325" s="2">
        <f t="shared" si="6"/>
        <v>12</v>
      </c>
      <c r="N325" s="9"/>
      <c r="O325" s="2" t="s">
        <v>336</v>
      </c>
      <c r="P325" s="2" t="str">
        <f t="shared" si="7"/>
        <v>9BC2E6</v>
      </c>
    </row>
    <row r="326" spans="1:16" x14ac:dyDescent="0.2">
      <c r="A326" s="2">
        <v>300190783</v>
      </c>
      <c r="B326" s="2">
        <v>300190634</v>
      </c>
      <c r="C326" s="2">
        <v>300190790</v>
      </c>
      <c r="D326" s="2">
        <v>300190635</v>
      </c>
      <c r="E326" s="2">
        <v>300190786</v>
      </c>
      <c r="F326" s="2">
        <v>300190748</v>
      </c>
      <c r="G326" s="2">
        <v>300190784</v>
      </c>
      <c r="H326" s="2">
        <v>300190772</v>
      </c>
      <c r="I326" s="2">
        <v>300190787</v>
      </c>
      <c r="J326" s="2">
        <v>300190788</v>
      </c>
      <c r="K326" s="1">
        <v>4</v>
      </c>
      <c r="L326" s="2" t="s">
        <v>45</v>
      </c>
      <c r="M326" s="2">
        <v>1</v>
      </c>
      <c r="N326" s="7"/>
      <c r="O326" s="2" t="s">
        <v>337</v>
      </c>
      <c r="P326" s="2" t="str">
        <f t="shared" si="7"/>
        <v>FF0000</v>
      </c>
    </row>
    <row r="327" spans="1:16" x14ac:dyDescent="0.2">
      <c r="A327" s="2">
        <v>300190783</v>
      </c>
      <c r="B327" s="2">
        <v>300190634</v>
      </c>
      <c r="C327" s="2">
        <v>300190790</v>
      </c>
      <c r="D327" s="2">
        <v>300190635</v>
      </c>
      <c r="E327" s="2">
        <v>300190786</v>
      </c>
      <c r="F327" s="2">
        <v>300190748</v>
      </c>
      <c r="G327" s="2">
        <v>300190784</v>
      </c>
      <c r="H327" s="2">
        <v>300190772</v>
      </c>
      <c r="I327" s="2">
        <v>300190787</v>
      </c>
      <c r="J327" s="2">
        <v>300190788</v>
      </c>
      <c r="K327" s="1">
        <v>4</v>
      </c>
      <c r="L327" s="2" t="s">
        <v>45</v>
      </c>
      <c r="M327" s="2">
        <f>M326+1</f>
        <v>2</v>
      </c>
      <c r="N327" s="8"/>
      <c r="O327" s="2" t="s">
        <v>338</v>
      </c>
      <c r="P327" s="2" t="str">
        <f t="shared" si="7"/>
        <v>ED7D31</v>
      </c>
    </row>
    <row r="328" spans="1:16" x14ac:dyDescent="0.2">
      <c r="A328" s="2">
        <v>300190783</v>
      </c>
      <c r="B328" s="2">
        <v>300190634</v>
      </c>
      <c r="C328" s="2">
        <v>300190790</v>
      </c>
      <c r="D328" s="2">
        <v>300190635</v>
      </c>
      <c r="E328" s="2">
        <v>300190786</v>
      </c>
      <c r="F328" s="2">
        <v>300190748</v>
      </c>
      <c r="G328" s="2">
        <v>300190784</v>
      </c>
      <c r="H328" s="2">
        <v>300190772</v>
      </c>
      <c r="I328" s="2">
        <v>300190787</v>
      </c>
      <c r="J328" s="2">
        <v>300190788</v>
      </c>
      <c r="K328" s="1">
        <v>4</v>
      </c>
      <c r="L328" s="2" t="s">
        <v>45</v>
      </c>
      <c r="M328" s="2">
        <f t="shared" si="6"/>
        <v>3</v>
      </c>
      <c r="N328" s="6"/>
      <c r="O328" s="2" t="s">
        <v>339</v>
      </c>
      <c r="P328" s="2" t="str">
        <f t="shared" si="7"/>
        <v>FFFF00</v>
      </c>
    </row>
    <row r="329" spans="1:16" x14ac:dyDescent="0.2">
      <c r="A329" s="2">
        <v>300190783</v>
      </c>
      <c r="B329" s="2">
        <v>300190634</v>
      </c>
      <c r="C329" s="2">
        <v>300190790</v>
      </c>
      <c r="D329" s="2">
        <v>300190635</v>
      </c>
      <c r="E329" s="2">
        <v>300190786</v>
      </c>
      <c r="F329" s="2">
        <v>300190748</v>
      </c>
      <c r="G329" s="2">
        <v>300190784</v>
      </c>
      <c r="H329" s="2">
        <v>300190772</v>
      </c>
      <c r="I329" s="2">
        <v>300190787</v>
      </c>
      <c r="J329" s="2">
        <v>300190788</v>
      </c>
      <c r="K329" s="1">
        <v>4</v>
      </c>
      <c r="L329" s="2" t="s">
        <v>45</v>
      </c>
      <c r="M329" s="2">
        <f t="shared" si="6"/>
        <v>4</v>
      </c>
      <c r="N329" s="7"/>
      <c r="O329" s="2" t="s">
        <v>340</v>
      </c>
      <c r="P329" s="2" t="str">
        <f t="shared" si="7"/>
        <v>FF0000</v>
      </c>
    </row>
    <row r="330" spans="1:16" x14ac:dyDescent="0.2">
      <c r="A330" s="2">
        <v>300190783</v>
      </c>
      <c r="B330" s="2">
        <v>300190634</v>
      </c>
      <c r="C330" s="2">
        <v>300190790</v>
      </c>
      <c r="D330" s="2">
        <v>300190635</v>
      </c>
      <c r="E330" s="2">
        <v>300190786</v>
      </c>
      <c r="F330" s="2">
        <v>300190748</v>
      </c>
      <c r="G330" s="2">
        <v>300190784</v>
      </c>
      <c r="H330" s="2">
        <v>300190772</v>
      </c>
      <c r="I330" s="2">
        <v>300190787</v>
      </c>
      <c r="J330" s="2">
        <v>300190788</v>
      </c>
      <c r="K330" s="1">
        <v>4</v>
      </c>
      <c r="L330" s="2" t="s">
        <v>45</v>
      </c>
      <c r="M330" s="2">
        <f t="shared" si="6"/>
        <v>5</v>
      </c>
      <c r="N330" s="8"/>
      <c r="O330" s="2" t="s">
        <v>341</v>
      </c>
      <c r="P330" s="2" t="str">
        <f t="shared" si="7"/>
        <v>ED7D31</v>
      </c>
    </row>
    <row r="331" spans="1:16" x14ac:dyDescent="0.2">
      <c r="A331" s="2">
        <v>300190783</v>
      </c>
      <c r="B331" s="2">
        <v>300190634</v>
      </c>
      <c r="C331" s="2">
        <v>300190790</v>
      </c>
      <c r="D331" s="2">
        <v>300190635</v>
      </c>
      <c r="E331" s="2">
        <v>300190786</v>
      </c>
      <c r="F331" s="2">
        <v>300190748</v>
      </c>
      <c r="G331" s="2">
        <v>300190784</v>
      </c>
      <c r="H331" s="2">
        <v>300190772</v>
      </c>
      <c r="I331" s="2">
        <v>300190787</v>
      </c>
      <c r="J331" s="2">
        <v>300190788</v>
      </c>
      <c r="K331" s="1">
        <v>4</v>
      </c>
      <c r="L331" s="2" t="s">
        <v>45</v>
      </c>
      <c r="M331" s="2">
        <f t="shared" si="6"/>
        <v>6</v>
      </c>
      <c r="N331" s="6"/>
      <c r="O331" s="2" t="s">
        <v>342</v>
      </c>
      <c r="P331" s="2" t="str">
        <f t="shared" si="7"/>
        <v>FFFF00</v>
      </c>
    </row>
    <row r="332" spans="1:16" x14ac:dyDescent="0.2">
      <c r="A332" s="2">
        <v>300190783</v>
      </c>
      <c r="B332" s="2">
        <v>300190634</v>
      </c>
      <c r="C332" s="2">
        <v>300190790</v>
      </c>
      <c r="D332" s="2">
        <v>300190635</v>
      </c>
      <c r="E332" s="2">
        <v>300190786</v>
      </c>
      <c r="F332" s="2">
        <v>300190748</v>
      </c>
      <c r="G332" s="2">
        <v>300190784</v>
      </c>
      <c r="H332" s="2">
        <v>300190772</v>
      </c>
      <c r="I332" s="2">
        <v>300190787</v>
      </c>
      <c r="J332" s="2">
        <v>300190788</v>
      </c>
      <c r="K332" s="1">
        <v>4</v>
      </c>
      <c r="L332" s="2" t="s">
        <v>45</v>
      </c>
      <c r="M332" s="2">
        <f t="shared" si="6"/>
        <v>7</v>
      </c>
      <c r="N332" s="7"/>
      <c r="O332" s="2" t="s">
        <v>343</v>
      </c>
      <c r="P332" s="2" t="str">
        <f t="shared" si="7"/>
        <v>FF0000</v>
      </c>
    </row>
    <row r="333" spans="1:16" x14ac:dyDescent="0.2">
      <c r="A333" s="2">
        <v>300190783</v>
      </c>
      <c r="B333" s="2">
        <v>300190634</v>
      </c>
      <c r="C333" s="2">
        <v>300190790</v>
      </c>
      <c r="D333" s="2">
        <v>300190635</v>
      </c>
      <c r="E333" s="2">
        <v>300190786</v>
      </c>
      <c r="F333" s="2">
        <v>300190748</v>
      </c>
      <c r="G333" s="2">
        <v>300190784</v>
      </c>
      <c r="H333" s="2">
        <v>300190772</v>
      </c>
      <c r="I333" s="2">
        <v>300190787</v>
      </c>
      <c r="J333" s="2">
        <v>300190788</v>
      </c>
      <c r="K333" s="1">
        <v>4</v>
      </c>
      <c r="L333" s="2" t="s">
        <v>45</v>
      </c>
      <c r="M333" s="2">
        <f t="shared" si="6"/>
        <v>8</v>
      </c>
      <c r="N333" s="8"/>
      <c r="O333" s="2" t="s">
        <v>344</v>
      </c>
      <c r="P333" s="2" t="str">
        <f t="shared" si="7"/>
        <v>ED7D31</v>
      </c>
    </row>
    <row r="334" spans="1:16" x14ac:dyDescent="0.2">
      <c r="A334" s="2">
        <v>300190783</v>
      </c>
      <c r="B334" s="2">
        <v>300190634</v>
      </c>
      <c r="C334" s="2">
        <v>300190790</v>
      </c>
      <c r="D334" s="2">
        <v>300190635</v>
      </c>
      <c r="E334" s="2">
        <v>300190786</v>
      </c>
      <c r="F334" s="2">
        <v>300190748</v>
      </c>
      <c r="G334" s="2">
        <v>300190784</v>
      </c>
      <c r="H334" s="2">
        <v>300190772</v>
      </c>
      <c r="I334" s="2">
        <v>300190787</v>
      </c>
      <c r="J334" s="2">
        <v>300190788</v>
      </c>
      <c r="K334" s="1">
        <v>4</v>
      </c>
      <c r="L334" s="2" t="s">
        <v>45</v>
      </c>
      <c r="M334" s="2">
        <f t="shared" si="6"/>
        <v>9</v>
      </c>
      <c r="N334" s="6"/>
      <c r="O334" s="2" t="s">
        <v>345</v>
      </c>
      <c r="P334" s="2" t="str">
        <f t="shared" si="7"/>
        <v>FFFF00</v>
      </c>
    </row>
    <row r="335" spans="1:16" x14ac:dyDescent="0.2">
      <c r="A335" s="2">
        <v>300190783</v>
      </c>
      <c r="B335" s="2">
        <v>300190634</v>
      </c>
      <c r="C335" s="2">
        <v>300190790</v>
      </c>
      <c r="D335" s="2">
        <v>300190635</v>
      </c>
      <c r="E335" s="2">
        <v>300190786</v>
      </c>
      <c r="F335" s="2">
        <v>300190748</v>
      </c>
      <c r="G335" s="2">
        <v>300190784</v>
      </c>
      <c r="H335" s="2">
        <v>300190772</v>
      </c>
      <c r="I335" s="2">
        <v>300190787</v>
      </c>
      <c r="J335" s="2">
        <v>300190788</v>
      </c>
      <c r="K335" s="1">
        <v>4</v>
      </c>
      <c r="L335" s="2" t="s">
        <v>45</v>
      </c>
      <c r="M335" s="2">
        <f t="shared" si="6"/>
        <v>10</v>
      </c>
      <c r="N335" s="7"/>
      <c r="O335" s="2" t="s">
        <v>346</v>
      </c>
      <c r="P335" s="2" t="str">
        <f t="shared" si="7"/>
        <v>FF0000</v>
      </c>
    </row>
    <row r="336" spans="1:16" x14ac:dyDescent="0.2">
      <c r="A336" s="2">
        <v>300190783</v>
      </c>
      <c r="B336" s="2">
        <v>300190634</v>
      </c>
      <c r="C336" s="2">
        <v>300190790</v>
      </c>
      <c r="D336" s="2">
        <v>300190635</v>
      </c>
      <c r="E336" s="2">
        <v>300190786</v>
      </c>
      <c r="F336" s="2">
        <v>300190748</v>
      </c>
      <c r="G336" s="2">
        <v>300190784</v>
      </c>
      <c r="H336" s="2">
        <v>300190772</v>
      </c>
      <c r="I336" s="2">
        <v>300190787</v>
      </c>
      <c r="J336" s="2">
        <v>300190788</v>
      </c>
      <c r="K336" s="1">
        <v>4</v>
      </c>
      <c r="L336" s="2" t="s">
        <v>45</v>
      </c>
      <c r="M336" s="2">
        <f t="shared" si="6"/>
        <v>11</v>
      </c>
      <c r="N336" s="8"/>
      <c r="O336" s="2" t="s">
        <v>347</v>
      </c>
      <c r="P336" s="2" t="str">
        <f t="shared" si="7"/>
        <v>ED7D31</v>
      </c>
    </row>
    <row r="337" spans="1:16" x14ac:dyDescent="0.2">
      <c r="A337" s="2">
        <v>300190783</v>
      </c>
      <c r="B337" s="2">
        <v>300190634</v>
      </c>
      <c r="C337" s="2">
        <v>300190790</v>
      </c>
      <c r="D337" s="2">
        <v>300190635</v>
      </c>
      <c r="E337" s="2">
        <v>300190786</v>
      </c>
      <c r="F337" s="2">
        <v>300190748</v>
      </c>
      <c r="G337" s="2">
        <v>300190784</v>
      </c>
      <c r="H337" s="2">
        <v>300190772</v>
      </c>
      <c r="I337" s="2">
        <v>300190787</v>
      </c>
      <c r="J337" s="2">
        <v>300190788</v>
      </c>
      <c r="K337" s="1">
        <v>4</v>
      </c>
      <c r="L337" s="2" t="s">
        <v>45</v>
      </c>
      <c r="M337" s="2">
        <f t="shared" si="6"/>
        <v>12</v>
      </c>
      <c r="N337" s="6"/>
      <c r="O337" s="2" t="s">
        <v>348</v>
      </c>
      <c r="P337" s="2" t="str">
        <f t="shared" si="7"/>
        <v>FFFF00</v>
      </c>
    </row>
    <row r="338" spans="1:16" x14ac:dyDescent="0.2">
      <c r="A338" s="2">
        <v>300190783</v>
      </c>
      <c r="B338" s="2">
        <v>300190634</v>
      </c>
      <c r="C338" s="2">
        <v>300190790</v>
      </c>
      <c r="D338" s="2">
        <v>300190635</v>
      </c>
      <c r="E338" s="2">
        <v>300190786</v>
      </c>
      <c r="F338" s="2">
        <v>300190748</v>
      </c>
      <c r="G338" s="2">
        <v>300190784</v>
      </c>
      <c r="H338" s="2">
        <v>300190772</v>
      </c>
      <c r="I338" s="2">
        <v>300190787</v>
      </c>
      <c r="J338" s="2">
        <v>300190788</v>
      </c>
      <c r="K338" s="1">
        <v>4</v>
      </c>
      <c r="L338" s="2" t="s">
        <v>58</v>
      </c>
      <c r="M338" s="2">
        <v>1</v>
      </c>
      <c r="N338" s="5"/>
      <c r="O338" s="2" t="s">
        <v>349</v>
      </c>
      <c r="P338" s="2" t="str">
        <f t="shared" si="7"/>
        <v>BFBFBF</v>
      </c>
    </row>
    <row r="339" spans="1:16" x14ac:dyDescent="0.2">
      <c r="A339" s="2">
        <v>300190783</v>
      </c>
      <c r="B339" s="2">
        <v>300190634</v>
      </c>
      <c r="C339" s="2">
        <v>300190790</v>
      </c>
      <c r="D339" s="2">
        <v>300190635</v>
      </c>
      <c r="E339" s="2">
        <v>300190786</v>
      </c>
      <c r="F339" s="2">
        <v>300190748</v>
      </c>
      <c r="G339" s="2">
        <v>300190784</v>
      </c>
      <c r="H339" s="2">
        <v>300190772</v>
      </c>
      <c r="I339" s="2">
        <v>300190787</v>
      </c>
      <c r="J339" s="2">
        <v>300190788</v>
      </c>
      <c r="K339" s="1">
        <v>4</v>
      </c>
      <c r="L339" s="2" t="s">
        <v>58</v>
      </c>
      <c r="M339" s="2">
        <f>M338+1</f>
        <v>2</v>
      </c>
      <c r="N339" s="9"/>
      <c r="O339" s="2" t="s">
        <v>350</v>
      </c>
      <c r="P339" s="2" t="str">
        <f t="shared" si="7"/>
        <v>9BC2E6</v>
      </c>
    </row>
    <row r="340" spans="1:16" x14ac:dyDescent="0.2">
      <c r="A340" s="2">
        <v>300190783</v>
      </c>
      <c r="B340" s="2">
        <v>300190634</v>
      </c>
      <c r="C340" s="2">
        <v>300190790</v>
      </c>
      <c r="D340" s="2">
        <v>300190635</v>
      </c>
      <c r="E340" s="2">
        <v>300190786</v>
      </c>
      <c r="F340" s="2">
        <v>300190748</v>
      </c>
      <c r="G340" s="2">
        <v>300190784</v>
      </c>
      <c r="H340" s="2">
        <v>300190772</v>
      </c>
      <c r="I340" s="2">
        <v>300190787</v>
      </c>
      <c r="J340" s="2">
        <v>300190788</v>
      </c>
      <c r="K340" s="1">
        <v>4</v>
      </c>
      <c r="L340" s="2" t="s">
        <v>58</v>
      </c>
      <c r="M340" s="2">
        <f t="shared" ref="M340:M361" si="8">M339+1</f>
        <v>3</v>
      </c>
      <c r="N340" s="4"/>
      <c r="O340" s="2" t="s">
        <v>351</v>
      </c>
      <c r="P340" s="2" t="str">
        <f t="shared" si="7"/>
        <v>A9D08E</v>
      </c>
    </row>
    <row r="341" spans="1:16" x14ac:dyDescent="0.2">
      <c r="A341" s="2">
        <v>300190783</v>
      </c>
      <c r="B341" s="2">
        <v>300190634</v>
      </c>
      <c r="C341" s="2">
        <v>300190790</v>
      </c>
      <c r="D341" s="2">
        <v>300190635</v>
      </c>
      <c r="E341" s="2">
        <v>300190786</v>
      </c>
      <c r="F341" s="2">
        <v>300190748</v>
      </c>
      <c r="G341" s="2">
        <v>300190784</v>
      </c>
      <c r="H341" s="2">
        <v>300190772</v>
      </c>
      <c r="I341" s="2">
        <v>300190787</v>
      </c>
      <c r="J341" s="2">
        <v>300190788</v>
      </c>
      <c r="K341" s="1">
        <v>4</v>
      </c>
      <c r="L341" s="2" t="s">
        <v>58</v>
      </c>
      <c r="M341" s="2">
        <f t="shared" si="8"/>
        <v>4</v>
      </c>
      <c r="N341" s="5"/>
      <c r="O341" s="2" t="s">
        <v>352</v>
      </c>
      <c r="P341" s="2" t="str">
        <f t="shared" si="7"/>
        <v>BFBFBF</v>
      </c>
    </row>
    <row r="342" spans="1:16" x14ac:dyDescent="0.2">
      <c r="A342" s="2">
        <v>300190783</v>
      </c>
      <c r="B342" s="2">
        <v>300190634</v>
      </c>
      <c r="C342" s="2">
        <v>300190790</v>
      </c>
      <c r="D342" s="2">
        <v>300190635</v>
      </c>
      <c r="E342" s="2">
        <v>300190786</v>
      </c>
      <c r="F342" s="2">
        <v>300190748</v>
      </c>
      <c r="G342" s="2">
        <v>300190784</v>
      </c>
      <c r="H342" s="2">
        <v>300190772</v>
      </c>
      <c r="I342" s="2">
        <v>300190787</v>
      </c>
      <c r="J342" s="2">
        <v>300190788</v>
      </c>
      <c r="K342" s="1">
        <v>4</v>
      </c>
      <c r="L342" s="2" t="s">
        <v>58</v>
      </c>
      <c r="M342" s="2">
        <f t="shared" si="8"/>
        <v>5</v>
      </c>
      <c r="N342" s="9"/>
      <c r="O342" s="2" t="s">
        <v>353</v>
      </c>
      <c r="P342" s="2" t="str">
        <f t="shared" si="7"/>
        <v>9BC2E6</v>
      </c>
    </row>
    <row r="343" spans="1:16" x14ac:dyDescent="0.2">
      <c r="A343" s="2">
        <v>300190783</v>
      </c>
      <c r="B343" s="2">
        <v>300190634</v>
      </c>
      <c r="C343" s="2">
        <v>300190790</v>
      </c>
      <c r="D343" s="2">
        <v>300190635</v>
      </c>
      <c r="E343" s="2">
        <v>300190786</v>
      </c>
      <c r="F343" s="2">
        <v>300190748</v>
      </c>
      <c r="G343" s="2">
        <v>300190784</v>
      </c>
      <c r="H343" s="2">
        <v>300190772</v>
      </c>
      <c r="I343" s="2">
        <v>300190787</v>
      </c>
      <c r="J343" s="2">
        <v>300190788</v>
      </c>
      <c r="K343" s="1">
        <v>4</v>
      </c>
      <c r="L343" s="2" t="s">
        <v>58</v>
      </c>
      <c r="M343" s="2">
        <f t="shared" si="8"/>
        <v>6</v>
      </c>
      <c r="N343" s="4"/>
      <c r="O343" s="2" t="s">
        <v>354</v>
      </c>
      <c r="P343" s="2" t="str">
        <f t="shared" si="7"/>
        <v>A9D08E</v>
      </c>
    </row>
    <row r="344" spans="1:16" x14ac:dyDescent="0.2">
      <c r="A344" s="2">
        <v>300190783</v>
      </c>
      <c r="B344" s="2">
        <v>300190634</v>
      </c>
      <c r="C344" s="2">
        <v>300190790</v>
      </c>
      <c r="D344" s="2">
        <v>300190635</v>
      </c>
      <c r="E344" s="2">
        <v>300190786</v>
      </c>
      <c r="F344" s="2">
        <v>300190748</v>
      </c>
      <c r="G344" s="2">
        <v>300190784</v>
      </c>
      <c r="H344" s="2">
        <v>300190772</v>
      </c>
      <c r="I344" s="2">
        <v>300190787</v>
      </c>
      <c r="J344" s="2">
        <v>300190788</v>
      </c>
      <c r="K344" s="1">
        <v>4</v>
      </c>
      <c r="L344" s="2" t="s">
        <v>58</v>
      </c>
      <c r="M344" s="2">
        <f t="shared" si="8"/>
        <v>7</v>
      </c>
      <c r="N344" s="5"/>
      <c r="O344" s="2" t="s">
        <v>355</v>
      </c>
      <c r="P344" s="2" t="str">
        <f t="shared" si="7"/>
        <v>BFBFBF</v>
      </c>
    </row>
    <row r="345" spans="1:16" x14ac:dyDescent="0.2">
      <c r="A345" s="2">
        <v>300190783</v>
      </c>
      <c r="B345" s="2">
        <v>300190634</v>
      </c>
      <c r="C345" s="2">
        <v>300190790</v>
      </c>
      <c r="D345" s="2">
        <v>300190635</v>
      </c>
      <c r="E345" s="2">
        <v>300190786</v>
      </c>
      <c r="F345" s="2">
        <v>300190748</v>
      </c>
      <c r="G345" s="2">
        <v>300190784</v>
      </c>
      <c r="H345" s="2">
        <v>300190772</v>
      </c>
      <c r="I345" s="2">
        <v>300190787</v>
      </c>
      <c r="J345" s="2">
        <v>300190788</v>
      </c>
      <c r="K345" s="1">
        <v>4</v>
      </c>
      <c r="L345" s="2" t="s">
        <v>58</v>
      </c>
      <c r="M345" s="2">
        <f t="shared" si="8"/>
        <v>8</v>
      </c>
      <c r="N345" s="9"/>
      <c r="O345" s="2" t="s">
        <v>356</v>
      </c>
      <c r="P345" s="2" t="str">
        <f t="shared" si="7"/>
        <v>9BC2E6</v>
      </c>
    </row>
    <row r="346" spans="1:16" x14ac:dyDescent="0.2">
      <c r="A346" s="2">
        <v>300190783</v>
      </c>
      <c r="B346" s="2">
        <v>300190634</v>
      </c>
      <c r="C346" s="2">
        <v>300190790</v>
      </c>
      <c r="D346" s="2">
        <v>300190635</v>
      </c>
      <c r="E346" s="2">
        <v>300190786</v>
      </c>
      <c r="F346" s="2">
        <v>300190748</v>
      </c>
      <c r="G346" s="2">
        <v>300190784</v>
      </c>
      <c r="H346" s="2">
        <v>300190772</v>
      </c>
      <c r="I346" s="2">
        <v>300190787</v>
      </c>
      <c r="J346" s="2">
        <v>300190788</v>
      </c>
      <c r="K346" s="1">
        <v>4</v>
      </c>
      <c r="L346" s="2" t="s">
        <v>58</v>
      </c>
      <c r="M346" s="2">
        <f t="shared" si="8"/>
        <v>9</v>
      </c>
      <c r="N346" s="4"/>
      <c r="O346" s="2" t="s">
        <v>357</v>
      </c>
      <c r="P346" s="2" t="str">
        <f t="shared" si="7"/>
        <v>A9D08E</v>
      </c>
    </row>
    <row r="347" spans="1:16" x14ac:dyDescent="0.2">
      <c r="A347" s="2">
        <v>300190783</v>
      </c>
      <c r="B347" s="2">
        <v>300190634</v>
      </c>
      <c r="C347" s="2">
        <v>300190790</v>
      </c>
      <c r="D347" s="2">
        <v>300190635</v>
      </c>
      <c r="E347" s="2">
        <v>300190786</v>
      </c>
      <c r="F347" s="2">
        <v>300190748</v>
      </c>
      <c r="G347" s="2">
        <v>300190784</v>
      </c>
      <c r="H347" s="2">
        <v>300190772</v>
      </c>
      <c r="I347" s="2">
        <v>300190787</v>
      </c>
      <c r="J347" s="2">
        <v>300190788</v>
      </c>
      <c r="K347" s="1">
        <v>4</v>
      </c>
      <c r="L347" s="2" t="s">
        <v>58</v>
      </c>
      <c r="M347" s="2">
        <f t="shared" si="8"/>
        <v>10</v>
      </c>
      <c r="N347" s="5"/>
      <c r="O347" s="2" t="s">
        <v>358</v>
      </c>
      <c r="P347" s="2" t="str">
        <f t="shared" si="7"/>
        <v>BFBFBF</v>
      </c>
    </row>
    <row r="348" spans="1:16" x14ac:dyDescent="0.2">
      <c r="A348" s="2">
        <v>300190783</v>
      </c>
      <c r="B348" s="2">
        <v>300190634</v>
      </c>
      <c r="C348" s="2">
        <v>300190790</v>
      </c>
      <c r="D348" s="2">
        <v>300190635</v>
      </c>
      <c r="E348" s="2">
        <v>300190786</v>
      </c>
      <c r="F348" s="2">
        <v>300190748</v>
      </c>
      <c r="G348" s="2">
        <v>300190784</v>
      </c>
      <c r="H348" s="2">
        <v>300190772</v>
      </c>
      <c r="I348" s="2">
        <v>300190787</v>
      </c>
      <c r="J348" s="2">
        <v>300190788</v>
      </c>
      <c r="K348" s="1">
        <v>4</v>
      </c>
      <c r="L348" s="2" t="s">
        <v>58</v>
      </c>
      <c r="M348" s="2">
        <f t="shared" si="8"/>
        <v>11</v>
      </c>
      <c r="N348" s="9"/>
      <c r="O348" s="2" t="s">
        <v>359</v>
      </c>
      <c r="P348" s="2" t="str">
        <f t="shared" si="7"/>
        <v>9BC2E6</v>
      </c>
    </row>
    <row r="349" spans="1:16" x14ac:dyDescent="0.2">
      <c r="A349" s="2">
        <v>300190783</v>
      </c>
      <c r="B349" s="2">
        <v>300190634</v>
      </c>
      <c r="C349" s="2">
        <v>300190790</v>
      </c>
      <c r="D349" s="2">
        <v>300190635</v>
      </c>
      <c r="E349" s="2">
        <v>300190786</v>
      </c>
      <c r="F349" s="2">
        <v>300190748</v>
      </c>
      <c r="G349" s="2">
        <v>300190784</v>
      </c>
      <c r="H349" s="2">
        <v>300190772</v>
      </c>
      <c r="I349" s="2">
        <v>300190787</v>
      </c>
      <c r="J349" s="2">
        <v>300190788</v>
      </c>
      <c r="K349" s="1">
        <v>4</v>
      </c>
      <c r="L349" s="2" t="s">
        <v>58</v>
      </c>
      <c r="M349" s="2">
        <f t="shared" si="8"/>
        <v>12</v>
      </c>
      <c r="N349" s="4"/>
      <c r="O349" s="2" t="s">
        <v>360</v>
      </c>
      <c r="P349" s="2" t="str">
        <f t="shared" si="7"/>
        <v>A9D08E</v>
      </c>
    </row>
    <row r="350" spans="1:16" x14ac:dyDescent="0.2">
      <c r="A350" s="2">
        <v>300190783</v>
      </c>
      <c r="B350" s="2">
        <v>300190634</v>
      </c>
      <c r="C350" s="2">
        <v>300190790</v>
      </c>
      <c r="D350" s="2">
        <v>300190635</v>
      </c>
      <c r="E350" s="2">
        <v>300190786</v>
      </c>
      <c r="F350" s="2">
        <v>300190748</v>
      </c>
      <c r="G350" s="2">
        <v>300190784</v>
      </c>
      <c r="H350" s="2">
        <v>300190772</v>
      </c>
      <c r="I350" s="2">
        <v>300190787</v>
      </c>
      <c r="J350" s="2">
        <v>300190788</v>
      </c>
      <c r="K350" s="1">
        <v>4</v>
      </c>
      <c r="L350" s="2" t="s">
        <v>71</v>
      </c>
      <c r="M350" s="2">
        <v>1</v>
      </c>
      <c r="N350" s="8"/>
      <c r="O350" s="2" t="s">
        <v>361</v>
      </c>
      <c r="P350" s="2" t="str">
        <f t="shared" si="7"/>
        <v>ED7D31</v>
      </c>
    </row>
    <row r="351" spans="1:16" x14ac:dyDescent="0.2">
      <c r="A351" s="2">
        <v>300190783</v>
      </c>
      <c r="B351" s="2">
        <v>300190634</v>
      </c>
      <c r="C351" s="2">
        <v>300190790</v>
      </c>
      <c r="D351" s="2">
        <v>300190635</v>
      </c>
      <c r="E351" s="2">
        <v>300190786</v>
      </c>
      <c r="F351" s="2">
        <v>300190748</v>
      </c>
      <c r="G351" s="2">
        <v>300190784</v>
      </c>
      <c r="H351" s="2">
        <v>300190772</v>
      </c>
      <c r="I351" s="2">
        <v>300190787</v>
      </c>
      <c r="J351" s="2">
        <v>300190788</v>
      </c>
      <c r="K351" s="1">
        <v>4</v>
      </c>
      <c r="L351" s="2" t="s">
        <v>71</v>
      </c>
      <c r="M351" s="2">
        <f>M350+1</f>
        <v>2</v>
      </c>
      <c r="N351" s="6"/>
      <c r="O351" s="2" t="s">
        <v>362</v>
      </c>
      <c r="P351" s="2" t="str">
        <f t="shared" si="7"/>
        <v>FFFF00</v>
      </c>
    </row>
    <row r="352" spans="1:16" x14ac:dyDescent="0.2">
      <c r="A352" s="2">
        <v>300190783</v>
      </c>
      <c r="B352" s="2">
        <v>300190634</v>
      </c>
      <c r="C352" s="2">
        <v>300190790</v>
      </c>
      <c r="D352" s="2">
        <v>300190635</v>
      </c>
      <c r="E352" s="2">
        <v>300190786</v>
      </c>
      <c r="F352" s="2">
        <v>300190748</v>
      </c>
      <c r="G352" s="2">
        <v>300190784</v>
      </c>
      <c r="H352" s="2">
        <v>300190772</v>
      </c>
      <c r="I352" s="2">
        <v>300190787</v>
      </c>
      <c r="J352" s="2">
        <v>300190788</v>
      </c>
      <c r="K352" s="1">
        <v>4</v>
      </c>
      <c r="L352" s="2" t="s">
        <v>71</v>
      </c>
      <c r="M352" s="2">
        <f t="shared" si="8"/>
        <v>3</v>
      </c>
      <c r="N352" s="7"/>
      <c r="O352" s="2" t="s">
        <v>363</v>
      </c>
      <c r="P352" s="2" t="str">
        <f t="shared" si="7"/>
        <v>FF0000</v>
      </c>
    </row>
    <row r="353" spans="1:16" x14ac:dyDescent="0.2">
      <c r="A353" s="2">
        <v>300190783</v>
      </c>
      <c r="B353" s="2">
        <v>300190634</v>
      </c>
      <c r="C353" s="2">
        <v>300190790</v>
      </c>
      <c r="D353" s="2">
        <v>300190635</v>
      </c>
      <c r="E353" s="2">
        <v>300190786</v>
      </c>
      <c r="F353" s="2">
        <v>300190748</v>
      </c>
      <c r="G353" s="2">
        <v>300190784</v>
      </c>
      <c r="H353" s="2">
        <v>300190772</v>
      </c>
      <c r="I353" s="2">
        <v>300190787</v>
      </c>
      <c r="J353" s="2">
        <v>300190788</v>
      </c>
      <c r="K353" s="1">
        <v>4</v>
      </c>
      <c r="L353" s="2" t="s">
        <v>71</v>
      </c>
      <c r="M353" s="2">
        <f t="shared" si="8"/>
        <v>4</v>
      </c>
      <c r="N353" s="8"/>
      <c r="O353" s="2" t="s">
        <v>364</v>
      </c>
      <c r="P353" s="2" t="str">
        <f t="shared" si="7"/>
        <v>ED7D31</v>
      </c>
    </row>
    <row r="354" spans="1:16" x14ac:dyDescent="0.2">
      <c r="A354" s="2">
        <v>300190783</v>
      </c>
      <c r="B354" s="2">
        <v>300190634</v>
      </c>
      <c r="C354" s="2">
        <v>300190790</v>
      </c>
      <c r="D354" s="2">
        <v>300190635</v>
      </c>
      <c r="E354" s="2">
        <v>300190786</v>
      </c>
      <c r="F354" s="2">
        <v>300190748</v>
      </c>
      <c r="G354" s="2">
        <v>300190784</v>
      </c>
      <c r="H354" s="2">
        <v>300190772</v>
      </c>
      <c r="I354" s="2">
        <v>300190787</v>
      </c>
      <c r="J354" s="2">
        <v>300190788</v>
      </c>
      <c r="K354" s="1">
        <v>4</v>
      </c>
      <c r="L354" s="2" t="s">
        <v>71</v>
      </c>
      <c r="M354" s="2">
        <f t="shared" si="8"/>
        <v>5</v>
      </c>
      <c r="N354" s="6"/>
      <c r="O354" s="2" t="s">
        <v>365</v>
      </c>
      <c r="P354" s="2" t="str">
        <f t="shared" si="7"/>
        <v>FFFF00</v>
      </c>
    </row>
    <row r="355" spans="1:16" x14ac:dyDescent="0.2">
      <c r="A355" s="2">
        <v>300190783</v>
      </c>
      <c r="B355" s="2">
        <v>300190634</v>
      </c>
      <c r="C355" s="2">
        <v>300190790</v>
      </c>
      <c r="D355" s="2">
        <v>300190635</v>
      </c>
      <c r="E355" s="2">
        <v>300190786</v>
      </c>
      <c r="F355" s="2">
        <v>300190748</v>
      </c>
      <c r="G355" s="2">
        <v>300190784</v>
      </c>
      <c r="H355" s="2">
        <v>300190772</v>
      </c>
      <c r="I355" s="2">
        <v>300190787</v>
      </c>
      <c r="J355" s="2">
        <v>300190788</v>
      </c>
      <c r="K355" s="1">
        <v>4</v>
      </c>
      <c r="L355" s="2" t="s">
        <v>71</v>
      </c>
      <c r="M355" s="2">
        <f t="shared" si="8"/>
        <v>6</v>
      </c>
      <c r="N355" s="7"/>
      <c r="O355" s="2" t="s">
        <v>366</v>
      </c>
      <c r="P355" s="2" t="str">
        <f t="shared" si="7"/>
        <v>FF0000</v>
      </c>
    </row>
    <row r="356" spans="1:16" x14ac:dyDescent="0.2">
      <c r="A356" s="2">
        <v>300190783</v>
      </c>
      <c r="B356" s="2">
        <v>300190634</v>
      </c>
      <c r="C356" s="2">
        <v>300190790</v>
      </c>
      <c r="D356" s="2">
        <v>300190635</v>
      </c>
      <c r="E356" s="2">
        <v>300190786</v>
      </c>
      <c r="F356" s="2">
        <v>300190748</v>
      </c>
      <c r="G356" s="2">
        <v>300190784</v>
      </c>
      <c r="H356" s="2">
        <v>300190772</v>
      </c>
      <c r="I356" s="2">
        <v>300190787</v>
      </c>
      <c r="J356" s="2">
        <v>300190788</v>
      </c>
      <c r="K356" s="1">
        <v>4</v>
      </c>
      <c r="L356" s="2" t="s">
        <v>71</v>
      </c>
      <c r="M356" s="2">
        <f t="shared" si="8"/>
        <v>7</v>
      </c>
      <c r="N356" s="8"/>
      <c r="O356" s="2" t="s">
        <v>367</v>
      </c>
      <c r="P356" s="2" t="str">
        <f t="shared" si="7"/>
        <v>ED7D31</v>
      </c>
    </row>
    <row r="357" spans="1:16" x14ac:dyDescent="0.2">
      <c r="A357" s="2">
        <v>300190783</v>
      </c>
      <c r="B357" s="2">
        <v>300190634</v>
      </c>
      <c r="C357" s="2">
        <v>300190790</v>
      </c>
      <c r="D357" s="2">
        <v>300190635</v>
      </c>
      <c r="E357" s="2">
        <v>300190786</v>
      </c>
      <c r="F357" s="2">
        <v>300190748</v>
      </c>
      <c r="G357" s="2">
        <v>300190784</v>
      </c>
      <c r="H357" s="2">
        <v>300190772</v>
      </c>
      <c r="I357" s="2">
        <v>300190787</v>
      </c>
      <c r="J357" s="2">
        <v>300190788</v>
      </c>
      <c r="K357" s="1">
        <v>4</v>
      </c>
      <c r="L357" s="2" t="s">
        <v>71</v>
      </c>
      <c r="M357" s="2">
        <f t="shared" si="8"/>
        <v>8</v>
      </c>
      <c r="N357" s="6"/>
      <c r="O357" s="2" t="s">
        <v>368</v>
      </c>
      <c r="P357" s="2" t="str">
        <f t="shared" si="7"/>
        <v>FFFF00</v>
      </c>
    </row>
    <row r="358" spans="1:16" x14ac:dyDescent="0.2">
      <c r="A358" s="2">
        <v>300190783</v>
      </c>
      <c r="B358" s="2">
        <v>300190634</v>
      </c>
      <c r="C358" s="2">
        <v>300190790</v>
      </c>
      <c r="D358" s="2">
        <v>300190635</v>
      </c>
      <c r="E358" s="2">
        <v>300190786</v>
      </c>
      <c r="F358" s="2">
        <v>300190748</v>
      </c>
      <c r="G358" s="2">
        <v>300190784</v>
      </c>
      <c r="H358" s="2">
        <v>300190772</v>
      </c>
      <c r="I358" s="2">
        <v>300190787</v>
      </c>
      <c r="J358" s="2">
        <v>300190788</v>
      </c>
      <c r="K358" s="1">
        <v>4</v>
      </c>
      <c r="L358" s="2" t="s">
        <v>71</v>
      </c>
      <c r="M358" s="2">
        <f t="shared" si="8"/>
        <v>9</v>
      </c>
      <c r="N358" s="7"/>
      <c r="O358" s="2" t="s">
        <v>369</v>
      </c>
      <c r="P358" s="2" t="str">
        <f t="shared" si="7"/>
        <v>FF0000</v>
      </c>
    </row>
    <row r="359" spans="1:16" x14ac:dyDescent="0.2">
      <c r="A359" s="2">
        <v>300190783</v>
      </c>
      <c r="B359" s="2">
        <v>300190634</v>
      </c>
      <c r="C359" s="2">
        <v>300190790</v>
      </c>
      <c r="D359" s="2">
        <v>300190635</v>
      </c>
      <c r="E359" s="2">
        <v>300190786</v>
      </c>
      <c r="F359" s="2">
        <v>300190748</v>
      </c>
      <c r="G359" s="2">
        <v>300190784</v>
      </c>
      <c r="H359" s="2">
        <v>300190772</v>
      </c>
      <c r="I359" s="2">
        <v>300190787</v>
      </c>
      <c r="J359" s="2">
        <v>300190788</v>
      </c>
      <c r="K359" s="1">
        <v>4</v>
      </c>
      <c r="L359" s="2" t="s">
        <v>71</v>
      </c>
      <c r="M359" s="2">
        <f t="shared" si="8"/>
        <v>10</v>
      </c>
      <c r="N359" s="8"/>
      <c r="O359" s="2" t="s">
        <v>370</v>
      </c>
      <c r="P359" s="2" t="str">
        <f t="shared" si="7"/>
        <v>ED7D31</v>
      </c>
    </row>
    <row r="360" spans="1:16" x14ac:dyDescent="0.2">
      <c r="A360" s="2">
        <v>300190783</v>
      </c>
      <c r="B360" s="2">
        <v>300190634</v>
      </c>
      <c r="C360" s="2">
        <v>300190790</v>
      </c>
      <c r="D360" s="2">
        <v>300190635</v>
      </c>
      <c r="E360" s="2">
        <v>300190786</v>
      </c>
      <c r="F360" s="2">
        <v>300190748</v>
      </c>
      <c r="G360" s="2">
        <v>300190784</v>
      </c>
      <c r="H360" s="2">
        <v>300190772</v>
      </c>
      <c r="I360" s="2">
        <v>300190787</v>
      </c>
      <c r="J360" s="2">
        <v>300190788</v>
      </c>
      <c r="K360" s="1">
        <v>4</v>
      </c>
      <c r="L360" s="2" t="s">
        <v>71</v>
      </c>
      <c r="M360" s="2">
        <f t="shared" si="8"/>
        <v>11</v>
      </c>
      <c r="N360" s="6"/>
      <c r="O360" s="2" t="s">
        <v>371</v>
      </c>
      <c r="P360" s="2" t="str">
        <f t="shared" si="7"/>
        <v>FFFF00</v>
      </c>
    </row>
    <row r="361" spans="1:16" x14ac:dyDescent="0.2">
      <c r="A361" s="2">
        <v>300190783</v>
      </c>
      <c r="B361" s="2">
        <v>300190634</v>
      </c>
      <c r="C361" s="2">
        <v>300190790</v>
      </c>
      <c r="D361" s="2">
        <v>300190635</v>
      </c>
      <c r="E361" s="2">
        <v>300190786</v>
      </c>
      <c r="F361" s="2">
        <v>300190748</v>
      </c>
      <c r="G361" s="2">
        <v>300190784</v>
      </c>
      <c r="H361" s="2">
        <v>300190772</v>
      </c>
      <c r="I361" s="2">
        <v>300190787</v>
      </c>
      <c r="J361" s="2">
        <v>300190788</v>
      </c>
      <c r="K361" s="1">
        <v>4</v>
      </c>
      <c r="L361" s="2" t="s">
        <v>71</v>
      </c>
      <c r="M361" s="2">
        <f t="shared" si="8"/>
        <v>12</v>
      </c>
      <c r="N361" s="7"/>
      <c r="O361" s="2" t="s">
        <v>372</v>
      </c>
      <c r="P361" s="2" t="str">
        <f t="shared" si="7"/>
        <v>FF0000</v>
      </c>
    </row>
    <row r="362" spans="1:16" x14ac:dyDescent="0.2">
      <c r="A362" s="2">
        <v>300190783</v>
      </c>
      <c r="B362" s="2">
        <v>300190634</v>
      </c>
      <c r="C362" s="2">
        <v>300190790</v>
      </c>
      <c r="D362" s="2">
        <v>300190635</v>
      </c>
      <c r="E362" s="2">
        <v>300190786</v>
      </c>
      <c r="F362" s="2">
        <v>300190748</v>
      </c>
      <c r="G362" s="2">
        <v>300190784</v>
      </c>
      <c r="H362" s="2">
        <v>300190772</v>
      </c>
      <c r="I362" s="2">
        <v>300190787</v>
      </c>
      <c r="J362" s="2">
        <v>300190788</v>
      </c>
      <c r="K362" s="1">
        <v>4</v>
      </c>
      <c r="L362" s="2" t="s">
        <v>84</v>
      </c>
      <c r="M362" s="2">
        <v>1</v>
      </c>
      <c r="N362" s="3"/>
      <c r="O362" s="2" t="s">
        <v>373</v>
      </c>
      <c r="P362" s="2" t="str">
        <f t="shared" si="7"/>
        <v>BDD7EE</v>
      </c>
    </row>
    <row r="363" spans="1:16" x14ac:dyDescent="0.2">
      <c r="A363" s="2">
        <v>300190783</v>
      </c>
      <c r="B363" s="2">
        <v>300190634</v>
      </c>
      <c r="C363" s="2">
        <v>300190790</v>
      </c>
      <c r="D363" s="2">
        <v>300190635</v>
      </c>
      <c r="E363" s="2">
        <v>300190786</v>
      </c>
      <c r="F363" s="2">
        <v>300190748</v>
      </c>
      <c r="G363" s="2">
        <v>300190784</v>
      </c>
      <c r="H363" s="2">
        <v>300190772</v>
      </c>
      <c r="I363" s="2">
        <v>300190787</v>
      </c>
      <c r="J363" s="2">
        <v>300190788</v>
      </c>
      <c r="K363" s="1">
        <v>4</v>
      </c>
      <c r="L363" s="2" t="s">
        <v>84</v>
      </c>
      <c r="M363" s="2">
        <f>M362+1</f>
        <v>2</v>
      </c>
      <c r="N363" s="4"/>
      <c r="O363" s="2" t="s">
        <v>374</v>
      </c>
      <c r="P363" s="2" t="str">
        <f t="shared" si="7"/>
        <v>A9D08E</v>
      </c>
    </row>
    <row r="364" spans="1:16" x14ac:dyDescent="0.2">
      <c r="A364" s="2">
        <v>300190783</v>
      </c>
      <c r="B364" s="2">
        <v>300190634</v>
      </c>
      <c r="C364" s="2">
        <v>300190790</v>
      </c>
      <c r="D364" s="2">
        <v>300190635</v>
      </c>
      <c r="E364" s="2">
        <v>300190786</v>
      </c>
      <c r="F364" s="2">
        <v>300190748</v>
      </c>
      <c r="G364" s="2">
        <v>300190784</v>
      </c>
      <c r="H364" s="2">
        <v>300190772</v>
      </c>
      <c r="I364" s="2">
        <v>300190787</v>
      </c>
      <c r="J364" s="2">
        <v>300190788</v>
      </c>
      <c r="K364" s="1">
        <v>4</v>
      </c>
      <c r="L364" s="2" t="s">
        <v>84</v>
      </c>
      <c r="M364" s="2">
        <f t="shared" ref="M364:M385" si="9">M363+1</f>
        <v>3</v>
      </c>
      <c r="N364" s="5"/>
      <c r="O364" s="2" t="s">
        <v>375</v>
      </c>
      <c r="P364" s="2" t="str">
        <f t="shared" si="7"/>
        <v>BFBFBF</v>
      </c>
    </row>
    <row r="365" spans="1:16" x14ac:dyDescent="0.2">
      <c r="A365" s="2">
        <v>300190783</v>
      </c>
      <c r="B365" s="2">
        <v>300190634</v>
      </c>
      <c r="C365" s="2">
        <v>300190790</v>
      </c>
      <c r="D365" s="2">
        <v>300190635</v>
      </c>
      <c r="E365" s="2">
        <v>300190786</v>
      </c>
      <c r="F365" s="2">
        <v>300190748</v>
      </c>
      <c r="G365" s="2">
        <v>300190784</v>
      </c>
      <c r="H365" s="2">
        <v>300190772</v>
      </c>
      <c r="I365" s="2">
        <v>300190787</v>
      </c>
      <c r="J365" s="2">
        <v>300190788</v>
      </c>
      <c r="K365" s="1">
        <v>4</v>
      </c>
      <c r="L365" s="2" t="s">
        <v>84</v>
      </c>
      <c r="M365" s="2">
        <f t="shared" si="9"/>
        <v>4</v>
      </c>
      <c r="N365" s="3"/>
      <c r="O365" s="2" t="s">
        <v>376</v>
      </c>
      <c r="P365" s="2" t="str">
        <f t="shared" si="7"/>
        <v>BDD7EE</v>
      </c>
    </row>
    <row r="366" spans="1:16" x14ac:dyDescent="0.2">
      <c r="A366" s="2">
        <v>300190783</v>
      </c>
      <c r="B366" s="2">
        <v>300190634</v>
      </c>
      <c r="C366" s="2">
        <v>300190790</v>
      </c>
      <c r="D366" s="2">
        <v>300190635</v>
      </c>
      <c r="E366" s="2">
        <v>300190786</v>
      </c>
      <c r="F366" s="2">
        <v>300190748</v>
      </c>
      <c r="G366" s="2">
        <v>300190784</v>
      </c>
      <c r="H366" s="2">
        <v>300190772</v>
      </c>
      <c r="I366" s="2">
        <v>300190787</v>
      </c>
      <c r="J366" s="2">
        <v>300190788</v>
      </c>
      <c r="K366" s="1">
        <v>4</v>
      </c>
      <c r="L366" s="2" t="s">
        <v>84</v>
      </c>
      <c r="M366" s="2">
        <f t="shared" si="9"/>
        <v>5</v>
      </c>
      <c r="N366" s="4"/>
      <c r="O366" s="2" t="s">
        <v>377</v>
      </c>
      <c r="P366" s="2" t="str">
        <f t="shared" si="7"/>
        <v>A9D08E</v>
      </c>
    </row>
    <row r="367" spans="1:16" x14ac:dyDescent="0.2">
      <c r="A367" s="2">
        <v>300190783</v>
      </c>
      <c r="B367" s="2">
        <v>300190634</v>
      </c>
      <c r="C367" s="2">
        <v>300190790</v>
      </c>
      <c r="D367" s="2">
        <v>300190635</v>
      </c>
      <c r="E367" s="2">
        <v>300190786</v>
      </c>
      <c r="F367" s="2">
        <v>300190748</v>
      </c>
      <c r="G367" s="2">
        <v>300190784</v>
      </c>
      <c r="H367" s="2">
        <v>300190772</v>
      </c>
      <c r="I367" s="2">
        <v>300190787</v>
      </c>
      <c r="J367" s="2">
        <v>300190788</v>
      </c>
      <c r="K367" s="1">
        <v>4</v>
      </c>
      <c r="L367" s="2" t="s">
        <v>84</v>
      </c>
      <c r="M367" s="2">
        <f t="shared" si="9"/>
        <v>6</v>
      </c>
      <c r="N367" s="5"/>
      <c r="O367" s="2" t="s">
        <v>378</v>
      </c>
      <c r="P367" s="2" t="str">
        <f t="shared" si="7"/>
        <v>BFBFBF</v>
      </c>
    </row>
    <row r="368" spans="1:16" x14ac:dyDescent="0.2">
      <c r="A368" s="2">
        <v>300190783</v>
      </c>
      <c r="B368" s="2">
        <v>300190634</v>
      </c>
      <c r="C368" s="2">
        <v>300190790</v>
      </c>
      <c r="D368" s="2">
        <v>300190635</v>
      </c>
      <c r="E368" s="2">
        <v>300190786</v>
      </c>
      <c r="F368" s="2">
        <v>300190748</v>
      </c>
      <c r="G368" s="2">
        <v>300190784</v>
      </c>
      <c r="H368" s="2">
        <v>300190772</v>
      </c>
      <c r="I368" s="2">
        <v>300190787</v>
      </c>
      <c r="J368" s="2">
        <v>300190788</v>
      </c>
      <c r="K368" s="1">
        <v>4</v>
      </c>
      <c r="L368" s="2" t="s">
        <v>84</v>
      </c>
      <c r="M368" s="2">
        <f t="shared" si="9"/>
        <v>7</v>
      </c>
      <c r="N368" s="3"/>
      <c r="O368" s="2" t="s">
        <v>379</v>
      </c>
      <c r="P368" s="2" t="str">
        <f t="shared" si="7"/>
        <v>BDD7EE</v>
      </c>
    </row>
    <row r="369" spans="1:16" x14ac:dyDescent="0.2">
      <c r="A369" s="2">
        <v>300190783</v>
      </c>
      <c r="B369" s="2">
        <v>300190634</v>
      </c>
      <c r="C369" s="2">
        <v>300190790</v>
      </c>
      <c r="D369" s="2">
        <v>300190635</v>
      </c>
      <c r="E369" s="2">
        <v>300190786</v>
      </c>
      <c r="F369" s="2">
        <v>300190748</v>
      </c>
      <c r="G369" s="2">
        <v>300190784</v>
      </c>
      <c r="H369" s="2">
        <v>300190772</v>
      </c>
      <c r="I369" s="2">
        <v>300190787</v>
      </c>
      <c r="J369" s="2">
        <v>300190788</v>
      </c>
      <c r="K369" s="1">
        <v>4</v>
      </c>
      <c r="L369" s="2" t="s">
        <v>84</v>
      </c>
      <c r="M369" s="2">
        <f t="shared" si="9"/>
        <v>8</v>
      </c>
      <c r="N369" s="4"/>
      <c r="O369" s="2" t="s">
        <v>380</v>
      </c>
      <c r="P369" s="2" t="str">
        <f t="shared" si="7"/>
        <v>A9D08E</v>
      </c>
    </row>
    <row r="370" spans="1:16" x14ac:dyDescent="0.2">
      <c r="A370" s="2">
        <v>300190783</v>
      </c>
      <c r="B370" s="2">
        <v>300190634</v>
      </c>
      <c r="C370" s="2">
        <v>300190790</v>
      </c>
      <c r="D370" s="2">
        <v>300190635</v>
      </c>
      <c r="E370" s="2">
        <v>300190786</v>
      </c>
      <c r="F370" s="2">
        <v>300190748</v>
      </c>
      <c r="G370" s="2">
        <v>300190784</v>
      </c>
      <c r="H370" s="2">
        <v>300190772</v>
      </c>
      <c r="I370" s="2">
        <v>300190787</v>
      </c>
      <c r="J370" s="2">
        <v>300190788</v>
      </c>
      <c r="K370" s="1">
        <v>4</v>
      </c>
      <c r="L370" s="2" t="s">
        <v>84</v>
      </c>
      <c r="M370" s="2">
        <f t="shared" si="9"/>
        <v>9</v>
      </c>
      <c r="N370" s="5"/>
      <c r="O370" s="2" t="s">
        <v>381</v>
      </c>
      <c r="P370" s="2" t="str">
        <f t="shared" si="7"/>
        <v>BFBFBF</v>
      </c>
    </row>
    <row r="371" spans="1:16" x14ac:dyDescent="0.2">
      <c r="A371" s="2">
        <v>300190783</v>
      </c>
      <c r="B371" s="2">
        <v>300190634</v>
      </c>
      <c r="C371" s="2">
        <v>300190790</v>
      </c>
      <c r="D371" s="2">
        <v>300190635</v>
      </c>
      <c r="E371" s="2">
        <v>300190786</v>
      </c>
      <c r="F371" s="2">
        <v>300190748</v>
      </c>
      <c r="G371" s="2">
        <v>300190784</v>
      </c>
      <c r="H371" s="2">
        <v>300190772</v>
      </c>
      <c r="I371" s="2">
        <v>300190787</v>
      </c>
      <c r="J371" s="2">
        <v>300190788</v>
      </c>
      <c r="K371" s="1">
        <v>4</v>
      </c>
      <c r="L371" s="2" t="s">
        <v>84</v>
      </c>
      <c r="M371" s="2">
        <f t="shared" si="9"/>
        <v>10</v>
      </c>
      <c r="N371" s="3"/>
      <c r="O371" s="2" t="s">
        <v>382</v>
      </c>
      <c r="P371" s="2" t="str">
        <f t="shared" si="7"/>
        <v>BDD7EE</v>
      </c>
    </row>
    <row r="372" spans="1:16" x14ac:dyDescent="0.2">
      <c r="A372" s="2">
        <v>300190783</v>
      </c>
      <c r="B372" s="2">
        <v>300190634</v>
      </c>
      <c r="C372" s="2">
        <v>300190790</v>
      </c>
      <c r="D372" s="2">
        <v>300190635</v>
      </c>
      <c r="E372" s="2">
        <v>300190786</v>
      </c>
      <c r="F372" s="2">
        <v>300190748</v>
      </c>
      <c r="G372" s="2">
        <v>300190784</v>
      </c>
      <c r="H372" s="2">
        <v>300190772</v>
      </c>
      <c r="I372" s="2">
        <v>300190787</v>
      </c>
      <c r="J372" s="2">
        <v>300190788</v>
      </c>
      <c r="K372" s="1">
        <v>4</v>
      </c>
      <c r="L372" s="2" t="s">
        <v>84</v>
      </c>
      <c r="M372" s="2">
        <f t="shared" si="9"/>
        <v>11</v>
      </c>
      <c r="N372" s="4"/>
      <c r="O372" s="2" t="s">
        <v>383</v>
      </c>
      <c r="P372" s="2" t="str">
        <f t="shared" si="7"/>
        <v>A9D08E</v>
      </c>
    </row>
    <row r="373" spans="1:16" x14ac:dyDescent="0.2">
      <c r="A373" s="2">
        <v>300190783</v>
      </c>
      <c r="B373" s="2">
        <v>300190634</v>
      </c>
      <c r="C373" s="2">
        <v>300190790</v>
      </c>
      <c r="D373" s="2">
        <v>300190635</v>
      </c>
      <c r="E373" s="2">
        <v>300190786</v>
      </c>
      <c r="F373" s="2">
        <v>300190748</v>
      </c>
      <c r="G373" s="2">
        <v>300190784</v>
      </c>
      <c r="H373" s="2">
        <v>300190772</v>
      </c>
      <c r="I373" s="2">
        <v>300190787</v>
      </c>
      <c r="J373" s="2">
        <v>300190788</v>
      </c>
      <c r="K373" s="1">
        <v>4</v>
      </c>
      <c r="L373" s="2" t="s">
        <v>84</v>
      </c>
      <c r="M373" s="2">
        <f t="shared" si="9"/>
        <v>12</v>
      </c>
      <c r="N373" s="5"/>
      <c r="O373" s="2" t="s">
        <v>384</v>
      </c>
      <c r="P373" s="2" t="str">
        <f t="shared" si="7"/>
        <v>BFBFBF</v>
      </c>
    </row>
    <row r="374" spans="1:16" x14ac:dyDescent="0.2">
      <c r="A374" s="2">
        <v>300190783</v>
      </c>
      <c r="B374" s="2">
        <v>300190634</v>
      </c>
      <c r="C374" s="2">
        <v>300190790</v>
      </c>
      <c r="D374" s="2">
        <v>300190635</v>
      </c>
      <c r="E374" s="2">
        <v>300190786</v>
      </c>
      <c r="F374" s="2">
        <v>300190748</v>
      </c>
      <c r="G374" s="2">
        <v>300190784</v>
      </c>
      <c r="H374" s="2">
        <v>300190772</v>
      </c>
      <c r="I374" s="2">
        <v>300190787</v>
      </c>
      <c r="J374" s="2">
        <v>300190788</v>
      </c>
      <c r="K374" s="1">
        <v>4</v>
      </c>
      <c r="L374" s="2" t="s">
        <v>97</v>
      </c>
      <c r="M374" s="2">
        <v>1</v>
      </c>
      <c r="N374" s="6"/>
      <c r="O374" s="2" t="s">
        <v>385</v>
      </c>
      <c r="P374" s="2" t="str">
        <f t="shared" si="7"/>
        <v>FFFF00</v>
      </c>
    </row>
    <row r="375" spans="1:16" x14ac:dyDescent="0.2">
      <c r="A375" s="2">
        <v>300190783</v>
      </c>
      <c r="B375" s="2">
        <v>300190634</v>
      </c>
      <c r="C375" s="2">
        <v>300190790</v>
      </c>
      <c r="D375" s="2">
        <v>300190635</v>
      </c>
      <c r="E375" s="2">
        <v>300190786</v>
      </c>
      <c r="F375" s="2">
        <v>300190748</v>
      </c>
      <c r="G375" s="2">
        <v>300190784</v>
      </c>
      <c r="H375" s="2">
        <v>300190772</v>
      </c>
      <c r="I375" s="2">
        <v>300190787</v>
      </c>
      <c r="J375" s="2">
        <v>300190788</v>
      </c>
      <c r="K375" s="1">
        <v>4</v>
      </c>
      <c r="L375" s="2" t="s">
        <v>97</v>
      </c>
      <c r="M375" s="2">
        <f>M374+1</f>
        <v>2</v>
      </c>
      <c r="N375" s="7"/>
      <c r="O375" s="2" t="s">
        <v>386</v>
      </c>
      <c r="P375" s="2" t="str">
        <f t="shared" si="7"/>
        <v>FF0000</v>
      </c>
    </row>
    <row r="376" spans="1:16" x14ac:dyDescent="0.2">
      <c r="A376" s="2">
        <v>300190783</v>
      </c>
      <c r="B376" s="2">
        <v>300190634</v>
      </c>
      <c r="C376" s="2">
        <v>300190790</v>
      </c>
      <c r="D376" s="2">
        <v>300190635</v>
      </c>
      <c r="E376" s="2">
        <v>300190786</v>
      </c>
      <c r="F376" s="2">
        <v>300190748</v>
      </c>
      <c r="G376" s="2">
        <v>300190784</v>
      </c>
      <c r="H376" s="2">
        <v>300190772</v>
      </c>
      <c r="I376" s="2">
        <v>300190787</v>
      </c>
      <c r="J376" s="2">
        <v>300190788</v>
      </c>
      <c r="K376" s="1">
        <v>4</v>
      </c>
      <c r="L376" s="2" t="s">
        <v>97</v>
      </c>
      <c r="M376" s="2">
        <f t="shared" si="9"/>
        <v>3</v>
      </c>
      <c r="N376" s="8"/>
      <c r="O376" s="2" t="s">
        <v>387</v>
      </c>
      <c r="P376" s="2" t="str">
        <f t="shared" si="7"/>
        <v>ED7D31</v>
      </c>
    </row>
    <row r="377" spans="1:16" x14ac:dyDescent="0.2">
      <c r="A377" s="2">
        <v>300190783</v>
      </c>
      <c r="B377" s="2">
        <v>300190634</v>
      </c>
      <c r="C377" s="2">
        <v>300190790</v>
      </c>
      <c r="D377" s="2">
        <v>300190635</v>
      </c>
      <c r="E377" s="2">
        <v>300190786</v>
      </c>
      <c r="F377" s="2">
        <v>300190748</v>
      </c>
      <c r="G377" s="2">
        <v>300190784</v>
      </c>
      <c r="H377" s="2">
        <v>300190772</v>
      </c>
      <c r="I377" s="2">
        <v>300190787</v>
      </c>
      <c r="J377" s="2">
        <v>300190788</v>
      </c>
      <c r="K377" s="1">
        <v>4</v>
      </c>
      <c r="L377" s="2" t="s">
        <v>97</v>
      </c>
      <c r="M377" s="2">
        <f t="shared" si="9"/>
        <v>4</v>
      </c>
      <c r="N377" s="6"/>
      <c r="O377" s="2" t="s">
        <v>388</v>
      </c>
      <c r="P377" s="2" t="str">
        <f t="shared" si="7"/>
        <v>FFFF00</v>
      </c>
    </row>
    <row r="378" spans="1:16" x14ac:dyDescent="0.2">
      <c r="A378" s="2">
        <v>300190783</v>
      </c>
      <c r="B378" s="2">
        <v>300190634</v>
      </c>
      <c r="C378" s="2">
        <v>300190790</v>
      </c>
      <c r="D378" s="2">
        <v>300190635</v>
      </c>
      <c r="E378" s="2">
        <v>300190786</v>
      </c>
      <c r="F378" s="2">
        <v>300190748</v>
      </c>
      <c r="G378" s="2">
        <v>300190784</v>
      </c>
      <c r="H378" s="2">
        <v>300190772</v>
      </c>
      <c r="I378" s="2">
        <v>300190787</v>
      </c>
      <c r="J378" s="2">
        <v>300190788</v>
      </c>
      <c r="K378" s="1">
        <v>4</v>
      </c>
      <c r="L378" s="2" t="s">
        <v>97</v>
      </c>
      <c r="M378" s="2">
        <f t="shared" si="9"/>
        <v>5</v>
      </c>
      <c r="N378" s="7"/>
      <c r="O378" s="2" t="s">
        <v>389</v>
      </c>
      <c r="P378" s="2" t="str">
        <f t="shared" si="7"/>
        <v>FF0000</v>
      </c>
    </row>
    <row r="379" spans="1:16" x14ac:dyDescent="0.2">
      <c r="A379" s="2">
        <v>300190783</v>
      </c>
      <c r="B379" s="2">
        <v>300190634</v>
      </c>
      <c r="C379" s="2">
        <v>300190790</v>
      </c>
      <c r="D379" s="2">
        <v>300190635</v>
      </c>
      <c r="E379" s="2">
        <v>300190786</v>
      </c>
      <c r="F379" s="2">
        <v>300190748</v>
      </c>
      <c r="G379" s="2">
        <v>300190784</v>
      </c>
      <c r="H379" s="2">
        <v>300190772</v>
      </c>
      <c r="I379" s="2">
        <v>300190787</v>
      </c>
      <c r="J379" s="2">
        <v>300190788</v>
      </c>
      <c r="K379" s="1">
        <v>4</v>
      </c>
      <c r="L379" s="2" t="s">
        <v>97</v>
      </c>
      <c r="M379" s="2">
        <f t="shared" si="9"/>
        <v>6</v>
      </c>
      <c r="N379" s="7"/>
      <c r="O379" s="2" t="s">
        <v>390</v>
      </c>
      <c r="P379" s="2" t="str">
        <f t="shared" si="7"/>
        <v>FF0000</v>
      </c>
    </row>
    <row r="380" spans="1:16" x14ac:dyDescent="0.2">
      <c r="A380" s="2">
        <v>300190783</v>
      </c>
      <c r="B380" s="2">
        <v>300190634</v>
      </c>
      <c r="C380" s="2">
        <v>300190790</v>
      </c>
      <c r="D380" s="2">
        <v>300190635</v>
      </c>
      <c r="E380" s="2">
        <v>300190786</v>
      </c>
      <c r="F380" s="2">
        <v>300190748</v>
      </c>
      <c r="G380" s="2">
        <v>300190784</v>
      </c>
      <c r="H380" s="2">
        <v>300190772</v>
      </c>
      <c r="I380" s="2">
        <v>300190787</v>
      </c>
      <c r="J380" s="2">
        <v>300190788</v>
      </c>
      <c r="K380" s="1">
        <v>4</v>
      </c>
      <c r="L380" s="2" t="s">
        <v>97</v>
      </c>
      <c r="M380" s="2">
        <f t="shared" si="9"/>
        <v>7</v>
      </c>
      <c r="N380" s="6"/>
      <c r="O380" s="2" t="s">
        <v>391</v>
      </c>
      <c r="P380" s="2" t="str">
        <f t="shared" si="7"/>
        <v>FFFF00</v>
      </c>
    </row>
    <row r="381" spans="1:16" x14ac:dyDescent="0.2">
      <c r="A381" s="2">
        <v>300190783</v>
      </c>
      <c r="B381" s="2">
        <v>300190634</v>
      </c>
      <c r="C381" s="2">
        <v>300190790</v>
      </c>
      <c r="D381" s="2">
        <v>300190635</v>
      </c>
      <c r="E381" s="2">
        <v>300190786</v>
      </c>
      <c r="F381" s="2">
        <v>300190748</v>
      </c>
      <c r="G381" s="2">
        <v>300190784</v>
      </c>
      <c r="H381" s="2">
        <v>300190772</v>
      </c>
      <c r="I381" s="2">
        <v>300190787</v>
      </c>
      <c r="J381" s="2">
        <v>300190788</v>
      </c>
      <c r="K381" s="1">
        <v>4</v>
      </c>
      <c r="L381" s="2" t="s">
        <v>97</v>
      </c>
      <c r="M381" s="2">
        <f t="shared" si="9"/>
        <v>8</v>
      </c>
      <c r="N381" s="7"/>
      <c r="O381" s="2" t="s">
        <v>392</v>
      </c>
      <c r="P381" s="2" t="str">
        <f t="shared" si="7"/>
        <v>FF0000</v>
      </c>
    </row>
    <row r="382" spans="1:16" x14ac:dyDescent="0.2">
      <c r="A382" s="2">
        <v>300190783</v>
      </c>
      <c r="B382" s="2">
        <v>300190634</v>
      </c>
      <c r="C382" s="2">
        <v>300190790</v>
      </c>
      <c r="D382" s="2">
        <v>300190635</v>
      </c>
      <c r="E382" s="2">
        <v>300190786</v>
      </c>
      <c r="F382" s="2">
        <v>300190748</v>
      </c>
      <c r="G382" s="2">
        <v>300190784</v>
      </c>
      <c r="H382" s="2">
        <v>300190772</v>
      </c>
      <c r="I382" s="2">
        <v>300190787</v>
      </c>
      <c r="J382" s="2">
        <v>300190788</v>
      </c>
      <c r="K382" s="1">
        <v>4</v>
      </c>
      <c r="L382" s="2" t="s">
        <v>97</v>
      </c>
      <c r="M382" s="2">
        <f t="shared" si="9"/>
        <v>9</v>
      </c>
      <c r="N382" s="8"/>
      <c r="O382" s="2" t="s">
        <v>393</v>
      </c>
      <c r="P382" s="2" t="str">
        <f t="shared" si="7"/>
        <v>ED7D31</v>
      </c>
    </row>
    <row r="383" spans="1:16" x14ac:dyDescent="0.2">
      <c r="A383" s="2">
        <v>300190783</v>
      </c>
      <c r="B383" s="2">
        <v>300190634</v>
      </c>
      <c r="C383" s="2">
        <v>300190790</v>
      </c>
      <c r="D383" s="2">
        <v>300190635</v>
      </c>
      <c r="E383" s="2">
        <v>300190786</v>
      </c>
      <c r="F383" s="2">
        <v>300190748</v>
      </c>
      <c r="G383" s="2">
        <v>300190784</v>
      </c>
      <c r="H383" s="2">
        <v>300190772</v>
      </c>
      <c r="I383" s="2">
        <v>300190787</v>
      </c>
      <c r="J383" s="2">
        <v>300190788</v>
      </c>
      <c r="K383" s="1">
        <v>4</v>
      </c>
      <c r="L383" s="2" t="s">
        <v>97</v>
      </c>
      <c r="M383" s="2">
        <f t="shared" si="9"/>
        <v>10</v>
      </c>
      <c r="N383" s="6"/>
      <c r="O383" s="2" t="s">
        <v>394</v>
      </c>
      <c r="P383" s="2" t="str">
        <f t="shared" si="7"/>
        <v>FFFF00</v>
      </c>
    </row>
    <row r="384" spans="1:16" x14ac:dyDescent="0.2">
      <c r="A384" s="2">
        <v>300190783</v>
      </c>
      <c r="B384" s="2">
        <v>300190634</v>
      </c>
      <c r="C384" s="2">
        <v>300190790</v>
      </c>
      <c r="D384" s="2">
        <v>300190635</v>
      </c>
      <c r="E384" s="2">
        <v>300190786</v>
      </c>
      <c r="F384" s="2">
        <v>300190748</v>
      </c>
      <c r="G384" s="2">
        <v>300190784</v>
      </c>
      <c r="H384" s="2">
        <v>300190772</v>
      </c>
      <c r="I384" s="2">
        <v>300190787</v>
      </c>
      <c r="J384" s="2">
        <v>300190788</v>
      </c>
      <c r="K384" s="1">
        <v>4</v>
      </c>
      <c r="L384" s="2" t="s">
        <v>97</v>
      </c>
      <c r="M384" s="2">
        <f t="shared" si="9"/>
        <v>11</v>
      </c>
      <c r="N384" s="7"/>
      <c r="O384" s="2" t="s">
        <v>395</v>
      </c>
      <c r="P384" s="2" t="str">
        <f t="shared" si="7"/>
        <v>FF0000</v>
      </c>
    </row>
    <row r="385" spans="1:16" x14ac:dyDescent="0.2">
      <c r="A385" s="2">
        <v>300190783</v>
      </c>
      <c r="B385" s="2">
        <v>300190634</v>
      </c>
      <c r="C385" s="2">
        <v>300190790</v>
      </c>
      <c r="D385" s="2">
        <v>300190635</v>
      </c>
      <c r="E385" s="2">
        <v>300190786</v>
      </c>
      <c r="F385" s="2">
        <v>300190748</v>
      </c>
      <c r="G385" s="2">
        <v>300190784</v>
      </c>
      <c r="H385" s="2">
        <v>300190772</v>
      </c>
      <c r="I385" s="2">
        <v>300190787</v>
      </c>
      <c r="J385" s="2">
        <v>300190788</v>
      </c>
      <c r="K385" s="1">
        <v>4</v>
      </c>
      <c r="L385" s="2" t="s">
        <v>97</v>
      </c>
      <c r="M385" s="2">
        <f t="shared" si="9"/>
        <v>12</v>
      </c>
      <c r="N385" s="8"/>
      <c r="O385" s="2" t="s">
        <v>396</v>
      </c>
      <c r="P385" s="2" t="str">
        <f t="shared" si="7"/>
        <v>ED7D31</v>
      </c>
    </row>
    <row r="386" spans="1:16" x14ac:dyDescent="0.2">
      <c r="A386" s="2">
        <v>300190669</v>
      </c>
      <c r="B386" s="2">
        <v>300190654</v>
      </c>
      <c r="C386" s="2">
        <v>300190668</v>
      </c>
      <c r="D386" s="2">
        <v>300190749</v>
      </c>
      <c r="E386" s="2">
        <v>300190671</v>
      </c>
      <c r="F386" s="2">
        <v>300190752</v>
      </c>
      <c r="G386" s="2">
        <v>300190670</v>
      </c>
      <c r="H386" s="2">
        <v>300190672</v>
      </c>
      <c r="I386" s="2">
        <v>300190673</v>
      </c>
      <c r="J386" s="2">
        <v>300190655</v>
      </c>
      <c r="K386" s="1">
        <v>5</v>
      </c>
      <c r="L386" s="2" t="s">
        <v>6</v>
      </c>
      <c r="M386" s="2">
        <v>1</v>
      </c>
      <c r="N386" s="3"/>
      <c r="O386" s="2" t="s">
        <v>397</v>
      </c>
      <c r="P386" s="2" t="str">
        <f t="shared" si="7"/>
        <v>BDD7EE</v>
      </c>
    </row>
    <row r="387" spans="1:16" x14ac:dyDescent="0.2">
      <c r="A387" s="2">
        <v>300190669</v>
      </c>
      <c r="B387" s="2">
        <v>300190654</v>
      </c>
      <c r="C387" s="2">
        <v>300190668</v>
      </c>
      <c r="D387" s="2">
        <v>300190749</v>
      </c>
      <c r="E387" s="2">
        <v>300190671</v>
      </c>
      <c r="F387" s="2">
        <v>300190752</v>
      </c>
      <c r="G387" s="2">
        <v>300190670</v>
      </c>
      <c r="H387" s="2">
        <v>300190672</v>
      </c>
      <c r="I387" s="2">
        <v>300190673</v>
      </c>
      <c r="J387" s="2">
        <v>300190655</v>
      </c>
      <c r="K387" s="1">
        <v>5</v>
      </c>
      <c r="L387" s="2" t="s">
        <v>6</v>
      </c>
      <c r="M387" s="2">
        <f>M386+1</f>
        <v>2</v>
      </c>
      <c r="N387" s="4"/>
      <c r="O387" s="2" t="s">
        <v>398</v>
      </c>
      <c r="P387" s="2" t="str">
        <f t="shared" ref="P387:P450" si="10">getRGB1(N387)</f>
        <v>A9D08E</v>
      </c>
    </row>
    <row r="388" spans="1:16" x14ac:dyDescent="0.2">
      <c r="A388" s="2">
        <v>300190669</v>
      </c>
      <c r="B388" s="2">
        <v>300190654</v>
      </c>
      <c r="C388" s="2">
        <v>300190668</v>
      </c>
      <c r="D388" s="2">
        <v>300190749</v>
      </c>
      <c r="E388" s="2">
        <v>300190671</v>
      </c>
      <c r="F388" s="2">
        <v>300190752</v>
      </c>
      <c r="G388" s="2">
        <v>300190670</v>
      </c>
      <c r="H388" s="2">
        <v>300190672</v>
      </c>
      <c r="I388" s="2">
        <v>300190673</v>
      </c>
      <c r="J388" s="2">
        <v>300190655</v>
      </c>
      <c r="K388" s="1">
        <v>5</v>
      </c>
      <c r="L388" s="2" t="s">
        <v>6</v>
      </c>
      <c r="M388" s="2">
        <f t="shared" ref="M388:M409" si="11">M387+1</f>
        <v>3</v>
      </c>
      <c r="N388" s="5"/>
      <c r="O388" s="2" t="s">
        <v>399</v>
      </c>
      <c r="P388" s="2" t="str">
        <f t="shared" si="10"/>
        <v>BFBFBF</v>
      </c>
    </row>
    <row r="389" spans="1:16" x14ac:dyDescent="0.2">
      <c r="A389" s="2">
        <v>300190669</v>
      </c>
      <c r="B389" s="2">
        <v>300190654</v>
      </c>
      <c r="C389" s="2">
        <v>300190668</v>
      </c>
      <c r="D389" s="2">
        <v>300190749</v>
      </c>
      <c r="E389" s="2">
        <v>300190671</v>
      </c>
      <c r="F389" s="2">
        <v>300190752</v>
      </c>
      <c r="G389" s="2">
        <v>300190670</v>
      </c>
      <c r="H389" s="2">
        <v>300190672</v>
      </c>
      <c r="I389" s="2">
        <v>300190673</v>
      </c>
      <c r="J389" s="2">
        <v>300190655</v>
      </c>
      <c r="K389" s="1">
        <v>5</v>
      </c>
      <c r="L389" s="2" t="s">
        <v>6</v>
      </c>
      <c r="M389" s="2">
        <f t="shared" si="11"/>
        <v>4</v>
      </c>
      <c r="N389" s="3"/>
      <c r="O389" s="2" t="s">
        <v>400</v>
      </c>
      <c r="P389" s="2" t="str">
        <f t="shared" si="10"/>
        <v>BDD7EE</v>
      </c>
    </row>
    <row r="390" spans="1:16" x14ac:dyDescent="0.2">
      <c r="A390" s="2">
        <v>300190669</v>
      </c>
      <c r="B390" s="2">
        <v>300190654</v>
      </c>
      <c r="C390" s="2">
        <v>300190668</v>
      </c>
      <c r="D390" s="2">
        <v>300190749</v>
      </c>
      <c r="E390" s="2">
        <v>300190671</v>
      </c>
      <c r="F390" s="2">
        <v>300190752</v>
      </c>
      <c r="G390" s="2">
        <v>300190670</v>
      </c>
      <c r="H390" s="2">
        <v>300190672</v>
      </c>
      <c r="I390" s="2">
        <v>300190673</v>
      </c>
      <c r="J390" s="2">
        <v>300190655</v>
      </c>
      <c r="K390" s="1">
        <v>5</v>
      </c>
      <c r="L390" s="2" t="s">
        <v>6</v>
      </c>
      <c r="M390" s="2">
        <f t="shared" si="11"/>
        <v>5</v>
      </c>
      <c r="N390" s="4"/>
      <c r="O390" s="2" t="s">
        <v>401</v>
      </c>
      <c r="P390" s="2" t="str">
        <f t="shared" si="10"/>
        <v>A9D08E</v>
      </c>
    </row>
    <row r="391" spans="1:16" x14ac:dyDescent="0.2">
      <c r="A391" s="2">
        <v>300190669</v>
      </c>
      <c r="B391" s="2">
        <v>300190654</v>
      </c>
      <c r="C391" s="2">
        <v>300190668</v>
      </c>
      <c r="D391" s="2">
        <v>300190749</v>
      </c>
      <c r="E391" s="2">
        <v>300190671</v>
      </c>
      <c r="F391" s="2">
        <v>300190752</v>
      </c>
      <c r="G391" s="2">
        <v>300190670</v>
      </c>
      <c r="H391" s="2">
        <v>300190672</v>
      </c>
      <c r="I391" s="2">
        <v>300190673</v>
      </c>
      <c r="J391" s="2">
        <v>300190655</v>
      </c>
      <c r="K391" s="1">
        <v>5</v>
      </c>
      <c r="L391" s="2" t="s">
        <v>6</v>
      </c>
      <c r="M391" s="2">
        <f t="shared" si="11"/>
        <v>6</v>
      </c>
      <c r="N391" s="5"/>
      <c r="O391" s="2" t="s">
        <v>402</v>
      </c>
      <c r="P391" s="2" t="str">
        <f t="shared" si="10"/>
        <v>BFBFBF</v>
      </c>
    </row>
    <row r="392" spans="1:16" x14ac:dyDescent="0.2">
      <c r="A392" s="2">
        <v>300190669</v>
      </c>
      <c r="B392" s="2">
        <v>300190654</v>
      </c>
      <c r="C392" s="2">
        <v>300190668</v>
      </c>
      <c r="D392" s="2">
        <v>300190749</v>
      </c>
      <c r="E392" s="2">
        <v>300190671</v>
      </c>
      <c r="F392" s="2">
        <v>300190752</v>
      </c>
      <c r="G392" s="2">
        <v>300190670</v>
      </c>
      <c r="H392" s="2">
        <v>300190672</v>
      </c>
      <c r="I392" s="2">
        <v>300190673</v>
      </c>
      <c r="J392" s="2">
        <v>300190655</v>
      </c>
      <c r="K392" s="1">
        <v>5</v>
      </c>
      <c r="L392" s="2" t="s">
        <v>6</v>
      </c>
      <c r="M392" s="2">
        <f t="shared" si="11"/>
        <v>7</v>
      </c>
      <c r="N392" s="3"/>
      <c r="O392" s="2" t="s">
        <v>403</v>
      </c>
      <c r="P392" s="2" t="str">
        <f t="shared" si="10"/>
        <v>BDD7EE</v>
      </c>
    </row>
    <row r="393" spans="1:16" x14ac:dyDescent="0.2">
      <c r="A393" s="2">
        <v>300190669</v>
      </c>
      <c r="B393" s="2">
        <v>300190654</v>
      </c>
      <c r="C393" s="2">
        <v>300190668</v>
      </c>
      <c r="D393" s="2">
        <v>300190749</v>
      </c>
      <c r="E393" s="2">
        <v>300190671</v>
      </c>
      <c r="F393" s="2">
        <v>300190752</v>
      </c>
      <c r="G393" s="2">
        <v>300190670</v>
      </c>
      <c r="H393" s="2">
        <v>300190672</v>
      </c>
      <c r="I393" s="2">
        <v>300190673</v>
      </c>
      <c r="J393" s="2">
        <v>300190655</v>
      </c>
      <c r="K393" s="1">
        <v>5</v>
      </c>
      <c r="L393" s="2" t="s">
        <v>6</v>
      </c>
      <c r="M393" s="2">
        <f t="shared" si="11"/>
        <v>8</v>
      </c>
      <c r="N393" s="4"/>
      <c r="O393" s="2" t="s">
        <v>404</v>
      </c>
      <c r="P393" s="2" t="str">
        <f t="shared" si="10"/>
        <v>A9D08E</v>
      </c>
    </row>
    <row r="394" spans="1:16" x14ac:dyDescent="0.2">
      <c r="A394" s="2">
        <v>300190669</v>
      </c>
      <c r="B394" s="2">
        <v>300190654</v>
      </c>
      <c r="C394" s="2">
        <v>300190668</v>
      </c>
      <c r="D394" s="2">
        <v>300190749</v>
      </c>
      <c r="E394" s="2">
        <v>300190671</v>
      </c>
      <c r="F394" s="2">
        <v>300190752</v>
      </c>
      <c r="G394" s="2">
        <v>300190670</v>
      </c>
      <c r="H394" s="2">
        <v>300190672</v>
      </c>
      <c r="I394" s="2">
        <v>300190673</v>
      </c>
      <c r="J394" s="2">
        <v>300190655</v>
      </c>
      <c r="K394" s="1">
        <v>5</v>
      </c>
      <c r="L394" s="2" t="s">
        <v>6</v>
      </c>
      <c r="M394" s="2">
        <f t="shared" si="11"/>
        <v>9</v>
      </c>
      <c r="N394" s="5"/>
      <c r="O394" s="2" t="s">
        <v>405</v>
      </c>
      <c r="P394" s="2" t="str">
        <f t="shared" si="10"/>
        <v>BFBFBF</v>
      </c>
    </row>
    <row r="395" spans="1:16" x14ac:dyDescent="0.2">
      <c r="A395" s="2">
        <v>300190669</v>
      </c>
      <c r="B395" s="2">
        <v>300190654</v>
      </c>
      <c r="C395" s="2">
        <v>300190668</v>
      </c>
      <c r="D395" s="2">
        <v>300190749</v>
      </c>
      <c r="E395" s="2">
        <v>300190671</v>
      </c>
      <c r="F395" s="2">
        <v>300190752</v>
      </c>
      <c r="G395" s="2">
        <v>300190670</v>
      </c>
      <c r="H395" s="2">
        <v>300190672</v>
      </c>
      <c r="I395" s="2">
        <v>300190673</v>
      </c>
      <c r="J395" s="2">
        <v>300190655</v>
      </c>
      <c r="K395" s="1">
        <v>5</v>
      </c>
      <c r="L395" s="2" t="s">
        <v>6</v>
      </c>
      <c r="M395" s="2">
        <f t="shared" si="11"/>
        <v>10</v>
      </c>
      <c r="N395" s="3"/>
      <c r="O395" s="2" t="s">
        <v>406</v>
      </c>
      <c r="P395" s="2" t="str">
        <f t="shared" si="10"/>
        <v>BDD7EE</v>
      </c>
    </row>
    <row r="396" spans="1:16" x14ac:dyDescent="0.2">
      <c r="A396" s="2">
        <v>300190669</v>
      </c>
      <c r="B396" s="2">
        <v>300190654</v>
      </c>
      <c r="C396" s="2">
        <v>300190668</v>
      </c>
      <c r="D396" s="2">
        <v>300190749</v>
      </c>
      <c r="E396" s="2">
        <v>300190671</v>
      </c>
      <c r="F396" s="2">
        <v>300190752</v>
      </c>
      <c r="G396" s="2">
        <v>300190670</v>
      </c>
      <c r="H396" s="2">
        <v>300190672</v>
      </c>
      <c r="I396" s="2">
        <v>300190673</v>
      </c>
      <c r="J396" s="2">
        <v>300190655</v>
      </c>
      <c r="K396" s="1">
        <v>5</v>
      </c>
      <c r="L396" s="2" t="s">
        <v>6</v>
      </c>
      <c r="M396" s="2">
        <f t="shared" si="11"/>
        <v>11</v>
      </c>
      <c r="N396" s="4"/>
      <c r="O396" s="2" t="s">
        <v>407</v>
      </c>
      <c r="P396" s="2" t="str">
        <f t="shared" si="10"/>
        <v>A9D08E</v>
      </c>
    </row>
    <row r="397" spans="1:16" x14ac:dyDescent="0.2">
      <c r="A397" s="2">
        <v>300190669</v>
      </c>
      <c r="B397" s="2">
        <v>300190654</v>
      </c>
      <c r="C397" s="2">
        <v>300190668</v>
      </c>
      <c r="D397" s="2">
        <v>300190749</v>
      </c>
      <c r="E397" s="2">
        <v>300190671</v>
      </c>
      <c r="F397" s="2">
        <v>300190752</v>
      </c>
      <c r="G397" s="2">
        <v>300190670</v>
      </c>
      <c r="H397" s="2">
        <v>300190672</v>
      </c>
      <c r="I397" s="2">
        <v>300190673</v>
      </c>
      <c r="J397" s="2">
        <v>300190655</v>
      </c>
      <c r="K397" s="1">
        <v>5</v>
      </c>
      <c r="L397" s="2" t="s">
        <v>6</v>
      </c>
      <c r="M397" s="2">
        <f t="shared" si="11"/>
        <v>12</v>
      </c>
      <c r="N397" s="5"/>
      <c r="O397" s="2" t="s">
        <v>408</v>
      </c>
      <c r="P397" s="2" t="str">
        <f t="shared" si="10"/>
        <v>BFBFBF</v>
      </c>
    </row>
    <row r="398" spans="1:16" x14ac:dyDescent="0.2">
      <c r="A398" s="2">
        <v>300190669</v>
      </c>
      <c r="B398" s="2">
        <v>300190654</v>
      </c>
      <c r="C398" s="2">
        <v>300190668</v>
      </c>
      <c r="D398" s="2">
        <v>300190749</v>
      </c>
      <c r="E398" s="2">
        <v>300190671</v>
      </c>
      <c r="F398" s="2">
        <v>300190752</v>
      </c>
      <c r="G398" s="2">
        <v>300190670</v>
      </c>
      <c r="H398" s="2">
        <v>300190672</v>
      </c>
      <c r="I398" s="2">
        <v>300190673</v>
      </c>
      <c r="J398" s="2">
        <v>300190655</v>
      </c>
      <c r="K398" s="1">
        <v>5</v>
      </c>
      <c r="L398" s="2" t="s">
        <v>19</v>
      </c>
      <c r="M398" s="2">
        <v>1</v>
      </c>
      <c r="N398" s="6"/>
      <c r="O398" s="2" t="s">
        <v>409</v>
      </c>
      <c r="P398" s="2" t="str">
        <f t="shared" si="10"/>
        <v>FFFF00</v>
      </c>
    </row>
    <row r="399" spans="1:16" x14ac:dyDescent="0.2">
      <c r="A399" s="2">
        <v>300190669</v>
      </c>
      <c r="B399" s="2">
        <v>300190654</v>
      </c>
      <c r="C399" s="2">
        <v>300190668</v>
      </c>
      <c r="D399" s="2">
        <v>300190749</v>
      </c>
      <c r="E399" s="2">
        <v>300190671</v>
      </c>
      <c r="F399" s="2">
        <v>300190752</v>
      </c>
      <c r="G399" s="2">
        <v>300190670</v>
      </c>
      <c r="H399" s="2">
        <v>300190672</v>
      </c>
      <c r="I399" s="2">
        <v>300190673</v>
      </c>
      <c r="J399" s="2">
        <v>300190655</v>
      </c>
      <c r="K399" s="1">
        <v>5</v>
      </c>
      <c r="L399" s="2" t="s">
        <v>19</v>
      </c>
      <c r="M399" s="2">
        <f>M398+1</f>
        <v>2</v>
      </c>
      <c r="N399" s="7"/>
      <c r="O399" s="2" t="s">
        <v>410</v>
      </c>
      <c r="P399" s="2" t="str">
        <f t="shared" si="10"/>
        <v>FF0000</v>
      </c>
    </row>
    <row r="400" spans="1:16" x14ac:dyDescent="0.2">
      <c r="A400" s="2">
        <v>300190669</v>
      </c>
      <c r="B400" s="2">
        <v>300190654</v>
      </c>
      <c r="C400" s="2">
        <v>300190668</v>
      </c>
      <c r="D400" s="2">
        <v>300190749</v>
      </c>
      <c r="E400" s="2">
        <v>300190671</v>
      </c>
      <c r="F400" s="2">
        <v>300190752</v>
      </c>
      <c r="G400" s="2">
        <v>300190670</v>
      </c>
      <c r="H400" s="2">
        <v>300190672</v>
      </c>
      <c r="I400" s="2">
        <v>300190673</v>
      </c>
      <c r="J400" s="2">
        <v>300190655</v>
      </c>
      <c r="K400" s="1">
        <v>5</v>
      </c>
      <c r="L400" s="2" t="s">
        <v>19</v>
      </c>
      <c r="M400" s="2">
        <f t="shared" si="11"/>
        <v>3</v>
      </c>
      <c r="N400" s="8"/>
      <c r="O400" s="2" t="s">
        <v>411</v>
      </c>
      <c r="P400" s="2" t="str">
        <f t="shared" si="10"/>
        <v>ED7D31</v>
      </c>
    </row>
    <row r="401" spans="1:16" x14ac:dyDescent="0.2">
      <c r="A401" s="2">
        <v>300190669</v>
      </c>
      <c r="B401" s="2">
        <v>300190654</v>
      </c>
      <c r="C401" s="2">
        <v>300190668</v>
      </c>
      <c r="D401" s="2">
        <v>300190749</v>
      </c>
      <c r="E401" s="2">
        <v>300190671</v>
      </c>
      <c r="F401" s="2">
        <v>300190752</v>
      </c>
      <c r="G401" s="2">
        <v>300190670</v>
      </c>
      <c r="H401" s="2">
        <v>300190672</v>
      </c>
      <c r="I401" s="2">
        <v>300190673</v>
      </c>
      <c r="J401" s="2">
        <v>300190655</v>
      </c>
      <c r="K401" s="1">
        <v>5</v>
      </c>
      <c r="L401" s="2" t="s">
        <v>19</v>
      </c>
      <c r="M401" s="2">
        <f t="shared" si="11"/>
        <v>4</v>
      </c>
      <c r="N401" s="6"/>
      <c r="O401" s="2" t="s">
        <v>412</v>
      </c>
      <c r="P401" s="2" t="str">
        <f t="shared" si="10"/>
        <v>FFFF00</v>
      </c>
    </row>
    <row r="402" spans="1:16" x14ac:dyDescent="0.2">
      <c r="A402" s="2">
        <v>300190669</v>
      </c>
      <c r="B402" s="2">
        <v>300190654</v>
      </c>
      <c r="C402" s="2">
        <v>300190668</v>
      </c>
      <c r="D402" s="2">
        <v>300190749</v>
      </c>
      <c r="E402" s="2">
        <v>300190671</v>
      </c>
      <c r="F402" s="2">
        <v>300190752</v>
      </c>
      <c r="G402" s="2">
        <v>300190670</v>
      </c>
      <c r="H402" s="2">
        <v>300190672</v>
      </c>
      <c r="I402" s="2">
        <v>300190673</v>
      </c>
      <c r="J402" s="2">
        <v>300190655</v>
      </c>
      <c r="K402" s="1">
        <v>5</v>
      </c>
      <c r="L402" s="2" t="s">
        <v>19</v>
      </c>
      <c r="M402" s="2">
        <f t="shared" si="11"/>
        <v>5</v>
      </c>
      <c r="N402" s="7"/>
      <c r="O402" s="2" t="s">
        <v>413</v>
      </c>
      <c r="P402" s="2" t="str">
        <f t="shared" si="10"/>
        <v>FF0000</v>
      </c>
    </row>
    <row r="403" spans="1:16" x14ac:dyDescent="0.2">
      <c r="A403" s="2">
        <v>300190669</v>
      </c>
      <c r="B403" s="2">
        <v>300190654</v>
      </c>
      <c r="C403" s="2">
        <v>300190668</v>
      </c>
      <c r="D403" s="2">
        <v>300190749</v>
      </c>
      <c r="E403" s="2">
        <v>300190671</v>
      </c>
      <c r="F403" s="2">
        <v>300190752</v>
      </c>
      <c r="G403" s="2">
        <v>300190670</v>
      </c>
      <c r="H403" s="2">
        <v>300190672</v>
      </c>
      <c r="I403" s="2">
        <v>300190673</v>
      </c>
      <c r="J403" s="2">
        <v>300190655</v>
      </c>
      <c r="K403" s="1">
        <v>5</v>
      </c>
      <c r="L403" s="2" t="s">
        <v>19</v>
      </c>
      <c r="M403" s="2">
        <f t="shared" si="11"/>
        <v>6</v>
      </c>
      <c r="N403" s="8"/>
      <c r="O403" s="2" t="s">
        <v>414</v>
      </c>
      <c r="P403" s="2" t="str">
        <f t="shared" si="10"/>
        <v>ED7D31</v>
      </c>
    </row>
    <row r="404" spans="1:16" x14ac:dyDescent="0.2">
      <c r="A404" s="2">
        <v>300190669</v>
      </c>
      <c r="B404" s="2">
        <v>300190654</v>
      </c>
      <c r="C404" s="2">
        <v>300190668</v>
      </c>
      <c r="D404" s="2">
        <v>300190749</v>
      </c>
      <c r="E404" s="2">
        <v>300190671</v>
      </c>
      <c r="F404" s="2">
        <v>300190752</v>
      </c>
      <c r="G404" s="2">
        <v>300190670</v>
      </c>
      <c r="H404" s="2">
        <v>300190672</v>
      </c>
      <c r="I404" s="2">
        <v>300190673</v>
      </c>
      <c r="J404" s="2">
        <v>300190655</v>
      </c>
      <c r="K404" s="1">
        <v>5</v>
      </c>
      <c r="L404" s="2" t="s">
        <v>19</v>
      </c>
      <c r="M404" s="2">
        <f t="shared" si="11"/>
        <v>7</v>
      </c>
      <c r="N404" s="6"/>
      <c r="O404" s="2" t="s">
        <v>415</v>
      </c>
      <c r="P404" s="2" t="str">
        <f t="shared" si="10"/>
        <v>FFFF00</v>
      </c>
    </row>
    <row r="405" spans="1:16" x14ac:dyDescent="0.2">
      <c r="A405" s="2">
        <v>300190669</v>
      </c>
      <c r="B405" s="2">
        <v>300190654</v>
      </c>
      <c r="C405" s="2">
        <v>300190668</v>
      </c>
      <c r="D405" s="2">
        <v>300190749</v>
      </c>
      <c r="E405" s="2">
        <v>300190671</v>
      </c>
      <c r="F405" s="2">
        <v>300190752</v>
      </c>
      <c r="G405" s="2">
        <v>300190670</v>
      </c>
      <c r="H405" s="2">
        <v>300190672</v>
      </c>
      <c r="I405" s="2">
        <v>300190673</v>
      </c>
      <c r="J405" s="2">
        <v>300190655</v>
      </c>
      <c r="K405" s="1">
        <v>5</v>
      </c>
      <c r="L405" s="2" t="s">
        <v>19</v>
      </c>
      <c r="M405" s="2">
        <f t="shared" si="11"/>
        <v>8</v>
      </c>
      <c r="N405" s="7"/>
      <c r="O405" s="2" t="s">
        <v>416</v>
      </c>
      <c r="P405" s="2" t="str">
        <f t="shared" si="10"/>
        <v>FF0000</v>
      </c>
    </row>
    <row r="406" spans="1:16" x14ac:dyDescent="0.2">
      <c r="A406" s="2">
        <v>300190669</v>
      </c>
      <c r="B406" s="2">
        <v>300190654</v>
      </c>
      <c r="C406" s="2">
        <v>300190668</v>
      </c>
      <c r="D406" s="2">
        <v>300190749</v>
      </c>
      <c r="E406" s="2">
        <v>300190671</v>
      </c>
      <c r="F406" s="2">
        <v>300190752</v>
      </c>
      <c r="G406" s="2">
        <v>300190670</v>
      </c>
      <c r="H406" s="2">
        <v>300190672</v>
      </c>
      <c r="I406" s="2">
        <v>300190673</v>
      </c>
      <c r="J406" s="2">
        <v>300190655</v>
      </c>
      <c r="K406" s="1">
        <v>5</v>
      </c>
      <c r="L406" s="2" t="s">
        <v>19</v>
      </c>
      <c r="M406" s="2">
        <f t="shared" si="11"/>
        <v>9</v>
      </c>
      <c r="N406" s="8"/>
      <c r="O406" s="2" t="s">
        <v>417</v>
      </c>
      <c r="P406" s="2" t="str">
        <f t="shared" si="10"/>
        <v>ED7D31</v>
      </c>
    </row>
    <row r="407" spans="1:16" x14ac:dyDescent="0.2">
      <c r="A407" s="2">
        <v>300190669</v>
      </c>
      <c r="B407" s="2">
        <v>300190654</v>
      </c>
      <c r="C407" s="2">
        <v>300190668</v>
      </c>
      <c r="D407" s="2">
        <v>300190749</v>
      </c>
      <c r="E407" s="2">
        <v>300190671</v>
      </c>
      <c r="F407" s="2">
        <v>300190752</v>
      </c>
      <c r="G407" s="2">
        <v>300190670</v>
      </c>
      <c r="H407" s="2">
        <v>300190672</v>
      </c>
      <c r="I407" s="2">
        <v>300190673</v>
      </c>
      <c r="J407" s="2">
        <v>300190655</v>
      </c>
      <c r="K407" s="1">
        <v>5</v>
      </c>
      <c r="L407" s="2" t="s">
        <v>19</v>
      </c>
      <c r="M407" s="2">
        <f t="shared" si="11"/>
        <v>10</v>
      </c>
      <c r="N407" s="6"/>
      <c r="O407" s="2" t="s">
        <v>418</v>
      </c>
      <c r="P407" s="2" t="str">
        <f t="shared" si="10"/>
        <v>FFFF00</v>
      </c>
    </row>
    <row r="408" spans="1:16" x14ac:dyDescent="0.2">
      <c r="A408" s="2">
        <v>300190669</v>
      </c>
      <c r="B408" s="2">
        <v>300190654</v>
      </c>
      <c r="C408" s="2">
        <v>300190668</v>
      </c>
      <c r="D408" s="2">
        <v>300190749</v>
      </c>
      <c r="E408" s="2">
        <v>300190671</v>
      </c>
      <c r="F408" s="2">
        <v>300190752</v>
      </c>
      <c r="G408" s="2">
        <v>300190670</v>
      </c>
      <c r="H408" s="2">
        <v>300190672</v>
      </c>
      <c r="I408" s="2">
        <v>300190673</v>
      </c>
      <c r="J408" s="2">
        <v>300190655</v>
      </c>
      <c r="K408" s="1">
        <v>5</v>
      </c>
      <c r="L408" s="2" t="s">
        <v>19</v>
      </c>
      <c r="M408" s="2">
        <f t="shared" si="11"/>
        <v>11</v>
      </c>
      <c r="N408" s="7"/>
      <c r="O408" s="2" t="s">
        <v>419</v>
      </c>
      <c r="P408" s="2" t="str">
        <f t="shared" si="10"/>
        <v>FF0000</v>
      </c>
    </row>
    <row r="409" spans="1:16" x14ac:dyDescent="0.2">
      <c r="A409" s="2">
        <v>300190669</v>
      </c>
      <c r="B409" s="2">
        <v>300190654</v>
      </c>
      <c r="C409" s="2">
        <v>300190668</v>
      </c>
      <c r="D409" s="2">
        <v>300190749</v>
      </c>
      <c r="E409" s="2">
        <v>300190671</v>
      </c>
      <c r="F409" s="2">
        <v>300190752</v>
      </c>
      <c r="G409" s="2">
        <v>300190670</v>
      </c>
      <c r="H409" s="2">
        <v>300190672</v>
      </c>
      <c r="I409" s="2">
        <v>300190673</v>
      </c>
      <c r="J409" s="2">
        <v>300190655</v>
      </c>
      <c r="K409" s="1">
        <v>5</v>
      </c>
      <c r="L409" s="2" t="s">
        <v>19</v>
      </c>
      <c r="M409" s="2">
        <f t="shared" si="11"/>
        <v>12</v>
      </c>
      <c r="N409" s="8"/>
      <c r="O409" s="2" t="s">
        <v>420</v>
      </c>
      <c r="P409" s="2" t="str">
        <f t="shared" si="10"/>
        <v>ED7D31</v>
      </c>
    </row>
    <row r="410" spans="1:16" x14ac:dyDescent="0.2">
      <c r="A410" s="2">
        <v>300190669</v>
      </c>
      <c r="B410" s="2">
        <v>300190654</v>
      </c>
      <c r="C410" s="2">
        <v>300190668</v>
      </c>
      <c r="D410" s="2">
        <v>300190749</v>
      </c>
      <c r="E410" s="2">
        <v>300190671</v>
      </c>
      <c r="F410" s="2">
        <v>300190752</v>
      </c>
      <c r="G410" s="2">
        <v>300190670</v>
      </c>
      <c r="H410" s="2">
        <v>300190672</v>
      </c>
      <c r="I410" s="2">
        <v>300190673</v>
      </c>
      <c r="J410" s="2">
        <v>300190655</v>
      </c>
      <c r="K410" s="1">
        <v>5</v>
      </c>
      <c r="L410" s="2" t="s">
        <v>32</v>
      </c>
      <c r="M410" s="2">
        <v>1</v>
      </c>
      <c r="N410" s="4"/>
      <c r="O410" s="2" t="s">
        <v>421</v>
      </c>
      <c r="P410" s="2" t="str">
        <f t="shared" si="10"/>
        <v>A9D08E</v>
      </c>
    </row>
    <row r="411" spans="1:16" x14ac:dyDescent="0.2">
      <c r="A411" s="2">
        <v>300190669</v>
      </c>
      <c r="B411" s="2">
        <v>300190654</v>
      </c>
      <c r="C411" s="2">
        <v>300190668</v>
      </c>
      <c r="D411" s="2">
        <v>300190749</v>
      </c>
      <c r="E411" s="2">
        <v>300190671</v>
      </c>
      <c r="F411" s="2">
        <v>300190752</v>
      </c>
      <c r="G411" s="2">
        <v>300190670</v>
      </c>
      <c r="H411" s="2">
        <v>300190672</v>
      </c>
      <c r="I411" s="2">
        <v>300190673</v>
      </c>
      <c r="J411" s="2">
        <v>300190655</v>
      </c>
      <c r="K411" s="1">
        <v>5</v>
      </c>
      <c r="L411" s="2" t="s">
        <v>32</v>
      </c>
      <c r="M411" s="2">
        <f>M410+1</f>
        <v>2</v>
      </c>
      <c r="N411" s="5"/>
      <c r="O411" s="2" t="s">
        <v>422</v>
      </c>
      <c r="P411" s="2" t="str">
        <f t="shared" si="10"/>
        <v>BFBFBF</v>
      </c>
    </row>
    <row r="412" spans="1:16" x14ac:dyDescent="0.2">
      <c r="A412" s="2">
        <v>300190669</v>
      </c>
      <c r="B412" s="2">
        <v>300190654</v>
      </c>
      <c r="C412" s="2">
        <v>300190668</v>
      </c>
      <c r="D412" s="2">
        <v>300190749</v>
      </c>
      <c r="E412" s="2">
        <v>300190671</v>
      </c>
      <c r="F412" s="2">
        <v>300190752</v>
      </c>
      <c r="G412" s="2">
        <v>300190670</v>
      </c>
      <c r="H412" s="2">
        <v>300190672</v>
      </c>
      <c r="I412" s="2">
        <v>300190673</v>
      </c>
      <c r="J412" s="2">
        <v>300190655</v>
      </c>
      <c r="K412" s="1">
        <v>5</v>
      </c>
      <c r="L412" s="2" t="s">
        <v>32</v>
      </c>
      <c r="M412" s="2">
        <f t="shared" ref="M412:M433" si="12">M411+1</f>
        <v>3</v>
      </c>
      <c r="N412" s="9"/>
      <c r="O412" s="2" t="s">
        <v>423</v>
      </c>
      <c r="P412" s="2" t="str">
        <f t="shared" si="10"/>
        <v>9BC2E6</v>
      </c>
    </row>
    <row r="413" spans="1:16" x14ac:dyDescent="0.2">
      <c r="A413" s="2">
        <v>300190669</v>
      </c>
      <c r="B413" s="2">
        <v>300190654</v>
      </c>
      <c r="C413" s="2">
        <v>300190668</v>
      </c>
      <c r="D413" s="2">
        <v>300190749</v>
      </c>
      <c r="E413" s="2">
        <v>300190671</v>
      </c>
      <c r="F413" s="2">
        <v>300190752</v>
      </c>
      <c r="G413" s="2">
        <v>300190670</v>
      </c>
      <c r="H413" s="2">
        <v>300190672</v>
      </c>
      <c r="I413" s="2">
        <v>300190673</v>
      </c>
      <c r="J413" s="2">
        <v>300190655</v>
      </c>
      <c r="K413" s="1">
        <v>5</v>
      </c>
      <c r="L413" s="2" t="s">
        <v>32</v>
      </c>
      <c r="M413" s="2">
        <f t="shared" si="12"/>
        <v>4</v>
      </c>
      <c r="N413" s="4"/>
      <c r="O413" s="2" t="s">
        <v>424</v>
      </c>
      <c r="P413" s="2" t="str">
        <f t="shared" si="10"/>
        <v>A9D08E</v>
      </c>
    </row>
    <row r="414" spans="1:16" x14ac:dyDescent="0.2">
      <c r="A414" s="2">
        <v>300190669</v>
      </c>
      <c r="B414" s="2">
        <v>300190654</v>
      </c>
      <c r="C414" s="2">
        <v>300190668</v>
      </c>
      <c r="D414" s="2">
        <v>300190749</v>
      </c>
      <c r="E414" s="2">
        <v>300190671</v>
      </c>
      <c r="F414" s="2">
        <v>300190752</v>
      </c>
      <c r="G414" s="2">
        <v>300190670</v>
      </c>
      <c r="H414" s="2">
        <v>300190672</v>
      </c>
      <c r="I414" s="2">
        <v>300190673</v>
      </c>
      <c r="J414" s="2">
        <v>300190655</v>
      </c>
      <c r="K414" s="1">
        <v>5</v>
      </c>
      <c r="L414" s="2" t="s">
        <v>32</v>
      </c>
      <c r="M414" s="2">
        <f t="shared" si="12"/>
        <v>5</v>
      </c>
      <c r="N414" s="5"/>
      <c r="O414" s="2" t="s">
        <v>425</v>
      </c>
      <c r="P414" s="2" t="str">
        <f t="shared" si="10"/>
        <v>BFBFBF</v>
      </c>
    </row>
    <row r="415" spans="1:16" x14ac:dyDescent="0.2">
      <c r="A415" s="2">
        <v>300190669</v>
      </c>
      <c r="B415" s="2">
        <v>300190654</v>
      </c>
      <c r="C415" s="2">
        <v>300190668</v>
      </c>
      <c r="D415" s="2">
        <v>300190749</v>
      </c>
      <c r="E415" s="2">
        <v>300190671</v>
      </c>
      <c r="F415" s="2">
        <v>300190752</v>
      </c>
      <c r="G415" s="2">
        <v>300190670</v>
      </c>
      <c r="H415" s="2">
        <v>300190672</v>
      </c>
      <c r="I415" s="2">
        <v>300190673</v>
      </c>
      <c r="J415" s="2">
        <v>300190655</v>
      </c>
      <c r="K415" s="1">
        <v>5</v>
      </c>
      <c r="L415" s="2" t="s">
        <v>32</v>
      </c>
      <c r="M415" s="2">
        <f t="shared" si="12"/>
        <v>6</v>
      </c>
      <c r="N415" s="9"/>
      <c r="O415" s="2" t="s">
        <v>426</v>
      </c>
      <c r="P415" s="2" t="str">
        <f t="shared" si="10"/>
        <v>9BC2E6</v>
      </c>
    </row>
    <row r="416" spans="1:16" x14ac:dyDescent="0.2">
      <c r="A416" s="2">
        <v>300190669</v>
      </c>
      <c r="B416" s="2">
        <v>300190654</v>
      </c>
      <c r="C416" s="2">
        <v>300190668</v>
      </c>
      <c r="D416" s="2">
        <v>300190749</v>
      </c>
      <c r="E416" s="2">
        <v>300190671</v>
      </c>
      <c r="F416" s="2">
        <v>300190752</v>
      </c>
      <c r="G416" s="2">
        <v>300190670</v>
      </c>
      <c r="H416" s="2">
        <v>300190672</v>
      </c>
      <c r="I416" s="2">
        <v>300190673</v>
      </c>
      <c r="J416" s="2">
        <v>300190655</v>
      </c>
      <c r="K416" s="1">
        <v>5</v>
      </c>
      <c r="L416" s="2" t="s">
        <v>32</v>
      </c>
      <c r="M416" s="2">
        <f t="shared" si="12"/>
        <v>7</v>
      </c>
      <c r="N416" s="4"/>
      <c r="O416" s="2" t="s">
        <v>427</v>
      </c>
      <c r="P416" s="2" t="str">
        <f t="shared" si="10"/>
        <v>A9D08E</v>
      </c>
    </row>
    <row r="417" spans="1:16" x14ac:dyDescent="0.2">
      <c r="A417" s="2">
        <v>300190669</v>
      </c>
      <c r="B417" s="2">
        <v>300190654</v>
      </c>
      <c r="C417" s="2">
        <v>300190668</v>
      </c>
      <c r="D417" s="2">
        <v>300190749</v>
      </c>
      <c r="E417" s="2">
        <v>300190671</v>
      </c>
      <c r="F417" s="2">
        <v>300190752</v>
      </c>
      <c r="G417" s="2">
        <v>300190670</v>
      </c>
      <c r="H417" s="2">
        <v>300190672</v>
      </c>
      <c r="I417" s="2">
        <v>300190673</v>
      </c>
      <c r="J417" s="2">
        <v>300190655</v>
      </c>
      <c r="K417" s="1">
        <v>5</v>
      </c>
      <c r="L417" s="2" t="s">
        <v>32</v>
      </c>
      <c r="M417" s="2">
        <f t="shared" si="12"/>
        <v>8</v>
      </c>
      <c r="N417" s="5"/>
      <c r="O417" s="2" t="s">
        <v>428</v>
      </c>
      <c r="P417" s="2" t="str">
        <f t="shared" si="10"/>
        <v>BFBFBF</v>
      </c>
    </row>
    <row r="418" spans="1:16" x14ac:dyDescent="0.2">
      <c r="A418" s="2">
        <v>300190669</v>
      </c>
      <c r="B418" s="2">
        <v>300190654</v>
      </c>
      <c r="C418" s="2">
        <v>300190668</v>
      </c>
      <c r="D418" s="2">
        <v>300190749</v>
      </c>
      <c r="E418" s="2">
        <v>300190671</v>
      </c>
      <c r="F418" s="2">
        <v>300190752</v>
      </c>
      <c r="G418" s="2">
        <v>300190670</v>
      </c>
      <c r="H418" s="2">
        <v>300190672</v>
      </c>
      <c r="I418" s="2">
        <v>300190673</v>
      </c>
      <c r="J418" s="2">
        <v>300190655</v>
      </c>
      <c r="K418" s="1">
        <v>5</v>
      </c>
      <c r="L418" s="2" t="s">
        <v>32</v>
      </c>
      <c r="M418" s="2">
        <f t="shared" si="12"/>
        <v>9</v>
      </c>
      <c r="N418" s="9"/>
      <c r="O418" s="2" t="s">
        <v>429</v>
      </c>
      <c r="P418" s="2" t="str">
        <f t="shared" si="10"/>
        <v>9BC2E6</v>
      </c>
    </row>
    <row r="419" spans="1:16" x14ac:dyDescent="0.2">
      <c r="A419" s="2">
        <v>300190669</v>
      </c>
      <c r="B419" s="2">
        <v>300190654</v>
      </c>
      <c r="C419" s="2">
        <v>300190668</v>
      </c>
      <c r="D419" s="2">
        <v>300190749</v>
      </c>
      <c r="E419" s="2">
        <v>300190671</v>
      </c>
      <c r="F419" s="2">
        <v>300190752</v>
      </c>
      <c r="G419" s="2">
        <v>300190670</v>
      </c>
      <c r="H419" s="2">
        <v>300190672</v>
      </c>
      <c r="I419" s="2">
        <v>300190673</v>
      </c>
      <c r="J419" s="2">
        <v>300190655</v>
      </c>
      <c r="K419" s="1">
        <v>5</v>
      </c>
      <c r="L419" s="2" t="s">
        <v>32</v>
      </c>
      <c r="M419" s="2">
        <f t="shared" si="12"/>
        <v>10</v>
      </c>
      <c r="N419" s="4"/>
      <c r="O419" s="2" t="s">
        <v>430</v>
      </c>
      <c r="P419" s="2" t="str">
        <f t="shared" si="10"/>
        <v>A9D08E</v>
      </c>
    </row>
    <row r="420" spans="1:16" x14ac:dyDescent="0.2">
      <c r="A420" s="2">
        <v>300190669</v>
      </c>
      <c r="B420" s="2">
        <v>300190654</v>
      </c>
      <c r="C420" s="2">
        <v>300190668</v>
      </c>
      <c r="D420" s="2">
        <v>300190749</v>
      </c>
      <c r="E420" s="2">
        <v>300190671</v>
      </c>
      <c r="F420" s="2">
        <v>300190752</v>
      </c>
      <c r="G420" s="2">
        <v>300190670</v>
      </c>
      <c r="H420" s="2">
        <v>300190672</v>
      </c>
      <c r="I420" s="2">
        <v>300190673</v>
      </c>
      <c r="J420" s="2">
        <v>300190655</v>
      </c>
      <c r="K420" s="1">
        <v>5</v>
      </c>
      <c r="L420" s="2" t="s">
        <v>32</v>
      </c>
      <c r="M420" s="2">
        <f t="shared" si="12"/>
        <v>11</v>
      </c>
      <c r="N420" s="5"/>
      <c r="O420" s="2" t="s">
        <v>431</v>
      </c>
      <c r="P420" s="2" t="str">
        <f t="shared" si="10"/>
        <v>BFBFBF</v>
      </c>
    </row>
    <row r="421" spans="1:16" x14ac:dyDescent="0.2">
      <c r="A421" s="2">
        <v>300190669</v>
      </c>
      <c r="B421" s="2">
        <v>300190654</v>
      </c>
      <c r="C421" s="2">
        <v>300190668</v>
      </c>
      <c r="D421" s="2">
        <v>300190749</v>
      </c>
      <c r="E421" s="2">
        <v>300190671</v>
      </c>
      <c r="F421" s="2">
        <v>300190752</v>
      </c>
      <c r="G421" s="2">
        <v>300190670</v>
      </c>
      <c r="H421" s="2">
        <v>300190672</v>
      </c>
      <c r="I421" s="2">
        <v>300190673</v>
      </c>
      <c r="J421" s="2">
        <v>300190655</v>
      </c>
      <c r="K421" s="1">
        <v>5</v>
      </c>
      <c r="L421" s="2" t="s">
        <v>32</v>
      </c>
      <c r="M421" s="2">
        <f t="shared" si="12"/>
        <v>12</v>
      </c>
      <c r="N421" s="9"/>
      <c r="O421" s="2" t="s">
        <v>432</v>
      </c>
      <c r="P421" s="2" t="str">
        <f t="shared" si="10"/>
        <v>9BC2E6</v>
      </c>
    </row>
    <row r="422" spans="1:16" x14ac:dyDescent="0.2">
      <c r="A422" s="2">
        <v>300190669</v>
      </c>
      <c r="B422" s="2">
        <v>300190654</v>
      </c>
      <c r="C422" s="2">
        <v>300190668</v>
      </c>
      <c r="D422" s="2">
        <v>300190749</v>
      </c>
      <c r="E422" s="2">
        <v>300190671</v>
      </c>
      <c r="F422" s="2">
        <v>300190752</v>
      </c>
      <c r="G422" s="2">
        <v>300190670</v>
      </c>
      <c r="H422" s="2">
        <v>300190672</v>
      </c>
      <c r="I422" s="2">
        <v>300190673</v>
      </c>
      <c r="J422" s="2">
        <v>300190655</v>
      </c>
      <c r="K422" s="1">
        <v>5</v>
      </c>
      <c r="L422" s="2" t="s">
        <v>45</v>
      </c>
      <c r="M422" s="2">
        <v>1</v>
      </c>
      <c r="N422" s="7"/>
      <c r="O422" s="2" t="s">
        <v>433</v>
      </c>
      <c r="P422" s="2" t="str">
        <f t="shared" si="10"/>
        <v>FF0000</v>
      </c>
    </row>
    <row r="423" spans="1:16" x14ac:dyDescent="0.2">
      <c r="A423" s="2">
        <v>300190669</v>
      </c>
      <c r="B423" s="2">
        <v>300190654</v>
      </c>
      <c r="C423" s="2">
        <v>300190668</v>
      </c>
      <c r="D423" s="2">
        <v>300190749</v>
      </c>
      <c r="E423" s="2">
        <v>300190671</v>
      </c>
      <c r="F423" s="2">
        <v>300190752</v>
      </c>
      <c r="G423" s="2">
        <v>300190670</v>
      </c>
      <c r="H423" s="2">
        <v>300190672</v>
      </c>
      <c r="I423" s="2">
        <v>300190673</v>
      </c>
      <c r="J423" s="2">
        <v>300190655</v>
      </c>
      <c r="K423" s="1">
        <v>5</v>
      </c>
      <c r="L423" s="2" t="s">
        <v>45</v>
      </c>
      <c r="M423" s="2">
        <f>M422+1</f>
        <v>2</v>
      </c>
      <c r="N423" s="8"/>
      <c r="O423" s="2" t="s">
        <v>434</v>
      </c>
      <c r="P423" s="2" t="str">
        <f t="shared" si="10"/>
        <v>ED7D31</v>
      </c>
    </row>
    <row r="424" spans="1:16" x14ac:dyDescent="0.2">
      <c r="A424" s="2">
        <v>300190669</v>
      </c>
      <c r="B424" s="2">
        <v>300190654</v>
      </c>
      <c r="C424" s="2">
        <v>300190668</v>
      </c>
      <c r="D424" s="2">
        <v>300190749</v>
      </c>
      <c r="E424" s="2">
        <v>300190671</v>
      </c>
      <c r="F424" s="2">
        <v>300190752</v>
      </c>
      <c r="G424" s="2">
        <v>300190670</v>
      </c>
      <c r="H424" s="2">
        <v>300190672</v>
      </c>
      <c r="I424" s="2">
        <v>300190673</v>
      </c>
      <c r="J424" s="2">
        <v>300190655</v>
      </c>
      <c r="K424" s="1">
        <v>5</v>
      </c>
      <c r="L424" s="2" t="s">
        <v>45</v>
      </c>
      <c r="M424" s="2">
        <f t="shared" si="12"/>
        <v>3</v>
      </c>
      <c r="N424" s="6"/>
      <c r="O424" s="2" t="s">
        <v>435</v>
      </c>
      <c r="P424" s="2" t="str">
        <f t="shared" si="10"/>
        <v>FFFF00</v>
      </c>
    </row>
    <row r="425" spans="1:16" x14ac:dyDescent="0.2">
      <c r="A425" s="2">
        <v>300190669</v>
      </c>
      <c r="B425" s="2">
        <v>300190654</v>
      </c>
      <c r="C425" s="2">
        <v>300190668</v>
      </c>
      <c r="D425" s="2">
        <v>300190749</v>
      </c>
      <c r="E425" s="2">
        <v>300190671</v>
      </c>
      <c r="F425" s="2">
        <v>300190752</v>
      </c>
      <c r="G425" s="2">
        <v>300190670</v>
      </c>
      <c r="H425" s="2">
        <v>300190672</v>
      </c>
      <c r="I425" s="2">
        <v>300190673</v>
      </c>
      <c r="J425" s="2">
        <v>300190655</v>
      </c>
      <c r="K425" s="1">
        <v>5</v>
      </c>
      <c r="L425" s="2" t="s">
        <v>45</v>
      </c>
      <c r="M425" s="2">
        <f t="shared" si="12"/>
        <v>4</v>
      </c>
      <c r="N425" s="7"/>
      <c r="O425" s="2" t="s">
        <v>436</v>
      </c>
      <c r="P425" s="2" t="str">
        <f t="shared" si="10"/>
        <v>FF0000</v>
      </c>
    </row>
    <row r="426" spans="1:16" x14ac:dyDescent="0.2">
      <c r="A426" s="2">
        <v>300190669</v>
      </c>
      <c r="B426" s="2">
        <v>300190654</v>
      </c>
      <c r="C426" s="2">
        <v>300190668</v>
      </c>
      <c r="D426" s="2">
        <v>300190749</v>
      </c>
      <c r="E426" s="2">
        <v>300190671</v>
      </c>
      <c r="F426" s="2">
        <v>300190752</v>
      </c>
      <c r="G426" s="2">
        <v>300190670</v>
      </c>
      <c r="H426" s="2">
        <v>300190672</v>
      </c>
      <c r="I426" s="2">
        <v>300190673</v>
      </c>
      <c r="J426" s="2">
        <v>300190655</v>
      </c>
      <c r="K426" s="1">
        <v>5</v>
      </c>
      <c r="L426" s="2" t="s">
        <v>45</v>
      </c>
      <c r="M426" s="2">
        <f t="shared" si="12"/>
        <v>5</v>
      </c>
      <c r="N426" s="8"/>
      <c r="O426" s="2" t="s">
        <v>437</v>
      </c>
      <c r="P426" s="2" t="str">
        <f t="shared" si="10"/>
        <v>ED7D31</v>
      </c>
    </row>
    <row r="427" spans="1:16" x14ac:dyDescent="0.2">
      <c r="A427" s="2">
        <v>300190669</v>
      </c>
      <c r="B427" s="2">
        <v>300190654</v>
      </c>
      <c r="C427" s="2">
        <v>300190668</v>
      </c>
      <c r="D427" s="2">
        <v>300190749</v>
      </c>
      <c r="E427" s="2">
        <v>300190671</v>
      </c>
      <c r="F427" s="2">
        <v>300190752</v>
      </c>
      <c r="G427" s="2">
        <v>300190670</v>
      </c>
      <c r="H427" s="2">
        <v>300190672</v>
      </c>
      <c r="I427" s="2">
        <v>300190673</v>
      </c>
      <c r="J427" s="2">
        <v>300190655</v>
      </c>
      <c r="K427" s="1">
        <v>5</v>
      </c>
      <c r="L427" s="2" t="s">
        <v>45</v>
      </c>
      <c r="M427" s="2">
        <f t="shared" si="12"/>
        <v>6</v>
      </c>
      <c r="N427" s="6"/>
      <c r="O427" s="2" t="s">
        <v>438</v>
      </c>
      <c r="P427" s="2" t="str">
        <f t="shared" si="10"/>
        <v>FFFF00</v>
      </c>
    </row>
    <row r="428" spans="1:16" x14ac:dyDescent="0.2">
      <c r="A428" s="2">
        <v>300190669</v>
      </c>
      <c r="B428" s="2">
        <v>300190654</v>
      </c>
      <c r="C428" s="2">
        <v>300190668</v>
      </c>
      <c r="D428" s="2">
        <v>300190749</v>
      </c>
      <c r="E428" s="2">
        <v>300190671</v>
      </c>
      <c r="F428" s="2">
        <v>300190752</v>
      </c>
      <c r="G428" s="2">
        <v>300190670</v>
      </c>
      <c r="H428" s="2">
        <v>300190672</v>
      </c>
      <c r="I428" s="2">
        <v>300190673</v>
      </c>
      <c r="J428" s="2">
        <v>300190655</v>
      </c>
      <c r="K428" s="1">
        <v>5</v>
      </c>
      <c r="L428" s="2" t="s">
        <v>45</v>
      </c>
      <c r="M428" s="2">
        <f t="shared" si="12"/>
        <v>7</v>
      </c>
      <c r="N428" s="7"/>
      <c r="O428" s="2" t="s">
        <v>439</v>
      </c>
      <c r="P428" s="2" t="str">
        <f t="shared" si="10"/>
        <v>FF0000</v>
      </c>
    </row>
    <row r="429" spans="1:16" x14ac:dyDescent="0.2">
      <c r="A429" s="2">
        <v>300190669</v>
      </c>
      <c r="B429" s="2">
        <v>300190654</v>
      </c>
      <c r="C429" s="2">
        <v>300190668</v>
      </c>
      <c r="D429" s="2">
        <v>300190749</v>
      </c>
      <c r="E429" s="2">
        <v>300190671</v>
      </c>
      <c r="F429" s="2">
        <v>300190752</v>
      </c>
      <c r="G429" s="2">
        <v>300190670</v>
      </c>
      <c r="H429" s="2">
        <v>300190672</v>
      </c>
      <c r="I429" s="2">
        <v>300190673</v>
      </c>
      <c r="J429" s="2">
        <v>300190655</v>
      </c>
      <c r="K429" s="1">
        <v>5</v>
      </c>
      <c r="L429" s="2" t="s">
        <v>45</v>
      </c>
      <c r="M429" s="2">
        <f t="shared" si="12"/>
        <v>8</v>
      </c>
      <c r="N429" s="8"/>
      <c r="O429" s="2" t="s">
        <v>440</v>
      </c>
      <c r="P429" s="2" t="str">
        <f t="shared" si="10"/>
        <v>ED7D31</v>
      </c>
    </row>
    <row r="430" spans="1:16" x14ac:dyDescent="0.2">
      <c r="A430" s="2">
        <v>300190669</v>
      </c>
      <c r="B430" s="2">
        <v>300190654</v>
      </c>
      <c r="C430" s="2">
        <v>300190668</v>
      </c>
      <c r="D430" s="2">
        <v>300190749</v>
      </c>
      <c r="E430" s="2">
        <v>300190671</v>
      </c>
      <c r="F430" s="2">
        <v>300190752</v>
      </c>
      <c r="G430" s="2">
        <v>300190670</v>
      </c>
      <c r="H430" s="2">
        <v>300190672</v>
      </c>
      <c r="I430" s="2">
        <v>300190673</v>
      </c>
      <c r="J430" s="2">
        <v>300190655</v>
      </c>
      <c r="K430" s="1">
        <v>5</v>
      </c>
      <c r="L430" s="2" t="s">
        <v>45</v>
      </c>
      <c r="M430" s="2">
        <f t="shared" si="12"/>
        <v>9</v>
      </c>
      <c r="N430" s="6"/>
      <c r="O430" s="2" t="s">
        <v>441</v>
      </c>
      <c r="P430" s="2" t="str">
        <f t="shared" si="10"/>
        <v>FFFF00</v>
      </c>
    </row>
    <row r="431" spans="1:16" x14ac:dyDescent="0.2">
      <c r="A431" s="2">
        <v>300190669</v>
      </c>
      <c r="B431" s="2">
        <v>300190654</v>
      </c>
      <c r="C431" s="2">
        <v>300190668</v>
      </c>
      <c r="D431" s="2">
        <v>300190749</v>
      </c>
      <c r="E431" s="2">
        <v>300190671</v>
      </c>
      <c r="F431" s="2">
        <v>300190752</v>
      </c>
      <c r="G431" s="2">
        <v>300190670</v>
      </c>
      <c r="H431" s="2">
        <v>300190672</v>
      </c>
      <c r="I431" s="2">
        <v>300190673</v>
      </c>
      <c r="J431" s="2">
        <v>300190655</v>
      </c>
      <c r="K431" s="1">
        <v>5</v>
      </c>
      <c r="L431" s="2" t="s">
        <v>45</v>
      </c>
      <c r="M431" s="2">
        <f t="shared" si="12"/>
        <v>10</v>
      </c>
      <c r="N431" s="7"/>
      <c r="O431" s="2" t="s">
        <v>442</v>
      </c>
      <c r="P431" s="2" t="str">
        <f t="shared" si="10"/>
        <v>FF0000</v>
      </c>
    </row>
    <row r="432" spans="1:16" x14ac:dyDescent="0.2">
      <c r="A432" s="2">
        <v>300190669</v>
      </c>
      <c r="B432" s="2">
        <v>300190654</v>
      </c>
      <c r="C432" s="2">
        <v>300190668</v>
      </c>
      <c r="D432" s="2">
        <v>300190749</v>
      </c>
      <c r="E432" s="2">
        <v>300190671</v>
      </c>
      <c r="F432" s="2">
        <v>300190752</v>
      </c>
      <c r="G432" s="2">
        <v>300190670</v>
      </c>
      <c r="H432" s="2">
        <v>300190672</v>
      </c>
      <c r="I432" s="2">
        <v>300190673</v>
      </c>
      <c r="J432" s="2">
        <v>300190655</v>
      </c>
      <c r="K432" s="1">
        <v>5</v>
      </c>
      <c r="L432" s="2" t="s">
        <v>45</v>
      </c>
      <c r="M432" s="2">
        <f t="shared" si="12"/>
        <v>11</v>
      </c>
      <c r="N432" s="8"/>
      <c r="O432" s="2" t="s">
        <v>443</v>
      </c>
      <c r="P432" s="2" t="str">
        <f t="shared" si="10"/>
        <v>ED7D31</v>
      </c>
    </row>
    <row r="433" spans="1:16" x14ac:dyDescent="0.2">
      <c r="A433" s="2">
        <v>300190669</v>
      </c>
      <c r="B433" s="2">
        <v>300190654</v>
      </c>
      <c r="C433" s="2">
        <v>300190668</v>
      </c>
      <c r="D433" s="2">
        <v>300190749</v>
      </c>
      <c r="E433" s="2">
        <v>300190671</v>
      </c>
      <c r="F433" s="2">
        <v>300190752</v>
      </c>
      <c r="G433" s="2">
        <v>300190670</v>
      </c>
      <c r="H433" s="2">
        <v>300190672</v>
      </c>
      <c r="I433" s="2">
        <v>300190673</v>
      </c>
      <c r="J433" s="2">
        <v>300190655</v>
      </c>
      <c r="K433" s="1">
        <v>5</v>
      </c>
      <c r="L433" s="2" t="s">
        <v>45</v>
      </c>
      <c r="M433" s="2">
        <f t="shared" si="12"/>
        <v>12</v>
      </c>
      <c r="N433" s="6"/>
      <c r="O433" s="2" t="s">
        <v>444</v>
      </c>
      <c r="P433" s="2" t="str">
        <f t="shared" si="10"/>
        <v>FFFF00</v>
      </c>
    </row>
    <row r="434" spans="1:16" x14ac:dyDescent="0.2">
      <c r="A434" s="2">
        <v>300190669</v>
      </c>
      <c r="B434" s="2">
        <v>300190654</v>
      </c>
      <c r="C434" s="2">
        <v>300190668</v>
      </c>
      <c r="D434" s="2">
        <v>300190749</v>
      </c>
      <c r="E434" s="2">
        <v>300190671</v>
      </c>
      <c r="F434" s="2">
        <v>300190752</v>
      </c>
      <c r="G434" s="2">
        <v>300190670</v>
      </c>
      <c r="H434" s="2">
        <v>300190672</v>
      </c>
      <c r="I434" s="2">
        <v>300190673</v>
      </c>
      <c r="J434" s="2">
        <v>300190655</v>
      </c>
      <c r="K434" s="1">
        <v>5</v>
      </c>
      <c r="L434" s="2" t="s">
        <v>58</v>
      </c>
      <c r="M434" s="2">
        <v>1</v>
      </c>
      <c r="N434" s="5"/>
      <c r="O434" s="2" t="s">
        <v>445</v>
      </c>
      <c r="P434" s="2" t="str">
        <f t="shared" si="10"/>
        <v>BFBFBF</v>
      </c>
    </row>
    <row r="435" spans="1:16" x14ac:dyDescent="0.2">
      <c r="A435" s="2">
        <v>300190669</v>
      </c>
      <c r="B435" s="2">
        <v>300190654</v>
      </c>
      <c r="C435" s="2">
        <v>300190668</v>
      </c>
      <c r="D435" s="2">
        <v>300190749</v>
      </c>
      <c r="E435" s="2">
        <v>300190671</v>
      </c>
      <c r="F435" s="2">
        <v>300190752</v>
      </c>
      <c r="G435" s="2">
        <v>300190670</v>
      </c>
      <c r="H435" s="2">
        <v>300190672</v>
      </c>
      <c r="I435" s="2">
        <v>300190673</v>
      </c>
      <c r="J435" s="2">
        <v>300190655</v>
      </c>
      <c r="K435" s="1">
        <v>5</v>
      </c>
      <c r="L435" s="2" t="s">
        <v>58</v>
      </c>
      <c r="M435" s="2">
        <f>M434+1</f>
        <v>2</v>
      </c>
      <c r="N435" s="9"/>
      <c r="O435" s="2" t="s">
        <v>446</v>
      </c>
      <c r="P435" s="2" t="str">
        <f t="shared" si="10"/>
        <v>9BC2E6</v>
      </c>
    </row>
    <row r="436" spans="1:16" x14ac:dyDescent="0.2">
      <c r="A436" s="2">
        <v>300190669</v>
      </c>
      <c r="B436" s="2">
        <v>300190654</v>
      </c>
      <c r="C436" s="2">
        <v>300190668</v>
      </c>
      <c r="D436" s="2">
        <v>300190749</v>
      </c>
      <c r="E436" s="2">
        <v>300190671</v>
      </c>
      <c r="F436" s="2">
        <v>300190752</v>
      </c>
      <c r="G436" s="2">
        <v>300190670</v>
      </c>
      <c r="H436" s="2">
        <v>300190672</v>
      </c>
      <c r="I436" s="2">
        <v>300190673</v>
      </c>
      <c r="J436" s="2">
        <v>300190655</v>
      </c>
      <c r="K436" s="1">
        <v>5</v>
      </c>
      <c r="L436" s="2" t="s">
        <v>58</v>
      </c>
      <c r="M436" s="2">
        <f t="shared" ref="M436:M457" si="13">M435+1</f>
        <v>3</v>
      </c>
      <c r="N436" s="4"/>
      <c r="O436" s="2" t="s">
        <v>447</v>
      </c>
      <c r="P436" s="2" t="str">
        <f t="shared" si="10"/>
        <v>A9D08E</v>
      </c>
    </row>
    <row r="437" spans="1:16" x14ac:dyDescent="0.2">
      <c r="A437" s="2">
        <v>300190669</v>
      </c>
      <c r="B437" s="2">
        <v>300190654</v>
      </c>
      <c r="C437" s="2">
        <v>300190668</v>
      </c>
      <c r="D437" s="2">
        <v>300190749</v>
      </c>
      <c r="E437" s="2">
        <v>300190671</v>
      </c>
      <c r="F437" s="2">
        <v>300190752</v>
      </c>
      <c r="G437" s="2">
        <v>300190670</v>
      </c>
      <c r="H437" s="2">
        <v>300190672</v>
      </c>
      <c r="I437" s="2">
        <v>300190673</v>
      </c>
      <c r="J437" s="2">
        <v>300190655</v>
      </c>
      <c r="K437" s="1">
        <v>5</v>
      </c>
      <c r="L437" s="2" t="s">
        <v>58</v>
      </c>
      <c r="M437" s="2">
        <f t="shared" si="13"/>
        <v>4</v>
      </c>
      <c r="N437" s="5"/>
      <c r="O437" s="2" t="s">
        <v>448</v>
      </c>
      <c r="P437" s="2" t="str">
        <f t="shared" si="10"/>
        <v>BFBFBF</v>
      </c>
    </row>
    <row r="438" spans="1:16" x14ac:dyDescent="0.2">
      <c r="A438" s="2">
        <v>300190669</v>
      </c>
      <c r="B438" s="2">
        <v>300190654</v>
      </c>
      <c r="C438" s="2">
        <v>300190668</v>
      </c>
      <c r="D438" s="2">
        <v>300190749</v>
      </c>
      <c r="E438" s="2">
        <v>300190671</v>
      </c>
      <c r="F438" s="2">
        <v>300190752</v>
      </c>
      <c r="G438" s="2">
        <v>300190670</v>
      </c>
      <c r="H438" s="2">
        <v>300190672</v>
      </c>
      <c r="I438" s="2">
        <v>300190673</v>
      </c>
      <c r="J438" s="2">
        <v>300190655</v>
      </c>
      <c r="K438" s="1">
        <v>5</v>
      </c>
      <c r="L438" s="2" t="s">
        <v>58</v>
      </c>
      <c r="M438" s="2">
        <f t="shared" si="13"/>
        <v>5</v>
      </c>
      <c r="N438" s="9"/>
      <c r="O438" s="2" t="s">
        <v>449</v>
      </c>
      <c r="P438" s="2" t="str">
        <f t="shared" si="10"/>
        <v>9BC2E6</v>
      </c>
    </row>
    <row r="439" spans="1:16" x14ac:dyDescent="0.2">
      <c r="A439" s="2">
        <v>300190669</v>
      </c>
      <c r="B439" s="2">
        <v>300190654</v>
      </c>
      <c r="C439" s="2">
        <v>300190668</v>
      </c>
      <c r="D439" s="2">
        <v>300190749</v>
      </c>
      <c r="E439" s="2">
        <v>300190671</v>
      </c>
      <c r="F439" s="2">
        <v>300190752</v>
      </c>
      <c r="G439" s="2">
        <v>300190670</v>
      </c>
      <c r="H439" s="2">
        <v>300190672</v>
      </c>
      <c r="I439" s="2">
        <v>300190673</v>
      </c>
      <c r="J439" s="2">
        <v>300190655</v>
      </c>
      <c r="K439" s="1">
        <v>5</v>
      </c>
      <c r="L439" s="2" t="s">
        <v>58</v>
      </c>
      <c r="M439" s="2">
        <f t="shared" si="13"/>
        <v>6</v>
      </c>
      <c r="N439" s="4"/>
      <c r="O439" s="2" t="s">
        <v>450</v>
      </c>
      <c r="P439" s="2" t="str">
        <f t="shared" si="10"/>
        <v>A9D08E</v>
      </c>
    </row>
    <row r="440" spans="1:16" x14ac:dyDescent="0.2">
      <c r="A440" s="2">
        <v>300190669</v>
      </c>
      <c r="B440" s="2">
        <v>300190654</v>
      </c>
      <c r="C440" s="2">
        <v>300190668</v>
      </c>
      <c r="D440" s="2">
        <v>300190749</v>
      </c>
      <c r="E440" s="2">
        <v>300190671</v>
      </c>
      <c r="F440" s="2">
        <v>300190752</v>
      </c>
      <c r="G440" s="2">
        <v>300190670</v>
      </c>
      <c r="H440" s="2">
        <v>300190672</v>
      </c>
      <c r="I440" s="2">
        <v>300190673</v>
      </c>
      <c r="J440" s="2">
        <v>300190655</v>
      </c>
      <c r="K440" s="1">
        <v>5</v>
      </c>
      <c r="L440" s="2" t="s">
        <v>58</v>
      </c>
      <c r="M440" s="2">
        <f t="shared" si="13"/>
        <v>7</v>
      </c>
      <c r="N440" s="5"/>
      <c r="O440" s="2" t="s">
        <v>451</v>
      </c>
      <c r="P440" s="2" t="str">
        <f t="shared" si="10"/>
        <v>BFBFBF</v>
      </c>
    </row>
    <row r="441" spans="1:16" x14ac:dyDescent="0.2">
      <c r="A441" s="2">
        <v>300190669</v>
      </c>
      <c r="B441" s="2">
        <v>300190654</v>
      </c>
      <c r="C441" s="2">
        <v>300190668</v>
      </c>
      <c r="D441" s="2">
        <v>300190749</v>
      </c>
      <c r="E441" s="2">
        <v>300190671</v>
      </c>
      <c r="F441" s="2">
        <v>300190752</v>
      </c>
      <c r="G441" s="2">
        <v>300190670</v>
      </c>
      <c r="H441" s="2">
        <v>300190672</v>
      </c>
      <c r="I441" s="2">
        <v>300190673</v>
      </c>
      <c r="J441" s="2">
        <v>300190655</v>
      </c>
      <c r="K441" s="1">
        <v>5</v>
      </c>
      <c r="L441" s="2" t="s">
        <v>58</v>
      </c>
      <c r="M441" s="2">
        <f t="shared" si="13"/>
        <v>8</v>
      </c>
      <c r="N441" s="9"/>
      <c r="O441" s="2" t="s">
        <v>452</v>
      </c>
      <c r="P441" s="2" t="str">
        <f t="shared" si="10"/>
        <v>9BC2E6</v>
      </c>
    </row>
    <row r="442" spans="1:16" x14ac:dyDescent="0.2">
      <c r="A442" s="2">
        <v>300190669</v>
      </c>
      <c r="B442" s="2">
        <v>300190654</v>
      </c>
      <c r="C442" s="2">
        <v>300190668</v>
      </c>
      <c r="D442" s="2">
        <v>300190749</v>
      </c>
      <c r="E442" s="2">
        <v>300190671</v>
      </c>
      <c r="F442" s="2">
        <v>300190752</v>
      </c>
      <c r="G442" s="2">
        <v>300190670</v>
      </c>
      <c r="H442" s="2">
        <v>300190672</v>
      </c>
      <c r="I442" s="2">
        <v>300190673</v>
      </c>
      <c r="J442" s="2">
        <v>300190655</v>
      </c>
      <c r="K442" s="1">
        <v>5</v>
      </c>
      <c r="L442" s="2" t="s">
        <v>58</v>
      </c>
      <c r="M442" s="2">
        <f t="shared" si="13"/>
        <v>9</v>
      </c>
      <c r="N442" s="4"/>
      <c r="O442" s="2" t="s">
        <v>453</v>
      </c>
      <c r="P442" s="2" t="str">
        <f t="shared" si="10"/>
        <v>A9D08E</v>
      </c>
    </row>
    <row r="443" spans="1:16" x14ac:dyDescent="0.2">
      <c r="A443" s="2">
        <v>300190669</v>
      </c>
      <c r="B443" s="2">
        <v>300190654</v>
      </c>
      <c r="C443" s="2">
        <v>300190668</v>
      </c>
      <c r="D443" s="2">
        <v>300190749</v>
      </c>
      <c r="E443" s="2">
        <v>300190671</v>
      </c>
      <c r="F443" s="2">
        <v>300190752</v>
      </c>
      <c r="G443" s="2">
        <v>300190670</v>
      </c>
      <c r="H443" s="2">
        <v>300190672</v>
      </c>
      <c r="I443" s="2">
        <v>300190673</v>
      </c>
      <c r="J443" s="2">
        <v>300190655</v>
      </c>
      <c r="K443" s="1">
        <v>5</v>
      </c>
      <c r="L443" s="2" t="s">
        <v>58</v>
      </c>
      <c r="M443" s="2">
        <f t="shared" si="13"/>
        <v>10</v>
      </c>
      <c r="N443" s="5"/>
      <c r="O443" s="2" t="s">
        <v>454</v>
      </c>
      <c r="P443" s="2" t="str">
        <f t="shared" si="10"/>
        <v>BFBFBF</v>
      </c>
    </row>
    <row r="444" spans="1:16" x14ac:dyDescent="0.2">
      <c r="A444" s="2">
        <v>300190669</v>
      </c>
      <c r="B444" s="2">
        <v>300190654</v>
      </c>
      <c r="C444" s="2">
        <v>300190668</v>
      </c>
      <c r="D444" s="2">
        <v>300190749</v>
      </c>
      <c r="E444" s="2">
        <v>300190671</v>
      </c>
      <c r="F444" s="2">
        <v>300190752</v>
      </c>
      <c r="G444" s="2">
        <v>300190670</v>
      </c>
      <c r="H444" s="2">
        <v>300190672</v>
      </c>
      <c r="I444" s="2">
        <v>300190673</v>
      </c>
      <c r="J444" s="2">
        <v>300190655</v>
      </c>
      <c r="K444" s="1">
        <v>5</v>
      </c>
      <c r="L444" s="2" t="s">
        <v>58</v>
      </c>
      <c r="M444" s="2">
        <f t="shared" si="13"/>
        <v>11</v>
      </c>
      <c r="N444" s="9"/>
      <c r="O444" s="2" t="s">
        <v>455</v>
      </c>
      <c r="P444" s="2" t="str">
        <f t="shared" si="10"/>
        <v>9BC2E6</v>
      </c>
    </row>
    <row r="445" spans="1:16" x14ac:dyDescent="0.2">
      <c r="A445" s="2">
        <v>300190669</v>
      </c>
      <c r="B445" s="2">
        <v>300190654</v>
      </c>
      <c r="C445" s="2">
        <v>300190668</v>
      </c>
      <c r="D445" s="2">
        <v>300190749</v>
      </c>
      <c r="E445" s="2">
        <v>300190671</v>
      </c>
      <c r="F445" s="2">
        <v>300190752</v>
      </c>
      <c r="G445" s="2">
        <v>300190670</v>
      </c>
      <c r="H445" s="2">
        <v>300190672</v>
      </c>
      <c r="I445" s="2">
        <v>300190673</v>
      </c>
      <c r="J445" s="2">
        <v>300190655</v>
      </c>
      <c r="K445" s="1">
        <v>5</v>
      </c>
      <c r="L445" s="2" t="s">
        <v>58</v>
      </c>
      <c r="M445" s="2">
        <f t="shared" si="13"/>
        <v>12</v>
      </c>
      <c r="N445" s="4"/>
      <c r="O445" s="2" t="s">
        <v>456</v>
      </c>
      <c r="P445" s="2" t="str">
        <f t="shared" si="10"/>
        <v>A9D08E</v>
      </c>
    </row>
    <row r="446" spans="1:16" x14ac:dyDescent="0.2">
      <c r="A446" s="2">
        <v>300190669</v>
      </c>
      <c r="B446" s="2">
        <v>300190654</v>
      </c>
      <c r="C446" s="2">
        <v>300190668</v>
      </c>
      <c r="D446" s="2">
        <v>300190749</v>
      </c>
      <c r="E446" s="2">
        <v>300190671</v>
      </c>
      <c r="F446" s="2">
        <v>300190752</v>
      </c>
      <c r="G446" s="2">
        <v>300190670</v>
      </c>
      <c r="H446" s="2">
        <v>300190672</v>
      </c>
      <c r="I446" s="2">
        <v>300190673</v>
      </c>
      <c r="J446" s="2">
        <v>300190655</v>
      </c>
      <c r="K446" s="1">
        <v>5</v>
      </c>
      <c r="L446" s="2" t="s">
        <v>71</v>
      </c>
      <c r="M446" s="2">
        <v>1</v>
      </c>
      <c r="N446" s="8"/>
      <c r="O446" s="2" t="s">
        <v>457</v>
      </c>
      <c r="P446" s="2" t="str">
        <f t="shared" si="10"/>
        <v>ED7D31</v>
      </c>
    </row>
    <row r="447" spans="1:16" x14ac:dyDescent="0.2">
      <c r="A447" s="2">
        <v>300190669</v>
      </c>
      <c r="B447" s="2">
        <v>300190654</v>
      </c>
      <c r="C447" s="2">
        <v>300190668</v>
      </c>
      <c r="D447" s="2">
        <v>300190749</v>
      </c>
      <c r="E447" s="2">
        <v>300190671</v>
      </c>
      <c r="F447" s="2">
        <v>300190752</v>
      </c>
      <c r="G447" s="2">
        <v>300190670</v>
      </c>
      <c r="H447" s="2">
        <v>300190672</v>
      </c>
      <c r="I447" s="2">
        <v>300190673</v>
      </c>
      <c r="J447" s="2">
        <v>300190655</v>
      </c>
      <c r="K447" s="1">
        <v>5</v>
      </c>
      <c r="L447" s="2" t="s">
        <v>71</v>
      </c>
      <c r="M447" s="2">
        <f>M446+1</f>
        <v>2</v>
      </c>
      <c r="N447" s="6"/>
      <c r="O447" s="2" t="s">
        <v>458</v>
      </c>
      <c r="P447" s="2" t="str">
        <f t="shared" si="10"/>
        <v>FFFF00</v>
      </c>
    </row>
    <row r="448" spans="1:16" x14ac:dyDescent="0.2">
      <c r="A448" s="2">
        <v>300190669</v>
      </c>
      <c r="B448" s="2">
        <v>300190654</v>
      </c>
      <c r="C448" s="2">
        <v>300190668</v>
      </c>
      <c r="D448" s="2">
        <v>300190749</v>
      </c>
      <c r="E448" s="2">
        <v>300190671</v>
      </c>
      <c r="F448" s="2">
        <v>300190752</v>
      </c>
      <c r="G448" s="2">
        <v>300190670</v>
      </c>
      <c r="H448" s="2">
        <v>300190672</v>
      </c>
      <c r="I448" s="2">
        <v>300190673</v>
      </c>
      <c r="J448" s="2">
        <v>300190655</v>
      </c>
      <c r="K448" s="1">
        <v>5</v>
      </c>
      <c r="L448" s="2" t="s">
        <v>71</v>
      </c>
      <c r="M448" s="2">
        <f t="shared" si="13"/>
        <v>3</v>
      </c>
      <c r="N448" s="7"/>
      <c r="O448" s="2" t="s">
        <v>459</v>
      </c>
      <c r="P448" s="2" t="str">
        <f t="shared" si="10"/>
        <v>FF0000</v>
      </c>
    </row>
    <row r="449" spans="1:16" x14ac:dyDescent="0.2">
      <c r="A449" s="2">
        <v>300190669</v>
      </c>
      <c r="B449" s="2">
        <v>300190654</v>
      </c>
      <c r="C449" s="2">
        <v>300190668</v>
      </c>
      <c r="D449" s="2">
        <v>300190749</v>
      </c>
      <c r="E449" s="2">
        <v>300190671</v>
      </c>
      <c r="F449" s="2">
        <v>300190752</v>
      </c>
      <c r="G449" s="2">
        <v>300190670</v>
      </c>
      <c r="H449" s="2">
        <v>300190672</v>
      </c>
      <c r="I449" s="2">
        <v>300190673</v>
      </c>
      <c r="J449" s="2">
        <v>300190655</v>
      </c>
      <c r="K449" s="1">
        <v>5</v>
      </c>
      <c r="L449" s="2" t="s">
        <v>71</v>
      </c>
      <c r="M449" s="2">
        <f t="shared" si="13"/>
        <v>4</v>
      </c>
      <c r="N449" s="8"/>
      <c r="O449" s="2" t="s">
        <v>460</v>
      </c>
      <c r="P449" s="2" t="str">
        <f t="shared" si="10"/>
        <v>ED7D31</v>
      </c>
    </row>
    <row r="450" spans="1:16" x14ac:dyDescent="0.2">
      <c r="A450" s="2">
        <v>300190669</v>
      </c>
      <c r="B450" s="2">
        <v>300190654</v>
      </c>
      <c r="C450" s="2">
        <v>300190668</v>
      </c>
      <c r="D450" s="2">
        <v>300190749</v>
      </c>
      <c r="E450" s="2">
        <v>300190671</v>
      </c>
      <c r="F450" s="2">
        <v>300190752</v>
      </c>
      <c r="G450" s="2">
        <v>300190670</v>
      </c>
      <c r="H450" s="2">
        <v>300190672</v>
      </c>
      <c r="I450" s="2">
        <v>300190673</v>
      </c>
      <c r="J450" s="2">
        <v>300190655</v>
      </c>
      <c r="K450" s="1">
        <v>5</v>
      </c>
      <c r="L450" s="2" t="s">
        <v>71</v>
      </c>
      <c r="M450" s="2">
        <f t="shared" si="13"/>
        <v>5</v>
      </c>
      <c r="N450" s="6"/>
      <c r="O450" s="2" t="s">
        <v>461</v>
      </c>
      <c r="P450" s="2" t="str">
        <f t="shared" si="10"/>
        <v>FFFF00</v>
      </c>
    </row>
    <row r="451" spans="1:16" x14ac:dyDescent="0.2">
      <c r="A451" s="2">
        <v>300190669</v>
      </c>
      <c r="B451" s="2">
        <v>300190654</v>
      </c>
      <c r="C451" s="2">
        <v>300190668</v>
      </c>
      <c r="D451" s="2">
        <v>300190749</v>
      </c>
      <c r="E451" s="2">
        <v>300190671</v>
      </c>
      <c r="F451" s="2">
        <v>300190752</v>
      </c>
      <c r="G451" s="2">
        <v>300190670</v>
      </c>
      <c r="H451" s="2">
        <v>300190672</v>
      </c>
      <c r="I451" s="2">
        <v>300190673</v>
      </c>
      <c r="J451" s="2">
        <v>300190655</v>
      </c>
      <c r="K451" s="1">
        <v>5</v>
      </c>
      <c r="L451" s="2" t="s">
        <v>71</v>
      </c>
      <c r="M451" s="2">
        <f t="shared" si="13"/>
        <v>6</v>
      </c>
      <c r="N451" s="7"/>
      <c r="O451" s="2" t="s">
        <v>462</v>
      </c>
      <c r="P451" s="2" t="str">
        <f t="shared" ref="P451:P514" si="14">getRGB1(N451)</f>
        <v>FF0000</v>
      </c>
    </row>
    <row r="452" spans="1:16" x14ac:dyDescent="0.2">
      <c r="A452" s="2">
        <v>300190669</v>
      </c>
      <c r="B452" s="2">
        <v>300190654</v>
      </c>
      <c r="C452" s="2">
        <v>300190668</v>
      </c>
      <c r="D452" s="2">
        <v>300190749</v>
      </c>
      <c r="E452" s="2">
        <v>300190671</v>
      </c>
      <c r="F452" s="2">
        <v>300190752</v>
      </c>
      <c r="G452" s="2">
        <v>300190670</v>
      </c>
      <c r="H452" s="2">
        <v>300190672</v>
      </c>
      <c r="I452" s="2">
        <v>300190673</v>
      </c>
      <c r="J452" s="2">
        <v>300190655</v>
      </c>
      <c r="K452" s="1">
        <v>5</v>
      </c>
      <c r="L452" s="2" t="s">
        <v>71</v>
      </c>
      <c r="M452" s="2">
        <f t="shared" si="13"/>
        <v>7</v>
      </c>
      <c r="N452" s="8"/>
      <c r="O452" s="2" t="s">
        <v>463</v>
      </c>
      <c r="P452" s="2" t="str">
        <f t="shared" si="14"/>
        <v>ED7D31</v>
      </c>
    </row>
    <row r="453" spans="1:16" x14ac:dyDescent="0.2">
      <c r="A453" s="2">
        <v>300190669</v>
      </c>
      <c r="B453" s="2">
        <v>300190654</v>
      </c>
      <c r="C453" s="2">
        <v>300190668</v>
      </c>
      <c r="D453" s="2">
        <v>300190749</v>
      </c>
      <c r="E453" s="2">
        <v>300190671</v>
      </c>
      <c r="F453" s="2">
        <v>300190752</v>
      </c>
      <c r="G453" s="2">
        <v>300190670</v>
      </c>
      <c r="H453" s="2">
        <v>300190672</v>
      </c>
      <c r="I453" s="2">
        <v>300190673</v>
      </c>
      <c r="J453" s="2">
        <v>300190655</v>
      </c>
      <c r="K453" s="1">
        <v>5</v>
      </c>
      <c r="L453" s="2" t="s">
        <v>71</v>
      </c>
      <c r="M453" s="2">
        <f t="shared" si="13"/>
        <v>8</v>
      </c>
      <c r="N453" s="6"/>
      <c r="O453" s="2" t="s">
        <v>464</v>
      </c>
      <c r="P453" s="2" t="str">
        <f t="shared" si="14"/>
        <v>FFFF00</v>
      </c>
    </row>
    <row r="454" spans="1:16" x14ac:dyDescent="0.2">
      <c r="A454" s="2">
        <v>300190669</v>
      </c>
      <c r="B454" s="2">
        <v>300190654</v>
      </c>
      <c r="C454" s="2">
        <v>300190668</v>
      </c>
      <c r="D454" s="2">
        <v>300190749</v>
      </c>
      <c r="E454" s="2">
        <v>300190671</v>
      </c>
      <c r="F454" s="2">
        <v>300190752</v>
      </c>
      <c r="G454" s="2">
        <v>300190670</v>
      </c>
      <c r="H454" s="2">
        <v>300190672</v>
      </c>
      <c r="I454" s="2">
        <v>300190673</v>
      </c>
      <c r="J454" s="2">
        <v>300190655</v>
      </c>
      <c r="K454" s="1">
        <v>5</v>
      </c>
      <c r="L454" s="2" t="s">
        <v>71</v>
      </c>
      <c r="M454" s="2">
        <f t="shared" si="13"/>
        <v>9</v>
      </c>
      <c r="N454" s="7"/>
      <c r="O454" s="2" t="s">
        <v>465</v>
      </c>
      <c r="P454" s="2" t="str">
        <f t="shared" si="14"/>
        <v>FF0000</v>
      </c>
    </row>
    <row r="455" spans="1:16" x14ac:dyDescent="0.2">
      <c r="A455" s="2">
        <v>300190669</v>
      </c>
      <c r="B455" s="2">
        <v>300190654</v>
      </c>
      <c r="C455" s="2">
        <v>300190668</v>
      </c>
      <c r="D455" s="2">
        <v>300190749</v>
      </c>
      <c r="E455" s="2">
        <v>300190671</v>
      </c>
      <c r="F455" s="2">
        <v>300190752</v>
      </c>
      <c r="G455" s="2">
        <v>300190670</v>
      </c>
      <c r="H455" s="2">
        <v>300190672</v>
      </c>
      <c r="I455" s="2">
        <v>300190673</v>
      </c>
      <c r="J455" s="2">
        <v>300190655</v>
      </c>
      <c r="K455" s="1">
        <v>5</v>
      </c>
      <c r="L455" s="2" t="s">
        <v>71</v>
      </c>
      <c r="M455" s="2">
        <f t="shared" si="13"/>
        <v>10</v>
      </c>
      <c r="N455" s="8"/>
      <c r="O455" s="2" t="s">
        <v>466</v>
      </c>
      <c r="P455" s="2" t="str">
        <f t="shared" si="14"/>
        <v>ED7D31</v>
      </c>
    </row>
    <row r="456" spans="1:16" x14ac:dyDescent="0.2">
      <c r="A456" s="2">
        <v>300190669</v>
      </c>
      <c r="B456" s="2">
        <v>300190654</v>
      </c>
      <c r="C456" s="2">
        <v>300190668</v>
      </c>
      <c r="D456" s="2">
        <v>300190749</v>
      </c>
      <c r="E456" s="2">
        <v>300190671</v>
      </c>
      <c r="F456" s="2">
        <v>300190752</v>
      </c>
      <c r="G456" s="2">
        <v>300190670</v>
      </c>
      <c r="H456" s="2">
        <v>300190672</v>
      </c>
      <c r="I456" s="2">
        <v>300190673</v>
      </c>
      <c r="J456" s="2">
        <v>300190655</v>
      </c>
      <c r="K456" s="1">
        <v>5</v>
      </c>
      <c r="L456" s="2" t="s">
        <v>71</v>
      </c>
      <c r="M456" s="2">
        <f t="shared" si="13"/>
        <v>11</v>
      </c>
      <c r="N456" s="6"/>
      <c r="O456" s="2" t="s">
        <v>467</v>
      </c>
      <c r="P456" s="2" t="str">
        <f t="shared" si="14"/>
        <v>FFFF00</v>
      </c>
    </row>
    <row r="457" spans="1:16" x14ac:dyDescent="0.2">
      <c r="A457" s="2">
        <v>300190669</v>
      </c>
      <c r="B457" s="2">
        <v>300190654</v>
      </c>
      <c r="C457" s="2">
        <v>300190668</v>
      </c>
      <c r="D457" s="2">
        <v>300190749</v>
      </c>
      <c r="E457" s="2">
        <v>300190671</v>
      </c>
      <c r="F457" s="2">
        <v>300190752</v>
      </c>
      <c r="G457" s="2">
        <v>300190670</v>
      </c>
      <c r="H457" s="2">
        <v>300190672</v>
      </c>
      <c r="I457" s="2">
        <v>300190673</v>
      </c>
      <c r="J457" s="2">
        <v>300190655</v>
      </c>
      <c r="K457" s="1">
        <v>5</v>
      </c>
      <c r="L457" s="2" t="s">
        <v>71</v>
      </c>
      <c r="M457" s="2">
        <f t="shared" si="13"/>
        <v>12</v>
      </c>
      <c r="N457" s="7"/>
      <c r="O457" s="2" t="s">
        <v>468</v>
      </c>
      <c r="P457" s="2" t="str">
        <f t="shared" si="14"/>
        <v>FF0000</v>
      </c>
    </row>
    <row r="458" spans="1:16" x14ac:dyDescent="0.2">
      <c r="A458" s="2">
        <v>300190669</v>
      </c>
      <c r="B458" s="2">
        <v>300190654</v>
      </c>
      <c r="C458" s="2">
        <v>300190668</v>
      </c>
      <c r="D458" s="2">
        <v>300190749</v>
      </c>
      <c r="E458" s="2">
        <v>300190671</v>
      </c>
      <c r="F458" s="2">
        <v>300190752</v>
      </c>
      <c r="G458" s="2">
        <v>300190670</v>
      </c>
      <c r="H458" s="2">
        <v>300190672</v>
      </c>
      <c r="I458" s="2">
        <v>300190673</v>
      </c>
      <c r="J458" s="2">
        <v>300190655</v>
      </c>
      <c r="K458" s="1">
        <v>5</v>
      </c>
      <c r="L458" s="2" t="s">
        <v>84</v>
      </c>
      <c r="M458" s="2">
        <v>1</v>
      </c>
      <c r="N458" s="3"/>
      <c r="O458" s="2" t="s">
        <v>469</v>
      </c>
      <c r="P458" s="2" t="str">
        <f t="shared" si="14"/>
        <v>BDD7EE</v>
      </c>
    </row>
    <row r="459" spans="1:16" x14ac:dyDescent="0.2">
      <c r="A459" s="2">
        <v>300190669</v>
      </c>
      <c r="B459" s="2">
        <v>300190654</v>
      </c>
      <c r="C459" s="2">
        <v>300190668</v>
      </c>
      <c r="D459" s="2">
        <v>300190749</v>
      </c>
      <c r="E459" s="2">
        <v>300190671</v>
      </c>
      <c r="F459" s="2">
        <v>300190752</v>
      </c>
      <c r="G459" s="2">
        <v>300190670</v>
      </c>
      <c r="H459" s="2">
        <v>300190672</v>
      </c>
      <c r="I459" s="2">
        <v>300190673</v>
      </c>
      <c r="J459" s="2">
        <v>300190655</v>
      </c>
      <c r="K459" s="1">
        <v>5</v>
      </c>
      <c r="L459" s="2" t="s">
        <v>84</v>
      </c>
      <c r="M459" s="2">
        <f>M458+1</f>
        <v>2</v>
      </c>
      <c r="N459" s="4"/>
      <c r="O459" s="2" t="s">
        <v>470</v>
      </c>
      <c r="P459" s="2" t="str">
        <f t="shared" si="14"/>
        <v>A9D08E</v>
      </c>
    </row>
    <row r="460" spans="1:16" x14ac:dyDescent="0.2">
      <c r="A460" s="2">
        <v>300190669</v>
      </c>
      <c r="B460" s="2">
        <v>300190654</v>
      </c>
      <c r="C460" s="2">
        <v>300190668</v>
      </c>
      <c r="D460" s="2">
        <v>300190749</v>
      </c>
      <c r="E460" s="2">
        <v>300190671</v>
      </c>
      <c r="F460" s="2">
        <v>300190752</v>
      </c>
      <c r="G460" s="2">
        <v>300190670</v>
      </c>
      <c r="H460" s="2">
        <v>300190672</v>
      </c>
      <c r="I460" s="2">
        <v>300190673</v>
      </c>
      <c r="J460" s="2">
        <v>300190655</v>
      </c>
      <c r="K460" s="1">
        <v>5</v>
      </c>
      <c r="L460" s="2" t="s">
        <v>84</v>
      </c>
      <c r="M460" s="2">
        <f t="shared" ref="M460:M481" si="15">M459+1</f>
        <v>3</v>
      </c>
      <c r="N460" s="5"/>
      <c r="O460" s="2" t="s">
        <v>471</v>
      </c>
      <c r="P460" s="2" t="str">
        <f t="shared" si="14"/>
        <v>BFBFBF</v>
      </c>
    </row>
    <row r="461" spans="1:16" x14ac:dyDescent="0.2">
      <c r="A461" s="2">
        <v>300190669</v>
      </c>
      <c r="B461" s="2">
        <v>300190654</v>
      </c>
      <c r="C461" s="2">
        <v>300190668</v>
      </c>
      <c r="D461" s="2">
        <v>300190749</v>
      </c>
      <c r="E461" s="2">
        <v>300190671</v>
      </c>
      <c r="F461" s="2">
        <v>300190752</v>
      </c>
      <c r="G461" s="2">
        <v>300190670</v>
      </c>
      <c r="H461" s="2">
        <v>300190672</v>
      </c>
      <c r="I461" s="2">
        <v>300190673</v>
      </c>
      <c r="J461" s="2">
        <v>300190655</v>
      </c>
      <c r="K461" s="1">
        <v>5</v>
      </c>
      <c r="L461" s="2" t="s">
        <v>84</v>
      </c>
      <c r="M461" s="2">
        <f t="shared" si="15"/>
        <v>4</v>
      </c>
      <c r="N461" s="3"/>
      <c r="O461" s="2" t="s">
        <v>472</v>
      </c>
      <c r="P461" s="2" t="str">
        <f t="shared" si="14"/>
        <v>BDD7EE</v>
      </c>
    </row>
    <row r="462" spans="1:16" x14ac:dyDescent="0.2">
      <c r="A462" s="2">
        <v>300190669</v>
      </c>
      <c r="B462" s="2">
        <v>300190654</v>
      </c>
      <c r="C462" s="2">
        <v>300190668</v>
      </c>
      <c r="D462" s="2">
        <v>300190749</v>
      </c>
      <c r="E462" s="2">
        <v>300190671</v>
      </c>
      <c r="F462" s="2">
        <v>300190752</v>
      </c>
      <c r="G462" s="2">
        <v>300190670</v>
      </c>
      <c r="H462" s="2">
        <v>300190672</v>
      </c>
      <c r="I462" s="2">
        <v>300190673</v>
      </c>
      <c r="J462" s="2">
        <v>300190655</v>
      </c>
      <c r="K462" s="1">
        <v>5</v>
      </c>
      <c r="L462" s="2" t="s">
        <v>84</v>
      </c>
      <c r="M462" s="2">
        <f t="shared" si="15"/>
        <v>5</v>
      </c>
      <c r="N462" s="4"/>
      <c r="O462" s="2" t="s">
        <v>473</v>
      </c>
      <c r="P462" s="2" t="str">
        <f t="shared" si="14"/>
        <v>A9D08E</v>
      </c>
    </row>
    <row r="463" spans="1:16" x14ac:dyDescent="0.2">
      <c r="A463" s="2">
        <v>300190669</v>
      </c>
      <c r="B463" s="2">
        <v>300190654</v>
      </c>
      <c r="C463" s="2">
        <v>300190668</v>
      </c>
      <c r="D463" s="2">
        <v>300190749</v>
      </c>
      <c r="E463" s="2">
        <v>300190671</v>
      </c>
      <c r="F463" s="2">
        <v>300190752</v>
      </c>
      <c r="G463" s="2">
        <v>300190670</v>
      </c>
      <c r="H463" s="2">
        <v>300190672</v>
      </c>
      <c r="I463" s="2">
        <v>300190673</v>
      </c>
      <c r="J463" s="2">
        <v>300190655</v>
      </c>
      <c r="K463" s="1">
        <v>5</v>
      </c>
      <c r="L463" s="2" t="s">
        <v>84</v>
      </c>
      <c r="M463" s="2">
        <f t="shared" si="15"/>
        <v>6</v>
      </c>
      <c r="N463" s="5"/>
      <c r="O463" s="2" t="s">
        <v>474</v>
      </c>
      <c r="P463" s="2" t="str">
        <f t="shared" si="14"/>
        <v>BFBFBF</v>
      </c>
    </row>
    <row r="464" spans="1:16" x14ac:dyDescent="0.2">
      <c r="A464" s="2">
        <v>300190669</v>
      </c>
      <c r="B464" s="2">
        <v>300190654</v>
      </c>
      <c r="C464" s="2">
        <v>300190668</v>
      </c>
      <c r="D464" s="2">
        <v>300190749</v>
      </c>
      <c r="E464" s="2">
        <v>300190671</v>
      </c>
      <c r="F464" s="2">
        <v>300190752</v>
      </c>
      <c r="G464" s="2">
        <v>300190670</v>
      </c>
      <c r="H464" s="2">
        <v>300190672</v>
      </c>
      <c r="I464" s="2">
        <v>300190673</v>
      </c>
      <c r="J464" s="2">
        <v>300190655</v>
      </c>
      <c r="K464" s="1">
        <v>5</v>
      </c>
      <c r="L464" s="2" t="s">
        <v>84</v>
      </c>
      <c r="M464" s="2">
        <f t="shared" si="15"/>
        <v>7</v>
      </c>
      <c r="N464" s="3"/>
      <c r="O464" s="2" t="s">
        <v>475</v>
      </c>
      <c r="P464" s="2" t="str">
        <f t="shared" si="14"/>
        <v>BDD7EE</v>
      </c>
    </row>
    <row r="465" spans="1:16" x14ac:dyDescent="0.2">
      <c r="A465" s="2">
        <v>300190669</v>
      </c>
      <c r="B465" s="2">
        <v>300190654</v>
      </c>
      <c r="C465" s="2">
        <v>300190668</v>
      </c>
      <c r="D465" s="2">
        <v>300190749</v>
      </c>
      <c r="E465" s="2">
        <v>300190671</v>
      </c>
      <c r="F465" s="2">
        <v>300190752</v>
      </c>
      <c r="G465" s="2">
        <v>300190670</v>
      </c>
      <c r="H465" s="2">
        <v>300190672</v>
      </c>
      <c r="I465" s="2">
        <v>300190673</v>
      </c>
      <c r="J465" s="2">
        <v>300190655</v>
      </c>
      <c r="K465" s="1">
        <v>5</v>
      </c>
      <c r="L465" s="2" t="s">
        <v>84</v>
      </c>
      <c r="M465" s="2">
        <f t="shared" si="15"/>
        <v>8</v>
      </c>
      <c r="N465" s="4"/>
      <c r="O465" s="2" t="s">
        <v>476</v>
      </c>
      <c r="P465" s="2" t="str">
        <f t="shared" si="14"/>
        <v>A9D08E</v>
      </c>
    </row>
    <row r="466" spans="1:16" x14ac:dyDescent="0.2">
      <c r="A466" s="2">
        <v>300190669</v>
      </c>
      <c r="B466" s="2">
        <v>300190654</v>
      </c>
      <c r="C466" s="2">
        <v>300190668</v>
      </c>
      <c r="D466" s="2">
        <v>300190749</v>
      </c>
      <c r="E466" s="2">
        <v>300190671</v>
      </c>
      <c r="F466" s="2">
        <v>300190752</v>
      </c>
      <c r="G466" s="2">
        <v>300190670</v>
      </c>
      <c r="H466" s="2">
        <v>300190672</v>
      </c>
      <c r="I466" s="2">
        <v>300190673</v>
      </c>
      <c r="J466" s="2">
        <v>300190655</v>
      </c>
      <c r="K466" s="1">
        <v>5</v>
      </c>
      <c r="L466" s="2" t="s">
        <v>84</v>
      </c>
      <c r="M466" s="2">
        <f t="shared" si="15"/>
        <v>9</v>
      </c>
      <c r="N466" s="5"/>
      <c r="O466" s="2" t="s">
        <v>477</v>
      </c>
      <c r="P466" s="2" t="str">
        <f t="shared" si="14"/>
        <v>BFBFBF</v>
      </c>
    </row>
    <row r="467" spans="1:16" x14ac:dyDescent="0.2">
      <c r="A467" s="2">
        <v>300190669</v>
      </c>
      <c r="B467" s="2">
        <v>300190654</v>
      </c>
      <c r="C467" s="2">
        <v>300190668</v>
      </c>
      <c r="D467" s="2">
        <v>300190749</v>
      </c>
      <c r="E467" s="2">
        <v>300190671</v>
      </c>
      <c r="F467" s="2">
        <v>300190752</v>
      </c>
      <c r="G467" s="2">
        <v>300190670</v>
      </c>
      <c r="H467" s="2">
        <v>300190672</v>
      </c>
      <c r="I467" s="2">
        <v>300190673</v>
      </c>
      <c r="J467" s="2">
        <v>300190655</v>
      </c>
      <c r="K467" s="1">
        <v>5</v>
      </c>
      <c r="L467" s="2" t="s">
        <v>84</v>
      </c>
      <c r="M467" s="2">
        <f t="shared" si="15"/>
        <v>10</v>
      </c>
      <c r="N467" s="3"/>
      <c r="O467" s="2" t="s">
        <v>478</v>
      </c>
      <c r="P467" s="2" t="str">
        <f t="shared" si="14"/>
        <v>BDD7EE</v>
      </c>
    </row>
    <row r="468" spans="1:16" x14ac:dyDescent="0.2">
      <c r="A468" s="2">
        <v>300190669</v>
      </c>
      <c r="B468" s="2">
        <v>300190654</v>
      </c>
      <c r="C468" s="2">
        <v>300190668</v>
      </c>
      <c r="D468" s="2">
        <v>300190749</v>
      </c>
      <c r="E468" s="2">
        <v>300190671</v>
      </c>
      <c r="F468" s="2">
        <v>300190752</v>
      </c>
      <c r="G468" s="2">
        <v>300190670</v>
      </c>
      <c r="H468" s="2">
        <v>300190672</v>
      </c>
      <c r="I468" s="2">
        <v>300190673</v>
      </c>
      <c r="J468" s="2">
        <v>300190655</v>
      </c>
      <c r="K468" s="1">
        <v>5</v>
      </c>
      <c r="L468" s="2" t="s">
        <v>84</v>
      </c>
      <c r="M468" s="2">
        <f t="shared" si="15"/>
        <v>11</v>
      </c>
      <c r="N468" s="4"/>
      <c r="O468" s="2" t="s">
        <v>479</v>
      </c>
      <c r="P468" s="2" t="str">
        <f t="shared" si="14"/>
        <v>A9D08E</v>
      </c>
    </row>
    <row r="469" spans="1:16" x14ac:dyDescent="0.2">
      <c r="A469" s="2">
        <v>300190669</v>
      </c>
      <c r="B469" s="2">
        <v>300190654</v>
      </c>
      <c r="C469" s="2">
        <v>300190668</v>
      </c>
      <c r="D469" s="2">
        <v>300190749</v>
      </c>
      <c r="E469" s="2">
        <v>300190671</v>
      </c>
      <c r="F469" s="2">
        <v>300190752</v>
      </c>
      <c r="G469" s="2">
        <v>300190670</v>
      </c>
      <c r="H469" s="2">
        <v>300190672</v>
      </c>
      <c r="I469" s="2">
        <v>300190673</v>
      </c>
      <c r="J469" s="2">
        <v>300190655</v>
      </c>
      <c r="K469" s="1">
        <v>5</v>
      </c>
      <c r="L469" s="2" t="s">
        <v>84</v>
      </c>
      <c r="M469" s="2">
        <f t="shared" si="15"/>
        <v>12</v>
      </c>
      <c r="N469" s="5"/>
      <c r="O469" s="2" t="s">
        <v>480</v>
      </c>
      <c r="P469" s="2" t="str">
        <f t="shared" si="14"/>
        <v>BFBFBF</v>
      </c>
    </row>
    <row r="470" spans="1:16" x14ac:dyDescent="0.2">
      <c r="A470" s="2">
        <v>300190669</v>
      </c>
      <c r="B470" s="2">
        <v>300190654</v>
      </c>
      <c r="C470" s="2">
        <v>300190668</v>
      </c>
      <c r="D470" s="2">
        <v>300190749</v>
      </c>
      <c r="E470" s="2">
        <v>300190671</v>
      </c>
      <c r="F470" s="2">
        <v>300190752</v>
      </c>
      <c r="G470" s="2">
        <v>300190670</v>
      </c>
      <c r="H470" s="2">
        <v>300190672</v>
      </c>
      <c r="I470" s="2">
        <v>300190673</v>
      </c>
      <c r="J470" s="2">
        <v>300190655</v>
      </c>
      <c r="K470" s="1">
        <v>5</v>
      </c>
      <c r="L470" s="2" t="s">
        <v>97</v>
      </c>
      <c r="M470" s="2">
        <v>1</v>
      </c>
      <c r="N470" s="6"/>
      <c r="O470" s="2" t="s">
        <v>481</v>
      </c>
      <c r="P470" s="2" t="str">
        <f t="shared" si="14"/>
        <v>FFFF00</v>
      </c>
    </row>
    <row r="471" spans="1:16" x14ac:dyDescent="0.2">
      <c r="A471" s="2">
        <v>300190669</v>
      </c>
      <c r="B471" s="2">
        <v>300190654</v>
      </c>
      <c r="C471" s="2">
        <v>300190668</v>
      </c>
      <c r="D471" s="2">
        <v>300190749</v>
      </c>
      <c r="E471" s="2">
        <v>300190671</v>
      </c>
      <c r="F471" s="2">
        <v>300190752</v>
      </c>
      <c r="G471" s="2">
        <v>300190670</v>
      </c>
      <c r="H471" s="2">
        <v>300190672</v>
      </c>
      <c r="I471" s="2">
        <v>300190673</v>
      </c>
      <c r="J471" s="2">
        <v>300190655</v>
      </c>
      <c r="K471" s="1">
        <v>5</v>
      </c>
      <c r="L471" s="2" t="s">
        <v>97</v>
      </c>
      <c r="M471" s="2">
        <f>M470+1</f>
        <v>2</v>
      </c>
      <c r="N471" s="7"/>
      <c r="O471" s="2" t="s">
        <v>482</v>
      </c>
      <c r="P471" s="2" t="str">
        <f t="shared" si="14"/>
        <v>FF0000</v>
      </c>
    </row>
    <row r="472" spans="1:16" x14ac:dyDescent="0.2">
      <c r="A472" s="2">
        <v>300190669</v>
      </c>
      <c r="B472" s="2">
        <v>300190654</v>
      </c>
      <c r="C472" s="2">
        <v>300190668</v>
      </c>
      <c r="D472" s="2">
        <v>300190749</v>
      </c>
      <c r="E472" s="2">
        <v>300190671</v>
      </c>
      <c r="F472" s="2">
        <v>300190752</v>
      </c>
      <c r="G472" s="2">
        <v>300190670</v>
      </c>
      <c r="H472" s="2">
        <v>300190672</v>
      </c>
      <c r="I472" s="2">
        <v>300190673</v>
      </c>
      <c r="J472" s="2">
        <v>300190655</v>
      </c>
      <c r="K472" s="1">
        <v>5</v>
      </c>
      <c r="L472" s="2" t="s">
        <v>97</v>
      </c>
      <c r="M472" s="2">
        <f t="shared" si="15"/>
        <v>3</v>
      </c>
      <c r="N472" s="8"/>
      <c r="O472" s="2" t="s">
        <v>483</v>
      </c>
      <c r="P472" s="2" t="str">
        <f t="shared" si="14"/>
        <v>ED7D31</v>
      </c>
    </row>
    <row r="473" spans="1:16" x14ac:dyDescent="0.2">
      <c r="A473" s="2">
        <v>300190669</v>
      </c>
      <c r="B473" s="2">
        <v>300190654</v>
      </c>
      <c r="C473" s="2">
        <v>300190668</v>
      </c>
      <c r="D473" s="2">
        <v>300190749</v>
      </c>
      <c r="E473" s="2">
        <v>300190671</v>
      </c>
      <c r="F473" s="2">
        <v>300190752</v>
      </c>
      <c r="G473" s="2">
        <v>300190670</v>
      </c>
      <c r="H473" s="2">
        <v>300190672</v>
      </c>
      <c r="I473" s="2">
        <v>300190673</v>
      </c>
      <c r="J473" s="2">
        <v>300190655</v>
      </c>
      <c r="K473" s="1">
        <v>5</v>
      </c>
      <c r="L473" s="2" t="s">
        <v>97</v>
      </c>
      <c r="M473" s="2">
        <f t="shared" si="15"/>
        <v>4</v>
      </c>
      <c r="N473" s="6"/>
      <c r="O473" s="2" t="s">
        <v>484</v>
      </c>
      <c r="P473" s="2" t="str">
        <f t="shared" si="14"/>
        <v>FFFF00</v>
      </c>
    </row>
    <row r="474" spans="1:16" x14ac:dyDescent="0.2">
      <c r="A474" s="2">
        <v>300190669</v>
      </c>
      <c r="B474" s="2">
        <v>300190654</v>
      </c>
      <c r="C474" s="2">
        <v>300190668</v>
      </c>
      <c r="D474" s="2">
        <v>300190749</v>
      </c>
      <c r="E474" s="2">
        <v>300190671</v>
      </c>
      <c r="F474" s="2">
        <v>300190752</v>
      </c>
      <c r="G474" s="2">
        <v>300190670</v>
      </c>
      <c r="H474" s="2">
        <v>300190672</v>
      </c>
      <c r="I474" s="2">
        <v>300190673</v>
      </c>
      <c r="J474" s="2">
        <v>300190655</v>
      </c>
      <c r="K474" s="1">
        <v>5</v>
      </c>
      <c r="L474" s="2" t="s">
        <v>97</v>
      </c>
      <c r="M474" s="2">
        <f t="shared" si="15"/>
        <v>5</v>
      </c>
      <c r="N474" s="7"/>
      <c r="O474" s="2" t="s">
        <v>485</v>
      </c>
      <c r="P474" s="2" t="str">
        <f t="shared" si="14"/>
        <v>FF0000</v>
      </c>
    </row>
    <row r="475" spans="1:16" x14ac:dyDescent="0.2">
      <c r="A475" s="2">
        <v>300190669</v>
      </c>
      <c r="B475" s="2">
        <v>300190654</v>
      </c>
      <c r="C475" s="2">
        <v>300190668</v>
      </c>
      <c r="D475" s="2">
        <v>300190749</v>
      </c>
      <c r="E475" s="2">
        <v>300190671</v>
      </c>
      <c r="F475" s="2">
        <v>300190752</v>
      </c>
      <c r="G475" s="2">
        <v>300190670</v>
      </c>
      <c r="H475" s="2">
        <v>300190672</v>
      </c>
      <c r="I475" s="2">
        <v>300190673</v>
      </c>
      <c r="J475" s="2">
        <v>300190655</v>
      </c>
      <c r="K475" s="1">
        <v>5</v>
      </c>
      <c r="L475" s="2" t="s">
        <v>97</v>
      </c>
      <c r="M475" s="2">
        <f t="shared" si="15"/>
        <v>6</v>
      </c>
      <c r="N475" s="8"/>
      <c r="O475" s="2" t="s">
        <v>486</v>
      </c>
      <c r="P475" s="2" t="str">
        <f t="shared" si="14"/>
        <v>ED7D31</v>
      </c>
    </row>
    <row r="476" spans="1:16" x14ac:dyDescent="0.2">
      <c r="A476" s="2">
        <v>300190669</v>
      </c>
      <c r="B476" s="2">
        <v>300190654</v>
      </c>
      <c r="C476" s="2">
        <v>300190668</v>
      </c>
      <c r="D476" s="2">
        <v>300190749</v>
      </c>
      <c r="E476" s="2">
        <v>300190671</v>
      </c>
      <c r="F476" s="2">
        <v>300190752</v>
      </c>
      <c r="G476" s="2">
        <v>300190670</v>
      </c>
      <c r="H476" s="2">
        <v>300190672</v>
      </c>
      <c r="I476" s="2">
        <v>300190673</v>
      </c>
      <c r="J476" s="2">
        <v>300190655</v>
      </c>
      <c r="K476" s="1">
        <v>5</v>
      </c>
      <c r="L476" s="2" t="s">
        <v>97</v>
      </c>
      <c r="M476" s="2">
        <f t="shared" si="15"/>
        <v>7</v>
      </c>
      <c r="N476" s="6"/>
      <c r="O476" s="2" t="s">
        <v>487</v>
      </c>
      <c r="P476" s="2" t="str">
        <f t="shared" si="14"/>
        <v>FFFF00</v>
      </c>
    </row>
    <row r="477" spans="1:16" x14ac:dyDescent="0.2">
      <c r="A477" s="2">
        <v>300190669</v>
      </c>
      <c r="B477" s="2">
        <v>300190654</v>
      </c>
      <c r="C477" s="2">
        <v>300190668</v>
      </c>
      <c r="D477" s="2">
        <v>300190749</v>
      </c>
      <c r="E477" s="2">
        <v>300190671</v>
      </c>
      <c r="F477" s="2">
        <v>300190752</v>
      </c>
      <c r="G477" s="2">
        <v>300190670</v>
      </c>
      <c r="H477" s="2">
        <v>300190672</v>
      </c>
      <c r="I477" s="2">
        <v>300190673</v>
      </c>
      <c r="J477" s="2">
        <v>300190655</v>
      </c>
      <c r="K477" s="1">
        <v>5</v>
      </c>
      <c r="L477" s="2" t="s">
        <v>97</v>
      </c>
      <c r="M477" s="2">
        <f t="shared" si="15"/>
        <v>8</v>
      </c>
      <c r="N477" s="7"/>
      <c r="O477" s="2" t="s">
        <v>488</v>
      </c>
      <c r="P477" s="2" t="str">
        <f t="shared" si="14"/>
        <v>FF0000</v>
      </c>
    </row>
    <row r="478" spans="1:16" x14ac:dyDescent="0.2">
      <c r="A478" s="2">
        <v>300190669</v>
      </c>
      <c r="B478" s="2">
        <v>300190654</v>
      </c>
      <c r="C478" s="2">
        <v>300190668</v>
      </c>
      <c r="D478" s="2">
        <v>300190749</v>
      </c>
      <c r="E478" s="2">
        <v>300190671</v>
      </c>
      <c r="F478" s="2">
        <v>300190752</v>
      </c>
      <c r="G478" s="2">
        <v>300190670</v>
      </c>
      <c r="H478" s="2">
        <v>300190672</v>
      </c>
      <c r="I478" s="2">
        <v>300190673</v>
      </c>
      <c r="J478" s="2">
        <v>300190655</v>
      </c>
      <c r="K478" s="1">
        <v>5</v>
      </c>
      <c r="L478" s="2" t="s">
        <v>97</v>
      </c>
      <c r="M478" s="2">
        <f t="shared" si="15"/>
        <v>9</v>
      </c>
      <c r="N478" s="8"/>
      <c r="O478" s="2" t="s">
        <v>489</v>
      </c>
      <c r="P478" s="2" t="str">
        <f t="shared" si="14"/>
        <v>ED7D31</v>
      </c>
    </row>
    <row r="479" spans="1:16" x14ac:dyDescent="0.2">
      <c r="A479" s="2">
        <v>300190669</v>
      </c>
      <c r="B479" s="2">
        <v>300190654</v>
      </c>
      <c r="C479" s="2">
        <v>300190668</v>
      </c>
      <c r="D479" s="2">
        <v>300190749</v>
      </c>
      <c r="E479" s="2">
        <v>300190671</v>
      </c>
      <c r="F479" s="2">
        <v>300190752</v>
      </c>
      <c r="G479" s="2">
        <v>300190670</v>
      </c>
      <c r="H479" s="2">
        <v>300190672</v>
      </c>
      <c r="I479" s="2">
        <v>300190673</v>
      </c>
      <c r="J479" s="2">
        <v>300190655</v>
      </c>
      <c r="K479" s="1">
        <v>5</v>
      </c>
      <c r="L479" s="2" t="s">
        <v>97</v>
      </c>
      <c r="M479" s="2">
        <f t="shared" si="15"/>
        <v>10</v>
      </c>
      <c r="N479" s="6"/>
      <c r="O479" s="2" t="s">
        <v>490</v>
      </c>
      <c r="P479" s="2" t="str">
        <f t="shared" si="14"/>
        <v>FFFF00</v>
      </c>
    </row>
    <row r="480" spans="1:16" x14ac:dyDescent="0.2">
      <c r="A480" s="2">
        <v>300190669</v>
      </c>
      <c r="B480" s="2">
        <v>300190654</v>
      </c>
      <c r="C480" s="2">
        <v>300190668</v>
      </c>
      <c r="D480" s="2">
        <v>300190749</v>
      </c>
      <c r="E480" s="2">
        <v>300190671</v>
      </c>
      <c r="F480" s="2">
        <v>300190752</v>
      </c>
      <c r="G480" s="2">
        <v>300190670</v>
      </c>
      <c r="H480" s="2">
        <v>300190672</v>
      </c>
      <c r="I480" s="2">
        <v>300190673</v>
      </c>
      <c r="J480" s="2">
        <v>300190655</v>
      </c>
      <c r="K480" s="1">
        <v>5</v>
      </c>
      <c r="L480" s="2" t="s">
        <v>97</v>
      </c>
      <c r="M480" s="2">
        <f t="shared" si="15"/>
        <v>11</v>
      </c>
      <c r="N480" s="7"/>
      <c r="O480" s="2" t="s">
        <v>491</v>
      </c>
      <c r="P480" s="2" t="str">
        <f t="shared" si="14"/>
        <v>FF0000</v>
      </c>
    </row>
    <row r="481" spans="1:16" x14ac:dyDescent="0.2">
      <c r="A481" s="2">
        <v>300190669</v>
      </c>
      <c r="B481" s="2">
        <v>300190654</v>
      </c>
      <c r="C481" s="2">
        <v>300190668</v>
      </c>
      <c r="D481" s="2">
        <v>300190749</v>
      </c>
      <c r="E481" s="2">
        <v>300190671</v>
      </c>
      <c r="F481" s="2">
        <v>300190752</v>
      </c>
      <c r="G481" s="2">
        <v>300190670</v>
      </c>
      <c r="H481" s="2">
        <v>300190672</v>
      </c>
      <c r="I481" s="2">
        <v>300190673</v>
      </c>
      <c r="J481" s="2">
        <v>300190655</v>
      </c>
      <c r="K481" s="1">
        <v>5</v>
      </c>
      <c r="L481" s="2" t="s">
        <v>97</v>
      </c>
      <c r="M481" s="2">
        <f t="shared" si="15"/>
        <v>12</v>
      </c>
      <c r="N481" s="8"/>
      <c r="O481" s="2" t="s">
        <v>492</v>
      </c>
      <c r="P481" s="2" t="str">
        <f t="shared" si="14"/>
        <v>ED7D31</v>
      </c>
    </row>
    <row r="482" spans="1:16" x14ac:dyDescent="0.2">
      <c r="A482" s="2">
        <v>3000190735</v>
      </c>
      <c r="B482" s="2">
        <v>3000190761</v>
      </c>
      <c r="C482" s="2">
        <v>3000190765</v>
      </c>
      <c r="D482" s="2">
        <v>3000190763</v>
      </c>
      <c r="E482" s="2">
        <v>3000190759</v>
      </c>
      <c r="F482" s="2">
        <v>3000190758</v>
      </c>
      <c r="G482" s="2">
        <v>3000190757</v>
      </c>
      <c r="H482" s="2">
        <v>3000190760</v>
      </c>
      <c r="I482" s="2">
        <v>3000190756</v>
      </c>
      <c r="J482" s="2">
        <v>3000190762</v>
      </c>
      <c r="K482" s="1">
        <v>6</v>
      </c>
      <c r="L482" s="2" t="s">
        <v>6</v>
      </c>
      <c r="M482" s="2">
        <v>1</v>
      </c>
      <c r="N482" s="3"/>
      <c r="O482" s="2" t="s">
        <v>493</v>
      </c>
      <c r="P482" s="2" t="str">
        <f t="shared" si="14"/>
        <v>BDD7EE</v>
      </c>
    </row>
    <row r="483" spans="1:16" x14ac:dyDescent="0.2">
      <c r="A483" s="2">
        <v>3000190735</v>
      </c>
      <c r="B483" s="2">
        <v>3000190761</v>
      </c>
      <c r="C483" s="2">
        <v>3000190765</v>
      </c>
      <c r="D483" s="2">
        <v>3000190763</v>
      </c>
      <c r="E483" s="2">
        <v>3000190759</v>
      </c>
      <c r="F483" s="2">
        <v>3000190758</v>
      </c>
      <c r="G483" s="2">
        <v>3000190757</v>
      </c>
      <c r="H483" s="2">
        <v>3000190760</v>
      </c>
      <c r="I483" s="2">
        <v>3000190756</v>
      </c>
      <c r="J483" s="2">
        <v>3000190762</v>
      </c>
      <c r="K483" s="1">
        <v>6</v>
      </c>
      <c r="L483" s="2" t="s">
        <v>6</v>
      </c>
      <c r="M483" s="2">
        <f>M482+1</f>
        <v>2</v>
      </c>
      <c r="N483" s="4"/>
      <c r="O483" s="2" t="s">
        <v>494</v>
      </c>
      <c r="P483" s="2" t="str">
        <f t="shared" si="14"/>
        <v>A9D08E</v>
      </c>
    </row>
    <row r="484" spans="1:16" x14ac:dyDescent="0.2">
      <c r="A484" s="2">
        <v>3000190735</v>
      </c>
      <c r="B484" s="2">
        <v>3000190761</v>
      </c>
      <c r="C484" s="2">
        <v>3000190765</v>
      </c>
      <c r="D484" s="2">
        <v>3000190763</v>
      </c>
      <c r="E484" s="2">
        <v>3000190759</v>
      </c>
      <c r="F484" s="2">
        <v>3000190758</v>
      </c>
      <c r="G484" s="2">
        <v>3000190757</v>
      </c>
      <c r="H484" s="2">
        <v>3000190760</v>
      </c>
      <c r="I484" s="2">
        <v>3000190756</v>
      </c>
      <c r="J484" s="2">
        <v>3000190762</v>
      </c>
      <c r="K484" s="1">
        <v>6</v>
      </c>
      <c r="L484" s="2" t="s">
        <v>6</v>
      </c>
      <c r="M484" s="2">
        <f t="shared" ref="M484:M505" si="16">M483+1</f>
        <v>3</v>
      </c>
      <c r="N484" s="5"/>
      <c r="O484" s="2" t="s">
        <v>495</v>
      </c>
      <c r="P484" s="2" t="str">
        <f t="shared" si="14"/>
        <v>BFBFBF</v>
      </c>
    </row>
    <row r="485" spans="1:16" x14ac:dyDescent="0.2">
      <c r="A485" s="2">
        <v>3000190735</v>
      </c>
      <c r="B485" s="2">
        <v>3000190761</v>
      </c>
      <c r="C485" s="2">
        <v>3000190765</v>
      </c>
      <c r="D485" s="2">
        <v>3000190763</v>
      </c>
      <c r="E485" s="2">
        <v>3000190759</v>
      </c>
      <c r="F485" s="2">
        <v>3000190758</v>
      </c>
      <c r="G485" s="2">
        <v>3000190757</v>
      </c>
      <c r="H485" s="2">
        <v>3000190760</v>
      </c>
      <c r="I485" s="2">
        <v>3000190756</v>
      </c>
      <c r="J485" s="2">
        <v>3000190762</v>
      </c>
      <c r="K485" s="1">
        <v>6</v>
      </c>
      <c r="L485" s="2" t="s">
        <v>6</v>
      </c>
      <c r="M485" s="2">
        <f t="shared" si="16"/>
        <v>4</v>
      </c>
      <c r="N485" s="3"/>
      <c r="O485" s="2" t="s">
        <v>496</v>
      </c>
      <c r="P485" s="2" t="str">
        <f t="shared" si="14"/>
        <v>BDD7EE</v>
      </c>
    </row>
    <row r="486" spans="1:16" x14ac:dyDescent="0.2">
      <c r="A486" s="2">
        <v>3000190735</v>
      </c>
      <c r="B486" s="2">
        <v>3000190761</v>
      </c>
      <c r="C486" s="2">
        <v>3000190765</v>
      </c>
      <c r="D486" s="2">
        <v>3000190763</v>
      </c>
      <c r="E486" s="2">
        <v>3000190759</v>
      </c>
      <c r="F486" s="2">
        <v>3000190758</v>
      </c>
      <c r="G486" s="2">
        <v>3000190757</v>
      </c>
      <c r="H486" s="2">
        <v>3000190760</v>
      </c>
      <c r="I486" s="2">
        <v>3000190756</v>
      </c>
      <c r="J486" s="2">
        <v>3000190762</v>
      </c>
      <c r="K486" s="1">
        <v>6</v>
      </c>
      <c r="L486" s="2" t="s">
        <v>6</v>
      </c>
      <c r="M486" s="2">
        <f t="shared" si="16"/>
        <v>5</v>
      </c>
      <c r="N486" s="4"/>
      <c r="O486" s="2" t="s">
        <v>497</v>
      </c>
      <c r="P486" s="2" t="str">
        <f t="shared" si="14"/>
        <v>A9D08E</v>
      </c>
    </row>
    <row r="487" spans="1:16" x14ac:dyDescent="0.2">
      <c r="A487" s="2">
        <v>3000190735</v>
      </c>
      <c r="B487" s="2">
        <v>3000190761</v>
      </c>
      <c r="C487" s="2">
        <v>3000190765</v>
      </c>
      <c r="D487" s="2">
        <v>3000190763</v>
      </c>
      <c r="E487" s="2">
        <v>3000190759</v>
      </c>
      <c r="F487" s="2">
        <v>3000190758</v>
      </c>
      <c r="G487" s="2">
        <v>3000190757</v>
      </c>
      <c r="H487" s="2">
        <v>3000190760</v>
      </c>
      <c r="I487" s="2">
        <v>3000190756</v>
      </c>
      <c r="J487" s="2">
        <v>3000190762</v>
      </c>
      <c r="K487" s="1">
        <v>6</v>
      </c>
      <c r="L487" s="2" t="s">
        <v>6</v>
      </c>
      <c r="M487" s="2">
        <f t="shared" si="16"/>
        <v>6</v>
      </c>
      <c r="N487" s="5"/>
      <c r="O487" s="2" t="s">
        <v>498</v>
      </c>
      <c r="P487" s="2" t="str">
        <f t="shared" si="14"/>
        <v>BFBFBF</v>
      </c>
    </row>
    <row r="488" spans="1:16" x14ac:dyDescent="0.2">
      <c r="A488" s="2">
        <v>3000190735</v>
      </c>
      <c r="B488" s="2">
        <v>3000190761</v>
      </c>
      <c r="C488" s="2">
        <v>3000190765</v>
      </c>
      <c r="D488" s="2">
        <v>3000190763</v>
      </c>
      <c r="E488" s="2">
        <v>3000190759</v>
      </c>
      <c r="F488" s="2">
        <v>3000190758</v>
      </c>
      <c r="G488" s="2">
        <v>3000190757</v>
      </c>
      <c r="H488" s="2">
        <v>3000190760</v>
      </c>
      <c r="I488" s="2">
        <v>3000190756</v>
      </c>
      <c r="J488" s="2">
        <v>3000190762</v>
      </c>
      <c r="K488" s="1">
        <v>6</v>
      </c>
      <c r="L488" s="2" t="s">
        <v>6</v>
      </c>
      <c r="M488" s="2">
        <f t="shared" si="16"/>
        <v>7</v>
      </c>
      <c r="N488" s="3"/>
      <c r="O488" s="2" t="s">
        <v>499</v>
      </c>
      <c r="P488" s="2" t="str">
        <f t="shared" si="14"/>
        <v>BDD7EE</v>
      </c>
    </row>
    <row r="489" spans="1:16" x14ac:dyDescent="0.2">
      <c r="A489" s="2">
        <v>3000190735</v>
      </c>
      <c r="B489" s="2">
        <v>3000190761</v>
      </c>
      <c r="C489" s="2">
        <v>3000190765</v>
      </c>
      <c r="D489" s="2">
        <v>3000190763</v>
      </c>
      <c r="E489" s="2">
        <v>3000190759</v>
      </c>
      <c r="F489" s="2">
        <v>3000190758</v>
      </c>
      <c r="G489" s="2">
        <v>3000190757</v>
      </c>
      <c r="H489" s="2">
        <v>3000190760</v>
      </c>
      <c r="I489" s="2">
        <v>3000190756</v>
      </c>
      <c r="J489" s="2">
        <v>3000190762</v>
      </c>
      <c r="K489" s="1">
        <v>6</v>
      </c>
      <c r="L489" s="2" t="s">
        <v>6</v>
      </c>
      <c r="M489" s="2">
        <f t="shared" si="16"/>
        <v>8</v>
      </c>
      <c r="N489" s="4"/>
      <c r="O489" s="2" t="s">
        <v>500</v>
      </c>
      <c r="P489" s="2" t="str">
        <f t="shared" si="14"/>
        <v>A9D08E</v>
      </c>
    </row>
    <row r="490" spans="1:16" x14ac:dyDescent="0.2">
      <c r="A490" s="2">
        <v>3000190735</v>
      </c>
      <c r="B490" s="2">
        <v>3000190761</v>
      </c>
      <c r="C490" s="2">
        <v>3000190765</v>
      </c>
      <c r="D490" s="2">
        <v>3000190763</v>
      </c>
      <c r="E490" s="2">
        <v>3000190759</v>
      </c>
      <c r="F490" s="2">
        <v>3000190758</v>
      </c>
      <c r="G490" s="2">
        <v>3000190757</v>
      </c>
      <c r="H490" s="2">
        <v>3000190760</v>
      </c>
      <c r="I490" s="2">
        <v>3000190756</v>
      </c>
      <c r="J490" s="2">
        <v>3000190762</v>
      </c>
      <c r="K490" s="1">
        <v>6</v>
      </c>
      <c r="L490" s="2" t="s">
        <v>6</v>
      </c>
      <c r="M490" s="2">
        <f t="shared" si="16"/>
        <v>9</v>
      </c>
      <c r="N490" s="5"/>
      <c r="O490" s="2" t="s">
        <v>501</v>
      </c>
      <c r="P490" s="2" t="str">
        <f t="shared" si="14"/>
        <v>BFBFBF</v>
      </c>
    </row>
    <row r="491" spans="1:16" x14ac:dyDescent="0.2">
      <c r="A491" s="2">
        <v>3000190735</v>
      </c>
      <c r="B491" s="2">
        <v>3000190761</v>
      </c>
      <c r="C491" s="2">
        <v>3000190765</v>
      </c>
      <c r="D491" s="2">
        <v>3000190763</v>
      </c>
      <c r="E491" s="2">
        <v>3000190759</v>
      </c>
      <c r="F491" s="2">
        <v>3000190758</v>
      </c>
      <c r="G491" s="2">
        <v>3000190757</v>
      </c>
      <c r="H491" s="2">
        <v>3000190760</v>
      </c>
      <c r="I491" s="2">
        <v>3000190756</v>
      </c>
      <c r="J491" s="2">
        <v>3000190762</v>
      </c>
      <c r="K491" s="1">
        <v>6</v>
      </c>
      <c r="L491" s="2" t="s">
        <v>6</v>
      </c>
      <c r="M491" s="2">
        <f t="shared" si="16"/>
        <v>10</v>
      </c>
      <c r="N491" s="3"/>
      <c r="O491" s="2" t="s">
        <v>502</v>
      </c>
      <c r="P491" s="2" t="str">
        <f t="shared" si="14"/>
        <v>BDD7EE</v>
      </c>
    </row>
    <row r="492" spans="1:16" x14ac:dyDescent="0.2">
      <c r="A492" s="2">
        <v>3000190735</v>
      </c>
      <c r="B492" s="2">
        <v>3000190761</v>
      </c>
      <c r="C492" s="2">
        <v>3000190765</v>
      </c>
      <c r="D492" s="2">
        <v>3000190763</v>
      </c>
      <c r="E492" s="2">
        <v>3000190759</v>
      </c>
      <c r="F492" s="2">
        <v>3000190758</v>
      </c>
      <c r="G492" s="2">
        <v>3000190757</v>
      </c>
      <c r="H492" s="2">
        <v>3000190760</v>
      </c>
      <c r="I492" s="2">
        <v>3000190756</v>
      </c>
      <c r="J492" s="2">
        <v>3000190762</v>
      </c>
      <c r="K492" s="1">
        <v>6</v>
      </c>
      <c r="L492" s="2" t="s">
        <v>6</v>
      </c>
      <c r="M492" s="2">
        <f t="shared" si="16"/>
        <v>11</v>
      </c>
      <c r="N492" s="4"/>
      <c r="O492" s="2" t="s">
        <v>503</v>
      </c>
      <c r="P492" s="2" t="str">
        <f t="shared" si="14"/>
        <v>A9D08E</v>
      </c>
    </row>
    <row r="493" spans="1:16" x14ac:dyDescent="0.2">
      <c r="A493" s="2">
        <v>3000190735</v>
      </c>
      <c r="B493" s="2">
        <v>3000190761</v>
      </c>
      <c r="C493" s="2">
        <v>3000190765</v>
      </c>
      <c r="D493" s="2">
        <v>3000190763</v>
      </c>
      <c r="E493" s="2">
        <v>3000190759</v>
      </c>
      <c r="F493" s="2">
        <v>3000190758</v>
      </c>
      <c r="G493" s="2">
        <v>3000190757</v>
      </c>
      <c r="H493" s="2">
        <v>3000190760</v>
      </c>
      <c r="I493" s="2">
        <v>3000190756</v>
      </c>
      <c r="J493" s="2">
        <v>3000190762</v>
      </c>
      <c r="K493" s="1">
        <v>6</v>
      </c>
      <c r="L493" s="2" t="s">
        <v>6</v>
      </c>
      <c r="M493" s="2">
        <f t="shared" si="16"/>
        <v>12</v>
      </c>
      <c r="N493" s="5"/>
      <c r="O493" s="2" t="s">
        <v>504</v>
      </c>
      <c r="P493" s="2" t="str">
        <f t="shared" si="14"/>
        <v>BFBFBF</v>
      </c>
    </row>
    <row r="494" spans="1:16" x14ac:dyDescent="0.2">
      <c r="A494" s="2">
        <v>3000190735</v>
      </c>
      <c r="B494" s="2">
        <v>3000190761</v>
      </c>
      <c r="C494" s="2">
        <v>3000190765</v>
      </c>
      <c r="D494" s="2">
        <v>3000190763</v>
      </c>
      <c r="E494" s="2">
        <v>3000190759</v>
      </c>
      <c r="F494" s="2">
        <v>3000190758</v>
      </c>
      <c r="G494" s="2">
        <v>3000190757</v>
      </c>
      <c r="H494" s="2">
        <v>3000190760</v>
      </c>
      <c r="I494" s="2">
        <v>3000190756</v>
      </c>
      <c r="J494" s="2">
        <v>3000190762</v>
      </c>
      <c r="K494" s="1">
        <v>6</v>
      </c>
      <c r="L494" s="2" t="s">
        <v>19</v>
      </c>
      <c r="M494" s="2">
        <v>1</v>
      </c>
      <c r="N494" s="6"/>
      <c r="O494" s="2" t="s">
        <v>505</v>
      </c>
      <c r="P494" s="2" t="str">
        <f t="shared" si="14"/>
        <v>FFFF00</v>
      </c>
    </row>
    <row r="495" spans="1:16" x14ac:dyDescent="0.2">
      <c r="A495" s="2">
        <v>3000190735</v>
      </c>
      <c r="B495" s="2">
        <v>3000190761</v>
      </c>
      <c r="C495" s="2">
        <v>3000190765</v>
      </c>
      <c r="D495" s="2">
        <v>3000190763</v>
      </c>
      <c r="E495" s="2">
        <v>3000190759</v>
      </c>
      <c r="F495" s="2">
        <v>3000190758</v>
      </c>
      <c r="G495" s="2">
        <v>3000190757</v>
      </c>
      <c r="H495" s="2">
        <v>3000190760</v>
      </c>
      <c r="I495" s="2">
        <v>3000190756</v>
      </c>
      <c r="J495" s="2">
        <v>3000190762</v>
      </c>
      <c r="K495" s="1">
        <v>6</v>
      </c>
      <c r="L495" s="2" t="s">
        <v>19</v>
      </c>
      <c r="M495" s="2">
        <f>M494+1</f>
        <v>2</v>
      </c>
      <c r="N495" s="7"/>
      <c r="O495" s="2" t="s">
        <v>506</v>
      </c>
      <c r="P495" s="2" t="str">
        <f t="shared" si="14"/>
        <v>FF0000</v>
      </c>
    </row>
    <row r="496" spans="1:16" x14ac:dyDescent="0.2">
      <c r="A496" s="2">
        <v>3000190735</v>
      </c>
      <c r="B496" s="2">
        <v>3000190761</v>
      </c>
      <c r="C496" s="2">
        <v>3000190765</v>
      </c>
      <c r="D496" s="2">
        <v>3000190763</v>
      </c>
      <c r="E496" s="2">
        <v>3000190759</v>
      </c>
      <c r="F496" s="2">
        <v>3000190758</v>
      </c>
      <c r="G496" s="2">
        <v>3000190757</v>
      </c>
      <c r="H496" s="2">
        <v>3000190760</v>
      </c>
      <c r="I496" s="2">
        <v>3000190756</v>
      </c>
      <c r="J496" s="2">
        <v>3000190762</v>
      </c>
      <c r="K496" s="1">
        <v>6</v>
      </c>
      <c r="L496" s="2" t="s">
        <v>19</v>
      </c>
      <c r="M496" s="2">
        <f t="shared" si="16"/>
        <v>3</v>
      </c>
      <c r="N496" s="8"/>
      <c r="O496" s="2" t="s">
        <v>507</v>
      </c>
      <c r="P496" s="2" t="str">
        <f t="shared" si="14"/>
        <v>ED7D31</v>
      </c>
    </row>
    <row r="497" spans="1:16" x14ac:dyDescent="0.2">
      <c r="A497" s="2">
        <v>3000190735</v>
      </c>
      <c r="B497" s="2">
        <v>3000190761</v>
      </c>
      <c r="C497" s="2">
        <v>3000190765</v>
      </c>
      <c r="D497" s="2">
        <v>3000190763</v>
      </c>
      <c r="E497" s="2">
        <v>3000190759</v>
      </c>
      <c r="F497" s="2">
        <v>3000190758</v>
      </c>
      <c r="G497" s="2">
        <v>3000190757</v>
      </c>
      <c r="H497" s="2">
        <v>3000190760</v>
      </c>
      <c r="I497" s="2">
        <v>3000190756</v>
      </c>
      <c r="J497" s="2">
        <v>3000190762</v>
      </c>
      <c r="K497" s="1">
        <v>6</v>
      </c>
      <c r="L497" s="2" t="s">
        <v>19</v>
      </c>
      <c r="M497" s="2">
        <f t="shared" si="16"/>
        <v>4</v>
      </c>
      <c r="N497" s="6"/>
      <c r="O497" s="2" t="s">
        <v>508</v>
      </c>
      <c r="P497" s="2" t="str">
        <f t="shared" si="14"/>
        <v>FFFF00</v>
      </c>
    </row>
    <row r="498" spans="1:16" x14ac:dyDescent="0.2">
      <c r="A498" s="2">
        <v>3000190735</v>
      </c>
      <c r="B498" s="2">
        <v>3000190761</v>
      </c>
      <c r="C498" s="2">
        <v>3000190765</v>
      </c>
      <c r="D498" s="2">
        <v>3000190763</v>
      </c>
      <c r="E498" s="2">
        <v>3000190759</v>
      </c>
      <c r="F498" s="2">
        <v>3000190758</v>
      </c>
      <c r="G498" s="2">
        <v>3000190757</v>
      </c>
      <c r="H498" s="2">
        <v>3000190760</v>
      </c>
      <c r="I498" s="2">
        <v>3000190756</v>
      </c>
      <c r="J498" s="2">
        <v>3000190762</v>
      </c>
      <c r="K498" s="1">
        <v>6</v>
      </c>
      <c r="L498" s="2" t="s">
        <v>19</v>
      </c>
      <c r="M498" s="2">
        <f t="shared" si="16"/>
        <v>5</v>
      </c>
      <c r="N498" s="7"/>
      <c r="O498" s="2" t="s">
        <v>509</v>
      </c>
      <c r="P498" s="2" t="str">
        <f t="shared" si="14"/>
        <v>FF0000</v>
      </c>
    </row>
    <row r="499" spans="1:16" x14ac:dyDescent="0.2">
      <c r="A499" s="2">
        <v>3000190735</v>
      </c>
      <c r="B499" s="2">
        <v>3000190761</v>
      </c>
      <c r="C499" s="2">
        <v>3000190765</v>
      </c>
      <c r="D499" s="2">
        <v>3000190763</v>
      </c>
      <c r="E499" s="2">
        <v>3000190759</v>
      </c>
      <c r="F499" s="2">
        <v>3000190758</v>
      </c>
      <c r="G499" s="2">
        <v>3000190757</v>
      </c>
      <c r="H499" s="2">
        <v>3000190760</v>
      </c>
      <c r="I499" s="2">
        <v>3000190756</v>
      </c>
      <c r="J499" s="2">
        <v>3000190762</v>
      </c>
      <c r="K499" s="1">
        <v>6</v>
      </c>
      <c r="L499" s="2" t="s">
        <v>19</v>
      </c>
      <c r="M499" s="2">
        <f t="shared" si="16"/>
        <v>6</v>
      </c>
      <c r="N499" s="8"/>
      <c r="O499" s="2" t="s">
        <v>510</v>
      </c>
      <c r="P499" s="2" t="str">
        <f t="shared" si="14"/>
        <v>ED7D31</v>
      </c>
    </row>
    <row r="500" spans="1:16" x14ac:dyDescent="0.2">
      <c r="A500" s="2">
        <v>3000190735</v>
      </c>
      <c r="B500" s="2">
        <v>3000190761</v>
      </c>
      <c r="C500" s="2">
        <v>3000190765</v>
      </c>
      <c r="D500" s="2">
        <v>3000190763</v>
      </c>
      <c r="E500" s="2">
        <v>3000190759</v>
      </c>
      <c r="F500" s="2">
        <v>3000190758</v>
      </c>
      <c r="G500" s="2">
        <v>3000190757</v>
      </c>
      <c r="H500" s="2">
        <v>3000190760</v>
      </c>
      <c r="I500" s="2">
        <v>3000190756</v>
      </c>
      <c r="J500" s="2">
        <v>3000190762</v>
      </c>
      <c r="K500" s="1">
        <v>6</v>
      </c>
      <c r="L500" s="2" t="s">
        <v>19</v>
      </c>
      <c r="M500" s="2">
        <f t="shared" si="16"/>
        <v>7</v>
      </c>
      <c r="N500" s="6"/>
      <c r="O500" s="2" t="s">
        <v>511</v>
      </c>
      <c r="P500" s="2" t="str">
        <f t="shared" si="14"/>
        <v>FFFF00</v>
      </c>
    </row>
    <row r="501" spans="1:16" x14ac:dyDescent="0.2">
      <c r="A501" s="2">
        <v>3000190735</v>
      </c>
      <c r="B501" s="2">
        <v>3000190761</v>
      </c>
      <c r="C501" s="2">
        <v>3000190765</v>
      </c>
      <c r="D501" s="2">
        <v>3000190763</v>
      </c>
      <c r="E501" s="2">
        <v>3000190759</v>
      </c>
      <c r="F501" s="2">
        <v>3000190758</v>
      </c>
      <c r="G501" s="2">
        <v>3000190757</v>
      </c>
      <c r="H501" s="2">
        <v>3000190760</v>
      </c>
      <c r="I501" s="2">
        <v>3000190756</v>
      </c>
      <c r="J501" s="2">
        <v>3000190762</v>
      </c>
      <c r="K501" s="1">
        <v>6</v>
      </c>
      <c r="L501" s="2" t="s">
        <v>19</v>
      </c>
      <c r="M501" s="2">
        <f t="shared" si="16"/>
        <v>8</v>
      </c>
      <c r="N501" s="7"/>
      <c r="O501" s="2" t="s">
        <v>512</v>
      </c>
      <c r="P501" s="2" t="str">
        <f t="shared" si="14"/>
        <v>FF0000</v>
      </c>
    </row>
    <row r="502" spans="1:16" x14ac:dyDescent="0.2">
      <c r="A502" s="2">
        <v>3000190735</v>
      </c>
      <c r="B502" s="2">
        <v>3000190761</v>
      </c>
      <c r="C502" s="2">
        <v>3000190765</v>
      </c>
      <c r="D502" s="2">
        <v>3000190763</v>
      </c>
      <c r="E502" s="2">
        <v>3000190759</v>
      </c>
      <c r="F502" s="2">
        <v>3000190758</v>
      </c>
      <c r="G502" s="2">
        <v>3000190757</v>
      </c>
      <c r="H502" s="2">
        <v>3000190760</v>
      </c>
      <c r="I502" s="2">
        <v>3000190756</v>
      </c>
      <c r="J502" s="2">
        <v>3000190762</v>
      </c>
      <c r="K502" s="1">
        <v>6</v>
      </c>
      <c r="L502" s="2" t="s">
        <v>19</v>
      </c>
      <c r="M502" s="2">
        <f t="shared" si="16"/>
        <v>9</v>
      </c>
      <c r="N502" s="8"/>
      <c r="O502" s="2" t="s">
        <v>513</v>
      </c>
      <c r="P502" s="2" t="str">
        <f t="shared" si="14"/>
        <v>ED7D31</v>
      </c>
    </row>
    <row r="503" spans="1:16" x14ac:dyDescent="0.2">
      <c r="A503" s="2">
        <v>3000190735</v>
      </c>
      <c r="B503" s="2">
        <v>3000190761</v>
      </c>
      <c r="C503" s="2">
        <v>3000190765</v>
      </c>
      <c r="D503" s="2">
        <v>3000190763</v>
      </c>
      <c r="E503" s="2">
        <v>3000190759</v>
      </c>
      <c r="F503" s="2">
        <v>3000190758</v>
      </c>
      <c r="G503" s="2">
        <v>3000190757</v>
      </c>
      <c r="H503" s="2">
        <v>3000190760</v>
      </c>
      <c r="I503" s="2">
        <v>3000190756</v>
      </c>
      <c r="J503" s="2">
        <v>3000190762</v>
      </c>
      <c r="K503" s="1">
        <v>6</v>
      </c>
      <c r="L503" s="2" t="s">
        <v>19</v>
      </c>
      <c r="M503" s="2">
        <f t="shared" si="16"/>
        <v>10</v>
      </c>
      <c r="N503" s="6"/>
      <c r="O503" s="2" t="s">
        <v>514</v>
      </c>
      <c r="P503" s="2" t="str">
        <f t="shared" si="14"/>
        <v>FFFF00</v>
      </c>
    </row>
    <row r="504" spans="1:16" x14ac:dyDescent="0.2">
      <c r="A504" s="2">
        <v>3000190735</v>
      </c>
      <c r="B504" s="2">
        <v>3000190761</v>
      </c>
      <c r="C504" s="2">
        <v>3000190765</v>
      </c>
      <c r="D504" s="2">
        <v>3000190763</v>
      </c>
      <c r="E504" s="2">
        <v>3000190759</v>
      </c>
      <c r="F504" s="2">
        <v>3000190758</v>
      </c>
      <c r="G504" s="2">
        <v>3000190757</v>
      </c>
      <c r="H504" s="2">
        <v>3000190760</v>
      </c>
      <c r="I504" s="2">
        <v>3000190756</v>
      </c>
      <c r="J504" s="2">
        <v>3000190762</v>
      </c>
      <c r="K504" s="1">
        <v>6</v>
      </c>
      <c r="L504" s="2" t="s">
        <v>19</v>
      </c>
      <c r="M504" s="2">
        <f t="shared" si="16"/>
        <v>11</v>
      </c>
      <c r="N504" s="7"/>
      <c r="O504" s="2" t="s">
        <v>515</v>
      </c>
      <c r="P504" s="2" t="str">
        <f t="shared" si="14"/>
        <v>FF0000</v>
      </c>
    </row>
    <row r="505" spans="1:16" x14ac:dyDescent="0.2">
      <c r="A505" s="2">
        <v>3000190735</v>
      </c>
      <c r="B505" s="2">
        <v>3000190761</v>
      </c>
      <c r="C505" s="2">
        <v>3000190765</v>
      </c>
      <c r="D505" s="2">
        <v>3000190763</v>
      </c>
      <c r="E505" s="2">
        <v>3000190759</v>
      </c>
      <c r="F505" s="2">
        <v>3000190758</v>
      </c>
      <c r="G505" s="2">
        <v>3000190757</v>
      </c>
      <c r="H505" s="2">
        <v>3000190760</v>
      </c>
      <c r="I505" s="2">
        <v>3000190756</v>
      </c>
      <c r="J505" s="2">
        <v>3000190762</v>
      </c>
      <c r="K505" s="1">
        <v>6</v>
      </c>
      <c r="L505" s="2" t="s">
        <v>19</v>
      </c>
      <c r="M505" s="2">
        <f t="shared" si="16"/>
        <v>12</v>
      </c>
      <c r="N505" s="8"/>
      <c r="O505" s="2" t="s">
        <v>516</v>
      </c>
      <c r="P505" s="2" t="str">
        <f t="shared" si="14"/>
        <v>ED7D31</v>
      </c>
    </row>
    <row r="506" spans="1:16" x14ac:dyDescent="0.2">
      <c r="A506" s="2">
        <v>3000190735</v>
      </c>
      <c r="B506" s="2">
        <v>3000190761</v>
      </c>
      <c r="C506" s="2">
        <v>3000190765</v>
      </c>
      <c r="D506" s="2">
        <v>3000190763</v>
      </c>
      <c r="E506" s="2">
        <v>3000190759</v>
      </c>
      <c r="F506" s="2">
        <v>3000190758</v>
      </c>
      <c r="G506" s="2">
        <v>3000190757</v>
      </c>
      <c r="H506" s="2">
        <v>3000190760</v>
      </c>
      <c r="I506" s="2">
        <v>3000190756</v>
      </c>
      <c r="J506" s="2">
        <v>3000190762</v>
      </c>
      <c r="K506" s="1">
        <v>6</v>
      </c>
      <c r="L506" s="2" t="s">
        <v>32</v>
      </c>
      <c r="M506" s="2">
        <v>1</v>
      </c>
      <c r="N506" s="4"/>
      <c r="O506" s="2" t="s">
        <v>517</v>
      </c>
      <c r="P506" s="2" t="str">
        <f t="shared" si="14"/>
        <v>A9D08E</v>
      </c>
    </row>
    <row r="507" spans="1:16" x14ac:dyDescent="0.2">
      <c r="A507" s="2">
        <v>3000190735</v>
      </c>
      <c r="B507" s="2">
        <v>3000190761</v>
      </c>
      <c r="C507" s="2">
        <v>3000190765</v>
      </c>
      <c r="D507" s="2">
        <v>3000190763</v>
      </c>
      <c r="E507" s="2">
        <v>3000190759</v>
      </c>
      <c r="F507" s="2">
        <v>3000190758</v>
      </c>
      <c r="G507" s="2">
        <v>3000190757</v>
      </c>
      <c r="H507" s="2">
        <v>3000190760</v>
      </c>
      <c r="I507" s="2">
        <v>3000190756</v>
      </c>
      <c r="J507" s="2">
        <v>3000190762</v>
      </c>
      <c r="K507" s="1">
        <v>6</v>
      </c>
      <c r="L507" s="2" t="s">
        <v>32</v>
      </c>
      <c r="M507" s="2">
        <f>M506+1</f>
        <v>2</v>
      </c>
      <c r="N507" s="5"/>
      <c r="O507" s="2" t="s">
        <v>518</v>
      </c>
      <c r="P507" s="2" t="str">
        <f t="shared" si="14"/>
        <v>BFBFBF</v>
      </c>
    </row>
    <row r="508" spans="1:16" x14ac:dyDescent="0.2">
      <c r="A508" s="2">
        <v>3000190735</v>
      </c>
      <c r="B508" s="2">
        <v>3000190761</v>
      </c>
      <c r="C508" s="2">
        <v>3000190765</v>
      </c>
      <c r="D508" s="2">
        <v>3000190763</v>
      </c>
      <c r="E508" s="2">
        <v>3000190759</v>
      </c>
      <c r="F508" s="2">
        <v>3000190758</v>
      </c>
      <c r="G508" s="2">
        <v>3000190757</v>
      </c>
      <c r="H508" s="2">
        <v>3000190760</v>
      </c>
      <c r="I508" s="2">
        <v>3000190756</v>
      </c>
      <c r="J508" s="2">
        <v>3000190762</v>
      </c>
      <c r="K508" s="1">
        <v>6</v>
      </c>
      <c r="L508" s="2" t="s">
        <v>32</v>
      </c>
      <c r="M508" s="2">
        <f t="shared" ref="M508:M529" si="17">M507+1</f>
        <v>3</v>
      </c>
      <c r="N508" s="9"/>
      <c r="O508" s="2" t="s">
        <v>519</v>
      </c>
      <c r="P508" s="2" t="str">
        <f t="shared" si="14"/>
        <v>9BC2E6</v>
      </c>
    </row>
    <row r="509" spans="1:16" x14ac:dyDescent="0.2">
      <c r="A509" s="2">
        <v>3000190735</v>
      </c>
      <c r="B509" s="2">
        <v>3000190761</v>
      </c>
      <c r="C509" s="2">
        <v>3000190765</v>
      </c>
      <c r="D509" s="2">
        <v>3000190763</v>
      </c>
      <c r="E509" s="2">
        <v>3000190759</v>
      </c>
      <c r="F509" s="2">
        <v>3000190758</v>
      </c>
      <c r="G509" s="2">
        <v>3000190757</v>
      </c>
      <c r="H509" s="2">
        <v>3000190760</v>
      </c>
      <c r="I509" s="2">
        <v>3000190756</v>
      </c>
      <c r="J509" s="2">
        <v>3000190762</v>
      </c>
      <c r="K509" s="1">
        <v>6</v>
      </c>
      <c r="L509" s="2" t="s">
        <v>32</v>
      </c>
      <c r="M509" s="2">
        <f t="shared" si="17"/>
        <v>4</v>
      </c>
      <c r="N509" s="4"/>
      <c r="O509" s="2" t="s">
        <v>520</v>
      </c>
      <c r="P509" s="2" t="str">
        <f t="shared" si="14"/>
        <v>A9D08E</v>
      </c>
    </row>
    <row r="510" spans="1:16" x14ac:dyDescent="0.2">
      <c r="A510" s="2">
        <v>3000190735</v>
      </c>
      <c r="B510" s="2">
        <v>3000190761</v>
      </c>
      <c r="C510" s="2">
        <v>3000190765</v>
      </c>
      <c r="D510" s="2">
        <v>3000190763</v>
      </c>
      <c r="E510" s="2">
        <v>3000190759</v>
      </c>
      <c r="F510" s="2">
        <v>3000190758</v>
      </c>
      <c r="G510" s="2">
        <v>3000190757</v>
      </c>
      <c r="H510" s="2">
        <v>3000190760</v>
      </c>
      <c r="I510" s="2">
        <v>3000190756</v>
      </c>
      <c r="J510" s="2">
        <v>3000190762</v>
      </c>
      <c r="K510" s="1">
        <v>6</v>
      </c>
      <c r="L510" s="2" t="s">
        <v>32</v>
      </c>
      <c r="M510" s="2">
        <f t="shared" si="17"/>
        <v>5</v>
      </c>
      <c r="N510" s="5"/>
      <c r="O510" s="2" t="s">
        <v>521</v>
      </c>
      <c r="P510" s="2" t="str">
        <f t="shared" si="14"/>
        <v>BFBFBF</v>
      </c>
    </row>
    <row r="511" spans="1:16" x14ac:dyDescent="0.2">
      <c r="A511" s="2">
        <v>3000190735</v>
      </c>
      <c r="B511" s="2">
        <v>3000190761</v>
      </c>
      <c r="C511" s="2">
        <v>3000190765</v>
      </c>
      <c r="D511" s="2">
        <v>3000190763</v>
      </c>
      <c r="E511" s="2">
        <v>3000190759</v>
      </c>
      <c r="F511" s="2">
        <v>3000190758</v>
      </c>
      <c r="G511" s="2">
        <v>3000190757</v>
      </c>
      <c r="H511" s="2">
        <v>3000190760</v>
      </c>
      <c r="I511" s="2">
        <v>3000190756</v>
      </c>
      <c r="J511" s="2">
        <v>3000190762</v>
      </c>
      <c r="K511" s="1">
        <v>6</v>
      </c>
      <c r="L511" s="2" t="s">
        <v>32</v>
      </c>
      <c r="M511" s="2">
        <f t="shared" si="17"/>
        <v>6</v>
      </c>
      <c r="N511" s="9"/>
      <c r="O511" s="2" t="s">
        <v>522</v>
      </c>
      <c r="P511" s="2" t="str">
        <f t="shared" si="14"/>
        <v>9BC2E6</v>
      </c>
    </row>
    <row r="512" spans="1:16" x14ac:dyDescent="0.2">
      <c r="A512" s="2">
        <v>3000190735</v>
      </c>
      <c r="B512" s="2">
        <v>3000190761</v>
      </c>
      <c r="C512" s="2">
        <v>3000190765</v>
      </c>
      <c r="D512" s="2">
        <v>3000190763</v>
      </c>
      <c r="E512" s="2">
        <v>3000190759</v>
      </c>
      <c r="F512" s="2">
        <v>3000190758</v>
      </c>
      <c r="G512" s="2">
        <v>3000190757</v>
      </c>
      <c r="H512" s="2">
        <v>3000190760</v>
      </c>
      <c r="I512" s="2">
        <v>3000190756</v>
      </c>
      <c r="J512" s="2">
        <v>3000190762</v>
      </c>
      <c r="K512" s="1">
        <v>6</v>
      </c>
      <c r="L512" s="2" t="s">
        <v>32</v>
      </c>
      <c r="M512" s="2">
        <f t="shared" si="17"/>
        <v>7</v>
      </c>
      <c r="N512" s="4"/>
      <c r="O512" s="2" t="s">
        <v>523</v>
      </c>
      <c r="P512" s="2" t="str">
        <f t="shared" si="14"/>
        <v>A9D08E</v>
      </c>
    </row>
    <row r="513" spans="1:16" x14ac:dyDescent="0.2">
      <c r="A513" s="2">
        <v>3000190735</v>
      </c>
      <c r="B513" s="2">
        <v>3000190761</v>
      </c>
      <c r="C513" s="2">
        <v>3000190765</v>
      </c>
      <c r="D513" s="2">
        <v>3000190763</v>
      </c>
      <c r="E513" s="2">
        <v>3000190759</v>
      </c>
      <c r="F513" s="2">
        <v>3000190758</v>
      </c>
      <c r="G513" s="2">
        <v>3000190757</v>
      </c>
      <c r="H513" s="2">
        <v>3000190760</v>
      </c>
      <c r="I513" s="2">
        <v>3000190756</v>
      </c>
      <c r="J513" s="2">
        <v>3000190762</v>
      </c>
      <c r="K513" s="1">
        <v>6</v>
      </c>
      <c r="L513" s="2" t="s">
        <v>32</v>
      </c>
      <c r="M513" s="2">
        <f t="shared" si="17"/>
        <v>8</v>
      </c>
      <c r="N513" s="5"/>
      <c r="O513" s="2" t="s">
        <v>524</v>
      </c>
      <c r="P513" s="2" t="str">
        <f t="shared" si="14"/>
        <v>BFBFBF</v>
      </c>
    </row>
    <row r="514" spans="1:16" x14ac:dyDescent="0.2">
      <c r="A514" s="2">
        <v>3000190735</v>
      </c>
      <c r="B514" s="2">
        <v>3000190761</v>
      </c>
      <c r="C514" s="2">
        <v>3000190765</v>
      </c>
      <c r="D514" s="2">
        <v>3000190763</v>
      </c>
      <c r="E514" s="2">
        <v>3000190759</v>
      </c>
      <c r="F514" s="2">
        <v>3000190758</v>
      </c>
      <c r="G514" s="2">
        <v>3000190757</v>
      </c>
      <c r="H514" s="2">
        <v>3000190760</v>
      </c>
      <c r="I514" s="2">
        <v>3000190756</v>
      </c>
      <c r="J514" s="2">
        <v>3000190762</v>
      </c>
      <c r="K514" s="1">
        <v>6</v>
      </c>
      <c r="L514" s="2" t="s">
        <v>32</v>
      </c>
      <c r="M514" s="2">
        <f t="shared" si="17"/>
        <v>9</v>
      </c>
      <c r="N514" s="9"/>
      <c r="O514" s="2" t="s">
        <v>525</v>
      </c>
      <c r="P514" s="2" t="str">
        <f t="shared" si="14"/>
        <v>9BC2E6</v>
      </c>
    </row>
    <row r="515" spans="1:16" x14ac:dyDescent="0.2">
      <c r="A515" s="2">
        <v>3000190735</v>
      </c>
      <c r="B515" s="2">
        <v>3000190761</v>
      </c>
      <c r="C515" s="2">
        <v>3000190765</v>
      </c>
      <c r="D515" s="2">
        <v>3000190763</v>
      </c>
      <c r="E515" s="2">
        <v>3000190759</v>
      </c>
      <c r="F515" s="2">
        <v>3000190758</v>
      </c>
      <c r="G515" s="2">
        <v>3000190757</v>
      </c>
      <c r="H515" s="2">
        <v>3000190760</v>
      </c>
      <c r="I515" s="2">
        <v>3000190756</v>
      </c>
      <c r="J515" s="2">
        <v>3000190762</v>
      </c>
      <c r="K515" s="1">
        <v>6</v>
      </c>
      <c r="L515" s="2" t="s">
        <v>32</v>
      </c>
      <c r="M515" s="2">
        <f t="shared" si="17"/>
        <v>10</v>
      </c>
      <c r="N515" s="4"/>
      <c r="O515" s="2" t="s">
        <v>526</v>
      </c>
      <c r="P515" s="2" t="str">
        <f t="shared" ref="P515:P578" si="18">getRGB1(N515)</f>
        <v>A9D08E</v>
      </c>
    </row>
    <row r="516" spans="1:16" x14ac:dyDescent="0.2">
      <c r="A516" s="2">
        <v>3000190735</v>
      </c>
      <c r="B516" s="2">
        <v>3000190761</v>
      </c>
      <c r="C516" s="2">
        <v>3000190765</v>
      </c>
      <c r="D516" s="2">
        <v>3000190763</v>
      </c>
      <c r="E516" s="2">
        <v>3000190759</v>
      </c>
      <c r="F516" s="2">
        <v>3000190758</v>
      </c>
      <c r="G516" s="2">
        <v>3000190757</v>
      </c>
      <c r="H516" s="2">
        <v>3000190760</v>
      </c>
      <c r="I516" s="2">
        <v>3000190756</v>
      </c>
      <c r="J516" s="2">
        <v>3000190762</v>
      </c>
      <c r="K516" s="1">
        <v>6</v>
      </c>
      <c r="L516" s="2" t="s">
        <v>32</v>
      </c>
      <c r="M516" s="2">
        <f t="shared" si="17"/>
        <v>11</v>
      </c>
      <c r="N516" s="5"/>
      <c r="O516" s="2" t="s">
        <v>527</v>
      </c>
      <c r="P516" s="2" t="str">
        <f t="shared" si="18"/>
        <v>BFBFBF</v>
      </c>
    </row>
    <row r="517" spans="1:16" x14ac:dyDescent="0.2">
      <c r="A517" s="2">
        <v>3000190735</v>
      </c>
      <c r="B517" s="2">
        <v>3000190761</v>
      </c>
      <c r="C517" s="2">
        <v>3000190765</v>
      </c>
      <c r="D517" s="2">
        <v>3000190763</v>
      </c>
      <c r="E517" s="2">
        <v>3000190759</v>
      </c>
      <c r="F517" s="2">
        <v>3000190758</v>
      </c>
      <c r="G517" s="2">
        <v>3000190757</v>
      </c>
      <c r="H517" s="2">
        <v>3000190760</v>
      </c>
      <c r="I517" s="2">
        <v>3000190756</v>
      </c>
      <c r="J517" s="2">
        <v>3000190762</v>
      </c>
      <c r="K517" s="1">
        <v>6</v>
      </c>
      <c r="L517" s="2" t="s">
        <v>32</v>
      </c>
      <c r="M517" s="2">
        <f t="shared" si="17"/>
        <v>12</v>
      </c>
      <c r="N517" s="9"/>
      <c r="O517" s="2" t="s">
        <v>528</v>
      </c>
      <c r="P517" s="2" t="str">
        <f t="shared" si="18"/>
        <v>9BC2E6</v>
      </c>
    </row>
    <row r="518" spans="1:16" x14ac:dyDescent="0.2">
      <c r="A518" s="2">
        <v>3000190735</v>
      </c>
      <c r="B518" s="2">
        <v>3000190761</v>
      </c>
      <c r="C518" s="2">
        <v>3000190765</v>
      </c>
      <c r="D518" s="2">
        <v>3000190763</v>
      </c>
      <c r="E518" s="2">
        <v>3000190759</v>
      </c>
      <c r="F518" s="2">
        <v>3000190758</v>
      </c>
      <c r="G518" s="2">
        <v>3000190757</v>
      </c>
      <c r="H518" s="2">
        <v>3000190760</v>
      </c>
      <c r="I518" s="2">
        <v>3000190756</v>
      </c>
      <c r="J518" s="2">
        <v>3000190762</v>
      </c>
      <c r="K518" s="1">
        <v>6</v>
      </c>
      <c r="L518" s="2" t="s">
        <v>45</v>
      </c>
      <c r="M518" s="2">
        <v>1</v>
      </c>
      <c r="N518" s="7"/>
      <c r="O518" s="2" t="s">
        <v>529</v>
      </c>
      <c r="P518" s="2" t="str">
        <f t="shared" si="18"/>
        <v>FF0000</v>
      </c>
    </row>
    <row r="519" spans="1:16" x14ac:dyDescent="0.2">
      <c r="A519" s="2">
        <v>3000190735</v>
      </c>
      <c r="B519" s="2">
        <v>3000190761</v>
      </c>
      <c r="C519" s="2">
        <v>3000190765</v>
      </c>
      <c r="D519" s="2">
        <v>3000190763</v>
      </c>
      <c r="E519" s="2">
        <v>3000190759</v>
      </c>
      <c r="F519" s="2">
        <v>3000190758</v>
      </c>
      <c r="G519" s="2">
        <v>3000190757</v>
      </c>
      <c r="H519" s="2">
        <v>3000190760</v>
      </c>
      <c r="I519" s="2">
        <v>3000190756</v>
      </c>
      <c r="J519" s="2">
        <v>3000190762</v>
      </c>
      <c r="K519" s="1">
        <v>6</v>
      </c>
      <c r="L519" s="2" t="s">
        <v>45</v>
      </c>
      <c r="M519" s="2">
        <f>M518+1</f>
        <v>2</v>
      </c>
      <c r="N519" s="8"/>
      <c r="O519" s="2" t="s">
        <v>530</v>
      </c>
      <c r="P519" s="2" t="str">
        <f t="shared" si="18"/>
        <v>ED7D31</v>
      </c>
    </row>
    <row r="520" spans="1:16" x14ac:dyDescent="0.2">
      <c r="A520" s="2">
        <v>3000190735</v>
      </c>
      <c r="B520" s="2">
        <v>3000190761</v>
      </c>
      <c r="C520" s="2">
        <v>3000190765</v>
      </c>
      <c r="D520" s="2">
        <v>3000190763</v>
      </c>
      <c r="E520" s="2">
        <v>3000190759</v>
      </c>
      <c r="F520" s="2">
        <v>3000190758</v>
      </c>
      <c r="G520" s="2">
        <v>3000190757</v>
      </c>
      <c r="H520" s="2">
        <v>3000190760</v>
      </c>
      <c r="I520" s="2">
        <v>3000190756</v>
      </c>
      <c r="J520" s="2">
        <v>3000190762</v>
      </c>
      <c r="K520" s="1">
        <v>6</v>
      </c>
      <c r="L520" s="2" t="s">
        <v>45</v>
      </c>
      <c r="M520" s="2">
        <f t="shared" si="17"/>
        <v>3</v>
      </c>
      <c r="N520" s="6"/>
      <c r="O520" s="2" t="s">
        <v>531</v>
      </c>
      <c r="P520" s="2" t="str">
        <f t="shared" si="18"/>
        <v>FFFF00</v>
      </c>
    </row>
    <row r="521" spans="1:16" x14ac:dyDescent="0.2">
      <c r="A521" s="2">
        <v>3000190735</v>
      </c>
      <c r="B521" s="2">
        <v>3000190761</v>
      </c>
      <c r="C521" s="2">
        <v>3000190765</v>
      </c>
      <c r="D521" s="2">
        <v>3000190763</v>
      </c>
      <c r="E521" s="2">
        <v>3000190759</v>
      </c>
      <c r="F521" s="2">
        <v>3000190758</v>
      </c>
      <c r="G521" s="2">
        <v>3000190757</v>
      </c>
      <c r="H521" s="2">
        <v>3000190760</v>
      </c>
      <c r="I521" s="2">
        <v>3000190756</v>
      </c>
      <c r="J521" s="2">
        <v>3000190762</v>
      </c>
      <c r="K521" s="1">
        <v>6</v>
      </c>
      <c r="L521" s="2" t="s">
        <v>45</v>
      </c>
      <c r="M521" s="2">
        <f t="shared" si="17"/>
        <v>4</v>
      </c>
      <c r="N521" s="7"/>
      <c r="O521" s="2" t="s">
        <v>532</v>
      </c>
      <c r="P521" s="2" t="str">
        <f t="shared" si="18"/>
        <v>FF0000</v>
      </c>
    </row>
    <row r="522" spans="1:16" x14ac:dyDescent="0.2">
      <c r="A522" s="2">
        <v>3000190735</v>
      </c>
      <c r="B522" s="2">
        <v>3000190761</v>
      </c>
      <c r="C522" s="2">
        <v>3000190765</v>
      </c>
      <c r="D522" s="2">
        <v>3000190763</v>
      </c>
      <c r="E522" s="2">
        <v>3000190759</v>
      </c>
      <c r="F522" s="2">
        <v>3000190758</v>
      </c>
      <c r="G522" s="2">
        <v>3000190757</v>
      </c>
      <c r="H522" s="2">
        <v>3000190760</v>
      </c>
      <c r="I522" s="2">
        <v>3000190756</v>
      </c>
      <c r="J522" s="2">
        <v>3000190762</v>
      </c>
      <c r="K522" s="1">
        <v>6</v>
      </c>
      <c r="L522" s="2" t="s">
        <v>45</v>
      </c>
      <c r="M522" s="2">
        <f t="shared" si="17"/>
        <v>5</v>
      </c>
      <c r="N522" s="8"/>
      <c r="O522" s="2" t="s">
        <v>533</v>
      </c>
      <c r="P522" s="2" t="str">
        <f t="shared" si="18"/>
        <v>ED7D31</v>
      </c>
    </row>
    <row r="523" spans="1:16" x14ac:dyDescent="0.2">
      <c r="A523" s="2">
        <v>3000190735</v>
      </c>
      <c r="B523" s="2">
        <v>3000190761</v>
      </c>
      <c r="C523" s="2">
        <v>3000190765</v>
      </c>
      <c r="D523" s="2">
        <v>3000190763</v>
      </c>
      <c r="E523" s="2">
        <v>3000190759</v>
      </c>
      <c r="F523" s="2">
        <v>3000190758</v>
      </c>
      <c r="G523" s="2">
        <v>3000190757</v>
      </c>
      <c r="H523" s="2">
        <v>3000190760</v>
      </c>
      <c r="I523" s="2">
        <v>3000190756</v>
      </c>
      <c r="J523" s="2">
        <v>3000190762</v>
      </c>
      <c r="K523" s="1">
        <v>6</v>
      </c>
      <c r="L523" s="2" t="s">
        <v>45</v>
      </c>
      <c r="M523" s="2">
        <f t="shared" si="17"/>
        <v>6</v>
      </c>
      <c r="N523" s="6"/>
      <c r="O523" s="2" t="s">
        <v>534</v>
      </c>
      <c r="P523" s="2" t="str">
        <f t="shared" si="18"/>
        <v>FFFF00</v>
      </c>
    </row>
    <row r="524" spans="1:16" x14ac:dyDescent="0.2">
      <c r="A524" s="2">
        <v>3000190735</v>
      </c>
      <c r="B524" s="2">
        <v>3000190761</v>
      </c>
      <c r="C524" s="2">
        <v>3000190765</v>
      </c>
      <c r="D524" s="2">
        <v>3000190763</v>
      </c>
      <c r="E524" s="2">
        <v>3000190759</v>
      </c>
      <c r="F524" s="2">
        <v>3000190758</v>
      </c>
      <c r="G524" s="2">
        <v>3000190757</v>
      </c>
      <c r="H524" s="2">
        <v>3000190760</v>
      </c>
      <c r="I524" s="2">
        <v>3000190756</v>
      </c>
      <c r="J524" s="2">
        <v>3000190762</v>
      </c>
      <c r="K524" s="1">
        <v>6</v>
      </c>
      <c r="L524" s="2" t="s">
        <v>45</v>
      </c>
      <c r="M524" s="2">
        <f t="shared" si="17"/>
        <v>7</v>
      </c>
      <c r="N524" s="7"/>
      <c r="O524" s="2" t="s">
        <v>535</v>
      </c>
      <c r="P524" s="2" t="str">
        <f t="shared" si="18"/>
        <v>FF0000</v>
      </c>
    </row>
    <row r="525" spans="1:16" x14ac:dyDescent="0.2">
      <c r="A525" s="2">
        <v>3000190735</v>
      </c>
      <c r="B525" s="2">
        <v>3000190761</v>
      </c>
      <c r="C525" s="2">
        <v>3000190765</v>
      </c>
      <c r="D525" s="2">
        <v>3000190763</v>
      </c>
      <c r="E525" s="2">
        <v>3000190759</v>
      </c>
      <c r="F525" s="2">
        <v>3000190758</v>
      </c>
      <c r="G525" s="2">
        <v>3000190757</v>
      </c>
      <c r="H525" s="2">
        <v>3000190760</v>
      </c>
      <c r="I525" s="2">
        <v>3000190756</v>
      </c>
      <c r="J525" s="2">
        <v>3000190762</v>
      </c>
      <c r="K525" s="1">
        <v>6</v>
      </c>
      <c r="L525" s="2" t="s">
        <v>45</v>
      </c>
      <c r="M525" s="2">
        <f t="shared" si="17"/>
        <v>8</v>
      </c>
      <c r="N525" s="8"/>
      <c r="O525" s="2" t="s">
        <v>536</v>
      </c>
      <c r="P525" s="2" t="str">
        <f t="shared" si="18"/>
        <v>ED7D31</v>
      </c>
    </row>
    <row r="526" spans="1:16" x14ac:dyDescent="0.2">
      <c r="A526" s="2">
        <v>3000190735</v>
      </c>
      <c r="B526" s="2">
        <v>3000190761</v>
      </c>
      <c r="C526" s="2">
        <v>3000190765</v>
      </c>
      <c r="D526" s="2">
        <v>3000190763</v>
      </c>
      <c r="E526" s="2">
        <v>3000190759</v>
      </c>
      <c r="F526" s="2">
        <v>3000190758</v>
      </c>
      <c r="G526" s="2">
        <v>3000190757</v>
      </c>
      <c r="H526" s="2">
        <v>3000190760</v>
      </c>
      <c r="I526" s="2">
        <v>3000190756</v>
      </c>
      <c r="J526" s="2">
        <v>3000190762</v>
      </c>
      <c r="K526" s="1">
        <v>6</v>
      </c>
      <c r="L526" s="2" t="s">
        <v>45</v>
      </c>
      <c r="M526" s="2">
        <f t="shared" si="17"/>
        <v>9</v>
      </c>
      <c r="N526" s="6"/>
      <c r="O526" s="2" t="s">
        <v>537</v>
      </c>
      <c r="P526" s="2" t="str">
        <f t="shared" si="18"/>
        <v>FFFF00</v>
      </c>
    </row>
    <row r="527" spans="1:16" x14ac:dyDescent="0.2">
      <c r="A527" s="2">
        <v>3000190735</v>
      </c>
      <c r="B527" s="2">
        <v>3000190761</v>
      </c>
      <c r="C527" s="2">
        <v>3000190765</v>
      </c>
      <c r="D527" s="2">
        <v>3000190763</v>
      </c>
      <c r="E527" s="2">
        <v>3000190759</v>
      </c>
      <c r="F527" s="2">
        <v>3000190758</v>
      </c>
      <c r="G527" s="2">
        <v>3000190757</v>
      </c>
      <c r="H527" s="2">
        <v>3000190760</v>
      </c>
      <c r="I527" s="2">
        <v>3000190756</v>
      </c>
      <c r="J527" s="2">
        <v>3000190762</v>
      </c>
      <c r="K527" s="1">
        <v>6</v>
      </c>
      <c r="L527" s="2" t="s">
        <v>45</v>
      </c>
      <c r="M527" s="2">
        <f t="shared" si="17"/>
        <v>10</v>
      </c>
      <c r="N527" s="7"/>
      <c r="O527" s="2" t="s">
        <v>538</v>
      </c>
      <c r="P527" s="2" t="str">
        <f t="shared" si="18"/>
        <v>FF0000</v>
      </c>
    </row>
    <row r="528" spans="1:16" x14ac:dyDescent="0.2">
      <c r="A528" s="2">
        <v>3000190735</v>
      </c>
      <c r="B528" s="2">
        <v>3000190761</v>
      </c>
      <c r="C528" s="2">
        <v>3000190765</v>
      </c>
      <c r="D528" s="2">
        <v>3000190763</v>
      </c>
      <c r="E528" s="2">
        <v>3000190759</v>
      </c>
      <c r="F528" s="2">
        <v>3000190758</v>
      </c>
      <c r="G528" s="2">
        <v>3000190757</v>
      </c>
      <c r="H528" s="2">
        <v>3000190760</v>
      </c>
      <c r="I528" s="2">
        <v>3000190756</v>
      </c>
      <c r="J528" s="2">
        <v>3000190762</v>
      </c>
      <c r="K528" s="1">
        <v>6</v>
      </c>
      <c r="L528" s="2" t="s">
        <v>45</v>
      </c>
      <c r="M528" s="2">
        <f t="shared" si="17"/>
        <v>11</v>
      </c>
      <c r="N528" s="8"/>
      <c r="O528" s="2" t="s">
        <v>539</v>
      </c>
      <c r="P528" s="2" t="str">
        <f t="shared" si="18"/>
        <v>ED7D31</v>
      </c>
    </row>
    <row r="529" spans="1:16" x14ac:dyDescent="0.2">
      <c r="A529" s="2">
        <v>3000190735</v>
      </c>
      <c r="B529" s="2">
        <v>3000190761</v>
      </c>
      <c r="C529" s="2">
        <v>3000190765</v>
      </c>
      <c r="D529" s="2">
        <v>3000190763</v>
      </c>
      <c r="E529" s="2">
        <v>3000190759</v>
      </c>
      <c r="F529" s="2">
        <v>3000190758</v>
      </c>
      <c r="G529" s="2">
        <v>3000190757</v>
      </c>
      <c r="H529" s="2">
        <v>3000190760</v>
      </c>
      <c r="I529" s="2">
        <v>3000190756</v>
      </c>
      <c r="J529" s="2">
        <v>3000190762</v>
      </c>
      <c r="K529" s="1">
        <v>6</v>
      </c>
      <c r="L529" s="2" t="s">
        <v>45</v>
      </c>
      <c r="M529" s="2">
        <f t="shared" si="17"/>
        <v>12</v>
      </c>
      <c r="N529" s="6"/>
      <c r="O529" s="2" t="s">
        <v>540</v>
      </c>
      <c r="P529" s="2" t="str">
        <f t="shared" si="18"/>
        <v>FFFF00</v>
      </c>
    </row>
    <row r="530" spans="1:16" x14ac:dyDescent="0.2">
      <c r="A530" s="2">
        <v>3000190735</v>
      </c>
      <c r="B530" s="2">
        <v>3000190761</v>
      </c>
      <c r="C530" s="2">
        <v>3000190765</v>
      </c>
      <c r="D530" s="2">
        <v>3000190763</v>
      </c>
      <c r="E530" s="2">
        <v>3000190759</v>
      </c>
      <c r="F530" s="2">
        <v>3000190758</v>
      </c>
      <c r="G530" s="2">
        <v>3000190757</v>
      </c>
      <c r="H530" s="2">
        <v>3000190760</v>
      </c>
      <c r="I530" s="2">
        <v>3000190756</v>
      </c>
      <c r="J530" s="2">
        <v>3000190762</v>
      </c>
      <c r="K530" s="1">
        <v>6</v>
      </c>
      <c r="L530" s="2" t="s">
        <v>58</v>
      </c>
      <c r="M530" s="2">
        <v>1</v>
      </c>
      <c r="N530" s="5"/>
      <c r="O530" s="2" t="s">
        <v>541</v>
      </c>
      <c r="P530" s="2" t="str">
        <f t="shared" si="18"/>
        <v>BFBFBF</v>
      </c>
    </row>
    <row r="531" spans="1:16" x14ac:dyDescent="0.2">
      <c r="A531" s="2">
        <v>3000190735</v>
      </c>
      <c r="B531" s="2">
        <v>3000190761</v>
      </c>
      <c r="C531" s="2">
        <v>3000190765</v>
      </c>
      <c r="D531" s="2">
        <v>3000190763</v>
      </c>
      <c r="E531" s="2">
        <v>3000190759</v>
      </c>
      <c r="F531" s="2">
        <v>3000190758</v>
      </c>
      <c r="G531" s="2">
        <v>3000190757</v>
      </c>
      <c r="H531" s="2">
        <v>3000190760</v>
      </c>
      <c r="I531" s="2">
        <v>3000190756</v>
      </c>
      <c r="J531" s="2">
        <v>3000190762</v>
      </c>
      <c r="K531" s="1">
        <v>6</v>
      </c>
      <c r="L531" s="2" t="s">
        <v>58</v>
      </c>
      <c r="M531" s="2">
        <f>M530+1</f>
        <v>2</v>
      </c>
      <c r="N531" s="9"/>
      <c r="O531" s="2" t="s">
        <v>542</v>
      </c>
      <c r="P531" s="2" t="str">
        <f t="shared" si="18"/>
        <v>9BC2E6</v>
      </c>
    </row>
    <row r="532" spans="1:16" x14ac:dyDescent="0.2">
      <c r="A532" s="2">
        <v>3000190735</v>
      </c>
      <c r="B532" s="2">
        <v>3000190761</v>
      </c>
      <c r="C532" s="2">
        <v>3000190765</v>
      </c>
      <c r="D532" s="2">
        <v>3000190763</v>
      </c>
      <c r="E532" s="2">
        <v>3000190759</v>
      </c>
      <c r="F532" s="2">
        <v>3000190758</v>
      </c>
      <c r="G532" s="2">
        <v>3000190757</v>
      </c>
      <c r="H532" s="2">
        <v>3000190760</v>
      </c>
      <c r="I532" s="2">
        <v>3000190756</v>
      </c>
      <c r="J532" s="2">
        <v>3000190762</v>
      </c>
      <c r="K532" s="1">
        <v>6</v>
      </c>
      <c r="L532" s="2" t="s">
        <v>58</v>
      </c>
      <c r="M532" s="2">
        <f t="shared" ref="M532:M553" si="19">M531+1</f>
        <v>3</v>
      </c>
      <c r="N532" s="4"/>
      <c r="O532" s="2" t="s">
        <v>543</v>
      </c>
      <c r="P532" s="2" t="str">
        <f t="shared" si="18"/>
        <v>A9D08E</v>
      </c>
    </row>
    <row r="533" spans="1:16" x14ac:dyDescent="0.2">
      <c r="A533" s="2">
        <v>3000190735</v>
      </c>
      <c r="B533" s="2">
        <v>3000190761</v>
      </c>
      <c r="C533" s="2">
        <v>3000190765</v>
      </c>
      <c r="D533" s="2">
        <v>3000190763</v>
      </c>
      <c r="E533" s="2">
        <v>3000190759</v>
      </c>
      <c r="F533" s="2">
        <v>3000190758</v>
      </c>
      <c r="G533" s="2">
        <v>3000190757</v>
      </c>
      <c r="H533" s="2">
        <v>3000190760</v>
      </c>
      <c r="I533" s="2">
        <v>3000190756</v>
      </c>
      <c r="J533" s="2">
        <v>3000190762</v>
      </c>
      <c r="K533" s="1">
        <v>6</v>
      </c>
      <c r="L533" s="2" t="s">
        <v>58</v>
      </c>
      <c r="M533" s="2">
        <f t="shared" si="19"/>
        <v>4</v>
      </c>
      <c r="N533" s="5"/>
      <c r="O533" s="2" t="s">
        <v>544</v>
      </c>
      <c r="P533" s="2" t="str">
        <f t="shared" si="18"/>
        <v>BFBFBF</v>
      </c>
    </row>
    <row r="534" spans="1:16" x14ac:dyDescent="0.2">
      <c r="A534" s="2">
        <v>3000190735</v>
      </c>
      <c r="B534" s="2">
        <v>3000190761</v>
      </c>
      <c r="C534" s="2">
        <v>3000190765</v>
      </c>
      <c r="D534" s="2">
        <v>3000190763</v>
      </c>
      <c r="E534" s="2">
        <v>3000190759</v>
      </c>
      <c r="F534" s="2">
        <v>3000190758</v>
      </c>
      <c r="G534" s="2">
        <v>3000190757</v>
      </c>
      <c r="H534" s="2">
        <v>3000190760</v>
      </c>
      <c r="I534" s="2">
        <v>3000190756</v>
      </c>
      <c r="J534" s="2">
        <v>3000190762</v>
      </c>
      <c r="K534" s="1">
        <v>6</v>
      </c>
      <c r="L534" s="2" t="s">
        <v>58</v>
      </c>
      <c r="M534" s="2">
        <f t="shared" si="19"/>
        <v>5</v>
      </c>
      <c r="N534" s="9"/>
      <c r="O534" s="2" t="s">
        <v>545</v>
      </c>
      <c r="P534" s="2" t="str">
        <f t="shared" si="18"/>
        <v>9BC2E6</v>
      </c>
    </row>
    <row r="535" spans="1:16" x14ac:dyDescent="0.2">
      <c r="A535" s="2">
        <v>3000190735</v>
      </c>
      <c r="B535" s="2">
        <v>3000190761</v>
      </c>
      <c r="C535" s="2">
        <v>3000190765</v>
      </c>
      <c r="D535" s="2">
        <v>3000190763</v>
      </c>
      <c r="E535" s="2">
        <v>3000190759</v>
      </c>
      <c r="F535" s="2">
        <v>3000190758</v>
      </c>
      <c r="G535" s="2">
        <v>3000190757</v>
      </c>
      <c r="H535" s="2">
        <v>3000190760</v>
      </c>
      <c r="I535" s="2">
        <v>3000190756</v>
      </c>
      <c r="J535" s="2">
        <v>3000190762</v>
      </c>
      <c r="K535" s="1">
        <v>6</v>
      </c>
      <c r="L535" s="2" t="s">
        <v>58</v>
      </c>
      <c r="M535" s="2">
        <f t="shared" si="19"/>
        <v>6</v>
      </c>
      <c r="N535" s="4"/>
      <c r="O535" s="2" t="s">
        <v>546</v>
      </c>
      <c r="P535" s="2" t="str">
        <f t="shared" si="18"/>
        <v>A9D08E</v>
      </c>
    </row>
    <row r="536" spans="1:16" x14ac:dyDescent="0.2">
      <c r="A536" s="2">
        <v>3000190735</v>
      </c>
      <c r="B536" s="2">
        <v>3000190761</v>
      </c>
      <c r="C536" s="2">
        <v>3000190765</v>
      </c>
      <c r="D536" s="2">
        <v>3000190763</v>
      </c>
      <c r="E536" s="2">
        <v>3000190759</v>
      </c>
      <c r="F536" s="2">
        <v>3000190758</v>
      </c>
      <c r="G536" s="2">
        <v>3000190757</v>
      </c>
      <c r="H536" s="2">
        <v>3000190760</v>
      </c>
      <c r="I536" s="2">
        <v>3000190756</v>
      </c>
      <c r="J536" s="2">
        <v>3000190762</v>
      </c>
      <c r="K536" s="1">
        <v>6</v>
      </c>
      <c r="L536" s="2" t="s">
        <v>58</v>
      </c>
      <c r="M536" s="2">
        <f t="shared" si="19"/>
        <v>7</v>
      </c>
      <c r="N536" s="5"/>
      <c r="O536" s="2" t="s">
        <v>547</v>
      </c>
      <c r="P536" s="2" t="str">
        <f t="shared" si="18"/>
        <v>BFBFBF</v>
      </c>
    </row>
    <row r="537" spans="1:16" x14ac:dyDescent="0.2">
      <c r="A537" s="2">
        <v>3000190735</v>
      </c>
      <c r="B537" s="2">
        <v>3000190761</v>
      </c>
      <c r="C537" s="2">
        <v>3000190765</v>
      </c>
      <c r="D537" s="2">
        <v>3000190763</v>
      </c>
      <c r="E537" s="2">
        <v>3000190759</v>
      </c>
      <c r="F537" s="2">
        <v>3000190758</v>
      </c>
      <c r="G537" s="2">
        <v>3000190757</v>
      </c>
      <c r="H537" s="2">
        <v>3000190760</v>
      </c>
      <c r="I537" s="2">
        <v>3000190756</v>
      </c>
      <c r="J537" s="2">
        <v>3000190762</v>
      </c>
      <c r="K537" s="1">
        <v>6</v>
      </c>
      <c r="L537" s="2" t="s">
        <v>58</v>
      </c>
      <c r="M537" s="2">
        <f t="shared" si="19"/>
        <v>8</v>
      </c>
      <c r="N537" s="9"/>
      <c r="O537" s="2" t="s">
        <v>548</v>
      </c>
      <c r="P537" s="2" t="str">
        <f t="shared" si="18"/>
        <v>9BC2E6</v>
      </c>
    </row>
    <row r="538" spans="1:16" x14ac:dyDescent="0.2">
      <c r="A538" s="2">
        <v>3000190735</v>
      </c>
      <c r="B538" s="2">
        <v>3000190761</v>
      </c>
      <c r="C538" s="2">
        <v>3000190765</v>
      </c>
      <c r="D538" s="2">
        <v>3000190763</v>
      </c>
      <c r="E538" s="2">
        <v>3000190759</v>
      </c>
      <c r="F538" s="2">
        <v>3000190758</v>
      </c>
      <c r="G538" s="2">
        <v>3000190757</v>
      </c>
      <c r="H538" s="2">
        <v>3000190760</v>
      </c>
      <c r="I538" s="2">
        <v>3000190756</v>
      </c>
      <c r="J538" s="2">
        <v>3000190762</v>
      </c>
      <c r="K538" s="1">
        <v>6</v>
      </c>
      <c r="L538" s="2" t="s">
        <v>58</v>
      </c>
      <c r="M538" s="2">
        <f t="shared" si="19"/>
        <v>9</v>
      </c>
      <c r="N538" s="4"/>
      <c r="O538" s="2" t="s">
        <v>549</v>
      </c>
      <c r="P538" s="2" t="str">
        <f t="shared" si="18"/>
        <v>A9D08E</v>
      </c>
    </row>
    <row r="539" spans="1:16" x14ac:dyDescent="0.2">
      <c r="A539" s="2">
        <v>3000190735</v>
      </c>
      <c r="B539" s="2">
        <v>3000190761</v>
      </c>
      <c r="C539" s="2">
        <v>3000190765</v>
      </c>
      <c r="D539" s="2">
        <v>3000190763</v>
      </c>
      <c r="E539" s="2">
        <v>3000190759</v>
      </c>
      <c r="F539" s="2">
        <v>3000190758</v>
      </c>
      <c r="G539" s="2">
        <v>3000190757</v>
      </c>
      <c r="H539" s="2">
        <v>3000190760</v>
      </c>
      <c r="I539" s="2">
        <v>3000190756</v>
      </c>
      <c r="J539" s="2">
        <v>3000190762</v>
      </c>
      <c r="K539" s="1">
        <v>6</v>
      </c>
      <c r="L539" s="2" t="s">
        <v>58</v>
      </c>
      <c r="M539" s="2">
        <f t="shared" si="19"/>
        <v>10</v>
      </c>
      <c r="N539" s="5"/>
      <c r="O539" s="2" t="s">
        <v>550</v>
      </c>
      <c r="P539" s="2" t="str">
        <f t="shared" si="18"/>
        <v>BFBFBF</v>
      </c>
    </row>
    <row r="540" spans="1:16" x14ac:dyDescent="0.2">
      <c r="A540" s="2">
        <v>3000190735</v>
      </c>
      <c r="B540" s="2">
        <v>3000190761</v>
      </c>
      <c r="C540" s="2">
        <v>3000190765</v>
      </c>
      <c r="D540" s="2">
        <v>3000190763</v>
      </c>
      <c r="E540" s="2">
        <v>3000190759</v>
      </c>
      <c r="F540" s="2">
        <v>3000190758</v>
      </c>
      <c r="G540" s="2">
        <v>3000190757</v>
      </c>
      <c r="H540" s="2">
        <v>3000190760</v>
      </c>
      <c r="I540" s="2">
        <v>3000190756</v>
      </c>
      <c r="J540" s="2">
        <v>3000190762</v>
      </c>
      <c r="K540" s="1">
        <v>6</v>
      </c>
      <c r="L540" s="2" t="s">
        <v>58</v>
      </c>
      <c r="M540" s="2">
        <f t="shared" si="19"/>
        <v>11</v>
      </c>
      <c r="N540" s="9"/>
      <c r="O540" s="2" t="s">
        <v>551</v>
      </c>
      <c r="P540" s="2" t="str">
        <f t="shared" si="18"/>
        <v>9BC2E6</v>
      </c>
    </row>
    <row r="541" spans="1:16" x14ac:dyDescent="0.2">
      <c r="A541" s="2">
        <v>3000190735</v>
      </c>
      <c r="B541" s="2">
        <v>3000190761</v>
      </c>
      <c r="C541" s="2">
        <v>3000190765</v>
      </c>
      <c r="D541" s="2">
        <v>3000190763</v>
      </c>
      <c r="E541" s="2">
        <v>3000190759</v>
      </c>
      <c r="F541" s="2">
        <v>3000190758</v>
      </c>
      <c r="G541" s="2">
        <v>3000190757</v>
      </c>
      <c r="H541" s="2">
        <v>3000190760</v>
      </c>
      <c r="I541" s="2">
        <v>3000190756</v>
      </c>
      <c r="J541" s="2">
        <v>3000190762</v>
      </c>
      <c r="K541" s="1">
        <v>6</v>
      </c>
      <c r="L541" s="2" t="s">
        <v>58</v>
      </c>
      <c r="M541" s="2">
        <f t="shared" si="19"/>
        <v>12</v>
      </c>
      <c r="N541" s="4"/>
      <c r="O541" s="2" t="s">
        <v>552</v>
      </c>
      <c r="P541" s="2" t="str">
        <f t="shared" si="18"/>
        <v>A9D08E</v>
      </c>
    </row>
    <row r="542" spans="1:16" x14ac:dyDescent="0.2">
      <c r="A542" s="2">
        <v>3000190735</v>
      </c>
      <c r="B542" s="2">
        <v>3000190761</v>
      </c>
      <c r="C542" s="2">
        <v>3000190765</v>
      </c>
      <c r="D542" s="2">
        <v>3000190763</v>
      </c>
      <c r="E542" s="2">
        <v>3000190759</v>
      </c>
      <c r="F542" s="2">
        <v>3000190758</v>
      </c>
      <c r="G542" s="2">
        <v>3000190757</v>
      </c>
      <c r="H542" s="2">
        <v>3000190760</v>
      </c>
      <c r="I542" s="2">
        <v>3000190756</v>
      </c>
      <c r="J542" s="2">
        <v>3000190762</v>
      </c>
      <c r="K542" s="1">
        <v>6</v>
      </c>
      <c r="L542" s="2" t="s">
        <v>71</v>
      </c>
      <c r="M542" s="2">
        <v>1</v>
      </c>
      <c r="N542" s="8"/>
      <c r="O542" s="2" t="s">
        <v>553</v>
      </c>
      <c r="P542" s="2" t="str">
        <f t="shared" si="18"/>
        <v>ED7D31</v>
      </c>
    </row>
    <row r="543" spans="1:16" x14ac:dyDescent="0.2">
      <c r="A543" s="2">
        <v>3000190735</v>
      </c>
      <c r="B543" s="2">
        <v>3000190761</v>
      </c>
      <c r="C543" s="2">
        <v>3000190765</v>
      </c>
      <c r="D543" s="2">
        <v>3000190763</v>
      </c>
      <c r="E543" s="2">
        <v>3000190759</v>
      </c>
      <c r="F543" s="2">
        <v>3000190758</v>
      </c>
      <c r="G543" s="2">
        <v>3000190757</v>
      </c>
      <c r="H543" s="2">
        <v>3000190760</v>
      </c>
      <c r="I543" s="2">
        <v>3000190756</v>
      </c>
      <c r="J543" s="2">
        <v>3000190762</v>
      </c>
      <c r="K543" s="1">
        <v>6</v>
      </c>
      <c r="L543" s="2" t="s">
        <v>71</v>
      </c>
      <c r="M543" s="2">
        <f>M542+1</f>
        <v>2</v>
      </c>
      <c r="N543" s="6"/>
      <c r="O543" s="2" t="s">
        <v>554</v>
      </c>
      <c r="P543" s="2" t="str">
        <f t="shared" si="18"/>
        <v>FFFF00</v>
      </c>
    </row>
    <row r="544" spans="1:16" x14ac:dyDescent="0.2">
      <c r="A544" s="2">
        <v>3000190735</v>
      </c>
      <c r="B544" s="2">
        <v>3000190761</v>
      </c>
      <c r="C544" s="2">
        <v>3000190765</v>
      </c>
      <c r="D544" s="2">
        <v>3000190763</v>
      </c>
      <c r="E544" s="2">
        <v>3000190759</v>
      </c>
      <c r="F544" s="2">
        <v>3000190758</v>
      </c>
      <c r="G544" s="2">
        <v>3000190757</v>
      </c>
      <c r="H544" s="2">
        <v>3000190760</v>
      </c>
      <c r="I544" s="2">
        <v>3000190756</v>
      </c>
      <c r="J544" s="2">
        <v>3000190762</v>
      </c>
      <c r="K544" s="1">
        <v>6</v>
      </c>
      <c r="L544" s="2" t="s">
        <v>71</v>
      </c>
      <c r="M544" s="2">
        <f t="shared" si="19"/>
        <v>3</v>
      </c>
      <c r="N544" s="7"/>
      <c r="O544" s="2" t="s">
        <v>555</v>
      </c>
      <c r="P544" s="2" t="str">
        <f t="shared" si="18"/>
        <v>FF0000</v>
      </c>
    </row>
    <row r="545" spans="1:16" x14ac:dyDescent="0.2">
      <c r="A545" s="2">
        <v>3000190735</v>
      </c>
      <c r="B545" s="2">
        <v>3000190761</v>
      </c>
      <c r="C545" s="2">
        <v>3000190765</v>
      </c>
      <c r="D545" s="2">
        <v>3000190763</v>
      </c>
      <c r="E545" s="2">
        <v>3000190759</v>
      </c>
      <c r="F545" s="2">
        <v>3000190758</v>
      </c>
      <c r="G545" s="2">
        <v>3000190757</v>
      </c>
      <c r="H545" s="2">
        <v>3000190760</v>
      </c>
      <c r="I545" s="2">
        <v>3000190756</v>
      </c>
      <c r="J545" s="2">
        <v>3000190762</v>
      </c>
      <c r="K545" s="1">
        <v>6</v>
      </c>
      <c r="L545" s="2" t="s">
        <v>71</v>
      </c>
      <c r="M545" s="2">
        <f t="shared" si="19"/>
        <v>4</v>
      </c>
      <c r="N545" s="8"/>
      <c r="O545" s="2" t="s">
        <v>556</v>
      </c>
      <c r="P545" s="2" t="str">
        <f t="shared" si="18"/>
        <v>ED7D31</v>
      </c>
    </row>
    <row r="546" spans="1:16" x14ac:dyDescent="0.2">
      <c r="A546" s="2">
        <v>3000190735</v>
      </c>
      <c r="B546" s="2">
        <v>3000190761</v>
      </c>
      <c r="C546" s="2">
        <v>3000190765</v>
      </c>
      <c r="D546" s="2">
        <v>3000190763</v>
      </c>
      <c r="E546" s="2">
        <v>3000190759</v>
      </c>
      <c r="F546" s="2">
        <v>3000190758</v>
      </c>
      <c r="G546" s="2">
        <v>3000190757</v>
      </c>
      <c r="H546" s="2">
        <v>3000190760</v>
      </c>
      <c r="I546" s="2">
        <v>3000190756</v>
      </c>
      <c r="J546" s="2">
        <v>3000190762</v>
      </c>
      <c r="K546" s="1">
        <v>6</v>
      </c>
      <c r="L546" s="2" t="s">
        <v>71</v>
      </c>
      <c r="M546" s="2">
        <f t="shared" si="19"/>
        <v>5</v>
      </c>
      <c r="N546" s="6"/>
      <c r="O546" s="2" t="s">
        <v>557</v>
      </c>
      <c r="P546" s="2" t="str">
        <f t="shared" si="18"/>
        <v>FFFF00</v>
      </c>
    </row>
    <row r="547" spans="1:16" x14ac:dyDescent="0.2">
      <c r="A547" s="2">
        <v>3000190735</v>
      </c>
      <c r="B547" s="2">
        <v>3000190761</v>
      </c>
      <c r="C547" s="2">
        <v>3000190765</v>
      </c>
      <c r="D547" s="2">
        <v>3000190763</v>
      </c>
      <c r="E547" s="2">
        <v>3000190759</v>
      </c>
      <c r="F547" s="2">
        <v>3000190758</v>
      </c>
      <c r="G547" s="2">
        <v>3000190757</v>
      </c>
      <c r="H547" s="2">
        <v>3000190760</v>
      </c>
      <c r="I547" s="2">
        <v>3000190756</v>
      </c>
      <c r="J547" s="2">
        <v>3000190762</v>
      </c>
      <c r="K547" s="1">
        <v>6</v>
      </c>
      <c r="L547" s="2" t="s">
        <v>71</v>
      </c>
      <c r="M547" s="2">
        <f t="shared" si="19"/>
        <v>6</v>
      </c>
      <c r="N547" s="7"/>
      <c r="O547" s="2" t="s">
        <v>558</v>
      </c>
      <c r="P547" s="2" t="str">
        <f t="shared" si="18"/>
        <v>FF0000</v>
      </c>
    </row>
    <row r="548" spans="1:16" x14ac:dyDescent="0.2">
      <c r="A548" s="2">
        <v>3000190735</v>
      </c>
      <c r="B548" s="2">
        <v>3000190761</v>
      </c>
      <c r="C548" s="2">
        <v>3000190765</v>
      </c>
      <c r="D548" s="2">
        <v>3000190763</v>
      </c>
      <c r="E548" s="2">
        <v>3000190759</v>
      </c>
      <c r="F548" s="2">
        <v>3000190758</v>
      </c>
      <c r="G548" s="2">
        <v>3000190757</v>
      </c>
      <c r="H548" s="2">
        <v>3000190760</v>
      </c>
      <c r="I548" s="2">
        <v>3000190756</v>
      </c>
      <c r="J548" s="2">
        <v>3000190762</v>
      </c>
      <c r="K548" s="1">
        <v>6</v>
      </c>
      <c r="L548" s="2" t="s">
        <v>71</v>
      </c>
      <c r="M548" s="2">
        <f t="shared" si="19"/>
        <v>7</v>
      </c>
      <c r="N548" s="8"/>
      <c r="O548" s="2" t="s">
        <v>559</v>
      </c>
      <c r="P548" s="2" t="str">
        <f t="shared" si="18"/>
        <v>ED7D31</v>
      </c>
    </row>
    <row r="549" spans="1:16" x14ac:dyDescent="0.2">
      <c r="A549" s="2">
        <v>3000190735</v>
      </c>
      <c r="B549" s="2">
        <v>3000190761</v>
      </c>
      <c r="C549" s="2">
        <v>3000190765</v>
      </c>
      <c r="D549" s="2">
        <v>3000190763</v>
      </c>
      <c r="E549" s="2">
        <v>3000190759</v>
      </c>
      <c r="F549" s="2">
        <v>3000190758</v>
      </c>
      <c r="G549" s="2">
        <v>3000190757</v>
      </c>
      <c r="H549" s="2">
        <v>3000190760</v>
      </c>
      <c r="I549" s="2">
        <v>3000190756</v>
      </c>
      <c r="J549" s="2">
        <v>3000190762</v>
      </c>
      <c r="K549" s="1">
        <v>6</v>
      </c>
      <c r="L549" s="2" t="s">
        <v>71</v>
      </c>
      <c r="M549" s="2">
        <f t="shared" si="19"/>
        <v>8</v>
      </c>
      <c r="N549" s="6"/>
      <c r="O549" s="2" t="s">
        <v>560</v>
      </c>
      <c r="P549" s="2" t="str">
        <f t="shared" si="18"/>
        <v>FFFF00</v>
      </c>
    </row>
    <row r="550" spans="1:16" x14ac:dyDescent="0.2">
      <c r="A550" s="2">
        <v>3000190735</v>
      </c>
      <c r="B550" s="2">
        <v>3000190761</v>
      </c>
      <c r="C550" s="2">
        <v>3000190765</v>
      </c>
      <c r="D550" s="2">
        <v>3000190763</v>
      </c>
      <c r="E550" s="2">
        <v>3000190759</v>
      </c>
      <c r="F550" s="2">
        <v>3000190758</v>
      </c>
      <c r="G550" s="2">
        <v>3000190757</v>
      </c>
      <c r="H550" s="2">
        <v>3000190760</v>
      </c>
      <c r="I550" s="2">
        <v>3000190756</v>
      </c>
      <c r="J550" s="2">
        <v>3000190762</v>
      </c>
      <c r="K550" s="1">
        <v>6</v>
      </c>
      <c r="L550" s="2" t="s">
        <v>71</v>
      </c>
      <c r="M550" s="2">
        <f t="shared" si="19"/>
        <v>9</v>
      </c>
      <c r="N550" s="7"/>
      <c r="O550" s="2" t="s">
        <v>561</v>
      </c>
      <c r="P550" s="2" t="str">
        <f t="shared" si="18"/>
        <v>FF0000</v>
      </c>
    </row>
    <row r="551" spans="1:16" x14ac:dyDescent="0.2">
      <c r="A551" s="2">
        <v>3000190735</v>
      </c>
      <c r="B551" s="2">
        <v>3000190761</v>
      </c>
      <c r="C551" s="2">
        <v>3000190765</v>
      </c>
      <c r="D551" s="2">
        <v>3000190763</v>
      </c>
      <c r="E551" s="2">
        <v>3000190759</v>
      </c>
      <c r="F551" s="2">
        <v>3000190758</v>
      </c>
      <c r="G551" s="2">
        <v>3000190757</v>
      </c>
      <c r="H551" s="2">
        <v>3000190760</v>
      </c>
      <c r="I551" s="2">
        <v>3000190756</v>
      </c>
      <c r="J551" s="2">
        <v>3000190762</v>
      </c>
      <c r="K551" s="1">
        <v>6</v>
      </c>
      <c r="L551" s="2" t="s">
        <v>71</v>
      </c>
      <c r="M551" s="2">
        <f t="shared" si="19"/>
        <v>10</v>
      </c>
      <c r="N551" s="8"/>
      <c r="O551" s="2" t="s">
        <v>562</v>
      </c>
      <c r="P551" s="2" t="str">
        <f t="shared" si="18"/>
        <v>ED7D31</v>
      </c>
    </row>
    <row r="552" spans="1:16" x14ac:dyDescent="0.2">
      <c r="A552" s="2">
        <v>3000190735</v>
      </c>
      <c r="B552" s="2">
        <v>3000190761</v>
      </c>
      <c r="C552" s="2">
        <v>3000190765</v>
      </c>
      <c r="D552" s="2">
        <v>3000190763</v>
      </c>
      <c r="E552" s="2">
        <v>3000190759</v>
      </c>
      <c r="F552" s="2">
        <v>3000190758</v>
      </c>
      <c r="G552" s="2">
        <v>3000190757</v>
      </c>
      <c r="H552" s="2">
        <v>3000190760</v>
      </c>
      <c r="I552" s="2">
        <v>3000190756</v>
      </c>
      <c r="J552" s="2">
        <v>3000190762</v>
      </c>
      <c r="K552" s="1">
        <v>6</v>
      </c>
      <c r="L552" s="2" t="s">
        <v>71</v>
      </c>
      <c r="M552" s="2">
        <f t="shared" si="19"/>
        <v>11</v>
      </c>
      <c r="N552" s="6"/>
      <c r="O552" s="2" t="s">
        <v>563</v>
      </c>
      <c r="P552" s="2" t="str">
        <f t="shared" si="18"/>
        <v>FFFF00</v>
      </c>
    </row>
    <row r="553" spans="1:16" x14ac:dyDescent="0.2">
      <c r="A553" s="2">
        <v>3000190735</v>
      </c>
      <c r="B553" s="2">
        <v>3000190761</v>
      </c>
      <c r="C553" s="2">
        <v>3000190765</v>
      </c>
      <c r="D553" s="2">
        <v>3000190763</v>
      </c>
      <c r="E553" s="2">
        <v>3000190759</v>
      </c>
      <c r="F553" s="2">
        <v>3000190758</v>
      </c>
      <c r="G553" s="2">
        <v>3000190757</v>
      </c>
      <c r="H553" s="2">
        <v>3000190760</v>
      </c>
      <c r="I553" s="2">
        <v>3000190756</v>
      </c>
      <c r="J553" s="2">
        <v>3000190762</v>
      </c>
      <c r="K553" s="1">
        <v>6</v>
      </c>
      <c r="L553" s="2" t="s">
        <v>71</v>
      </c>
      <c r="M553" s="2">
        <f t="shared" si="19"/>
        <v>12</v>
      </c>
      <c r="N553" s="7"/>
      <c r="O553" s="2" t="s">
        <v>564</v>
      </c>
      <c r="P553" s="2" t="str">
        <f t="shared" si="18"/>
        <v>FF0000</v>
      </c>
    </row>
    <row r="554" spans="1:16" x14ac:dyDescent="0.2">
      <c r="A554" s="2">
        <v>3000190735</v>
      </c>
      <c r="B554" s="2">
        <v>3000190761</v>
      </c>
      <c r="C554" s="2">
        <v>3000190765</v>
      </c>
      <c r="D554" s="2">
        <v>3000190763</v>
      </c>
      <c r="E554" s="2">
        <v>3000190759</v>
      </c>
      <c r="F554" s="2">
        <v>3000190758</v>
      </c>
      <c r="G554" s="2">
        <v>3000190757</v>
      </c>
      <c r="H554" s="2">
        <v>3000190760</v>
      </c>
      <c r="I554" s="2">
        <v>3000190756</v>
      </c>
      <c r="J554" s="2">
        <v>3000190762</v>
      </c>
      <c r="K554" s="1">
        <v>6</v>
      </c>
      <c r="L554" s="2" t="s">
        <v>84</v>
      </c>
      <c r="M554" s="2">
        <v>1</v>
      </c>
      <c r="N554" s="3"/>
      <c r="O554" s="2" t="s">
        <v>565</v>
      </c>
      <c r="P554" s="2" t="str">
        <f t="shared" si="18"/>
        <v>BDD7EE</v>
      </c>
    </row>
    <row r="555" spans="1:16" x14ac:dyDescent="0.2">
      <c r="A555" s="2">
        <v>3000190735</v>
      </c>
      <c r="B555" s="2">
        <v>3000190761</v>
      </c>
      <c r="C555" s="2">
        <v>3000190765</v>
      </c>
      <c r="D555" s="2">
        <v>3000190763</v>
      </c>
      <c r="E555" s="2">
        <v>3000190759</v>
      </c>
      <c r="F555" s="2">
        <v>3000190758</v>
      </c>
      <c r="G555" s="2">
        <v>3000190757</v>
      </c>
      <c r="H555" s="2">
        <v>3000190760</v>
      </c>
      <c r="I555" s="2">
        <v>3000190756</v>
      </c>
      <c r="J555" s="2">
        <v>3000190762</v>
      </c>
      <c r="K555" s="1">
        <v>6</v>
      </c>
      <c r="L555" s="2" t="s">
        <v>84</v>
      </c>
      <c r="M555" s="2">
        <f>M554+1</f>
        <v>2</v>
      </c>
      <c r="N555" s="4"/>
      <c r="O555" s="2" t="s">
        <v>566</v>
      </c>
      <c r="P555" s="2" t="str">
        <f t="shared" si="18"/>
        <v>A9D08E</v>
      </c>
    </row>
    <row r="556" spans="1:16" x14ac:dyDescent="0.2">
      <c r="A556" s="2">
        <v>3000190735</v>
      </c>
      <c r="B556" s="2">
        <v>3000190761</v>
      </c>
      <c r="C556" s="2">
        <v>3000190765</v>
      </c>
      <c r="D556" s="2">
        <v>3000190763</v>
      </c>
      <c r="E556" s="2">
        <v>3000190759</v>
      </c>
      <c r="F556" s="2">
        <v>3000190758</v>
      </c>
      <c r="G556" s="2">
        <v>3000190757</v>
      </c>
      <c r="H556" s="2">
        <v>3000190760</v>
      </c>
      <c r="I556" s="2">
        <v>3000190756</v>
      </c>
      <c r="J556" s="2">
        <v>3000190762</v>
      </c>
      <c r="K556" s="1">
        <v>6</v>
      </c>
      <c r="L556" s="2" t="s">
        <v>84</v>
      </c>
      <c r="M556" s="2">
        <f t="shared" ref="M556:M577" si="20">M555+1</f>
        <v>3</v>
      </c>
      <c r="N556" s="5"/>
      <c r="O556" s="2" t="s">
        <v>567</v>
      </c>
      <c r="P556" s="2" t="str">
        <f t="shared" si="18"/>
        <v>BFBFBF</v>
      </c>
    </row>
    <row r="557" spans="1:16" x14ac:dyDescent="0.2">
      <c r="A557" s="2">
        <v>3000190735</v>
      </c>
      <c r="B557" s="2">
        <v>3000190761</v>
      </c>
      <c r="C557" s="2">
        <v>3000190765</v>
      </c>
      <c r="D557" s="2">
        <v>3000190763</v>
      </c>
      <c r="E557" s="2">
        <v>3000190759</v>
      </c>
      <c r="F557" s="2">
        <v>3000190758</v>
      </c>
      <c r="G557" s="2">
        <v>3000190757</v>
      </c>
      <c r="H557" s="2">
        <v>3000190760</v>
      </c>
      <c r="I557" s="2">
        <v>3000190756</v>
      </c>
      <c r="J557" s="2">
        <v>3000190762</v>
      </c>
      <c r="K557" s="1">
        <v>6</v>
      </c>
      <c r="L557" s="2" t="s">
        <v>84</v>
      </c>
      <c r="M557" s="2">
        <f t="shared" si="20"/>
        <v>4</v>
      </c>
      <c r="N557" s="3"/>
      <c r="O557" s="2" t="s">
        <v>568</v>
      </c>
      <c r="P557" s="2" t="str">
        <f t="shared" si="18"/>
        <v>BDD7EE</v>
      </c>
    </row>
    <row r="558" spans="1:16" x14ac:dyDescent="0.2">
      <c r="A558" s="2">
        <v>3000190735</v>
      </c>
      <c r="B558" s="2">
        <v>3000190761</v>
      </c>
      <c r="C558" s="2">
        <v>3000190765</v>
      </c>
      <c r="D558" s="2">
        <v>3000190763</v>
      </c>
      <c r="E558" s="2">
        <v>3000190759</v>
      </c>
      <c r="F558" s="2">
        <v>3000190758</v>
      </c>
      <c r="G558" s="2">
        <v>3000190757</v>
      </c>
      <c r="H558" s="2">
        <v>3000190760</v>
      </c>
      <c r="I558" s="2">
        <v>3000190756</v>
      </c>
      <c r="J558" s="2">
        <v>3000190762</v>
      </c>
      <c r="K558" s="1">
        <v>6</v>
      </c>
      <c r="L558" s="2" t="s">
        <v>84</v>
      </c>
      <c r="M558" s="2">
        <f t="shared" si="20"/>
        <v>5</v>
      </c>
      <c r="N558" s="4"/>
      <c r="O558" s="2" t="s">
        <v>569</v>
      </c>
      <c r="P558" s="2" t="str">
        <f t="shared" si="18"/>
        <v>A9D08E</v>
      </c>
    </row>
    <row r="559" spans="1:16" x14ac:dyDescent="0.2">
      <c r="A559" s="2">
        <v>3000190735</v>
      </c>
      <c r="B559" s="2">
        <v>3000190761</v>
      </c>
      <c r="C559" s="2">
        <v>3000190765</v>
      </c>
      <c r="D559" s="2">
        <v>3000190763</v>
      </c>
      <c r="E559" s="2">
        <v>3000190759</v>
      </c>
      <c r="F559" s="2">
        <v>3000190758</v>
      </c>
      <c r="G559" s="2">
        <v>3000190757</v>
      </c>
      <c r="H559" s="2">
        <v>3000190760</v>
      </c>
      <c r="I559" s="2">
        <v>3000190756</v>
      </c>
      <c r="J559" s="2">
        <v>3000190762</v>
      </c>
      <c r="K559" s="1">
        <v>6</v>
      </c>
      <c r="L559" s="2" t="s">
        <v>84</v>
      </c>
      <c r="M559" s="2">
        <f t="shared" si="20"/>
        <v>6</v>
      </c>
      <c r="N559" s="5"/>
      <c r="O559" s="2" t="s">
        <v>570</v>
      </c>
      <c r="P559" s="2" t="str">
        <f t="shared" si="18"/>
        <v>BFBFBF</v>
      </c>
    </row>
    <row r="560" spans="1:16" x14ac:dyDescent="0.2">
      <c r="A560" s="2">
        <v>3000190735</v>
      </c>
      <c r="B560" s="2">
        <v>3000190761</v>
      </c>
      <c r="C560" s="2">
        <v>3000190765</v>
      </c>
      <c r="D560" s="2">
        <v>3000190763</v>
      </c>
      <c r="E560" s="2">
        <v>3000190759</v>
      </c>
      <c r="F560" s="2">
        <v>3000190758</v>
      </c>
      <c r="G560" s="2">
        <v>3000190757</v>
      </c>
      <c r="H560" s="2">
        <v>3000190760</v>
      </c>
      <c r="I560" s="2">
        <v>3000190756</v>
      </c>
      <c r="J560" s="2">
        <v>3000190762</v>
      </c>
      <c r="K560" s="1">
        <v>6</v>
      </c>
      <c r="L560" s="2" t="s">
        <v>84</v>
      </c>
      <c r="M560" s="2">
        <f t="shared" si="20"/>
        <v>7</v>
      </c>
      <c r="N560" s="3"/>
      <c r="O560" s="2" t="s">
        <v>571</v>
      </c>
      <c r="P560" s="2" t="str">
        <f t="shared" si="18"/>
        <v>BDD7EE</v>
      </c>
    </row>
    <row r="561" spans="1:16" x14ac:dyDescent="0.2">
      <c r="A561" s="2">
        <v>3000190735</v>
      </c>
      <c r="B561" s="2">
        <v>3000190761</v>
      </c>
      <c r="C561" s="2">
        <v>3000190765</v>
      </c>
      <c r="D561" s="2">
        <v>3000190763</v>
      </c>
      <c r="E561" s="2">
        <v>3000190759</v>
      </c>
      <c r="F561" s="2">
        <v>3000190758</v>
      </c>
      <c r="G561" s="2">
        <v>3000190757</v>
      </c>
      <c r="H561" s="2">
        <v>3000190760</v>
      </c>
      <c r="I561" s="2">
        <v>3000190756</v>
      </c>
      <c r="J561" s="2">
        <v>3000190762</v>
      </c>
      <c r="K561" s="1">
        <v>6</v>
      </c>
      <c r="L561" s="2" t="s">
        <v>84</v>
      </c>
      <c r="M561" s="2">
        <f t="shared" si="20"/>
        <v>8</v>
      </c>
      <c r="N561" s="4"/>
      <c r="O561" s="2" t="s">
        <v>572</v>
      </c>
      <c r="P561" s="2" t="str">
        <f t="shared" si="18"/>
        <v>A9D08E</v>
      </c>
    </row>
    <row r="562" spans="1:16" x14ac:dyDescent="0.2">
      <c r="A562" s="2">
        <v>3000190735</v>
      </c>
      <c r="B562" s="2">
        <v>3000190761</v>
      </c>
      <c r="C562" s="2">
        <v>3000190765</v>
      </c>
      <c r="D562" s="2">
        <v>3000190763</v>
      </c>
      <c r="E562" s="2">
        <v>3000190759</v>
      </c>
      <c r="F562" s="2">
        <v>3000190758</v>
      </c>
      <c r="G562" s="2">
        <v>3000190757</v>
      </c>
      <c r="H562" s="2">
        <v>3000190760</v>
      </c>
      <c r="I562" s="2">
        <v>3000190756</v>
      </c>
      <c r="J562" s="2">
        <v>3000190762</v>
      </c>
      <c r="K562" s="1">
        <v>6</v>
      </c>
      <c r="L562" s="2" t="s">
        <v>84</v>
      </c>
      <c r="M562" s="2">
        <f t="shared" si="20"/>
        <v>9</v>
      </c>
      <c r="N562" s="5"/>
      <c r="O562" s="2" t="s">
        <v>573</v>
      </c>
      <c r="P562" s="2" t="str">
        <f t="shared" si="18"/>
        <v>BFBFBF</v>
      </c>
    </row>
    <row r="563" spans="1:16" x14ac:dyDescent="0.2">
      <c r="A563" s="2">
        <v>3000190735</v>
      </c>
      <c r="B563" s="2">
        <v>3000190761</v>
      </c>
      <c r="C563" s="2">
        <v>3000190765</v>
      </c>
      <c r="D563" s="2">
        <v>3000190763</v>
      </c>
      <c r="E563" s="2">
        <v>3000190759</v>
      </c>
      <c r="F563" s="2">
        <v>3000190758</v>
      </c>
      <c r="G563" s="2">
        <v>3000190757</v>
      </c>
      <c r="H563" s="2">
        <v>3000190760</v>
      </c>
      <c r="I563" s="2">
        <v>3000190756</v>
      </c>
      <c r="J563" s="2">
        <v>3000190762</v>
      </c>
      <c r="K563" s="1">
        <v>6</v>
      </c>
      <c r="L563" s="2" t="s">
        <v>84</v>
      </c>
      <c r="M563" s="2">
        <f t="shared" si="20"/>
        <v>10</v>
      </c>
      <c r="N563" s="3"/>
      <c r="O563" s="2" t="s">
        <v>574</v>
      </c>
      <c r="P563" s="2" t="str">
        <f t="shared" si="18"/>
        <v>BDD7EE</v>
      </c>
    </row>
    <row r="564" spans="1:16" x14ac:dyDescent="0.2">
      <c r="A564" s="2">
        <v>3000190735</v>
      </c>
      <c r="B564" s="2">
        <v>3000190761</v>
      </c>
      <c r="C564" s="2">
        <v>3000190765</v>
      </c>
      <c r="D564" s="2">
        <v>3000190763</v>
      </c>
      <c r="E564" s="2">
        <v>3000190759</v>
      </c>
      <c r="F564" s="2">
        <v>3000190758</v>
      </c>
      <c r="G564" s="2">
        <v>3000190757</v>
      </c>
      <c r="H564" s="2">
        <v>3000190760</v>
      </c>
      <c r="I564" s="2">
        <v>3000190756</v>
      </c>
      <c r="J564" s="2">
        <v>3000190762</v>
      </c>
      <c r="K564" s="1">
        <v>6</v>
      </c>
      <c r="L564" s="2" t="s">
        <v>84</v>
      </c>
      <c r="M564" s="2">
        <f t="shared" si="20"/>
        <v>11</v>
      </c>
      <c r="N564" s="4"/>
      <c r="O564" s="2" t="s">
        <v>575</v>
      </c>
      <c r="P564" s="2" t="str">
        <f t="shared" si="18"/>
        <v>A9D08E</v>
      </c>
    </row>
    <row r="565" spans="1:16" x14ac:dyDescent="0.2">
      <c r="A565" s="2">
        <v>3000190735</v>
      </c>
      <c r="B565" s="2">
        <v>3000190761</v>
      </c>
      <c r="C565" s="2">
        <v>3000190765</v>
      </c>
      <c r="D565" s="2">
        <v>3000190763</v>
      </c>
      <c r="E565" s="2">
        <v>3000190759</v>
      </c>
      <c r="F565" s="2">
        <v>3000190758</v>
      </c>
      <c r="G565" s="2">
        <v>3000190757</v>
      </c>
      <c r="H565" s="2">
        <v>3000190760</v>
      </c>
      <c r="I565" s="2">
        <v>3000190756</v>
      </c>
      <c r="J565" s="2">
        <v>3000190762</v>
      </c>
      <c r="K565" s="1">
        <v>6</v>
      </c>
      <c r="L565" s="2" t="s">
        <v>84</v>
      </c>
      <c r="M565" s="2">
        <f t="shared" si="20"/>
        <v>12</v>
      </c>
      <c r="N565" s="5"/>
      <c r="O565" s="2" t="s">
        <v>576</v>
      </c>
      <c r="P565" s="2" t="str">
        <f t="shared" si="18"/>
        <v>BFBFBF</v>
      </c>
    </row>
    <row r="566" spans="1:16" x14ac:dyDescent="0.2">
      <c r="A566" s="2">
        <v>3000190735</v>
      </c>
      <c r="B566" s="2">
        <v>3000190761</v>
      </c>
      <c r="C566" s="2">
        <v>3000190765</v>
      </c>
      <c r="D566" s="2">
        <v>3000190763</v>
      </c>
      <c r="E566" s="2">
        <v>3000190759</v>
      </c>
      <c r="F566" s="2">
        <v>3000190758</v>
      </c>
      <c r="G566" s="2">
        <v>3000190757</v>
      </c>
      <c r="H566" s="2">
        <v>3000190760</v>
      </c>
      <c r="I566" s="2">
        <v>3000190756</v>
      </c>
      <c r="J566" s="2">
        <v>3000190762</v>
      </c>
      <c r="K566" s="1">
        <v>6</v>
      </c>
      <c r="L566" s="2" t="s">
        <v>97</v>
      </c>
      <c r="M566" s="2">
        <v>1</v>
      </c>
      <c r="N566" s="6"/>
      <c r="O566" s="2" t="s">
        <v>577</v>
      </c>
      <c r="P566" s="2" t="str">
        <f t="shared" si="18"/>
        <v>FFFF00</v>
      </c>
    </row>
    <row r="567" spans="1:16" x14ac:dyDescent="0.2">
      <c r="A567" s="2">
        <v>3000190735</v>
      </c>
      <c r="B567" s="2">
        <v>3000190761</v>
      </c>
      <c r="C567" s="2">
        <v>3000190765</v>
      </c>
      <c r="D567" s="2">
        <v>3000190763</v>
      </c>
      <c r="E567" s="2">
        <v>3000190759</v>
      </c>
      <c r="F567" s="2">
        <v>3000190758</v>
      </c>
      <c r="G567" s="2">
        <v>3000190757</v>
      </c>
      <c r="H567" s="2">
        <v>3000190760</v>
      </c>
      <c r="I567" s="2">
        <v>3000190756</v>
      </c>
      <c r="J567" s="2">
        <v>3000190762</v>
      </c>
      <c r="K567" s="1">
        <v>6</v>
      </c>
      <c r="L567" s="2" t="s">
        <v>97</v>
      </c>
      <c r="M567" s="2">
        <f>M566+1</f>
        <v>2</v>
      </c>
      <c r="N567" s="7"/>
      <c r="O567" s="2" t="s">
        <v>578</v>
      </c>
      <c r="P567" s="2" t="str">
        <f t="shared" si="18"/>
        <v>FF0000</v>
      </c>
    </row>
    <row r="568" spans="1:16" x14ac:dyDescent="0.2">
      <c r="A568" s="2">
        <v>3000190735</v>
      </c>
      <c r="B568" s="2">
        <v>3000190761</v>
      </c>
      <c r="C568" s="2">
        <v>3000190765</v>
      </c>
      <c r="D568" s="2">
        <v>3000190763</v>
      </c>
      <c r="E568" s="2">
        <v>3000190759</v>
      </c>
      <c r="F568" s="2">
        <v>3000190758</v>
      </c>
      <c r="G568" s="2">
        <v>3000190757</v>
      </c>
      <c r="H568" s="2">
        <v>3000190760</v>
      </c>
      <c r="I568" s="2">
        <v>3000190756</v>
      </c>
      <c r="J568" s="2">
        <v>3000190762</v>
      </c>
      <c r="K568" s="1">
        <v>6</v>
      </c>
      <c r="L568" s="2" t="s">
        <v>97</v>
      </c>
      <c r="M568" s="2">
        <f t="shared" si="20"/>
        <v>3</v>
      </c>
      <c r="N568" s="8"/>
      <c r="O568" s="2" t="s">
        <v>579</v>
      </c>
      <c r="P568" s="2" t="str">
        <f t="shared" si="18"/>
        <v>ED7D31</v>
      </c>
    </row>
    <row r="569" spans="1:16" x14ac:dyDescent="0.2">
      <c r="A569" s="2">
        <v>3000190735</v>
      </c>
      <c r="B569" s="2">
        <v>3000190761</v>
      </c>
      <c r="C569" s="2">
        <v>3000190765</v>
      </c>
      <c r="D569" s="2">
        <v>3000190763</v>
      </c>
      <c r="E569" s="2">
        <v>3000190759</v>
      </c>
      <c r="F569" s="2">
        <v>3000190758</v>
      </c>
      <c r="G569" s="2">
        <v>3000190757</v>
      </c>
      <c r="H569" s="2">
        <v>3000190760</v>
      </c>
      <c r="I569" s="2">
        <v>3000190756</v>
      </c>
      <c r="J569" s="2">
        <v>3000190762</v>
      </c>
      <c r="K569" s="1">
        <v>6</v>
      </c>
      <c r="L569" s="2" t="s">
        <v>97</v>
      </c>
      <c r="M569" s="2">
        <f t="shared" si="20"/>
        <v>4</v>
      </c>
      <c r="N569" s="6"/>
      <c r="O569" s="2" t="s">
        <v>580</v>
      </c>
      <c r="P569" s="2" t="str">
        <f t="shared" si="18"/>
        <v>FFFF00</v>
      </c>
    </row>
    <row r="570" spans="1:16" x14ac:dyDescent="0.2">
      <c r="A570" s="2">
        <v>3000190735</v>
      </c>
      <c r="B570" s="2">
        <v>3000190761</v>
      </c>
      <c r="C570" s="2">
        <v>3000190765</v>
      </c>
      <c r="D570" s="2">
        <v>3000190763</v>
      </c>
      <c r="E570" s="2">
        <v>3000190759</v>
      </c>
      <c r="F570" s="2">
        <v>3000190758</v>
      </c>
      <c r="G570" s="2">
        <v>3000190757</v>
      </c>
      <c r="H570" s="2">
        <v>3000190760</v>
      </c>
      <c r="I570" s="2">
        <v>3000190756</v>
      </c>
      <c r="J570" s="2">
        <v>3000190762</v>
      </c>
      <c r="K570" s="1">
        <v>6</v>
      </c>
      <c r="L570" s="2" t="s">
        <v>97</v>
      </c>
      <c r="M570" s="2">
        <f t="shared" si="20"/>
        <v>5</v>
      </c>
      <c r="N570" s="7"/>
      <c r="O570" s="2" t="s">
        <v>581</v>
      </c>
      <c r="P570" s="2" t="str">
        <f t="shared" si="18"/>
        <v>FF0000</v>
      </c>
    </row>
    <row r="571" spans="1:16" x14ac:dyDescent="0.2">
      <c r="A571" s="2">
        <v>3000190735</v>
      </c>
      <c r="B571" s="2">
        <v>3000190761</v>
      </c>
      <c r="C571" s="2">
        <v>3000190765</v>
      </c>
      <c r="D571" s="2">
        <v>3000190763</v>
      </c>
      <c r="E571" s="2">
        <v>3000190759</v>
      </c>
      <c r="F571" s="2">
        <v>3000190758</v>
      </c>
      <c r="G571" s="2">
        <v>3000190757</v>
      </c>
      <c r="H571" s="2">
        <v>3000190760</v>
      </c>
      <c r="I571" s="2">
        <v>3000190756</v>
      </c>
      <c r="J571" s="2">
        <v>3000190762</v>
      </c>
      <c r="K571" s="1">
        <v>6</v>
      </c>
      <c r="L571" s="2" t="s">
        <v>97</v>
      </c>
      <c r="M571" s="2">
        <f t="shared" si="20"/>
        <v>6</v>
      </c>
      <c r="N571" s="8"/>
      <c r="O571" s="2" t="s">
        <v>582</v>
      </c>
      <c r="P571" s="2" t="str">
        <f t="shared" si="18"/>
        <v>ED7D31</v>
      </c>
    </row>
    <row r="572" spans="1:16" x14ac:dyDescent="0.2">
      <c r="A572" s="2">
        <v>3000190735</v>
      </c>
      <c r="B572" s="2">
        <v>3000190761</v>
      </c>
      <c r="C572" s="2">
        <v>3000190765</v>
      </c>
      <c r="D572" s="2">
        <v>3000190763</v>
      </c>
      <c r="E572" s="2">
        <v>3000190759</v>
      </c>
      <c r="F572" s="2">
        <v>3000190758</v>
      </c>
      <c r="G572" s="2">
        <v>3000190757</v>
      </c>
      <c r="H572" s="2">
        <v>3000190760</v>
      </c>
      <c r="I572" s="2">
        <v>3000190756</v>
      </c>
      <c r="J572" s="2">
        <v>3000190762</v>
      </c>
      <c r="K572" s="1">
        <v>6</v>
      </c>
      <c r="L572" s="2" t="s">
        <v>97</v>
      </c>
      <c r="M572" s="2">
        <f t="shared" si="20"/>
        <v>7</v>
      </c>
      <c r="N572" s="6"/>
      <c r="O572" s="2" t="s">
        <v>583</v>
      </c>
      <c r="P572" s="2" t="str">
        <f t="shared" si="18"/>
        <v>FFFF00</v>
      </c>
    </row>
    <row r="573" spans="1:16" x14ac:dyDescent="0.2">
      <c r="A573" s="2">
        <v>3000190735</v>
      </c>
      <c r="B573" s="2">
        <v>3000190761</v>
      </c>
      <c r="C573" s="2">
        <v>3000190765</v>
      </c>
      <c r="D573" s="2">
        <v>3000190763</v>
      </c>
      <c r="E573" s="2">
        <v>3000190759</v>
      </c>
      <c r="F573" s="2">
        <v>3000190758</v>
      </c>
      <c r="G573" s="2">
        <v>3000190757</v>
      </c>
      <c r="H573" s="2">
        <v>3000190760</v>
      </c>
      <c r="I573" s="2">
        <v>3000190756</v>
      </c>
      <c r="J573" s="2">
        <v>3000190762</v>
      </c>
      <c r="K573" s="1">
        <v>6</v>
      </c>
      <c r="L573" s="2" t="s">
        <v>97</v>
      </c>
      <c r="M573" s="2">
        <f t="shared" si="20"/>
        <v>8</v>
      </c>
      <c r="N573" s="7"/>
      <c r="O573" s="2" t="s">
        <v>584</v>
      </c>
      <c r="P573" s="2" t="str">
        <f t="shared" si="18"/>
        <v>FF0000</v>
      </c>
    </row>
    <row r="574" spans="1:16" x14ac:dyDescent="0.2">
      <c r="A574" s="2">
        <v>3000190735</v>
      </c>
      <c r="B574" s="2">
        <v>3000190761</v>
      </c>
      <c r="C574" s="2">
        <v>3000190765</v>
      </c>
      <c r="D574" s="2">
        <v>3000190763</v>
      </c>
      <c r="E574" s="2">
        <v>3000190759</v>
      </c>
      <c r="F574" s="2">
        <v>3000190758</v>
      </c>
      <c r="G574" s="2">
        <v>3000190757</v>
      </c>
      <c r="H574" s="2">
        <v>3000190760</v>
      </c>
      <c r="I574" s="2">
        <v>3000190756</v>
      </c>
      <c r="J574" s="2">
        <v>3000190762</v>
      </c>
      <c r="K574" s="1">
        <v>6</v>
      </c>
      <c r="L574" s="2" t="s">
        <v>97</v>
      </c>
      <c r="M574" s="2">
        <f t="shared" si="20"/>
        <v>9</v>
      </c>
      <c r="N574" s="8"/>
      <c r="O574" s="2" t="s">
        <v>585</v>
      </c>
      <c r="P574" s="2" t="str">
        <f t="shared" si="18"/>
        <v>ED7D31</v>
      </c>
    </row>
    <row r="575" spans="1:16" x14ac:dyDescent="0.2">
      <c r="A575" s="2">
        <v>3000190735</v>
      </c>
      <c r="B575" s="2">
        <v>3000190761</v>
      </c>
      <c r="C575" s="2">
        <v>3000190765</v>
      </c>
      <c r="D575" s="2">
        <v>3000190763</v>
      </c>
      <c r="E575" s="2">
        <v>3000190759</v>
      </c>
      <c r="F575" s="2">
        <v>3000190758</v>
      </c>
      <c r="G575" s="2">
        <v>3000190757</v>
      </c>
      <c r="H575" s="2">
        <v>3000190760</v>
      </c>
      <c r="I575" s="2">
        <v>3000190756</v>
      </c>
      <c r="J575" s="2">
        <v>3000190762</v>
      </c>
      <c r="K575" s="1">
        <v>6</v>
      </c>
      <c r="L575" s="2" t="s">
        <v>97</v>
      </c>
      <c r="M575" s="2">
        <f t="shared" si="20"/>
        <v>10</v>
      </c>
      <c r="N575" s="6"/>
      <c r="O575" s="2" t="s">
        <v>586</v>
      </c>
      <c r="P575" s="2" t="str">
        <f t="shared" si="18"/>
        <v>FFFF00</v>
      </c>
    </row>
    <row r="576" spans="1:16" x14ac:dyDescent="0.2">
      <c r="A576" s="2">
        <v>3000190735</v>
      </c>
      <c r="B576" s="2">
        <v>3000190761</v>
      </c>
      <c r="C576" s="2">
        <v>3000190765</v>
      </c>
      <c r="D576" s="2">
        <v>3000190763</v>
      </c>
      <c r="E576" s="2">
        <v>3000190759</v>
      </c>
      <c r="F576" s="2">
        <v>3000190758</v>
      </c>
      <c r="G576" s="2">
        <v>3000190757</v>
      </c>
      <c r="H576" s="2">
        <v>3000190760</v>
      </c>
      <c r="I576" s="2">
        <v>3000190756</v>
      </c>
      <c r="J576" s="2">
        <v>3000190762</v>
      </c>
      <c r="K576" s="1">
        <v>6</v>
      </c>
      <c r="L576" s="2" t="s">
        <v>97</v>
      </c>
      <c r="M576" s="2">
        <f t="shared" si="20"/>
        <v>11</v>
      </c>
      <c r="N576" s="7"/>
      <c r="O576" s="2" t="s">
        <v>587</v>
      </c>
      <c r="P576" s="2" t="str">
        <f t="shared" si="18"/>
        <v>FF0000</v>
      </c>
    </row>
    <row r="577" spans="1:16" x14ac:dyDescent="0.2">
      <c r="A577" s="2">
        <v>3000190735</v>
      </c>
      <c r="B577" s="2">
        <v>3000190761</v>
      </c>
      <c r="C577" s="2">
        <v>3000190765</v>
      </c>
      <c r="D577" s="2">
        <v>3000190763</v>
      </c>
      <c r="E577" s="2">
        <v>3000190759</v>
      </c>
      <c r="F577" s="2">
        <v>3000190758</v>
      </c>
      <c r="G577" s="2">
        <v>3000190757</v>
      </c>
      <c r="H577" s="2">
        <v>3000190760</v>
      </c>
      <c r="I577" s="2">
        <v>3000190756</v>
      </c>
      <c r="J577" s="2">
        <v>3000190762</v>
      </c>
      <c r="K577" s="1">
        <v>6</v>
      </c>
      <c r="L577" s="2" t="s">
        <v>97</v>
      </c>
      <c r="M577" s="2">
        <f t="shared" si="20"/>
        <v>12</v>
      </c>
      <c r="N577" s="8"/>
      <c r="O577" s="2" t="s">
        <v>588</v>
      </c>
      <c r="P577" s="2" t="str">
        <f t="shared" si="18"/>
        <v>ED7D31</v>
      </c>
    </row>
    <row r="578" spans="1:16" x14ac:dyDescent="0.2">
      <c r="A578" s="2">
        <v>300190657</v>
      </c>
      <c r="B578" s="2">
        <v>300190656</v>
      </c>
      <c r="C578" s="2">
        <v>300190658</v>
      </c>
      <c r="D578" s="2">
        <v>300190661</v>
      </c>
      <c r="E578" s="2">
        <v>300190659</v>
      </c>
      <c r="F578" s="2">
        <v>300190662</v>
      </c>
      <c r="G578" s="2">
        <v>300190660</v>
      </c>
      <c r="H578" s="2">
        <v>300190663</v>
      </c>
      <c r="I578" s="2">
        <v>300190699</v>
      </c>
      <c r="J578" s="2">
        <v>300190707</v>
      </c>
      <c r="K578" s="1">
        <v>7</v>
      </c>
      <c r="L578" s="2" t="s">
        <v>6</v>
      </c>
      <c r="M578" s="2">
        <v>1</v>
      </c>
      <c r="N578" s="3"/>
      <c r="O578" s="2" t="s">
        <v>589</v>
      </c>
      <c r="P578" s="2" t="str">
        <f t="shared" si="18"/>
        <v>BDD7EE</v>
      </c>
    </row>
    <row r="579" spans="1:16" x14ac:dyDescent="0.2">
      <c r="A579" s="2">
        <v>300190657</v>
      </c>
      <c r="B579" s="2">
        <v>300190656</v>
      </c>
      <c r="C579" s="2">
        <v>300190658</v>
      </c>
      <c r="D579" s="2">
        <v>300190661</v>
      </c>
      <c r="E579" s="2">
        <v>300190659</v>
      </c>
      <c r="F579" s="2">
        <v>300190662</v>
      </c>
      <c r="G579" s="2">
        <v>300190660</v>
      </c>
      <c r="H579" s="2">
        <v>300190663</v>
      </c>
      <c r="I579" s="2">
        <v>300190699</v>
      </c>
      <c r="J579" s="2">
        <v>300190707</v>
      </c>
      <c r="K579" s="1">
        <v>7</v>
      </c>
      <c r="L579" s="2" t="s">
        <v>6</v>
      </c>
      <c r="M579" s="2">
        <f>M578+1</f>
        <v>2</v>
      </c>
      <c r="N579" s="4"/>
      <c r="O579" s="2" t="s">
        <v>590</v>
      </c>
      <c r="P579" s="2" t="str">
        <f t="shared" ref="P579:P642" si="21">getRGB1(N579)</f>
        <v>A9D08E</v>
      </c>
    </row>
    <row r="580" spans="1:16" x14ac:dyDescent="0.2">
      <c r="A580" s="2">
        <v>300190657</v>
      </c>
      <c r="B580" s="2">
        <v>300190656</v>
      </c>
      <c r="C580" s="2">
        <v>300190658</v>
      </c>
      <c r="D580" s="2">
        <v>300190661</v>
      </c>
      <c r="E580" s="2">
        <v>300190659</v>
      </c>
      <c r="F580" s="2">
        <v>300190662</v>
      </c>
      <c r="G580" s="2">
        <v>300190660</v>
      </c>
      <c r="H580" s="2">
        <v>300190663</v>
      </c>
      <c r="I580" s="2">
        <v>300190699</v>
      </c>
      <c r="J580" s="2">
        <v>300190707</v>
      </c>
      <c r="K580" s="1">
        <v>7</v>
      </c>
      <c r="L580" s="2" t="s">
        <v>6</v>
      </c>
      <c r="M580" s="2">
        <f t="shared" ref="M580:M601" si="22">M579+1</f>
        <v>3</v>
      </c>
      <c r="N580" s="5"/>
      <c r="O580" s="2" t="s">
        <v>591</v>
      </c>
      <c r="P580" s="2" t="str">
        <f t="shared" si="21"/>
        <v>BFBFBF</v>
      </c>
    </row>
    <row r="581" spans="1:16" x14ac:dyDescent="0.2">
      <c r="A581" s="2">
        <v>300190657</v>
      </c>
      <c r="B581" s="2">
        <v>300190656</v>
      </c>
      <c r="C581" s="2">
        <v>300190658</v>
      </c>
      <c r="D581" s="2">
        <v>300190661</v>
      </c>
      <c r="E581" s="2">
        <v>300190659</v>
      </c>
      <c r="F581" s="2">
        <v>300190662</v>
      </c>
      <c r="G581" s="2">
        <v>300190660</v>
      </c>
      <c r="H581" s="2">
        <v>300190663</v>
      </c>
      <c r="I581" s="2">
        <v>300190699</v>
      </c>
      <c r="J581" s="2">
        <v>300190707</v>
      </c>
      <c r="K581" s="1">
        <v>7</v>
      </c>
      <c r="L581" s="2" t="s">
        <v>6</v>
      </c>
      <c r="M581" s="2">
        <f t="shared" si="22"/>
        <v>4</v>
      </c>
      <c r="N581" s="3"/>
      <c r="O581" s="2" t="s">
        <v>592</v>
      </c>
      <c r="P581" s="2" t="str">
        <f t="shared" si="21"/>
        <v>BDD7EE</v>
      </c>
    </row>
    <row r="582" spans="1:16" x14ac:dyDescent="0.2">
      <c r="A582" s="2">
        <v>300190657</v>
      </c>
      <c r="B582" s="2">
        <v>300190656</v>
      </c>
      <c r="C582" s="2">
        <v>300190658</v>
      </c>
      <c r="D582" s="2">
        <v>300190661</v>
      </c>
      <c r="E582" s="2">
        <v>300190659</v>
      </c>
      <c r="F582" s="2">
        <v>300190662</v>
      </c>
      <c r="G582" s="2">
        <v>300190660</v>
      </c>
      <c r="H582" s="2">
        <v>300190663</v>
      </c>
      <c r="I582" s="2">
        <v>300190699</v>
      </c>
      <c r="J582" s="2">
        <v>300190707</v>
      </c>
      <c r="K582" s="1">
        <v>7</v>
      </c>
      <c r="L582" s="2" t="s">
        <v>6</v>
      </c>
      <c r="M582" s="2">
        <f t="shared" si="22"/>
        <v>5</v>
      </c>
      <c r="N582" s="4"/>
      <c r="O582" s="2" t="s">
        <v>593</v>
      </c>
      <c r="P582" s="2" t="str">
        <f t="shared" si="21"/>
        <v>A9D08E</v>
      </c>
    </row>
    <row r="583" spans="1:16" x14ac:dyDescent="0.2">
      <c r="A583" s="2">
        <v>300190657</v>
      </c>
      <c r="B583" s="2">
        <v>300190656</v>
      </c>
      <c r="C583" s="2">
        <v>300190658</v>
      </c>
      <c r="D583" s="2">
        <v>300190661</v>
      </c>
      <c r="E583" s="2">
        <v>300190659</v>
      </c>
      <c r="F583" s="2">
        <v>300190662</v>
      </c>
      <c r="G583" s="2">
        <v>300190660</v>
      </c>
      <c r="H583" s="2">
        <v>300190663</v>
      </c>
      <c r="I583" s="2">
        <v>300190699</v>
      </c>
      <c r="J583" s="2">
        <v>300190707</v>
      </c>
      <c r="K583" s="1">
        <v>7</v>
      </c>
      <c r="L583" s="2" t="s">
        <v>6</v>
      </c>
      <c r="M583" s="2">
        <f t="shared" si="22"/>
        <v>6</v>
      </c>
      <c r="N583" s="5"/>
      <c r="O583" s="2" t="s">
        <v>594</v>
      </c>
      <c r="P583" s="2" t="str">
        <f t="shared" si="21"/>
        <v>BFBFBF</v>
      </c>
    </row>
    <row r="584" spans="1:16" x14ac:dyDescent="0.2">
      <c r="A584" s="2">
        <v>300190657</v>
      </c>
      <c r="B584" s="2">
        <v>300190656</v>
      </c>
      <c r="C584" s="2">
        <v>300190658</v>
      </c>
      <c r="D584" s="2">
        <v>300190661</v>
      </c>
      <c r="E584" s="2">
        <v>300190659</v>
      </c>
      <c r="F584" s="2">
        <v>300190662</v>
      </c>
      <c r="G584" s="2">
        <v>300190660</v>
      </c>
      <c r="H584" s="2">
        <v>300190663</v>
      </c>
      <c r="I584" s="2">
        <v>300190699</v>
      </c>
      <c r="J584" s="2">
        <v>300190707</v>
      </c>
      <c r="K584" s="1">
        <v>7</v>
      </c>
      <c r="L584" s="2" t="s">
        <v>6</v>
      </c>
      <c r="M584" s="2">
        <f t="shared" si="22"/>
        <v>7</v>
      </c>
      <c r="N584" s="3"/>
      <c r="O584" s="2" t="s">
        <v>595</v>
      </c>
      <c r="P584" s="2" t="str">
        <f t="shared" si="21"/>
        <v>BDD7EE</v>
      </c>
    </row>
    <row r="585" spans="1:16" x14ac:dyDescent="0.2">
      <c r="A585" s="2">
        <v>300190657</v>
      </c>
      <c r="B585" s="2">
        <v>300190656</v>
      </c>
      <c r="C585" s="2">
        <v>300190658</v>
      </c>
      <c r="D585" s="2">
        <v>300190661</v>
      </c>
      <c r="E585" s="2">
        <v>300190659</v>
      </c>
      <c r="F585" s="2">
        <v>300190662</v>
      </c>
      <c r="G585" s="2">
        <v>300190660</v>
      </c>
      <c r="H585" s="2">
        <v>300190663</v>
      </c>
      <c r="I585" s="2">
        <v>300190699</v>
      </c>
      <c r="J585" s="2">
        <v>300190707</v>
      </c>
      <c r="K585" s="1">
        <v>7</v>
      </c>
      <c r="L585" s="2" t="s">
        <v>6</v>
      </c>
      <c r="M585" s="2">
        <f t="shared" si="22"/>
        <v>8</v>
      </c>
      <c r="N585" s="4"/>
      <c r="O585" s="2" t="s">
        <v>596</v>
      </c>
      <c r="P585" s="2" t="str">
        <f t="shared" si="21"/>
        <v>A9D08E</v>
      </c>
    </row>
    <row r="586" spans="1:16" x14ac:dyDescent="0.2">
      <c r="A586" s="2">
        <v>300190657</v>
      </c>
      <c r="B586" s="2">
        <v>300190656</v>
      </c>
      <c r="C586" s="2">
        <v>300190658</v>
      </c>
      <c r="D586" s="2">
        <v>300190661</v>
      </c>
      <c r="E586" s="2">
        <v>300190659</v>
      </c>
      <c r="F586" s="2">
        <v>300190662</v>
      </c>
      <c r="G586" s="2">
        <v>300190660</v>
      </c>
      <c r="H586" s="2">
        <v>300190663</v>
      </c>
      <c r="I586" s="2">
        <v>300190699</v>
      </c>
      <c r="J586" s="2">
        <v>300190707</v>
      </c>
      <c r="K586" s="1">
        <v>7</v>
      </c>
      <c r="L586" s="2" t="s">
        <v>6</v>
      </c>
      <c r="M586" s="2">
        <f t="shared" si="22"/>
        <v>9</v>
      </c>
      <c r="N586" s="5"/>
      <c r="O586" s="2" t="s">
        <v>597</v>
      </c>
      <c r="P586" s="2" t="str">
        <f t="shared" si="21"/>
        <v>BFBFBF</v>
      </c>
    </row>
    <row r="587" spans="1:16" x14ac:dyDescent="0.2">
      <c r="A587" s="2">
        <v>300190657</v>
      </c>
      <c r="B587" s="2">
        <v>300190656</v>
      </c>
      <c r="C587" s="2">
        <v>300190658</v>
      </c>
      <c r="D587" s="2">
        <v>300190661</v>
      </c>
      <c r="E587" s="2">
        <v>300190659</v>
      </c>
      <c r="F587" s="2">
        <v>300190662</v>
      </c>
      <c r="G587" s="2">
        <v>300190660</v>
      </c>
      <c r="H587" s="2">
        <v>300190663</v>
      </c>
      <c r="I587" s="2">
        <v>300190699</v>
      </c>
      <c r="J587" s="2">
        <v>300190707</v>
      </c>
      <c r="K587" s="1">
        <v>7</v>
      </c>
      <c r="L587" s="2" t="s">
        <v>6</v>
      </c>
      <c r="M587" s="2">
        <f t="shared" si="22"/>
        <v>10</v>
      </c>
      <c r="N587" s="3"/>
      <c r="O587" s="2" t="s">
        <v>598</v>
      </c>
      <c r="P587" s="2" t="str">
        <f t="shared" si="21"/>
        <v>BDD7EE</v>
      </c>
    </row>
    <row r="588" spans="1:16" x14ac:dyDescent="0.2">
      <c r="A588" s="2">
        <v>300190657</v>
      </c>
      <c r="B588" s="2">
        <v>300190656</v>
      </c>
      <c r="C588" s="2">
        <v>300190658</v>
      </c>
      <c r="D588" s="2">
        <v>300190661</v>
      </c>
      <c r="E588" s="2">
        <v>300190659</v>
      </c>
      <c r="F588" s="2">
        <v>300190662</v>
      </c>
      <c r="G588" s="2">
        <v>300190660</v>
      </c>
      <c r="H588" s="2">
        <v>300190663</v>
      </c>
      <c r="I588" s="2">
        <v>300190699</v>
      </c>
      <c r="J588" s="2">
        <v>300190707</v>
      </c>
      <c r="K588" s="1">
        <v>7</v>
      </c>
      <c r="L588" s="2" t="s">
        <v>6</v>
      </c>
      <c r="M588" s="2">
        <f t="shared" si="22"/>
        <v>11</v>
      </c>
      <c r="N588" s="4"/>
      <c r="O588" s="2" t="s">
        <v>599</v>
      </c>
      <c r="P588" s="2" t="str">
        <f t="shared" si="21"/>
        <v>A9D08E</v>
      </c>
    </row>
    <row r="589" spans="1:16" x14ac:dyDescent="0.2">
      <c r="A589" s="2">
        <v>300190657</v>
      </c>
      <c r="B589" s="2">
        <v>300190656</v>
      </c>
      <c r="C589" s="2">
        <v>300190658</v>
      </c>
      <c r="D589" s="2">
        <v>300190661</v>
      </c>
      <c r="E589" s="2">
        <v>300190659</v>
      </c>
      <c r="F589" s="2">
        <v>300190662</v>
      </c>
      <c r="G589" s="2">
        <v>300190660</v>
      </c>
      <c r="H589" s="2">
        <v>300190663</v>
      </c>
      <c r="I589" s="2">
        <v>300190699</v>
      </c>
      <c r="J589" s="2">
        <v>300190707</v>
      </c>
      <c r="K589" s="1">
        <v>7</v>
      </c>
      <c r="L589" s="2" t="s">
        <v>6</v>
      </c>
      <c r="M589" s="2">
        <f t="shared" si="22"/>
        <v>12</v>
      </c>
      <c r="N589" s="5"/>
      <c r="O589" s="2" t="s">
        <v>600</v>
      </c>
      <c r="P589" s="2" t="str">
        <f t="shared" si="21"/>
        <v>BFBFBF</v>
      </c>
    </row>
    <row r="590" spans="1:16" x14ac:dyDescent="0.2">
      <c r="A590" s="2">
        <v>300190657</v>
      </c>
      <c r="B590" s="2">
        <v>300190656</v>
      </c>
      <c r="C590" s="2">
        <v>300190658</v>
      </c>
      <c r="D590" s="2">
        <v>300190661</v>
      </c>
      <c r="E590" s="2">
        <v>300190659</v>
      </c>
      <c r="F590" s="2">
        <v>300190662</v>
      </c>
      <c r="G590" s="2">
        <v>300190660</v>
      </c>
      <c r="H590" s="2">
        <v>300190663</v>
      </c>
      <c r="I590" s="2">
        <v>300190699</v>
      </c>
      <c r="J590" s="2">
        <v>300190707</v>
      </c>
      <c r="K590" s="1">
        <v>7</v>
      </c>
      <c r="L590" s="2" t="s">
        <v>19</v>
      </c>
      <c r="M590" s="2">
        <v>1</v>
      </c>
      <c r="N590" s="6"/>
      <c r="O590" s="2" t="s">
        <v>601</v>
      </c>
      <c r="P590" s="2" t="str">
        <f t="shared" si="21"/>
        <v>FFFF00</v>
      </c>
    </row>
    <row r="591" spans="1:16" x14ac:dyDescent="0.2">
      <c r="A591" s="2">
        <v>300190657</v>
      </c>
      <c r="B591" s="2">
        <v>300190656</v>
      </c>
      <c r="C591" s="2">
        <v>300190658</v>
      </c>
      <c r="D591" s="2">
        <v>300190661</v>
      </c>
      <c r="E591" s="2">
        <v>300190659</v>
      </c>
      <c r="F591" s="2">
        <v>300190662</v>
      </c>
      <c r="G591" s="2">
        <v>300190660</v>
      </c>
      <c r="H591" s="2">
        <v>300190663</v>
      </c>
      <c r="I591" s="2">
        <v>300190699</v>
      </c>
      <c r="J591" s="2">
        <v>300190707</v>
      </c>
      <c r="K591" s="1">
        <v>7</v>
      </c>
      <c r="L591" s="2" t="s">
        <v>19</v>
      </c>
      <c r="M591" s="2">
        <f>M590+1</f>
        <v>2</v>
      </c>
      <c r="N591" s="8"/>
      <c r="O591" s="2" t="s">
        <v>602</v>
      </c>
      <c r="P591" s="2" t="str">
        <f t="shared" si="21"/>
        <v>ED7D31</v>
      </c>
    </row>
    <row r="592" spans="1:16" x14ac:dyDescent="0.2">
      <c r="A592" s="2">
        <v>300190657</v>
      </c>
      <c r="B592" s="2">
        <v>300190656</v>
      </c>
      <c r="C592" s="2">
        <v>300190658</v>
      </c>
      <c r="D592" s="2">
        <v>300190661</v>
      </c>
      <c r="E592" s="2">
        <v>300190659</v>
      </c>
      <c r="F592" s="2">
        <v>300190662</v>
      </c>
      <c r="G592" s="2">
        <v>300190660</v>
      </c>
      <c r="H592" s="2">
        <v>300190663</v>
      </c>
      <c r="I592" s="2">
        <v>300190699</v>
      </c>
      <c r="J592" s="2">
        <v>300190707</v>
      </c>
      <c r="K592" s="1">
        <v>7</v>
      </c>
      <c r="L592" s="2" t="s">
        <v>19</v>
      </c>
      <c r="M592" s="2">
        <f t="shared" si="22"/>
        <v>3</v>
      </c>
      <c r="N592" s="8"/>
      <c r="O592" s="2" t="s">
        <v>603</v>
      </c>
      <c r="P592" s="2" t="str">
        <f t="shared" si="21"/>
        <v>ED7D31</v>
      </c>
    </row>
    <row r="593" spans="1:16" x14ac:dyDescent="0.2">
      <c r="A593" s="2">
        <v>300190657</v>
      </c>
      <c r="B593" s="2">
        <v>300190656</v>
      </c>
      <c r="C593" s="2">
        <v>300190658</v>
      </c>
      <c r="D593" s="2">
        <v>300190661</v>
      </c>
      <c r="E593" s="2">
        <v>300190659</v>
      </c>
      <c r="F593" s="2">
        <v>300190662</v>
      </c>
      <c r="G593" s="2">
        <v>300190660</v>
      </c>
      <c r="H593" s="2">
        <v>300190663</v>
      </c>
      <c r="I593" s="2">
        <v>300190699</v>
      </c>
      <c r="J593" s="2">
        <v>300190707</v>
      </c>
      <c r="K593" s="1">
        <v>7</v>
      </c>
      <c r="L593" s="2" t="s">
        <v>19</v>
      </c>
      <c r="M593" s="2">
        <f t="shared" si="22"/>
        <v>4</v>
      </c>
      <c r="N593" s="6"/>
      <c r="O593" s="2" t="s">
        <v>604</v>
      </c>
      <c r="P593" s="2" t="str">
        <f t="shared" si="21"/>
        <v>FFFF00</v>
      </c>
    </row>
    <row r="594" spans="1:16" x14ac:dyDescent="0.2">
      <c r="A594" s="2">
        <v>300190657</v>
      </c>
      <c r="B594" s="2">
        <v>300190656</v>
      </c>
      <c r="C594" s="2">
        <v>300190658</v>
      </c>
      <c r="D594" s="2">
        <v>300190661</v>
      </c>
      <c r="E594" s="2">
        <v>300190659</v>
      </c>
      <c r="F594" s="2">
        <v>300190662</v>
      </c>
      <c r="G594" s="2">
        <v>300190660</v>
      </c>
      <c r="H594" s="2">
        <v>300190663</v>
      </c>
      <c r="I594" s="2">
        <v>300190699</v>
      </c>
      <c r="J594" s="2">
        <v>300190707</v>
      </c>
      <c r="K594" s="1">
        <v>7</v>
      </c>
      <c r="L594" s="2" t="s">
        <v>19</v>
      </c>
      <c r="M594" s="2">
        <f t="shared" si="22"/>
        <v>5</v>
      </c>
      <c r="N594" s="7"/>
      <c r="O594" s="2" t="s">
        <v>605</v>
      </c>
      <c r="P594" s="2" t="str">
        <f t="shared" si="21"/>
        <v>FF0000</v>
      </c>
    </row>
    <row r="595" spans="1:16" x14ac:dyDescent="0.2">
      <c r="A595" s="2">
        <v>300190657</v>
      </c>
      <c r="B595" s="2">
        <v>300190656</v>
      </c>
      <c r="C595" s="2">
        <v>300190658</v>
      </c>
      <c r="D595" s="2">
        <v>300190661</v>
      </c>
      <c r="E595" s="2">
        <v>300190659</v>
      </c>
      <c r="F595" s="2">
        <v>300190662</v>
      </c>
      <c r="G595" s="2">
        <v>300190660</v>
      </c>
      <c r="H595" s="2">
        <v>300190663</v>
      </c>
      <c r="I595" s="2">
        <v>300190699</v>
      </c>
      <c r="J595" s="2">
        <v>300190707</v>
      </c>
      <c r="K595" s="1">
        <v>7</v>
      </c>
      <c r="L595" s="2" t="s">
        <v>19</v>
      </c>
      <c r="M595" s="2">
        <f t="shared" si="22"/>
        <v>6</v>
      </c>
      <c r="N595" s="8"/>
      <c r="O595" s="2" t="s">
        <v>606</v>
      </c>
      <c r="P595" s="2" t="str">
        <f t="shared" si="21"/>
        <v>ED7D31</v>
      </c>
    </row>
    <row r="596" spans="1:16" x14ac:dyDescent="0.2">
      <c r="A596" s="2">
        <v>300190657</v>
      </c>
      <c r="B596" s="2">
        <v>300190656</v>
      </c>
      <c r="C596" s="2">
        <v>300190658</v>
      </c>
      <c r="D596" s="2">
        <v>300190661</v>
      </c>
      <c r="E596" s="2">
        <v>300190659</v>
      </c>
      <c r="F596" s="2">
        <v>300190662</v>
      </c>
      <c r="G596" s="2">
        <v>300190660</v>
      </c>
      <c r="H596" s="2">
        <v>300190663</v>
      </c>
      <c r="I596" s="2">
        <v>300190699</v>
      </c>
      <c r="J596" s="2">
        <v>300190707</v>
      </c>
      <c r="K596" s="1">
        <v>7</v>
      </c>
      <c r="L596" s="2" t="s">
        <v>19</v>
      </c>
      <c r="M596" s="2">
        <f t="shared" si="22"/>
        <v>7</v>
      </c>
      <c r="N596" s="6"/>
      <c r="O596" s="2" t="s">
        <v>607</v>
      </c>
      <c r="P596" s="2" t="str">
        <f t="shared" si="21"/>
        <v>FFFF00</v>
      </c>
    </row>
    <row r="597" spans="1:16" x14ac:dyDescent="0.2">
      <c r="A597" s="2">
        <v>300190657</v>
      </c>
      <c r="B597" s="2">
        <v>300190656</v>
      </c>
      <c r="C597" s="2">
        <v>300190658</v>
      </c>
      <c r="D597" s="2">
        <v>300190661</v>
      </c>
      <c r="E597" s="2">
        <v>300190659</v>
      </c>
      <c r="F597" s="2">
        <v>300190662</v>
      </c>
      <c r="G597" s="2">
        <v>300190660</v>
      </c>
      <c r="H597" s="2">
        <v>300190663</v>
      </c>
      <c r="I597" s="2">
        <v>300190699</v>
      </c>
      <c r="J597" s="2">
        <v>300190707</v>
      </c>
      <c r="K597" s="1">
        <v>7</v>
      </c>
      <c r="L597" s="2" t="s">
        <v>19</v>
      </c>
      <c r="M597" s="2">
        <f t="shared" si="22"/>
        <v>8</v>
      </c>
      <c r="N597" s="7"/>
      <c r="O597" s="2" t="s">
        <v>608</v>
      </c>
      <c r="P597" s="2" t="str">
        <f t="shared" si="21"/>
        <v>FF0000</v>
      </c>
    </row>
    <row r="598" spans="1:16" x14ac:dyDescent="0.2">
      <c r="A598" s="2">
        <v>300190657</v>
      </c>
      <c r="B598" s="2">
        <v>300190656</v>
      </c>
      <c r="C598" s="2">
        <v>300190658</v>
      </c>
      <c r="D598" s="2">
        <v>300190661</v>
      </c>
      <c r="E598" s="2">
        <v>300190659</v>
      </c>
      <c r="F598" s="2">
        <v>300190662</v>
      </c>
      <c r="G598" s="2">
        <v>300190660</v>
      </c>
      <c r="H598" s="2">
        <v>300190663</v>
      </c>
      <c r="I598" s="2">
        <v>300190699</v>
      </c>
      <c r="J598" s="2">
        <v>300190707</v>
      </c>
      <c r="K598" s="1">
        <v>7</v>
      </c>
      <c r="L598" s="2" t="s">
        <v>19</v>
      </c>
      <c r="M598" s="2">
        <f t="shared" si="22"/>
        <v>9</v>
      </c>
      <c r="N598" s="8"/>
      <c r="O598" s="2" t="s">
        <v>609</v>
      </c>
      <c r="P598" s="2" t="str">
        <f t="shared" si="21"/>
        <v>ED7D31</v>
      </c>
    </row>
    <row r="599" spans="1:16" x14ac:dyDescent="0.2">
      <c r="A599" s="2">
        <v>300190657</v>
      </c>
      <c r="B599" s="2">
        <v>300190656</v>
      </c>
      <c r="C599" s="2">
        <v>300190658</v>
      </c>
      <c r="D599" s="2">
        <v>300190661</v>
      </c>
      <c r="E599" s="2">
        <v>300190659</v>
      </c>
      <c r="F599" s="2">
        <v>300190662</v>
      </c>
      <c r="G599" s="2">
        <v>300190660</v>
      </c>
      <c r="H599" s="2">
        <v>300190663</v>
      </c>
      <c r="I599" s="2">
        <v>300190699</v>
      </c>
      <c r="J599" s="2">
        <v>300190707</v>
      </c>
      <c r="K599" s="1">
        <v>7</v>
      </c>
      <c r="L599" s="2" t="s">
        <v>19</v>
      </c>
      <c r="M599" s="2">
        <f t="shared" si="22"/>
        <v>10</v>
      </c>
      <c r="N599" s="6"/>
      <c r="O599" s="2" t="s">
        <v>610</v>
      </c>
      <c r="P599" s="2" t="str">
        <f t="shared" si="21"/>
        <v>FFFF00</v>
      </c>
    </row>
    <row r="600" spans="1:16" x14ac:dyDescent="0.2">
      <c r="A600" s="2">
        <v>300190657</v>
      </c>
      <c r="B600" s="2">
        <v>300190656</v>
      </c>
      <c r="C600" s="2">
        <v>300190658</v>
      </c>
      <c r="D600" s="2">
        <v>300190661</v>
      </c>
      <c r="E600" s="2">
        <v>300190659</v>
      </c>
      <c r="F600" s="2">
        <v>300190662</v>
      </c>
      <c r="G600" s="2">
        <v>300190660</v>
      </c>
      <c r="H600" s="2">
        <v>300190663</v>
      </c>
      <c r="I600" s="2">
        <v>300190699</v>
      </c>
      <c r="J600" s="2">
        <v>300190707</v>
      </c>
      <c r="K600" s="1">
        <v>7</v>
      </c>
      <c r="L600" s="2" t="s">
        <v>19</v>
      </c>
      <c r="M600" s="2">
        <f t="shared" si="22"/>
        <v>11</v>
      </c>
      <c r="N600" s="7"/>
      <c r="O600" s="2" t="s">
        <v>611</v>
      </c>
      <c r="P600" s="2" t="str">
        <f t="shared" si="21"/>
        <v>FF0000</v>
      </c>
    </row>
    <row r="601" spans="1:16" x14ac:dyDescent="0.2">
      <c r="A601" s="2">
        <v>300190657</v>
      </c>
      <c r="B601" s="2">
        <v>300190656</v>
      </c>
      <c r="C601" s="2">
        <v>300190658</v>
      </c>
      <c r="D601" s="2">
        <v>300190661</v>
      </c>
      <c r="E601" s="2">
        <v>300190659</v>
      </c>
      <c r="F601" s="2">
        <v>300190662</v>
      </c>
      <c r="G601" s="2">
        <v>300190660</v>
      </c>
      <c r="H601" s="2">
        <v>300190663</v>
      </c>
      <c r="I601" s="2">
        <v>300190699</v>
      </c>
      <c r="J601" s="2">
        <v>300190707</v>
      </c>
      <c r="K601" s="1">
        <v>7</v>
      </c>
      <c r="L601" s="2" t="s">
        <v>19</v>
      </c>
      <c r="M601" s="2">
        <f t="shared" si="22"/>
        <v>12</v>
      </c>
      <c r="N601" s="8"/>
      <c r="O601" s="2" t="s">
        <v>612</v>
      </c>
      <c r="P601" s="2" t="str">
        <f t="shared" si="21"/>
        <v>ED7D31</v>
      </c>
    </row>
    <row r="602" spans="1:16" x14ac:dyDescent="0.2">
      <c r="A602" s="2">
        <v>300190657</v>
      </c>
      <c r="B602" s="2">
        <v>300190656</v>
      </c>
      <c r="C602" s="2">
        <v>300190658</v>
      </c>
      <c r="D602" s="2">
        <v>300190661</v>
      </c>
      <c r="E602" s="2">
        <v>300190659</v>
      </c>
      <c r="F602" s="2">
        <v>300190662</v>
      </c>
      <c r="G602" s="2">
        <v>300190660</v>
      </c>
      <c r="H602" s="2">
        <v>300190663</v>
      </c>
      <c r="I602" s="2">
        <v>300190699</v>
      </c>
      <c r="J602" s="2">
        <v>300190707</v>
      </c>
      <c r="K602" s="1">
        <v>7</v>
      </c>
      <c r="L602" s="2" t="s">
        <v>32</v>
      </c>
      <c r="M602" s="2">
        <v>1</v>
      </c>
      <c r="N602" s="4"/>
      <c r="O602" s="2" t="s">
        <v>613</v>
      </c>
      <c r="P602" s="2" t="str">
        <f t="shared" si="21"/>
        <v>A9D08E</v>
      </c>
    </row>
    <row r="603" spans="1:16" x14ac:dyDescent="0.2">
      <c r="A603" s="2">
        <v>300190657</v>
      </c>
      <c r="B603" s="2">
        <v>300190656</v>
      </c>
      <c r="C603" s="2">
        <v>300190658</v>
      </c>
      <c r="D603" s="2">
        <v>300190661</v>
      </c>
      <c r="E603" s="2">
        <v>300190659</v>
      </c>
      <c r="F603" s="2">
        <v>300190662</v>
      </c>
      <c r="G603" s="2">
        <v>300190660</v>
      </c>
      <c r="H603" s="2">
        <v>300190663</v>
      </c>
      <c r="I603" s="2">
        <v>300190699</v>
      </c>
      <c r="J603" s="2">
        <v>300190707</v>
      </c>
      <c r="K603" s="1">
        <v>7</v>
      </c>
      <c r="L603" s="2" t="s">
        <v>32</v>
      </c>
      <c r="M603" s="2">
        <f>M602+1</f>
        <v>2</v>
      </c>
      <c r="N603" s="5"/>
      <c r="O603" s="2" t="s">
        <v>614</v>
      </c>
      <c r="P603" s="2" t="str">
        <f t="shared" si="21"/>
        <v>BFBFBF</v>
      </c>
    </row>
    <row r="604" spans="1:16" x14ac:dyDescent="0.2">
      <c r="A604" s="2">
        <v>300190657</v>
      </c>
      <c r="B604" s="2">
        <v>300190656</v>
      </c>
      <c r="C604" s="2">
        <v>300190658</v>
      </c>
      <c r="D604" s="2">
        <v>300190661</v>
      </c>
      <c r="E604" s="2">
        <v>300190659</v>
      </c>
      <c r="F604" s="2">
        <v>300190662</v>
      </c>
      <c r="G604" s="2">
        <v>300190660</v>
      </c>
      <c r="H604" s="2">
        <v>300190663</v>
      </c>
      <c r="I604" s="2">
        <v>300190699</v>
      </c>
      <c r="J604" s="2">
        <v>300190707</v>
      </c>
      <c r="K604" s="1">
        <v>7</v>
      </c>
      <c r="L604" s="2" t="s">
        <v>32</v>
      </c>
      <c r="M604" s="2">
        <f t="shared" ref="M604:M625" si="23">M603+1</f>
        <v>3</v>
      </c>
      <c r="N604" s="9"/>
      <c r="O604" s="2" t="s">
        <v>615</v>
      </c>
      <c r="P604" s="2" t="str">
        <f t="shared" si="21"/>
        <v>9BC2E6</v>
      </c>
    </row>
    <row r="605" spans="1:16" x14ac:dyDescent="0.2">
      <c r="A605" s="2">
        <v>300190657</v>
      </c>
      <c r="B605" s="2">
        <v>300190656</v>
      </c>
      <c r="C605" s="2">
        <v>300190658</v>
      </c>
      <c r="D605" s="2">
        <v>300190661</v>
      </c>
      <c r="E605" s="2">
        <v>300190659</v>
      </c>
      <c r="F605" s="2">
        <v>300190662</v>
      </c>
      <c r="G605" s="2">
        <v>300190660</v>
      </c>
      <c r="H605" s="2">
        <v>300190663</v>
      </c>
      <c r="I605" s="2">
        <v>300190699</v>
      </c>
      <c r="J605" s="2">
        <v>300190707</v>
      </c>
      <c r="K605" s="1">
        <v>7</v>
      </c>
      <c r="L605" s="2" t="s">
        <v>32</v>
      </c>
      <c r="M605" s="2">
        <f t="shared" si="23"/>
        <v>4</v>
      </c>
      <c r="N605" s="4"/>
      <c r="O605" s="2" t="s">
        <v>616</v>
      </c>
      <c r="P605" s="2" t="str">
        <f t="shared" si="21"/>
        <v>A9D08E</v>
      </c>
    </row>
    <row r="606" spans="1:16" x14ac:dyDescent="0.2">
      <c r="A606" s="2">
        <v>300190657</v>
      </c>
      <c r="B606" s="2">
        <v>300190656</v>
      </c>
      <c r="C606" s="2">
        <v>300190658</v>
      </c>
      <c r="D606" s="2">
        <v>300190661</v>
      </c>
      <c r="E606" s="2">
        <v>300190659</v>
      </c>
      <c r="F606" s="2">
        <v>300190662</v>
      </c>
      <c r="G606" s="2">
        <v>300190660</v>
      </c>
      <c r="H606" s="2">
        <v>300190663</v>
      </c>
      <c r="I606" s="2">
        <v>300190699</v>
      </c>
      <c r="J606" s="2">
        <v>300190707</v>
      </c>
      <c r="K606" s="1">
        <v>7</v>
      </c>
      <c r="L606" s="2" t="s">
        <v>32</v>
      </c>
      <c r="M606" s="2">
        <f t="shared" si="23"/>
        <v>5</v>
      </c>
      <c r="N606" s="5"/>
      <c r="O606" s="2" t="s">
        <v>617</v>
      </c>
      <c r="P606" s="2" t="str">
        <f t="shared" si="21"/>
        <v>BFBFBF</v>
      </c>
    </row>
    <row r="607" spans="1:16" x14ac:dyDescent="0.2">
      <c r="A607" s="2">
        <v>300190657</v>
      </c>
      <c r="B607" s="2">
        <v>300190656</v>
      </c>
      <c r="C607" s="2">
        <v>300190658</v>
      </c>
      <c r="D607" s="2">
        <v>300190661</v>
      </c>
      <c r="E607" s="2">
        <v>300190659</v>
      </c>
      <c r="F607" s="2">
        <v>300190662</v>
      </c>
      <c r="G607" s="2">
        <v>300190660</v>
      </c>
      <c r="H607" s="2">
        <v>300190663</v>
      </c>
      <c r="I607" s="2">
        <v>300190699</v>
      </c>
      <c r="J607" s="2">
        <v>300190707</v>
      </c>
      <c r="K607" s="1">
        <v>7</v>
      </c>
      <c r="L607" s="2" t="s">
        <v>32</v>
      </c>
      <c r="M607" s="2">
        <f t="shared" si="23"/>
        <v>6</v>
      </c>
      <c r="N607" s="9"/>
      <c r="O607" s="2" t="s">
        <v>618</v>
      </c>
      <c r="P607" s="2" t="str">
        <f t="shared" si="21"/>
        <v>9BC2E6</v>
      </c>
    </row>
    <row r="608" spans="1:16" x14ac:dyDescent="0.2">
      <c r="A608" s="2">
        <v>300190657</v>
      </c>
      <c r="B608" s="2">
        <v>300190656</v>
      </c>
      <c r="C608" s="2">
        <v>300190658</v>
      </c>
      <c r="D608" s="2">
        <v>300190661</v>
      </c>
      <c r="E608" s="2">
        <v>300190659</v>
      </c>
      <c r="F608" s="2">
        <v>300190662</v>
      </c>
      <c r="G608" s="2">
        <v>300190660</v>
      </c>
      <c r="H608" s="2">
        <v>300190663</v>
      </c>
      <c r="I608" s="2">
        <v>300190699</v>
      </c>
      <c r="J608" s="2">
        <v>300190707</v>
      </c>
      <c r="K608" s="1">
        <v>7</v>
      </c>
      <c r="L608" s="2" t="s">
        <v>32</v>
      </c>
      <c r="M608" s="2">
        <f t="shared" si="23"/>
        <v>7</v>
      </c>
      <c r="N608" s="4"/>
      <c r="O608" s="2" t="s">
        <v>619</v>
      </c>
      <c r="P608" s="2" t="str">
        <f t="shared" si="21"/>
        <v>A9D08E</v>
      </c>
    </row>
    <row r="609" spans="1:16" x14ac:dyDescent="0.2">
      <c r="A609" s="2">
        <v>300190657</v>
      </c>
      <c r="B609" s="2">
        <v>300190656</v>
      </c>
      <c r="C609" s="2">
        <v>300190658</v>
      </c>
      <c r="D609" s="2">
        <v>300190661</v>
      </c>
      <c r="E609" s="2">
        <v>300190659</v>
      </c>
      <c r="F609" s="2">
        <v>300190662</v>
      </c>
      <c r="G609" s="2">
        <v>300190660</v>
      </c>
      <c r="H609" s="2">
        <v>300190663</v>
      </c>
      <c r="I609" s="2">
        <v>300190699</v>
      </c>
      <c r="J609" s="2">
        <v>300190707</v>
      </c>
      <c r="K609" s="1">
        <v>7</v>
      </c>
      <c r="L609" s="2" t="s">
        <v>32</v>
      </c>
      <c r="M609" s="2">
        <f t="shared" si="23"/>
        <v>8</v>
      </c>
      <c r="N609" s="5"/>
      <c r="O609" s="2" t="s">
        <v>620</v>
      </c>
      <c r="P609" s="2" t="str">
        <f t="shared" si="21"/>
        <v>BFBFBF</v>
      </c>
    </row>
    <row r="610" spans="1:16" x14ac:dyDescent="0.2">
      <c r="A610" s="2">
        <v>300190657</v>
      </c>
      <c r="B610" s="2">
        <v>300190656</v>
      </c>
      <c r="C610" s="2">
        <v>300190658</v>
      </c>
      <c r="D610" s="2">
        <v>300190661</v>
      </c>
      <c r="E610" s="2">
        <v>300190659</v>
      </c>
      <c r="F610" s="2">
        <v>300190662</v>
      </c>
      <c r="G610" s="2">
        <v>300190660</v>
      </c>
      <c r="H610" s="2">
        <v>300190663</v>
      </c>
      <c r="I610" s="2">
        <v>300190699</v>
      </c>
      <c r="J610" s="2">
        <v>300190707</v>
      </c>
      <c r="K610" s="1">
        <v>7</v>
      </c>
      <c r="L610" s="2" t="s">
        <v>32</v>
      </c>
      <c r="M610" s="2">
        <f t="shared" si="23"/>
        <v>9</v>
      </c>
      <c r="N610" s="9"/>
      <c r="O610" s="2" t="s">
        <v>621</v>
      </c>
      <c r="P610" s="2" t="str">
        <f t="shared" si="21"/>
        <v>9BC2E6</v>
      </c>
    </row>
    <row r="611" spans="1:16" x14ac:dyDescent="0.2">
      <c r="A611" s="2">
        <v>300190657</v>
      </c>
      <c r="B611" s="2">
        <v>300190656</v>
      </c>
      <c r="C611" s="2">
        <v>300190658</v>
      </c>
      <c r="D611" s="2">
        <v>300190661</v>
      </c>
      <c r="E611" s="2">
        <v>300190659</v>
      </c>
      <c r="F611" s="2">
        <v>300190662</v>
      </c>
      <c r="G611" s="2">
        <v>300190660</v>
      </c>
      <c r="H611" s="2">
        <v>300190663</v>
      </c>
      <c r="I611" s="2">
        <v>300190699</v>
      </c>
      <c r="J611" s="2">
        <v>300190707</v>
      </c>
      <c r="K611" s="1">
        <v>7</v>
      </c>
      <c r="L611" s="2" t="s">
        <v>32</v>
      </c>
      <c r="M611" s="2">
        <f t="shared" si="23"/>
        <v>10</v>
      </c>
      <c r="N611" s="4"/>
      <c r="O611" s="2" t="s">
        <v>622</v>
      </c>
      <c r="P611" s="2" t="str">
        <f t="shared" si="21"/>
        <v>A9D08E</v>
      </c>
    </row>
    <row r="612" spans="1:16" x14ac:dyDescent="0.2">
      <c r="A612" s="2">
        <v>300190657</v>
      </c>
      <c r="B612" s="2">
        <v>300190656</v>
      </c>
      <c r="C612" s="2">
        <v>300190658</v>
      </c>
      <c r="D612" s="2">
        <v>300190661</v>
      </c>
      <c r="E612" s="2">
        <v>300190659</v>
      </c>
      <c r="F612" s="2">
        <v>300190662</v>
      </c>
      <c r="G612" s="2">
        <v>300190660</v>
      </c>
      <c r="H612" s="2">
        <v>300190663</v>
      </c>
      <c r="I612" s="2">
        <v>300190699</v>
      </c>
      <c r="J612" s="2">
        <v>300190707</v>
      </c>
      <c r="K612" s="1">
        <v>7</v>
      </c>
      <c r="L612" s="2" t="s">
        <v>32</v>
      </c>
      <c r="M612" s="2">
        <f t="shared" si="23"/>
        <v>11</v>
      </c>
      <c r="N612" s="5"/>
      <c r="O612" s="2" t="s">
        <v>623</v>
      </c>
      <c r="P612" s="2" t="str">
        <f t="shared" si="21"/>
        <v>BFBFBF</v>
      </c>
    </row>
    <row r="613" spans="1:16" x14ac:dyDescent="0.2">
      <c r="A613" s="2">
        <v>300190657</v>
      </c>
      <c r="B613" s="2">
        <v>300190656</v>
      </c>
      <c r="C613" s="2">
        <v>300190658</v>
      </c>
      <c r="D613" s="2">
        <v>300190661</v>
      </c>
      <c r="E613" s="2">
        <v>300190659</v>
      </c>
      <c r="F613" s="2">
        <v>300190662</v>
      </c>
      <c r="G613" s="2">
        <v>300190660</v>
      </c>
      <c r="H613" s="2">
        <v>300190663</v>
      </c>
      <c r="I613" s="2">
        <v>300190699</v>
      </c>
      <c r="J613" s="2">
        <v>300190707</v>
      </c>
      <c r="K613" s="1">
        <v>7</v>
      </c>
      <c r="L613" s="2" t="s">
        <v>32</v>
      </c>
      <c r="M613" s="2">
        <f t="shared" si="23"/>
        <v>12</v>
      </c>
      <c r="N613" s="9"/>
      <c r="O613" s="2" t="s">
        <v>624</v>
      </c>
      <c r="P613" s="2" t="str">
        <f t="shared" si="21"/>
        <v>9BC2E6</v>
      </c>
    </row>
    <row r="614" spans="1:16" x14ac:dyDescent="0.2">
      <c r="A614" s="2">
        <v>300190657</v>
      </c>
      <c r="B614" s="2">
        <v>300190656</v>
      </c>
      <c r="C614" s="2">
        <v>300190658</v>
      </c>
      <c r="D614" s="2">
        <v>300190661</v>
      </c>
      <c r="E614" s="2">
        <v>300190659</v>
      </c>
      <c r="F614" s="2">
        <v>300190662</v>
      </c>
      <c r="G614" s="2">
        <v>300190660</v>
      </c>
      <c r="H614" s="2">
        <v>300190663</v>
      </c>
      <c r="I614" s="2">
        <v>300190699</v>
      </c>
      <c r="J614" s="2">
        <v>300190707</v>
      </c>
      <c r="K614" s="1">
        <v>7</v>
      </c>
      <c r="L614" s="2" t="s">
        <v>45</v>
      </c>
      <c r="M614" s="2">
        <v>1</v>
      </c>
      <c r="N614" s="7"/>
      <c r="O614" s="2" t="s">
        <v>625</v>
      </c>
      <c r="P614" s="2" t="str">
        <f t="shared" si="21"/>
        <v>FF0000</v>
      </c>
    </row>
    <row r="615" spans="1:16" x14ac:dyDescent="0.2">
      <c r="A615" s="2">
        <v>300190657</v>
      </c>
      <c r="B615" s="2">
        <v>300190656</v>
      </c>
      <c r="C615" s="2">
        <v>300190658</v>
      </c>
      <c r="D615" s="2">
        <v>300190661</v>
      </c>
      <c r="E615" s="2">
        <v>300190659</v>
      </c>
      <c r="F615" s="2">
        <v>300190662</v>
      </c>
      <c r="G615" s="2">
        <v>300190660</v>
      </c>
      <c r="H615" s="2">
        <v>300190663</v>
      </c>
      <c r="I615" s="2">
        <v>300190699</v>
      </c>
      <c r="J615" s="2">
        <v>300190707</v>
      </c>
      <c r="K615" s="1">
        <v>7</v>
      </c>
      <c r="L615" s="2" t="s">
        <v>45</v>
      </c>
      <c r="M615" s="2">
        <f>M614+1</f>
        <v>2</v>
      </c>
      <c r="N615" s="8"/>
      <c r="O615" s="2" t="s">
        <v>626</v>
      </c>
      <c r="P615" s="2" t="str">
        <f t="shared" si="21"/>
        <v>ED7D31</v>
      </c>
    </row>
    <row r="616" spans="1:16" x14ac:dyDescent="0.2">
      <c r="A616" s="2">
        <v>300190657</v>
      </c>
      <c r="B616" s="2">
        <v>300190656</v>
      </c>
      <c r="C616" s="2">
        <v>300190658</v>
      </c>
      <c r="D616" s="2">
        <v>300190661</v>
      </c>
      <c r="E616" s="2">
        <v>300190659</v>
      </c>
      <c r="F616" s="2">
        <v>300190662</v>
      </c>
      <c r="G616" s="2">
        <v>300190660</v>
      </c>
      <c r="H616" s="2">
        <v>300190663</v>
      </c>
      <c r="I616" s="2">
        <v>300190699</v>
      </c>
      <c r="J616" s="2">
        <v>300190707</v>
      </c>
      <c r="K616" s="1">
        <v>7</v>
      </c>
      <c r="L616" s="2" t="s">
        <v>45</v>
      </c>
      <c r="M616" s="2">
        <f t="shared" si="23"/>
        <v>3</v>
      </c>
      <c r="N616" s="6"/>
      <c r="O616" s="2" t="s">
        <v>627</v>
      </c>
      <c r="P616" s="2" t="str">
        <f t="shared" si="21"/>
        <v>FFFF00</v>
      </c>
    </row>
    <row r="617" spans="1:16" x14ac:dyDescent="0.2">
      <c r="A617" s="2">
        <v>300190657</v>
      </c>
      <c r="B617" s="2">
        <v>300190656</v>
      </c>
      <c r="C617" s="2">
        <v>300190658</v>
      </c>
      <c r="D617" s="2">
        <v>300190661</v>
      </c>
      <c r="E617" s="2">
        <v>300190659</v>
      </c>
      <c r="F617" s="2">
        <v>300190662</v>
      </c>
      <c r="G617" s="2">
        <v>300190660</v>
      </c>
      <c r="H617" s="2">
        <v>300190663</v>
      </c>
      <c r="I617" s="2">
        <v>300190699</v>
      </c>
      <c r="J617" s="2">
        <v>300190707</v>
      </c>
      <c r="K617" s="1">
        <v>7</v>
      </c>
      <c r="L617" s="2" t="s">
        <v>45</v>
      </c>
      <c r="M617" s="2">
        <f t="shared" si="23"/>
        <v>4</v>
      </c>
      <c r="N617" s="7"/>
      <c r="O617" s="2" t="s">
        <v>628</v>
      </c>
      <c r="P617" s="2" t="str">
        <f t="shared" si="21"/>
        <v>FF0000</v>
      </c>
    </row>
    <row r="618" spans="1:16" x14ac:dyDescent="0.2">
      <c r="A618" s="2">
        <v>300190657</v>
      </c>
      <c r="B618" s="2">
        <v>300190656</v>
      </c>
      <c r="C618" s="2">
        <v>300190658</v>
      </c>
      <c r="D618" s="2">
        <v>300190661</v>
      </c>
      <c r="E618" s="2">
        <v>300190659</v>
      </c>
      <c r="F618" s="2">
        <v>300190662</v>
      </c>
      <c r="G618" s="2">
        <v>300190660</v>
      </c>
      <c r="H618" s="2">
        <v>300190663</v>
      </c>
      <c r="I618" s="2">
        <v>300190699</v>
      </c>
      <c r="J618" s="2">
        <v>300190707</v>
      </c>
      <c r="K618" s="1">
        <v>7</v>
      </c>
      <c r="L618" s="2" t="s">
        <v>45</v>
      </c>
      <c r="M618" s="2">
        <f t="shared" si="23"/>
        <v>5</v>
      </c>
      <c r="N618" s="8"/>
      <c r="O618" s="2" t="s">
        <v>629</v>
      </c>
      <c r="P618" s="2" t="str">
        <f t="shared" si="21"/>
        <v>ED7D31</v>
      </c>
    </row>
    <row r="619" spans="1:16" x14ac:dyDescent="0.2">
      <c r="A619" s="2">
        <v>300190657</v>
      </c>
      <c r="B619" s="2">
        <v>300190656</v>
      </c>
      <c r="C619" s="2">
        <v>300190658</v>
      </c>
      <c r="D619" s="2">
        <v>300190661</v>
      </c>
      <c r="E619" s="2">
        <v>300190659</v>
      </c>
      <c r="F619" s="2">
        <v>300190662</v>
      </c>
      <c r="G619" s="2">
        <v>300190660</v>
      </c>
      <c r="H619" s="2">
        <v>300190663</v>
      </c>
      <c r="I619" s="2">
        <v>300190699</v>
      </c>
      <c r="J619" s="2">
        <v>300190707</v>
      </c>
      <c r="K619" s="1">
        <v>7</v>
      </c>
      <c r="L619" s="2" t="s">
        <v>45</v>
      </c>
      <c r="M619" s="2">
        <f t="shared" si="23"/>
        <v>6</v>
      </c>
      <c r="N619" s="6"/>
      <c r="O619" s="2" t="s">
        <v>630</v>
      </c>
      <c r="P619" s="2" t="str">
        <f t="shared" si="21"/>
        <v>FFFF00</v>
      </c>
    </row>
    <row r="620" spans="1:16" x14ac:dyDescent="0.2">
      <c r="A620" s="2">
        <v>300190657</v>
      </c>
      <c r="B620" s="2">
        <v>300190656</v>
      </c>
      <c r="C620" s="2">
        <v>300190658</v>
      </c>
      <c r="D620" s="2">
        <v>300190661</v>
      </c>
      <c r="E620" s="2">
        <v>300190659</v>
      </c>
      <c r="F620" s="2">
        <v>300190662</v>
      </c>
      <c r="G620" s="2">
        <v>300190660</v>
      </c>
      <c r="H620" s="2">
        <v>300190663</v>
      </c>
      <c r="I620" s="2">
        <v>300190699</v>
      </c>
      <c r="J620" s="2">
        <v>300190707</v>
      </c>
      <c r="K620" s="1">
        <v>7</v>
      </c>
      <c r="L620" s="2" t="s">
        <v>45</v>
      </c>
      <c r="M620" s="2">
        <f t="shared" si="23"/>
        <v>7</v>
      </c>
      <c r="N620" s="7"/>
      <c r="O620" s="2" t="s">
        <v>631</v>
      </c>
      <c r="P620" s="2" t="str">
        <f t="shared" si="21"/>
        <v>FF0000</v>
      </c>
    </row>
    <row r="621" spans="1:16" x14ac:dyDescent="0.2">
      <c r="A621" s="2">
        <v>300190657</v>
      </c>
      <c r="B621" s="2">
        <v>300190656</v>
      </c>
      <c r="C621" s="2">
        <v>300190658</v>
      </c>
      <c r="D621" s="2">
        <v>300190661</v>
      </c>
      <c r="E621" s="2">
        <v>300190659</v>
      </c>
      <c r="F621" s="2">
        <v>300190662</v>
      </c>
      <c r="G621" s="2">
        <v>300190660</v>
      </c>
      <c r="H621" s="2">
        <v>300190663</v>
      </c>
      <c r="I621" s="2">
        <v>300190699</v>
      </c>
      <c r="J621" s="2">
        <v>300190707</v>
      </c>
      <c r="K621" s="1">
        <v>7</v>
      </c>
      <c r="L621" s="2" t="s">
        <v>45</v>
      </c>
      <c r="M621" s="2">
        <f t="shared" si="23"/>
        <v>8</v>
      </c>
      <c r="N621" s="8"/>
      <c r="O621" s="2" t="s">
        <v>632</v>
      </c>
      <c r="P621" s="2" t="str">
        <f t="shared" si="21"/>
        <v>ED7D31</v>
      </c>
    </row>
    <row r="622" spans="1:16" x14ac:dyDescent="0.2">
      <c r="A622" s="2">
        <v>300190657</v>
      </c>
      <c r="B622" s="2">
        <v>300190656</v>
      </c>
      <c r="C622" s="2">
        <v>300190658</v>
      </c>
      <c r="D622" s="2">
        <v>300190661</v>
      </c>
      <c r="E622" s="2">
        <v>300190659</v>
      </c>
      <c r="F622" s="2">
        <v>300190662</v>
      </c>
      <c r="G622" s="2">
        <v>300190660</v>
      </c>
      <c r="H622" s="2">
        <v>300190663</v>
      </c>
      <c r="I622" s="2">
        <v>300190699</v>
      </c>
      <c r="J622" s="2">
        <v>300190707</v>
      </c>
      <c r="K622" s="1">
        <v>7</v>
      </c>
      <c r="L622" s="2" t="s">
        <v>45</v>
      </c>
      <c r="M622" s="2">
        <f t="shared" si="23"/>
        <v>9</v>
      </c>
      <c r="N622" s="6"/>
      <c r="O622" s="2" t="s">
        <v>633</v>
      </c>
      <c r="P622" s="2" t="str">
        <f t="shared" si="21"/>
        <v>FFFF00</v>
      </c>
    </row>
    <row r="623" spans="1:16" x14ac:dyDescent="0.2">
      <c r="A623" s="2">
        <v>300190657</v>
      </c>
      <c r="B623" s="2">
        <v>300190656</v>
      </c>
      <c r="C623" s="2">
        <v>300190658</v>
      </c>
      <c r="D623" s="2">
        <v>300190661</v>
      </c>
      <c r="E623" s="2">
        <v>300190659</v>
      </c>
      <c r="F623" s="2">
        <v>300190662</v>
      </c>
      <c r="G623" s="2">
        <v>300190660</v>
      </c>
      <c r="H623" s="2">
        <v>300190663</v>
      </c>
      <c r="I623" s="2">
        <v>300190699</v>
      </c>
      <c r="J623" s="2">
        <v>300190707</v>
      </c>
      <c r="K623" s="1">
        <v>7</v>
      </c>
      <c r="L623" s="2" t="s">
        <v>45</v>
      </c>
      <c r="M623" s="2">
        <f t="shared" si="23"/>
        <v>10</v>
      </c>
      <c r="N623" s="7"/>
      <c r="O623" s="2" t="s">
        <v>634</v>
      </c>
      <c r="P623" s="2" t="str">
        <f t="shared" si="21"/>
        <v>FF0000</v>
      </c>
    </row>
    <row r="624" spans="1:16" x14ac:dyDescent="0.2">
      <c r="A624" s="2">
        <v>300190657</v>
      </c>
      <c r="B624" s="2">
        <v>300190656</v>
      </c>
      <c r="C624" s="2">
        <v>300190658</v>
      </c>
      <c r="D624" s="2">
        <v>300190661</v>
      </c>
      <c r="E624" s="2">
        <v>300190659</v>
      </c>
      <c r="F624" s="2">
        <v>300190662</v>
      </c>
      <c r="G624" s="2">
        <v>300190660</v>
      </c>
      <c r="H624" s="2">
        <v>300190663</v>
      </c>
      <c r="I624" s="2">
        <v>300190699</v>
      </c>
      <c r="J624" s="2">
        <v>300190707</v>
      </c>
      <c r="K624" s="1">
        <v>7</v>
      </c>
      <c r="L624" s="2" t="s">
        <v>45</v>
      </c>
      <c r="M624" s="2">
        <f t="shared" si="23"/>
        <v>11</v>
      </c>
      <c r="N624" s="8"/>
      <c r="O624" s="2" t="s">
        <v>635</v>
      </c>
      <c r="P624" s="2" t="str">
        <f t="shared" si="21"/>
        <v>ED7D31</v>
      </c>
    </row>
    <row r="625" spans="1:16" x14ac:dyDescent="0.2">
      <c r="A625" s="2">
        <v>300190657</v>
      </c>
      <c r="B625" s="2">
        <v>300190656</v>
      </c>
      <c r="C625" s="2">
        <v>300190658</v>
      </c>
      <c r="D625" s="2">
        <v>300190661</v>
      </c>
      <c r="E625" s="2">
        <v>300190659</v>
      </c>
      <c r="F625" s="2">
        <v>300190662</v>
      </c>
      <c r="G625" s="2">
        <v>300190660</v>
      </c>
      <c r="H625" s="2">
        <v>300190663</v>
      </c>
      <c r="I625" s="2">
        <v>300190699</v>
      </c>
      <c r="J625" s="2">
        <v>300190707</v>
      </c>
      <c r="K625" s="1">
        <v>7</v>
      </c>
      <c r="L625" s="2" t="s">
        <v>45</v>
      </c>
      <c r="M625" s="2">
        <f t="shared" si="23"/>
        <v>12</v>
      </c>
      <c r="N625" s="6"/>
      <c r="O625" s="2" t="s">
        <v>636</v>
      </c>
      <c r="P625" s="2" t="str">
        <f t="shared" si="21"/>
        <v>FFFF00</v>
      </c>
    </row>
    <row r="626" spans="1:16" x14ac:dyDescent="0.2">
      <c r="A626" s="2">
        <v>300190657</v>
      </c>
      <c r="B626" s="2">
        <v>300190656</v>
      </c>
      <c r="C626" s="2">
        <v>300190658</v>
      </c>
      <c r="D626" s="2">
        <v>300190661</v>
      </c>
      <c r="E626" s="2">
        <v>300190659</v>
      </c>
      <c r="F626" s="2">
        <v>300190662</v>
      </c>
      <c r="G626" s="2">
        <v>300190660</v>
      </c>
      <c r="H626" s="2">
        <v>300190663</v>
      </c>
      <c r="I626" s="2">
        <v>300190699</v>
      </c>
      <c r="J626" s="2">
        <v>300190707</v>
      </c>
      <c r="K626" s="1">
        <v>7</v>
      </c>
      <c r="L626" s="2" t="s">
        <v>58</v>
      </c>
      <c r="M626" s="2">
        <v>1</v>
      </c>
      <c r="N626" s="5"/>
      <c r="O626" s="2" t="s">
        <v>637</v>
      </c>
      <c r="P626" s="2" t="str">
        <f t="shared" si="21"/>
        <v>BFBFBF</v>
      </c>
    </row>
    <row r="627" spans="1:16" x14ac:dyDescent="0.2">
      <c r="A627" s="2">
        <v>300190657</v>
      </c>
      <c r="B627" s="2">
        <v>300190656</v>
      </c>
      <c r="C627" s="2">
        <v>300190658</v>
      </c>
      <c r="D627" s="2">
        <v>300190661</v>
      </c>
      <c r="E627" s="2">
        <v>300190659</v>
      </c>
      <c r="F627" s="2">
        <v>300190662</v>
      </c>
      <c r="G627" s="2">
        <v>300190660</v>
      </c>
      <c r="H627" s="2">
        <v>300190663</v>
      </c>
      <c r="I627" s="2">
        <v>300190699</v>
      </c>
      <c r="J627" s="2">
        <v>300190707</v>
      </c>
      <c r="K627" s="1">
        <v>7</v>
      </c>
      <c r="L627" s="2" t="s">
        <v>58</v>
      </c>
      <c r="M627" s="2">
        <f>M626+1</f>
        <v>2</v>
      </c>
      <c r="N627" s="9"/>
      <c r="O627" s="2" t="s">
        <v>638</v>
      </c>
      <c r="P627" s="2" t="str">
        <f t="shared" si="21"/>
        <v>9BC2E6</v>
      </c>
    </row>
    <row r="628" spans="1:16" x14ac:dyDescent="0.2">
      <c r="A628" s="2">
        <v>300190657</v>
      </c>
      <c r="B628" s="2">
        <v>300190656</v>
      </c>
      <c r="C628" s="2">
        <v>300190658</v>
      </c>
      <c r="D628" s="2">
        <v>300190661</v>
      </c>
      <c r="E628" s="2">
        <v>300190659</v>
      </c>
      <c r="F628" s="2">
        <v>300190662</v>
      </c>
      <c r="G628" s="2">
        <v>300190660</v>
      </c>
      <c r="H628" s="2">
        <v>300190663</v>
      </c>
      <c r="I628" s="2">
        <v>300190699</v>
      </c>
      <c r="J628" s="2">
        <v>300190707</v>
      </c>
      <c r="K628" s="1">
        <v>7</v>
      </c>
      <c r="L628" s="2" t="s">
        <v>58</v>
      </c>
      <c r="M628" s="2">
        <f t="shared" ref="M628:M649" si="24">M627+1</f>
        <v>3</v>
      </c>
      <c r="N628" s="4"/>
      <c r="O628" s="2" t="s">
        <v>639</v>
      </c>
      <c r="P628" s="2" t="str">
        <f t="shared" si="21"/>
        <v>A9D08E</v>
      </c>
    </row>
    <row r="629" spans="1:16" x14ac:dyDescent="0.2">
      <c r="A629" s="2">
        <v>300190657</v>
      </c>
      <c r="B629" s="2">
        <v>300190656</v>
      </c>
      <c r="C629" s="2">
        <v>300190658</v>
      </c>
      <c r="D629" s="2">
        <v>300190661</v>
      </c>
      <c r="E629" s="2">
        <v>300190659</v>
      </c>
      <c r="F629" s="2">
        <v>300190662</v>
      </c>
      <c r="G629" s="2">
        <v>300190660</v>
      </c>
      <c r="H629" s="2">
        <v>300190663</v>
      </c>
      <c r="I629" s="2">
        <v>300190699</v>
      </c>
      <c r="J629" s="2">
        <v>300190707</v>
      </c>
      <c r="K629" s="1">
        <v>7</v>
      </c>
      <c r="L629" s="2" t="s">
        <v>58</v>
      </c>
      <c r="M629" s="2">
        <f t="shared" si="24"/>
        <v>4</v>
      </c>
      <c r="N629" s="5"/>
      <c r="O629" s="2" t="s">
        <v>640</v>
      </c>
      <c r="P629" s="2" t="str">
        <f t="shared" si="21"/>
        <v>BFBFBF</v>
      </c>
    </row>
    <row r="630" spans="1:16" x14ac:dyDescent="0.2">
      <c r="A630" s="2">
        <v>300190657</v>
      </c>
      <c r="B630" s="2">
        <v>300190656</v>
      </c>
      <c r="C630" s="2">
        <v>300190658</v>
      </c>
      <c r="D630" s="2">
        <v>300190661</v>
      </c>
      <c r="E630" s="2">
        <v>300190659</v>
      </c>
      <c r="F630" s="2">
        <v>300190662</v>
      </c>
      <c r="G630" s="2">
        <v>300190660</v>
      </c>
      <c r="H630" s="2">
        <v>300190663</v>
      </c>
      <c r="I630" s="2">
        <v>300190699</v>
      </c>
      <c r="J630" s="2">
        <v>300190707</v>
      </c>
      <c r="K630" s="1">
        <v>7</v>
      </c>
      <c r="L630" s="2" t="s">
        <v>58</v>
      </c>
      <c r="M630" s="2">
        <f t="shared" si="24"/>
        <v>5</v>
      </c>
      <c r="N630" s="9"/>
      <c r="O630" s="2" t="s">
        <v>641</v>
      </c>
      <c r="P630" s="2" t="str">
        <f t="shared" si="21"/>
        <v>9BC2E6</v>
      </c>
    </row>
    <row r="631" spans="1:16" x14ac:dyDescent="0.2">
      <c r="A631" s="2">
        <v>300190657</v>
      </c>
      <c r="B631" s="2">
        <v>300190656</v>
      </c>
      <c r="C631" s="2">
        <v>300190658</v>
      </c>
      <c r="D631" s="2">
        <v>300190661</v>
      </c>
      <c r="E631" s="2">
        <v>300190659</v>
      </c>
      <c r="F631" s="2">
        <v>300190662</v>
      </c>
      <c r="G631" s="2">
        <v>300190660</v>
      </c>
      <c r="H631" s="2">
        <v>300190663</v>
      </c>
      <c r="I631" s="2">
        <v>300190699</v>
      </c>
      <c r="J631" s="2">
        <v>300190707</v>
      </c>
      <c r="K631" s="1">
        <v>7</v>
      </c>
      <c r="L631" s="2" t="s">
        <v>58</v>
      </c>
      <c r="M631" s="2">
        <f t="shared" si="24"/>
        <v>6</v>
      </c>
      <c r="N631" s="4"/>
      <c r="O631" s="2" t="s">
        <v>642</v>
      </c>
      <c r="P631" s="2" t="str">
        <f t="shared" si="21"/>
        <v>A9D08E</v>
      </c>
    </row>
    <row r="632" spans="1:16" x14ac:dyDescent="0.2">
      <c r="A632" s="2">
        <v>300190657</v>
      </c>
      <c r="B632" s="2">
        <v>300190656</v>
      </c>
      <c r="C632" s="2">
        <v>300190658</v>
      </c>
      <c r="D632" s="2">
        <v>300190661</v>
      </c>
      <c r="E632" s="2">
        <v>300190659</v>
      </c>
      <c r="F632" s="2">
        <v>300190662</v>
      </c>
      <c r="G632" s="2">
        <v>300190660</v>
      </c>
      <c r="H632" s="2">
        <v>300190663</v>
      </c>
      <c r="I632" s="2">
        <v>300190699</v>
      </c>
      <c r="J632" s="2">
        <v>300190707</v>
      </c>
      <c r="K632" s="1">
        <v>7</v>
      </c>
      <c r="L632" s="2" t="s">
        <v>58</v>
      </c>
      <c r="M632" s="2">
        <f t="shared" si="24"/>
        <v>7</v>
      </c>
      <c r="N632" s="5"/>
      <c r="O632" s="2" t="s">
        <v>643</v>
      </c>
      <c r="P632" s="2" t="str">
        <f t="shared" si="21"/>
        <v>BFBFBF</v>
      </c>
    </row>
    <row r="633" spans="1:16" x14ac:dyDescent="0.2">
      <c r="A633" s="2">
        <v>300190657</v>
      </c>
      <c r="B633" s="2">
        <v>300190656</v>
      </c>
      <c r="C633" s="2">
        <v>300190658</v>
      </c>
      <c r="D633" s="2">
        <v>300190661</v>
      </c>
      <c r="E633" s="2">
        <v>300190659</v>
      </c>
      <c r="F633" s="2">
        <v>300190662</v>
      </c>
      <c r="G633" s="2">
        <v>300190660</v>
      </c>
      <c r="H633" s="2">
        <v>300190663</v>
      </c>
      <c r="I633" s="2">
        <v>300190699</v>
      </c>
      <c r="J633" s="2">
        <v>300190707</v>
      </c>
      <c r="K633" s="1">
        <v>7</v>
      </c>
      <c r="L633" s="2" t="s">
        <v>58</v>
      </c>
      <c r="M633" s="2">
        <f t="shared" si="24"/>
        <v>8</v>
      </c>
      <c r="N633" s="9"/>
      <c r="O633" s="2" t="s">
        <v>644</v>
      </c>
      <c r="P633" s="2" t="str">
        <f t="shared" si="21"/>
        <v>9BC2E6</v>
      </c>
    </row>
    <row r="634" spans="1:16" x14ac:dyDescent="0.2">
      <c r="A634" s="2">
        <v>300190657</v>
      </c>
      <c r="B634" s="2">
        <v>300190656</v>
      </c>
      <c r="C634" s="2">
        <v>300190658</v>
      </c>
      <c r="D634" s="2">
        <v>300190661</v>
      </c>
      <c r="E634" s="2">
        <v>300190659</v>
      </c>
      <c r="F634" s="2">
        <v>300190662</v>
      </c>
      <c r="G634" s="2">
        <v>300190660</v>
      </c>
      <c r="H634" s="2">
        <v>300190663</v>
      </c>
      <c r="I634" s="2">
        <v>300190699</v>
      </c>
      <c r="J634" s="2">
        <v>300190707</v>
      </c>
      <c r="K634" s="1">
        <v>7</v>
      </c>
      <c r="L634" s="2" t="s">
        <v>58</v>
      </c>
      <c r="M634" s="2">
        <f t="shared" si="24"/>
        <v>9</v>
      </c>
      <c r="N634" s="4"/>
      <c r="O634" s="2" t="s">
        <v>645</v>
      </c>
      <c r="P634" s="2" t="str">
        <f t="shared" si="21"/>
        <v>A9D08E</v>
      </c>
    </row>
    <row r="635" spans="1:16" x14ac:dyDescent="0.2">
      <c r="A635" s="2">
        <v>300190657</v>
      </c>
      <c r="B635" s="2">
        <v>300190656</v>
      </c>
      <c r="C635" s="2">
        <v>300190658</v>
      </c>
      <c r="D635" s="2">
        <v>300190661</v>
      </c>
      <c r="E635" s="2">
        <v>300190659</v>
      </c>
      <c r="F635" s="2">
        <v>300190662</v>
      </c>
      <c r="G635" s="2">
        <v>300190660</v>
      </c>
      <c r="H635" s="2">
        <v>300190663</v>
      </c>
      <c r="I635" s="2">
        <v>300190699</v>
      </c>
      <c r="J635" s="2">
        <v>300190707</v>
      </c>
      <c r="K635" s="1">
        <v>7</v>
      </c>
      <c r="L635" s="2" t="s">
        <v>58</v>
      </c>
      <c r="M635" s="2">
        <f t="shared" si="24"/>
        <v>10</v>
      </c>
      <c r="N635" s="5"/>
      <c r="O635" s="2" t="s">
        <v>646</v>
      </c>
      <c r="P635" s="2" t="str">
        <f t="shared" si="21"/>
        <v>BFBFBF</v>
      </c>
    </row>
    <row r="636" spans="1:16" x14ac:dyDescent="0.2">
      <c r="A636" s="2">
        <v>300190657</v>
      </c>
      <c r="B636" s="2">
        <v>300190656</v>
      </c>
      <c r="C636" s="2">
        <v>300190658</v>
      </c>
      <c r="D636" s="2">
        <v>300190661</v>
      </c>
      <c r="E636" s="2">
        <v>300190659</v>
      </c>
      <c r="F636" s="2">
        <v>300190662</v>
      </c>
      <c r="G636" s="2">
        <v>300190660</v>
      </c>
      <c r="H636" s="2">
        <v>300190663</v>
      </c>
      <c r="I636" s="2">
        <v>300190699</v>
      </c>
      <c r="J636" s="2">
        <v>300190707</v>
      </c>
      <c r="K636" s="1">
        <v>7</v>
      </c>
      <c r="L636" s="2" t="s">
        <v>58</v>
      </c>
      <c r="M636" s="2">
        <f t="shared" si="24"/>
        <v>11</v>
      </c>
      <c r="N636" s="9"/>
      <c r="O636" s="2" t="s">
        <v>647</v>
      </c>
      <c r="P636" s="2" t="str">
        <f t="shared" si="21"/>
        <v>9BC2E6</v>
      </c>
    </row>
    <row r="637" spans="1:16" x14ac:dyDescent="0.2">
      <c r="A637" s="2">
        <v>300190657</v>
      </c>
      <c r="B637" s="2">
        <v>300190656</v>
      </c>
      <c r="C637" s="2">
        <v>300190658</v>
      </c>
      <c r="D637" s="2">
        <v>300190661</v>
      </c>
      <c r="E637" s="2">
        <v>300190659</v>
      </c>
      <c r="F637" s="2">
        <v>300190662</v>
      </c>
      <c r="G637" s="2">
        <v>300190660</v>
      </c>
      <c r="H637" s="2">
        <v>300190663</v>
      </c>
      <c r="I637" s="2">
        <v>300190699</v>
      </c>
      <c r="J637" s="2">
        <v>300190707</v>
      </c>
      <c r="K637" s="1">
        <v>7</v>
      </c>
      <c r="L637" s="2" t="s">
        <v>58</v>
      </c>
      <c r="M637" s="2">
        <f t="shared" si="24"/>
        <v>12</v>
      </c>
      <c r="N637" s="4"/>
      <c r="O637" s="2" t="s">
        <v>648</v>
      </c>
      <c r="P637" s="2" t="str">
        <f t="shared" si="21"/>
        <v>A9D08E</v>
      </c>
    </row>
    <row r="638" spans="1:16" x14ac:dyDescent="0.2">
      <c r="A638" s="2">
        <v>300190657</v>
      </c>
      <c r="B638" s="2">
        <v>300190656</v>
      </c>
      <c r="C638" s="2">
        <v>300190658</v>
      </c>
      <c r="D638" s="2">
        <v>300190661</v>
      </c>
      <c r="E638" s="2">
        <v>300190659</v>
      </c>
      <c r="F638" s="2">
        <v>300190662</v>
      </c>
      <c r="G638" s="2">
        <v>300190660</v>
      </c>
      <c r="H638" s="2">
        <v>300190663</v>
      </c>
      <c r="I638" s="2">
        <v>300190699</v>
      </c>
      <c r="J638" s="2">
        <v>300190707</v>
      </c>
      <c r="K638" s="1">
        <v>7</v>
      </c>
      <c r="L638" s="2" t="s">
        <v>71</v>
      </c>
      <c r="M638" s="2">
        <v>1</v>
      </c>
      <c r="N638" s="8"/>
      <c r="O638" s="2" t="s">
        <v>649</v>
      </c>
      <c r="P638" s="2" t="str">
        <f t="shared" si="21"/>
        <v>ED7D31</v>
      </c>
    </row>
    <row r="639" spans="1:16" x14ac:dyDescent="0.2">
      <c r="A639" s="2">
        <v>300190657</v>
      </c>
      <c r="B639" s="2">
        <v>300190656</v>
      </c>
      <c r="C639" s="2">
        <v>300190658</v>
      </c>
      <c r="D639" s="2">
        <v>300190661</v>
      </c>
      <c r="E639" s="2">
        <v>300190659</v>
      </c>
      <c r="F639" s="2">
        <v>300190662</v>
      </c>
      <c r="G639" s="2">
        <v>300190660</v>
      </c>
      <c r="H639" s="2">
        <v>300190663</v>
      </c>
      <c r="I639" s="2">
        <v>300190699</v>
      </c>
      <c r="J639" s="2">
        <v>300190707</v>
      </c>
      <c r="K639" s="1">
        <v>7</v>
      </c>
      <c r="L639" s="2" t="s">
        <v>71</v>
      </c>
      <c r="M639" s="2">
        <f>M638+1</f>
        <v>2</v>
      </c>
      <c r="N639" s="5"/>
      <c r="O639" s="2" t="s">
        <v>650</v>
      </c>
      <c r="P639" s="2" t="str">
        <f t="shared" si="21"/>
        <v>BFBFBF</v>
      </c>
    </row>
    <row r="640" spans="1:16" x14ac:dyDescent="0.2">
      <c r="A640" s="2">
        <v>300190657</v>
      </c>
      <c r="B640" s="2">
        <v>300190656</v>
      </c>
      <c r="C640" s="2">
        <v>300190658</v>
      </c>
      <c r="D640" s="2">
        <v>300190661</v>
      </c>
      <c r="E640" s="2">
        <v>300190659</v>
      </c>
      <c r="F640" s="2">
        <v>300190662</v>
      </c>
      <c r="G640" s="2">
        <v>300190660</v>
      </c>
      <c r="H640" s="2">
        <v>300190663</v>
      </c>
      <c r="I640" s="2">
        <v>300190699</v>
      </c>
      <c r="J640" s="2">
        <v>300190707</v>
      </c>
      <c r="K640" s="1">
        <v>7</v>
      </c>
      <c r="L640" s="2" t="s">
        <v>71</v>
      </c>
      <c r="M640" s="2">
        <f t="shared" si="24"/>
        <v>3</v>
      </c>
      <c r="N640" s="7"/>
      <c r="O640" s="2" t="s">
        <v>651</v>
      </c>
      <c r="P640" s="2" t="str">
        <f t="shared" si="21"/>
        <v>FF0000</v>
      </c>
    </row>
    <row r="641" spans="1:16" x14ac:dyDescent="0.2">
      <c r="A641" s="2">
        <v>300190657</v>
      </c>
      <c r="B641" s="2">
        <v>300190656</v>
      </c>
      <c r="C641" s="2">
        <v>300190658</v>
      </c>
      <c r="D641" s="2">
        <v>300190661</v>
      </c>
      <c r="E641" s="2">
        <v>300190659</v>
      </c>
      <c r="F641" s="2">
        <v>300190662</v>
      </c>
      <c r="G641" s="2">
        <v>300190660</v>
      </c>
      <c r="H641" s="2">
        <v>300190663</v>
      </c>
      <c r="I641" s="2">
        <v>300190699</v>
      </c>
      <c r="J641" s="2">
        <v>300190707</v>
      </c>
      <c r="K641" s="1">
        <v>7</v>
      </c>
      <c r="L641" s="2" t="s">
        <v>71</v>
      </c>
      <c r="M641" s="2">
        <f t="shared" si="24"/>
        <v>4</v>
      </c>
      <c r="N641" s="8"/>
      <c r="O641" s="2" t="s">
        <v>652</v>
      </c>
      <c r="P641" s="2" t="str">
        <f t="shared" si="21"/>
        <v>ED7D31</v>
      </c>
    </row>
    <row r="642" spans="1:16" x14ac:dyDescent="0.2">
      <c r="A642" s="2">
        <v>300190657</v>
      </c>
      <c r="B642" s="2">
        <v>300190656</v>
      </c>
      <c r="C642" s="2">
        <v>300190658</v>
      </c>
      <c r="D642" s="2">
        <v>300190661</v>
      </c>
      <c r="E642" s="2">
        <v>300190659</v>
      </c>
      <c r="F642" s="2">
        <v>300190662</v>
      </c>
      <c r="G642" s="2">
        <v>300190660</v>
      </c>
      <c r="H642" s="2">
        <v>300190663</v>
      </c>
      <c r="I642" s="2">
        <v>300190699</v>
      </c>
      <c r="J642" s="2">
        <v>300190707</v>
      </c>
      <c r="K642" s="1">
        <v>7</v>
      </c>
      <c r="L642" s="2" t="s">
        <v>71</v>
      </c>
      <c r="M642" s="2">
        <f t="shared" si="24"/>
        <v>5</v>
      </c>
      <c r="N642" s="6"/>
      <c r="O642" s="2" t="s">
        <v>653</v>
      </c>
      <c r="P642" s="2" t="str">
        <f t="shared" si="21"/>
        <v>FFFF00</v>
      </c>
    </row>
    <row r="643" spans="1:16" x14ac:dyDescent="0.2">
      <c r="A643" s="2">
        <v>300190657</v>
      </c>
      <c r="B643" s="2">
        <v>300190656</v>
      </c>
      <c r="C643" s="2">
        <v>300190658</v>
      </c>
      <c r="D643" s="2">
        <v>300190661</v>
      </c>
      <c r="E643" s="2">
        <v>300190659</v>
      </c>
      <c r="F643" s="2">
        <v>300190662</v>
      </c>
      <c r="G643" s="2">
        <v>300190660</v>
      </c>
      <c r="H643" s="2">
        <v>300190663</v>
      </c>
      <c r="I643" s="2">
        <v>300190699</v>
      </c>
      <c r="J643" s="2">
        <v>300190707</v>
      </c>
      <c r="K643" s="1">
        <v>7</v>
      </c>
      <c r="L643" s="2" t="s">
        <v>71</v>
      </c>
      <c r="M643" s="2">
        <f t="shared" si="24"/>
        <v>6</v>
      </c>
      <c r="N643" s="7"/>
      <c r="O643" s="2" t="s">
        <v>654</v>
      </c>
      <c r="P643" s="2" t="str">
        <f t="shared" ref="P643:P706" si="25">getRGB1(N643)</f>
        <v>FF0000</v>
      </c>
    </row>
    <row r="644" spans="1:16" x14ac:dyDescent="0.2">
      <c r="A644" s="2">
        <v>300190657</v>
      </c>
      <c r="B644" s="2">
        <v>300190656</v>
      </c>
      <c r="C644" s="2">
        <v>300190658</v>
      </c>
      <c r="D644" s="2">
        <v>300190661</v>
      </c>
      <c r="E644" s="2">
        <v>300190659</v>
      </c>
      <c r="F644" s="2">
        <v>300190662</v>
      </c>
      <c r="G644" s="2">
        <v>300190660</v>
      </c>
      <c r="H644" s="2">
        <v>300190663</v>
      </c>
      <c r="I644" s="2">
        <v>300190699</v>
      </c>
      <c r="J644" s="2">
        <v>300190707</v>
      </c>
      <c r="K644" s="1">
        <v>7</v>
      </c>
      <c r="L644" s="2" t="s">
        <v>71</v>
      </c>
      <c r="M644" s="2">
        <f t="shared" si="24"/>
        <v>7</v>
      </c>
      <c r="N644" s="8"/>
      <c r="O644" s="2" t="s">
        <v>655</v>
      </c>
      <c r="P644" s="2" t="str">
        <f t="shared" si="25"/>
        <v>ED7D31</v>
      </c>
    </row>
    <row r="645" spans="1:16" x14ac:dyDescent="0.2">
      <c r="A645" s="2">
        <v>300190657</v>
      </c>
      <c r="B645" s="2">
        <v>300190656</v>
      </c>
      <c r="C645" s="2">
        <v>300190658</v>
      </c>
      <c r="D645" s="2">
        <v>300190661</v>
      </c>
      <c r="E645" s="2">
        <v>300190659</v>
      </c>
      <c r="F645" s="2">
        <v>300190662</v>
      </c>
      <c r="G645" s="2">
        <v>300190660</v>
      </c>
      <c r="H645" s="2">
        <v>300190663</v>
      </c>
      <c r="I645" s="2">
        <v>300190699</v>
      </c>
      <c r="J645" s="2">
        <v>300190707</v>
      </c>
      <c r="K645" s="1">
        <v>7</v>
      </c>
      <c r="L645" s="2" t="s">
        <v>71</v>
      </c>
      <c r="M645" s="2">
        <f t="shared" si="24"/>
        <v>8</v>
      </c>
      <c r="N645" s="6"/>
      <c r="O645" s="2" t="s">
        <v>656</v>
      </c>
      <c r="P645" s="2" t="str">
        <f t="shared" si="25"/>
        <v>FFFF00</v>
      </c>
    </row>
    <row r="646" spans="1:16" x14ac:dyDescent="0.2">
      <c r="A646" s="2">
        <v>300190657</v>
      </c>
      <c r="B646" s="2">
        <v>300190656</v>
      </c>
      <c r="C646" s="2">
        <v>300190658</v>
      </c>
      <c r="D646" s="2">
        <v>300190661</v>
      </c>
      <c r="E646" s="2">
        <v>300190659</v>
      </c>
      <c r="F646" s="2">
        <v>300190662</v>
      </c>
      <c r="G646" s="2">
        <v>300190660</v>
      </c>
      <c r="H646" s="2">
        <v>300190663</v>
      </c>
      <c r="I646" s="2">
        <v>300190699</v>
      </c>
      <c r="J646" s="2">
        <v>300190707</v>
      </c>
      <c r="K646" s="1">
        <v>7</v>
      </c>
      <c r="L646" s="2" t="s">
        <v>71</v>
      </c>
      <c r="M646" s="2">
        <f t="shared" si="24"/>
        <v>9</v>
      </c>
      <c r="N646" s="7"/>
      <c r="O646" s="2" t="s">
        <v>657</v>
      </c>
      <c r="P646" s="2" t="str">
        <f t="shared" si="25"/>
        <v>FF0000</v>
      </c>
    </row>
    <row r="647" spans="1:16" x14ac:dyDescent="0.2">
      <c r="A647" s="2">
        <v>300190657</v>
      </c>
      <c r="B647" s="2">
        <v>300190656</v>
      </c>
      <c r="C647" s="2">
        <v>300190658</v>
      </c>
      <c r="D647" s="2">
        <v>300190661</v>
      </c>
      <c r="E647" s="2">
        <v>300190659</v>
      </c>
      <c r="F647" s="2">
        <v>300190662</v>
      </c>
      <c r="G647" s="2">
        <v>300190660</v>
      </c>
      <c r="H647" s="2">
        <v>300190663</v>
      </c>
      <c r="I647" s="2">
        <v>300190699</v>
      </c>
      <c r="J647" s="2">
        <v>300190707</v>
      </c>
      <c r="K647" s="1">
        <v>7</v>
      </c>
      <c r="L647" s="2" t="s">
        <v>71</v>
      </c>
      <c r="M647" s="2">
        <f t="shared" si="24"/>
        <v>10</v>
      </c>
      <c r="N647" s="8"/>
      <c r="O647" s="2" t="s">
        <v>658</v>
      </c>
      <c r="P647" s="2" t="str">
        <f t="shared" si="25"/>
        <v>ED7D31</v>
      </c>
    </row>
    <row r="648" spans="1:16" x14ac:dyDescent="0.2">
      <c r="A648" s="2">
        <v>300190657</v>
      </c>
      <c r="B648" s="2">
        <v>300190656</v>
      </c>
      <c r="C648" s="2">
        <v>300190658</v>
      </c>
      <c r="D648" s="2">
        <v>300190661</v>
      </c>
      <c r="E648" s="2">
        <v>300190659</v>
      </c>
      <c r="F648" s="2">
        <v>300190662</v>
      </c>
      <c r="G648" s="2">
        <v>300190660</v>
      </c>
      <c r="H648" s="2">
        <v>300190663</v>
      </c>
      <c r="I648" s="2">
        <v>300190699</v>
      </c>
      <c r="J648" s="2">
        <v>300190707</v>
      </c>
      <c r="K648" s="1">
        <v>7</v>
      </c>
      <c r="L648" s="2" t="s">
        <v>71</v>
      </c>
      <c r="M648" s="2">
        <f t="shared" si="24"/>
        <v>11</v>
      </c>
      <c r="N648" s="6"/>
      <c r="O648" s="2" t="s">
        <v>659</v>
      </c>
      <c r="P648" s="2" t="str">
        <f t="shared" si="25"/>
        <v>FFFF00</v>
      </c>
    </row>
    <row r="649" spans="1:16" x14ac:dyDescent="0.2">
      <c r="A649" s="2">
        <v>300190657</v>
      </c>
      <c r="B649" s="2">
        <v>300190656</v>
      </c>
      <c r="C649" s="2">
        <v>300190658</v>
      </c>
      <c r="D649" s="2">
        <v>300190661</v>
      </c>
      <c r="E649" s="2">
        <v>300190659</v>
      </c>
      <c r="F649" s="2">
        <v>300190662</v>
      </c>
      <c r="G649" s="2">
        <v>300190660</v>
      </c>
      <c r="H649" s="2">
        <v>300190663</v>
      </c>
      <c r="I649" s="2">
        <v>300190699</v>
      </c>
      <c r="J649" s="2">
        <v>300190707</v>
      </c>
      <c r="K649" s="1">
        <v>7</v>
      </c>
      <c r="L649" s="2" t="s">
        <v>71</v>
      </c>
      <c r="M649" s="2">
        <f t="shared" si="24"/>
        <v>12</v>
      </c>
      <c r="N649" s="7"/>
      <c r="O649" s="2" t="s">
        <v>660</v>
      </c>
      <c r="P649" s="2" t="str">
        <f t="shared" si="25"/>
        <v>FF0000</v>
      </c>
    </row>
    <row r="650" spans="1:16" x14ac:dyDescent="0.2">
      <c r="A650" s="2">
        <v>300190657</v>
      </c>
      <c r="B650" s="2">
        <v>300190656</v>
      </c>
      <c r="C650" s="2">
        <v>300190658</v>
      </c>
      <c r="D650" s="2">
        <v>300190661</v>
      </c>
      <c r="E650" s="2">
        <v>300190659</v>
      </c>
      <c r="F650" s="2">
        <v>300190662</v>
      </c>
      <c r="G650" s="2">
        <v>300190660</v>
      </c>
      <c r="H650" s="2">
        <v>300190663</v>
      </c>
      <c r="I650" s="2">
        <v>300190699</v>
      </c>
      <c r="J650" s="2">
        <v>300190707</v>
      </c>
      <c r="K650" s="1">
        <v>7</v>
      </c>
      <c r="L650" s="2" t="s">
        <v>84</v>
      </c>
      <c r="M650" s="2">
        <v>1</v>
      </c>
      <c r="N650" s="3"/>
      <c r="O650" s="2" t="s">
        <v>661</v>
      </c>
      <c r="P650" s="2" t="str">
        <f t="shared" si="25"/>
        <v>BDD7EE</v>
      </c>
    </row>
    <row r="651" spans="1:16" x14ac:dyDescent="0.2">
      <c r="A651" s="2">
        <v>300190657</v>
      </c>
      <c r="B651" s="2">
        <v>300190656</v>
      </c>
      <c r="C651" s="2">
        <v>300190658</v>
      </c>
      <c r="D651" s="2">
        <v>300190661</v>
      </c>
      <c r="E651" s="2">
        <v>300190659</v>
      </c>
      <c r="F651" s="2">
        <v>300190662</v>
      </c>
      <c r="G651" s="2">
        <v>300190660</v>
      </c>
      <c r="H651" s="2">
        <v>300190663</v>
      </c>
      <c r="I651" s="2">
        <v>300190699</v>
      </c>
      <c r="J651" s="2">
        <v>300190707</v>
      </c>
      <c r="K651" s="1">
        <v>7</v>
      </c>
      <c r="L651" s="2" t="s">
        <v>84</v>
      </c>
      <c r="M651" s="2">
        <f>M650+1</f>
        <v>2</v>
      </c>
      <c r="N651" s="4"/>
      <c r="O651" s="2" t="s">
        <v>662</v>
      </c>
      <c r="P651" s="2" t="str">
        <f t="shared" si="25"/>
        <v>A9D08E</v>
      </c>
    </row>
    <row r="652" spans="1:16" x14ac:dyDescent="0.2">
      <c r="A652" s="2">
        <v>300190657</v>
      </c>
      <c r="B652" s="2">
        <v>300190656</v>
      </c>
      <c r="C652" s="2">
        <v>300190658</v>
      </c>
      <c r="D652" s="2">
        <v>300190661</v>
      </c>
      <c r="E652" s="2">
        <v>300190659</v>
      </c>
      <c r="F652" s="2">
        <v>300190662</v>
      </c>
      <c r="G652" s="2">
        <v>300190660</v>
      </c>
      <c r="H652" s="2">
        <v>300190663</v>
      </c>
      <c r="I652" s="2">
        <v>300190699</v>
      </c>
      <c r="J652" s="2">
        <v>300190707</v>
      </c>
      <c r="K652" s="1">
        <v>7</v>
      </c>
      <c r="L652" s="2" t="s">
        <v>84</v>
      </c>
      <c r="M652" s="2">
        <f t="shared" ref="M652:M673" si="26">M651+1</f>
        <v>3</v>
      </c>
      <c r="N652" s="5"/>
      <c r="O652" s="2" t="s">
        <v>663</v>
      </c>
      <c r="P652" s="2" t="str">
        <f t="shared" si="25"/>
        <v>BFBFBF</v>
      </c>
    </row>
    <row r="653" spans="1:16" x14ac:dyDescent="0.2">
      <c r="A653" s="2">
        <v>300190657</v>
      </c>
      <c r="B653" s="2">
        <v>300190656</v>
      </c>
      <c r="C653" s="2">
        <v>300190658</v>
      </c>
      <c r="D653" s="2">
        <v>300190661</v>
      </c>
      <c r="E653" s="2">
        <v>300190659</v>
      </c>
      <c r="F653" s="2">
        <v>300190662</v>
      </c>
      <c r="G653" s="2">
        <v>300190660</v>
      </c>
      <c r="H653" s="2">
        <v>300190663</v>
      </c>
      <c r="I653" s="2">
        <v>300190699</v>
      </c>
      <c r="J653" s="2">
        <v>300190707</v>
      </c>
      <c r="K653" s="1">
        <v>7</v>
      </c>
      <c r="L653" s="2" t="s">
        <v>84</v>
      </c>
      <c r="M653" s="2">
        <f t="shared" si="26"/>
        <v>4</v>
      </c>
      <c r="N653" s="3"/>
      <c r="O653" s="2" t="s">
        <v>664</v>
      </c>
      <c r="P653" s="2" t="str">
        <f t="shared" si="25"/>
        <v>BDD7EE</v>
      </c>
    </row>
    <row r="654" spans="1:16" x14ac:dyDescent="0.2">
      <c r="A654" s="2">
        <v>300190657</v>
      </c>
      <c r="B654" s="2">
        <v>300190656</v>
      </c>
      <c r="C654" s="2">
        <v>300190658</v>
      </c>
      <c r="D654" s="2">
        <v>300190661</v>
      </c>
      <c r="E654" s="2">
        <v>300190659</v>
      </c>
      <c r="F654" s="2">
        <v>300190662</v>
      </c>
      <c r="G654" s="2">
        <v>300190660</v>
      </c>
      <c r="H654" s="2">
        <v>300190663</v>
      </c>
      <c r="I654" s="2">
        <v>300190699</v>
      </c>
      <c r="J654" s="2">
        <v>300190707</v>
      </c>
      <c r="K654" s="1">
        <v>7</v>
      </c>
      <c r="L654" s="2" t="s">
        <v>84</v>
      </c>
      <c r="M654" s="2">
        <f t="shared" si="26"/>
        <v>5</v>
      </c>
      <c r="N654" s="4"/>
      <c r="O654" s="2" t="s">
        <v>665</v>
      </c>
      <c r="P654" s="2" t="str">
        <f t="shared" si="25"/>
        <v>A9D08E</v>
      </c>
    </row>
    <row r="655" spans="1:16" x14ac:dyDescent="0.2">
      <c r="A655" s="2">
        <v>300190657</v>
      </c>
      <c r="B655" s="2">
        <v>300190656</v>
      </c>
      <c r="C655" s="2">
        <v>300190658</v>
      </c>
      <c r="D655" s="2">
        <v>300190661</v>
      </c>
      <c r="E655" s="2">
        <v>300190659</v>
      </c>
      <c r="F655" s="2">
        <v>300190662</v>
      </c>
      <c r="G655" s="2">
        <v>300190660</v>
      </c>
      <c r="H655" s="2">
        <v>300190663</v>
      </c>
      <c r="I655" s="2">
        <v>300190699</v>
      </c>
      <c r="J655" s="2">
        <v>300190707</v>
      </c>
      <c r="K655" s="1">
        <v>7</v>
      </c>
      <c r="L655" s="2" t="s">
        <v>84</v>
      </c>
      <c r="M655" s="2">
        <f t="shared" si="26"/>
        <v>6</v>
      </c>
      <c r="N655" s="5"/>
      <c r="O655" s="2" t="s">
        <v>666</v>
      </c>
      <c r="P655" s="2" t="str">
        <f t="shared" si="25"/>
        <v>BFBFBF</v>
      </c>
    </row>
    <row r="656" spans="1:16" x14ac:dyDescent="0.2">
      <c r="A656" s="2">
        <v>300190657</v>
      </c>
      <c r="B656" s="2">
        <v>300190656</v>
      </c>
      <c r="C656" s="2">
        <v>300190658</v>
      </c>
      <c r="D656" s="2">
        <v>300190661</v>
      </c>
      <c r="E656" s="2">
        <v>300190659</v>
      </c>
      <c r="F656" s="2">
        <v>300190662</v>
      </c>
      <c r="G656" s="2">
        <v>300190660</v>
      </c>
      <c r="H656" s="2">
        <v>300190663</v>
      </c>
      <c r="I656" s="2">
        <v>300190699</v>
      </c>
      <c r="J656" s="2">
        <v>300190707</v>
      </c>
      <c r="K656" s="1">
        <v>7</v>
      </c>
      <c r="L656" s="2" t="s">
        <v>84</v>
      </c>
      <c r="M656" s="2">
        <f t="shared" si="26"/>
        <v>7</v>
      </c>
      <c r="N656" s="3"/>
      <c r="O656" s="2" t="s">
        <v>667</v>
      </c>
      <c r="P656" s="2" t="str">
        <f t="shared" si="25"/>
        <v>BDD7EE</v>
      </c>
    </row>
    <row r="657" spans="1:16" x14ac:dyDescent="0.2">
      <c r="A657" s="2">
        <v>300190657</v>
      </c>
      <c r="B657" s="2">
        <v>300190656</v>
      </c>
      <c r="C657" s="2">
        <v>300190658</v>
      </c>
      <c r="D657" s="2">
        <v>300190661</v>
      </c>
      <c r="E657" s="2">
        <v>300190659</v>
      </c>
      <c r="F657" s="2">
        <v>300190662</v>
      </c>
      <c r="G657" s="2">
        <v>300190660</v>
      </c>
      <c r="H657" s="2">
        <v>300190663</v>
      </c>
      <c r="I657" s="2">
        <v>300190699</v>
      </c>
      <c r="J657" s="2">
        <v>300190707</v>
      </c>
      <c r="K657" s="1">
        <v>7</v>
      </c>
      <c r="L657" s="2" t="s">
        <v>84</v>
      </c>
      <c r="M657" s="2">
        <f t="shared" si="26"/>
        <v>8</v>
      </c>
      <c r="N657" s="4"/>
      <c r="O657" s="2" t="s">
        <v>668</v>
      </c>
      <c r="P657" s="2" t="str">
        <f t="shared" si="25"/>
        <v>A9D08E</v>
      </c>
    </row>
    <row r="658" spans="1:16" x14ac:dyDescent="0.2">
      <c r="A658" s="2">
        <v>300190657</v>
      </c>
      <c r="B658" s="2">
        <v>300190656</v>
      </c>
      <c r="C658" s="2">
        <v>300190658</v>
      </c>
      <c r="D658" s="2">
        <v>300190661</v>
      </c>
      <c r="E658" s="2">
        <v>300190659</v>
      </c>
      <c r="F658" s="2">
        <v>300190662</v>
      </c>
      <c r="G658" s="2">
        <v>300190660</v>
      </c>
      <c r="H658" s="2">
        <v>300190663</v>
      </c>
      <c r="I658" s="2">
        <v>300190699</v>
      </c>
      <c r="J658" s="2">
        <v>300190707</v>
      </c>
      <c r="K658" s="1">
        <v>7</v>
      </c>
      <c r="L658" s="2" t="s">
        <v>84</v>
      </c>
      <c r="M658" s="2">
        <f t="shared" si="26"/>
        <v>9</v>
      </c>
      <c r="N658" s="5"/>
      <c r="O658" s="2" t="s">
        <v>669</v>
      </c>
      <c r="P658" s="2" t="str">
        <f t="shared" si="25"/>
        <v>BFBFBF</v>
      </c>
    </row>
    <row r="659" spans="1:16" x14ac:dyDescent="0.2">
      <c r="A659" s="2">
        <v>300190657</v>
      </c>
      <c r="B659" s="2">
        <v>300190656</v>
      </c>
      <c r="C659" s="2">
        <v>300190658</v>
      </c>
      <c r="D659" s="2">
        <v>300190661</v>
      </c>
      <c r="E659" s="2">
        <v>300190659</v>
      </c>
      <c r="F659" s="2">
        <v>300190662</v>
      </c>
      <c r="G659" s="2">
        <v>300190660</v>
      </c>
      <c r="H659" s="2">
        <v>300190663</v>
      </c>
      <c r="I659" s="2">
        <v>300190699</v>
      </c>
      <c r="J659" s="2">
        <v>300190707</v>
      </c>
      <c r="K659" s="1">
        <v>7</v>
      </c>
      <c r="L659" s="2" t="s">
        <v>84</v>
      </c>
      <c r="M659" s="2">
        <f t="shared" si="26"/>
        <v>10</v>
      </c>
      <c r="N659" s="3"/>
      <c r="O659" s="2" t="s">
        <v>670</v>
      </c>
      <c r="P659" s="2" t="str">
        <f t="shared" si="25"/>
        <v>BDD7EE</v>
      </c>
    </row>
    <row r="660" spans="1:16" x14ac:dyDescent="0.2">
      <c r="A660" s="2">
        <v>300190657</v>
      </c>
      <c r="B660" s="2">
        <v>300190656</v>
      </c>
      <c r="C660" s="2">
        <v>300190658</v>
      </c>
      <c r="D660" s="2">
        <v>300190661</v>
      </c>
      <c r="E660" s="2">
        <v>300190659</v>
      </c>
      <c r="F660" s="2">
        <v>300190662</v>
      </c>
      <c r="G660" s="2">
        <v>300190660</v>
      </c>
      <c r="H660" s="2">
        <v>300190663</v>
      </c>
      <c r="I660" s="2">
        <v>300190699</v>
      </c>
      <c r="J660" s="2">
        <v>300190707</v>
      </c>
      <c r="K660" s="1">
        <v>7</v>
      </c>
      <c r="L660" s="2" t="s">
        <v>84</v>
      </c>
      <c r="M660" s="2">
        <f t="shared" si="26"/>
        <v>11</v>
      </c>
      <c r="N660" s="4"/>
      <c r="O660" s="2" t="s">
        <v>671</v>
      </c>
      <c r="P660" s="2" t="str">
        <f t="shared" si="25"/>
        <v>A9D08E</v>
      </c>
    </row>
    <row r="661" spans="1:16" x14ac:dyDescent="0.2">
      <c r="A661" s="2">
        <v>300190657</v>
      </c>
      <c r="B661" s="2">
        <v>300190656</v>
      </c>
      <c r="C661" s="2">
        <v>300190658</v>
      </c>
      <c r="D661" s="2">
        <v>300190661</v>
      </c>
      <c r="E661" s="2">
        <v>300190659</v>
      </c>
      <c r="F661" s="2">
        <v>300190662</v>
      </c>
      <c r="G661" s="2">
        <v>300190660</v>
      </c>
      <c r="H661" s="2">
        <v>300190663</v>
      </c>
      <c r="I661" s="2">
        <v>300190699</v>
      </c>
      <c r="J661" s="2">
        <v>300190707</v>
      </c>
      <c r="K661" s="1">
        <v>7</v>
      </c>
      <c r="L661" s="2" t="s">
        <v>84</v>
      </c>
      <c r="M661" s="2">
        <f t="shared" si="26"/>
        <v>12</v>
      </c>
      <c r="N661" s="5"/>
      <c r="O661" s="2" t="s">
        <v>672</v>
      </c>
      <c r="P661" s="2" t="str">
        <f t="shared" si="25"/>
        <v>BFBFBF</v>
      </c>
    </row>
    <row r="662" spans="1:16" x14ac:dyDescent="0.2">
      <c r="A662" s="2">
        <v>300190657</v>
      </c>
      <c r="B662" s="2">
        <v>300190656</v>
      </c>
      <c r="C662" s="2">
        <v>300190658</v>
      </c>
      <c r="D662" s="2">
        <v>300190661</v>
      </c>
      <c r="E662" s="2">
        <v>300190659</v>
      </c>
      <c r="F662" s="2">
        <v>300190662</v>
      </c>
      <c r="G662" s="2">
        <v>300190660</v>
      </c>
      <c r="H662" s="2">
        <v>300190663</v>
      </c>
      <c r="I662" s="2">
        <v>300190699</v>
      </c>
      <c r="J662" s="2">
        <v>300190707</v>
      </c>
      <c r="K662" s="1">
        <v>7</v>
      </c>
      <c r="L662" s="2" t="s">
        <v>97</v>
      </c>
      <c r="M662" s="2">
        <v>1</v>
      </c>
      <c r="N662" s="6"/>
      <c r="O662" s="2" t="s">
        <v>673</v>
      </c>
      <c r="P662" s="2" t="str">
        <f t="shared" si="25"/>
        <v>FFFF00</v>
      </c>
    </row>
    <row r="663" spans="1:16" x14ac:dyDescent="0.2">
      <c r="A663" s="2">
        <v>300190657</v>
      </c>
      <c r="B663" s="2">
        <v>300190656</v>
      </c>
      <c r="C663" s="2">
        <v>300190658</v>
      </c>
      <c r="D663" s="2">
        <v>300190661</v>
      </c>
      <c r="E663" s="2">
        <v>300190659</v>
      </c>
      <c r="F663" s="2">
        <v>300190662</v>
      </c>
      <c r="G663" s="2">
        <v>300190660</v>
      </c>
      <c r="H663" s="2">
        <v>300190663</v>
      </c>
      <c r="I663" s="2">
        <v>300190699</v>
      </c>
      <c r="J663" s="2">
        <v>300190707</v>
      </c>
      <c r="K663" s="1">
        <v>7</v>
      </c>
      <c r="L663" s="2" t="s">
        <v>97</v>
      </c>
      <c r="M663" s="2">
        <f>M662+1</f>
        <v>2</v>
      </c>
      <c r="N663" s="7"/>
      <c r="O663" s="2" t="s">
        <v>674</v>
      </c>
      <c r="P663" s="2" t="str">
        <f t="shared" si="25"/>
        <v>FF0000</v>
      </c>
    </row>
    <row r="664" spans="1:16" x14ac:dyDescent="0.2">
      <c r="A664" s="2">
        <v>300190657</v>
      </c>
      <c r="B664" s="2">
        <v>300190656</v>
      </c>
      <c r="C664" s="2">
        <v>300190658</v>
      </c>
      <c r="D664" s="2">
        <v>300190661</v>
      </c>
      <c r="E664" s="2">
        <v>300190659</v>
      </c>
      <c r="F664" s="2">
        <v>300190662</v>
      </c>
      <c r="G664" s="2">
        <v>300190660</v>
      </c>
      <c r="H664" s="2">
        <v>300190663</v>
      </c>
      <c r="I664" s="2">
        <v>300190699</v>
      </c>
      <c r="J664" s="2">
        <v>300190707</v>
      </c>
      <c r="K664" s="1">
        <v>7</v>
      </c>
      <c r="L664" s="2" t="s">
        <v>97</v>
      </c>
      <c r="M664" s="2">
        <f t="shared" si="26"/>
        <v>3</v>
      </c>
      <c r="N664" s="8"/>
      <c r="O664" s="2" t="s">
        <v>675</v>
      </c>
      <c r="P664" s="2" t="str">
        <f t="shared" si="25"/>
        <v>ED7D31</v>
      </c>
    </row>
    <row r="665" spans="1:16" x14ac:dyDescent="0.2">
      <c r="A665" s="2">
        <v>300190657</v>
      </c>
      <c r="B665" s="2">
        <v>300190656</v>
      </c>
      <c r="C665" s="2">
        <v>300190658</v>
      </c>
      <c r="D665" s="2">
        <v>300190661</v>
      </c>
      <c r="E665" s="2">
        <v>300190659</v>
      </c>
      <c r="F665" s="2">
        <v>300190662</v>
      </c>
      <c r="G665" s="2">
        <v>300190660</v>
      </c>
      <c r="H665" s="2">
        <v>300190663</v>
      </c>
      <c r="I665" s="2">
        <v>300190699</v>
      </c>
      <c r="J665" s="2">
        <v>300190707</v>
      </c>
      <c r="K665" s="1">
        <v>7</v>
      </c>
      <c r="L665" s="2" t="s">
        <v>97</v>
      </c>
      <c r="M665" s="2">
        <f t="shared" si="26"/>
        <v>4</v>
      </c>
      <c r="N665" s="6"/>
      <c r="O665" s="2" t="s">
        <v>676</v>
      </c>
      <c r="P665" s="2" t="str">
        <f t="shared" si="25"/>
        <v>FFFF00</v>
      </c>
    </row>
    <row r="666" spans="1:16" x14ac:dyDescent="0.2">
      <c r="A666" s="2">
        <v>300190657</v>
      </c>
      <c r="B666" s="2">
        <v>300190656</v>
      </c>
      <c r="C666" s="2">
        <v>300190658</v>
      </c>
      <c r="D666" s="2">
        <v>300190661</v>
      </c>
      <c r="E666" s="2">
        <v>300190659</v>
      </c>
      <c r="F666" s="2">
        <v>300190662</v>
      </c>
      <c r="G666" s="2">
        <v>300190660</v>
      </c>
      <c r="H666" s="2">
        <v>300190663</v>
      </c>
      <c r="I666" s="2">
        <v>300190699</v>
      </c>
      <c r="J666" s="2">
        <v>300190707</v>
      </c>
      <c r="K666" s="1">
        <v>7</v>
      </c>
      <c r="L666" s="2" t="s">
        <v>97</v>
      </c>
      <c r="M666" s="2">
        <f t="shared" si="26"/>
        <v>5</v>
      </c>
      <c r="N666" s="7"/>
      <c r="O666" s="2" t="s">
        <v>677</v>
      </c>
      <c r="P666" s="2" t="str">
        <f t="shared" si="25"/>
        <v>FF0000</v>
      </c>
    </row>
    <row r="667" spans="1:16" x14ac:dyDescent="0.2">
      <c r="A667" s="2">
        <v>300190657</v>
      </c>
      <c r="B667" s="2">
        <v>300190656</v>
      </c>
      <c r="C667" s="2">
        <v>300190658</v>
      </c>
      <c r="D667" s="2">
        <v>300190661</v>
      </c>
      <c r="E667" s="2">
        <v>300190659</v>
      </c>
      <c r="F667" s="2">
        <v>300190662</v>
      </c>
      <c r="G667" s="2">
        <v>300190660</v>
      </c>
      <c r="H667" s="2">
        <v>300190663</v>
      </c>
      <c r="I667" s="2">
        <v>300190699</v>
      </c>
      <c r="J667" s="2">
        <v>300190707</v>
      </c>
      <c r="K667" s="1">
        <v>7</v>
      </c>
      <c r="L667" s="2" t="s">
        <v>97</v>
      </c>
      <c r="M667" s="2">
        <f t="shared" si="26"/>
        <v>6</v>
      </c>
      <c r="N667" s="8"/>
      <c r="O667" s="2" t="s">
        <v>678</v>
      </c>
      <c r="P667" s="2" t="str">
        <f t="shared" si="25"/>
        <v>ED7D31</v>
      </c>
    </row>
    <row r="668" spans="1:16" x14ac:dyDescent="0.2">
      <c r="A668" s="2">
        <v>300190657</v>
      </c>
      <c r="B668" s="2">
        <v>300190656</v>
      </c>
      <c r="C668" s="2">
        <v>300190658</v>
      </c>
      <c r="D668" s="2">
        <v>300190661</v>
      </c>
      <c r="E668" s="2">
        <v>300190659</v>
      </c>
      <c r="F668" s="2">
        <v>300190662</v>
      </c>
      <c r="G668" s="2">
        <v>300190660</v>
      </c>
      <c r="H668" s="2">
        <v>300190663</v>
      </c>
      <c r="I668" s="2">
        <v>300190699</v>
      </c>
      <c r="J668" s="2">
        <v>300190707</v>
      </c>
      <c r="K668" s="1">
        <v>7</v>
      </c>
      <c r="L668" s="2" t="s">
        <v>97</v>
      </c>
      <c r="M668" s="2">
        <f t="shared" si="26"/>
        <v>7</v>
      </c>
      <c r="N668" s="6"/>
      <c r="O668" s="2" t="s">
        <v>679</v>
      </c>
      <c r="P668" s="2" t="str">
        <f t="shared" si="25"/>
        <v>FFFF00</v>
      </c>
    </row>
    <row r="669" spans="1:16" x14ac:dyDescent="0.2">
      <c r="A669" s="2">
        <v>300190657</v>
      </c>
      <c r="B669" s="2">
        <v>300190656</v>
      </c>
      <c r="C669" s="2">
        <v>300190658</v>
      </c>
      <c r="D669" s="2">
        <v>300190661</v>
      </c>
      <c r="E669" s="2">
        <v>300190659</v>
      </c>
      <c r="F669" s="2">
        <v>300190662</v>
      </c>
      <c r="G669" s="2">
        <v>300190660</v>
      </c>
      <c r="H669" s="2">
        <v>300190663</v>
      </c>
      <c r="I669" s="2">
        <v>300190699</v>
      </c>
      <c r="J669" s="2">
        <v>300190707</v>
      </c>
      <c r="K669" s="1">
        <v>7</v>
      </c>
      <c r="L669" s="2" t="s">
        <v>97</v>
      </c>
      <c r="M669" s="2">
        <f t="shared" si="26"/>
        <v>8</v>
      </c>
      <c r="N669" s="7"/>
      <c r="O669" s="2" t="s">
        <v>680</v>
      </c>
      <c r="P669" s="2" t="str">
        <f t="shared" si="25"/>
        <v>FF0000</v>
      </c>
    </row>
    <row r="670" spans="1:16" x14ac:dyDescent="0.2">
      <c r="A670" s="2">
        <v>300190657</v>
      </c>
      <c r="B670" s="2">
        <v>300190656</v>
      </c>
      <c r="C670" s="2">
        <v>300190658</v>
      </c>
      <c r="D670" s="2">
        <v>300190661</v>
      </c>
      <c r="E670" s="2">
        <v>300190659</v>
      </c>
      <c r="F670" s="2">
        <v>300190662</v>
      </c>
      <c r="G670" s="2">
        <v>300190660</v>
      </c>
      <c r="H670" s="2">
        <v>300190663</v>
      </c>
      <c r="I670" s="2">
        <v>300190699</v>
      </c>
      <c r="J670" s="2">
        <v>300190707</v>
      </c>
      <c r="K670" s="1">
        <v>7</v>
      </c>
      <c r="L670" s="2" t="s">
        <v>97</v>
      </c>
      <c r="M670" s="2">
        <f t="shared" si="26"/>
        <v>9</v>
      </c>
      <c r="N670" s="8"/>
      <c r="O670" s="2" t="s">
        <v>681</v>
      </c>
      <c r="P670" s="2" t="str">
        <f t="shared" si="25"/>
        <v>ED7D31</v>
      </c>
    </row>
    <row r="671" spans="1:16" x14ac:dyDescent="0.2">
      <c r="A671" s="2">
        <v>300190657</v>
      </c>
      <c r="B671" s="2">
        <v>300190656</v>
      </c>
      <c r="C671" s="2">
        <v>300190658</v>
      </c>
      <c r="D671" s="2">
        <v>300190661</v>
      </c>
      <c r="E671" s="2">
        <v>300190659</v>
      </c>
      <c r="F671" s="2">
        <v>300190662</v>
      </c>
      <c r="G671" s="2">
        <v>300190660</v>
      </c>
      <c r="H671" s="2">
        <v>300190663</v>
      </c>
      <c r="I671" s="2">
        <v>300190699</v>
      </c>
      <c r="J671" s="2">
        <v>300190707</v>
      </c>
      <c r="K671" s="1">
        <v>7</v>
      </c>
      <c r="L671" s="2" t="s">
        <v>97</v>
      </c>
      <c r="M671" s="2">
        <f t="shared" si="26"/>
        <v>10</v>
      </c>
      <c r="N671" s="6"/>
      <c r="O671" s="2" t="s">
        <v>682</v>
      </c>
      <c r="P671" s="2" t="str">
        <f t="shared" si="25"/>
        <v>FFFF00</v>
      </c>
    </row>
    <row r="672" spans="1:16" x14ac:dyDescent="0.2">
      <c r="A672" s="2">
        <v>300190657</v>
      </c>
      <c r="B672" s="2">
        <v>300190656</v>
      </c>
      <c r="C672" s="2">
        <v>300190658</v>
      </c>
      <c r="D672" s="2">
        <v>300190661</v>
      </c>
      <c r="E672" s="2">
        <v>300190659</v>
      </c>
      <c r="F672" s="2">
        <v>300190662</v>
      </c>
      <c r="G672" s="2">
        <v>300190660</v>
      </c>
      <c r="H672" s="2">
        <v>300190663</v>
      </c>
      <c r="I672" s="2">
        <v>300190699</v>
      </c>
      <c r="J672" s="2">
        <v>300190707</v>
      </c>
      <c r="K672" s="1">
        <v>7</v>
      </c>
      <c r="L672" s="2" t="s">
        <v>97</v>
      </c>
      <c r="M672" s="2">
        <f t="shared" si="26"/>
        <v>11</v>
      </c>
      <c r="N672" s="7"/>
      <c r="O672" s="2" t="s">
        <v>683</v>
      </c>
      <c r="P672" s="2" t="str">
        <f t="shared" si="25"/>
        <v>FF0000</v>
      </c>
    </row>
    <row r="673" spans="1:16" x14ac:dyDescent="0.2">
      <c r="A673" s="2">
        <v>300190657</v>
      </c>
      <c r="B673" s="2">
        <v>300190656</v>
      </c>
      <c r="C673" s="2">
        <v>300190658</v>
      </c>
      <c r="D673" s="2">
        <v>300190661</v>
      </c>
      <c r="E673" s="2">
        <v>300190659</v>
      </c>
      <c r="F673" s="2">
        <v>300190662</v>
      </c>
      <c r="G673" s="2">
        <v>300190660</v>
      </c>
      <c r="H673" s="2">
        <v>300190663</v>
      </c>
      <c r="I673" s="2">
        <v>300190699</v>
      </c>
      <c r="J673" s="2">
        <v>300190707</v>
      </c>
      <c r="K673" s="1">
        <v>7</v>
      </c>
      <c r="L673" s="2" t="s">
        <v>97</v>
      </c>
      <c r="M673" s="2">
        <f t="shared" si="26"/>
        <v>12</v>
      </c>
      <c r="N673" s="8"/>
      <c r="O673" s="2" t="s">
        <v>684</v>
      </c>
      <c r="P673" s="2" t="str">
        <f t="shared" si="25"/>
        <v>ED7D31</v>
      </c>
    </row>
    <row r="674" spans="1:16" x14ac:dyDescent="0.2">
      <c r="A674" s="2">
        <v>3000190773</v>
      </c>
      <c r="B674" s="2">
        <v>3000190792</v>
      </c>
      <c r="C674" s="2">
        <v>3000190747</v>
      </c>
      <c r="D674" s="2">
        <v>3000190733</v>
      </c>
      <c r="E674" s="2">
        <v>3000190791</v>
      </c>
      <c r="F674" s="2">
        <v>3000190751</v>
      </c>
      <c r="G674" s="2">
        <v>3000190785</v>
      </c>
      <c r="H674" s="2">
        <v>3000190774</v>
      </c>
      <c r="I674" s="2">
        <v>3000190793</v>
      </c>
      <c r="J674" s="2">
        <v>3000190789</v>
      </c>
      <c r="K674" s="1">
        <v>8</v>
      </c>
      <c r="L674" s="2" t="s">
        <v>6</v>
      </c>
      <c r="M674" s="2">
        <v>1</v>
      </c>
      <c r="N674" s="3"/>
      <c r="O674" s="2" t="s">
        <v>685</v>
      </c>
      <c r="P674" s="2" t="str">
        <f t="shared" si="25"/>
        <v>BDD7EE</v>
      </c>
    </row>
    <row r="675" spans="1:16" x14ac:dyDescent="0.2">
      <c r="A675" s="2">
        <v>3000190773</v>
      </c>
      <c r="B675" s="2">
        <v>3000190792</v>
      </c>
      <c r="C675" s="2">
        <v>3000190747</v>
      </c>
      <c r="D675" s="2">
        <v>3000190733</v>
      </c>
      <c r="E675" s="2">
        <v>3000190791</v>
      </c>
      <c r="F675" s="2">
        <v>3000190751</v>
      </c>
      <c r="G675" s="2">
        <v>3000190785</v>
      </c>
      <c r="H675" s="2">
        <v>3000190774</v>
      </c>
      <c r="I675" s="2">
        <v>3000190793</v>
      </c>
      <c r="J675" s="2">
        <v>3000190789</v>
      </c>
      <c r="K675" s="1">
        <v>8</v>
      </c>
      <c r="L675" s="2" t="s">
        <v>6</v>
      </c>
      <c r="M675" s="2">
        <f>M674+1</f>
        <v>2</v>
      </c>
      <c r="N675" s="4"/>
      <c r="O675" s="2" t="s">
        <v>686</v>
      </c>
      <c r="P675" s="2" t="str">
        <f t="shared" si="25"/>
        <v>A9D08E</v>
      </c>
    </row>
    <row r="676" spans="1:16" x14ac:dyDescent="0.2">
      <c r="A676" s="2">
        <v>3000190773</v>
      </c>
      <c r="B676" s="2">
        <v>3000190792</v>
      </c>
      <c r="C676" s="2">
        <v>3000190747</v>
      </c>
      <c r="D676" s="2">
        <v>3000190733</v>
      </c>
      <c r="E676" s="2">
        <v>3000190791</v>
      </c>
      <c r="F676" s="2">
        <v>3000190751</v>
      </c>
      <c r="G676" s="2">
        <v>3000190785</v>
      </c>
      <c r="H676" s="2">
        <v>3000190774</v>
      </c>
      <c r="I676" s="2">
        <v>3000190793</v>
      </c>
      <c r="J676" s="2">
        <v>3000190789</v>
      </c>
      <c r="K676" s="1">
        <v>8</v>
      </c>
      <c r="L676" s="2" t="s">
        <v>6</v>
      </c>
      <c r="M676" s="2">
        <f t="shared" ref="M676:M697" si="27">M675+1</f>
        <v>3</v>
      </c>
      <c r="N676" s="5"/>
      <c r="O676" s="2" t="s">
        <v>687</v>
      </c>
      <c r="P676" s="2" t="str">
        <f t="shared" si="25"/>
        <v>BFBFBF</v>
      </c>
    </row>
    <row r="677" spans="1:16" x14ac:dyDescent="0.2">
      <c r="A677" s="2">
        <v>3000190773</v>
      </c>
      <c r="B677" s="2">
        <v>3000190792</v>
      </c>
      <c r="C677" s="2">
        <v>3000190747</v>
      </c>
      <c r="D677" s="2">
        <v>3000190733</v>
      </c>
      <c r="E677" s="2">
        <v>3000190791</v>
      </c>
      <c r="F677" s="2">
        <v>3000190751</v>
      </c>
      <c r="G677" s="2">
        <v>3000190785</v>
      </c>
      <c r="H677" s="2">
        <v>3000190774</v>
      </c>
      <c r="I677" s="2">
        <v>3000190793</v>
      </c>
      <c r="J677" s="2">
        <v>3000190789</v>
      </c>
      <c r="K677" s="1">
        <v>8</v>
      </c>
      <c r="L677" s="2" t="s">
        <v>6</v>
      </c>
      <c r="M677" s="2">
        <f t="shared" si="27"/>
        <v>4</v>
      </c>
      <c r="N677" s="3"/>
      <c r="O677" s="2" t="s">
        <v>688</v>
      </c>
      <c r="P677" s="2" t="str">
        <f t="shared" si="25"/>
        <v>BDD7EE</v>
      </c>
    </row>
    <row r="678" spans="1:16" x14ac:dyDescent="0.2">
      <c r="A678" s="2">
        <v>3000190773</v>
      </c>
      <c r="B678" s="2">
        <v>3000190792</v>
      </c>
      <c r="C678" s="2">
        <v>3000190747</v>
      </c>
      <c r="D678" s="2">
        <v>3000190733</v>
      </c>
      <c r="E678" s="2">
        <v>3000190791</v>
      </c>
      <c r="F678" s="2">
        <v>3000190751</v>
      </c>
      <c r="G678" s="2">
        <v>3000190785</v>
      </c>
      <c r="H678" s="2">
        <v>3000190774</v>
      </c>
      <c r="I678" s="2">
        <v>3000190793</v>
      </c>
      <c r="J678" s="2">
        <v>3000190789</v>
      </c>
      <c r="K678" s="1">
        <v>8</v>
      </c>
      <c r="L678" s="2" t="s">
        <v>6</v>
      </c>
      <c r="M678" s="2">
        <f t="shared" si="27"/>
        <v>5</v>
      </c>
      <c r="N678" s="4"/>
      <c r="O678" s="2" t="s">
        <v>689</v>
      </c>
      <c r="P678" s="2" t="str">
        <f t="shared" si="25"/>
        <v>A9D08E</v>
      </c>
    </row>
    <row r="679" spans="1:16" x14ac:dyDescent="0.2">
      <c r="A679" s="2">
        <v>3000190773</v>
      </c>
      <c r="B679" s="2">
        <v>3000190792</v>
      </c>
      <c r="C679" s="2">
        <v>3000190747</v>
      </c>
      <c r="D679" s="2">
        <v>3000190733</v>
      </c>
      <c r="E679" s="2">
        <v>3000190791</v>
      </c>
      <c r="F679" s="2">
        <v>3000190751</v>
      </c>
      <c r="G679" s="2">
        <v>3000190785</v>
      </c>
      <c r="H679" s="2">
        <v>3000190774</v>
      </c>
      <c r="I679" s="2">
        <v>3000190793</v>
      </c>
      <c r="J679" s="2">
        <v>3000190789</v>
      </c>
      <c r="K679" s="1">
        <v>8</v>
      </c>
      <c r="L679" s="2" t="s">
        <v>6</v>
      </c>
      <c r="M679" s="2">
        <f t="shared" si="27"/>
        <v>6</v>
      </c>
      <c r="N679" s="5"/>
      <c r="O679" s="2" t="s">
        <v>690</v>
      </c>
      <c r="P679" s="2" t="str">
        <f t="shared" si="25"/>
        <v>BFBFBF</v>
      </c>
    </row>
    <row r="680" spans="1:16" x14ac:dyDescent="0.2">
      <c r="A680" s="2">
        <v>3000190773</v>
      </c>
      <c r="B680" s="2">
        <v>3000190792</v>
      </c>
      <c r="C680" s="2">
        <v>3000190747</v>
      </c>
      <c r="D680" s="2">
        <v>3000190733</v>
      </c>
      <c r="E680" s="2">
        <v>3000190791</v>
      </c>
      <c r="F680" s="2">
        <v>3000190751</v>
      </c>
      <c r="G680" s="2">
        <v>3000190785</v>
      </c>
      <c r="H680" s="2">
        <v>3000190774</v>
      </c>
      <c r="I680" s="2">
        <v>3000190793</v>
      </c>
      <c r="J680" s="2">
        <v>3000190789</v>
      </c>
      <c r="K680" s="1">
        <v>8</v>
      </c>
      <c r="L680" s="2" t="s">
        <v>6</v>
      </c>
      <c r="M680" s="2">
        <f t="shared" si="27"/>
        <v>7</v>
      </c>
      <c r="N680" s="3"/>
      <c r="O680" s="2" t="s">
        <v>691</v>
      </c>
      <c r="P680" s="2" t="str">
        <f t="shared" si="25"/>
        <v>BDD7EE</v>
      </c>
    </row>
    <row r="681" spans="1:16" x14ac:dyDescent="0.2">
      <c r="A681" s="2">
        <v>3000190773</v>
      </c>
      <c r="B681" s="2">
        <v>3000190792</v>
      </c>
      <c r="C681" s="2">
        <v>3000190747</v>
      </c>
      <c r="D681" s="2">
        <v>3000190733</v>
      </c>
      <c r="E681" s="2">
        <v>3000190791</v>
      </c>
      <c r="F681" s="2">
        <v>3000190751</v>
      </c>
      <c r="G681" s="2">
        <v>3000190785</v>
      </c>
      <c r="H681" s="2">
        <v>3000190774</v>
      </c>
      <c r="I681" s="2">
        <v>3000190793</v>
      </c>
      <c r="J681" s="2">
        <v>3000190789</v>
      </c>
      <c r="K681" s="1">
        <v>8</v>
      </c>
      <c r="L681" s="2" t="s">
        <v>6</v>
      </c>
      <c r="M681" s="2">
        <f t="shared" si="27"/>
        <v>8</v>
      </c>
      <c r="N681" s="4"/>
      <c r="O681" s="2" t="s">
        <v>692</v>
      </c>
      <c r="P681" s="2" t="str">
        <f t="shared" si="25"/>
        <v>A9D08E</v>
      </c>
    </row>
    <row r="682" spans="1:16" x14ac:dyDescent="0.2">
      <c r="A682" s="2">
        <v>3000190773</v>
      </c>
      <c r="B682" s="2">
        <v>3000190792</v>
      </c>
      <c r="C682" s="2">
        <v>3000190747</v>
      </c>
      <c r="D682" s="2">
        <v>3000190733</v>
      </c>
      <c r="E682" s="2">
        <v>3000190791</v>
      </c>
      <c r="F682" s="2">
        <v>3000190751</v>
      </c>
      <c r="G682" s="2">
        <v>3000190785</v>
      </c>
      <c r="H682" s="2">
        <v>3000190774</v>
      </c>
      <c r="I682" s="2">
        <v>3000190793</v>
      </c>
      <c r="J682" s="2">
        <v>3000190789</v>
      </c>
      <c r="K682" s="1">
        <v>8</v>
      </c>
      <c r="L682" s="2" t="s">
        <v>6</v>
      </c>
      <c r="M682" s="2">
        <f t="shared" si="27"/>
        <v>9</v>
      </c>
      <c r="N682" s="5"/>
      <c r="O682" s="2" t="s">
        <v>693</v>
      </c>
      <c r="P682" s="2" t="str">
        <f t="shared" si="25"/>
        <v>BFBFBF</v>
      </c>
    </row>
    <row r="683" spans="1:16" x14ac:dyDescent="0.2">
      <c r="A683" s="2">
        <v>3000190773</v>
      </c>
      <c r="B683" s="2">
        <v>3000190792</v>
      </c>
      <c r="C683" s="2">
        <v>3000190747</v>
      </c>
      <c r="D683" s="2">
        <v>3000190733</v>
      </c>
      <c r="E683" s="2">
        <v>3000190791</v>
      </c>
      <c r="F683" s="2">
        <v>3000190751</v>
      </c>
      <c r="G683" s="2">
        <v>3000190785</v>
      </c>
      <c r="H683" s="2">
        <v>3000190774</v>
      </c>
      <c r="I683" s="2">
        <v>3000190793</v>
      </c>
      <c r="J683" s="2">
        <v>3000190789</v>
      </c>
      <c r="K683" s="1">
        <v>8</v>
      </c>
      <c r="L683" s="2" t="s">
        <v>6</v>
      </c>
      <c r="M683" s="2">
        <f t="shared" si="27"/>
        <v>10</v>
      </c>
      <c r="N683" s="3"/>
      <c r="O683" s="2" t="s">
        <v>694</v>
      </c>
      <c r="P683" s="2" t="str">
        <f t="shared" si="25"/>
        <v>BDD7EE</v>
      </c>
    </row>
    <row r="684" spans="1:16" x14ac:dyDescent="0.2">
      <c r="A684" s="2">
        <v>3000190773</v>
      </c>
      <c r="B684" s="2">
        <v>3000190792</v>
      </c>
      <c r="C684" s="2">
        <v>3000190747</v>
      </c>
      <c r="D684" s="2">
        <v>3000190733</v>
      </c>
      <c r="E684" s="2">
        <v>3000190791</v>
      </c>
      <c r="F684" s="2">
        <v>3000190751</v>
      </c>
      <c r="G684" s="2">
        <v>3000190785</v>
      </c>
      <c r="H684" s="2">
        <v>3000190774</v>
      </c>
      <c r="I684" s="2">
        <v>3000190793</v>
      </c>
      <c r="J684" s="2">
        <v>3000190789</v>
      </c>
      <c r="K684" s="1">
        <v>8</v>
      </c>
      <c r="L684" s="2" t="s">
        <v>6</v>
      </c>
      <c r="M684" s="2">
        <f t="shared" si="27"/>
        <v>11</v>
      </c>
      <c r="N684" s="4"/>
      <c r="O684" s="2" t="s">
        <v>695</v>
      </c>
      <c r="P684" s="2" t="str">
        <f t="shared" si="25"/>
        <v>A9D08E</v>
      </c>
    </row>
    <row r="685" spans="1:16" x14ac:dyDescent="0.2">
      <c r="A685" s="2">
        <v>3000190773</v>
      </c>
      <c r="B685" s="2">
        <v>3000190792</v>
      </c>
      <c r="C685" s="2">
        <v>3000190747</v>
      </c>
      <c r="D685" s="2">
        <v>3000190733</v>
      </c>
      <c r="E685" s="2">
        <v>3000190791</v>
      </c>
      <c r="F685" s="2">
        <v>3000190751</v>
      </c>
      <c r="G685" s="2">
        <v>3000190785</v>
      </c>
      <c r="H685" s="2">
        <v>3000190774</v>
      </c>
      <c r="I685" s="2">
        <v>3000190793</v>
      </c>
      <c r="J685" s="2">
        <v>3000190789</v>
      </c>
      <c r="K685" s="1">
        <v>8</v>
      </c>
      <c r="L685" s="2" t="s">
        <v>6</v>
      </c>
      <c r="M685" s="2">
        <f t="shared" si="27"/>
        <v>12</v>
      </c>
      <c r="N685" s="5"/>
      <c r="O685" s="2" t="s">
        <v>696</v>
      </c>
      <c r="P685" s="2" t="str">
        <f t="shared" si="25"/>
        <v>BFBFBF</v>
      </c>
    </row>
    <row r="686" spans="1:16" x14ac:dyDescent="0.2">
      <c r="A686" s="2">
        <v>3000190773</v>
      </c>
      <c r="B686" s="2">
        <v>3000190792</v>
      </c>
      <c r="C686" s="2">
        <v>3000190747</v>
      </c>
      <c r="D686" s="2">
        <v>3000190733</v>
      </c>
      <c r="E686" s="2">
        <v>3000190791</v>
      </c>
      <c r="F686" s="2">
        <v>3000190751</v>
      </c>
      <c r="G686" s="2">
        <v>3000190785</v>
      </c>
      <c r="H686" s="2">
        <v>3000190774</v>
      </c>
      <c r="I686" s="2">
        <v>3000190793</v>
      </c>
      <c r="J686" s="2">
        <v>3000190789</v>
      </c>
      <c r="K686" s="1">
        <v>8</v>
      </c>
      <c r="L686" s="2" t="s">
        <v>19</v>
      </c>
      <c r="M686" s="2">
        <v>1</v>
      </c>
      <c r="N686" s="6"/>
      <c r="O686" s="2" t="s">
        <v>697</v>
      </c>
      <c r="P686" s="2" t="str">
        <f t="shared" si="25"/>
        <v>FFFF00</v>
      </c>
    </row>
    <row r="687" spans="1:16" x14ac:dyDescent="0.2">
      <c r="A687" s="2">
        <v>3000190773</v>
      </c>
      <c r="B687" s="2">
        <v>3000190792</v>
      </c>
      <c r="C687" s="2">
        <v>3000190747</v>
      </c>
      <c r="D687" s="2">
        <v>3000190733</v>
      </c>
      <c r="E687" s="2">
        <v>3000190791</v>
      </c>
      <c r="F687" s="2">
        <v>3000190751</v>
      </c>
      <c r="G687" s="2">
        <v>3000190785</v>
      </c>
      <c r="H687" s="2">
        <v>3000190774</v>
      </c>
      <c r="I687" s="2">
        <v>3000190793</v>
      </c>
      <c r="J687" s="2">
        <v>3000190789</v>
      </c>
      <c r="K687" s="1">
        <v>8</v>
      </c>
      <c r="L687" s="2" t="s">
        <v>19</v>
      </c>
      <c r="M687" s="2">
        <f>M686+1</f>
        <v>2</v>
      </c>
      <c r="N687" s="7"/>
      <c r="O687" s="2" t="s">
        <v>698</v>
      </c>
      <c r="P687" s="2" t="str">
        <f t="shared" si="25"/>
        <v>FF0000</v>
      </c>
    </row>
    <row r="688" spans="1:16" x14ac:dyDescent="0.2">
      <c r="A688" s="2">
        <v>3000190773</v>
      </c>
      <c r="B688" s="2">
        <v>3000190792</v>
      </c>
      <c r="C688" s="2">
        <v>3000190747</v>
      </c>
      <c r="D688" s="2">
        <v>3000190733</v>
      </c>
      <c r="E688" s="2">
        <v>3000190791</v>
      </c>
      <c r="F688" s="2">
        <v>3000190751</v>
      </c>
      <c r="G688" s="2">
        <v>3000190785</v>
      </c>
      <c r="H688" s="2">
        <v>3000190774</v>
      </c>
      <c r="I688" s="2">
        <v>3000190793</v>
      </c>
      <c r="J688" s="2">
        <v>3000190789</v>
      </c>
      <c r="K688" s="1">
        <v>8</v>
      </c>
      <c r="L688" s="2" t="s">
        <v>19</v>
      </c>
      <c r="M688" s="2">
        <f t="shared" si="27"/>
        <v>3</v>
      </c>
      <c r="N688" s="8"/>
      <c r="O688" s="2" t="s">
        <v>699</v>
      </c>
      <c r="P688" s="2" t="str">
        <f t="shared" si="25"/>
        <v>ED7D31</v>
      </c>
    </row>
    <row r="689" spans="1:16" x14ac:dyDescent="0.2">
      <c r="A689" s="2">
        <v>3000190773</v>
      </c>
      <c r="B689" s="2">
        <v>3000190792</v>
      </c>
      <c r="C689" s="2">
        <v>3000190747</v>
      </c>
      <c r="D689" s="2">
        <v>3000190733</v>
      </c>
      <c r="E689" s="2">
        <v>3000190791</v>
      </c>
      <c r="F689" s="2">
        <v>3000190751</v>
      </c>
      <c r="G689" s="2">
        <v>3000190785</v>
      </c>
      <c r="H689" s="2">
        <v>3000190774</v>
      </c>
      <c r="I689" s="2">
        <v>3000190793</v>
      </c>
      <c r="J689" s="2">
        <v>3000190789</v>
      </c>
      <c r="K689" s="1">
        <v>8</v>
      </c>
      <c r="L689" s="2" t="s">
        <v>19</v>
      </c>
      <c r="M689" s="2">
        <f t="shared" si="27"/>
        <v>4</v>
      </c>
      <c r="N689" s="6"/>
      <c r="O689" s="2" t="s">
        <v>700</v>
      </c>
      <c r="P689" s="2" t="str">
        <f t="shared" si="25"/>
        <v>FFFF00</v>
      </c>
    </row>
    <row r="690" spans="1:16" x14ac:dyDescent="0.2">
      <c r="A690" s="2">
        <v>3000190773</v>
      </c>
      <c r="B690" s="2">
        <v>3000190792</v>
      </c>
      <c r="C690" s="2">
        <v>3000190747</v>
      </c>
      <c r="D690" s="2">
        <v>3000190733</v>
      </c>
      <c r="E690" s="2">
        <v>3000190791</v>
      </c>
      <c r="F690" s="2">
        <v>3000190751</v>
      </c>
      <c r="G690" s="2">
        <v>3000190785</v>
      </c>
      <c r="H690" s="2">
        <v>3000190774</v>
      </c>
      <c r="I690" s="2">
        <v>3000190793</v>
      </c>
      <c r="J690" s="2">
        <v>3000190789</v>
      </c>
      <c r="K690" s="1">
        <v>8</v>
      </c>
      <c r="L690" s="2" t="s">
        <v>19</v>
      </c>
      <c r="M690" s="2">
        <f t="shared" si="27"/>
        <v>5</v>
      </c>
      <c r="N690" s="7"/>
      <c r="O690" s="2" t="s">
        <v>701</v>
      </c>
      <c r="P690" s="2" t="str">
        <f t="shared" si="25"/>
        <v>FF0000</v>
      </c>
    </row>
    <row r="691" spans="1:16" x14ac:dyDescent="0.2">
      <c r="A691" s="2">
        <v>3000190773</v>
      </c>
      <c r="B691" s="2">
        <v>3000190792</v>
      </c>
      <c r="C691" s="2">
        <v>3000190747</v>
      </c>
      <c r="D691" s="2">
        <v>3000190733</v>
      </c>
      <c r="E691" s="2">
        <v>3000190791</v>
      </c>
      <c r="F691" s="2">
        <v>3000190751</v>
      </c>
      <c r="G691" s="2">
        <v>3000190785</v>
      </c>
      <c r="H691" s="2">
        <v>3000190774</v>
      </c>
      <c r="I691" s="2">
        <v>3000190793</v>
      </c>
      <c r="J691" s="2">
        <v>3000190789</v>
      </c>
      <c r="K691" s="1">
        <v>8</v>
      </c>
      <c r="L691" s="2" t="s">
        <v>19</v>
      </c>
      <c r="M691" s="2">
        <f t="shared" si="27"/>
        <v>6</v>
      </c>
      <c r="N691" s="8"/>
      <c r="O691" s="2" t="s">
        <v>702</v>
      </c>
      <c r="P691" s="2" t="str">
        <f t="shared" si="25"/>
        <v>ED7D31</v>
      </c>
    </row>
    <row r="692" spans="1:16" x14ac:dyDescent="0.2">
      <c r="A692" s="2">
        <v>3000190773</v>
      </c>
      <c r="B692" s="2">
        <v>3000190792</v>
      </c>
      <c r="C692" s="2">
        <v>3000190747</v>
      </c>
      <c r="D692" s="2">
        <v>3000190733</v>
      </c>
      <c r="E692" s="2">
        <v>3000190791</v>
      </c>
      <c r="F692" s="2">
        <v>3000190751</v>
      </c>
      <c r="G692" s="2">
        <v>3000190785</v>
      </c>
      <c r="H692" s="2">
        <v>3000190774</v>
      </c>
      <c r="I692" s="2">
        <v>3000190793</v>
      </c>
      <c r="J692" s="2">
        <v>3000190789</v>
      </c>
      <c r="K692" s="1">
        <v>8</v>
      </c>
      <c r="L692" s="2" t="s">
        <v>19</v>
      </c>
      <c r="M692" s="2">
        <f t="shared" si="27"/>
        <v>7</v>
      </c>
      <c r="N692" s="6"/>
      <c r="O692" s="2" t="s">
        <v>703</v>
      </c>
      <c r="P692" s="2" t="str">
        <f t="shared" si="25"/>
        <v>FFFF00</v>
      </c>
    </row>
    <row r="693" spans="1:16" x14ac:dyDescent="0.2">
      <c r="A693" s="2">
        <v>3000190773</v>
      </c>
      <c r="B693" s="2">
        <v>3000190792</v>
      </c>
      <c r="C693" s="2">
        <v>3000190747</v>
      </c>
      <c r="D693" s="2">
        <v>3000190733</v>
      </c>
      <c r="E693" s="2">
        <v>3000190791</v>
      </c>
      <c r="F693" s="2">
        <v>3000190751</v>
      </c>
      <c r="G693" s="2">
        <v>3000190785</v>
      </c>
      <c r="H693" s="2">
        <v>3000190774</v>
      </c>
      <c r="I693" s="2">
        <v>3000190793</v>
      </c>
      <c r="J693" s="2">
        <v>3000190789</v>
      </c>
      <c r="K693" s="1">
        <v>8</v>
      </c>
      <c r="L693" s="2" t="s">
        <v>19</v>
      </c>
      <c r="M693" s="2">
        <f t="shared" si="27"/>
        <v>8</v>
      </c>
      <c r="N693" s="7"/>
      <c r="O693" s="2" t="s">
        <v>704</v>
      </c>
      <c r="P693" s="2" t="str">
        <f t="shared" si="25"/>
        <v>FF0000</v>
      </c>
    </row>
    <row r="694" spans="1:16" x14ac:dyDescent="0.2">
      <c r="A694" s="2">
        <v>3000190773</v>
      </c>
      <c r="B694" s="2">
        <v>3000190792</v>
      </c>
      <c r="C694" s="2">
        <v>3000190747</v>
      </c>
      <c r="D694" s="2">
        <v>3000190733</v>
      </c>
      <c r="E694" s="2">
        <v>3000190791</v>
      </c>
      <c r="F694" s="2">
        <v>3000190751</v>
      </c>
      <c r="G694" s="2">
        <v>3000190785</v>
      </c>
      <c r="H694" s="2">
        <v>3000190774</v>
      </c>
      <c r="I694" s="2">
        <v>3000190793</v>
      </c>
      <c r="J694" s="2">
        <v>3000190789</v>
      </c>
      <c r="K694" s="1">
        <v>8</v>
      </c>
      <c r="L694" s="2" t="s">
        <v>19</v>
      </c>
      <c r="M694" s="2">
        <f t="shared" si="27"/>
        <v>9</v>
      </c>
      <c r="N694" s="8"/>
      <c r="O694" s="2" t="s">
        <v>705</v>
      </c>
      <c r="P694" s="2" t="str">
        <f t="shared" si="25"/>
        <v>ED7D31</v>
      </c>
    </row>
    <row r="695" spans="1:16" x14ac:dyDescent="0.2">
      <c r="A695" s="2">
        <v>3000190773</v>
      </c>
      <c r="B695" s="2">
        <v>3000190792</v>
      </c>
      <c r="C695" s="2">
        <v>3000190747</v>
      </c>
      <c r="D695" s="2">
        <v>3000190733</v>
      </c>
      <c r="E695" s="2">
        <v>3000190791</v>
      </c>
      <c r="F695" s="2">
        <v>3000190751</v>
      </c>
      <c r="G695" s="2">
        <v>3000190785</v>
      </c>
      <c r="H695" s="2">
        <v>3000190774</v>
      </c>
      <c r="I695" s="2">
        <v>3000190793</v>
      </c>
      <c r="J695" s="2">
        <v>3000190789</v>
      </c>
      <c r="K695" s="1">
        <v>8</v>
      </c>
      <c r="L695" s="2" t="s">
        <v>19</v>
      </c>
      <c r="M695" s="2">
        <f t="shared" si="27"/>
        <v>10</v>
      </c>
      <c r="N695" s="6"/>
      <c r="O695" s="2" t="s">
        <v>706</v>
      </c>
      <c r="P695" s="2" t="str">
        <f t="shared" si="25"/>
        <v>FFFF00</v>
      </c>
    </row>
    <row r="696" spans="1:16" x14ac:dyDescent="0.2">
      <c r="A696" s="2">
        <v>3000190773</v>
      </c>
      <c r="B696" s="2">
        <v>3000190792</v>
      </c>
      <c r="C696" s="2">
        <v>3000190747</v>
      </c>
      <c r="D696" s="2">
        <v>3000190733</v>
      </c>
      <c r="E696" s="2">
        <v>3000190791</v>
      </c>
      <c r="F696" s="2">
        <v>3000190751</v>
      </c>
      <c r="G696" s="2">
        <v>3000190785</v>
      </c>
      <c r="H696" s="2">
        <v>3000190774</v>
      </c>
      <c r="I696" s="2">
        <v>3000190793</v>
      </c>
      <c r="J696" s="2">
        <v>3000190789</v>
      </c>
      <c r="K696" s="1">
        <v>8</v>
      </c>
      <c r="L696" s="2" t="s">
        <v>19</v>
      </c>
      <c r="M696" s="2">
        <f t="shared" si="27"/>
        <v>11</v>
      </c>
      <c r="N696" s="7"/>
      <c r="O696" s="2" t="s">
        <v>707</v>
      </c>
      <c r="P696" s="2" t="str">
        <f t="shared" si="25"/>
        <v>FF0000</v>
      </c>
    </row>
    <row r="697" spans="1:16" x14ac:dyDescent="0.2">
      <c r="A697" s="2">
        <v>3000190773</v>
      </c>
      <c r="B697" s="2">
        <v>3000190792</v>
      </c>
      <c r="C697" s="2">
        <v>3000190747</v>
      </c>
      <c r="D697" s="2">
        <v>3000190733</v>
      </c>
      <c r="E697" s="2">
        <v>3000190791</v>
      </c>
      <c r="F697" s="2">
        <v>3000190751</v>
      </c>
      <c r="G697" s="2">
        <v>3000190785</v>
      </c>
      <c r="H697" s="2">
        <v>3000190774</v>
      </c>
      <c r="I697" s="2">
        <v>3000190793</v>
      </c>
      <c r="J697" s="2">
        <v>3000190789</v>
      </c>
      <c r="K697" s="1">
        <v>8</v>
      </c>
      <c r="L697" s="2" t="s">
        <v>19</v>
      </c>
      <c r="M697" s="2">
        <f t="shared" si="27"/>
        <v>12</v>
      </c>
      <c r="N697" s="8"/>
      <c r="O697" s="2" t="s">
        <v>708</v>
      </c>
      <c r="P697" s="2" t="str">
        <f t="shared" si="25"/>
        <v>ED7D31</v>
      </c>
    </row>
    <row r="698" spans="1:16" x14ac:dyDescent="0.2">
      <c r="A698" s="2">
        <v>3000190773</v>
      </c>
      <c r="B698" s="2">
        <v>3000190792</v>
      </c>
      <c r="C698" s="2">
        <v>3000190747</v>
      </c>
      <c r="D698" s="2">
        <v>3000190733</v>
      </c>
      <c r="E698" s="2">
        <v>3000190791</v>
      </c>
      <c r="F698" s="2">
        <v>3000190751</v>
      </c>
      <c r="G698" s="2">
        <v>3000190785</v>
      </c>
      <c r="H698" s="2">
        <v>3000190774</v>
      </c>
      <c r="I698" s="2">
        <v>3000190793</v>
      </c>
      <c r="J698" s="2">
        <v>3000190789</v>
      </c>
      <c r="K698" s="1">
        <v>8</v>
      </c>
      <c r="L698" s="2" t="s">
        <v>32</v>
      </c>
      <c r="M698" s="2">
        <v>1</v>
      </c>
      <c r="N698" s="4"/>
      <c r="O698" s="2" t="s">
        <v>709</v>
      </c>
      <c r="P698" s="2" t="str">
        <f t="shared" si="25"/>
        <v>A9D08E</v>
      </c>
    </row>
    <row r="699" spans="1:16" x14ac:dyDescent="0.2">
      <c r="A699" s="2">
        <v>3000190773</v>
      </c>
      <c r="B699" s="2">
        <v>3000190792</v>
      </c>
      <c r="C699" s="2">
        <v>3000190747</v>
      </c>
      <c r="D699" s="2">
        <v>3000190733</v>
      </c>
      <c r="E699" s="2">
        <v>3000190791</v>
      </c>
      <c r="F699" s="2">
        <v>3000190751</v>
      </c>
      <c r="G699" s="2">
        <v>3000190785</v>
      </c>
      <c r="H699" s="2">
        <v>3000190774</v>
      </c>
      <c r="I699" s="2">
        <v>3000190793</v>
      </c>
      <c r="J699" s="2">
        <v>3000190789</v>
      </c>
      <c r="K699" s="1">
        <v>8</v>
      </c>
      <c r="L699" s="2" t="s">
        <v>32</v>
      </c>
      <c r="M699" s="2">
        <f>M698+1</f>
        <v>2</v>
      </c>
      <c r="N699" s="5"/>
      <c r="O699" s="2" t="s">
        <v>710</v>
      </c>
      <c r="P699" s="2" t="str">
        <f t="shared" si="25"/>
        <v>BFBFBF</v>
      </c>
    </row>
    <row r="700" spans="1:16" x14ac:dyDescent="0.2">
      <c r="A700" s="2">
        <v>3000190773</v>
      </c>
      <c r="B700" s="2">
        <v>3000190792</v>
      </c>
      <c r="C700" s="2">
        <v>3000190747</v>
      </c>
      <c r="D700" s="2">
        <v>3000190733</v>
      </c>
      <c r="E700" s="2">
        <v>3000190791</v>
      </c>
      <c r="F700" s="2">
        <v>3000190751</v>
      </c>
      <c r="G700" s="2">
        <v>3000190785</v>
      </c>
      <c r="H700" s="2">
        <v>3000190774</v>
      </c>
      <c r="I700" s="2">
        <v>3000190793</v>
      </c>
      <c r="J700" s="2">
        <v>3000190789</v>
      </c>
      <c r="K700" s="1">
        <v>8</v>
      </c>
      <c r="L700" s="2" t="s">
        <v>32</v>
      </c>
      <c r="M700" s="2">
        <f t="shared" ref="M700:M721" si="28">M699+1</f>
        <v>3</v>
      </c>
      <c r="N700" s="9"/>
      <c r="O700" s="2" t="s">
        <v>711</v>
      </c>
      <c r="P700" s="2" t="str">
        <f t="shared" si="25"/>
        <v>9BC2E6</v>
      </c>
    </row>
    <row r="701" spans="1:16" x14ac:dyDescent="0.2">
      <c r="A701" s="2">
        <v>3000190773</v>
      </c>
      <c r="B701" s="2">
        <v>3000190792</v>
      </c>
      <c r="C701" s="2">
        <v>3000190747</v>
      </c>
      <c r="D701" s="2">
        <v>3000190733</v>
      </c>
      <c r="E701" s="2">
        <v>3000190791</v>
      </c>
      <c r="F701" s="2">
        <v>3000190751</v>
      </c>
      <c r="G701" s="2">
        <v>3000190785</v>
      </c>
      <c r="H701" s="2">
        <v>3000190774</v>
      </c>
      <c r="I701" s="2">
        <v>3000190793</v>
      </c>
      <c r="J701" s="2">
        <v>3000190789</v>
      </c>
      <c r="K701" s="1">
        <v>8</v>
      </c>
      <c r="L701" s="2" t="s">
        <v>32</v>
      </c>
      <c r="M701" s="2">
        <f t="shared" si="28"/>
        <v>4</v>
      </c>
      <c r="N701" s="4"/>
      <c r="O701" s="2" t="s">
        <v>712</v>
      </c>
      <c r="P701" s="2" t="str">
        <f t="shared" si="25"/>
        <v>A9D08E</v>
      </c>
    </row>
    <row r="702" spans="1:16" x14ac:dyDescent="0.2">
      <c r="A702" s="2">
        <v>3000190773</v>
      </c>
      <c r="B702" s="2">
        <v>3000190792</v>
      </c>
      <c r="C702" s="2">
        <v>3000190747</v>
      </c>
      <c r="D702" s="2">
        <v>3000190733</v>
      </c>
      <c r="E702" s="2">
        <v>3000190791</v>
      </c>
      <c r="F702" s="2">
        <v>3000190751</v>
      </c>
      <c r="G702" s="2">
        <v>3000190785</v>
      </c>
      <c r="H702" s="2">
        <v>3000190774</v>
      </c>
      <c r="I702" s="2">
        <v>3000190793</v>
      </c>
      <c r="J702" s="2">
        <v>3000190789</v>
      </c>
      <c r="K702" s="1">
        <v>8</v>
      </c>
      <c r="L702" s="2" t="s">
        <v>32</v>
      </c>
      <c r="M702" s="2">
        <f t="shared" si="28"/>
        <v>5</v>
      </c>
      <c r="N702" s="5"/>
      <c r="O702" s="2" t="s">
        <v>713</v>
      </c>
      <c r="P702" s="2" t="str">
        <f t="shared" si="25"/>
        <v>BFBFBF</v>
      </c>
    </row>
    <row r="703" spans="1:16" x14ac:dyDescent="0.2">
      <c r="A703" s="2">
        <v>3000190773</v>
      </c>
      <c r="B703" s="2">
        <v>3000190792</v>
      </c>
      <c r="C703" s="2">
        <v>3000190747</v>
      </c>
      <c r="D703" s="2">
        <v>3000190733</v>
      </c>
      <c r="E703" s="2">
        <v>3000190791</v>
      </c>
      <c r="F703" s="2">
        <v>3000190751</v>
      </c>
      <c r="G703" s="2">
        <v>3000190785</v>
      </c>
      <c r="H703" s="2">
        <v>3000190774</v>
      </c>
      <c r="I703" s="2">
        <v>3000190793</v>
      </c>
      <c r="J703" s="2">
        <v>3000190789</v>
      </c>
      <c r="K703" s="1">
        <v>8</v>
      </c>
      <c r="L703" s="2" t="s">
        <v>32</v>
      </c>
      <c r="M703" s="2">
        <f t="shared" si="28"/>
        <v>6</v>
      </c>
      <c r="N703" s="9"/>
      <c r="O703" s="2" t="s">
        <v>714</v>
      </c>
      <c r="P703" s="2" t="str">
        <f t="shared" si="25"/>
        <v>9BC2E6</v>
      </c>
    </row>
    <row r="704" spans="1:16" x14ac:dyDescent="0.2">
      <c r="A704" s="2">
        <v>3000190773</v>
      </c>
      <c r="B704" s="2">
        <v>3000190792</v>
      </c>
      <c r="C704" s="2">
        <v>3000190747</v>
      </c>
      <c r="D704" s="2">
        <v>3000190733</v>
      </c>
      <c r="E704" s="2">
        <v>3000190791</v>
      </c>
      <c r="F704" s="2">
        <v>3000190751</v>
      </c>
      <c r="G704" s="2">
        <v>3000190785</v>
      </c>
      <c r="H704" s="2">
        <v>3000190774</v>
      </c>
      <c r="I704" s="2">
        <v>3000190793</v>
      </c>
      <c r="J704" s="2">
        <v>3000190789</v>
      </c>
      <c r="K704" s="1">
        <v>8</v>
      </c>
      <c r="L704" s="2" t="s">
        <v>32</v>
      </c>
      <c r="M704" s="2">
        <f t="shared" si="28"/>
        <v>7</v>
      </c>
      <c r="N704" s="4"/>
      <c r="O704" s="2" t="s">
        <v>715</v>
      </c>
      <c r="P704" s="2" t="str">
        <f t="shared" si="25"/>
        <v>A9D08E</v>
      </c>
    </row>
    <row r="705" spans="1:16" x14ac:dyDescent="0.2">
      <c r="A705" s="2">
        <v>3000190773</v>
      </c>
      <c r="B705" s="2">
        <v>3000190792</v>
      </c>
      <c r="C705" s="2">
        <v>3000190747</v>
      </c>
      <c r="D705" s="2">
        <v>3000190733</v>
      </c>
      <c r="E705" s="2">
        <v>3000190791</v>
      </c>
      <c r="F705" s="2">
        <v>3000190751</v>
      </c>
      <c r="G705" s="2">
        <v>3000190785</v>
      </c>
      <c r="H705" s="2">
        <v>3000190774</v>
      </c>
      <c r="I705" s="2">
        <v>3000190793</v>
      </c>
      <c r="J705" s="2">
        <v>3000190789</v>
      </c>
      <c r="K705" s="1">
        <v>8</v>
      </c>
      <c r="L705" s="2" t="s">
        <v>32</v>
      </c>
      <c r="M705" s="2">
        <f t="shared" si="28"/>
        <v>8</v>
      </c>
      <c r="N705" s="5"/>
      <c r="O705" s="2" t="s">
        <v>716</v>
      </c>
      <c r="P705" s="2" t="str">
        <f t="shared" si="25"/>
        <v>BFBFBF</v>
      </c>
    </row>
    <row r="706" spans="1:16" x14ac:dyDescent="0.2">
      <c r="A706" s="2">
        <v>3000190773</v>
      </c>
      <c r="B706" s="2">
        <v>3000190792</v>
      </c>
      <c r="C706" s="2">
        <v>3000190747</v>
      </c>
      <c r="D706" s="2">
        <v>3000190733</v>
      </c>
      <c r="E706" s="2">
        <v>3000190791</v>
      </c>
      <c r="F706" s="2">
        <v>3000190751</v>
      </c>
      <c r="G706" s="2">
        <v>3000190785</v>
      </c>
      <c r="H706" s="2">
        <v>3000190774</v>
      </c>
      <c r="I706" s="2">
        <v>3000190793</v>
      </c>
      <c r="J706" s="2">
        <v>3000190789</v>
      </c>
      <c r="K706" s="1">
        <v>8</v>
      </c>
      <c r="L706" s="2" t="s">
        <v>32</v>
      </c>
      <c r="M706" s="2">
        <f t="shared" si="28"/>
        <v>9</v>
      </c>
      <c r="N706" s="9"/>
      <c r="O706" s="2" t="s">
        <v>717</v>
      </c>
      <c r="P706" s="2" t="str">
        <f t="shared" si="25"/>
        <v>9BC2E6</v>
      </c>
    </row>
    <row r="707" spans="1:16" x14ac:dyDescent="0.2">
      <c r="A707" s="2">
        <v>3000190773</v>
      </c>
      <c r="B707" s="2">
        <v>3000190792</v>
      </c>
      <c r="C707" s="2">
        <v>3000190747</v>
      </c>
      <c r="D707" s="2">
        <v>3000190733</v>
      </c>
      <c r="E707" s="2">
        <v>3000190791</v>
      </c>
      <c r="F707" s="2">
        <v>3000190751</v>
      </c>
      <c r="G707" s="2">
        <v>3000190785</v>
      </c>
      <c r="H707" s="2">
        <v>3000190774</v>
      </c>
      <c r="I707" s="2">
        <v>3000190793</v>
      </c>
      <c r="J707" s="2">
        <v>3000190789</v>
      </c>
      <c r="K707" s="1">
        <v>8</v>
      </c>
      <c r="L707" s="2" t="s">
        <v>32</v>
      </c>
      <c r="M707" s="2">
        <f t="shared" si="28"/>
        <v>10</v>
      </c>
      <c r="N707" s="4"/>
      <c r="O707" s="2" t="s">
        <v>718</v>
      </c>
      <c r="P707" s="2" t="str">
        <f t="shared" ref="P707:P770" si="29">getRGB1(N707)</f>
        <v>A9D08E</v>
      </c>
    </row>
    <row r="708" spans="1:16" x14ac:dyDescent="0.2">
      <c r="A708" s="2">
        <v>3000190773</v>
      </c>
      <c r="B708" s="2">
        <v>3000190792</v>
      </c>
      <c r="C708" s="2">
        <v>3000190747</v>
      </c>
      <c r="D708" s="2">
        <v>3000190733</v>
      </c>
      <c r="E708" s="2">
        <v>3000190791</v>
      </c>
      <c r="F708" s="2">
        <v>3000190751</v>
      </c>
      <c r="G708" s="2">
        <v>3000190785</v>
      </c>
      <c r="H708" s="2">
        <v>3000190774</v>
      </c>
      <c r="I708" s="2">
        <v>3000190793</v>
      </c>
      <c r="J708" s="2">
        <v>3000190789</v>
      </c>
      <c r="K708" s="1">
        <v>8</v>
      </c>
      <c r="L708" s="2" t="s">
        <v>32</v>
      </c>
      <c r="M708" s="2">
        <f t="shared" si="28"/>
        <v>11</v>
      </c>
      <c r="N708" s="5"/>
      <c r="O708" s="2" t="s">
        <v>719</v>
      </c>
      <c r="P708" s="2" t="str">
        <f t="shared" si="29"/>
        <v>BFBFBF</v>
      </c>
    </row>
    <row r="709" spans="1:16" x14ac:dyDescent="0.2">
      <c r="A709" s="2">
        <v>3000190773</v>
      </c>
      <c r="B709" s="2">
        <v>3000190792</v>
      </c>
      <c r="C709" s="2">
        <v>3000190747</v>
      </c>
      <c r="D709" s="2">
        <v>3000190733</v>
      </c>
      <c r="E709" s="2">
        <v>3000190791</v>
      </c>
      <c r="F709" s="2">
        <v>3000190751</v>
      </c>
      <c r="G709" s="2">
        <v>3000190785</v>
      </c>
      <c r="H709" s="2">
        <v>3000190774</v>
      </c>
      <c r="I709" s="2">
        <v>3000190793</v>
      </c>
      <c r="J709" s="2">
        <v>3000190789</v>
      </c>
      <c r="K709" s="1">
        <v>8</v>
      </c>
      <c r="L709" s="2" t="s">
        <v>32</v>
      </c>
      <c r="M709" s="2">
        <f t="shared" si="28"/>
        <v>12</v>
      </c>
      <c r="N709" s="9"/>
      <c r="O709" s="2" t="s">
        <v>720</v>
      </c>
      <c r="P709" s="2" t="str">
        <f t="shared" si="29"/>
        <v>9BC2E6</v>
      </c>
    </row>
    <row r="710" spans="1:16" x14ac:dyDescent="0.2">
      <c r="A710" s="2">
        <v>3000190773</v>
      </c>
      <c r="B710" s="2">
        <v>3000190792</v>
      </c>
      <c r="C710" s="2">
        <v>3000190747</v>
      </c>
      <c r="D710" s="2">
        <v>3000190733</v>
      </c>
      <c r="E710" s="2">
        <v>3000190791</v>
      </c>
      <c r="F710" s="2">
        <v>3000190751</v>
      </c>
      <c r="G710" s="2">
        <v>3000190785</v>
      </c>
      <c r="H710" s="2">
        <v>3000190774</v>
      </c>
      <c r="I710" s="2">
        <v>3000190793</v>
      </c>
      <c r="J710" s="2">
        <v>3000190789</v>
      </c>
      <c r="K710" s="1">
        <v>8</v>
      </c>
      <c r="L710" s="2" t="s">
        <v>45</v>
      </c>
      <c r="M710" s="2">
        <v>1</v>
      </c>
      <c r="N710" s="7"/>
      <c r="O710" s="2" t="s">
        <v>721</v>
      </c>
      <c r="P710" s="2" t="str">
        <f t="shared" si="29"/>
        <v>FF0000</v>
      </c>
    </row>
    <row r="711" spans="1:16" x14ac:dyDescent="0.2">
      <c r="A711" s="2">
        <v>3000190773</v>
      </c>
      <c r="B711" s="2">
        <v>3000190792</v>
      </c>
      <c r="C711" s="2">
        <v>3000190747</v>
      </c>
      <c r="D711" s="2">
        <v>3000190733</v>
      </c>
      <c r="E711" s="2">
        <v>3000190791</v>
      </c>
      <c r="F711" s="2">
        <v>3000190751</v>
      </c>
      <c r="G711" s="2">
        <v>3000190785</v>
      </c>
      <c r="H711" s="2">
        <v>3000190774</v>
      </c>
      <c r="I711" s="2">
        <v>3000190793</v>
      </c>
      <c r="J711" s="2">
        <v>3000190789</v>
      </c>
      <c r="K711" s="1">
        <v>8</v>
      </c>
      <c r="L711" s="2" t="s">
        <v>45</v>
      </c>
      <c r="M711" s="2">
        <f>M710+1</f>
        <v>2</v>
      </c>
      <c r="N711" s="8"/>
      <c r="O711" s="2" t="s">
        <v>722</v>
      </c>
      <c r="P711" s="2" t="str">
        <f t="shared" si="29"/>
        <v>ED7D31</v>
      </c>
    </row>
    <row r="712" spans="1:16" x14ac:dyDescent="0.2">
      <c r="A712" s="2">
        <v>3000190773</v>
      </c>
      <c r="B712" s="2">
        <v>3000190792</v>
      </c>
      <c r="C712" s="2">
        <v>3000190747</v>
      </c>
      <c r="D712" s="2">
        <v>3000190733</v>
      </c>
      <c r="E712" s="2">
        <v>3000190791</v>
      </c>
      <c r="F712" s="2">
        <v>3000190751</v>
      </c>
      <c r="G712" s="2">
        <v>3000190785</v>
      </c>
      <c r="H712" s="2">
        <v>3000190774</v>
      </c>
      <c r="I712" s="2">
        <v>3000190793</v>
      </c>
      <c r="J712" s="2">
        <v>3000190789</v>
      </c>
      <c r="K712" s="1">
        <v>8</v>
      </c>
      <c r="L712" s="2" t="s">
        <v>45</v>
      </c>
      <c r="M712" s="2">
        <f t="shared" si="28"/>
        <v>3</v>
      </c>
      <c r="N712" s="6"/>
      <c r="O712" s="2" t="s">
        <v>723</v>
      </c>
      <c r="P712" s="2" t="str">
        <f t="shared" si="29"/>
        <v>FFFF00</v>
      </c>
    </row>
    <row r="713" spans="1:16" x14ac:dyDescent="0.2">
      <c r="A713" s="2">
        <v>3000190773</v>
      </c>
      <c r="B713" s="2">
        <v>3000190792</v>
      </c>
      <c r="C713" s="2">
        <v>3000190747</v>
      </c>
      <c r="D713" s="2">
        <v>3000190733</v>
      </c>
      <c r="E713" s="2">
        <v>3000190791</v>
      </c>
      <c r="F713" s="2">
        <v>3000190751</v>
      </c>
      <c r="G713" s="2">
        <v>3000190785</v>
      </c>
      <c r="H713" s="2">
        <v>3000190774</v>
      </c>
      <c r="I713" s="2">
        <v>3000190793</v>
      </c>
      <c r="J713" s="2">
        <v>3000190789</v>
      </c>
      <c r="K713" s="1">
        <v>8</v>
      </c>
      <c r="L713" s="2" t="s">
        <v>45</v>
      </c>
      <c r="M713" s="2">
        <f t="shared" si="28"/>
        <v>4</v>
      </c>
      <c r="N713" s="7"/>
      <c r="O713" s="2" t="s">
        <v>724</v>
      </c>
      <c r="P713" s="2" t="str">
        <f t="shared" si="29"/>
        <v>FF0000</v>
      </c>
    </row>
    <row r="714" spans="1:16" x14ac:dyDescent="0.2">
      <c r="A714" s="2">
        <v>3000190773</v>
      </c>
      <c r="B714" s="2">
        <v>3000190792</v>
      </c>
      <c r="C714" s="2">
        <v>3000190747</v>
      </c>
      <c r="D714" s="2">
        <v>3000190733</v>
      </c>
      <c r="E714" s="2">
        <v>3000190791</v>
      </c>
      <c r="F714" s="2">
        <v>3000190751</v>
      </c>
      <c r="G714" s="2">
        <v>3000190785</v>
      </c>
      <c r="H714" s="2">
        <v>3000190774</v>
      </c>
      <c r="I714" s="2">
        <v>3000190793</v>
      </c>
      <c r="J714" s="2">
        <v>3000190789</v>
      </c>
      <c r="K714" s="1">
        <v>8</v>
      </c>
      <c r="L714" s="2" t="s">
        <v>45</v>
      </c>
      <c r="M714" s="2">
        <f t="shared" si="28"/>
        <v>5</v>
      </c>
      <c r="N714" s="8"/>
      <c r="O714" s="2" t="s">
        <v>725</v>
      </c>
      <c r="P714" s="2" t="str">
        <f t="shared" si="29"/>
        <v>ED7D31</v>
      </c>
    </row>
    <row r="715" spans="1:16" x14ac:dyDescent="0.2">
      <c r="A715" s="2">
        <v>3000190773</v>
      </c>
      <c r="B715" s="2">
        <v>3000190792</v>
      </c>
      <c r="C715" s="2">
        <v>3000190747</v>
      </c>
      <c r="D715" s="2">
        <v>3000190733</v>
      </c>
      <c r="E715" s="2">
        <v>3000190791</v>
      </c>
      <c r="F715" s="2">
        <v>3000190751</v>
      </c>
      <c r="G715" s="2">
        <v>3000190785</v>
      </c>
      <c r="H715" s="2">
        <v>3000190774</v>
      </c>
      <c r="I715" s="2">
        <v>3000190793</v>
      </c>
      <c r="J715" s="2">
        <v>3000190789</v>
      </c>
      <c r="K715" s="1">
        <v>8</v>
      </c>
      <c r="L715" s="2" t="s">
        <v>45</v>
      </c>
      <c r="M715" s="2">
        <f t="shared" si="28"/>
        <v>6</v>
      </c>
      <c r="N715" s="6"/>
      <c r="O715" s="2" t="s">
        <v>726</v>
      </c>
      <c r="P715" s="2" t="str">
        <f t="shared" si="29"/>
        <v>FFFF00</v>
      </c>
    </row>
    <row r="716" spans="1:16" x14ac:dyDescent="0.2">
      <c r="A716" s="2">
        <v>3000190773</v>
      </c>
      <c r="B716" s="2">
        <v>3000190792</v>
      </c>
      <c r="C716" s="2">
        <v>3000190747</v>
      </c>
      <c r="D716" s="2">
        <v>3000190733</v>
      </c>
      <c r="E716" s="2">
        <v>3000190791</v>
      </c>
      <c r="F716" s="2">
        <v>3000190751</v>
      </c>
      <c r="G716" s="2">
        <v>3000190785</v>
      </c>
      <c r="H716" s="2">
        <v>3000190774</v>
      </c>
      <c r="I716" s="2">
        <v>3000190793</v>
      </c>
      <c r="J716" s="2">
        <v>3000190789</v>
      </c>
      <c r="K716" s="1">
        <v>8</v>
      </c>
      <c r="L716" s="2" t="s">
        <v>45</v>
      </c>
      <c r="M716" s="2">
        <f t="shared" si="28"/>
        <v>7</v>
      </c>
      <c r="N716" s="7"/>
      <c r="O716" s="2" t="s">
        <v>727</v>
      </c>
      <c r="P716" s="2" t="str">
        <f t="shared" si="29"/>
        <v>FF0000</v>
      </c>
    </row>
    <row r="717" spans="1:16" x14ac:dyDescent="0.2">
      <c r="A717" s="2">
        <v>3000190773</v>
      </c>
      <c r="B717" s="2">
        <v>3000190792</v>
      </c>
      <c r="C717" s="2">
        <v>3000190747</v>
      </c>
      <c r="D717" s="2">
        <v>3000190733</v>
      </c>
      <c r="E717" s="2">
        <v>3000190791</v>
      </c>
      <c r="F717" s="2">
        <v>3000190751</v>
      </c>
      <c r="G717" s="2">
        <v>3000190785</v>
      </c>
      <c r="H717" s="2">
        <v>3000190774</v>
      </c>
      <c r="I717" s="2">
        <v>3000190793</v>
      </c>
      <c r="J717" s="2">
        <v>3000190789</v>
      </c>
      <c r="K717" s="1">
        <v>8</v>
      </c>
      <c r="L717" s="2" t="s">
        <v>45</v>
      </c>
      <c r="M717" s="2">
        <f t="shared" si="28"/>
        <v>8</v>
      </c>
      <c r="N717" s="8"/>
      <c r="O717" s="2" t="s">
        <v>728</v>
      </c>
      <c r="P717" s="2" t="str">
        <f t="shared" si="29"/>
        <v>ED7D31</v>
      </c>
    </row>
    <row r="718" spans="1:16" x14ac:dyDescent="0.2">
      <c r="A718" s="2">
        <v>3000190773</v>
      </c>
      <c r="B718" s="2">
        <v>3000190792</v>
      </c>
      <c r="C718" s="2">
        <v>3000190747</v>
      </c>
      <c r="D718" s="2">
        <v>3000190733</v>
      </c>
      <c r="E718" s="2">
        <v>3000190791</v>
      </c>
      <c r="F718" s="2">
        <v>3000190751</v>
      </c>
      <c r="G718" s="2">
        <v>3000190785</v>
      </c>
      <c r="H718" s="2">
        <v>3000190774</v>
      </c>
      <c r="I718" s="2">
        <v>3000190793</v>
      </c>
      <c r="J718" s="2">
        <v>3000190789</v>
      </c>
      <c r="K718" s="1">
        <v>8</v>
      </c>
      <c r="L718" s="2" t="s">
        <v>45</v>
      </c>
      <c r="M718" s="2">
        <f t="shared" si="28"/>
        <v>9</v>
      </c>
      <c r="N718" s="6"/>
      <c r="O718" s="2" t="s">
        <v>729</v>
      </c>
      <c r="P718" s="2" t="str">
        <f t="shared" si="29"/>
        <v>FFFF00</v>
      </c>
    </row>
    <row r="719" spans="1:16" x14ac:dyDescent="0.2">
      <c r="A719" s="2">
        <v>3000190773</v>
      </c>
      <c r="B719" s="2">
        <v>3000190792</v>
      </c>
      <c r="C719" s="2">
        <v>3000190747</v>
      </c>
      <c r="D719" s="2">
        <v>3000190733</v>
      </c>
      <c r="E719" s="2">
        <v>3000190791</v>
      </c>
      <c r="F719" s="2">
        <v>3000190751</v>
      </c>
      <c r="G719" s="2">
        <v>3000190785</v>
      </c>
      <c r="H719" s="2">
        <v>3000190774</v>
      </c>
      <c r="I719" s="2">
        <v>3000190793</v>
      </c>
      <c r="J719" s="2">
        <v>3000190789</v>
      </c>
      <c r="K719" s="1">
        <v>8</v>
      </c>
      <c r="L719" s="2" t="s">
        <v>45</v>
      </c>
      <c r="M719" s="2">
        <f t="shared" si="28"/>
        <v>10</v>
      </c>
      <c r="N719" s="7"/>
      <c r="O719" s="2" t="s">
        <v>730</v>
      </c>
      <c r="P719" s="2" t="str">
        <f t="shared" si="29"/>
        <v>FF0000</v>
      </c>
    </row>
    <row r="720" spans="1:16" x14ac:dyDescent="0.2">
      <c r="A720" s="2">
        <v>3000190773</v>
      </c>
      <c r="B720" s="2">
        <v>3000190792</v>
      </c>
      <c r="C720" s="2">
        <v>3000190747</v>
      </c>
      <c r="D720" s="2">
        <v>3000190733</v>
      </c>
      <c r="E720" s="2">
        <v>3000190791</v>
      </c>
      <c r="F720" s="2">
        <v>3000190751</v>
      </c>
      <c r="G720" s="2">
        <v>3000190785</v>
      </c>
      <c r="H720" s="2">
        <v>3000190774</v>
      </c>
      <c r="I720" s="2">
        <v>3000190793</v>
      </c>
      <c r="J720" s="2">
        <v>3000190789</v>
      </c>
      <c r="K720" s="1">
        <v>8</v>
      </c>
      <c r="L720" s="2" t="s">
        <v>45</v>
      </c>
      <c r="M720" s="2">
        <f t="shared" si="28"/>
        <v>11</v>
      </c>
      <c r="N720" s="8"/>
      <c r="O720" s="2" t="s">
        <v>731</v>
      </c>
      <c r="P720" s="2" t="str">
        <f t="shared" si="29"/>
        <v>ED7D31</v>
      </c>
    </row>
    <row r="721" spans="1:16" x14ac:dyDescent="0.2">
      <c r="A721" s="2">
        <v>3000190773</v>
      </c>
      <c r="B721" s="2">
        <v>3000190792</v>
      </c>
      <c r="C721" s="2">
        <v>3000190747</v>
      </c>
      <c r="D721" s="2">
        <v>3000190733</v>
      </c>
      <c r="E721" s="2">
        <v>3000190791</v>
      </c>
      <c r="F721" s="2">
        <v>3000190751</v>
      </c>
      <c r="G721" s="2">
        <v>3000190785</v>
      </c>
      <c r="H721" s="2">
        <v>3000190774</v>
      </c>
      <c r="I721" s="2">
        <v>3000190793</v>
      </c>
      <c r="J721" s="2">
        <v>3000190789</v>
      </c>
      <c r="K721" s="1">
        <v>8</v>
      </c>
      <c r="L721" s="2" t="s">
        <v>45</v>
      </c>
      <c r="M721" s="2">
        <f t="shared" si="28"/>
        <v>12</v>
      </c>
      <c r="N721" s="6"/>
      <c r="O721" s="2" t="s">
        <v>732</v>
      </c>
      <c r="P721" s="2" t="str">
        <f t="shared" si="29"/>
        <v>FFFF00</v>
      </c>
    </row>
    <row r="722" spans="1:16" x14ac:dyDescent="0.2">
      <c r="A722" s="2">
        <v>3000190773</v>
      </c>
      <c r="B722" s="2">
        <v>3000190792</v>
      </c>
      <c r="C722" s="2">
        <v>3000190747</v>
      </c>
      <c r="D722" s="2">
        <v>3000190733</v>
      </c>
      <c r="E722" s="2">
        <v>3000190791</v>
      </c>
      <c r="F722" s="2">
        <v>3000190751</v>
      </c>
      <c r="G722" s="2">
        <v>3000190785</v>
      </c>
      <c r="H722" s="2">
        <v>3000190774</v>
      </c>
      <c r="I722" s="2">
        <v>3000190793</v>
      </c>
      <c r="J722" s="2">
        <v>3000190789</v>
      </c>
      <c r="K722" s="1">
        <v>8</v>
      </c>
      <c r="L722" s="2" t="s">
        <v>58</v>
      </c>
      <c r="M722" s="2">
        <v>1</v>
      </c>
      <c r="N722" s="5"/>
      <c r="O722" s="2" t="s">
        <v>733</v>
      </c>
      <c r="P722" s="2" t="str">
        <f t="shared" si="29"/>
        <v>BFBFBF</v>
      </c>
    </row>
    <row r="723" spans="1:16" x14ac:dyDescent="0.2">
      <c r="A723" s="2">
        <v>3000190773</v>
      </c>
      <c r="B723" s="2">
        <v>3000190792</v>
      </c>
      <c r="C723" s="2">
        <v>3000190747</v>
      </c>
      <c r="D723" s="2">
        <v>3000190733</v>
      </c>
      <c r="E723" s="2">
        <v>3000190791</v>
      </c>
      <c r="F723" s="2">
        <v>3000190751</v>
      </c>
      <c r="G723" s="2">
        <v>3000190785</v>
      </c>
      <c r="H723" s="2">
        <v>3000190774</v>
      </c>
      <c r="I723" s="2">
        <v>3000190793</v>
      </c>
      <c r="J723" s="2">
        <v>3000190789</v>
      </c>
      <c r="K723" s="1">
        <v>8</v>
      </c>
      <c r="L723" s="2" t="s">
        <v>58</v>
      </c>
      <c r="M723" s="2">
        <f>M722+1</f>
        <v>2</v>
      </c>
      <c r="N723" s="9"/>
      <c r="O723" s="2" t="s">
        <v>734</v>
      </c>
      <c r="P723" s="2" t="str">
        <f t="shared" si="29"/>
        <v>9BC2E6</v>
      </c>
    </row>
    <row r="724" spans="1:16" x14ac:dyDescent="0.2">
      <c r="A724" s="2">
        <v>3000190773</v>
      </c>
      <c r="B724" s="2">
        <v>3000190792</v>
      </c>
      <c r="C724" s="2">
        <v>3000190747</v>
      </c>
      <c r="D724" s="2">
        <v>3000190733</v>
      </c>
      <c r="E724" s="2">
        <v>3000190791</v>
      </c>
      <c r="F724" s="2">
        <v>3000190751</v>
      </c>
      <c r="G724" s="2">
        <v>3000190785</v>
      </c>
      <c r="H724" s="2">
        <v>3000190774</v>
      </c>
      <c r="I724" s="2">
        <v>3000190793</v>
      </c>
      <c r="J724" s="2">
        <v>3000190789</v>
      </c>
      <c r="K724" s="1">
        <v>8</v>
      </c>
      <c r="L724" s="2" t="s">
        <v>58</v>
      </c>
      <c r="M724" s="2">
        <f t="shared" ref="M724:M745" si="30">M723+1</f>
        <v>3</v>
      </c>
      <c r="N724" s="4"/>
      <c r="O724" s="2" t="s">
        <v>735</v>
      </c>
      <c r="P724" s="2" t="str">
        <f t="shared" si="29"/>
        <v>A9D08E</v>
      </c>
    </row>
    <row r="725" spans="1:16" x14ac:dyDescent="0.2">
      <c r="A725" s="2">
        <v>3000190773</v>
      </c>
      <c r="B725" s="2">
        <v>3000190792</v>
      </c>
      <c r="C725" s="2">
        <v>3000190747</v>
      </c>
      <c r="D725" s="2">
        <v>3000190733</v>
      </c>
      <c r="E725" s="2">
        <v>3000190791</v>
      </c>
      <c r="F725" s="2">
        <v>3000190751</v>
      </c>
      <c r="G725" s="2">
        <v>3000190785</v>
      </c>
      <c r="H725" s="2">
        <v>3000190774</v>
      </c>
      <c r="I725" s="2">
        <v>3000190793</v>
      </c>
      <c r="J725" s="2">
        <v>3000190789</v>
      </c>
      <c r="K725" s="1">
        <v>8</v>
      </c>
      <c r="L725" s="2" t="s">
        <v>58</v>
      </c>
      <c r="M725" s="2">
        <f t="shared" si="30"/>
        <v>4</v>
      </c>
      <c r="N725" s="5"/>
      <c r="O725" s="2" t="s">
        <v>736</v>
      </c>
      <c r="P725" s="2" t="str">
        <f t="shared" si="29"/>
        <v>BFBFBF</v>
      </c>
    </row>
    <row r="726" spans="1:16" x14ac:dyDescent="0.2">
      <c r="A726" s="2">
        <v>3000190773</v>
      </c>
      <c r="B726" s="2">
        <v>3000190792</v>
      </c>
      <c r="C726" s="2">
        <v>3000190747</v>
      </c>
      <c r="D726" s="2">
        <v>3000190733</v>
      </c>
      <c r="E726" s="2">
        <v>3000190791</v>
      </c>
      <c r="F726" s="2">
        <v>3000190751</v>
      </c>
      <c r="G726" s="2">
        <v>3000190785</v>
      </c>
      <c r="H726" s="2">
        <v>3000190774</v>
      </c>
      <c r="I726" s="2">
        <v>3000190793</v>
      </c>
      <c r="J726" s="2">
        <v>3000190789</v>
      </c>
      <c r="K726" s="1">
        <v>8</v>
      </c>
      <c r="L726" s="2" t="s">
        <v>58</v>
      </c>
      <c r="M726" s="2">
        <f t="shared" si="30"/>
        <v>5</v>
      </c>
      <c r="N726" s="9"/>
      <c r="O726" s="2" t="s">
        <v>737</v>
      </c>
      <c r="P726" s="2" t="str">
        <f t="shared" si="29"/>
        <v>9BC2E6</v>
      </c>
    </row>
    <row r="727" spans="1:16" x14ac:dyDescent="0.2">
      <c r="A727" s="2">
        <v>3000190773</v>
      </c>
      <c r="B727" s="2">
        <v>3000190792</v>
      </c>
      <c r="C727" s="2">
        <v>3000190747</v>
      </c>
      <c r="D727" s="2">
        <v>3000190733</v>
      </c>
      <c r="E727" s="2">
        <v>3000190791</v>
      </c>
      <c r="F727" s="2">
        <v>3000190751</v>
      </c>
      <c r="G727" s="2">
        <v>3000190785</v>
      </c>
      <c r="H727" s="2">
        <v>3000190774</v>
      </c>
      <c r="I727" s="2">
        <v>3000190793</v>
      </c>
      <c r="J727" s="2">
        <v>3000190789</v>
      </c>
      <c r="K727" s="1">
        <v>8</v>
      </c>
      <c r="L727" s="2" t="s">
        <v>58</v>
      </c>
      <c r="M727" s="2">
        <f t="shared" si="30"/>
        <v>6</v>
      </c>
      <c r="N727" s="4"/>
      <c r="O727" s="2" t="s">
        <v>738</v>
      </c>
      <c r="P727" s="2" t="str">
        <f t="shared" si="29"/>
        <v>A9D08E</v>
      </c>
    </row>
    <row r="728" spans="1:16" x14ac:dyDescent="0.2">
      <c r="A728" s="2">
        <v>3000190773</v>
      </c>
      <c r="B728" s="2">
        <v>3000190792</v>
      </c>
      <c r="C728" s="2">
        <v>3000190747</v>
      </c>
      <c r="D728" s="2">
        <v>3000190733</v>
      </c>
      <c r="E728" s="2">
        <v>3000190791</v>
      </c>
      <c r="F728" s="2">
        <v>3000190751</v>
      </c>
      <c r="G728" s="2">
        <v>3000190785</v>
      </c>
      <c r="H728" s="2">
        <v>3000190774</v>
      </c>
      <c r="I728" s="2">
        <v>3000190793</v>
      </c>
      <c r="J728" s="2">
        <v>3000190789</v>
      </c>
      <c r="K728" s="1">
        <v>8</v>
      </c>
      <c r="L728" s="2" t="s">
        <v>58</v>
      </c>
      <c r="M728" s="2">
        <f t="shared" si="30"/>
        <v>7</v>
      </c>
      <c r="N728" s="5"/>
      <c r="O728" s="2" t="s">
        <v>739</v>
      </c>
      <c r="P728" s="2" t="str">
        <f t="shared" si="29"/>
        <v>BFBFBF</v>
      </c>
    </row>
    <row r="729" spans="1:16" x14ac:dyDescent="0.2">
      <c r="A729" s="2">
        <v>3000190773</v>
      </c>
      <c r="B729" s="2">
        <v>3000190792</v>
      </c>
      <c r="C729" s="2">
        <v>3000190747</v>
      </c>
      <c r="D729" s="2">
        <v>3000190733</v>
      </c>
      <c r="E729" s="2">
        <v>3000190791</v>
      </c>
      <c r="F729" s="2">
        <v>3000190751</v>
      </c>
      <c r="G729" s="2">
        <v>3000190785</v>
      </c>
      <c r="H729" s="2">
        <v>3000190774</v>
      </c>
      <c r="I729" s="2">
        <v>3000190793</v>
      </c>
      <c r="J729" s="2">
        <v>3000190789</v>
      </c>
      <c r="K729" s="1">
        <v>8</v>
      </c>
      <c r="L729" s="2" t="s">
        <v>58</v>
      </c>
      <c r="M729" s="2">
        <f t="shared" si="30"/>
        <v>8</v>
      </c>
      <c r="N729" s="9"/>
      <c r="O729" s="2" t="s">
        <v>740</v>
      </c>
      <c r="P729" s="2" t="str">
        <f t="shared" si="29"/>
        <v>9BC2E6</v>
      </c>
    </row>
    <row r="730" spans="1:16" x14ac:dyDescent="0.2">
      <c r="A730" s="2">
        <v>3000190773</v>
      </c>
      <c r="B730" s="2">
        <v>3000190792</v>
      </c>
      <c r="C730" s="2">
        <v>3000190747</v>
      </c>
      <c r="D730" s="2">
        <v>3000190733</v>
      </c>
      <c r="E730" s="2">
        <v>3000190791</v>
      </c>
      <c r="F730" s="2">
        <v>3000190751</v>
      </c>
      <c r="G730" s="2">
        <v>3000190785</v>
      </c>
      <c r="H730" s="2">
        <v>3000190774</v>
      </c>
      <c r="I730" s="2">
        <v>3000190793</v>
      </c>
      <c r="J730" s="2">
        <v>3000190789</v>
      </c>
      <c r="K730" s="1">
        <v>8</v>
      </c>
      <c r="L730" s="2" t="s">
        <v>58</v>
      </c>
      <c r="M730" s="2">
        <f t="shared" si="30"/>
        <v>9</v>
      </c>
      <c r="N730" s="4"/>
      <c r="O730" s="2" t="s">
        <v>741</v>
      </c>
      <c r="P730" s="2" t="str">
        <f t="shared" si="29"/>
        <v>A9D08E</v>
      </c>
    </row>
    <row r="731" spans="1:16" x14ac:dyDescent="0.2">
      <c r="A731" s="2">
        <v>3000190773</v>
      </c>
      <c r="B731" s="2">
        <v>3000190792</v>
      </c>
      <c r="C731" s="2">
        <v>3000190747</v>
      </c>
      <c r="D731" s="2">
        <v>3000190733</v>
      </c>
      <c r="E731" s="2">
        <v>3000190791</v>
      </c>
      <c r="F731" s="2">
        <v>3000190751</v>
      </c>
      <c r="G731" s="2">
        <v>3000190785</v>
      </c>
      <c r="H731" s="2">
        <v>3000190774</v>
      </c>
      <c r="I731" s="2">
        <v>3000190793</v>
      </c>
      <c r="J731" s="2">
        <v>3000190789</v>
      </c>
      <c r="K731" s="1">
        <v>8</v>
      </c>
      <c r="L731" s="2" t="s">
        <v>58</v>
      </c>
      <c r="M731" s="2">
        <f t="shared" si="30"/>
        <v>10</v>
      </c>
      <c r="N731" s="5"/>
      <c r="O731" s="2" t="s">
        <v>742</v>
      </c>
      <c r="P731" s="2" t="str">
        <f t="shared" si="29"/>
        <v>BFBFBF</v>
      </c>
    </row>
    <row r="732" spans="1:16" x14ac:dyDescent="0.2">
      <c r="A732" s="2">
        <v>3000190773</v>
      </c>
      <c r="B732" s="2">
        <v>3000190792</v>
      </c>
      <c r="C732" s="2">
        <v>3000190747</v>
      </c>
      <c r="D732" s="2">
        <v>3000190733</v>
      </c>
      <c r="E732" s="2">
        <v>3000190791</v>
      </c>
      <c r="F732" s="2">
        <v>3000190751</v>
      </c>
      <c r="G732" s="2">
        <v>3000190785</v>
      </c>
      <c r="H732" s="2">
        <v>3000190774</v>
      </c>
      <c r="I732" s="2">
        <v>3000190793</v>
      </c>
      <c r="J732" s="2">
        <v>3000190789</v>
      </c>
      <c r="K732" s="1">
        <v>8</v>
      </c>
      <c r="L732" s="2" t="s">
        <v>58</v>
      </c>
      <c r="M732" s="2">
        <f t="shared" si="30"/>
        <v>11</v>
      </c>
      <c r="N732" s="9"/>
      <c r="O732" s="2" t="s">
        <v>743</v>
      </c>
      <c r="P732" s="2" t="str">
        <f t="shared" si="29"/>
        <v>9BC2E6</v>
      </c>
    </row>
    <row r="733" spans="1:16" x14ac:dyDescent="0.2">
      <c r="A733" s="2">
        <v>3000190773</v>
      </c>
      <c r="B733" s="2">
        <v>3000190792</v>
      </c>
      <c r="C733" s="2">
        <v>3000190747</v>
      </c>
      <c r="D733" s="2">
        <v>3000190733</v>
      </c>
      <c r="E733" s="2">
        <v>3000190791</v>
      </c>
      <c r="F733" s="2">
        <v>3000190751</v>
      </c>
      <c r="G733" s="2">
        <v>3000190785</v>
      </c>
      <c r="H733" s="2">
        <v>3000190774</v>
      </c>
      <c r="I733" s="2">
        <v>3000190793</v>
      </c>
      <c r="J733" s="2">
        <v>3000190789</v>
      </c>
      <c r="K733" s="1">
        <v>8</v>
      </c>
      <c r="L733" s="2" t="s">
        <v>58</v>
      </c>
      <c r="M733" s="2">
        <f t="shared" si="30"/>
        <v>12</v>
      </c>
      <c r="N733" s="4"/>
      <c r="O733" s="2" t="s">
        <v>744</v>
      </c>
      <c r="P733" s="2" t="str">
        <f t="shared" si="29"/>
        <v>A9D08E</v>
      </c>
    </row>
    <row r="734" spans="1:16" x14ac:dyDescent="0.2">
      <c r="A734" s="2">
        <v>3000190773</v>
      </c>
      <c r="B734" s="2">
        <v>3000190792</v>
      </c>
      <c r="C734" s="2">
        <v>3000190747</v>
      </c>
      <c r="D734" s="2">
        <v>3000190733</v>
      </c>
      <c r="E734" s="2">
        <v>3000190791</v>
      </c>
      <c r="F734" s="2">
        <v>3000190751</v>
      </c>
      <c r="G734" s="2">
        <v>3000190785</v>
      </c>
      <c r="H734" s="2">
        <v>3000190774</v>
      </c>
      <c r="I734" s="2">
        <v>3000190793</v>
      </c>
      <c r="J734" s="2">
        <v>3000190789</v>
      </c>
      <c r="K734" s="1">
        <v>8</v>
      </c>
      <c r="L734" s="2" t="s">
        <v>71</v>
      </c>
      <c r="M734" s="2">
        <v>1</v>
      </c>
      <c r="N734" s="8"/>
      <c r="O734" s="2" t="s">
        <v>745</v>
      </c>
      <c r="P734" s="2" t="str">
        <f t="shared" si="29"/>
        <v>ED7D31</v>
      </c>
    </row>
    <row r="735" spans="1:16" x14ac:dyDescent="0.2">
      <c r="A735" s="2">
        <v>3000190773</v>
      </c>
      <c r="B735" s="2">
        <v>3000190792</v>
      </c>
      <c r="C735" s="2">
        <v>3000190747</v>
      </c>
      <c r="D735" s="2">
        <v>3000190733</v>
      </c>
      <c r="E735" s="2">
        <v>3000190791</v>
      </c>
      <c r="F735" s="2">
        <v>3000190751</v>
      </c>
      <c r="G735" s="2">
        <v>3000190785</v>
      </c>
      <c r="H735" s="2">
        <v>3000190774</v>
      </c>
      <c r="I735" s="2">
        <v>3000190793</v>
      </c>
      <c r="J735" s="2">
        <v>3000190789</v>
      </c>
      <c r="K735" s="1">
        <v>8</v>
      </c>
      <c r="L735" s="2" t="s">
        <v>71</v>
      </c>
      <c r="M735" s="2">
        <f>M734+1</f>
        <v>2</v>
      </c>
      <c r="N735" s="6"/>
      <c r="O735" s="2" t="s">
        <v>746</v>
      </c>
      <c r="P735" s="2" t="str">
        <f t="shared" si="29"/>
        <v>FFFF00</v>
      </c>
    </row>
    <row r="736" spans="1:16" x14ac:dyDescent="0.2">
      <c r="A736" s="2">
        <v>3000190773</v>
      </c>
      <c r="B736" s="2">
        <v>3000190792</v>
      </c>
      <c r="C736" s="2">
        <v>3000190747</v>
      </c>
      <c r="D736" s="2">
        <v>3000190733</v>
      </c>
      <c r="E736" s="2">
        <v>3000190791</v>
      </c>
      <c r="F736" s="2">
        <v>3000190751</v>
      </c>
      <c r="G736" s="2">
        <v>3000190785</v>
      </c>
      <c r="H736" s="2">
        <v>3000190774</v>
      </c>
      <c r="I736" s="2">
        <v>3000190793</v>
      </c>
      <c r="J736" s="2">
        <v>3000190789</v>
      </c>
      <c r="K736" s="1">
        <v>8</v>
      </c>
      <c r="L736" s="2" t="s">
        <v>71</v>
      </c>
      <c r="M736" s="2">
        <f t="shared" si="30"/>
        <v>3</v>
      </c>
      <c r="N736" s="7"/>
      <c r="O736" s="2" t="s">
        <v>747</v>
      </c>
      <c r="P736" s="2" t="str">
        <f t="shared" si="29"/>
        <v>FF0000</v>
      </c>
    </row>
    <row r="737" spans="1:16" x14ac:dyDescent="0.2">
      <c r="A737" s="2">
        <v>3000190773</v>
      </c>
      <c r="B737" s="2">
        <v>3000190792</v>
      </c>
      <c r="C737" s="2">
        <v>3000190747</v>
      </c>
      <c r="D737" s="2">
        <v>3000190733</v>
      </c>
      <c r="E737" s="2">
        <v>3000190791</v>
      </c>
      <c r="F737" s="2">
        <v>3000190751</v>
      </c>
      <c r="G737" s="2">
        <v>3000190785</v>
      </c>
      <c r="H737" s="2">
        <v>3000190774</v>
      </c>
      <c r="I737" s="2">
        <v>3000190793</v>
      </c>
      <c r="J737" s="2">
        <v>3000190789</v>
      </c>
      <c r="K737" s="1">
        <v>8</v>
      </c>
      <c r="L737" s="2" t="s">
        <v>71</v>
      </c>
      <c r="M737" s="2">
        <f t="shared" si="30"/>
        <v>4</v>
      </c>
      <c r="N737" s="8"/>
      <c r="O737" s="2" t="s">
        <v>748</v>
      </c>
      <c r="P737" s="2" t="str">
        <f t="shared" si="29"/>
        <v>ED7D31</v>
      </c>
    </row>
    <row r="738" spans="1:16" x14ac:dyDescent="0.2">
      <c r="A738" s="2">
        <v>3000190773</v>
      </c>
      <c r="B738" s="2">
        <v>3000190792</v>
      </c>
      <c r="C738" s="2">
        <v>3000190747</v>
      </c>
      <c r="D738" s="2">
        <v>3000190733</v>
      </c>
      <c r="E738" s="2">
        <v>3000190791</v>
      </c>
      <c r="F738" s="2">
        <v>3000190751</v>
      </c>
      <c r="G738" s="2">
        <v>3000190785</v>
      </c>
      <c r="H738" s="2">
        <v>3000190774</v>
      </c>
      <c r="I738" s="2">
        <v>3000190793</v>
      </c>
      <c r="J738" s="2">
        <v>3000190789</v>
      </c>
      <c r="K738" s="1">
        <v>8</v>
      </c>
      <c r="L738" s="2" t="s">
        <v>71</v>
      </c>
      <c r="M738" s="2">
        <f t="shared" si="30"/>
        <v>5</v>
      </c>
      <c r="N738" s="6"/>
      <c r="O738" s="2" t="s">
        <v>749</v>
      </c>
      <c r="P738" s="2" t="str">
        <f t="shared" si="29"/>
        <v>FFFF00</v>
      </c>
    </row>
    <row r="739" spans="1:16" x14ac:dyDescent="0.2">
      <c r="A739" s="2">
        <v>3000190773</v>
      </c>
      <c r="B739" s="2">
        <v>3000190792</v>
      </c>
      <c r="C739" s="2">
        <v>3000190747</v>
      </c>
      <c r="D739" s="2">
        <v>3000190733</v>
      </c>
      <c r="E739" s="2">
        <v>3000190791</v>
      </c>
      <c r="F739" s="2">
        <v>3000190751</v>
      </c>
      <c r="G739" s="2">
        <v>3000190785</v>
      </c>
      <c r="H739" s="2">
        <v>3000190774</v>
      </c>
      <c r="I739" s="2">
        <v>3000190793</v>
      </c>
      <c r="J739" s="2">
        <v>3000190789</v>
      </c>
      <c r="K739" s="1">
        <v>8</v>
      </c>
      <c r="L739" s="2" t="s">
        <v>71</v>
      </c>
      <c r="M739" s="2">
        <f t="shared" si="30"/>
        <v>6</v>
      </c>
      <c r="N739" s="7"/>
      <c r="O739" s="2" t="s">
        <v>750</v>
      </c>
      <c r="P739" s="2" t="str">
        <f t="shared" si="29"/>
        <v>FF0000</v>
      </c>
    </row>
    <row r="740" spans="1:16" x14ac:dyDescent="0.2">
      <c r="A740" s="2">
        <v>3000190773</v>
      </c>
      <c r="B740" s="2">
        <v>3000190792</v>
      </c>
      <c r="C740" s="2">
        <v>3000190747</v>
      </c>
      <c r="D740" s="2">
        <v>3000190733</v>
      </c>
      <c r="E740" s="2">
        <v>3000190791</v>
      </c>
      <c r="F740" s="2">
        <v>3000190751</v>
      </c>
      <c r="G740" s="2">
        <v>3000190785</v>
      </c>
      <c r="H740" s="2">
        <v>3000190774</v>
      </c>
      <c r="I740" s="2">
        <v>3000190793</v>
      </c>
      <c r="J740" s="2">
        <v>3000190789</v>
      </c>
      <c r="K740" s="1">
        <v>8</v>
      </c>
      <c r="L740" s="2" t="s">
        <v>71</v>
      </c>
      <c r="M740" s="2">
        <f t="shared" si="30"/>
        <v>7</v>
      </c>
      <c r="N740" s="8"/>
      <c r="O740" s="2" t="s">
        <v>751</v>
      </c>
      <c r="P740" s="2" t="str">
        <f t="shared" si="29"/>
        <v>ED7D31</v>
      </c>
    </row>
    <row r="741" spans="1:16" x14ac:dyDescent="0.2">
      <c r="A741" s="2">
        <v>3000190773</v>
      </c>
      <c r="B741" s="2">
        <v>3000190792</v>
      </c>
      <c r="C741" s="2">
        <v>3000190747</v>
      </c>
      <c r="D741" s="2">
        <v>3000190733</v>
      </c>
      <c r="E741" s="2">
        <v>3000190791</v>
      </c>
      <c r="F741" s="2">
        <v>3000190751</v>
      </c>
      <c r="G741" s="2">
        <v>3000190785</v>
      </c>
      <c r="H741" s="2">
        <v>3000190774</v>
      </c>
      <c r="I741" s="2">
        <v>3000190793</v>
      </c>
      <c r="J741" s="2">
        <v>3000190789</v>
      </c>
      <c r="K741" s="1">
        <v>8</v>
      </c>
      <c r="L741" s="2" t="s">
        <v>71</v>
      </c>
      <c r="M741" s="2">
        <f t="shared" si="30"/>
        <v>8</v>
      </c>
      <c r="N741" s="6"/>
      <c r="O741" s="2" t="s">
        <v>752</v>
      </c>
      <c r="P741" s="2" t="str">
        <f t="shared" si="29"/>
        <v>FFFF00</v>
      </c>
    </row>
    <row r="742" spans="1:16" x14ac:dyDescent="0.2">
      <c r="A742" s="2">
        <v>3000190773</v>
      </c>
      <c r="B742" s="2">
        <v>3000190792</v>
      </c>
      <c r="C742" s="2">
        <v>3000190747</v>
      </c>
      <c r="D742" s="2">
        <v>3000190733</v>
      </c>
      <c r="E742" s="2">
        <v>3000190791</v>
      </c>
      <c r="F742" s="2">
        <v>3000190751</v>
      </c>
      <c r="G742" s="2">
        <v>3000190785</v>
      </c>
      <c r="H742" s="2">
        <v>3000190774</v>
      </c>
      <c r="I742" s="2">
        <v>3000190793</v>
      </c>
      <c r="J742" s="2">
        <v>3000190789</v>
      </c>
      <c r="K742" s="1">
        <v>8</v>
      </c>
      <c r="L742" s="2" t="s">
        <v>71</v>
      </c>
      <c r="M742" s="2">
        <f t="shared" si="30"/>
        <v>9</v>
      </c>
      <c r="N742" s="7"/>
      <c r="O742" s="2" t="s">
        <v>753</v>
      </c>
      <c r="P742" s="2" t="str">
        <f t="shared" si="29"/>
        <v>FF0000</v>
      </c>
    </row>
    <row r="743" spans="1:16" x14ac:dyDescent="0.2">
      <c r="A743" s="2">
        <v>3000190773</v>
      </c>
      <c r="B743" s="2">
        <v>3000190792</v>
      </c>
      <c r="C743" s="2">
        <v>3000190747</v>
      </c>
      <c r="D743" s="2">
        <v>3000190733</v>
      </c>
      <c r="E743" s="2">
        <v>3000190791</v>
      </c>
      <c r="F743" s="2">
        <v>3000190751</v>
      </c>
      <c r="G743" s="2">
        <v>3000190785</v>
      </c>
      <c r="H743" s="2">
        <v>3000190774</v>
      </c>
      <c r="I743" s="2">
        <v>3000190793</v>
      </c>
      <c r="J743" s="2">
        <v>3000190789</v>
      </c>
      <c r="K743" s="1">
        <v>8</v>
      </c>
      <c r="L743" s="2" t="s">
        <v>71</v>
      </c>
      <c r="M743" s="2">
        <f t="shared" si="30"/>
        <v>10</v>
      </c>
      <c r="N743" s="8"/>
      <c r="O743" s="2" t="s">
        <v>754</v>
      </c>
      <c r="P743" s="2" t="str">
        <f t="shared" si="29"/>
        <v>ED7D31</v>
      </c>
    </row>
    <row r="744" spans="1:16" x14ac:dyDescent="0.2">
      <c r="A744" s="2">
        <v>3000190773</v>
      </c>
      <c r="B744" s="2">
        <v>3000190792</v>
      </c>
      <c r="C744" s="2">
        <v>3000190747</v>
      </c>
      <c r="D744" s="2">
        <v>3000190733</v>
      </c>
      <c r="E744" s="2">
        <v>3000190791</v>
      </c>
      <c r="F744" s="2">
        <v>3000190751</v>
      </c>
      <c r="G744" s="2">
        <v>3000190785</v>
      </c>
      <c r="H744" s="2">
        <v>3000190774</v>
      </c>
      <c r="I744" s="2">
        <v>3000190793</v>
      </c>
      <c r="J744" s="2">
        <v>3000190789</v>
      </c>
      <c r="K744" s="1">
        <v>8</v>
      </c>
      <c r="L744" s="2" t="s">
        <v>71</v>
      </c>
      <c r="M744" s="2">
        <f t="shared" si="30"/>
        <v>11</v>
      </c>
      <c r="N744" s="6"/>
      <c r="O744" s="2" t="s">
        <v>755</v>
      </c>
      <c r="P744" s="2" t="str">
        <f t="shared" si="29"/>
        <v>FFFF00</v>
      </c>
    </row>
    <row r="745" spans="1:16" x14ac:dyDescent="0.2">
      <c r="A745" s="2">
        <v>3000190773</v>
      </c>
      <c r="B745" s="2">
        <v>3000190792</v>
      </c>
      <c r="C745" s="2">
        <v>3000190747</v>
      </c>
      <c r="D745" s="2">
        <v>3000190733</v>
      </c>
      <c r="E745" s="2">
        <v>3000190791</v>
      </c>
      <c r="F745" s="2">
        <v>3000190751</v>
      </c>
      <c r="G745" s="2">
        <v>3000190785</v>
      </c>
      <c r="H745" s="2">
        <v>3000190774</v>
      </c>
      <c r="I745" s="2">
        <v>3000190793</v>
      </c>
      <c r="J745" s="2">
        <v>3000190789</v>
      </c>
      <c r="K745" s="1">
        <v>8</v>
      </c>
      <c r="L745" s="2" t="s">
        <v>71</v>
      </c>
      <c r="M745" s="2">
        <f t="shared" si="30"/>
        <v>12</v>
      </c>
      <c r="N745" s="7"/>
      <c r="O745" s="2" t="s">
        <v>756</v>
      </c>
      <c r="P745" s="2" t="str">
        <f t="shared" si="29"/>
        <v>FF0000</v>
      </c>
    </row>
    <row r="746" spans="1:16" x14ac:dyDescent="0.2">
      <c r="A746" s="2">
        <v>3000190773</v>
      </c>
      <c r="B746" s="2">
        <v>3000190792</v>
      </c>
      <c r="C746" s="2">
        <v>3000190747</v>
      </c>
      <c r="D746" s="2">
        <v>3000190733</v>
      </c>
      <c r="E746" s="2">
        <v>3000190791</v>
      </c>
      <c r="F746" s="2">
        <v>3000190751</v>
      </c>
      <c r="G746" s="2">
        <v>3000190785</v>
      </c>
      <c r="H746" s="2">
        <v>3000190774</v>
      </c>
      <c r="I746" s="2">
        <v>3000190793</v>
      </c>
      <c r="J746" s="2">
        <v>3000190789</v>
      </c>
      <c r="K746" s="1">
        <v>8</v>
      </c>
      <c r="L746" s="2" t="s">
        <v>84</v>
      </c>
      <c r="M746" s="2">
        <v>1</v>
      </c>
      <c r="N746" s="3"/>
      <c r="O746" s="2" t="s">
        <v>757</v>
      </c>
      <c r="P746" s="2" t="str">
        <f t="shared" si="29"/>
        <v>BDD7EE</v>
      </c>
    </row>
    <row r="747" spans="1:16" x14ac:dyDescent="0.2">
      <c r="A747" s="2">
        <v>3000190773</v>
      </c>
      <c r="B747" s="2">
        <v>3000190792</v>
      </c>
      <c r="C747" s="2">
        <v>3000190747</v>
      </c>
      <c r="D747" s="2">
        <v>3000190733</v>
      </c>
      <c r="E747" s="2">
        <v>3000190791</v>
      </c>
      <c r="F747" s="2">
        <v>3000190751</v>
      </c>
      <c r="G747" s="2">
        <v>3000190785</v>
      </c>
      <c r="H747" s="2">
        <v>3000190774</v>
      </c>
      <c r="I747" s="2">
        <v>3000190793</v>
      </c>
      <c r="J747" s="2">
        <v>3000190789</v>
      </c>
      <c r="K747" s="1">
        <v>8</v>
      </c>
      <c r="L747" s="2" t="s">
        <v>84</v>
      </c>
      <c r="M747" s="2">
        <f>M746+1</f>
        <v>2</v>
      </c>
      <c r="N747" s="4"/>
      <c r="O747" s="2" t="s">
        <v>758</v>
      </c>
      <c r="P747" s="2" t="str">
        <f t="shared" si="29"/>
        <v>A9D08E</v>
      </c>
    </row>
    <row r="748" spans="1:16" x14ac:dyDescent="0.2">
      <c r="A748" s="2">
        <v>3000190773</v>
      </c>
      <c r="B748" s="2">
        <v>3000190792</v>
      </c>
      <c r="C748" s="2">
        <v>3000190747</v>
      </c>
      <c r="D748" s="2">
        <v>3000190733</v>
      </c>
      <c r="E748" s="2">
        <v>3000190791</v>
      </c>
      <c r="F748" s="2">
        <v>3000190751</v>
      </c>
      <c r="G748" s="2">
        <v>3000190785</v>
      </c>
      <c r="H748" s="2">
        <v>3000190774</v>
      </c>
      <c r="I748" s="2">
        <v>3000190793</v>
      </c>
      <c r="J748" s="2">
        <v>3000190789</v>
      </c>
      <c r="K748" s="1">
        <v>8</v>
      </c>
      <c r="L748" s="2" t="s">
        <v>84</v>
      </c>
      <c r="M748" s="2">
        <f t="shared" ref="M748:M769" si="31">M747+1</f>
        <v>3</v>
      </c>
      <c r="N748" s="5"/>
      <c r="O748" s="2" t="s">
        <v>759</v>
      </c>
      <c r="P748" s="2" t="str">
        <f t="shared" si="29"/>
        <v>BFBFBF</v>
      </c>
    </row>
    <row r="749" spans="1:16" x14ac:dyDescent="0.2">
      <c r="A749" s="2">
        <v>3000190773</v>
      </c>
      <c r="B749" s="2">
        <v>3000190792</v>
      </c>
      <c r="C749" s="2">
        <v>3000190747</v>
      </c>
      <c r="D749" s="2">
        <v>3000190733</v>
      </c>
      <c r="E749" s="2">
        <v>3000190791</v>
      </c>
      <c r="F749" s="2">
        <v>3000190751</v>
      </c>
      <c r="G749" s="2">
        <v>3000190785</v>
      </c>
      <c r="H749" s="2">
        <v>3000190774</v>
      </c>
      <c r="I749" s="2">
        <v>3000190793</v>
      </c>
      <c r="J749" s="2">
        <v>3000190789</v>
      </c>
      <c r="K749" s="1">
        <v>8</v>
      </c>
      <c r="L749" s="2" t="s">
        <v>84</v>
      </c>
      <c r="M749" s="2">
        <f t="shared" si="31"/>
        <v>4</v>
      </c>
      <c r="N749" s="3"/>
      <c r="O749" s="2" t="s">
        <v>760</v>
      </c>
      <c r="P749" s="2" t="str">
        <f t="shared" si="29"/>
        <v>BDD7EE</v>
      </c>
    </row>
    <row r="750" spans="1:16" x14ac:dyDescent="0.2">
      <c r="A750" s="2">
        <v>3000190773</v>
      </c>
      <c r="B750" s="2">
        <v>3000190792</v>
      </c>
      <c r="C750" s="2">
        <v>3000190747</v>
      </c>
      <c r="D750" s="2">
        <v>3000190733</v>
      </c>
      <c r="E750" s="2">
        <v>3000190791</v>
      </c>
      <c r="F750" s="2">
        <v>3000190751</v>
      </c>
      <c r="G750" s="2">
        <v>3000190785</v>
      </c>
      <c r="H750" s="2">
        <v>3000190774</v>
      </c>
      <c r="I750" s="2">
        <v>3000190793</v>
      </c>
      <c r="J750" s="2">
        <v>3000190789</v>
      </c>
      <c r="K750" s="1">
        <v>8</v>
      </c>
      <c r="L750" s="2" t="s">
        <v>84</v>
      </c>
      <c r="M750" s="2">
        <f t="shared" si="31"/>
        <v>5</v>
      </c>
      <c r="N750" s="4"/>
      <c r="O750" s="2" t="s">
        <v>761</v>
      </c>
      <c r="P750" s="2" t="str">
        <f t="shared" si="29"/>
        <v>A9D08E</v>
      </c>
    </row>
    <row r="751" spans="1:16" x14ac:dyDescent="0.2">
      <c r="A751" s="2">
        <v>3000190773</v>
      </c>
      <c r="B751" s="2">
        <v>3000190792</v>
      </c>
      <c r="C751" s="2">
        <v>3000190747</v>
      </c>
      <c r="D751" s="2">
        <v>3000190733</v>
      </c>
      <c r="E751" s="2">
        <v>3000190791</v>
      </c>
      <c r="F751" s="2">
        <v>3000190751</v>
      </c>
      <c r="G751" s="2">
        <v>3000190785</v>
      </c>
      <c r="H751" s="2">
        <v>3000190774</v>
      </c>
      <c r="I751" s="2">
        <v>3000190793</v>
      </c>
      <c r="J751" s="2">
        <v>3000190789</v>
      </c>
      <c r="K751" s="1">
        <v>8</v>
      </c>
      <c r="L751" s="2" t="s">
        <v>84</v>
      </c>
      <c r="M751" s="2">
        <f t="shared" si="31"/>
        <v>6</v>
      </c>
      <c r="N751" s="5"/>
      <c r="O751" s="2" t="s">
        <v>762</v>
      </c>
      <c r="P751" s="2" t="str">
        <f t="shared" si="29"/>
        <v>BFBFBF</v>
      </c>
    </row>
    <row r="752" spans="1:16" x14ac:dyDescent="0.2">
      <c r="A752" s="2">
        <v>3000190773</v>
      </c>
      <c r="B752" s="2">
        <v>3000190792</v>
      </c>
      <c r="C752" s="2">
        <v>3000190747</v>
      </c>
      <c r="D752" s="2">
        <v>3000190733</v>
      </c>
      <c r="E752" s="2">
        <v>3000190791</v>
      </c>
      <c r="F752" s="2">
        <v>3000190751</v>
      </c>
      <c r="G752" s="2">
        <v>3000190785</v>
      </c>
      <c r="H752" s="2">
        <v>3000190774</v>
      </c>
      <c r="I752" s="2">
        <v>3000190793</v>
      </c>
      <c r="J752" s="2">
        <v>3000190789</v>
      </c>
      <c r="K752" s="1">
        <v>8</v>
      </c>
      <c r="L752" s="2" t="s">
        <v>84</v>
      </c>
      <c r="M752" s="2">
        <f t="shared" si="31"/>
        <v>7</v>
      </c>
      <c r="N752" s="3"/>
      <c r="O752" s="2" t="s">
        <v>763</v>
      </c>
      <c r="P752" s="2" t="str">
        <f t="shared" si="29"/>
        <v>BDD7EE</v>
      </c>
    </row>
    <row r="753" spans="1:16" x14ac:dyDescent="0.2">
      <c r="A753" s="2">
        <v>3000190773</v>
      </c>
      <c r="B753" s="2">
        <v>3000190792</v>
      </c>
      <c r="C753" s="2">
        <v>3000190747</v>
      </c>
      <c r="D753" s="2">
        <v>3000190733</v>
      </c>
      <c r="E753" s="2">
        <v>3000190791</v>
      </c>
      <c r="F753" s="2">
        <v>3000190751</v>
      </c>
      <c r="G753" s="2">
        <v>3000190785</v>
      </c>
      <c r="H753" s="2">
        <v>3000190774</v>
      </c>
      <c r="I753" s="2">
        <v>3000190793</v>
      </c>
      <c r="J753" s="2">
        <v>3000190789</v>
      </c>
      <c r="K753" s="1">
        <v>8</v>
      </c>
      <c r="L753" s="2" t="s">
        <v>84</v>
      </c>
      <c r="M753" s="2">
        <f t="shared" si="31"/>
        <v>8</v>
      </c>
      <c r="N753" s="4"/>
      <c r="O753" s="2" t="s">
        <v>764</v>
      </c>
      <c r="P753" s="2" t="str">
        <f t="shared" si="29"/>
        <v>A9D08E</v>
      </c>
    </row>
    <row r="754" spans="1:16" x14ac:dyDescent="0.2">
      <c r="A754" s="2">
        <v>3000190773</v>
      </c>
      <c r="B754" s="2">
        <v>3000190792</v>
      </c>
      <c r="C754" s="2">
        <v>3000190747</v>
      </c>
      <c r="D754" s="2">
        <v>3000190733</v>
      </c>
      <c r="E754" s="2">
        <v>3000190791</v>
      </c>
      <c r="F754" s="2">
        <v>3000190751</v>
      </c>
      <c r="G754" s="2">
        <v>3000190785</v>
      </c>
      <c r="H754" s="2">
        <v>3000190774</v>
      </c>
      <c r="I754" s="2">
        <v>3000190793</v>
      </c>
      <c r="J754" s="2">
        <v>3000190789</v>
      </c>
      <c r="K754" s="1">
        <v>8</v>
      </c>
      <c r="L754" s="2" t="s">
        <v>84</v>
      </c>
      <c r="M754" s="2">
        <f t="shared" si="31"/>
        <v>9</v>
      </c>
      <c r="N754" s="5"/>
      <c r="O754" s="2" t="s">
        <v>765</v>
      </c>
      <c r="P754" s="2" t="str">
        <f t="shared" si="29"/>
        <v>BFBFBF</v>
      </c>
    </row>
    <row r="755" spans="1:16" x14ac:dyDescent="0.2">
      <c r="A755" s="2">
        <v>3000190773</v>
      </c>
      <c r="B755" s="2">
        <v>3000190792</v>
      </c>
      <c r="C755" s="2">
        <v>3000190747</v>
      </c>
      <c r="D755" s="2">
        <v>3000190733</v>
      </c>
      <c r="E755" s="2">
        <v>3000190791</v>
      </c>
      <c r="F755" s="2">
        <v>3000190751</v>
      </c>
      <c r="G755" s="2">
        <v>3000190785</v>
      </c>
      <c r="H755" s="2">
        <v>3000190774</v>
      </c>
      <c r="I755" s="2">
        <v>3000190793</v>
      </c>
      <c r="J755" s="2">
        <v>3000190789</v>
      </c>
      <c r="K755" s="1">
        <v>8</v>
      </c>
      <c r="L755" s="2" t="s">
        <v>84</v>
      </c>
      <c r="M755" s="2">
        <f t="shared" si="31"/>
        <v>10</v>
      </c>
      <c r="N755" s="3"/>
      <c r="O755" s="2" t="s">
        <v>766</v>
      </c>
      <c r="P755" s="2" t="str">
        <f t="shared" si="29"/>
        <v>BDD7EE</v>
      </c>
    </row>
    <row r="756" spans="1:16" x14ac:dyDescent="0.2">
      <c r="A756" s="2">
        <v>3000190773</v>
      </c>
      <c r="B756" s="2">
        <v>3000190792</v>
      </c>
      <c r="C756" s="2">
        <v>3000190747</v>
      </c>
      <c r="D756" s="2">
        <v>3000190733</v>
      </c>
      <c r="E756" s="2">
        <v>3000190791</v>
      </c>
      <c r="F756" s="2">
        <v>3000190751</v>
      </c>
      <c r="G756" s="2">
        <v>3000190785</v>
      </c>
      <c r="H756" s="2">
        <v>3000190774</v>
      </c>
      <c r="I756" s="2">
        <v>3000190793</v>
      </c>
      <c r="J756" s="2">
        <v>3000190789</v>
      </c>
      <c r="K756" s="1">
        <v>8</v>
      </c>
      <c r="L756" s="2" t="s">
        <v>84</v>
      </c>
      <c r="M756" s="2">
        <f t="shared" si="31"/>
        <v>11</v>
      </c>
      <c r="N756" s="4"/>
      <c r="O756" s="2" t="s">
        <v>767</v>
      </c>
      <c r="P756" s="2" t="str">
        <f t="shared" si="29"/>
        <v>A9D08E</v>
      </c>
    </row>
    <row r="757" spans="1:16" x14ac:dyDescent="0.2">
      <c r="A757" s="2">
        <v>3000190773</v>
      </c>
      <c r="B757" s="2">
        <v>3000190792</v>
      </c>
      <c r="C757" s="2">
        <v>3000190747</v>
      </c>
      <c r="D757" s="2">
        <v>3000190733</v>
      </c>
      <c r="E757" s="2">
        <v>3000190791</v>
      </c>
      <c r="F757" s="2">
        <v>3000190751</v>
      </c>
      <c r="G757" s="2">
        <v>3000190785</v>
      </c>
      <c r="H757" s="2">
        <v>3000190774</v>
      </c>
      <c r="I757" s="2">
        <v>3000190793</v>
      </c>
      <c r="J757" s="2">
        <v>3000190789</v>
      </c>
      <c r="K757" s="1">
        <v>8</v>
      </c>
      <c r="L757" s="2" t="s">
        <v>84</v>
      </c>
      <c r="M757" s="2">
        <f t="shared" si="31"/>
        <v>12</v>
      </c>
      <c r="N757" s="5"/>
      <c r="O757" s="2" t="s">
        <v>768</v>
      </c>
      <c r="P757" s="2" t="str">
        <f t="shared" si="29"/>
        <v>BFBFBF</v>
      </c>
    </row>
    <row r="758" spans="1:16" x14ac:dyDescent="0.2">
      <c r="A758" s="2">
        <v>3000190773</v>
      </c>
      <c r="B758" s="2">
        <v>3000190792</v>
      </c>
      <c r="C758" s="2">
        <v>3000190747</v>
      </c>
      <c r="D758" s="2">
        <v>3000190733</v>
      </c>
      <c r="E758" s="2">
        <v>3000190791</v>
      </c>
      <c r="F758" s="2">
        <v>3000190751</v>
      </c>
      <c r="G758" s="2">
        <v>3000190785</v>
      </c>
      <c r="H758" s="2">
        <v>3000190774</v>
      </c>
      <c r="I758" s="2">
        <v>3000190793</v>
      </c>
      <c r="J758" s="2">
        <v>3000190789</v>
      </c>
      <c r="K758" s="1">
        <v>8</v>
      </c>
      <c r="L758" s="2" t="s">
        <v>97</v>
      </c>
      <c r="M758" s="2">
        <v>1</v>
      </c>
      <c r="N758" s="6"/>
      <c r="O758" s="2" t="s">
        <v>769</v>
      </c>
      <c r="P758" s="2" t="str">
        <f t="shared" si="29"/>
        <v>FFFF00</v>
      </c>
    </row>
    <row r="759" spans="1:16" x14ac:dyDescent="0.2">
      <c r="A759" s="2">
        <v>3000190773</v>
      </c>
      <c r="B759" s="2">
        <v>3000190792</v>
      </c>
      <c r="C759" s="2">
        <v>3000190747</v>
      </c>
      <c r="D759" s="2">
        <v>3000190733</v>
      </c>
      <c r="E759" s="2">
        <v>3000190791</v>
      </c>
      <c r="F759" s="2">
        <v>3000190751</v>
      </c>
      <c r="G759" s="2">
        <v>3000190785</v>
      </c>
      <c r="H759" s="2">
        <v>3000190774</v>
      </c>
      <c r="I759" s="2">
        <v>3000190793</v>
      </c>
      <c r="J759" s="2">
        <v>3000190789</v>
      </c>
      <c r="K759" s="1">
        <v>8</v>
      </c>
      <c r="L759" s="2" t="s">
        <v>97</v>
      </c>
      <c r="M759" s="2">
        <f>M758+1</f>
        <v>2</v>
      </c>
      <c r="N759" s="7"/>
      <c r="O759" s="2" t="s">
        <v>770</v>
      </c>
      <c r="P759" s="2" t="str">
        <f t="shared" si="29"/>
        <v>FF0000</v>
      </c>
    </row>
    <row r="760" spans="1:16" x14ac:dyDescent="0.2">
      <c r="A760" s="2">
        <v>3000190773</v>
      </c>
      <c r="B760" s="2">
        <v>3000190792</v>
      </c>
      <c r="C760" s="2">
        <v>3000190747</v>
      </c>
      <c r="D760" s="2">
        <v>3000190733</v>
      </c>
      <c r="E760" s="2">
        <v>3000190791</v>
      </c>
      <c r="F760" s="2">
        <v>3000190751</v>
      </c>
      <c r="G760" s="2">
        <v>3000190785</v>
      </c>
      <c r="H760" s="2">
        <v>3000190774</v>
      </c>
      <c r="I760" s="2">
        <v>3000190793</v>
      </c>
      <c r="J760" s="2">
        <v>3000190789</v>
      </c>
      <c r="K760" s="1">
        <v>8</v>
      </c>
      <c r="L760" s="2" t="s">
        <v>97</v>
      </c>
      <c r="M760" s="2">
        <f t="shared" si="31"/>
        <v>3</v>
      </c>
      <c r="N760" s="8"/>
      <c r="O760" s="2" t="s">
        <v>771</v>
      </c>
      <c r="P760" s="2" t="str">
        <f t="shared" si="29"/>
        <v>ED7D31</v>
      </c>
    </row>
    <row r="761" spans="1:16" x14ac:dyDescent="0.2">
      <c r="A761" s="2">
        <v>3000190773</v>
      </c>
      <c r="B761" s="2">
        <v>3000190792</v>
      </c>
      <c r="C761" s="2">
        <v>3000190747</v>
      </c>
      <c r="D761" s="2">
        <v>3000190733</v>
      </c>
      <c r="E761" s="2">
        <v>3000190791</v>
      </c>
      <c r="F761" s="2">
        <v>3000190751</v>
      </c>
      <c r="G761" s="2">
        <v>3000190785</v>
      </c>
      <c r="H761" s="2">
        <v>3000190774</v>
      </c>
      <c r="I761" s="2">
        <v>3000190793</v>
      </c>
      <c r="J761" s="2">
        <v>3000190789</v>
      </c>
      <c r="K761" s="1">
        <v>8</v>
      </c>
      <c r="L761" s="2" t="s">
        <v>97</v>
      </c>
      <c r="M761" s="2">
        <f t="shared" si="31"/>
        <v>4</v>
      </c>
      <c r="N761" s="6"/>
      <c r="O761" s="2" t="s">
        <v>772</v>
      </c>
      <c r="P761" s="2" t="str">
        <f t="shared" si="29"/>
        <v>FFFF00</v>
      </c>
    </row>
    <row r="762" spans="1:16" x14ac:dyDescent="0.2">
      <c r="A762" s="2">
        <v>3000190773</v>
      </c>
      <c r="B762" s="2">
        <v>3000190792</v>
      </c>
      <c r="C762" s="2">
        <v>3000190747</v>
      </c>
      <c r="D762" s="2">
        <v>3000190733</v>
      </c>
      <c r="E762" s="2">
        <v>3000190791</v>
      </c>
      <c r="F762" s="2">
        <v>3000190751</v>
      </c>
      <c r="G762" s="2">
        <v>3000190785</v>
      </c>
      <c r="H762" s="2">
        <v>3000190774</v>
      </c>
      <c r="I762" s="2">
        <v>3000190793</v>
      </c>
      <c r="J762" s="2">
        <v>3000190789</v>
      </c>
      <c r="K762" s="1">
        <v>8</v>
      </c>
      <c r="L762" s="2" t="s">
        <v>97</v>
      </c>
      <c r="M762" s="2">
        <f t="shared" si="31"/>
        <v>5</v>
      </c>
      <c r="N762" s="7"/>
      <c r="O762" s="2" t="s">
        <v>773</v>
      </c>
      <c r="P762" s="2" t="str">
        <f t="shared" si="29"/>
        <v>FF0000</v>
      </c>
    </row>
    <row r="763" spans="1:16" x14ac:dyDescent="0.2">
      <c r="A763" s="2">
        <v>3000190773</v>
      </c>
      <c r="B763" s="2">
        <v>3000190792</v>
      </c>
      <c r="C763" s="2">
        <v>3000190747</v>
      </c>
      <c r="D763" s="2">
        <v>3000190733</v>
      </c>
      <c r="E763" s="2">
        <v>3000190791</v>
      </c>
      <c r="F763" s="2">
        <v>3000190751</v>
      </c>
      <c r="G763" s="2">
        <v>3000190785</v>
      </c>
      <c r="H763" s="2">
        <v>3000190774</v>
      </c>
      <c r="I763" s="2">
        <v>3000190793</v>
      </c>
      <c r="J763" s="2">
        <v>3000190789</v>
      </c>
      <c r="K763" s="1">
        <v>8</v>
      </c>
      <c r="L763" s="2" t="s">
        <v>97</v>
      </c>
      <c r="M763" s="2">
        <f t="shared" si="31"/>
        <v>6</v>
      </c>
      <c r="N763" s="8"/>
      <c r="O763" s="2" t="s">
        <v>774</v>
      </c>
      <c r="P763" s="2" t="str">
        <f t="shared" si="29"/>
        <v>ED7D31</v>
      </c>
    </row>
    <row r="764" spans="1:16" x14ac:dyDescent="0.2">
      <c r="A764" s="2">
        <v>3000190773</v>
      </c>
      <c r="B764" s="2">
        <v>3000190792</v>
      </c>
      <c r="C764" s="2">
        <v>3000190747</v>
      </c>
      <c r="D764" s="2">
        <v>3000190733</v>
      </c>
      <c r="E764" s="2">
        <v>3000190791</v>
      </c>
      <c r="F764" s="2">
        <v>3000190751</v>
      </c>
      <c r="G764" s="2">
        <v>3000190785</v>
      </c>
      <c r="H764" s="2">
        <v>3000190774</v>
      </c>
      <c r="I764" s="2">
        <v>3000190793</v>
      </c>
      <c r="J764" s="2">
        <v>3000190789</v>
      </c>
      <c r="K764" s="1">
        <v>8</v>
      </c>
      <c r="L764" s="2" t="s">
        <v>97</v>
      </c>
      <c r="M764" s="2">
        <f t="shared" si="31"/>
        <v>7</v>
      </c>
      <c r="N764" s="6"/>
      <c r="O764" s="2" t="s">
        <v>775</v>
      </c>
      <c r="P764" s="2" t="str">
        <f t="shared" si="29"/>
        <v>FFFF00</v>
      </c>
    </row>
    <row r="765" spans="1:16" x14ac:dyDescent="0.2">
      <c r="A765" s="2">
        <v>3000190773</v>
      </c>
      <c r="B765" s="2">
        <v>3000190792</v>
      </c>
      <c r="C765" s="2">
        <v>3000190747</v>
      </c>
      <c r="D765" s="2">
        <v>3000190733</v>
      </c>
      <c r="E765" s="2">
        <v>3000190791</v>
      </c>
      <c r="F765" s="2">
        <v>3000190751</v>
      </c>
      <c r="G765" s="2">
        <v>3000190785</v>
      </c>
      <c r="H765" s="2">
        <v>3000190774</v>
      </c>
      <c r="I765" s="2">
        <v>3000190793</v>
      </c>
      <c r="J765" s="2">
        <v>3000190789</v>
      </c>
      <c r="K765" s="1">
        <v>8</v>
      </c>
      <c r="L765" s="2" t="s">
        <v>97</v>
      </c>
      <c r="M765" s="2">
        <f t="shared" si="31"/>
        <v>8</v>
      </c>
      <c r="N765" s="7"/>
      <c r="O765" s="2" t="s">
        <v>776</v>
      </c>
      <c r="P765" s="2" t="str">
        <f t="shared" si="29"/>
        <v>FF0000</v>
      </c>
    </row>
    <row r="766" spans="1:16" x14ac:dyDescent="0.2">
      <c r="A766" s="2">
        <v>3000190773</v>
      </c>
      <c r="B766" s="2">
        <v>3000190792</v>
      </c>
      <c r="C766" s="2">
        <v>3000190747</v>
      </c>
      <c r="D766" s="2">
        <v>3000190733</v>
      </c>
      <c r="E766" s="2">
        <v>3000190791</v>
      </c>
      <c r="F766" s="2">
        <v>3000190751</v>
      </c>
      <c r="G766" s="2">
        <v>3000190785</v>
      </c>
      <c r="H766" s="2">
        <v>3000190774</v>
      </c>
      <c r="I766" s="2">
        <v>3000190793</v>
      </c>
      <c r="J766" s="2">
        <v>3000190789</v>
      </c>
      <c r="K766" s="1">
        <v>8</v>
      </c>
      <c r="L766" s="2" t="s">
        <v>97</v>
      </c>
      <c r="M766" s="2">
        <f t="shared" si="31"/>
        <v>9</v>
      </c>
      <c r="N766" s="8"/>
      <c r="O766" s="2" t="s">
        <v>777</v>
      </c>
      <c r="P766" s="2" t="str">
        <f t="shared" si="29"/>
        <v>ED7D31</v>
      </c>
    </row>
    <row r="767" spans="1:16" x14ac:dyDescent="0.2">
      <c r="A767" s="2">
        <v>3000190773</v>
      </c>
      <c r="B767" s="2">
        <v>3000190792</v>
      </c>
      <c r="C767" s="2">
        <v>3000190747</v>
      </c>
      <c r="D767" s="2">
        <v>3000190733</v>
      </c>
      <c r="E767" s="2">
        <v>3000190791</v>
      </c>
      <c r="F767" s="2">
        <v>3000190751</v>
      </c>
      <c r="G767" s="2">
        <v>3000190785</v>
      </c>
      <c r="H767" s="2">
        <v>3000190774</v>
      </c>
      <c r="I767" s="2">
        <v>3000190793</v>
      </c>
      <c r="J767" s="2">
        <v>3000190789</v>
      </c>
      <c r="K767" s="1">
        <v>8</v>
      </c>
      <c r="L767" s="2" t="s">
        <v>97</v>
      </c>
      <c r="M767" s="2">
        <f t="shared" si="31"/>
        <v>10</v>
      </c>
      <c r="N767" s="6"/>
      <c r="O767" s="2" t="s">
        <v>778</v>
      </c>
      <c r="P767" s="2" t="str">
        <f t="shared" si="29"/>
        <v>FFFF00</v>
      </c>
    </row>
    <row r="768" spans="1:16" x14ac:dyDescent="0.2">
      <c r="A768" s="2">
        <v>3000190773</v>
      </c>
      <c r="B768" s="2">
        <v>3000190792</v>
      </c>
      <c r="C768" s="2">
        <v>3000190747</v>
      </c>
      <c r="D768" s="2">
        <v>3000190733</v>
      </c>
      <c r="E768" s="2">
        <v>3000190791</v>
      </c>
      <c r="F768" s="2">
        <v>3000190751</v>
      </c>
      <c r="G768" s="2">
        <v>3000190785</v>
      </c>
      <c r="H768" s="2">
        <v>3000190774</v>
      </c>
      <c r="I768" s="2">
        <v>3000190793</v>
      </c>
      <c r="J768" s="2">
        <v>3000190789</v>
      </c>
      <c r="K768" s="1">
        <v>8</v>
      </c>
      <c r="L768" s="2" t="s">
        <v>97</v>
      </c>
      <c r="M768" s="2">
        <f t="shared" si="31"/>
        <v>11</v>
      </c>
      <c r="N768" s="7"/>
      <c r="O768" s="2" t="s">
        <v>779</v>
      </c>
      <c r="P768" s="2" t="str">
        <f t="shared" si="29"/>
        <v>FF0000</v>
      </c>
    </row>
    <row r="769" spans="1:16" x14ac:dyDescent="0.2">
      <c r="A769" s="2">
        <v>3000190773</v>
      </c>
      <c r="B769" s="2">
        <v>3000190792</v>
      </c>
      <c r="C769" s="2">
        <v>3000190747</v>
      </c>
      <c r="D769" s="2">
        <v>3000190733</v>
      </c>
      <c r="E769" s="2">
        <v>3000190791</v>
      </c>
      <c r="F769" s="2">
        <v>3000190751</v>
      </c>
      <c r="G769" s="2">
        <v>3000190785</v>
      </c>
      <c r="H769" s="2">
        <v>3000190774</v>
      </c>
      <c r="I769" s="2">
        <v>3000190793</v>
      </c>
      <c r="J769" s="2">
        <v>3000190789</v>
      </c>
      <c r="K769" s="1">
        <v>8</v>
      </c>
      <c r="L769" s="2" t="s">
        <v>97</v>
      </c>
      <c r="M769" s="2">
        <f t="shared" si="31"/>
        <v>12</v>
      </c>
      <c r="N769" s="8"/>
      <c r="O769" s="2" t="s">
        <v>780</v>
      </c>
      <c r="P769" s="2" t="str">
        <f t="shared" si="29"/>
        <v>ED7D31</v>
      </c>
    </row>
    <row r="770" spans="1:16" x14ac:dyDescent="0.2">
      <c r="A770" s="2">
        <v>300190767</v>
      </c>
      <c r="B770" s="2">
        <v>300190766</v>
      </c>
      <c r="C770" s="2">
        <v>300190764</v>
      </c>
      <c r="D770" s="2">
        <v>300190740</v>
      </c>
      <c r="E770" s="2">
        <v>300190754</v>
      </c>
      <c r="F770" s="2">
        <v>300190739</v>
      </c>
      <c r="G770" s="2">
        <v>300190741</v>
      </c>
      <c r="H770" s="2">
        <v>300190755</v>
      </c>
      <c r="I770" s="2">
        <v>300190738</v>
      </c>
      <c r="J770" s="2">
        <v>300190736</v>
      </c>
      <c r="K770" s="1">
        <v>9</v>
      </c>
      <c r="L770" s="2" t="s">
        <v>6</v>
      </c>
      <c r="M770" s="2">
        <v>1</v>
      </c>
      <c r="N770" s="3"/>
      <c r="O770" s="2" t="s">
        <v>781</v>
      </c>
      <c r="P770" s="2" t="str">
        <f t="shared" si="29"/>
        <v>BDD7EE</v>
      </c>
    </row>
    <row r="771" spans="1:16" x14ac:dyDescent="0.2">
      <c r="A771" s="2">
        <v>300190767</v>
      </c>
      <c r="B771" s="2">
        <v>300190766</v>
      </c>
      <c r="C771" s="2">
        <v>300190764</v>
      </c>
      <c r="D771" s="2">
        <v>300190740</v>
      </c>
      <c r="E771" s="2">
        <v>300190754</v>
      </c>
      <c r="F771" s="2">
        <v>300190739</v>
      </c>
      <c r="G771" s="2">
        <v>300190741</v>
      </c>
      <c r="H771" s="2">
        <v>300190755</v>
      </c>
      <c r="I771" s="2">
        <v>300190738</v>
      </c>
      <c r="J771" s="2">
        <v>300190736</v>
      </c>
      <c r="K771" s="1">
        <v>9</v>
      </c>
      <c r="L771" s="2" t="s">
        <v>6</v>
      </c>
      <c r="M771" s="2">
        <f>M770+1</f>
        <v>2</v>
      </c>
      <c r="N771" s="4"/>
      <c r="O771" s="2" t="s">
        <v>782</v>
      </c>
      <c r="P771" s="2" t="str">
        <f t="shared" ref="P771:P834" si="32">getRGB1(N771)</f>
        <v>A9D08E</v>
      </c>
    </row>
    <row r="772" spans="1:16" x14ac:dyDescent="0.2">
      <c r="A772" s="2">
        <v>300190767</v>
      </c>
      <c r="B772" s="2">
        <v>300190766</v>
      </c>
      <c r="C772" s="2">
        <v>300190764</v>
      </c>
      <c r="D772" s="2">
        <v>300190740</v>
      </c>
      <c r="E772" s="2">
        <v>300190754</v>
      </c>
      <c r="F772" s="2">
        <v>300190739</v>
      </c>
      <c r="G772" s="2">
        <v>300190741</v>
      </c>
      <c r="H772" s="2">
        <v>300190755</v>
      </c>
      <c r="I772" s="2">
        <v>300190738</v>
      </c>
      <c r="J772" s="2">
        <v>300190736</v>
      </c>
      <c r="K772" s="1">
        <v>9</v>
      </c>
      <c r="L772" s="2" t="s">
        <v>6</v>
      </c>
      <c r="M772" s="2">
        <f t="shared" ref="M772:M793" si="33">M771+1</f>
        <v>3</v>
      </c>
      <c r="N772" s="5"/>
      <c r="O772" s="2" t="s">
        <v>783</v>
      </c>
      <c r="P772" s="2" t="str">
        <f t="shared" si="32"/>
        <v>BFBFBF</v>
      </c>
    </row>
    <row r="773" spans="1:16" x14ac:dyDescent="0.2">
      <c r="A773" s="2">
        <v>300190767</v>
      </c>
      <c r="B773" s="2">
        <v>300190766</v>
      </c>
      <c r="C773" s="2">
        <v>300190764</v>
      </c>
      <c r="D773" s="2">
        <v>300190740</v>
      </c>
      <c r="E773" s="2">
        <v>300190754</v>
      </c>
      <c r="F773" s="2">
        <v>300190739</v>
      </c>
      <c r="G773" s="2">
        <v>300190741</v>
      </c>
      <c r="H773" s="2">
        <v>300190755</v>
      </c>
      <c r="I773" s="2">
        <v>300190738</v>
      </c>
      <c r="J773" s="2">
        <v>300190736</v>
      </c>
      <c r="K773" s="1">
        <v>9</v>
      </c>
      <c r="L773" s="2" t="s">
        <v>6</v>
      </c>
      <c r="M773" s="2">
        <f t="shared" si="33"/>
        <v>4</v>
      </c>
      <c r="N773" s="3"/>
      <c r="O773" s="2" t="s">
        <v>784</v>
      </c>
      <c r="P773" s="2" t="str">
        <f t="shared" si="32"/>
        <v>BDD7EE</v>
      </c>
    </row>
    <row r="774" spans="1:16" x14ac:dyDescent="0.2">
      <c r="A774" s="2">
        <v>300190767</v>
      </c>
      <c r="B774" s="2">
        <v>300190766</v>
      </c>
      <c r="C774" s="2">
        <v>300190764</v>
      </c>
      <c r="D774" s="2">
        <v>300190740</v>
      </c>
      <c r="E774" s="2">
        <v>300190754</v>
      </c>
      <c r="F774" s="2">
        <v>300190739</v>
      </c>
      <c r="G774" s="2">
        <v>300190741</v>
      </c>
      <c r="H774" s="2">
        <v>300190755</v>
      </c>
      <c r="I774" s="2">
        <v>300190738</v>
      </c>
      <c r="J774" s="2">
        <v>300190736</v>
      </c>
      <c r="K774" s="1">
        <v>9</v>
      </c>
      <c r="L774" s="2" t="s">
        <v>6</v>
      </c>
      <c r="M774" s="2">
        <f t="shared" si="33"/>
        <v>5</v>
      </c>
      <c r="N774" s="4"/>
      <c r="O774" s="2" t="s">
        <v>785</v>
      </c>
      <c r="P774" s="2" t="str">
        <f t="shared" si="32"/>
        <v>A9D08E</v>
      </c>
    </row>
    <row r="775" spans="1:16" x14ac:dyDescent="0.2">
      <c r="A775" s="2">
        <v>300190767</v>
      </c>
      <c r="B775" s="2">
        <v>300190766</v>
      </c>
      <c r="C775" s="2">
        <v>300190764</v>
      </c>
      <c r="D775" s="2">
        <v>300190740</v>
      </c>
      <c r="E775" s="2">
        <v>300190754</v>
      </c>
      <c r="F775" s="2">
        <v>300190739</v>
      </c>
      <c r="G775" s="2">
        <v>300190741</v>
      </c>
      <c r="H775" s="2">
        <v>300190755</v>
      </c>
      <c r="I775" s="2">
        <v>300190738</v>
      </c>
      <c r="J775" s="2">
        <v>300190736</v>
      </c>
      <c r="K775" s="1">
        <v>9</v>
      </c>
      <c r="L775" s="2" t="s">
        <v>6</v>
      </c>
      <c r="M775" s="2">
        <f t="shared" si="33"/>
        <v>6</v>
      </c>
      <c r="N775" s="5"/>
      <c r="O775" s="2" t="s">
        <v>786</v>
      </c>
      <c r="P775" s="2" t="str">
        <f t="shared" si="32"/>
        <v>BFBFBF</v>
      </c>
    </row>
    <row r="776" spans="1:16" x14ac:dyDescent="0.2">
      <c r="A776" s="2">
        <v>300190767</v>
      </c>
      <c r="B776" s="2">
        <v>300190766</v>
      </c>
      <c r="C776" s="2">
        <v>300190764</v>
      </c>
      <c r="D776" s="2">
        <v>300190740</v>
      </c>
      <c r="E776" s="2">
        <v>300190754</v>
      </c>
      <c r="F776" s="2">
        <v>300190739</v>
      </c>
      <c r="G776" s="2">
        <v>300190741</v>
      </c>
      <c r="H776" s="2">
        <v>300190755</v>
      </c>
      <c r="I776" s="2">
        <v>300190738</v>
      </c>
      <c r="J776" s="2">
        <v>300190736</v>
      </c>
      <c r="K776" s="1">
        <v>9</v>
      </c>
      <c r="L776" s="2" t="s">
        <v>6</v>
      </c>
      <c r="M776" s="2">
        <f t="shared" si="33"/>
        <v>7</v>
      </c>
      <c r="N776" s="3"/>
      <c r="O776" s="2" t="s">
        <v>787</v>
      </c>
      <c r="P776" s="2" t="str">
        <f t="shared" si="32"/>
        <v>BDD7EE</v>
      </c>
    </row>
    <row r="777" spans="1:16" x14ac:dyDescent="0.2">
      <c r="A777" s="2">
        <v>300190767</v>
      </c>
      <c r="B777" s="2">
        <v>300190766</v>
      </c>
      <c r="C777" s="2">
        <v>300190764</v>
      </c>
      <c r="D777" s="2">
        <v>300190740</v>
      </c>
      <c r="E777" s="2">
        <v>300190754</v>
      </c>
      <c r="F777" s="2">
        <v>300190739</v>
      </c>
      <c r="G777" s="2">
        <v>300190741</v>
      </c>
      <c r="H777" s="2">
        <v>300190755</v>
      </c>
      <c r="I777" s="2">
        <v>300190738</v>
      </c>
      <c r="J777" s="2">
        <v>300190736</v>
      </c>
      <c r="K777" s="1">
        <v>9</v>
      </c>
      <c r="L777" s="2" t="s">
        <v>6</v>
      </c>
      <c r="M777" s="2">
        <f t="shared" si="33"/>
        <v>8</v>
      </c>
      <c r="N777" s="4"/>
      <c r="O777" s="2" t="s">
        <v>788</v>
      </c>
      <c r="P777" s="2" t="str">
        <f t="shared" si="32"/>
        <v>A9D08E</v>
      </c>
    </row>
    <row r="778" spans="1:16" x14ac:dyDescent="0.2">
      <c r="A778" s="2">
        <v>300190767</v>
      </c>
      <c r="B778" s="2">
        <v>300190766</v>
      </c>
      <c r="C778" s="2">
        <v>300190764</v>
      </c>
      <c r="D778" s="2">
        <v>300190740</v>
      </c>
      <c r="E778" s="2">
        <v>300190754</v>
      </c>
      <c r="F778" s="2">
        <v>300190739</v>
      </c>
      <c r="G778" s="2">
        <v>300190741</v>
      </c>
      <c r="H778" s="2">
        <v>300190755</v>
      </c>
      <c r="I778" s="2">
        <v>300190738</v>
      </c>
      <c r="J778" s="2">
        <v>300190736</v>
      </c>
      <c r="K778" s="1">
        <v>9</v>
      </c>
      <c r="L778" s="2" t="s">
        <v>6</v>
      </c>
      <c r="M778" s="2">
        <f t="shared" si="33"/>
        <v>9</v>
      </c>
      <c r="N778" s="5"/>
      <c r="O778" s="2" t="s">
        <v>789</v>
      </c>
      <c r="P778" s="2" t="str">
        <f t="shared" si="32"/>
        <v>BFBFBF</v>
      </c>
    </row>
    <row r="779" spans="1:16" x14ac:dyDescent="0.2">
      <c r="A779" s="2">
        <v>300190767</v>
      </c>
      <c r="B779" s="2">
        <v>300190766</v>
      </c>
      <c r="C779" s="2">
        <v>300190764</v>
      </c>
      <c r="D779" s="2">
        <v>300190740</v>
      </c>
      <c r="E779" s="2">
        <v>300190754</v>
      </c>
      <c r="F779" s="2">
        <v>300190739</v>
      </c>
      <c r="G779" s="2">
        <v>300190741</v>
      </c>
      <c r="H779" s="2">
        <v>300190755</v>
      </c>
      <c r="I779" s="2">
        <v>300190738</v>
      </c>
      <c r="J779" s="2">
        <v>300190736</v>
      </c>
      <c r="K779" s="1">
        <v>9</v>
      </c>
      <c r="L779" s="2" t="s">
        <v>6</v>
      </c>
      <c r="M779" s="2">
        <f t="shared" si="33"/>
        <v>10</v>
      </c>
      <c r="N779" s="3"/>
      <c r="O779" s="2" t="s">
        <v>790</v>
      </c>
      <c r="P779" s="2" t="str">
        <f t="shared" si="32"/>
        <v>BDD7EE</v>
      </c>
    </row>
    <row r="780" spans="1:16" x14ac:dyDescent="0.2">
      <c r="A780" s="2">
        <v>300190767</v>
      </c>
      <c r="B780" s="2">
        <v>300190766</v>
      </c>
      <c r="C780" s="2">
        <v>300190764</v>
      </c>
      <c r="D780" s="2">
        <v>300190740</v>
      </c>
      <c r="E780" s="2">
        <v>300190754</v>
      </c>
      <c r="F780" s="2">
        <v>300190739</v>
      </c>
      <c r="G780" s="2">
        <v>300190741</v>
      </c>
      <c r="H780" s="2">
        <v>300190755</v>
      </c>
      <c r="I780" s="2">
        <v>300190738</v>
      </c>
      <c r="J780" s="2">
        <v>300190736</v>
      </c>
      <c r="K780" s="1">
        <v>9</v>
      </c>
      <c r="L780" s="2" t="s">
        <v>6</v>
      </c>
      <c r="M780" s="2">
        <f t="shared" si="33"/>
        <v>11</v>
      </c>
      <c r="N780" s="4"/>
      <c r="O780" s="2" t="s">
        <v>791</v>
      </c>
      <c r="P780" s="2" t="str">
        <f t="shared" si="32"/>
        <v>A9D08E</v>
      </c>
    </row>
    <row r="781" spans="1:16" x14ac:dyDescent="0.2">
      <c r="A781" s="2">
        <v>300190767</v>
      </c>
      <c r="B781" s="2">
        <v>300190766</v>
      </c>
      <c r="C781" s="2">
        <v>300190764</v>
      </c>
      <c r="D781" s="2">
        <v>300190740</v>
      </c>
      <c r="E781" s="2">
        <v>300190754</v>
      </c>
      <c r="F781" s="2">
        <v>300190739</v>
      </c>
      <c r="G781" s="2">
        <v>300190741</v>
      </c>
      <c r="H781" s="2">
        <v>300190755</v>
      </c>
      <c r="I781" s="2">
        <v>300190738</v>
      </c>
      <c r="J781" s="2">
        <v>300190736</v>
      </c>
      <c r="K781" s="1">
        <v>9</v>
      </c>
      <c r="L781" s="2" t="s">
        <v>6</v>
      </c>
      <c r="M781" s="2">
        <f t="shared" si="33"/>
        <v>12</v>
      </c>
      <c r="N781" s="5"/>
      <c r="O781" s="2" t="s">
        <v>792</v>
      </c>
      <c r="P781" s="2" t="str">
        <f t="shared" si="32"/>
        <v>BFBFBF</v>
      </c>
    </row>
    <row r="782" spans="1:16" x14ac:dyDescent="0.2">
      <c r="A782" s="2">
        <v>300190767</v>
      </c>
      <c r="B782" s="2">
        <v>300190766</v>
      </c>
      <c r="C782" s="2">
        <v>300190764</v>
      </c>
      <c r="D782" s="2">
        <v>300190740</v>
      </c>
      <c r="E782" s="2">
        <v>300190754</v>
      </c>
      <c r="F782" s="2">
        <v>300190739</v>
      </c>
      <c r="G782" s="2">
        <v>300190741</v>
      </c>
      <c r="H782" s="2">
        <v>300190755</v>
      </c>
      <c r="I782" s="2">
        <v>300190738</v>
      </c>
      <c r="J782" s="2">
        <v>300190736</v>
      </c>
      <c r="K782" s="1">
        <v>9</v>
      </c>
      <c r="L782" s="2" t="s">
        <v>19</v>
      </c>
      <c r="M782" s="2">
        <v>1</v>
      </c>
      <c r="N782" s="6"/>
      <c r="O782" s="2" t="s">
        <v>793</v>
      </c>
      <c r="P782" s="2" t="str">
        <f t="shared" si="32"/>
        <v>FFFF00</v>
      </c>
    </row>
    <row r="783" spans="1:16" x14ac:dyDescent="0.2">
      <c r="A783" s="2">
        <v>300190767</v>
      </c>
      <c r="B783" s="2">
        <v>300190766</v>
      </c>
      <c r="C783" s="2">
        <v>300190764</v>
      </c>
      <c r="D783" s="2">
        <v>300190740</v>
      </c>
      <c r="E783" s="2">
        <v>300190754</v>
      </c>
      <c r="F783" s="2">
        <v>300190739</v>
      </c>
      <c r="G783" s="2">
        <v>300190741</v>
      </c>
      <c r="H783" s="2">
        <v>300190755</v>
      </c>
      <c r="I783" s="2">
        <v>300190738</v>
      </c>
      <c r="J783" s="2">
        <v>300190736</v>
      </c>
      <c r="K783" s="1">
        <v>9</v>
      </c>
      <c r="L783" s="2" t="s">
        <v>19</v>
      </c>
      <c r="M783" s="2">
        <f>M782+1</f>
        <v>2</v>
      </c>
      <c r="N783" s="7"/>
      <c r="O783" s="2" t="s">
        <v>794</v>
      </c>
      <c r="P783" s="2" t="str">
        <f t="shared" si="32"/>
        <v>FF0000</v>
      </c>
    </row>
    <row r="784" spans="1:16" x14ac:dyDescent="0.2">
      <c r="A784" s="2">
        <v>300190767</v>
      </c>
      <c r="B784" s="2">
        <v>300190766</v>
      </c>
      <c r="C784" s="2">
        <v>300190764</v>
      </c>
      <c r="D784" s="2">
        <v>300190740</v>
      </c>
      <c r="E784" s="2">
        <v>300190754</v>
      </c>
      <c r="F784" s="2">
        <v>300190739</v>
      </c>
      <c r="G784" s="2">
        <v>300190741</v>
      </c>
      <c r="H784" s="2">
        <v>300190755</v>
      </c>
      <c r="I784" s="2">
        <v>300190738</v>
      </c>
      <c r="J784" s="2">
        <v>300190736</v>
      </c>
      <c r="K784" s="1">
        <v>9</v>
      </c>
      <c r="L784" s="2" t="s">
        <v>19</v>
      </c>
      <c r="M784" s="2">
        <f t="shared" si="33"/>
        <v>3</v>
      </c>
      <c r="N784" s="8"/>
      <c r="O784" s="2" t="s">
        <v>795</v>
      </c>
      <c r="P784" s="2" t="str">
        <f t="shared" si="32"/>
        <v>ED7D31</v>
      </c>
    </row>
    <row r="785" spans="1:16" x14ac:dyDescent="0.2">
      <c r="A785" s="2">
        <v>300190767</v>
      </c>
      <c r="B785" s="2">
        <v>300190766</v>
      </c>
      <c r="C785" s="2">
        <v>300190764</v>
      </c>
      <c r="D785" s="2">
        <v>300190740</v>
      </c>
      <c r="E785" s="2">
        <v>300190754</v>
      </c>
      <c r="F785" s="2">
        <v>300190739</v>
      </c>
      <c r="G785" s="2">
        <v>300190741</v>
      </c>
      <c r="H785" s="2">
        <v>300190755</v>
      </c>
      <c r="I785" s="2">
        <v>300190738</v>
      </c>
      <c r="J785" s="2">
        <v>300190736</v>
      </c>
      <c r="K785" s="1">
        <v>9</v>
      </c>
      <c r="L785" s="2" t="s">
        <v>19</v>
      </c>
      <c r="M785" s="2">
        <f t="shared" si="33"/>
        <v>4</v>
      </c>
      <c r="N785" s="6"/>
      <c r="O785" s="2" t="s">
        <v>796</v>
      </c>
      <c r="P785" s="2" t="str">
        <f t="shared" si="32"/>
        <v>FFFF00</v>
      </c>
    </row>
    <row r="786" spans="1:16" x14ac:dyDescent="0.2">
      <c r="A786" s="2">
        <v>300190767</v>
      </c>
      <c r="B786" s="2">
        <v>300190766</v>
      </c>
      <c r="C786" s="2">
        <v>300190764</v>
      </c>
      <c r="D786" s="2">
        <v>300190740</v>
      </c>
      <c r="E786" s="2">
        <v>300190754</v>
      </c>
      <c r="F786" s="2">
        <v>300190739</v>
      </c>
      <c r="G786" s="2">
        <v>300190741</v>
      </c>
      <c r="H786" s="2">
        <v>300190755</v>
      </c>
      <c r="I786" s="2">
        <v>300190738</v>
      </c>
      <c r="J786" s="2">
        <v>300190736</v>
      </c>
      <c r="K786" s="1">
        <v>9</v>
      </c>
      <c r="L786" s="2" t="s">
        <v>19</v>
      </c>
      <c r="M786" s="2">
        <f t="shared" si="33"/>
        <v>5</v>
      </c>
      <c r="N786" s="7"/>
      <c r="O786" s="2" t="s">
        <v>797</v>
      </c>
      <c r="P786" s="2" t="str">
        <f t="shared" si="32"/>
        <v>FF0000</v>
      </c>
    </row>
    <row r="787" spans="1:16" x14ac:dyDescent="0.2">
      <c r="A787" s="2">
        <v>300190767</v>
      </c>
      <c r="B787" s="2">
        <v>300190766</v>
      </c>
      <c r="C787" s="2">
        <v>300190764</v>
      </c>
      <c r="D787" s="2">
        <v>300190740</v>
      </c>
      <c r="E787" s="2">
        <v>300190754</v>
      </c>
      <c r="F787" s="2">
        <v>300190739</v>
      </c>
      <c r="G787" s="2">
        <v>300190741</v>
      </c>
      <c r="H787" s="2">
        <v>300190755</v>
      </c>
      <c r="I787" s="2">
        <v>300190738</v>
      </c>
      <c r="J787" s="2">
        <v>300190736</v>
      </c>
      <c r="K787" s="1">
        <v>9</v>
      </c>
      <c r="L787" s="2" t="s">
        <v>19</v>
      </c>
      <c r="M787" s="2">
        <f t="shared" si="33"/>
        <v>6</v>
      </c>
      <c r="N787" s="8"/>
      <c r="O787" s="2" t="s">
        <v>798</v>
      </c>
      <c r="P787" s="2" t="str">
        <f t="shared" si="32"/>
        <v>ED7D31</v>
      </c>
    </row>
    <row r="788" spans="1:16" x14ac:dyDescent="0.2">
      <c r="A788" s="2">
        <v>300190767</v>
      </c>
      <c r="B788" s="2">
        <v>300190766</v>
      </c>
      <c r="C788" s="2">
        <v>300190764</v>
      </c>
      <c r="D788" s="2">
        <v>300190740</v>
      </c>
      <c r="E788" s="2">
        <v>300190754</v>
      </c>
      <c r="F788" s="2">
        <v>300190739</v>
      </c>
      <c r="G788" s="2">
        <v>300190741</v>
      </c>
      <c r="H788" s="2">
        <v>300190755</v>
      </c>
      <c r="I788" s="2">
        <v>300190738</v>
      </c>
      <c r="J788" s="2">
        <v>300190736</v>
      </c>
      <c r="K788" s="1">
        <v>9</v>
      </c>
      <c r="L788" s="2" t="s">
        <v>19</v>
      </c>
      <c r="M788" s="2">
        <f t="shared" si="33"/>
        <v>7</v>
      </c>
      <c r="N788" s="6"/>
      <c r="O788" s="2" t="s">
        <v>799</v>
      </c>
      <c r="P788" s="2" t="str">
        <f t="shared" si="32"/>
        <v>FFFF00</v>
      </c>
    </row>
    <row r="789" spans="1:16" x14ac:dyDescent="0.2">
      <c r="A789" s="2">
        <v>300190767</v>
      </c>
      <c r="B789" s="2">
        <v>300190766</v>
      </c>
      <c r="C789" s="2">
        <v>300190764</v>
      </c>
      <c r="D789" s="2">
        <v>300190740</v>
      </c>
      <c r="E789" s="2">
        <v>300190754</v>
      </c>
      <c r="F789" s="2">
        <v>300190739</v>
      </c>
      <c r="G789" s="2">
        <v>300190741</v>
      </c>
      <c r="H789" s="2">
        <v>300190755</v>
      </c>
      <c r="I789" s="2">
        <v>300190738</v>
      </c>
      <c r="J789" s="2">
        <v>300190736</v>
      </c>
      <c r="K789" s="1">
        <v>9</v>
      </c>
      <c r="L789" s="2" t="s">
        <v>19</v>
      </c>
      <c r="M789" s="2">
        <f t="shared" si="33"/>
        <v>8</v>
      </c>
      <c r="N789" s="7"/>
      <c r="O789" s="2" t="s">
        <v>800</v>
      </c>
      <c r="P789" s="2" t="str">
        <f t="shared" si="32"/>
        <v>FF0000</v>
      </c>
    </row>
    <row r="790" spans="1:16" x14ac:dyDescent="0.2">
      <c r="A790" s="2">
        <v>300190767</v>
      </c>
      <c r="B790" s="2">
        <v>300190766</v>
      </c>
      <c r="C790" s="2">
        <v>300190764</v>
      </c>
      <c r="D790" s="2">
        <v>300190740</v>
      </c>
      <c r="E790" s="2">
        <v>300190754</v>
      </c>
      <c r="F790" s="2">
        <v>300190739</v>
      </c>
      <c r="G790" s="2">
        <v>300190741</v>
      </c>
      <c r="H790" s="2">
        <v>300190755</v>
      </c>
      <c r="I790" s="2">
        <v>300190738</v>
      </c>
      <c r="J790" s="2">
        <v>300190736</v>
      </c>
      <c r="K790" s="1">
        <v>9</v>
      </c>
      <c r="L790" s="2" t="s">
        <v>19</v>
      </c>
      <c r="M790" s="2">
        <f t="shared" si="33"/>
        <v>9</v>
      </c>
      <c r="N790" s="8"/>
      <c r="O790" s="2" t="s">
        <v>801</v>
      </c>
      <c r="P790" s="2" t="str">
        <f t="shared" si="32"/>
        <v>ED7D31</v>
      </c>
    </row>
    <row r="791" spans="1:16" x14ac:dyDescent="0.2">
      <c r="A791" s="2">
        <v>300190767</v>
      </c>
      <c r="B791" s="2">
        <v>300190766</v>
      </c>
      <c r="C791" s="2">
        <v>300190764</v>
      </c>
      <c r="D791" s="2">
        <v>300190740</v>
      </c>
      <c r="E791" s="2">
        <v>300190754</v>
      </c>
      <c r="F791" s="2">
        <v>300190739</v>
      </c>
      <c r="G791" s="2">
        <v>300190741</v>
      </c>
      <c r="H791" s="2">
        <v>300190755</v>
      </c>
      <c r="I791" s="2">
        <v>300190738</v>
      </c>
      <c r="J791" s="2">
        <v>300190736</v>
      </c>
      <c r="K791" s="1">
        <v>9</v>
      </c>
      <c r="L791" s="2" t="s">
        <v>19</v>
      </c>
      <c r="M791" s="2">
        <f t="shared" si="33"/>
        <v>10</v>
      </c>
      <c r="N791" s="6"/>
      <c r="O791" s="2" t="s">
        <v>802</v>
      </c>
      <c r="P791" s="2" t="str">
        <f t="shared" si="32"/>
        <v>FFFF00</v>
      </c>
    </row>
    <row r="792" spans="1:16" x14ac:dyDescent="0.2">
      <c r="A792" s="2">
        <v>300190767</v>
      </c>
      <c r="B792" s="2">
        <v>300190766</v>
      </c>
      <c r="C792" s="2">
        <v>300190764</v>
      </c>
      <c r="D792" s="2">
        <v>300190740</v>
      </c>
      <c r="E792" s="2">
        <v>300190754</v>
      </c>
      <c r="F792" s="2">
        <v>300190739</v>
      </c>
      <c r="G792" s="2">
        <v>300190741</v>
      </c>
      <c r="H792" s="2">
        <v>300190755</v>
      </c>
      <c r="I792" s="2">
        <v>300190738</v>
      </c>
      <c r="J792" s="2">
        <v>300190736</v>
      </c>
      <c r="K792" s="1">
        <v>9</v>
      </c>
      <c r="L792" s="2" t="s">
        <v>19</v>
      </c>
      <c r="M792" s="2">
        <f t="shared" si="33"/>
        <v>11</v>
      </c>
      <c r="N792" s="7"/>
      <c r="O792" s="2" t="s">
        <v>803</v>
      </c>
      <c r="P792" s="2" t="str">
        <f t="shared" si="32"/>
        <v>FF0000</v>
      </c>
    </row>
    <row r="793" spans="1:16" x14ac:dyDescent="0.2">
      <c r="A793" s="2">
        <v>300190767</v>
      </c>
      <c r="B793" s="2">
        <v>300190766</v>
      </c>
      <c r="C793" s="2">
        <v>300190764</v>
      </c>
      <c r="D793" s="2">
        <v>300190740</v>
      </c>
      <c r="E793" s="2">
        <v>300190754</v>
      </c>
      <c r="F793" s="2">
        <v>300190739</v>
      </c>
      <c r="G793" s="2">
        <v>300190741</v>
      </c>
      <c r="H793" s="2">
        <v>300190755</v>
      </c>
      <c r="I793" s="2">
        <v>300190738</v>
      </c>
      <c r="J793" s="2">
        <v>300190736</v>
      </c>
      <c r="K793" s="1">
        <v>9</v>
      </c>
      <c r="L793" s="2" t="s">
        <v>19</v>
      </c>
      <c r="M793" s="2">
        <f t="shared" si="33"/>
        <v>12</v>
      </c>
      <c r="N793" s="8"/>
      <c r="O793" s="2" t="s">
        <v>804</v>
      </c>
      <c r="P793" s="2" t="str">
        <f t="shared" si="32"/>
        <v>ED7D31</v>
      </c>
    </row>
    <row r="794" spans="1:16" x14ac:dyDescent="0.2">
      <c r="A794" s="2">
        <v>300190767</v>
      </c>
      <c r="B794" s="2">
        <v>300190766</v>
      </c>
      <c r="C794" s="2">
        <v>300190764</v>
      </c>
      <c r="D794" s="2">
        <v>300190740</v>
      </c>
      <c r="E794" s="2">
        <v>300190754</v>
      </c>
      <c r="F794" s="2">
        <v>300190739</v>
      </c>
      <c r="G794" s="2">
        <v>300190741</v>
      </c>
      <c r="H794" s="2">
        <v>300190755</v>
      </c>
      <c r="I794" s="2">
        <v>300190738</v>
      </c>
      <c r="J794" s="2">
        <v>300190736</v>
      </c>
      <c r="K794" s="1">
        <v>9</v>
      </c>
      <c r="L794" s="2" t="s">
        <v>32</v>
      </c>
      <c r="M794" s="2">
        <v>1</v>
      </c>
      <c r="N794" s="4"/>
      <c r="O794" s="2" t="s">
        <v>805</v>
      </c>
      <c r="P794" s="2" t="str">
        <f t="shared" si="32"/>
        <v>A9D08E</v>
      </c>
    </row>
    <row r="795" spans="1:16" x14ac:dyDescent="0.2">
      <c r="A795" s="2">
        <v>300190767</v>
      </c>
      <c r="B795" s="2">
        <v>300190766</v>
      </c>
      <c r="C795" s="2">
        <v>300190764</v>
      </c>
      <c r="D795" s="2">
        <v>300190740</v>
      </c>
      <c r="E795" s="2">
        <v>300190754</v>
      </c>
      <c r="F795" s="2">
        <v>300190739</v>
      </c>
      <c r="G795" s="2">
        <v>300190741</v>
      </c>
      <c r="H795" s="2">
        <v>300190755</v>
      </c>
      <c r="I795" s="2">
        <v>300190738</v>
      </c>
      <c r="J795" s="2">
        <v>300190736</v>
      </c>
      <c r="K795" s="1">
        <v>9</v>
      </c>
      <c r="L795" s="2" t="s">
        <v>32</v>
      </c>
      <c r="M795" s="2">
        <f>M794+1</f>
        <v>2</v>
      </c>
      <c r="N795" s="5"/>
      <c r="O795" s="2" t="s">
        <v>806</v>
      </c>
      <c r="P795" s="2" t="str">
        <f t="shared" si="32"/>
        <v>BFBFBF</v>
      </c>
    </row>
    <row r="796" spans="1:16" x14ac:dyDescent="0.2">
      <c r="A796" s="2">
        <v>300190767</v>
      </c>
      <c r="B796" s="2">
        <v>300190766</v>
      </c>
      <c r="C796" s="2">
        <v>300190764</v>
      </c>
      <c r="D796" s="2">
        <v>300190740</v>
      </c>
      <c r="E796" s="2">
        <v>300190754</v>
      </c>
      <c r="F796" s="2">
        <v>300190739</v>
      </c>
      <c r="G796" s="2">
        <v>300190741</v>
      </c>
      <c r="H796" s="2">
        <v>300190755</v>
      </c>
      <c r="I796" s="2">
        <v>300190738</v>
      </c>
      <c r="J796" s="2">
        <v>300190736</v>
      </c>
      <c r="K796" s="1">
        <v>9</v>
      </c>
      <c r="L796" s="2" t="s">
        <v>32</v>
      </c>
      <c r="M796" s="2">
        <f t="shared" ref="M796:M817" si="34">M795+1</f>
        <v>3</v>
      </c>
      <c r="N796" s="9"/>
      <c r="O796" s="2" t="s">
        <v>807</v>
      </c>
      <c r="P796" s="2" t="str">
        <f t="shared" si="32"/>
        <v>9BC2E6</v>
      </c>
    </row>
    <row r="797" spans="1:16" x14ac:dyDescent="0.2">
      <c r="A797" s="2">
        <v>300190767</v>
      </c>
      <c r="B797" s="2">
        <v>300190766</v>
      </c>
      <c r="C797" s="2">
        <v>300190764</v>
      </c>
      <c r="D797" s="2">
        <v>300190740</v>
      </c>
      <c r="E797" s="2">
        <v>300190754</v>
      </c>
      <c r="F797" s="2">
        <v>300190739</v>
      </c>
      <c r="G797" s="2">
        <v>300190741</v>
      </c>
      <c r="H797" s="2">
        <v>300190755</v>
      </c>
      <c r="I797" s="2">
        <v>300190738</v>
      </c>
      <c r="J797" s="2">
        <v>300190736</v>
      </c>
      <c r="K797" s="1">
        <v>9</v>
      </c>
      <c r="L797" s="2" t="s">
        <v>32</v>
      </c>
      <c r="M797" s="2">
        <f t="shared" si="34"/>
        <v>4</v>
      </c>
      <c r="N797" s="4"/>
      <c r="O797" s="2" t="s">
        <v>808</v>
      </c>
      <c r="P797" s="2" t="str">
        <f t="shared" si="32"/>
        <v>A9D08E</v>
      </c>
    </row>
    <row r="798" spans="1:16" x14ac:dyDescent="0.2">
      <c r="A798" s="2">
        <v>300190767</v>
      </c>
      <c r="B798" s="2">
        <v>300190766</v>
      </c>
      <c r="C798" s="2">
        <v>300190764</v>
      </c>
      <c r="D798" s="2">
        <v>300190740</v>
      </c>
      <c r="E798" s="2">
        <v>300190754</v>
      </c>
      <c r="F798" s="2">
        <v>300190739</v>
      </c>
      <c r="G798" s="2">
        <v>300190741</v>
      </c>
      <c r="H798" s="2">
        <v>300190755</v>
      </c>
      <c r="I798" s="2">
        <v>300190738</v>
      </c>
      <c r="J798" s="2">
        <v>300190736</v>
      </c>
      <c r="K798" s="1">
        <v>9</v>
      </c>
      <c r="L798" s="2" t="s">
        <v>32</v>
      </c>
      <c r="M798" s="2">
        <f t="shared" si="34"/>
        <v>5</v>
      </c>
      <c r="N798" s="5"/>
      <c r="O798" s="2" t="s">
        <v>809</v>
      </c>
      <c r="P798" s="2" t="str">
        <f t="shared" si="32"/>
        <v>BFBFBF</v>
      </c>
    </row>
    <row r="799" spans="1:16" x14ac:dyDescent="0.2">
      <c r="A799" s="2">
        <v>300190767</v>
      </c>
      <c r="B799" s="2">
        <v>300190766</v>
      </c>
      <c r="C799" s="2">
        <v>300190764</v>
      </c>
      <c r="D799" s="2">
        <v>300190740</v>
      </c>
      <c r="E799" s="2">
        <v>300190754</v>
      </c>
      <c r="F799" s="2">
        <v>300190739</v>
      </c>
      <c r="G799" s="2">
        <v>300190741</v>
      </c>
      <c r="H799" s="2">
        <v>300190755</v>
      </c>
      <c r="I799" s="2">
        <v>300190738</v>
      </c>
      <c r="J799" s="2">
        <v>300190736</v>
      </c>
      <c r="K799" s="1">
        <v>9</v>
      </c>
      <c r="L799" s="2" t="s">
        <v>32</v>
      </c>
      <c r="M799" s="2">
        <f t="shared" si="34"/>
        <v>6</v>
      </c>
      <c r="N799" s="9"/>
      <c r="O799" s="2" t="s">
        <v>810</v>
      </c>
      <c r="P799" s="2" t="str">
        <f t="shared" si="32"/>
        <v>9BC2E6</v>
      </c>
    </row>
    <row r="800" spans="1:16" x14ac:dyDescent="0.2">
      <c r="A800" s="2">
        <v>300190767</v>
      </c>
      <c r="B800" s="2">
        <v>300190766</v>
      </c>
      <c r="C800" s="2">
        <v>300190764</v>
      </c>
      <c r="D800" s="2">
        <v>300190740</v>
      </c>
      <c r="E800" s="2">
        <v>300190754</v>
      </c>
      <c r="F800" s="2">
        <v>300190739</v>
      </c>
      <c r="G800" s="2">
        <v>300190741</v>
      </c>
      <c r="H800" s="2">
        <v>300190755</v>
      </c>
      <c r="I800" s="2">
        <v>300190738</v>
      </c>
      <c r="J800" s="2">
        <v>300190736</v>
      </c>
      <c r="K800" s="1">
        <v>9</v>
      </c>
      <c r="L800" s="2" t="s">
        <v>32</v>
      </c>
      <c r="M800" s="2">
        <f t="shared" si="34"/>
        <v>7</v>
      </c>
      <c r="N800" s="4"/>
      <c r="O800" s="2" t="s">
        <v>811</v>
      </c>
      <c r="P800" s="2" t="str">
        <f t="shared" si="32"/>
        <v>A9D08E</v>
      </c>
    </row>
    <row r="801" spans="1:16" x14ac:dyDescent="0.2">
      <c r="A801" s="2">
        <v>300190767</v>
      </c>
      <c r="B801" s="2">
        <v>300190766</v>
      </c>
      <c r="C801" s="2">
        <v>300190764</v>
      </c>
      <c r="D801" s="2">
        <v>300190740</v>
      </c>
      <c r="E801" s="2">
        <v>300190754</v>
      </c>
      <c r="F801" s="2">
        <v>300190739</v>
      </c>
      <c r="G801" s="2">
        <v>300190741</v>
      </c>
      <c r="H801" s="2">
        <v>300190755</v>
      </c>
      <c r="I801" s="2">
        <v>300190738</v>
      </c>
      <c r="J801" s="2">
        <v>300190736</v>
      </c>
      <c r="K801" s="1">
        <v>9</v>
      </c>
      <c r="L801" s="2" t="s">
        <v>32</v>
      </c>
      <c r="M801" s="2">
        <f t="shared" si="34"/>
        <v>8</v>
      </c>
      <c r="N801" s="5"/>
      <c r="O801" s="2" t="s">
        <v>812</v>
      </c>
      <c r="P801" s="2" t="str">
        <f t="shared" si="32"/>
        <v>BFBFBF</v>
      </c>
    </row>
    <row r="802" spans="1:16" x14ac:dyDescent="0.2">
      <c r="A802" s="2">
        <v>300190767</v>
      </c>
      <c r="B802" s="2">
        <v>300190766</v>
      </c>
      <c r="C802" s="2">
        <v>300190764</v>
      </c>
      <c r="D802" s="2">
        <v>300190740</v>
      </c>
      <c r="E802" s="2">
        <v>300190754</v>
      </c>
      <c r="F802" s="2">
        <v>300190739</v>
      </c>
      <c r="G802" s="2">
        <v>300190741</v>
      </c>
      <c r="H802" s="2">
        <v>300190755</v>
      </c>
      <c r="I802" s="2">
        <v>300190738</v>
      </c>
      <c r="J802" s="2">
        <v>300190736</v>
      </c>
      <c r="K802" s="1">
        <v>9</v>
      </c>
      <c r="L802" s="2" t="s">
        <v>32</v>
      </c>
      <c r="M802" s="2">
        <f t="shared" si="34"/>
        <v>9</v>
      </c>
      <c r="N802" s="9"/>
      <c r="O802" s="2" t="s">
        <v>813</v>
      </c>
      <c r="P802" s="2" t="str">
        <f t="shared" si="32"/>
        <v>9BC2E6</v>
      </c>
    </row>
    <row r="803" spans="1:16" x14ac:dyDescent="0.2">
      <c r="A803" s="2">
        <v>300190767</v>
      </c>
      <c r="B803" s="2">
        <v>300190766</v>
      </c>
      <c r="C803" s="2">
        <v>300190764</v>
      </c>
      <c r="D803" s="2">
        <v>300190740</v>
      </c>
      <c r="E803" s="2">
        <v>300190754</v>
      </c>
      <c r="F803" s="2">
        <v>300190739</v>
      </c>
      <c r="G803" s="2">
        <v>300190741</v>
      </c>
      <c r="H803" s="2">
        <v>300190755</v>
      </c>
      <c r="I803" s="2">
        <v>300190738</v>
      </c>
      <c r="J803" s="2">
        <v>300190736</v>
      </c>
      <c r="K803" s="1">
        <v>9</v>
      </c>
      <c r="L803" s="2" t="s">
        <v>32</v>
      </c>
      <c r="M803" s="2">
        <f t="shared" si="34"/>
        <v>10</v>
      </c>
      <c r="N803" s="4"/>
      <c r="O803" s="2" t="s">
        <v>814</v>
      </c>
      <c r="P803" s="2" t="str">
        <f t="shared" si="32"/>
        <v>A9D08E</v>
      </c>
    </row>
    <row r="804" spans="1:16" x14ac:dyDescent="0.2">
      <c r="A804" s="2">
        <v>300190767</v>
      </c>
      <c r="B804" s="2">
        <v>300190766</v>
      </c>
      <c r="C804" s="2">
        <v>300190764</v>
      </c>
      <c r="D804" s="2">
        <v>300190740</v>
      </c>
      <c r="E804" s="2">
        <v>300190754</v>
      </c>
      <c r="F804" s="2">
        <v>300190739</v>
      </c>
      <c r="G804" s="2">
        <v>300190741</v>
      </c>
      <c r="H804" s="2">
        <v>300190755</v>
      </c>
      <c r="I804" s="2">
        <v>300190738</v>
      </c>
      <c r="J804" s="2">
        <v>300190736</v>
      </c>
      <c r="K804" s="1">
        <v>9</v>
      </c>
      <c r="L804" s="2" t="s">
        <v>32</v>
      </c>
      <c r="M804" s="2">
        <f t="shared" si="34"/>
        <v>11</v>
      </c>
      <c r="N804" s="5"/>
      <c r="O804" s="2" t="s">
        <v>815</v>
      </c>
      <c r="P804" s="2" t="str">
        <f t="shared" si="32"/>
        <v>BFBFBF</v>
      </c>
    </row>
    <row r="805" spans="1:16" x14ac:dyDescent="0.2">
      <c r="A805" s="2">
        <v>300190767</v>
      </c>
      <c r="B805" s="2">
        <v>300190766</v>
      </c>
      <c r="C805" s="2">
        <v>300190764</v>
      </c>
      <c r="D805" s="2">
        <v>300190740</v>
      </c>
      <c r="E805" s="2">
        <v>300190754</v>
      </c>
      <c r="F805" s="2">
        <v>300190739</v>
      </c>
      <c r="G805" s="2">
        <v>300190741</v>
      </c>
      <c r="H805" s="2">
        <v>300190755</v>
      </c>
      <c r="I805" s="2">
        <v>300190738</v>
      </c>
      <c r="J805" s="2">
        <v>300190736</v>
      </c>
      <c r="K805" s="1">
        <v>9</v>
      </c>
      <c r="L805" s="2" t="s">
        <v>32</v>
      </c>
      <c r="M805" s="2">
        <f t="shared" si="34"/>
        <v>12</v>
      </c>
      <c r="N805" s="9"/>
      <c r="O805" s="2" t="s">
        <v>816</v>
      </c>
      <c r="P805" s="2" t="str">
        <f t="shared" si="32"/>
        <v>9BC2E6</v>
      </c>
    </row>
    <row r="806" spans="1:16" x14ac:dyDescent="0.2">
      <c r="A806" s="2">
        <v>300190767</v>
      </c>
      <c r="B806" s="2">
        <v>300190766</v>
      </c>
      <c r="C806" s="2">
        <v>300190764</v>
      </c>
      <c r="D806" s="2">
        <v>300190740</v>
      </c>
      <c r="E806" s="2">
        <v>300190754</v>
      </c>
      <c r="F806" s="2">
        <v>300190739</v>
      </c>
      <c r="G806" s="2">
        <v>300190741</v>
      </c>
      <c r="H806" s="2">
        <v>300190755</v>
      </c>
      <c r="I806" s="2">
        <v>300190738</v>
      </c>
      <c r="J806" s="2">
        <v>300190736</v>
      </c>
      <c r="K806" s="1">
        <v>9</v>
      </c>
      <c r="L806" s="2" t="s">
        <v>45</v>
      </c>
      <c r="M806" s="2">
        <v>1</v>
      </c>
      <c r="N806" s="7"/>
      <c r="O806" s="2" t="s">
        <v>817</v>
      </c>
      <c r="P806" s="2" t="str">
        <f t="shared" si="32"/>
        <v>FF0000</v>
      </c>
    </row>
    <row r="807" spans="1:16" x14ac:dyDescent="0.2">
      <c r="A807" s="2">
        <v>300190767</v>
      </c>
      <c r="B807" s="2">
        <v>300190766</v>
      </c>
      <c r="C807" s="2">
        <v>300190764</v>
      </c>
      <c r="D807" s="2">
        <v>300190740</v>
      </c>
      <c r="E807" s="2">
        <v>300190754</v>
      </c>
      <c r="F807" s="2">
        <v>300190739</v>
      </c>
      <c r="G807" s="2">
        <v>300190741</v>
      </c>
      <c r="H807" s="2">
        <v>300190755</v>
      </c>
      <c r="I807" s="2">
        <v>300190738</v>
      </c>
      <c r="J807" s="2">
        <v>300190736</v>
      </c>
      <c r="K807" s="1">
        <v>9</v>
      </c>
      <c r="L807" s="2" t="s">
        <v>45</v>
      </c>
      <c r="M807" s="2">
        <f>M806+1</f>
        <v>2</v>
      </c>
      <c r="N807" s="8"/>
      <c r="O807" s="2" t="s">
        <v>818</v>
      </c>
      <c r="P807" s="2" t="str">
        <f t="shared" si="32"/>
        <v>ED7D31</v>
      </c>
    </row>
    <row r="808" spans="1:16" x14ac:dyDescent="0.2">
      <c r="A808" s="2">
        <v>300190767</v>
      </c>
      <c r="B808" s="2">
        <v>300190766</v>
      </c>
      <c r="C808" s="2">
        <v>300190764</v>
      </c>
      <c r="D808" s="2">
        <v>300190740</v>
      </c>
      <c r="E808" s="2">
        <v>300190754</v>
      </c>
      <c r="F808" s="2">
        <v>300190739</v>
      </c>
      <c r="G808" s="2">
        <v>300190741</v>
      </c>
      <c r="H808" s="2">
        <v>300190755</v>
      </c>
      <c r="I808" s="2">
        <v>300190738</v>
      </c>
      <c r="J808" s="2">
        <v>300190736</v>
      </c>
      <c r="K808" s="1">
        <v>9</v>
      </c>
      <c r="L808" s="2" t="s">
        <v>45</v>
      </c>
      <c r="M808" s="2">
        <f t="shared" si="34"/>
        <v>3</v>
      </c>
      <c r="N808" s="6"/>
      <c r="O808" s="2" t="s">
        <v>819</v>
      </c>
      <c r="P808" s="2" t="str">
        <f t="shared" si="32"/>
        <v>FFFF00</v>
      </c>
    </row>
    <row r="809" spans="1:16" x14ac:dyDescent="0.2">
      <c r="A809" s="2">
        <v>300190767</v>
      </c>
      <c r="B809" s="2">
        <v>300190766</v>
      </c>
      <c r="C809" s="2">
        <v>300190764</v>
      </c>
      <c r="D809" s="2">
        <v>300190740</v>
      </c>
      <c r="E809" s="2">
        <v>300190754</v>
      </c>
      <c r="F809" s="2">
        <v>300190739</v>
      </c>
      <c r="G809" s="2">
        <v>300190741</v>
      </c>
      <c r="H809" s="2">
        <v>300190755</v>
      </c>
      <c r="I809" s="2">
        <v>300190738</v>
      </c>
      <c r="J809" s="2">
        <v>300190736</v>
      </c>
      <c r="K809" s="1">
        <v>9</v>
      </c>
      <c r="L809" s="2" t="s">
        <v>45</v>
      </c>
      <c r="M809" s="2">
        <f t="shared" si="34"/>
        <v>4</v>
      </c>
      <c r="N809" s="7"/>
      <c r="O809" s="2" t="s">
        <v>820</v>
      </c>
      <c r="P809" s="2" t="str">
        <f t="shared" si="32"/>
        <v>FF0000</v>
      </c>
    </row>
    <row r="810" spans="1:16" x14ac:dyDescent="0.2">
      <c r="A810" s="2">
        <v>300190767</v>
      </c>
      <c r="B810" s="2">
        <v>300190766</v>
      </c>
      <c r="C810" s="2">
        <v>300190764</v>
      </c>
      <c r="D810" s="2">
        <v>300190740</v>
      </c>
      <c r="E810" s="2">
        <v>300190754</v>
      </c>
      <c r="F810" s="2">
        <v>300190739</v>
      </c>
      <c r="G810" s="2">
        <v>300190741</v>
      </c>
      <c r="H810" s="2">
        <v>300190755</v>
      </c>
      <c r="I810" s="2">
        <v>300190738</v>
      </c>
      <c r="J810" s="2">
        <v>300190736</v>
      </c>
      <c r="K810" s="1">
        <v>9</v>
      </c>
      <c r="L810" s="2" t="s">
        <v>45</v>
      </c>
      <c r="M810" s="2">
        <f t="shared" si="34"/>
        <v>5</v>
      </c>
      <c r="N810" s="8"/>
      <c r="O810" s="2" t="s">
        <v>821</v>
      </c>
      <c r="P810" s="2" t="str">
        <f t="shared" si="32"/>
        <v>ED7D31</v>
      </c>
    </row>
    <row r="811" spans="1:16" x14ac:dyDescent="0.2">
      <c r="A811" s="2">
        <v>300190767</v>
      </c>
      <c r="B811" s="2">
        <v>300190766</v>
      </c>
      <c r="C811" s="2">
        <v>300190764</v>
      </c>
      <c r="D811" s="2">
        <v>300190740</v>
      </c>
      <c r="E811" s="2">
        <v>300190754</v>
      </c>
      <c r="F811" s="2">
        <v>300190739</v>
      </c>
      <c r="G811" s="2">
        <v>300190741</v>
      </c>
      <c r="H811" s="2">
        <v>300190755</v>
      </c>
      <c r="I811" s="2">
        <v>300190738</v>
      </c>
      <c r="J811" s="2">
        <v>300190736</v>
      </c>
      <c r="K811" s="1">
        <v>9</v>
      </c>
      <c r="L811" s="2" t="s">
        <v>45</v>
      </c>
      <c r="M811" s="2">
        <f t="shared" si="34"/>
        <v>6</v>
      </c>
      <c r="N811" s="6"/>
      <c r="O811" s="2" t="s">
        <v>822</v>
      </c>
      <c r="P811" s="2" t="str">
        <f t="shared" si="32"/>
        <v>FFFF00</v>
      </c>
    </row>
    <row r="812" spans="1:16" x14ac:dyDescent="0.2">
      <c r="A812" s="2">
        <v>300190767</v>
      </c>
      <c r="B812" s="2">
        <v>300190766</v>
      </c>
      <c r="C812" s="2">
        <v>300190764</v>
      </c>
      <c r="D812" s="2">
        <v>300190740</v>
      </c>
      <c r="E812" s="2">
        <v>300190754</v>
      </c>
      <c r="F812" s="2">
        <v>300190739</v>
      </c>
      <c r="G812" s="2">
        <v>300190741</v>
      </c>
      <c r="H812" s="2">
        <v>300190755</v>
      </c>
      <c r="I812" s="2">
        <v>300190738</v>
      </c>
      <c r="J812" s="2">
        <v>300190736</v>
      </c>
      <c r="K812" s="1">
        <v>9</v>
      </c>
      <c r="L812" s="2" t="s">
        <v>45</v>
      </c>
      <c r="M812" s="2">
        <f t="shared" si="34"/>
        <v>7</v>
      </c>
      <c r="N812" s="7"/>
      <c r="O812" s="2" t="s">
        <v>823</v>
      </c>
      <c r="P812" s="2" t="str">
        <f t="shared" si="32"/>
        <v>FF0000</v>
      </c>
    </row>
    <row r="813" spans="1:16" x14ac:dyDescent="0.2">
      <c r="A813" s="2">
        <v>300190767</v>
      </c>
      <c r="B813" s="2">
        <v>300190766</v>
      </c>
      <c r="C813" s="2">
        <v>300190764</v>
      </c>
      <c r="D813" s="2">
        <v>300190740</v>
      </c>
      <c r="E813" s="2">
        <v>300190754</v>
      </c>
      <c r="F813" s="2">
        <v>300190739</v>
      </c>
      <c r="G813" s="2">
        <v>300190741</v>
      </c>
      <c r="H813" s="2">
        <v>300190755</v>
      </c>
      <c r="I813" s="2">
        <v>300190738</v>
      </c>
      <c r="J813" s="2">
        <v>300190736</v>
      </c>
      <c r="K813" s="1">
        <v>9</v>
      </c>
      <c r="L813" s="2" t="s">
        <v>45</v>
      </c>
      <c r="M813" s="2">
        <f t="shared" si="34"/>
        <v>8</v>
      </c>
      <c r="N813" s="8"/>
      <c r="O813" s="2" t="s">
        <v>824</v>
      </c>
      <c r="P813" s="2" t="str">
        <f t="shared" si="32"/>
        <v>ED7D31</v>
      </c>
    </row>
    <row r="814" spans="1:16" x14ac:dyDescent="0.2">
      <c r="A814" s="2">
        <v>300190767</v>
      </c>
      <c r="B814" s="2">
        <v>300190766</v>
      </c>
      <c r="C814" s="2">
        <v>300190764</v>
      </c>
      <c r="D814" s="2">
        <v>300190740</v>
      </c>
      <c r="E814" s="2">
        <v>300190754</v>
      </c>
      <c r="F814" s="2">
        <v>300190739</v>
      </c>
      <c r="G814" s="2">
        <v>300190741</v>
      </c>
      <c r="H814" s="2">
        <v>300190755</v>
      </c>
      <c r="I814" s="2">
        <v>300190738</v>
      </c>
      <c r="J814" s="2">
        <v>300190736</v>
      </c>
      <c r="K814" s="1">
        <v>9</v>
      </c>
      <c r="L814" s="2" t="s">
        <v>45</v>
      </c>
      <c r="M814" s="2">
        <f t="shared" si="34"/>
        <v>9</v>
      </c>
      <c r="N814" s="6"/>
      <c r="O814" s="2" t="s">
        <v>825</v>
      </c>
      <c r="P814" s="2" t="str">
        <f t="shared" si="32"/>
        <v>FFFF00</v>
      </c>
    </row>
    <row r="815" spans="1:16" x14ac:dyDescent="0.2">
      <c r="A815" s="2">
        <v>300190767</v>
      </c>
      <c r="B815" s="2">
        <v>300190766</v>
      </c>
      <c r="C815" s="2">
        <v>300190764</v>
      </c>
      <c r="D815" s="2">
        <v>300190740</v>
      </c>
      <c r="E815" s="2">
        <v>300190754</v>
      </c>
      <c r="F815" s="2">
        <v>300190739</v>
      </c>
      <c r="G815" s="2">
        <v>300190741</v>
      </c>
      <c r="H815" s="2">
        <v>300190755</v>
      </c>
      <c r="I815" s="2">
        <v>300190738</v>
      </c>
      <c r="J815" s="2">
        <v>300190736</v>
      </c>
      <c r="K815" s="1">
        <v>9</v>
      </c>
      <c r="L815" s="2" t="s">
        <v>45</v>
      </c>
      <c r="M815" s="2">
        <f t="shared" si="34"/>
        <v>10</v>
      </c>
      <c r="N815" s="7"/>
      <c r="O815" s="2" t="s">
        <v>826</v>
      </c>
      <c r="P815" s="2" t="str">
        <f t="shared" si="32"/>
        <v>FF0000</v>
      </c>
    </row>
    <row r="816" spans="1:16" x14ac:dyDescent="0.2">
      <c r="A816" s="2">
        <v>300190767</v>
      </c>
      <c r="B816" s="2">
        <v>300190766</v>
      </c>
      <c r="C816" s="2">
        <v>300190764</v>
      </c>
      <c r="D816" s="2">
        <v>300190740</v>
      </c>
      <c r="E816" s="2">
        <v>300190754</v>
      </c>
      <c r="F816" s="2">
        <v>300190739</v>
      </c>
      <c r="G816" s="2">
        <v>300190741</v>
      </c>
      <c r="H816" s="2">
        <v>300190755</v>
      </c>
      <c r="I816" s="2">
        <v>300190738</v>
      </c>
      <c r="J816" s="2">
        <v>300190736</v>
      </c>
      <c r="K816" s="1">
        <v>9</v>
      </c>
      <c r="L816" s="2" t="s">
        <v>45</v>
      </c>
      <c r="M816" s="2">
        <f t="shared" si="34"/>
        <v>11</v>
      </c>
      <c r="N816" s="8"/>
      <c r="O816" s="2" t="s">
        <v>827</v>
      </c>
      <c r="P816" s="2" t="str">
        <f t="shared" si="32"/>
        <v>ED7D31</v>
      </c>
    </row>
    <row r="817" spans="1:16" x14ac:dyDescent="0.2">
      <c r="A817" s="2">
        <v>300190767</v>
      </c>
      <c r="B817" s="2">
        <v>300190766</v>
      </c>
      <c r="C817" s="2">
        <v>300190764</v>
      </c>
      <c r="D817" s="2">
        <v>300190740</v>
      </c>
      <c r="E817" s="2">
        <v>300190754</v>
      </c>
      <c r="F817" s="2">
        <v>300190739</v>
      </c>
      <c r="G817" s="2">
        <v>300190741</v>
      </c>
      <c r="H817" s="2">
        <v>300190755</v>
      </c>
      <c r="I817" s="2">
        <v>300190738</v>
      </c>
      <c r="J817" s="2">
        <v>300190736</v>
      </c>
      <c r="K817" s="1">
        <v>9</v>
      </c>
      <c r="L817" s="2" t="s">
        <v>45</v>
      </c>
      <c r="M817" s="2">
        <f t="shared" si="34"/>
        <v>12</v>
      </c>
      <c r="N817" s="6"/>
      <c r="O817" s="2" t="s">
        <v>828</v>
      </c>
      <c r="P817" s="2" t="str">
        <f t="shared" si="32"/>
        <v>FFFF00</v>
      </c>
    </row>
    <row r="818" spans="1:16" x14ac:dyDescent="0.2">
      <c r="A818" s="2">
        <v>300190767</v>
      </c>
      <c r="B818" s="2">
        <v>300190766</v>
      </c>
      <c r="C818" s="2">
        <v>300190764</v>
      </c>
      <c r="D818" s="2">
        <v>300190740</v>
      </c>
      <c r="E818" s="2">
        <v>300190754</v>
      </c>
      <c r="F818" s="2">
        <v>300190739</v>
      </c>
      <c r="G818" s="2">
        <v>300190741</v>
      </c>
      <c r="H818" s="2">
        <v>300190755</v>
      </c>
      <c r="I818" s="2">
        <v>300190738</v>
      </c>
      <c r="J818" s="2">
        <v>300190736</v>
      </c>
      <c r="K818" s="1">
        <v>9</v>
      </c>
      <c r="L818" s="2" t="s">
        <v>58</v>
      </c>
      <c r="M818" s="2">
        <v>1</v>
      </c>
      <c r="N818" s="5"/>
      <c r="O818" s="2" t="s">
        <v>826</v>
      </c>
      <c r="P818" s="2" t="str">
        <f t="shared" si="32"/>
        <v>BFBFBF</v>
      </c>
    </row>
    <row r="819" spans="1:16" x14ac:dyDescent="0.2">
      <c r="A819" s="2">
        <v>300190767</v>
      </c>
      <c r="B819" s="2">
        <v>300190766</v>
      </c>
      <c r="C819" s="2">
        <v>300190764</v>
      </c>
      <c r="D819" s="2">
        <v>300190740</v>
      </c>
      <c r="E819" s="2">
        <v>300190754</v>
      </c>
      <c r="F819" s="2">
        <v>300190739</v>
      </c>
      <c r="G819" s="2">
        <v>300190741</v>
      </c>
      <c r="H819" s="2">
        <v>300190755</v>
      </c>
      <c r="I819" s="2">
        <v>300190738</v>
      </c>
      <c r="J819" s="2">
        <v>300190736</v>
      </c>
      <c r="K819" s="1">
        <v>9</v>
      </c>
      <c r="L819" s="2" t="s">
        <v>58</v>
      </c>
      <c r="M819" s="2">
        <f>M818+1</f>
        <v>2</v>
      </c>
      <c r="N819" s="9"/>
      <c r="O819" s="2" t="s">
        <v>829</v>
      </c>
      <c r="P819" s="2" t="str">
        <f t="shared" si="32"/>
        <v>9BC2E6</v>
      </c>
    </row>
    <row r="820" spans="1:16" x14ac:dyDescent="0.2">
      <c r="A820" s="2">
        <v>300190767</v>
      </c>
      <c r="B820" s="2">
        <v>300190766</v>
      </c>
      <c r="C820" s="2">
        <v>300190764</v>
      </c>
      <c r="D820" s="2">
        <v>300190740</v>
      </c>
      <c r="E820" s="2">
        <v>300190754</v>
      </c>
      <c r="F820" s="2">
        <v>300190739</v>
      </c>
      <c r="G820" s="2">
        <v>300190741</v>
      </c>
      <c r="H820" s="2">
        <v>300190755</v>
      </c>
      <c r="I820" s="2">
        <v>300190738</v>
      </c>
      <c r="J820" s="2">
        <v>300190736</v>
      </c>
      <c r="K820" s="1">
        <v>9</v>
      </c>
      <c r="L820" s="2" t="s">
        <v>58</v>
      </c>
      <c r="M820" s="2">
        <f t="shared" ref="M820:M841" si="35">M819+1</f>
        <v>3</v>
      </c>
      <c r="N820" s="4"/>
      <c r="O820" s="2" t="s">
        <v>830</v>
      </c>
      <c r="P820" s="2" t="str">
        <f t="shared" si="32"/>
        <v>A9D08E</v>
      </c>
    </row>
    <row r="821" spans="1:16" x14ac:dyDescent="0.2">
      <c r="A821" s="2">
        <v>300190767</v>
      </c>
      <c r="B821" s="2">
        <v>300190766</v>
      </c>
      <c r="C821" s="2">
        <v>300190764</v>
      </c>
      <c r="D821" s="2">
        <v>300190740</v>
      </c>
      <c r="E821" s="2">
        <v>300190754</v>
      </c>
      <c r="F821" s="2">
        <v>300190739</v>
      </c>
      <c r="G821" s="2">
        <v>300190741</v>
      </c>
      <c r="H821" s="2">
        <v>300190755</v>
      </c>
      <c r="I821" s="2">
        <v>300190738</v>
      </c>
      <c r="J821" s="2">
        <v>300190736</v>
      </c>
      <c r="K821" s="1">
        <v>9</v>
      </c>
      <c r="L821" s="2" t="s">
        <v>58</v>
      </c>
      <c r="M821" s="2">
        <f t="shared" si="35"/>
        <v>4</v>
      </c>
      <c r="N821" s="5"/>
      <c r="O821" s="2" t="s">
        <v>831</v>
      </c>
      <c r="P821" s="2" t="str">
        <f t="shared" si="32"/>
        <v>BFBFBF</v>
      </c>
    </row>
    <row r="822" spans="1:16" x14ac:dyDescent="0.2">
      <c r="A822" s="2">
        <v>300190767</v>
      </c>
      <c r="B822" s="2">
        <v>300190766</v>
      </c>
      <c r="C822" s="2">
        <v>300190764</v>
      </c>
      <c r="D822" s="2">
        <v>300190740</v>
      </c>
      <c r="E822" s="2">
        <v>300190754</v>
      </c>
      <c r="F822" s="2">
        <v>300190739</v>
      </c>
      <c r="G822" s="2">
        <v>300190741</v>
      </c>
      <c r="H822" s="2">
        <v>300190755</v>
      </c>
      <c r="I822" s="2">
        <v>300190738</v>
      </c>
      <c r="J822" s="2">
        <v>300190736</v>
      </c>
      <c r="K822" s="1">
        <v>9</v>
      </c>
      <c r="L822" s="2" t="s">
        <v>58</v>
      </c>
      <c r="M822" s="2">
        <f t="shared" si="35"/>
        <v>5</v>
      </c>
      <c r="N822" s="9"/>
      <c r="O822" s="2" t="s">
        <v>832</v>
      </c>
      <c r="P822" s="2" t="str">
        <f t="shared" si="32"/>
        <v>9BC2E6</v>
      </c>
    </row>
    <row r="823" spans="1:16" x14ac:dyDescent="0.2">
      <c r="A823" s="2">
        <v>300190767</v>
      </c>
      <c r="B823" s="2">
        <v>300190766</v>
      </c>
      <c r="C823" s="2">
        <v>300190764</v>
      </c>
      <c r="D823" s="2">
        <v>300190740</v>
      </c>
      <c r="E823" s="2">
        <v>300190754</v>
      </c>
      <c r="F823" s="2">
        <v>300190739</v>
      </c>
      <c r="G823" s="2">
        <v>300190741</v>
      </c>
      <c r="H823" s="2">
        <v>300190755</v>
      </c>
      <c r="I823" s="2">
        <v>300190738</v>
      </c>
      <c r="J823" s="2">
        <v>300190736</v>
      </c>
      <c r="K823" s="1">
        <v>9</v>
      </c>
      <c r="L823" s="2" t="s">
        <v>58</v>
      </c>
      <c r="M823" s="2">
        <f t="shared" si="35"/>
        <v>6</v>
      </c>
      <c r="N823" s="4"/>
      <c r="O823" s="2" t="s">
        <v>833</v>
      </c>
      <c r="P823" s="2" t="str">
        <f t="shared" si="32"/>
        <v>A9D08E</v>
      </c>
    </row>
    <row r="824" spans="1:16" x14ac:dyDescent="0.2">
      <c r="A824" s="2">
        <v>300190767</v>
      </c>
      <c r="B824" s="2">
        <v>300190766</v>
      </c>
      <c r="C824" s="2">
        <v>300190764</v>
      </c>
      <c r="D824" s="2">
        <v>300190740</v>
      </c>
      <c r="E824" s="2">
        <v>300190754</v>
      </c>
      <c r="F824" s="2">
        <v>300190739</v>
      </c>
      <c r="G824" s="2">
        <v>300190741</v>
      </c>
      <c r="H824" s="2">
        <v>300190755</v>
      </c>
      <c r="I824" s="2">
        <v>300190738</v>
      </c>
      <c r="J824" s="2">
        <v>300190736</v>
      </c>
      <c r="K824" s="1">
        <v>9</v>
      </c>
      <c r="L824" s="2" t="s">
        <v>58</v>
      </c>
      <c r="M824" s="2">
        <f t="shared" si="35"/>
        <v>7</v>
      </c>
      <c r="N824" s="5"/>
      <c r="O824" s="2" t="s">
        <v>834</v>
      </c>
      <c r="P824" s="2" t="str">
        <f t="shared" si="32"/>
        <v>BFBFBF</v>
      </c>
    </row>
    <row r="825" spans="1:16" x14ac:dyDescent="0.2">
      <c r="A825" s="2">
        <v>300190767</v>
      </c>
      <c r="B825" s="2">
        <v>300190766</v>
      </c>
      <c r="C825" s="2">
        <v>300190764</v>
      </c>
      <c r="D825" s="2">
        <v>300190740</v>
      </c>
      <c r="E825" s="2">
        <v>300190754</v>
      </c>
      <c r="F825" s="2">
        <v>300190739</v>
      </c>
      <c r="G825" s="2">
        <v>300190741</v>
      </c>
      <c r="H825" s="2">
        <v>300190755</v>
      </c>
      <c r="I825" s="2">
        <v>300190738</v>
      </c>
      <c r="J825" s="2">
        <v>300190736</v>
      </c>
      <c r="K825" s="1">
        <v>9</v>
      </c>
      <c r="L825" s="2" t="s">
        <v>58</v>
      </c>
      <c r="M825" s="2">
        <f t="shared" si="35"/>
        <v>8</v>
      </c>
      <c r="N825" s="9"/>
      <c r="O825" s="2" t="s">
        <v>835</v>
      </c>
      <c r="P825" s="2" t="str">
        <f t="shared" si="32"/>
        <v>9BC2E6</v>
      </c>
    </row>
    <row r="826" spans="1:16" x14ac:dyDescent="0.2">
      <c r="A826" s="2">
        <v>300190767</v>
      </c>
      <c r="B826" s="2">
        <v>300190766</v>
      </c>
      <c r="C826" s="2">
        <v>300190764</v>
      </c>
      <c r="D826" s="2">
        <v>300190740</v>
      </c>
      <c r="E826" s="2">
        <v>300190754</v>
      </c>
      <c r="F826" s="2">
        <v>300190739</v>
      </c>
      <c r="G826" s="2">
        <v>300190741</v>
      </c>
      <c r="H826" s="2">
        <v>300190755</v>
      </c>
      <c r="I826" s="2">
        <v>300190738</v>
      </c>
      <c r="J826" s="2">
        <v>300190736</v>
      </c>
      <c r="K826" s="1">
        <v>9</v>
      </c>
      <c r="L826" s="2" t="s">
        <v>58</v>
      </c>
      <c r="M826" s="2">
        <f t="shared" si="35"/>
        <v>9</v>
      </c>
      <c r="N826" s="4"/>
      <c r="O826" s="2" t="s">
        <v>836</v>
      </c>
      <c r="P826" s="2" t="str">
        <f t="shared" si="32"/>
        <v>A9D08E</v>
      </c>
    </row>
    <row r="827" spans="1:16" x14ac:dyDescent="0.2">
      <c r="A827" s="2">
        <v>300190767</v>
      </c>
      <c r="B827" s="2">
        <v>300190766</v>
      </c>
      <c r="C827" s="2">
        <v>300190764</v>
      </c>
      <c r="D827" s="2">
        <v>300190740</v>
      </c>
      <c r="E827" s="2">
        <v>300190754</v>
      </c>
      <c r="F827" s="2">
        <v>300190739</v>
      </c>
      <c r="G827" s="2">
        <v>300190741</v>
      </c>
      <c r="H827" s="2">
        <v>300190755</v>
      </c>
      <c r="I827" s="2">
        <v>300190738</v>
      </c>
      <c r="J827" s="2">
        <v>300190736</v>
      </c>
      <c r="K827" s="1">
        <v>9</v>
      </c>
      <c r="L827" s="2" t="s">
        <v>58</v>
      </c>
      <c r="M827" s="2">
        <f t="shared" si="35"/>
        <v>10</v>
      </c>
      <c r="N827" s="5"/>
      <c r="O827" s="2" t="s">
        <v>837</v>
      </c>
      <c r="P827" s="2" t="str">
        <f t="shared" si="32"/>
        <v>BFBFBF</v>
      </c>
    </row>
    <row r="828" spans="1:16" x14ac:dyDescent="0.2">
      <c r="A828" s="2">
        <v>300190767</v>
      </c>
      <c r="B828" s="2">
        <v>300190766</v>
      </c>
      <c r="C828" s="2">
        <v>300190764</v>
      </c>
      <c r="D828" s="2">
        <v>300190740</v>
      </c>
      <c r="E828" s="2">
        <v>300190754</v>
      </c>
      <c r="F828" s="2">
        <v>300190739</v>
      </c>
      <c r="G828" s="2">
        <v>300190741</v>
      </c>
      <c r="H828" s="2">
        <v>300190755</v>
      </c>
      <c r="I828" s="2">
        <v>300190738</v>
      </c>
      <c r="J828" s="2">
        <v>300190736</v>
      </c>
      <c r="K828" s="1">
        <v>9</v>
      </c>
      <c r="L828" s="2" t="s">
        <v>58</v>
      </c>
      <c r="M828" s="2">
        <f t="shared" si="35"/>
        <v>11</v>
      </c>
      <c r="N828" s="9"/>
      <c r="O828" s="2" t="s">
        <v>838</v>
      </c>
      <c r="P828" s="2" t="str">
        <f t="shared" si="32"/>
        <v>9BC2E6</v>
      </c>
    </row>
    <row r="829" spans="1:16" x14ac:dyDescent="0.2">
      <c r="A829" s="2">
        <v>300190767</v>
      </c>
      <c r="B829" s="2">
        <v>300190766</v>
      </c>
      <c r="C829" s="2">
        <v>300190764</v>
      </c>
      <c r="D829" s="2">
        <v>300190740</v>
      </c>
      <c r="E829" s="2">
        <v>300190754</v>
      </c>
      <c r="F829" s="2">
        <v>300190739</v>
      </c>
      <c r="G829" s="2">
        <v>300190741</v>
      </c>
      <c r="H829" s="2">
        <v>300190755</v>
      </c>
      <c r="I829" s="2">
        <v>300190738</v>
      </c>
      <c r="J829" s="2">
        <v>300190736</v>
      </c>
      <c r="K829" s="1">
        <v>9</v>
      </c>
      <c r="L829" s="2" t="s">
        <v>58</v>
      </c>
      <c r="M829" s="2">
        <f t="shared" si="35"/>
        <v>12</v>
      </c>
      <c r="N829" s="4"/>
      <c r="O829" s="2" t="s">
        <v>839</v>
      </c>
      <c r="P829" s="2" t="str">
        <f t="shared" si="32"/>
        <v>A9D08E</v>
      </c>
    </row>
    <row r="830" spans="1:16" x14ac:dyDescent="0.2">
      <c r="A830" s="2">
        <v>300190767</v>
      </c>
      <c r="B830" s="2">
        <v>300190766</v>
      </c>
      <c r="C830" s="2">
        <v>300190764</v>
      </c>
      <c r="D830" s="2">
        <v>300190740</v>
      </c>
      <c r="E830" s="2">
        <v>300190754</v>
      </c>
      <c r="F830" s="2">
        <v>300190739</v>
      </c>
      <c r="G830" s="2">
        <v>300190741</v>
      </c>
      <c r="H830" s="2">
        <v>300190755</v>
      </c>
      <c r="I830" s="2">
        <v>300190738</v>
      </c>
      <c r="J830" s="2">
        <v>300190736</v>
      </c>
      <c r="K830" s="1">
        <v>9</v>
      </c>
      <c r="L830" s="2" t="s">
        <v>71</v>
      </c>
      <c r="M830" s="2">
        <v>1</v>
      </c>
      <c r="N830" s="8"/>
      <c r="O830" s="2" t="s">
        <v>840</v>
      </c>
      <c r="P830" s="2" t="str">
        <f t="shared" si="32"/>
        <v>ED7D31</v>
      </c>
    </row>
    <row r="831" spans="1:16" x14ac:dyDescent="0.2">
      <c r="A831" s="2">
        <v>300190767</v>
      </c>
      <c r="B831" s="2">
        <v>300190766</v>
      </c>
      <c r="C831" s="2">
        <v>300190764</v>
      </c>
      <c r="D831" s="2">
        <v>300190740</v>
      </c>
      <c r="E831" s="2">
        <v>300190754</v>
      </c>
      <c r="F831" s="2">
        <v>300190739</v>
      </c>
      <c r="G831" s="2">
        <v>300190741</v>
      </c>
      <c r="H831" s="2">
        <v>300190755</v>
      </c>
      <c r="I831" s="2">
        <v>300190738</v>
      </c>
      <c r="J831" s="2">
        <v>300190736</v>
      </c>
      <c r="K831" s="1">
        <v>9</v>
      </c>
      <c r="L831" s="2" t="s">
        <v>71</v>
      </c>
      <c r="M831" s="2">
        <f>M830+1</f>
        <v>2</v>
      </c>
      <c r="N831" s="6"/>
      <c r="O831" s="2" t="s">
        <v>841</v>
      </c>
      <c r="P831" s="2" t="str">
        <f t="shared" si="32"/>
        <v>FFFF00</v>
      </c>
    </row>
    <row r="832" spans="1:16" x14ac:dyDescent="0.2">
      <c r="A832" s="2">
        <v>300190767</v>
      </c>
      <c r="B832" s="2">
        <v>300190766</v>
      </c>
      <c r="C832" s="2">
        <v>300190764</v>
      </c>
      <c r="D832" s="2">
        <v>300190740</v>
      </c>
      <c r="E832" s="2">
        <v>300190754</v>
      </c>
      <c r="F832" s="2">
        <v>300190739</v>
      </c>
      <c r="G832" s="2">
        <v>300190741</v>
      </c>
      <c r="H832" s="2">
        <v>300190755</v>
      </c>
      <c r="I832" s="2">
        <v>300190738</v>
      </c>
      <c r="J832" s="2">
        <v>300190736</v>
      </c>
      <c r="K832" s="1">
        <v>9</v>
      </c>
      <c r="L832" s="2" t="s">
        <v>71</v>
      </c>
      <c r="M832" s="2">
        <f t="shared" si="35"/>
        <v>3</v>
      </c>
      <c r="N832" s="7"/>
      <c r="O832" s="2" t="s">
        <v>842</v>
      </c>
      <c r="P832" s="2" t="str">
        <f t="shared" si="32"/>
        <v>FF0000</v>
      </c>
    </row>
    <row r="833" spans="1:16" x14ac:dyDescent="0.2">
      <c r="A833" s="2">
        <v>300190767</v>
      </c>
      <c r="B833" s="2">
        <v>300190766</v>
      </c>
      <c r="C833" s="2">
        <v>300190764</v>
      </c>
      <c r="D833" s="2">
        <v>300190740</v>
      </c>
      <c r="E833" s="2">
        <v>300190754</v>
      </c>
      <c r="F833" s="2">
        <v>300190739</v>
      </c>
      <c r="G833" s="2">
        <v>300190741</v>
      </c>
      <c r="H833" s="2">
        <v>300190755</v>
      </c>
      <c r="I833" s="2">
        <v>300190738</v>
      </c>
      <c r="J833" s="2">
        <v>300190736</v>
      </c>
      <c r="K833" s="1">
        <v>9</v>
      </c>
      <c r="L833" s="2" t="s">
        <v>71</v>
      </c>
      <c r="M833" s="2">
        <f t="shared" si="35"/>
        <v>4</v>
      </c>
      <c r="N833" s="8"/>
      <c r="O833" s="2" t="s">
        <v>843</v>
      </c>
      <c r="P833" s="2" t="str">
        <f t="shared" si="32"/>
        <v>ED7D31</v>
      </c>
    </row>
    <row r="834" spans="1:16" x14ac:dyDescent="0.2">
      <c r="A834" s="2">
        <v>300190767</v>
      </c>
      <c r="B834" s="2">
        <v>300190766</v>
      </c>
      <c r="C834" s="2">
        <v>300190764</v>
      </c>
      <c r="D834" s="2">
        <v>300190740</v>
      </c>
      <c r="E834" s="2">
        <v>300190754</v>
      </c>
      <c r="F834" s="2">
        <v>300190739</v>
      </c>
      <c r="G834" s="2">
        <v>300190741</v>
      </c>
      <c r="H834" s="2">
        <v>300190755</v>
      </c>
      <c r="I834" s="2">
        <v>300190738</v>
      </c>
      <c r="J834" s="2">
        <v>300190736</v>
      </c>
      <c r="K834" s="1">
        <v>9</v>
      </c>
      <c r="L834" s="2" t="s">
        <v>71</v>
      </c>
      <c r="M834" s="2">
        <f t="shared" si="35"/>
        <v>5</v>
      </c>
      <c r="N834" s="6"/>
      <c r="O834" s="2" t="s">
        <v>844</v>
      </c>
      <c r="P834" s="2" t="str">
        <f t="shared" si="32"/>
        <v>FFFF00</v>
      </c>
    </row>
    <row r="835" spans="1:16" x14ac:dyDescent="0.2">
      <c r="A835" s="2">
        <v>300190767</v>
      </c>
      <c r="B835" s="2">
        <v>300190766</v>
      </c>
      <c r="C835" s="2">
        <v>300190764</v>
      </c>
      <c r="D835" s="2">
        <v>300190740</v>
      </c>
      <c r="E835" s="2">
        <v>300190754</v>
      </c>
      <c r="F835" s="2">
        <v>300190739</v>
      </c>
      <c r="G835" s="2">
        <v>300190741</v>
      </c>
      <c r="H835" s="2">
        <v>300190755</v>
      </c>
      <c r="I835" s="2">
        <v>300190738</v>
      </c>
      <c r="J835" s="2">
        <v>300190736</v>
      </c>
      <c r="K835" s="1">
        <v>9</v>
      </c>
      <c r="L835" s="2" t="s">
        <v>71</v>
      </c>
      <c r="M835" s="2">
        <f t="shared" si="35"/>
        <v>6</v>
      </c>
      <c r="N835" s="7"/>
      <c r="O835" s="2" t="s">
        <v>845</v>
      </c>
      <c r="P835" s="2" t="str">
        <f t="shared" ref="P835:P898" si="36">getRGB1(N835)</f>
        <v>FF0000</v>
      </c>
    </row>
    <row r="836" spans="1:16" x14ac:dyDescent="0.2">
      <c r="A836" s="2">
        <v>300190767</v>
      </c>
      <c r="B836" s="2">
        <v>300190766</v>
      </c>
      <c r="C836" s="2">
        <v>300190764</v>
      </c>
      <c r="D836" s="2">
        <v>300190740</v>
      </c>
      <c r="E836" s="2">
        <v>300190754</v>
      </c>
      <c r="F836" s="2">
        <v>300190739</v>
      </c>
      <c r="G836" s="2">
        <v>300190741</v>
      </c>
      <c r="H836" s="2">
        <v>300190755</v>
      </c>
      <c r="I836" s="2">
        <v>300190738</v>
      </c>
      <c r="J836" s="2">
        <v>300190736</v>
      </c>
      <c r="K836" s="1">
        <v>9</v>
      </c>
      <c r="L836" s="2" t="s">
        <v>71</v>
      </c>
      <c r="M836" s="2">
        <f t="shared" si="35"/>
        <v>7</v>
      </c>
      <c r="N836" s="8"/>
      <c r="O836" s="2" t="s">
        <v>846</v>
      </c>
      <c r="P836" s="2" t="str">
        <f t="shared" si="36"/>
        <v>ED7D31</v>
      </c>
    </row>
    <row r="837" spans="1:16" x14ac:dyDescent="0.2">
      <c r="A837" s="2">
        <v>300190767</v>
      </c>
      <c r="B837" s="2">
        <v>300190766</v>
      </c>
      <c r="C837" s="2">
        <v>300190764</v>
      </c>
      <c r="D837" s="2">
        <v>300190740</v>
      </c>
      <c r="E837" s="2">
        <v>300190754</v>
      </c>
      <c r="F837" s="2">
        <v>300190739</v>
      </c>
      <c r="G837" s="2">
        <v>300190741</v>
      </c>
      <c r="H837" s="2">
        <v>300190755</v>
      </c>
      <c r="I837" s="2">
        <v>300190738</v>
      </c>
      <c r="J837" s="2">
        <v>300190736</v>
      </c>
      <c r="K837" s="1">
        <v>9</v>
      </c>
      <c r="L837" s="2" t="s">
        <v>71</v>
      </c>
      <c r="M837" s="2">
        <f t="shared" si="35"/>
        <v>8</v>
      </c>
      <c r="N837" s="7"/>
      <c r="O837" s="2" t="s">
        <v>847</v>
      </c>
      <c r="P837" s="2" t="str">
        <f t="shared" si="36"/>
        <v>FF0000</v>
      </c>
    </row>
    <row r="838" spans="1:16" x14ac:dyDescent="0.2">
      <c r="A838" s="2">
        <v>300190767</v>
      </c>
      <c r="B838" s="2">
        <v>300190766</v>
      </c>
      <c r="C838" s="2">
        <v>300190764</v>
      </c>
      <c r="D838" s="2">
        <v>300190740</v>
      </c>
      <c r="E838" s="2">
        <v>300190754</v>
      </c>
      <c r="F838" s="2">
        <v>300190739</v>
      </c>
      <c r="G838" s="2">
        <v>300190741</v>
      </c>
      <c r="H838" s="2">
        <v>300190755</v>
      </c>
      <c r="I838" s="2">
        <v>300190738</v>
      </c>
      <c r="J838" s="2">
        <v>300190736</v>
      </c>
      <c r="K838" s="1">
        <v>9</v>
      </c>
      <c r="L838" s="2" t="s">
        <v>71</v>
      </c>
      <c r="M838" s="2">
        <f t="shared" si="35"/>
        <v>9</v>
      </c>
      <c r="N838" s="7"/>
      <c r="O838" s="2" t="s">
        <v>848</v>
      </c>
      <c r="P838" s="2" t="str">
        <f t="shared" si="36"/>
        <v>FF0000</v>
      </c>
    </row>
    <row r="839" spans="1:16" x14ac:dyDescent="0.2">
      <c r="A839" s="2">
        <v>300190767</v>
      </c>
      <c r="B839" s="2">
        <v>300190766</v>
      </c>
      <c r="C839" s="2">
        <v>300190764</v>
      </c>
      <c r="D839" s="2">
        <v>300190740</v>
      </c>
      <c r="E839" s="2">
        <v>300190754</v>
      </c>
      <c r="F839" s="2">
        <v>300190739</v>
      </c>
      <c r="G839" s="2">
        <v>300190741</v>
      </c>
      <c r="H839" s="2">
        <v>300190755</v>
      </c>
      <c r="I839" s="2">
        <v>300190738</v>
      </c>
      <c r="J839" s="2">
        <v>300190736</v>
      </c>
      <c r="K839" s="1">
        <v>9</v>
      </c>
      <c r="L839" s="2" t="s">
        <v>71</v>
      </c>
      <c r="M839" s="2">
        <f t="shared" si="35"/>
        <v>10</v>
      </c>
      <c r="N839" s="8"/>
      <c r="O839" s="2" t="s">
        <v>849</v>
      </c>
      <c r="P839" s="2" t="str">
        <f t="shared" si="36"/>
        <v>ED7D31</v>
      </c>
    </row>
    <row r="840" spans="1:16" x14ac:dyDescent="0.2">
      <c r="A840" s="2">
        <v>300190767</v>
      </c>
      <c r="B840" s="2">
        <v>300190766</v>
      </c>
      <c r="C840" s="2">
        <v>300190764</v>
      </c>
      <c r="D840" s="2">
        <v>300190740</v>
      </c>
      <c r="E840" s="2">
        <v>300190754</v>
      </c>
      <c r="F840" s="2">
        <v>300190739</v>
      </c>
      <c r="G840" s="2">
        <v>300190741</v>
      </c>
      <c r="H840" s="2">
        <v>300190755</v>
      </c>
      <c r="I840" s="2">
        <v>300190738</v>
      </c>
      <c r="J840" s="2">
        <v>300190736</v>
      </c>
      <c r="K840" s="1">
        <v>9</v>
      </c>
      <c r="L840" s="2" t="s">
        <v>71</v>
      </c>
      <c r="M840" s="2">
        <f t="shared" si="35"/>
        <v>11</v>
      </c>
      <c r="N840" s="6"/>
      <c r="O840" s="2" t="s">
        <v>850</v>
      </c>
      <c r="P840" s="2" t="str">
        <f t="shared" si="36"/>
        <v>FFFF00</v>
      </c>
    </row>
    <row r="841" spans="1:16" x14ac:dyDescent="0.2">
      <c r="A841" s="2">
        <v>300190767</v>
      </c>
      <c r="B841" s="2">
        <v>300190766</v>
      </c>
      <c r="C841" s="2">
        <v>300190764</v>
      </c>
      <c r="D841" s="2">
        <v>300190740</v>
      </c>
      <c r="E841" s="2">
        <v>300190754</v>
      </c>
      <c r="F841" s="2">
        <v>300190739</v>
      </c>
      <c r="G841" s="2">
        <v>300190741</v>
      </c>
      <c r="H841" s="2">
        <v>300190755</v>
      </c>
      <c r="I841" s="2">
        <v>300190738</v>
      </c>
      <c r="J841" s="2">
        <v>300190736</v>
      </c>
      <c r="K841" s="1">
        <v>9</v>
      </c>
      <c r="L841" s="2" t="s">
        <v>71</v>
      </c>
      <c r="M841" s="2">
        <f t="shared" si="35"/>
        <v>12</v>
      </c>
      <c r="N841" s="7"/>
      <c r="O841" s="2" t="s">
        <v>851</v>
      </c>
      <c r="P841" s="2" t="str">
        <f t="shared" si="36"/>
        <v>FF0000</v>
      </c>
    </row>
    <row r="842" spans="1:16" x14ac:dyDescent="0.2">
      <c r="A842" s="2">
        <v>300190767</v>
      </c>
      <c r="B842" s="2">
        <v>300190766</v>
      </c>
      <c r="C842" s="2">
        <v>300190764</v>
      </c>
      <c r="D842" s="2">
        <v>300190740</v>
      </c>
      <c r="E842" s="2">
        <v>300190754</v>
      </c>
      <c r="F842" s="2">
        <v>300190739</v>
      </c>
      <c r="G842" s="2">
        <v>300190741</v>
      </c>
      <c r="H842" s="2">
        <v>300190755</v>
      </c>
      <c r="I842" s="2">
        <v>300190738</v>
      </c>
      <c r="J842" s="2">
        <v>300190736</v>
      </c>
      <c r="K842" s="1">
        <v>9</v>
      </c>
      <c r="L842" s="2" t="s">
        <v>84</v>
      </c>
      <c r="M842" s="2">
        <v>1</v>
      </c>
      <c r="N842" s="3"/>
      <c r="O842" s="2" t="s">
        <v>852</v>
      </c>
      <c r="P842" s="2" t="str">
        <f t="shared" si="36"/>
        <v>BDD7EE</v>
      </c>
    </row>
    <row r="843" spans="1:16" x14ac:dyDescent="0.2">
      <c r="A843" s="2">
        <v>300190767</v>
      </c>
      <c r="B843" s="2">
        <v>300190766</v>
      </c>
      <c r="C843" s="2">
        <v>300190764</v>
      </c>
      <c r="D843" s="2">
        <v>300190740</v>
      </c>
      <c r="E843" s="2">
        <v>300190754</v>
      </c>
      <c r="F843" s="2">
        <v>300190739</v>
      </c>
      <c r="G843" s="2">
        <v>300190741</v>
      </c>
      <c r="H843" s="2">
        <v>300190755</v>
      </c>
      <c r="I843" s="2">
        <v>300190738</v>
      </c>
      <c r="J843" s="2">
        <v>300190736</v>
      </c>
      <c r="K843" s="1">
        <v>9</v>
      </c>
      <c r="L843" s="2" t="s">
        <v>84</v>
      </c>
      <c r="M843" s="2">
        <f>M842+1</f>
        <v>2</v>
      </c>
      <c r="N843" s="4"/>
      <c r="O843" s="2" t="s">
        <v>853</v>
      </c>
      <c r="P843" s="2" t="str">
        <f t="shared" si="36"/>
        <v>A9D08E</v>
      </c>
    </row>
    <row r="844" spans="1:16" x14ac:dyDescent="0.2">
      <c r="A844" s="2">
        <v>300190767</v>
      </c>
      <c r="B844" s="2">
        <v>300190766</v>
      </c>
      <c r="C844" s="2">
        <v>300190764</v>
      </c>
      <c r="D844" s="2">
        <v>300190740</v>
      </c>
      <c r="E844" s="2">
        <v>300190754</v>
      </c>
      <c r="F844" s="2">
        <v>300190739</v>
      </c>
      <c r="G844" s="2">
        <v>300190741</v>
      </c>
      <c r="H844" s="2">
        <v>300190755</v>
      </c>
      <c r="I844" s="2">
        <v>300190738</v>
      </c>
      <c r="J844" s="2">
        <v>300190736</v>
      </c>
      <c r="K844" s="1">
        <v>9</v>
      </c>
      <c r="L844" s="2" t="s">
        <v>84</v>
      </c>
      <c r="M844" s="2">
        <f t="shared" ref="M844:M865" si="37">M843+1</f>
        <v>3</v>
      </c>
      <c r="N844" s="5"/>
      <c r="O844" s="2" t="s">
        <v>854</v>
      </c>
      <c r="P844" s="2" t="str">
        <f t="shared" si="36"/>
        <v>BFBFBF</v>
      </c>
    </row>
    <row r="845" spans="1:16" x14ac:dyDescent="0.2">
      <c r="A845" s="2">
        <v>300190767</v>
      </c>
      <c r="B845" s="2">
        <v>300190766</v>
      </c>
      <c r="C845" s="2">
        <v>300190764</v>
      </c>
      <c r="D845" s="2">
        <v>300190740</v>
      </c>
      <c r="E845" s="2">
        <v>300190754</v>
      </c>
      <c r="F845" s="2">
        <v>300190739</v>
      </c>
      <c r="G845" s="2">
        <v>300190741</v>
      </c>
      <c r="H845" s="2">
        <v>300190755</v>
      </c>
      <c r="I845" s="2">
        <v>300190738</v>
      </c>
      <c r="J845" s="2">
        <v>300190736</v>
      </c>
      <c r="K845" s="1">
        <v>9</v>
      </c>
      <c r="L845" s="2" t="s">
        <v>84</v>
      </c>
      <c r="M845" s="2">
        <f t="shared" si="37"/>
        <v>4</v>
      </c>
      <c r="N845" s="3"/>
      <c r="O845" s="2" t="s">
        <v>855</v>
      </c>
      <c r="P845" s="2" t="str">
        <f t="shared" si="36"/>
        <v>BDD7EE</v>
      </c>
    </row>
    <row r="846" spans="1:16" x14ac:dyDescent="0.2">
      <c r="A846" s="2">
        <v>300190767</v>
      </c>
      <c r="B846" s="2">
        <v>300190766</v>
      </c>
      <c r="C846" s="2">
        <v>300190764</v>
      </c>
      <c r="D846" s="2">
        <v>300190740</v>
      </c>
      <c r="E846" s="2">
        <v>300190754</v>
      </c>
      <c r="F846" s="2">
        <v>300190739</v>
      </c>
      <c r="G846" s="2">
        <v>300190741</v>
      </c>
      <c r="H846" s="2">
        <v>300190755</v>
      </c>
      <c r="I846" s="2">
        <v>300190738</v>
      </c>
      <c r="J846" s="2">
        <v>300190736</v>
      </c>
      <c r="K846" s="1">
        <v>9</v>
      </c>
      <c r="L846" s="2" t="s">
        <v>84</v>
      </c>
      <c r="M846" s="2">
        <f t="shared" si="37"/>
        <v>5</v>
      </c>
      <c r="N846" s="4"/>
      <c r="O846" s="2" t="s">
        <v>856</v>
      </c>
      <c r="P846" s="2" t="str">
        <f t="shared" si="36"/>
        <v>A9D08E</v>
      </c>
    </row>
    <row r="847" spans="1:16" x14ac:dyDescent="0.2">
      <c r="A847" s="2">
        <v>300190767</v>
      </c>
      <c r="B847" s="2">
        <v>300190766</v>
      </c>
      <c r="C847" s="2">
        <v>300190764</v>
      </c>
      <c r="D847" s="2">
        <v>300190740</v>
      </c>
      <c r="E847" s="2">
        <v>300190754</v>
      </c>
      <c r="F847" s="2">
        <v>300190739</v>
      </c>
      <c r="G847" s="2">
        <v>300190741</v>
      </c>
      <c r="H847" s="2">
        <v>300190755</v>
      </c>
      <c r="I847" s="2">
        <v>300190738</v>
      </c>
      <c r="J847" s="2">
        <v>300190736</v>
      </c>
      <c r="K847" s="1">
        <v>9</v>
      </c>
      <c r="L847" s="2" t="s">
        <v>84</v>
      </c>
      <c r="M847" s="2">
        <f t="shared" si="37"/>
        <v>6</v>
      </c>
      <c r="N847" s="5"/>
      <c r="O847" s="2" t="s">
        <v>857</v>
      </c>
      <c r="P847" s="2" t="str">
        <f t="shared" si="36"/>
        <v>BFBFBF</v>
      </c>
    </row>
    <row r="848" spans="1:16" x14ac:dyDescent="0.2">
      <c r="A848" s="2">
        <v>300190767</v>
      </c>
      <c r="B848" s="2">
        <v>300190766</v>
      </c>
      <c r="C848" s="2">
        <v>300190764</v>
      </c>
      <c r="D848" s="2">
        <v>300190740</v>
      </c>
      <c r="E848" s="2">
        <v>300190754</v>
      </c>
      <c r="F848" s="2">
        <v>300190739</v>
      </c>
      <c r="G848" s="2">
        <v>300190741</v>
      </c>
      <c r="H848" s="2">
        <v>300190755</v>
      </c>
      <c r="I848" s="2">
        <v>300190738</v>
      </c>
      <c r="J848" s="2">
        <v>300190736</v>
      </c>
      <c r="K848" s="1">
        <v>9</v>
      </c>
      <c r="L848" s="2" t="s">
        <v>84</v>
      </c>
      <c r="M848" s="2">
        <f t="shared" si="37"/>
        <v>7</v>
      </c>
      <c r="N848" s="3"/>
      <c r="O848" s="2" t="s">
        <v>858</v>
      </c>
      <c r="P848" s="2" t="str">
        <f t="shared" si="36"/>
        <v>BDD7EE</v>
      </c>
    </row>
    <row r="849" spans="1:16" x14ac:dyDescent="0.2">
      <c r="A849" s="2">
        <v>300190767</v>
      </c>
      <c r="B849" s="2">
        <v>300190766</v>
      </c>
      <c r="C849" s="2">
        <v>300190764</v>
      </c>
      <c r="D849" s="2">
        <v>300190740</v>
      </c>
      <c r="E849" s="2">
        <v>300190754</v>
      </c>
      <c r="F849" s="2">
        <v>300190739</v>
      </c>
      <c r="G849" s="2">
        <v>300190741</v>
      </c>
      <c r="H849" s="2">
        <v>300190755</v>
      </c>
      <c r="I849" s="2">
        <v>300190738</v>
      </c>
      <c r="J849" s="2">
        <v>300190736</v>
      </c>
      <c r="K849" s="1">
        <v>9</v>
      </c>
      <c r="L849" s="2" t="s">
        <v>84</v>
      </c>
      <c r="M849" s="2">
        <f t="shared" si="37"/>
        <v>8</v>
      </c>
      <c r="N849" s="4"/>
      <c r="O849" s="2" t="s">
        <v>859</v>
      </c>
      <c r="P849" s="2" t="str">
        <f t="shared" si="36"/>
        <v>A9D08E</v>
      </c>
    </row>
    <row r="850" spans="1:16" x14ac:dyDescent="0.2">
      <c r="A850" s="2">
        <v>300190767</v>
      </c>
      <c r="B850" s="2">
        <v>300190766</v>
      </c>
      <c r="C850" s="2">
        <v>300190764</v>
      </c>
      <c r="D850" s="2">
        <v>300190740</v>
      </c>
      <c r="E850" s="2">
        <v>300190754</v>
      </c>
      <c r="F850" s="2">
        <v>300190739</v>
      </c>
      <c r="G850" s="2">
        <v>300190741</v>
      </c>
      <c r="H850" s="2">
        <v>300190755</v>
      </c>
      <c r="I850" s="2">
        <v>300190738</v>
      </c>
      <c r="J850" s="2">
        <v>300190736</v>
      </c>
      <c r="K850" s="1">
        <v>9</v>
      </c>
      <c r="L850" s="2" t="s">
        <v>84</v>
      </c>
      <c r="M850" s="2">
        <f t="shared" si="37"/>
        <v>9</v>
      </c>
      <c r="N850" s="5"/>
      <c r="O850" s="2" t="s">
        <v>860</v>
      </c>
      <c r="P850" s="2" t="str">
        <f t="shared" si="36"/>
        <v>BFBFBF</v>
      </c>
    </row>
    <row r="851" spans="1:16" x14ac:dyDescent="0.2">
      <c r="A851" s="2">
        <v>300190767</v>
      </c>
      <c r="B851" s="2">
        <v>300190766</v>
      </c>
      <c r="C851" s="2">
        <v>300190764</v>
      </c>
      <c r="D851" s="2">
        <v>300190740</v>
      </c>
      <c r="E851" s="2">
        <v>300190754</v>
      </c>
      <c r="F851" s="2">
        <v>300190739</v>
      </c>
      <c r="G851" s="2">
        <v>300190741</v>
      </c>
      <c r="H851" s="2">
        <v>300190755</v>
      </c>
      <c r="I851" s="2">
        <v>300190738</v>
      </c>
      <c r="J851" s="2">
        <v>300190736</v>
      </c>
      <c r="K851" s="1">
        <v>9</v>
      </c>
      <c r="L851" s="2" t="s">
        <v>84</v>
      </c>
      <c r="M851" s="2">
        <f t="shared" si="37"/>
        <v>10</v>
      </c>
      <c r="N851" s="3"/>
      <c r="O851" s="2" t="s">
        <v>861</v>
      </c>
      <c r="P851" s="2" t="str">
        <f t="shared" si="36"/>
        <v>BDD7EE</v>
      </c>
    </row>
    <row r="852" spans="1:16" x14ac:dyDescent="0.2">
      <c r="A852" s="2">
        <v>300190767</v>
      </c>
      <c r="B852" s="2">
        <v>300190766</v>
      </c>
      <c r="C852" s="2">
        <v>300190764</v>
      </c>
      <c r="D852" s="2">
        <v>300190740</v>
      </c>
      <c r="E852" s="2">
        <v>300190754</v>
      </c>
      <c r="F852" s="2">
        <v>300190739</v>
      </c>
      <c r="G852" s="2">
        <v>300190741</v>
      </c>
      <c r="H852" s="2">
        <v>300190755</v>
      </c>
      <c r="I852" s="2">
        <v>300190738</v>
      </c>
      <c r="J852" s="2">
        <v>300190736</v>
      </c>
      <c r="K852" s="1">
        <v>9</v>
      </c>
      <c r="L852" s="2" t="s">
        <v>84</v>
      </c>
      <c r="M852" s="2">
        <f t="shared" si="37"/>
        <v>11</v>
      </c>
      <c r="N852" s="4"/>
      <c r="O852" s="2" t="s">
        <v>862</v>
      </c>
      <c r="P852" s="2" t="str">
        <f t="shared" si="36"/>
        <v>A9D08E</v>
      </c>
    </row>
    <row r="853" spans="1:16" x14ac:dyDescent="0.2">
      <c r="A853" s="2">
        <v>300190767</v>
      </c>
      <c r="B853" s="2">
        <v>300190766</v>
      </c>
      <c r="C853" s="2">
        <v>300190764</v>
      </c>
      <c r="D853" s="2">
        <v>300190740</v>
      </c>
      <c r="E853" s="2">
        <v>300190754</v>
      </c>
      <c r="F853" s="2">
        <v>300190739</v>
      </c>
      <c r="G853" s="2">
        <v>300190741</v>
      </c>
      <c r="H853" s="2">
        <v>300190755</v>
      </c>
      <c r="I853" s="2">
        <v>300190738</v>
      </c>
      <c r="J853" s="2">
        <v>300190736</v>
      </c>
      <c r="K853" s="1">
        <v>9</v>
      </c>
      <c r="L853" s="2" t="s">
        <v>84</v>
      </c>
      <c r="M853" s="2">
        <f t="shared" si="37"/>
        <v>12</v>
      </c>
      <c r="N853" s="5"/>
      <c r="O853" s="2" t="s">
        <v>863</v>
      </c>
      <c r="P853" s="2" t="str">
        <f t="shared" si="36"/>
        <v>BFBFBF</v>
      </c>
    </row>
    <row r="854" spans="1:16" x14ac:dyDescent="0.2">
      <c r="A854" s="2">
        <v>300190767</v>
      </c>
      <c r="B854" s="2">
        <v>300190766</v>
      </c>
      <c r="C854" s="2">
        <v>300190764</v>
      </c>
      <c r="D854" s="2">
        <v>300190740</v>
      </c>
      <c r="E854" s="2">
        <v>300190754</v>
      </c>
      <c r="F854" s="2">
        <v>300190739</v>
      </c>
      <c r="G854" s="2">
        <v>300190741</v>
      </c>
      <c r="H854" s="2">
        <v>300190755</v>
      </c>
      <c r="I854" s="2">
        <v>300190738</v>
      </c>
      <c r="J854" s="2">
        <v>300190736</v>
      </c>
      <c r="K854" s="1">
        <v>9</v>
      </c>
      <c r="L854" s="2" t="s">
        <v>97</v>
      </c>
      <c r="M854" s="2">
        <v>1</v>
      </c>
      <c r="N854" s="6"/>
      <c r="O854" s="2" t="s">
        <v>864</v>
      </c>
      <c r="P854" s="2" t="str">
        <f t="shared" si="36"/>
        <v>FFFF00</v>
      </c>
    </row>
    <row r="855" spans="1:16" x14ac:dyDescent="0.2">
      <c r="A855" s="2">
        <v>300190767</v>
      </c>
      <c r="B855" s="2">
        <v>300190766</v>
      </c>
      <c r="C855" s="2">
        <v>300190764</v>
      </c>
      <c r="D855" s="2">
        <v>300190740</v>
      </c>
      <c r="E855" s="2">
        <v>300190754</v>
      </c>
      <c r="F855" s="2">
        <v>300190739</v>
      </c>
      <c r="G855" s="2">
        <v>300190741</v>
      </c>
      <c r="H855" s="2">
        <v>300190755</v>
      </c>
      <c r="I855" s="2">
        <v>300190738</v>
      </c>
      <c r="J855" s="2">
        <v>300190736</v>
      </c>
      <c r="K855" s="1">
        <v>9</v>
      </c>
      <c r="L855" s="2" t="s">
        <v>97</v>
      </c>
      <c r="M855" s="2">
        <f>M854+1</f>
        <v>2</v>
      </c>
      <c r="N855" s="7"/>
      <c r="O855" s="2" t="s">
        <v>865</v>
      </c>
      <c r="P855" s="2" t="str">
        <f t="shared" si="36"/>
        <v>FF0000</v>
      </c>
    </row>
    <row r="856" spans="1:16" x14ac:dyDescent="0.2">
      <c r="A856" s="2">
        <v>300190767</v>
      </c>
      <c r="B856" s="2">
        <v>300190766</v>
      </c>
      <c r="C856" s="2">
        <v>300190764</v>
      </c>
      <c r="D856" s="2">
        <v>300190740</v>
      </c>
      <c r="E856" s="2">
        <v>300190754</v>
      </c>
      <c r="F856" s="2">
        <v>300190739</v>
      </c>
      <c r="G856" s="2">
        <v>300190741</v>
      </c>
      <c r="H856" s="2">
        <v>300190755</v>
      </c>
      <c r="I856" s="2">
        <v>300190738</v>
      </c>
      <c r="J856" s="2">
        <v>300190736</v>
      </c>
      <c r="K856" s="1">
        <v>9</v>
      </c>
      <c r="L856" s="2" t="s">
        <v>97</v>
      </c>
      <c r="M856" s="2">
        <f t="shared" si="37"/>
        <v>3</v>
      </c>
      <c r="N856" s="8"/>
      <c r="O856" s="2" t="s">
        <v>866</v>
      </c>
      <c r="P856" s="2" t="str">
        <f t="shared" si="36"/>
        <v>ED7D31</v>
      </c>
    </row>
    <row r="857" spans="1:16" x14ac:dyDescent="0.2">
      <c r="A857" s="2">
        <v>300190767</v>
      </c>
      <c r="B857" s="2">
        <v>300190766</v>
      </c>
      <c r="C857" s="2">
        <v>300190764</v>
      </c>
      <c r="D857" s="2">
        <v>300190740</v>
      </c>
      <c r="E857" s="2">
        <v>300190754</v>
      </c>
      <c r="F857" s="2">
        <v>300190739</v>
      </c>
      <c r="G857" s="2">
        <v>300190741</v>
      </c>
      <c r="H857" s="2">
        <v>300190755</v>
      </c>
      <c r="I857" s="2">
        <v>300190738</v>
      </c>
      <c r="J857" s="2">
        <v>300190736</v>
      </c>
      <c r="K857" s="1">
        <v>9</v>
      </c>
      <c r="L857" s="2" t="s">
        <v>97</v>
      </c>
      <c r="M857" s="2">
        <f t="shared" si="37"/>
        <v>4</v>
      </c>
      <c r="N857" s="6"/>
      <c r="O857" s="2" t="s">
        <v>867</v>
      </c>
      <c r="P857" s="2" t="str">
        <f t="shared" si="36"/>
        <v>FFFF00</v>
      </c>
    </row>
    <row r="858" spans="1:16" x14ac:dyDescent="0.2">
      <c r="A858" s="2">
        <v>300190767</v>
      </c>
      <c r="B858" s="2">
        <v>300190766</v>
      </c>
      <c r="C858" s="2">
        <v>300190764</v>
      </c>
      <c r="D858" s="2">
        <v>300190740</v>
      </c>
      <c r="E858" s="2">
        <v>300190754</v>
      </c>
      <c r="F858" s="2">
        <v>300190739</v>
      </c>
      <c r="G858" s="2">
        <v>300190741</v>
      </c>
      <c r="H858" s="2">
        <v>300190755</v>
      </c>
      <c r="I858" s="2">
        <v>300190738</v>
      </c>
      <c r="J858" s="2">
        <v>300190736</v>
      </c>
      <c r="K858" s="1">
        <v>9</v>
      </c>
      <c r="L858" s="2" t="s">
        <v>97</v>
      </c>
      <c r="M858" s="2">
        <f t="shared" si="37"/>
        <v>5</v>
      </c>
      <c r="N858" s="7"/>
      <c r="O858" s="2" t="s">
        <v>868</v>
      </c>
      <c r="P858" s="2" t="str">
        <f t="shared" si="36"/>
        <v>FF0000</v>
      </c>
    </row>
    <row r="859" spans="1:16" x14ac:dyDescent="0.2">
      <c r="A859" s="2">
        <v>300190767</v>
      </c>
      <c r="B859" s="2">
        <v>300190766</v>
      </c>
      <c r="C859" s="2">
        <v>300190764</v>
      </c>
      <c r="D859" s="2">
        <v>300190740</v>
      </c>
      <c r="E859" s="2">
        <v>300190754</v>
      </c>
      <c r="F859" s="2">
        <v>300190739</v>
      </c>
      <c r="G859" s="2">
        <v>300190741</v>
      </c>
      <c r="H859" s="2">
        <v>300190755</v>
      </c>
      <c r="I859" s="2">
        <v>300190738</v>
      </c>
      <c r="J859" s="2">
        <v>300190736</v>
      </c>
      <c r="K859" s="1">
        <v>9</v>
      </c>
      <c r="L859" s="2" t="s">
        <v>97</v>
      </c>
      <c r="M859" s="2">
        <f t="shared" si="37"/>
        <v>6</v>
      </c>
      <c r="N859" s="8"/>
      <c r="O859" s="2" t="s">
        <v>869</v>
      </c>
      <c r="P859" s="2" t="str">
        <f t="shared" si="36"/>
        <v>ED7D31</v>
      </c>
    </row>
    <row r="860" spans="1:16" x14ac:dyDescent="0.2">
      <c r="A860" s="2">
        <v>300190767</v>
      </c>
      <c r="B860" s="2">
        <v>300190766</v>
      </c>
      <c r="C860" s="2">
        <v>300190764</v>
      </c>
      <c r="D860" s="2">
        <v>300190740</v>
      </c>
      <c r="E860" s="2">
        <v>300190754</v>
      </c>
      <c r="F860" s="2">
        <v>300190739</v>
      </c>
      <c r="G860" s="2">
        <v>300190741</v>
      </c>
      <c r="H860" s="2">
        <v>300190755</v>
      </c>
      <c r="I860" s="2">
        <v>300190738</v>
      </c>
      <c r="J860" s="2">
        <v>300190736</v>
      </c>
      <c r="K860" s="1">
        <v>9</v>
      </c>
      <c r="L860" s="2" t="s">
        <v>97</v>
      </c>
      <c r="M860" s="2">
        <f t="shared" si="37"/>
        <v>7</v>
      </c>
      <c r="N860" s="6"/>
      <c r="O860" s="2" t="s">
        <v>870</v>
      </c>
      <c r="P860" s="2" t="str">
        <f t="shared" si="36"/>
        <v>FFFF00</v>
      </c>
    </row>
    <row r="861" spans="1:16" x14ac:dyDescent="0.2">
      <c r="A861" s="2">
        <v>300190767</v>
      </c>
      <c r="B861" s="2">
        <v>300190766</v>
      </c>
      <c r="C861" s="2">
        <v>300190764</v>
      </c>
      <c r="D861" s="2">
        <v>300190740</v>
      </c>
      <c r="E861" s="2">
        <v>300190754</v>
      </c>
      <c r="F861" s="2">
        <v>300190739</v>
      </c>
      <c r="G861" s="2">
        <v>300190741</v>
      </c>
      <c r="H861" s="2">
        <v>300190755</v>
      </c>
      <c r="I861" s="2">
        <v>300190738</v>
      </c>
      <c r="J861" s="2">
        <v>300190736</v>
      </c>
      <c r="K861" s="1">
        <v>9</v>
      </c>
      <c r="L861" s="2" t="s">
        <v>97</v>
      </c>
      <c r="M861" s="2">
        <f t="shared" si="37"/>
        <v>8</v>
      </c>
      <c r="N861" s="7"/>
      <c r="O861" s="2" t="s">
        <v>871</v>
      </c>
      <c r="P861" s="2" t="str">
        <f t="shared" si="36"/>
        <v>FF0000</v>
      </c>
    </row>
    <row r="862" spans="1:16" x14ac:dyDescent="0.2">
      <c r="A862" s="2">
        <v>300190767</v>
      </c>
      <c r="B862" s="2">
        <v>300190766</v>
      </c>
      <c r="C862" s="2">
        <v>300190764</v>
      </c>
      <c r="D862" s="2">
        <v>300190740</v>
      </c>
      <c r="E862" s="2">
        <v>300190754</v>
      </c>
      <c r="F862" s="2">
        <v>300190739</v>
      </c>
      <c r="G862" s="2">
        <v>300190741</v>
      </c>
      <c r="H862" s="2">
        <v>300190755</v>
      </c>
      <c r="I862" s="2">
        <v>300190738</v>
      </c>
      <c r="J862" s="2">
        <v>300190736</v>
      </c>
      <c r="K862" s="1">
        <v>9</v>
      </c>
      <c r="L862" s="2" t="s">
        <v>97</v>
      </c>
      <c r="M862" s="2">
        <f t="shared" si="37"/>
        <v>9</v>
      </c>
      <c r="N862" s="8"/>
      <c r="O862" s="2" t="s">
        <v>872</v>
      </c>
      <c r="P862" s="2" t="str">
        <f t="shared" si="36"/>
        <v>ED7D31</v>
      </c>
    </row>
    <row r="863" spans="1:16" x14ac:dyDescent="0.2">
      <c r="A863" s="2">
        <v>300190767</v>
      </c>
      <c r="B863" s="2">
        <v>300190766</v>
      </c>
      <c r="C863" s="2">
        <v>300190764</v>
      </c>
      <c r="D863" s="2">
        <v>300190740</v>
      </c>
      <c r="E863" s="2">
        <v>300190754</v>
      </c>
      <c r="F863" s="2">
        <v>300190739</v>
      </c>
      <c r="G863" s="2">
        <v>300190741</v>
      </c>
      <c r="H863" s="2">
        <v>300190755</v>
      </c>
      <c r="I863" s="2">
        <v>300190738</v>
      </c>
      <c r="J863" s="2">
        <v>300190736</v>
      </c>
      <c r="K863" s="1">
        <v>9</v>
      </c>
      <c r="L863" s="2" t="s">
        <v>97</v>
      </c>
      <c r="M863" s="2">
        <f t="shared" si="37"/>
        <v>10</v>
      </c>
      <c r="N863" s="6"/>
      <c r="O863" s="2" t="s">
        <v>873</v>
      </c>
      <c r="P863" s="2" t="str">
        <f t="shared" si="36"/>
        <v>FFFF00</v>
      </c>
    </row>
    <row r="864" spans="1:16" x14ac:dyDescent="0.2">
      <c r="A864" s="2">
        <v>300190767</v>
      </c>
      <c r="B864" s="2">
        <v>300190766</v>
      </c>
      <c r="C864" s="2">
        <v>300190764</v>
      </c>
      <c r="D864" s="2">
        <v>300190740</v>
      </c>
      <c r="E864" s="2">
        <v>300190754</v>
      </c>
      <c r="F864" s="2">
        <v>300190739</v>
      </c>
      <c r="G864" s="2">
        <v>300190741</v>
      </c>
      <c r="H864" s="2">
        <v>300190755</v>
      </c>
      <c r="I864" s="2">
        <v>300190738</v>
      </c>
      <c r="J864" s="2">
        <v>300190736</v>
      </c>
      <c r="K864" s="1">
        <v>9</v>
      </c>
      <c r="L864" s="2" t="s">
        <v>97</v>
      </c>
      <c r="M864" s="2">
        <f t="shared" si="37"/>
        <v>11</v>
      </c>
      <c r="N864" s="7"/>
      <c r="O864" s="2" t="s">
        <v>874</v>
      </c>
      <c r="P864" s="2" t="str">
        <f t="shared" si="36"/>
        <v>FF0000</v>
      </c>
    </row>
    <row r="865" spans="1:16" x14ac:dyDescent="0.2">
      <c r="A865" s="2">
        <v>300190767</v>
      </c>
      <c r="B865" s="2">
        <v>300190766</v>
      </c>
      <c r="C865" s="2">
        <v>300190764</v>
      </c>
      <c r="D865" s="2">
        <v>300190740</v>
      </c>
      <c r="E865" s="2">
        <v>300190754</v>
      </c>
      <c r="F865" s="2">
        <v>300190739</v>
      </c>
      <c r="G865" s="2">
        <v>300190741</v>
      </c>
      <c r="H865" s="2">
        <v>300190755</v>
      </c>
      <c r="I865" s="2">
        <v>300190738</v>
      </c>
      <c r="J865" s="2">
        <v>300190736</v>
      </c>
      <c r="K865" s="1">
        <v>9</v>
      </c>
      <c r="L865" s="2" t="s">
        <v>97</v>
      </c>
      <c r="M865" s="2">
        <f t="shared" si="37"/>
        <v>12</v>
      </c>
      <c r="N865" s="8"/>
      <c r="O865" s="2" t="s">
        <v>875</v>
      </c>
      <c r="P865" s="2" t="str">
        <f t="shared" si="36"/>
        <v>ED7D31</v>
      </c>
    </row>
    <row r="866" spans="1:16" x14ac:dyDescent="0.2">
      <c r="A866" s="2">
        <v>300190704</v>
      </c>
      <c r="B866" s="2">
        <v>300190697</v>
      </c>
      <c r="C866" s="2">
        <v>300190702</v>
      </c>
      <c r="D866" s="2">
        <v>300190695</v>
      </c>
      <c r="E866" s="2">
        <v>300190694</v>
      </c>
      <c r="F866" s="2">
        <v>300190703</v>
      </c>
      <c r="G866" s="2">
        <v>300190667</v>
      </c>
      <c r="H866" s="2">
        <v>300190666</v>
      </c>
      <c r="I866" s="2">
        <v>300190696</v>
      </c>
      <c r="J866" s="2">
        <v>300190647</v>
      </c>
      <c r="K866" s="1">
        <v>10</v>
      </c>
      <c r="L866" s="2" t="s">
        <v>6</v>
      </c>
      <c r="M866" s="2">
        <v>1</v>
      </c>
      <c r="N866" s="3"/>
      <c r="O866" s="2" t="s">
        <v>876</v>
      </c>
      <c r="P866" s="2" t="str">
        <f t="shared" si="36"/>
        <v>BDD7EE</v>
      </c>
    </row>
    <row r="867" spans="1:16" x14ac:dyDescent="0.2">
      <c r="A867" s="2">
        <v>300190704</v>
      </c>
      <c r="B867" s="2">
        <v>300190697</v>
      </c>
      <c r="C867" s="2">
        <v>300190702</v>
      </c>
      <c r="D867" s="2">
        <v>300190695</v>
      </c>
      <c r="E867" s="2">
        <v>300190694</v>
      </c>
      <c r="F867" s="2">
        <v>300190703</v>
      </c>
      <c r="G867" s="2">
        <v>300190667</v>
      </c>
      <c r="H867" s="2">
        <v>300190666</v>
      </c>
      <c r="I867" s="2">
        <v>300190696</v>
      </c>
      <c r="J867" s="2">
        <v>300190647</v>
      </c>
      <c r="K867" s="1">
        <v>10</v>
      </c>
      <c r="L867" s="2" t="s">
        <v>6</v>
      </c>
      <c r="M867" s="2">
        <f>M866+1</f>
        <v>2</v>
      </c>
      <c r="N867" s="4"/>
      <c r="O867" s="2" t="s">
        <v>877</v>
      </c>
      <c r="P867" s="2" t="str">
        <f t="shared" si="36"/>
        <v>A9D08E</v>
      </c>
    </row>
    <row r="868" spans="1:16" x14ac:dyDescent="0.2">
      <c r="A868" s="2">
        <v>300190704</v>
      </c>
      <c r="B868" s="2">
        <v>300190697</v>
      </c>
      <c r="C868" s="2">
        <v>300190702</v>
      </c>
      <c r="D868" s="2">
        <v>300190695</v>
      </c>
      <c r="E868" s="2">
        <v>300190694</v>
      </c>
      <c r="F868" s="2">
        <v>300190703</v>
      </c>
      <c r="G868" s="2">
        <v>300190667</v>
      </c>
      <c r="H868" s="2">
        <v>300190666</v>
      </c>
      <c r="I868" s="2">
        <v>300190696</v>
      </c>
      <c r="J868" s="2">
        <v>300190647</v>
      </c>
      <c r="K868" s="1">
        <v>10</v>
      </c>
      <c r="L868" s="2" t="s">
        <v>6</v>
      </c>
      <c r="M868" s="2">
        <f t="shared" ref="M868:M889" si="38">M867+1</f>
        <v>3</v>
      </c>
      <c r="N868" s="5"/>
      <c r="O868" s="2" t="s">
        <v>878</v>
      </c>
      <c r="P868" s="2" t="str">
        <f t="shared" si="36"/>
        <v>BFBFBF</v>
      </c>
    </row>
    <row r="869" spans="1:16" x14ac:dyDescent="0.2">
      <c r="A869" s="2">
        <v>300190704</v>
      </c>
      <c r="B869" s="2">
        <v>300190697</v>
      </c>
      <c r="C869" s="2">
        <v>300190702</v>
      </c>
      <c r="D869" s="2">
        <v>300190695</v>
      </c>
      <c r="E869" s="2">
        <v>300190694</v>
      </c>
      <c r="F869" s="2">
        <v>300190703</v>
      </c>
      <c r="G869" s="2">
        <v>300190667</v>
      </c>
      <c r="H869" s="2">
        <v>300190666</v>
      </c>
      <c r="I869" s="2">
        <v>300190696</v>
      </c>
      <c r="J869" s="2">
        <v>300190647</v>
      </c>
      <c r="K869" s="1">
        <v>10</v>
      </c>
      <c r="L869" s="2" t="s">
        <v>6</v>
      </c>
      <c r="M869" s="2">
        <f t="shared" si="38"/>
        <v>4</v>
      </c>
      <c r="N869" s="3"/>
      <c r="O869" s="2" t="s">
        <v>879</v>
      </c>
      <c r="P869" s="2" t="str">
        <f t="shared" si="36"/>
        <v>BDD7EE</v>
      </c>
    </row>
    <row r="870" spans="1:16" x14ac:dyDescent="0.2">
      <c r="A870" s="2">
        <v>300190704</v>
      </c>
      <c r="B870" s="2">
        <v>300190697</v>
      </c>
      <c r="C870" s="2">
        <v>300190702</v>
      </c>
      <c r="D870" s="2">
        <v>300190695</v>
      </c>
      <c r="E870" s="2">
        <v>300190694</v>
      </c>
      <c r="F870" s="2">
        <v>300190703</v>
      </c>
      <c r="G870" s="2">
        <v>300190667</v>
      </c>
      <c r="H870" s="2">
        <v>300190666</v>
      </c>
      <c r="I870" s="2">
        <v>300190696</v>
      </c>
      <c r="J870" s="2">
        <v>300190647</v>
      </c>
      <c r="K870" s="1">
        <v>10</v>
      </c>
      <c r="L870" s="2" t="s">
        <v>6</v>
      </c>
      <c r="M870" s="2">
        <f t="shared" si="38"/>
        <v>5</v>
      </c>
      <c r="N870" s="4"/>
      <c r="O870" s="2" t="s">
        <v>880</v>
      </c>
      <c r="P870" s="2" t="str">
        <f t="shared" si="36"/>
        <v>A9D08E</v>
      </c>
    </row>
    <row r="871" spans="1:16" x14ac:dyDescent="0.2">
      <c r="A871" s="2">
        <v>300190704</v>
      </c>
      <c r="B871" s="2">
        <v>300190697</v>
      </c>
      <c r="C871" s="2">
        <v>300190702</v>
      </c>
      <c r="D871" s="2">
        <v>300190695</v>
      </c>
      <c r="E871" s="2">
        <v>300190694</v>
      </c>
      <c r="F871" s="2">
        <v>300190703</v>
      </c>
      <c r="G871" s="2">
        <v>300190667</v>
      </c>
      <c r="H871" s="2">
        <v>300190666</v>
      </c>
      <c r="I871" s="2">
        <v>300190696</v>
      </c>
      <c r="J871" s="2">
        <v>300190647</v>
      </c>
      <c r="K871" s="1">
        <v>10</v>
      </c>
      <c r="L871" s="2" t="s">
        <v>6</v>
      </c>
      <c r="M871" s="2">
        <f t="shared" si="38"/>
        <v>6</v>
      </c>
      <c r="N871" s="5"/>
      <c r="O871" s="2" t="s">
        <v>881</v>
      </c>
      <c r="P871" s="2" t="str">
        <f t="shared" si="36"/>
        <v>BFBFBF</v>
      </c>
    </row>
    <row r="872" spans="1:16" x14ac:dyDescent="0.2">
      <c r="A872" s="2">
        <v>300190704</v>
      </c>
      <c r="B872" s="2">
        <v>300190697</v>
      </c>
      <c r="C872" s="2">
        <v>300190702</v>
      </c>
      <c r="D872" s="2">
        <v>300190695</v>
      </c>
      <c r="E872" s="2">
        <v>300190694</v>
      </c>
      <c r="F872" s="2">
        <v>300190703</v>
      </c>
      <c r="G872" s="2">
        <v>300190667</v>
      </c>
      <c r="H872" s="2">
        <v>300190666</v>
      </c>
      <c r="I872" s="2">
        <v>300190696</v>
      </c>
      <c r="J872" s="2">
        <v>300190647</v>
      </c>
      <c r="K872" s="1">
        <v>10</v>
      </c>
      <c r="L872" s="2" t="s">
        <v>6</v>
      </c>
      <c r="M872" s="2">
        <f t="shared" si="38"/>
        <v>7</v>
      </c>
      <c r="N872" s="3"/>
      <c r="O872" s="2" t="s">
        <v>882</v>
      </c>
      <c r="P872" s="2" t="str">
        <f t="shared" si="36"/>
        <v>BDD7EE</v>
      </c>
    </row>
    <row r="873" spans="1:16" x14ac:dyDescent="0.2">
      <c r="A873" s="2">
        <v>300190704</v>
      </c>
      <c r="B873" s="2">
        <v>300190697</v>
      </c>
      <c r="C873" s="2">
        <v>300190702</v>
      </c>
      <c r="D873" s="2">
        <v>300190695</v>
      </c>
      <c r="E873" s="2">
        <v>300190694</v>
      </c>
      <c r="F873" s="2">
        <v>300190703</v>
      </c>
      <c r="G873" s="2">
        <v>300190667</v>
      </c>
      <c r="H873" s="2">
        <v>300190666</v>
      </c>
      <c r="I873" s="2">
        <v>300190696</v>
      </c>
      <c r="J873" s="2">
        <v>300190647</v>
      </c>
      <c r="K873" s="1">
        <v>10</v>
      </c>
      <c r="L873" s="2" t="s">
        <v>6</v>
      </c>
      <c r="M873" s="2">
        <f t="shared" si="38"/>
        <v>8</v>
      </c>
      <c r="N873" s="4"/>
      <c r="O873" s="2" t="s">
        <v>883</v>
      </c>
      <c r="P873" s="2" t="str">
        <f t="shared" si="36"/>
        <v>A9D08E</v>
      </c>
    </row>
    <row r="874" spans="1:16" x14ac:dyDescent="0.2">
      <c r="A874" s="2">
        <v>300190704</v>
      </c>
      <c r="B874" s="2">
        <v>300190697</v>
      </c>
      <c r="C874" s="2">
        <v>300190702</v>
      </c>
      <c r="D874" s="2">
        <v>300190695</v>
      </c>
      <c r="E874" s="2">
        <v>300190694</v>
      </c>
      <c r="F874" s="2">
        <v>300190703</v>
      </c>
      <c r="G874" s="2">
        <v>300190667</v>
      </c>
      <c r="H874" s="2">
        <v>300190666</v>
      </c>
      <c r="I874" s="2">
        <v>300190696</v>
      </c>
      <c r="J874" s="2">
        <v>300190647</v>
      </c>
      <c r="K874" s="1">
        <v>10</v>
      </c>
      <c r="L874" s="2" t="s">
        <v>6</v>
      </c>
      <c r="M874" s="2">
        <f t="shared" si="38"/>
        <v>9</v>
      </c>
      <c r="N874" s="5"/>
      <c r="O874" s="2" t="s">
        <v>884</v>
      </c>
      <c r="P874" s="2" t="str">
        <f t="shared" si="36"/>
        <v>BFBFBF</v>
      </c>
    </row>
    <row r="875" spans="1:16" x14ac:dyDescent="0.2">
      <c r="A875" s="2">
        <v>300190704</v>
      </c>
      <c r="B875" s="2">
        <v>300190697</v>
      </c>
      <c r="C875" s="2">
        <v>300190702</v>
      </c>
      <c r="D875" s="2">
        <v>300190695</v>
      </c>
      <c r="E875" s="2">
        <v>300190694</v>
      </c>
      <c r="F875" s="2">
        <v>300190703</v>
      </c>
      <c r="G875" s="2">
        <v>300190667</v>
      </c>
      <c r="H875" s="2">
        <v>300190666</v>
      </c>
      <c r="I875" s="2">
        <v>300190696</v>
      </c>
      <c r="J875" s="2">
        <v>300190647</v>
      </c>
      <c r="K875" s="1">
        <v>10</v>
      </c>
      <c r="L875" s="2" t="s">
        <v>6</v>
      </c>
      <c r="M875" s="2">
        <f t="shared" si="38"/>
        <v>10</v>
      </c>
      <c r="N875" s="3"/>
      <c r="O875" s="2" t="s">
        <v>885</v>
      </c>
      <c r="P875" s="2" t="str">
        <f t="shared" si="36"/>
        <v>BDD7EE</v>
      </c>
    </row>
    <row r="876" spans="1:16" x14ac:dyDescent="0.2">
      <c r="A876" s="2">
        <v>300190704</v>
      </c>
      <c r="B876" s="2">
        <v>300190697</v>
      </c>
      <c r="C876" s="2">
        <v>300190702</v>
      </c>
      <c r="D876" s="2">
        <v>300190695</v>
      </c>
      <c r="E876" s="2">
        <v>300190694</v>
      </c>
      <c r="F876" s="2">
        <v>300190703</v>
      </c>
      <c r="G876" s="2">
        <v>300190667</v>
      </c>
      <c r="H876" s="2">
        <v>300190666</v>
      </c>
      <c r="I876" s="2">
        <v>300190696</v>
      </c>
      <c r="J876" s="2">
        <v>300190647</v>
      </c>
      <c r="K876" s="1">
        <v>10</v>
      </c>
      <c r="L876" s="2" t="s">
        <v>6</v>
      </c>
      <c r="M876" s="2">
        <f t="shared" si="38"/>
        <v>11</v>
      </c>
      <c r="N876" s="4"/>
      <c r="O876" s="2" t="s">
        <v>886</v>
      </c>
      <c r="P876" s="2" t="str">
        <f t="shared" si="36"/>
        <v>A9D08E</v>
      </c>
    </row>
    <row r="877" spans="1:16" x14ac:dyDescent="0.2">
      <c r="A877" s="2">
        <v>300190704</v>
      </c>
      <c r="B877" s="2">
        <v>300190697</v>
      </c>
      <c r="C877" s="2">
        <v>300190702</v>
      </c>
      <c r="D877" s="2">
        <v>300190695</v>
      </c>
      <c r="E877" s="2">
        <v>300190694</v>
      </c>
      <c r="F877" s="2">
        <v>300190703</v>
      </c>
      <c r="G877" s="2">
        <v>300190667</v>
      </c>
      <c r="H877" s="2">
        <v>300190666</v>
      </c>
      <c r="I877" s="2">
        <v>300190696</v>
      </c>
      <c r="J877" s="2">
        <v>300190647</v>
      </c>
      <c r="K877" s="1">
        <v>10</v>
      </c>
      <c r="L877" s="2" t="s">
        <v>6</v>
      </c>
      <c r="M877" s="2">
        <f t="shared" si="38"/>
        <v>12</v>
      </c>
      <c r="N877" s="5"/>
      <c r="O877" s="2" t="s">
        <v>887</v>
      </c>
      <c r="P877" s="2" t="str">
        <f t="shared" si="36"/>
        <v>BFBFBF</v>
      </c>
    </row>
    <row r="878" spans="1:16" x14ac:dyDescent="0.2">
      <c r="A878" s="2">
        <v>300190704</v>
      </c>
      <c r="B878" s="2">
        <v>300190697</v>
      </c>
      <c r="C878" s="2">
        <v>300190702</v>
      </c>
      <c r="D878" s="2">
        <v>300190695</v>
      </c>
      <c r="E878" s="2">
        <v>300190694</v>
      </c>
      <c r="F878" s="2">
        <v>300190703</v>
      </c>
      <c r="G878" s="2">
        <v>300190667</v>
      </c>
      <c r="H878" s="2">
        <v>300190666</v>
      </c>
      <c r="I878" s="2">
        <v>300190696</v>
      </c>
      <c r="J878" s="2">
        <v>300190647</v>
      </c>
      <c r="K878" s="1">
        <v>10</v>
      </c>
      <c r="L878" s="2" t="s">
        <v>19</v>
      </c>
      <c r="M878" s="2">
        <v>1</v>
      </c>
      <c r="N878" s="6"/>
      <c r="O878" s="2" t="s">
        <v>888</v>
      </c>
      <c r="P878" s="2" t="str">
        <f t="shared" si="36"/>
        <v>FFFF00</v>
      </c>
    </row>
    <row r="879" spans="1:16" x14ac:dyDescent="0.2">
      <c r="A879" s="2">
        <v>300190704</v>
      </c>
      <c r="B879" s="2">
        <v>300190697</v>
      </c>
      <c r="C879" s="2">
        <v>300190702</v>
      </c>
      <c r="D879" s="2">
        <v>300190695</v>
      </c>
      <c r="E879" s="2">
        <v>300190694</v>
      </c>
      <c r="F879" s="2">
        <v>300190703</v>
      </c>
      <c r="G879" s="2">
        <v>300190667</v>
      </c>
      <c r="H879" s="2">
        <v>300190666</v>
      </c>
      <c r="I879" s="2">
        <v>300190696</v>
      </c>
      <c r="J879" s="2">
        <v>300190647</v>
      </c>
      <c r="K879" s="1">
        <v>10</v>
      </c>
      <c r="L879" s="2" t="s">
        <v>19</v>
      </c>
      <c r="M879" s="2">
        <f>M878+1</f>
        <v>2</v>
      </c>
      <c r="N879" s="7"/>
      <c r="O879" s="2" t="s">
        <v>889</v>
      </c>
      <c r="P879" s="2" t="str">
        <f t="shared" si="36"/>
        <v>FF0000</v>
      </c>
    </row>
    <row r="880" spans="1:16" x14ac:dyDescent="0.2">
      <c r="A880" s="2">
        <v>300190704</v>
      </c>
      <c r="B880" s="2">
        <v>300190697</v>
      </c>
      <c r="C880" s="2">
        <v>300190702</v>
      </c>
      <c r="D880" s="2">
        <v>300190695</v>
      </c>
      <c r="E880" s="2">
        <v>300190694</v>
      </c>
      <c r="F880" s="2">
        <v>300190703</v>
      </c>
      <c r="G880" s="2">
        <v>300190667</v>
      </c>
      <c r="H880" s="2">
        <v>300190666</v>
      </c>
      <c r="I880" s="2">
        <v>300190696</v>
      </c>
      <c r="J880" s="2">
        <v>300190647</v>
      </c>
      <c r="K880" s="1">
        <v>10</v>
      </c>
      <c r="L880" s="2" t="s">
        <v>19</v>
      </c>
      <c r="M880" s="2">
        <f t="shared" si="38"/>
        <v>3</v>
      </c>
      <c r="N880" s="8"/>
      <c r="O880" s="2" t="s">
        <v>890</v>
      </c>
      <c r="P880" s="2" t="str">
        <f t="shared" si="36"/>
        <v>ED7D31</v>
      </c>
    </row>
    <row r="881" spans="1:16" x14ac:dyDescent="0.2">
      <c r="A881" s="2">
        <v>300190704</v>
      </c>
      <c r="B881" s="2">
        <v>300190697</v>
      </c>
      <c r="C881" s="2">
        <v>300190702</v>
      </c>
      <c r="D881" s="2">
        <v>300190695</v>
      </c>
      <c r="E881" s="2">
        <v>300190694</v>
      </c>
      <c r="F881" s="2">
        <v>300190703</v>
      </c>
      <c r="G881" s="2">
        <v>300190667</v>
      </c>
      <c r="H881" s="2">
        <v>300190666</v>
      </c>
      <c r="I881" s="2">
        <v>300190696</v>
      </c>
      <c r="J881" s="2">
        <v>300190647</v>
      </c>
      <c r="K881" s="1">
        <v>10</v>
      </c>
      <c r="L881" s="2" t="s">
        <v>19</v>
      </c>
      <c r="M881" s="2">
        <f t="shared" si="38"/>
        <v>4</v>
      </c>
      <c r="N881" s="6"/>
      <c r="O881" s="2" t="s">
        <v>891</v>
      </c>
      <c r="P881" s="2" t="str">
        <f t="shared" si="36"/>
        <v>FFFF00</v>
      </c>
    </row>
    <row r="882" spans="1:16" x14ac:dyDescent="0.2">
      <c r="A882" s="2">
        <v>300190704</v>
      </c>
      <c r="B882" s="2">
        <v>300190697</v>
      </c>
      <c r="C882" s="2">
        <v>300190702</v>
      </c>
      <c r="D882" s="2">
        <v>300190695</v>
      </c>
      <c r="E882" s="2">
        <v>300190694</v>
      </c>
      <c r="F882" s="2">
        <v>300190703</v>
      </c>
      <c r="G882" s="2">
        <v>300190667</v>
      </c>
      <c r="H882" s="2">
        <v>300190666</v>
      </c>
      <c r="I882" s="2">
        <v>300190696</v>
      </c>
      <c r="J882" s="2">
        <v>300190647</v>
      </c>
      <c r="K882" s="1">
        <v>10</v>
      </c>
      <c r="L882" s="2" t="s">
        <v>19</v>
      </c>
      <c r="M882" s="2">
        <f t="shared" si="38"/>
        <v>5</v>
      </c>
      <c r="N882" s="7"/>
      <c r="O882" s="2" t="s">
        <v>892</v>
      </c>
      <c r="P882" s="2" t="str">
        <f t="shared" si="36"/>
        <v>FF0000</v>
      </c>
    </row>
    <row r="883" spans="1:16" x14ac:dyDescent="0.2">
      <c r="A883" s="2">
        <v>300190704</v>
      </c>
      <c r="B883" s="2">
        <v>300190697</v>
      </c>
      <c r="C883" s="2">
        <v>300190702</v>
      </c>
      <c r="D883" s="2">
        <v>300190695</v>
      </c>
      <c r="E883" s="2">
        <v>300190694</v>
      </c>
      <c r="F883" s="2">
        <v>300190703</v>
      </c>
      <c r="G883" s="2">
        <v>300190667</v>
      </c>
      <c r="H883" s="2">
        <v>300190666</v>
      </c>
      <c r="I883" s="2">
        <v>300190696</v>
      </c>
      <c r="J883" s="2">
        <v>300190647</v>
      </c>
      <c r="K883" s="1">
        <v>10</v>
      </c>
      <c r="L883" s="2" t="s">
        <v>19</v>
      </c>
      <c r="M883" s="2">
        <f t="shared" si="38"/>
        <v>6</v>
      </c>
      <c r="N883" s="8"/>
      <c r="O883" s="2" t="s">
        <v>893</v>
      </c>
      <c r="P883" s="2" t="str">
        <f t="shared" si="36"/>
        <v>ED7D31</v>
      </c>
    </row>
    <row r="884" spans="1:16" x14ac:dyDescent="0.2">
      <c r="A884" s="2">
        <v>300190704</v>
      </c>
      <c r="B884" s="2">
        <v>300190697</v>
      </c>
      <c r="C884" s="2">
        <v>300190702</v>
      </c>
      <c r="D884" s="2">
        <v>300190695</v>
      </c>
      <c r="E884" s="2">
        <v>300190694</v>
      </c>
      <c r="F884" s="2">
        <v>300190703</v>
      </c>
      <c r="G884" s="2">
        <v>300190667</v>
      </c>
      <c r="H884" s="2">
        <v>300190666</v>
      </c>
      <c r="I884" s="2">
        <v>300190696</v>
      </c>
      <c r="J884" s="2">
        <v>300190647</v>
      </c>
      <c r="K884" s="1">
        <v>10</v>
      </c>
      <c r="L884" s="2" t="s">
        <v>19</v>
      </c>
      <c r="M884" s="2">
        <f t="shared" si="38"/>
        <v>7</v>
      </c>
      <c r="N884" s="6"/>
      <c r="O884" s="2" t="s">
        <v>894</v>
      </c>
      <c r="P884" s="2" t="str">
        <f t="shared" si="36"/>
        <v>FFFF00</v>
      </c>
    </row>
    <row r="885" spans="1:16" x14ac:dyDescent="0.2">
      <c r="A885" s="2">
        <v>300190704</v>
      </c>
      <c r="B885" s="2">
        <v>300190697</v>
      </c>
      <c r="C885" s="2">
        <v>300190702</v>
      </c>
      <c r="D885" s="2">
        <v>300190695</v>
      </c>
      <c r="E885" s="2">
        <v>300190694</v>
      </c>
      <c r="F885" s="2">
        <v>300190703</v>
      </c>
      <c r="G885" s="2">
        <v>300190667</v>
      </c>
      <c r="H885" s="2">
        <v>300190666</v>
      </c>
      <c r="I885" s="2">
        <v>300190696</v>
      </c>
      <c r="J885" s="2">
        <v>300190647</v>
      </c>
      <c r="K885" s="1">
        <v>10</v>
      </c>
      <c r="L885" s="2" t="s">
        <v>19</v>
      </c>
      <c r="M885" s="2">
        <f t="shared" si="38"/>
        <v>8</v>
      </c>
      <c r="N885" s="7"/>
      <c r="O885" s="2" t="s">
        <v>895</v>
      </c>
      <c r="P885" s="2" t="str">
        <f t="shared" si="36"/>
        <v>FF0000</v>
      </c>
    </row>
    <row r="886" spans="1:16" x14ac:dyDescent="0.2">
      <c r="A886" s="2">
        <v>300190704</v>
      </c>
      <c r="B886" s="2">
        <v>300190697</v>
      </c>
      <c r="C886" s="2">
        <v>300190702</v>
      </c>
      <c r="D886" s="2">
        <v>300190695</v>
      </c>
      <c r="E886" s="2">
        <v>300190694</v>
      </c>
      <c r="F886" s="2">
        <v>300190703</v>
      </c>
      <c r="G886" s="2">
        <v>300190667</v>
      </c>
      <c r="H886" s="2">
        <v>300190666</v>
      </c>
      <c r="I886" s="2">
        <v>300190696</v>
      </c>
      <c r="J886" s="2">
        <v>300190647</v>
      </c>
      <c r="K886" s="1">
        <v>10</v>
      </c>
      <c r="L886" s="2" t="s">
        <v>19</v>
      </c>
      <c r="M886" s="2">
        <f t="shared" si="38"/>
        <v>9</v>
      </c>
      <c r="N886" s="8"/>
      <c r="O886" s="2" t="s">
        <v>896</v>
      </c>
      <c r="P886" s="2" t="str">
        <f t="shared" si="36"/>
        <v>ED7D31</v>
      </c>
    </row>
    <row r="887" spans="1:16" x14ac:dyDescent="0.2">
      <c r="A887" s="2">
        <v>300190704</v>
      </c>
      <c r="B887" s="2">
        <v>300190697</v>
      </c>
      <c r="C887" s="2">
        <v>300190702</v>
      </c>
      <c r="D887" s="2">
        <v>300190695</v>
      </c>
      <c r="E887" s="2">
        <v>300190694</v>
      </c>
      <c r="F887" s="2">
        <v>300190703</v>
      </c>
      <c r="G887" s="2">
        <v>300190667</v>
      </c>
      <c r="H887" s="2">
        <v>300190666</v>
      </c>
      <c r="I887" s="2">
        <v>300190696</v>
      </c>
      <c r="J887" s="2">
        <v>300190647</v>
      </c>
      <c r="K887" s="1">
        <v>10</v>
      </c>
      <c r="L887" s="2" t="s">
        <v>19</v>
      </c>
      <c r="M887" s="2">
        <f t="shared" si="38"/>
        <v>10</v>
      </c>
      <c r="N887" s="6"/>
      <c r="O887" s="2" t="s">
        <v>897</v>
      </c>
      <c r="P887" s="2" t="str">
        <f t="shared" si="36"/>
        <v>FFFF00</v>
      </c>
    </row>
    <row r="888" spans="1:16" x14ac:dyDescent="0.2">
      <c r="A888" s="2">
        <v>300190704</v>
      </c>
      <c r="B888" s="2">
        <v>300190697</v>
      </c>
      <c r="C888" s="2">
        <v>300190702</v>
      </c>
      <c r="D888" s="2">
        <v>300190695</v>
      </c>
      <c r="E888" s="2">
        <v>300190694</v>
      </c>
      <c r="F888" s="2">
        <v>300190703</v>
      </c>
      <c r="G888" s="2">
        <v>300190667</v>
      </c>
      <c r="H888" s="2">
        <v>300190666</v>
      </c>
      <c r="I888" s="2">
        <v>300190696</v>
      </c>
      <c r="J888" s="2">
        <v>300190647</v>
      </c>
      <c r="K888" s="1">
        <v>10</v>
      </c>
      <c r="L888" s="2" t="s">
        <v>19</v>
      </c>
      <c r="M888" s="2">
        <f t="shared" si="38"/>
        <v>11</v>
      </c>
      <c r="N888" s="7"/>
      <c r="O888" s="2" t="s">
        <v>898</v>
      </c>
      <c r="P888" s="2" t="str">
        <f t="shared" si="36"/>
        <v>FF0000</v>
      </c>
    </row>
    <row r="889" spans="1:16" x14ac:dyDescent="0.2">
      <c r="A889" s="2">
        <v>300190704</v>
      </c>
      <c r="B889" s="2">
        <v>300190697</v>
      </c>
      <c r="C889" s="2">
        <v>300190702</v>
      </c>
      <c r="D889" s="2">
        <v>300190695</v>
      </c>
      <c r="E889" s="2">
        <v>300190694</v>
      </c>
      <c r="F889" s="2">
        <v>300190703</v>
      </c>
      <c r="G889" s="2">
        <v>300190667</v>
      </c>
      <c r="H889" s="2">
        <v>300190666</v>
      </c>
      <c r="I889" s="2">
        <v>300190696</v>
      </c>
      <c r="J889" s="2">
        <v>300190647</v>
      </c>
      <c r="K889" s="1">
        <v>10</v>
      </c>
      <c r="L889" s="2" t="s">
        <v>19</v>
      </c>
      <c r="M889" s="2">
        <f t="shared" si="38"/>
        <v>12</v>
      </c>
      <c r="N889" s="8"/>
      <c r="O889" s="2" t="s">
        <v>899</v>
      </c>
      <c r="P889" s="2" t="str">
        <f t="shared" si="36"/>
        <v>ED7D31</v>
      </c>
    </row>
    <row r="890" spans="1:16" x14ac:dyDescent="0.2">
      <c r="A890" s="2">
        <v>300190704</v>
      </c>
      <c r="B890" s="2">
        <v>300190697</v>
      </c>
      <c r="C890" s="2">
        <v>300190702</v>
      </c>
      <c r="D890" s="2">
        <v>300190695</v>
      </c>
      <c r="E890" s="2">
        <v>300190694</v>
      </c>
      <c r="F890" s="2">
        <v>300190703</v>
      </c>
      <c r="G890" s="2">
        <v>300190667</v>
      </c>
      <c r="H890" s="2">
        <v>300190666</v>
      </c>
      <c r="I890" s="2">
        <v>300190696</v>
      </c>
      <c r="J890" s="2">
        <v>300190647</v>
      </c>
      <c r="K890" s="1">
        <v>10</v>
      </c>
      <c r="L890" s="2" t="s">
        <v>32</v>
      </c>
      <c r="M890" s="2">
        <v>1</v>
      </c>
      <c r="N890" s="4"/>
      <c r="O890" s="2" t="s">
        <v>900</v>
      </c>
      <c r="P890" s="2" t="str">
        <f t="shared" si="36"/>
        <v>A9D08E</v>
      </c>
    </row>
    <row r="891" spans="1:16" x14ac:dyDescent="0.2">
      <c r="A891" s="2">
        <v>300190704</v>
      </c>
      <c r="B891" s="2">
        <v>300190697</v>
      </c>
      <c r="C891" s="2">
        <v>300190702</v>
      </c>
      <c r="D891" s="2">
        <v>300190695</v>
      </c>
      <c r="E891" s="2">
        <v>300190694</v>
      </c>
      <c r="F891" s="2">
        <v>300190703</v>
      </c>
      <c r="G891" s="2">
        <v>300190667</v>
      </c>
      <c r="H891" s="2">
        <v>300190666</v>
      </c>
      <c r="I891" s="2">
        <v>300190696</v>
      </c>
      <c r="J891" s="2">
        <v>300190647</v>
      </c>
      <c r="K891" s="1">
        <v>10</v>
      </c>
      <c r="L891" s="2" t="s">
        <v>32</v>
      </c>
      <c r="M891" s="2">
        <f>M890+1</f>
        <v>2</v>
      </c>
      <c r="N891" s="5"/>
      <c r="O891" s="2" t="s">
        <v>901</v>
      </c>
      <c r="P891" s="2" t="str">
        <f t="shared" si="36"/>
        <v>BFBFBF</v>
      </c>
    </row>
    <row r="892" spans="1:16" x14ac:dyDescent="0.2">
      <c r="A892" s="2">
        <v>300190704</v>
      </c>
      <c r="B892" s="2">
        <v>300190697</v>
      </c>
      <c r="C892" s="2">
        <v>300190702</v>
      </c>
      <c r="D892" s="2">
        <v>300190695</v>
      </c>
      <c r="E892" s="2">
        <v>300190694</v>
      </c>
      <c r="F892" s="2">
        <v>300190703</v>
      </c>
      <c r="G892" s="2">
        <v>300190667</v>
      </c>
      <c r="H892" s="2">
        <v>300190666</v>
      </c>
      <c r="I892" s="2">
        <v>300190696</v>
      </c>
      <c r="J892" s="2">
        <v>300190647</v>
      </c>
      <c r="K892" s="1">
        <v>10</v>
      </c>
      <c r="L892" s="2" t="s">
        <v>32</v>
      </c>
      <c r="M892" s="2">
        <f t="shared" ref="M892:M913" si="39">M891+1</f>
        <v>3</v>
      </c>
      <c r="N892" s="9"/>
      <c r="O892" s="2" t="s">
        <v>902</v>
      </c>
      <c r="P892" s="2" t="str">
        <f t="shared" si="36"/>
        <v>9BC2E6</v>
      </c>
    </row>
    <row r="893" spans="1:16" x14ac:dyDescent="0.2">
      <c r="A893" s="2">
        <v>300190704</v>
      </c>
      <c r="B893" s="2">
        <v>300190697</v>
      </c>
      <c r="C893" s="2">
        <v>300190702</v>
      </c>
      <c r="D893" s="2">
        <v>300190695</v>
      </c>
      <c r="E893" s="2">
        <v>300190694</v>
      </c>
      <c r="F893" s="2">
        <v>300190703</v>
      </c>
      <c r="G893" s="2">
        <v>300190667</v>
      </c>
      <c r="H893" s="2">
        <v>300190666</v>
      </c>
      <c r="I893" s="2">
        <v>300190696</v>
      </c>
      <c r="J893" s="2">
        <v>300190647</v>
      </c>
      <c r="K893" s="1">
        <v>10</v>
      </c>
      <c r="L893" s="2" t="s">
        <v>32</v>
      </c>
      <c r="M893" s="2">
        <f t="shared" si="39"/>
        <v>4</v>
      </c>
      <c r="N893" s="4"/>
      <c r="O893" s="2" t="s">
        <v>903</v>
      </c>
      <c r="P893" s="2" t="str">
        <f t="shared" si="36"/>
        <v>A9D08E</v>
      </c>
    </row>
    <row r="894" spans="1:16" x14ac:dyDescent="0.2">
      <c r="A894" s="2">
        <v>300190704</v>
      </c>
      <c r="B894" s="2">
        <v>300190697</v>
      </c>
      <c r="C894" s="2">
        <v>300190702</v>
      </c>
      <c r="D894" s="2">
        <v>300190695</v>
      </c>
      <c r="E894" s="2">
        <v>300190694</v>
      </c>
      <c r="F894" s="2">
        <v>300190703</v>
      </c>
      <c r="G894" s="2">
        <v>300190667</v>
      </c>
      <c r="H894" s="2">
        <v>300190666</v>
      </c>
      <c r="I894" s="2">
        <v>300190696</v>
      </c>
      <c r="J894" s="2">
        <v>300190647</v>
      </c>
      <c r="K894" s="1">
        <v>10</v>
      </c>
      <c r="L894" s="2" t="s">
        <v>32</v>
      </c>
      <c r="M894" s="2">
        <f t="shared" si="39"/>
        <v>5</v>
      </c>
      <c r="N894" s="5"/>
      <c r="O894" s="2" t="s">
        <v>904</v>
      </c>
      <c r="P894" s="2" t="str">
        <f t="shared" si="36"/>
        <v>BFBFBF</v>
      </c>
    </row>
    <row r="895" spans="1:16" x14ac:dyDescent="0.2">
      <c r="A895" s="2">
        <v>300190704</v>
      </c>
      <c r="B895" s="2">
        <v>300190697</v>
      </c>
      <c r="C895" s="2">
        <v>300190702</v>
      </c>
      <c r="D895" s="2">
        <v>300190695</v>
      </c>
      <c r="E895" s="2">
        <v>300190694</v>
      </c>
      <c r="F895" s="2">
        <v>300190703</v>
      </c>
      <c r="G895" s="2">
        <v>300190667</v>
      </c>
      <c r="H895" s="2">
        <v>300190666</v>
      </c>
      <c r="I895" s="2">
        <v>300190696</v>
      </c>
      <c r="J895" s="2">
        <v>300190647</v>
      </c>
      <c r="K895" s="1">
        <v>10</v>
      </c>
      <c r="L895" s="2" t="s">
        <v>32</v>
      </c>
      <c r="M895" s="2">
        <f t="shared" si="39"/>
        <v>6</v>
      </c>
      <c r="N895" s="9"/>
      <c r="O895" s="2" t="s">
        <v>905</v>
      </c>
      <c r="P895" s="2" t="str">
        <f t="shared" si="36"/>
        <v>9BC2E6</v>
      </c>
    </row>
    <row r="896" spans="1:16" x14ac:dyDescent="0.2">
      <c r="A896" s="2">
        <v>300190704</v>
      </c>
      <c r="B896" s="2">
        <v>300190697</v>
      </c>
      <c r="C896" s="2">
        <v>300190702</v>
      </c>
      <c r="D896" s="2">
        <v>300190695</v>
      </c>
      <c r="E896" s="2">
        <v>300190694</v>
      </c>
      <c r="F896" s="2">
        <v>300190703</v>
      </c>
      <c r="G896" s="2">
        <v>300190667</v>
      </c>
      <c r="H896" s="2">
        <v>300190666</v>
      </c>
      <c r="I896" s="2">
        <v>300190696</v>
      </c>
      <c r="J896" s="2">
        <v>300190647</v>
      </c>
      <c r="K896" s="1">
        <v>10</v>
      </c>
      <c r="L896" s="2" t="s">
        <v>32</v>
      </c>
      <c r="M896" s="2">
        <f t="shared" si="39"/>
        <v>7</v>
      </c>
      <c r="N896" s="4"/>
      <c r="O896" s="2" t="s">
        <v>906</v>
      </c>
      <c r="P896" s="2" t="str">
        <f t="shared" si="36"/>
        <v>A9D08E</v>
      </c>
    </row>
    <row r="897" spans="1:16" x14ac:dyDescent="0.2">
      <c r="A897" s="2">
        <v>300190704</v>
      </c>
      <c r="B897" s="2">
        <v>300190697</v>
      </c>
      <c r="C897" s="2">
        <v>300190702</v>
      </c>
      <c r="D897" s="2">
        <v>300190695</v>
      </c>
      <c r="E897" s="2">
        <v>300190694</v>
      </c>
      <c r="F897" s="2">
        <v>300190703</v>
      </c>
      <c r="G897" s="2">
        <v>300190667</v>
      </c>
      <c r="H897" s="2">
        <v>300190666</v>
      </c>
      <c r="I897" s="2">
        <v>300190696</v>
      </c>
      <c r="J897" s="2">
        <v>300190647</v>
      </c>
      <c r="K897" s="1">
        <v>10</v>
      </c>
      <c r="L897" s="2" t="s">
        <v>32</v>
      </c>
      <c r="M897" s="2">
        <f t="shared" si="39"/>
        <v>8</v>
      </c>
      <c r="N897" s="5"/>
      <c r="O897" s="2" t="s">
        <v>907</v>
      </c>
      <c r="P897" s="2" t="str">
        <f t="shared" si="36"/>
        <v>BFBFBF</v>
      </c>
    </row>
    <row r="898" spans="1:16" x14ac:dyDescent="0.2">
      <c r="A898" s="2">
        <v>300190704</v>
      </c>
      <c r="B898" s="2">
        <v>300190697</v>
      </c>
      <c r="C898" s="2">
        <v>300190702</v>
      </c>
      <c r="D898" s="2">
        <v>300190695</v>
      </c>
      <c r="E898" s="2">
        <v>300190694</v>
      </c>
      <c r="F898" s="2">
        <v>300190703</v>
      </c>
      <c r="G898" s="2">
        <v>300190667</v>
      </c>
      <c r="H898" s="2">
        <v>300190666</v>
      </c>
      <c r="I898" s="2">
        <v>300190696</v>
      </c>
      <c r="J898" s="2">
        <v>300190647</v>
      </c>
      <c r="K898" s="1">
        <v>10</v>
      </c>
      <c r="L898" s="2" t="s">
        <v>32</v>
      </c>
      <c r="M898" s="2">
        <f t="shared" si="39"/>
        <v>9</v>
      </c>
      <c r="N898" s="9"/>
      <c r="O898" s="2" t="s">
        <v>908</v>
      </c>
      <c r="P898" s="2" t="str">
        <f t="shared" si="36"/>
        <v>9BC2E6</v>
      </c>
    </row>
    <row r="899" spans="1:16" x14ac:dyDescent="0.2">
      <c r="A899" s="2">
        <v>300190704</v>
      </c>
      <c r="B899" s="2">
        <v>300190697</v>
      </c>
      <c r="C899" s="2">
        <v>300190702</v>
      </c>
      <c r="D899" s="2">
        <v>300190695</v>
      </c>
      <c r="E899" s="2">
        <v>300190694</v>
      </c>
      <c r="F899" s="2">
        <v>300190703</v>
      </c>
      <c r="G899" s="2">
        <v>300190667</v>
      </c>
      <c r="H899" s="2">
        <v>300190666</v>
      </c>
      <c r="I899" s="2">
        <v>300190696</v>
      </c>
      <c r="J899" s="2">
        <v>300190647</v>
      </c>
      <c r="K899" s="1">
        <v>10</v>
      </c>
      <c r="L899" s="2" t="s">
        <v>32</v>
      </c>
      <c r="M899" s="2">
        <f t="shared" si="39"/>
        <v>10</v>
      </c>
      <c r="N899" s="4"/>
      <c r="O899" s="2" t="s">
        <v>909</v>
      </c>
      <c r="P899" s="2" t="str">
        <f t="shared" ref="P899:P962" si="40">getRGB1(N899)</f>
        <v>A9D08E</v>
      </c>
    </row>
    <row r="900" spans="1:16" x14ac:dyDescent="0.2">
      <c r="A900" s="2">
        <v>300190704</v>
      </c>
      <c r="B900" s="2">
        <v>300190697</v>
      </c>
      <c r="C900" s="2">
        <v>300190702</v>
      </c>
      <c r="D900" s="2">
        <v>300190695</v>
      </c>
      <c r="E900" s="2">
        <v>300190694</v>
      </c>
      <c r="F900" s="2">
        <v>300190703</v>
      </c>
      <c r="G900" s="2">
        <v>300190667</v>
      </c>
      <c r="H900" s="2">
        <v>300190666</v>
      </c>
      <c r="I900" s="2">
        <v>300190696</v>
      </c>
      <c r="J900" s="2">
        <v>300190647</v>
      </c>
      <c r="K900" s="1">
        <v>10</v>
      </c>
      <c r="L900" s="2" t="s">
        <v>32</v>
      </c>
      <c r="M900" s="2">
        <f t="shared" si="39"/>
        <v>11</v>
      </c>
      <c r="N900" s="5"/>
      <c r="O900" s="2" t="s">
        <v>910</v>
      </c>
      <c r="P900" s="2" t="str">
        <f t="shared" si="40"/>
        <v>BFBFBF</v>
      </c>
    </row>
    <row r="901" spans="1:16" x14ac:dyDescent="0.2">
      <c r="A901" s="2">
        <v>300190704</v>
      </c>
      <c r="B901" s="2">
        <v>300190697</v>
      </c>
      <c r="C901" s="2">
        <v>300190702</v>
      </c>
      <c r="D901" s="2">
        <v>300190695</v>
      </c>
      <c r="E901" s="2">
        <v>300190694</v>
      </c>
      <c r="F901" s="2">
        <v>300190703</v>
      </c>
      <c r="G901" s="2">
        <v>300190667</v>
      </c>
      <c r="H901" s="2">
        <v>300190666</v>
      </c>
      <c r="I901" s="2">
        <v>300190696</v>
      </c>
      <c r="J901" s="2">
        <v>300190647</v>
      </c>
      <c r="K901" s="1">
        <v>10</v>
      </c>
      <c r="L901" s="2" t="s">
        <v>32</v>
      </c>
      <c r="M901" s="2">
        <f t="shared" si="39"/>
        <v>12</v>
      </c>
      <c r="N901" s="9"/>
      <c r="O901" s="2" t="s">
        <v>911</v>
      </c>
      <c r="P901" s="2" t="str">
        <f t="shared" si="40"/>
        <v>9BC2E6</v>
      </c>
    </row>
    <row r="902" spans="1:16" x14ac:dyDescent="0.2">
      <c r="A902" s="2">
        <v>300190704</v>
      </c>
      <c r="B902" s="2">
        <v>300190697</v>
      </c>
      <c r="C902" s="2">
        <v>300190702</v>
      </c>
      <c r="D902" s="2">
        <v>300190695</v>
      </c>
      <c r="E902" s="2">
        <v>300190694</v>
      </c>
      <c r="F902" s="2">
        <v>300190703</v>
      </c>
      <c r="G902" s="2">
        <v>300190667</v>
      </c>
      <c r="H902" s="2">
        <v>300190666</v>
      </c>
      <c r="I902" s="2">
        <v>300190696</v>
      </c>
      <c r="J902" s="2">
        <v>300190647</v>
      </c>
      <c r="K902" s="1">
        <v>10</v>
      </c>
      <c r="L902" s="2" t="s">
        <v>45</v>
      </c>
      <c r="M902" s="2">
        <v>1</v>
      </c>
      <c r="N902" s="7"/>
      <c r="O902" s="2" t="s">
        <v>912</v>
      </c>
      <c r="P902" s="2" t="str">
        <f t="shared" si="40"/>
        <v>FF0000</v>
      </c>
    </row>
    <row r="903" spans="1:16" x14ac:dyDescent="0.2">
      <c r="A903" s="2">
        <v>300190704</v>
      </c>
      <c r="B903" s="2">
        <v>300190697</v>
      </c>
      <c r="C903" s="2">
        <v>300190702</v>
      </c>
      <c r="D903" s="2">
        <v>300190695</v>
      </c>
      <c r="E903" s="2">
        <v>300190694</v>
      </c>
      <c r="F903" s="2">
        <v>300190703</v>
      </c>
      <c r="G903" s="2">
        <v>300190667</v>
      </c>
      <c r="H903" s="2">
        <v>300190666</v>
      </c>
      <c r="I903" s="2">
        <v>300190696</v>
      </c>
      <c r="J903" s="2">
        <v>300190647</v>
      </c>
      <c r="K903" s="1">
        <v>10</v>
      </c>
      <c r="L903" s="2" t="s">
        <v>45</v>
      </c>
      <c r="M903" s="2">
        <f>M902+1</f>
        <v>2</v>
      </c>
      <c r="N903" s="8"/>
      <c r="O903" s="2" t="s">
        <v>913</v>
      </c>
      <c r="P903" s="2" t="str">
        <f t="shared" si="40"/>
        <v>ED7D31</v>
      </c>
    </row>
    <row r="904" spans="1:16" x14ac:dyDescent="0.2">
      <c r="A904" s="2">
        <v>300190704</v>
      </c>
      <c r="B904" s="2">
        <v>300190697</v>
      </c>
      <c r="C904" s="2">
        <v>300190702</v>
      </c>
      <c r="D904" s="2">
        <v>300190695</v>
      </c>
      <c r="E904" s="2">
        <v>300190694</v>
      </c>
      <c r="F904" s="2">
        <v>300190703</v>
      </c>
      <c r="G904" s="2">
        <v>300190667</v>
      </c>
      <c r="H904" s="2">
        <v>300190666</v>
      </c>
      <c r="I904" s="2">
        <v>300190696</v>
      </c>
      <c r="J904" s="2">
        <v>300190647</v>
      </c>
      <c r="K904" s="1">
        <v>10</v>
      </c>
      <c r="L904" s="2" t="s">
        <v>45</v>
      </c>
      <c r="M904" s="2">
        <f t="shared" si="39"/>
        <v>3</v>
      </c>
      <c r="N904" s="6"/>
      <c r="O904" s="2" t="s">
        <v>914</v>
      </c>
      <c r="P904" s="2" t="str">
        <f t="shared" si="40"/>
        <v>FFFF00</v>
      </c>
    </row>
    <row r="905" spans="1:16" x14ac:dyDescent="0.2">
      <c r="A905" s="2">
        <v>300190704</v>
      </c>
      <c r="B905" s="2">
        <v>300190697</v>
      </c>
      <c r="C905" s="2">
        <v>300190702</v>
      </c>
      <c r="D905" s="2">
        <v>300190695</v>
      </c>
      <c r="E905" s="2">
        <v>300190694</v>
      </c>
      <c r="F905" s="2">
        <v>300190703</v>
      </c>
      <c r="G905" s="2">
        <v>300190667</v>
      </c>
      <c r="H905" s="2">
        <v>300190666</v>
      </c>
      <c r="I905" s="2">
        <v>300190696</v>
      </c>
      <c r="J905" s="2">
        <v>300190647</v>
      </c>
      <c r="K905" s="1">
        <v>10</v>
      </c>
      <c r="L905" s="2" t="s">
        <v>45</v>
      </c>
      <c r="M905" s="2">
        <f t="shared" si="39"/>
        <v>4</v>
      </c>
      <c r="N905" s="7"/>
      <c r="O905" s="2" t="s">
        <v>915</v>
      </c>
      <c r="P905" s="2" t="str">
        <f t="shared" si="40"/>
        <v>FF0000</v>
      </c>
    </row>
    <row r="906" spans="1:16" x14ac:dyDescent="0.2">
      <c r="A906" s="2">
        <v>300190704</v>
      </c>
      <c r="B906" s="2">
        <v>300190697</v>
      </c>
      <c r="C906" s="2">
        <v>300190702</v>
      </c>
      <c r="D906" s="2">
        <v>300190695</v>
      </c>
      <c r="E906" s="2">
        <v>300190694</v>
      </c>
      <c r="F906" s="2">
        <v>300190703</v>
      </c>
      <c r="G906" s="2">
        <v>300190667</v>
      </c>
      <c r="H906" s="2">
        <v>300190666</v>
      </c>
      <c r="I906" s="2">
        <v>300190696</v>
      </c>
      <c r="J906" s="2">
        <v>300190647</v>
      </c>
      <c r="K906" s="1">
        <v>10</v>
      </c>
      <c r="L906" s="2" t="s">
        <v>45</v>
      </c>
      <c r="M906" s="2">
        <f t="shared" si="39"/>
        <v>5</v>
      </c>
      <c r="N906" s="8"/>
      <c r="O906" s="2" t="s">
        <v>916</v>
      </c>
      <c r="P906" s="2" t="str">
        <f t="shared" si="40"/>
        <v>ED7D31</v>
      </c>
    </row>
    <row r="907" spans="1:16" x14ac:dyDescent="0.2">
      <c r="A907" s="2">
        <v>300190704</v>
      </c>
      <c r="B907" s="2">
        <v>300190697</v>
      </c>
      <c r="C907" s="2">
        <v>300190702</v>
      </c>
      <c r="D907" s="2">
        <v>300190695</v>
      </c>
      <c r="E907" s="2">
        <v>300190694</v>
      </c>
      <c r="F907" s="2">
        <v>300190703</v>
      </c>
      <c r="G907" s="2">
        <v>300190667</v>
      </c>
      <c r="H907" s="2">
        <v>300190666</v>
      </c>
      <c r="I907" s="2">
        <v>300190696</v>
      </c>
      <c r="J907" s="2">
        <v>300190647</v>
      </c>
      <c r="K907" s="1">
        <v>10</v>
      </c>
      <c r="L907" s="2" t="s">
        <v>45</v>
      </c>
      <c r="M907" s="2">
        <f t="shared" si="39"/>
        <v>6</v>
      </c>
      <c r="N907" s="6"/>
      <c r="O907" s="2" t="s">
        <v>917</v>
      </c>
      <c r="P907" s="2" t="str">
        <f t="shared" si="40"/>
        <v>FFFF00</v>
      </c>
    </row>
    <row r="908" spans="1:16" x14ac:dyDescent="0.2">
      <c r="A908" s="2">
        <v>300190704</v>
      </c>
      <c r="B908" s="2">
        <v>300190697</v>
      </c>
      <c r="C908" s="2">
        <v>300190702</v>
      </c>
      <c r="D908" s="2">
        <v>300190695</v>
      </c>
      <c r="E908" s="2">
        <v>300190694</v>
      </c>
      <c r="F908" s="2">
        <v>300190703</v>
      </c>
      <c r="G908" s="2">
        <v>300190667</v>
      </c>
      <c r="H908" s="2">
        <v>300190666</v>
      </c>
      <c r="I908" s="2">
        <v>300190696</v>
      </c>
      <c r="J908" s="2">
        <v>300190647</v>
      </c>
      <c r="K908" s="1">
        <v>10</v>
      </c>
      <c r="L908" s="2" t="s">
        <v>45</v>
      </c>
      <c r="M908" s="2">
        <f t="shared" si="39"/>
        <v>7</v>
      </c>
      <c r="N908" s="7"/>
      <c r="O908" s="2" t="s">
        <v>918</v>
      </c>
      <c r="P908" s="2" t="str">
        <f t="shared" si="40"/>
        <v>FF0000</v>
      </c>
    </row>
    <row r="909" spans="1:16" x14ac:dyDescent="0.2">
      <c r="A909" s="2">
        <v>300190704</v>
      </c>
      <c r="B909" s="2">
        <v>300190697</v>
      </c>
      <c r="C909" s="2">
        <v>300190702</v>
      </c>
      <c r="D909" s="2">
        <v>300190695</v>
      </c>
      <c r="E909" s="2">
        <v>300190694</v>
      </c>
      <c r="F909" s="2">
        <v>300190703</v>
      </c>
      <c r="G909" s="2">
        <v>300190667</v>
      </c>
      <c r="H909" s="2">
        <v>300190666</v>
      </c>
      <c r="I909" s="2">
        <v>300190696</v>
      </c>
      <c r="J909" s="2">
        <v>300190647</v>
      </c>
      <c r="K909" s="1">
        <v>10</v>
      </c>
      <c r="L909" s="2" t="s">
        <v>45</v>
      </c>
      <c r="M909" s="2">
        <f t="shared" si="39"/>
        <v>8</v>
      </c>
      <c r="N909" s="8"/>
      <c r="O909" s="2" t="s">
        <v>919</v>
      </c>
      <c r="P909" s="2" t="str">
        <f t="shared" si="40"/>
        <v>ED7D31</v>
      </c>
    </row>
    <row r="910" spans="1:16" x14ac:dyDescent="0.2">
      <c r="A910" s="2">
        <v>300190704</v>
      </c>
      <c r="B910" s="2">
        <v>300190697</v>
      </c>
      <c r="C910" s="2">
        <v>300190702</v>
      </c>
      <c r="D910" s="2">
        <v>300190695</v>
      </c>
      <c r="E910" s="2">
        <v>300190694</v>
      </c>
      <c r="F910" s="2">
        <v>300190703</v>
      </c>
      <c r="G910" s="2">
        <v>300190667</v>
      </c>
      <c r="H910" s="2">
        <v>300190666</v>
      </c>
      <c r="I910" s="2">
        <v>300190696</v>
      </c>
      <c r="J910" s="2">
        <v>300190647</v>
      </c>
      <c r="K910" s="1">
        <v>10</v>
      </c>
      <c r="L910" s="2" t="s">
        <v>45</v>
      </c>
      <c r="M910" s="2">
        <f t="shared" si="39"/>
        <v>9</v>
      </c>
      <c r="N910" s="6"/>
      <c r="O910" s="2" t="s">
        <v>920</v>
      </c>
      <c r="P910" s="2" t="str">
        <f t="shared" si="40"/>
        <v>FFFF00</v>
      </c>
    </row>
    <row r="911" spans="1:16" x14ac:dyDescent="0.2">
      <c r="A911" s="2">
        <v>300190704</v>
      </c>
      <c r="B911" s="2">
        <v>300190697</v>
      </c>
      <c r="C911" s="2">
        <v>300190702</v>
      </c>
      <c r="D911" s="2">
        <v>300190695</v>
      </c>
      <c r="E911" s="2">
        <v>300190694</v>
      </c>
      <c r="F911" s="2">
        <v>300190703</v>
      </c>
      <c r="G911" s="2">
        <v>300190667</v>
      </c>
      <c r="H911" s="2">
        <v>300190666</v>
      </c>
      <c r="I911" s="2">
        <v>300190696</v>
      </c>
      <c r="J911" s="2">
        <v>300190647</v>
      </c>
      <c r="K911" s="1">
        <v>10</v>
      </c>
      <c r="L911" s="2" t="s">
        <v>45</v>
      </c>
      <c r="M911" s="2">
        <f t="shared" si="39"/>
        <v>10</v>
      </c>
      <c r="N911" s="7"/>
      <c r="O911" s="2" t="s">
        <v>921</v>
      </c>
      <c r="P911" s="2" t="str">
        <f t="shared" si="40"/>
        <v>FF0000</v>
      </c>
    </row>
    <row r="912" spans="1:16" x14ac:dyDescent="0.2">
      <c r="A912" s="2">
        <v>300190704</v>
      </c>
      <c r="B912" s="2">
        <v>300190697</v>
      </c>
      <c r="C912" s="2">
        <v>300190702</v>
      </c>
      <c r="D912" s="2">
        <v>300190695</v>
      </c>
      <c r="E912" s="2">
        <v>300190694</v>
      </c>
      <c r="F912" s="2">
        <v>300190703</v>
      </c>
      <c r="G912" s="2">
        <v>300190667</v>
      </c>
      <c r="H912" s="2">
        <v>300190666</v>
      </c>
      <c r="I912" s="2">
        <v>300190696</v>
      </c>
      <c r="J912" s="2">
        <v>300190647</v>
      </c>
      <c r="K912" s="1">
        <v>10</v>
      </c>
      <c r="L912" s="2" t="s">
        <v>45</v>
      </c>
      <c r="M912" s="2">
        <f t="shared" si="39"/>
        <v>11</v>
      </c>
      <c r="N912" s="8"/>
      <c r="O912" s="2" t="s">
        <v>922</v>
      </c>
      <c r="P912" s="2" t="str">
        <f t="shared" si="40"/>
        <v>ED7D31</v>
      </c>
    </row>
    <row r="913" spans="1:16" x14ac:dyDescent="0.2">
      <c r="A913" s="2">
        <v>300190704</v>
      </c>
      <c r="B913" s="2">
        <v>300190697</v>
      </c>
      <c r="C913" s="2">
        <v>300190702</v>
      </c>
      <c r="D913" s="2">
        <v>300190695</v>
      </c>
      <c r="E913" s="2">
        <v>300190694</v>
      </c>
      <c r="F913" s="2">
        <v>300190703</v>
      </c>
      <c r="G913" s="2">
        <v>300190667</v>
      </c>
      <c r="H913" s="2">
        <v>300190666</v>
      </c>
      <c r="I913" s="2">
        <v>300190696</v>
      </c>
      <c r="J913" s="2">
        <v>300190647</v>
      </c>
      <c r="K913" s="1">
        <v>10</v>
      </c>
      <c r="L913" s="2" t="s">
        <v>45</v>
      </c>
      <c r="M913" s="2">
        <f t="shared" si="39"/>
        <v>12</v>
      </c>
      <c r="N913" s="6"/>
      <c r="O913" s="2" t="s">
        <v>923</v>
      </c>
      <c r="P913" s="2" t="str">
        <f t="shared" si="40"/>
        <v>FFFF00</v>
      </c>
    </row>
    <row r="914" spans="1:16" x14ac:dyDescent="0.2">
      <c r="A914" s="2">
        <v>300190704</v>
      </c>
      <c r="B914" s="2">
        <v>300190697</v>
      </c>
      <c r="C914" s="2">
        <v>300190702</v>
      </c>
      <c r="D914" s="2">
        <v>300190695</v>
      </c>
      <c r="E914" s="2">
        <v>300190694</v>
      </c>
      <c r="F914" s="2">
        <v>300190703</v>
      </c>
      <c r="G914" s="2">
        <v>300190667</v>
      </c>
      <c r="H914" s="2">
        <v>300190666</v>
      </c>
      <c r="I914" s="2">
        <v>300190696</v>
      </c>
      <c r="J914" s="2">
        <v>300190647</v>
      </c>
      <c r="K914" s="1">
        <v>10</v>
      </c>
      <c r="L914" s="2" t="s">
        <v>58</v>
      </c>
      <c r="M914" s="2">
        <v>1</v>
      </c>
      <c r="N914" s="5"/>
      <c r="O914" s="2" t="s">
        <v>924</v>
      </c>
      <c r="P914" s="2" t="str">
        <f t="shared" si="40"/>
        <v>BFBFBF</v>
      </c>
    </row>
    <row r="915" spans="1:16" x14ac:dyDescent="0.2">
      <c r="A915" s="2">
        <v>300190704</v>
      </c>
      <c r="B915" s="2">
        <v>300190697</v>
      </c>
      <c r="C915" s="2">
        <v>300190702</v>
      </c>
      <c r="D915" s="2">
        <v>300190695</v>
      </c>
      <c r="E915" s="2">
        <v>300190694</v>
      </c>
      <c r="F915" s="2">
        <v>300190703</v>
      </c>
      <c r="G915" s="2">
        <v>300190667</v>
      </c>
      <c r="H915" s="2">
        <v>300190666</v>
      </c>
      <c r="I915" s="2">
        <v>300190696</v>
      </c>
      <c r="J915" s="2">
        <v>300190647</v>
      </c>
      <c r="K915" s="1">
        <v>10</v>
      </c>
      <c r="L915" s="2" t="s">
        <v>58</v>
      </c>
      <c r="M915" s="2">
        <f>M914+1</f>
        <v>2</v>
      </c>
      <c r="N915" s="9"/>
      <c r="O915" s="2" t="s">
        <v>925</v>
      </c>
      <c r="P915" s="2" t="str">
        <f t="shared" si="40"/>
        <v>9BC2E6</v>
      </c>
    </row>
    <row r="916" spans="1:16" x14ac:dyDescent="0.2">
      <c r="A916" s="2">
        <v>300190704</v>
      </c>
      <c r="B916" s="2">
        <v>300190697</v>
      </c>
      <c r="C916" s="2">
        <v>300190702</v>
      </c>
      <c r="D916" s="2">
        <v>300190695</v>
      </c>
      <c r="E916" s="2">
        <v>300190694</v>
      </c>
      <c r="F916" s="2">
        <v>300190703</v>
      </c>
      <c r="G916" s="2">
        <v>300190667</v>
      </c>
      <c r="H916" s="2">
        <v>300190666</v>
      </c>
      <c r="I916" s="2">
        <v>300190696</v>
      </c>
      <c r="J916" s="2">
        <v>300190647</v>
      </c>
      <c r="K916" s="1">
        <v>10</v>
      </c>
      <c r="L916" s="2" t="s">
        <v>58</v>
      </c>
      <c r="M916" s="2">
        <f t="shared" ref="M916:M937" si="41">M915+1</f>
        <v>3</v>
      </c>
      <c r="N916" s="4"/>
      <c r="O916" s="2" t="s">
        <v>926</v>
      </c>
      <c r="P916" s="2" t="str">
        <f t="shared" si="40"/>
        <v>A9D08E</v>
      </c>
    </row>
    <row r="917" spans="1:16" x14ac:dyDescent="0.2">
      <c r="A917" s="2">
        <v>300190704</v>
      </c>
      <c r="B917" s="2">
        <v>300190697</v>
      </c>
      <c r="C917" s="2">
        <v>300190702</v>
      </c>
      <c r="D917" s="2">
        <v>300190695</v>
      </c>
      <c r="E917" s="2">
        <v>300190694</v>
      </c>
      <c r="F917" s="2">
        <v>300190703</v>
      </c>
      <c r="G917" s="2">
        <v>300190667</v>
      </c>
      <c r="H917" s="2">
        <v>300190666</v>
      </c>
      <c r="I917" s="2">
        <v>300190696</v>
      </c>
      <c r="J917" s="2">
        <v>300190647</v>
      </c>
      <c r="K917" s="1">
        <v>10</v>
      </c>
      <c r="L917" s="2" t="s">
        <v>58</v>
      </c>
      <c r="M917" s="2">
        <f t="shared" si="41"/>
        <v>4</v>
      </c>
      <c r="N917" s="5"/>
      <c r="O917" s="2" t="s">
        <v>927</v>
      </c>
      <c r="P917" s="2" t="str">
        <f t="shared" si="40"/>
        <v>BFBFBF</v>
      </c>
    </row>
    <row r="918" spans="1:16" x14ac:dyDescent="0.2">
      <c r="A918" s="2">
        <v>300190704</v>
      </c>
      <c r="B918" s="2">
        <v>300190697</v>
      </c>
      <c r="C918" s="2">
        <v>300190702</v>
      </c>
      <c r="D918" s="2">
        <v>300190695</v>
      </c>
      <c r="E918" s="2">
        <v>300190694</v>
      </c>
      <c r="F918" s="2">
        <v>300190703</v>
      </c>
      <c r="G918" s="2">
        <v>300190667</v>
      </c>
      <c r="H918" s="2">
        <v>300190666</v>
      </c>
      <c r="I918" s="2">
        <v>300190696</v>
      </c>
      <c r="J918" s="2">
        <v>300190647</v>
      </c>
      <c r="K918" s="1">
        <v>10</v>
      </c>
      <c r="L918" s="2" t="s">
        <v>58</v>
      </c>
      <c r="M918" s="2">
        <f t="shared" si="41"/>
        <v>5</v>
      </c>
      <c r="N918" s="9"/>
      <c r="O918" s="2" t="s">
        <v>928</v>
      </c>
      <c r="P918" s="2" t="str">
        <f t="shared" si="40"/>
        <v>9BC2E6</v>
      </c>
    </row>
    <row r="919" spans="1:16" x14ac:dyDescent="0.2">
      <c r="A919" s="2">
        <v>300190704</v>
      </c>
      <c r="B919" s="2">
        <v>300190697</v>
      </c>
      <c r="C919" s="2">
        <v>300190702</v>
      </c>
      <c r="D919" s="2">
        <v>300190695</v>
      </c>
      <c r="E919" s="2">
        <v>300190694</v>
      </c>
      <c r="F919" s="2">
        <v>300190703</v>
      </c>
      <c r="G919" s="2">
        <v>300190667</v>
      </c>
      <c r="H919" s="2">
        <v>300190666</v>
      </c>
      <c r="I919" s="2">
        <v>300190696</v>
      </c>
      <c r="J919" s="2">
        <v>300190647</v>
      </c>
      <c r="K919" s="1">
        <v>10</v>
      </c>
      <c r="L919" s="2" t="s">
        <v>58</v>
      </c>
      <c r="M919" s="2">
        <f t="shared" si="41"/>
        <v>6</v>
      </c>
      <c r="N919" s="4"/>
      <c r="O919" s="2" t="s">
        <v>929</v>
      </c>
      <c r="P919" s="2" t="str">
        <f t="shared" si="40"/>
        <v>A9D08E</v>
      </c>
    </row>
    <row r="920" spans="1:16" x14ac:dyDescent="0.2">
      <c r="A920" s="2">
        <v>300190704</v>
      </c>
      <c r="B920" s="2">
        <v>300190697</v>
      </c>
      <c r="C920" s="2">
        <v>300190702</v>
      </c>
      <c r="D920" s="2">
        <v>300190695</v>
      </c>
      <c r="E920" s="2">
        <v>300190694</v>
      </c>
      <c r="F920" s="2">
        <v>300190703</v>
      </c>
      <c r="G920" s="2">
        <v>300190667</v>
      </c>
      <c r="H920" s="2">
        <v>300190666</v>
      </c>
      <c r="I920" s="2">
        <v>300190696</v>
      </c>
      <c r="J920" s="2">
        <v>300190647</v>
      </c>
      <c r="K920" s="1">
        <v>10</v>
      </c>
      <c r="L920" s="2" t="s">
        <v>58</v>
      </c>
      <c r="M920" s="2">
        <f t="shared" si="41"/>
        <v>7</v>
      </c>
      <c r="N920" s="5"/>
      <c r="O920" s="2" t="s">
        <v>930</v>
      </c>
      <c r="P920" s="2" t="str">
        <f t="shared" si="40"/>
        <v>BFBFBF</v>
      </c>
    </row>
    <row r="921" spans="1:16" x14ac:dyDescent="0.2">
      <c r="A921" s="2">
        <v>300190704</v>
      </c>
      <c r="B921" s="2">
        <v>300190697</v>
      </c>
      <c r="C921" s="2">
        <v>300190702</v>
      </c>
      <c r="D921" s="2">
        <v>300190695</v>
      </c>
      <c r="E921" s="2">
        <v>300190694</v>
      </c>
      <c r="F921" s="2">
        <v>300190703</v>
      </c>
      <c r="G921" s="2">
        <v>300190667</v>
      </c>
      <c r="H921" s="2">
        <v>300190666</v>
      </c>
      <c r="I921" s="2">
        <v>300190696</v>
      </c>
      <c r="J921" s="2">
        <v>300190647</v>
      </c>
      <c r="K921" s="1">
        <v>10</v>
      </c>
      <c r="L921" s="2" t="s">
        <v>58</v>
      </c>
      <c r="M921" s="2">
        <f t="shared" si="41"/>
        <v>8</v>
      </c>
      <c r="N921" s="9"/>
      <c r="O921" s="2" t="s">
        <v>931</v>
      </c>
      <c r="P921" s="2" t="str">
        <f t="shared" si="40"/>
        <v>9BC2E6</v>
      </c>
    </row>
    <row r="922" spans="1:16" x14ac:dyDescent="0.2">
      <c r="A922" s="2">
        <v>300190704</v>
      </c>
      <c r="B922" s="2">
        <v>300190697</v>
      </c>
      <c r="C922" s="2">
        <v>300190702</v>
      </c>
      <c r="D922" s="2">
        <v>300190695</v>
      </c>
      <c r="E922" s="2">
        <v>300190694</v>
      </c>
      <c r="F922" s="2">
        <v>300190703</v>
      </c>
      <c r="G922" s="2">
        <v>300190667</v>
      </c>
      <c r="H922" s="2">
        <v>300190666</v>
      </c>
      <c r="I922" s="2">
        <v>300190696</v>
      </c>
      <c r="J922" s="2">
        <v>300190647</v>
      </c>
      <c r="K922" s="1">
        <v>10</v>
      </c>
      <c r="L922" s="2" t="s">
        <v>58</v>
      </c>
      <c r="M922" s="2">
        <f t="shared" si="41"/>
        <v>9</v>
      </c>
      <c r="N922" s="4"/>
      <c r="O922" s="2" t="s">
        <v>932</v>
      </c>
      <c r="P922" s="2" t="str">
        <f t="shared" si="40"/>
        <v>A9D08E</v>
      </c>
    </row>
    <row r="923" spans="1:16" x14ac:dyDescent="0.2">
      <c r="A923" s="2">
        <v>300190704</v>
      </c>
      <c r="B923" s="2">
        <v>300190697</v>
      </c>
      <c r="C923" s="2">
        <v>300190702</v>
      </c>
      <c r="D923" s="2">
        <v>300190695</v>
      </c>
      <c r="E923" s="2">
        <v>300190694</v>
      </c>
      <c r="F923" s="2">
        <v>300190703</v>
      </c>
      <c r="G923" s="2">
        <v>300190667</v>
      </c>
      <c r="H923" s="2">
        <v>300190666</v>
      </c>
      <c r="I923" s="2">
        <v>300190696</v>
      </c>
      <c r="J923" s="2">
        <v>300190647</v>
      </c>
      <c r="K923" s="1">
        <v>10</v>
      </c>
      <c r="L923" s="2" t="s">
        <v>58</v>
      </c>
      <c r="M923" s="2">
        <f t="shared" si="41"/>
        <v>10</v>
      </c>
      <c r="N923" s="5"/>
      <c r="O923" s="2" t="s">
        <v>933</v>
      </c>
      <c r="P923" s="2" t="str">
        <f t="shared" si="40"/>
        <v>BFBFBF</v>
      </c>
    </row>
    <row r="924" spans="1:16" x14ac:dyDescent="0.2">
      <c r="A924" s="2">
        <v>300190704</v>
      </c>
      <c r="B924" s="2">
        <v>300190697</v>
      </c>
      <c r="C924" s="2">
        <v>300190702</v>
      </c>
      <c r="D924" s="2">
        <v>300190695</v>
      </c>
      <c r="E924" s="2">
        <v>300190694</v>
      </c>
      <c r="F924" s="2">
        <v>300190703</v>
      </c>
      <c r="G924" s="2">
        <v>300190667</v>
      </c>
      <c r="H924" s="2">
        <v>300190666</v>
      </c>
      <c r="I924" s="2">
        <v>300190696</v>
      </c>
      <c r="J924" s="2">
        <v>300190647</v>
      </c>
      <c r="K924" s="1">
        <v>10</v>
      </c>
      <c r="L924" s="2" t="s">
        <v>58</v>
      </c>
      <c r="M924" s="2">
        <f t="shared" si="41"/>
        <v>11</v>
      </c>
      <c r="N924" s="9"/>
      <c r="O924" s="2" t="s">
        <v>934</v>
      </c>
      <c r="P924" s="2" t="str">
        <f t="shared" si="40"/>
        <v>9BC2E6</v>
      </c>
    </row>
    <row r="925" spans="1:16" x14ac:dyDescent="0.2">
      <c r="A925" s="2">
        <v>300190704</v>
      </c>
      <c r="B925" s="2">
        <v>300190697</v>
      </c>
      <c r="C925" s="2">
        <v>300190702</v>
      </c>
      <c r="D925" s="2">
        <v>300190695</v>
      </c>
      <c r="E925" s="2">
        <v>300190694</v>
      </c>
      <c r="F925" s="2">
        <v>300190703</v>
      </c>
      <c r="G925" s="2">
        <v>300190667</v>
      </c>
      <c r="H925" s="2">
        <v>300190666</v>
      </c>
      <c r="I925" s="2">
        <v>300190696</v>
      </c>
      <c r="J925" s="2">
        <v>300190647</v>
      </c>
      <c r="K925" s="1">
        <v>10</v>
      </c>
      <c r="L925" s="2" t="s">
        <v>58</v>
      </c>
      <c r="M925" s="2">
        <f t="shared" si="41"/>
        <v>12</v>
      </c>
      <c r="N925" s="4"/>
      <c r="O925" s="2" t="s">
        <v>935</v>
      </c>
      <c r="P925" s="2" t="str">
        <f t="shared" si="40"/>
        <v>A9D08E</v>
      </c>
    </row>
    <row r="926" spans="1:16" x14ac:dyDescent="0.2">
      <c r="A926" s="2">
        <v>300190704</v>
      </c>
      <c r="B926" s="2">
        <v>300190697</v>
      </c>
      <c r="C926" s="2">
        <v>300190702</v>
      </c>
      <c r="D926" s="2">
        <v>300190695</v>
      </c>
      <c r="E926" s="2">
        <v>300190694</v>
      </c>
      <c r="F926" s="2">
        <v>300190703</v>
      </c>
      <c r="G926" s="2">
        <v>300190667</v>
      </c>
      <c r="H926" s="2">
        <v>300190666</v>
      </c>
      <c r="I926" s="2">
        <v>300190696</v>
      </c>
      <c r="J926" s="2">
        <v>300190647</v>
      </c>
      <c r="K926" s="1">
        <v>10</v>
      </c>
      <c r="L926" s="2" t="s">
        <v>71</v>
      </c>
      <c r="M926" s="2">
        <v>1</v>
      </c>
      <c r="N926" s="8"/>
      <c r="O926" s="2" t="s">
        <v>936</v>
      </c>
      <c r="P926" s="2" t="str">
        <f t="shared" si="40"/>
        <v>ED7D31</v>
      </c>
    </row>
    <row r="927" spans="1:16" x14ac:dyDescent="0.2">
      <c r="A927" s="2">
        <v>300190704</v>
      </c>
      <c r="B927" s="2">
        <v>300190697</v>
      </c>
      <c r="C927" s="2">
        <v>300190702</v>
      </c>
      <c r="D927" s="2">
        <v>300190695</v>
      </c>
      <c r="E927" s="2">
        <v>300190694</v>
      </c>
      <c r="F927" s="2">
        <v>300190703</v>
      </c>
      <c r="G927" s="2">
        <v>300190667</v>
      </c>
      <c r="H927" s="2">
        <v>300190666</v>
      </c>
      <c r="I927" s="2">
        <v>300190696</v>
      </c>
      <c r="J927" s="2">
        <v>300190647</v>
      </c>
      <c r="K927" s="1">
        <v>10</v>
      </c>
      <c r="L927" s="2" t="s">
        <v>71</v>
      </c>
      <c r="M927" s="2">
        <f>M926+1</f>
        <v>2</v>
      </c>
      <c r="N927" s="6"/>
      <c r="O927" s="2" t="s">
        <v>937</v>
      </c>
      <c r="P927" s="2" t="str">
        <f t="shared" si="40"/>
        <v>FFFF00</v>
      </c>
    </row>
    <row r="928" spans="1:16" x14ac:dyDescent="0.2">
      <c r="A928" s="2">
        <v>300190704</v>
      </c>
      <c r="B928" s="2">
        <v>300190697</v>
      </c>
      <c r="C928" s="2">
        <v>300190702</v>
      </c>
      <c r="D928" s="2">
        <v>300190695</v>
      </c>
      <c r="E928" s="2">
        <v>300190694</v>
      </c>
      <c r="F928" s="2">
        <v>300190703</v>
      </c>
      <c r="G928" s="2">
        <v>300190667</v>
      </c>
      <c r="H928" s="2">
        <v>300190666</v>
      </c>
      <c r="I928" s="2">
        <v>300190696</v>
      </c>
      <c r="J928" s="2">
        <v>300190647</v>
      </c>
      <c r="K928" s="1">
        <v>10</v>
      </c>
      <c r="L928" s="2" t="s">
        <v>71</v>
      </c>
      <c r="M928" s="2">
        <f t="shared" si="41"/>
        <v>3</v>
      </c>
      <c r="N928" s="7"/>
      <c r="O928" s="2" t="s">
        <v>938</v>
      </c>
      <c r="P928" s="2" t="str">
        <f t="shared" si="40"/>
        <v>FF0000</v>
      </c>
    </row>
    <row r="929" spans="1:16" x14ac:dyDescent="0.2">
      <c r="A929" s="2">
        <v>300190704</v>
      </c>
      <c r="B929" s="2">
        <v>300190697</v>
      </c>
      <c r="C929" s="2">
        <v>300190702</v>
      </c>
      <c r="D929" s="2">
        <v>300190695</v>
      </c>
      <c r="E929" s="2">
        <v>300190694</v>
      </c>
      <c r="F929" s="2">
        <v>300190703</v>
      </c>
      <c r="G929" s="2">
        <v>300190667</v>
      </c>
      <c r="H929" s="2">
        <v>300190666</v>
      </c>
      <c r="I929" s="2">
        <v>300190696</v>
      </c>
      <c r="J929" s="2">
        <v>300190647</v>
      </c>
      <c r="K929" s="1">
        <v>10</v>
      </c>
      <c r="L929" s="2" t="s">
        <v>71</v>
      </c>
      <c r="M929" s="2">
        <f t="shared" si="41"/>
        <v>4</v>
      </c>
      <c r="N929" s="8"/>
      <c r="O929" s="2" t="s">
        <v>939</v>
      </c>
      <c r="P929" s="2" t="str">
        <f t="shared" si="40"/>
        <v>ED7D31</v>
      </c>
    </row>
    <row r="930" spans="1:16" x14ac:dyDescent="0.2">
      <c r="A930" s="2">
        <v>300190704</v>
      </c>
      <c r="B930" s="2">
        <v>300190697</v>
      </c>
      <c r="C930" s="2">
        <v>300190702</v>
      </c>
      <c r="D930" s="2">
        <v>300190695</v>
      </c>
      <c r="E930" s="2">
        <v>300190694</v>
      </c>
      <c r="F930" s="2">
        <v>300190703</v>
      </c>
      <c r="G930" s="2">
        <v>300190667</v>
      </c>
      <c r="H930" s="2">
        <v>300190666</v>
      </c>
      <c r="I930" s="2">
        <v>300190696</v>
      </c>
      <c r="J930" s="2">
        <v>300190647</v>
      </c>
      <c r="K930" s="1">
        <v>10</v>
      </c>
      <c r="L930" s="2" t="s">
        <v>71</v>
      </c>
      <c r="M930" s="2">
        <f t="shared" si="41"/>
        <v>5</v>
      </c>
      <c r="N930" s="6"/>
      <c r="O930" s="2" t="s">
        <v>940</v>
      </c>
      <c r="P930" s="2" t="str">
        <f t="shared" si="40"/>
        <v>FFFF00</v>
      </c>
    </row>
    <row r="931" spans="1:16" x14ac:dyDescent="0.2">
      <c r="A931" s="2">
        <v>300190704</v>
      </c>
      <c r="B931" s="2">
        <v>300190697</v>
      </c>
      <c r="C931" s="2">
        <v>300190702</v>
      </c>
      <c r="D931" s="2">
        <v>300190695</v>
      </c>
      <c r="E931" s="2">
        <v>300190694</v>
      </c>
      <c r="F931" s="2">
        <v>300190703</v>
      </c>
      <c r="G931" s="2">
        <v>300190667</v>
      </c>
      <c r="H931" s="2">
        <v>300190666</v>
      </c>
      <c r="I931" s="2">
        <v>300190696</v>
      </c>
      <c r="J931" s="2">
        <v>300190647</v>
      </c>
      <c r="K931" s="1">
        <v>10</v>
      </c>
      <c r="L931" s="2" t="s">
        <v>71</v>
      </c>
      <c r="M931" s="2">
        <f t="shared" si="41"/>
        <v>6</v>
      </c>
      <c r="N931" s="7"/>
      <c r="O931" s="2" t="s">
        <v>941</v>
      </c>
      <c r="P931" s="2" t="str">
        <f t="shared" si="40"/>
        <v>FF0000</v>
      </c>
    </row>
    <row r="932" spans="1:16" x14ac:dyDescent="0.2">
      <c r="A932" s="2">
        <v>300190704</v>
      </c>
      <c r="B932" s="2">
        <v>300190697</v>
      </c>
      <c r="C932" s="2">
        <v>300190702</v>
      </c>
      <c r="D932" s="2">
        <v>300190695</v>
      </c>
      <c r="E932" s="2">
        <v>300190694</v>
      </c>
      <c r="F932" s="2">
        <v>300190703</v>
      </c>
      <c r="G932" s="2">
        <v>300190667</v>
      </c>
      <c r="H932" s="2">
        <v>300190666</v>
      </c>
      <c r="I932" s="2">
        <v>300190696</v>
      </c>
      <c r="J932" s="2">
        <v>300190647</v>
      </c>
      <c r="K932" s="1">
        <v>10</v>
      </c>
      <c r="L932" s="2" t="s">
        <v>71</v>
      </c>
      <c r="M932" s="2">
        <f t="shared" si="41"/>
        <v>7</v>
      </c>
      <c r="N932" s="8"/>
      <c r="O932" s="2" t="s">
        <v>942</v>
      </c>
      <c r="P932" s="2" t="str">
        <f t="shared" si="40"/>
        <v>ED7D31</v>
      </c>
    </row>
    <row r="933" spans="1:16" x14ac:dyDescent="0.2">
      <c r="A933" s="2">
        <v>300190704</v>
      </c>
      <c r="B933" s="2">
        <v>300190697</v>
      </c>
      <c r="C933" s="2">
        <v>300190702</v>
      </c>
      <c r="D933" s="2">
        <v>300190695</v>
      </c>
      <c r="E933" s="2">
        <v>300190694</v>
      </c>
      <c r="F933" s="2">
        <v>300190703</v>
      </c>
      <c r="G933" s="2">
        <v>300190667</v>
      </c>
      <c r="H933" s="2">
        <v>300190666</v>
      </c>
      <c r="I933" s="2">
        <v>300190696</v>
      </c>
      <c r="J933" s="2">
        <v>300190647</v>
      </c>
      <c r="K933" s="1">
        <v>10</v>
      </c>
      <c r="L933" s="2" t="s">
        <v>71</v>
      </c>
      <c r="M933" s="2">
        <f t="shared" si="41"/>
        <v>8</v>
      </c>
      <c r="N933" s="6"/>
      <c r="O933" s="2" t="s">
        <v>943</v>
      </c>
      <c r="P933" s="2" t="str">
        <f t="shared" si="40"/>
        <v>FFFF00</v>
      </c>
    </row>
    <row r="934" spans="1:16" x14ac:dyDescent="0.2">
      <c r="A934" s="2">
        <v>300190704</v>
      </c>
      <c r="B934" s="2">
        <v>300190697</v>
      </c>
      <c r="C934" s="2">
        <v>300190702</v>
      </c>
      <c r="D934" s="2">
        <v>300190695</v>
      </c>
      <c r="E934" s="2">
        <v>300190694</v>
      </c>
      <c r="F934" s="2">
        <v>300190703</v>
      </c>
      <c r="G934" s="2">
        <v>300190667</v>
      </c>
      <c r="H934" s="2">
        <v>300190666</v>
      </c>
      <c r="I934" s="2">
        <v>300190696</v>
      </c>
      <c r="J934" s="2">
        <v>300190647</v>
      </c>
      <c r="K934" s="1">
        <v>10</v>
      </c>
      <c r="L934" s="2" t="s">
        <v>71</v>
      </c>
      <c r="M934" s="2">
        <f t="shared" si="41"/>
        <v>9</v>
      </c>
      <c r="N934" s="7"/>
      <c r="O934" s="2" t="s">
        <v>944</v>
      </c>
      <c r="P934" s="2" t="str">
        <f t="shared" si="40"/>
        <v>FF0000</v>
      </c>
    </row>
    <row r="935" spans="1:16" x14ac:dyDescent="0.2">
      <c r="A935" s="2">
        <v>300190704</v>
      </c>
      <c r="B935" s="2">
        <v>300190697</v>
      </c>
      <c r="C935" s="2">
        <v>300190702</v>
      </c>
      <c r="D935" s="2">
        <v>300190695</v>
      </c>
      <c r="E935" s="2">
        <v>300190694</v>
      </c>
      <c r="F935" s="2">
        <v>300190703</v>
      </c>
      <c r="G935" s="2">
        <v>300190667</v>
      </c>
      <c r="H935" s="2">
        <v>300190666</v>
      </c>
      <c r="I935" s="2">
        <v>300190696</v>
      </c>
      <c r="J935" s="2">
        <v>300190647</v>
      </c>
      <c r="K935" s="1">
        <v>10</v>
      </c>
      <c r="L935" s="2" t="s">
        <v>71</v>
      </c>
      <c r="M935" s="2">
        <f t="shared" si="41"/>
        <v>10</v>
      </c>
      <c r="N935" s="8"/>
      <c r="O935" s="2" t="s">
        <v>945</v>
      </c>
      <c r="P935" s="2" t="str">
        <f t="shared" si="40"/>
        <v>ED7D31</v>
      </c>
    </row>
    <row r="936" spans="1:16" x14ac:dyDescent="0.2">
      <c r="A936" s="2">
        <v>300190704</v>
      </c>
      <c r="B936" s="2">
        <v>300190697</v>
      </c>
      <c r="C936" s="2">
        <v>300190702</v>
      </c>
      <c r="D936" s="2">
        <v>300190695</v>
      </c>
      <c r="E936" s="2">
        <v>300190694</v>
      </c>
      <c r="F936" s="2">
        <v>300190703</v>
      </c>
      <c r="G936" s="2">
        <v>300190667</v>
      </c>
      <c r="H936" s="2">
        <v>300190666</v>
      </c>
      <c r="I936" s="2">
        <v>300190696</v>
      </c>
      <c r="J936" s="2">
        <v>300190647</v>
      </c>
      <c r="K936" s="1">
        <v>10</v>
      </c>
      <c r="L936" s="2" t="s">
        <v>71</v>
      </c>
      <c r="M936" s="2">
        <f t="shared" si="41"/>
        <v>11</v>
      </c>
      <c r="N936" s="6"/>
      <c r="O936" s="2" t="s">
        <v>946</v>
      </c>
      <c r="P936" s="2" t="str">
        <f t="shared" si="40"/>
        <v>FFFF00</v>
      </c>
    </row>
    <row r="937" spans="1:16" x14ac:dyDescent="0.2">
      <c r="A937" s="2">
        <v>300190704</v>
      </c>
      <c r="B937" s="2">
        <v>300190697</v>
      </c>
      <c r="C937" s="2">
        <v>300190702</v>
      </c>
      <c r="D937" s="2">
        <v>300190695</v>
      </c>
      <c r="E937" s="2">
        <v>300190694</v>
      </c>
      <c r="F937" s="2">
        <v>300190703</v>
      </c>
      <c r="G937" s="2">
        <v>300190667</v>
      </c>
      <c r="H937" s="2">
        <v>300190666</v>
      </c>
      <c r="I937" s="2">
        <v>300190696</v>
      </c>
      <c r="J937" s="2">
        <v>300190647</v>
      </c>
      <c r="K937" s="1">
        <v>10</v>
      </c>
      <c r="L937" s="2" t="s">
        <v>71</v>
      </c>
      <c r="M937" s="2">
        <f t="shared" si="41"/>
        <v>12</v>
      </c>
      <c r="N937" s="7"/>
      <c r="O937" s="2" t="s">
        <v>947</v>
      </c>
      <c r="P937" s="2" t="str">
        <f t="shared" si="40"/>
        <v>FF0000</v>
      </c>
    </row>
    <row r="938" spans="1:16" x14ac:dyDescent="0.2">
      <c r="A938" s="2">
        <v>300190704</v>
      </c>
      <c r="B938" s="2">
        <v>300190697</v>
      </c>
      <c r="C938" s="2">
        <v>300190702</v>
      </c>
      <c r="D938" s="2">
        <v>300190695</v>
      </c>
      <c r="E938" s="2">
        <v>300190694</v>
      </c>
      <c r="F938" s="2">
        <v>300190703</v>
      </c>
      <c r="G938" s="2">
        <v>300190667</v>
      </c>
      <c r="H938" s="2">
        <v>300190666</v>
      </c>
      <c r="I938" s="2">
        <v>300190696</v>
      </c>
      <c r="J938" s="2">
        <v>300190647</v>
      </c>
      <c r="K938" s="1">
        <v>10</v>
      </c>
      <c r="L938" s="2" t="s">
        <v>84</v>
      </c>
      <c r="M938" s="2">
        <v>1</v>
      </c>
      <c r="N938" s="3"/>
      <c r="O938" s="2" t="s">
        <v>948</v>
      </c>
      <c r="P938" s="2" t="str">
        <f t="shared" si="40"/>
        <v>BDD7EE</v>
      </c>
    </row>
    <row r="939" spans="1:16" x14ac:dyDescent="0.2">
      <c r="A939" s="2">
        <v>300190704</v>
      </c>
      <c r="B939" s="2">
        <v>300190697</v>
      </c>
      <c r="C939" s="2">
        <v>300190702</v>
      </c>
      <c r="D939" s="2">
        <v>300190695</v>
      </c>
      <c r="E939" s="2">
        <v>300190694</v>
      </c>
      <c r="F939" s="2">
        <v>300190703</v>
      </c>
      <c r="G939" s="2">
        <v>300190667</v>
      </c>
      <c r="H939" s="2">
        <v>300190666</v>
      </c>
      <c r="I939" s="2">
        <v>300190696</v>
      </c>
      <c r="J939" s="2">
        <v>300190647</v>
      </c>
      <c r="K939" s="1">
        <v>10</v>
      </c>
      <c r="L939" s="2" t="s">
        <v>84</v>
      </c>
      <c r="M939" s="2">
        <f>M938+1</f>
        <v>2</v>
      </c>
      <c r="N939" s="4"/>
      <c r="O939" s="2" t="s">
        <v>949</v>
      </c>
      <c r="P939" s="2" t="str">
        <f t="shared" si="40"/>
        <v>A9D08E</v>
      </c>
    </row>
    <row r="940" spans="1:16" x14ac:dyDescent="0.2">
      <c r="A940" s="2">
        <v>300190704</v>
      </c>
      <c r="B940" s="2">
        <v>300190697</v>
      </c>
      <c r="C940" s="2">
        <v>300190702</v>
      </c>
      <c r="D940" s="2">
        <v>300190695</v>
      </c>
      <c r="E940" s="2">
        <v>300190694</v>
      </c>
      <c r="F940" s="2">
        <v>300190703</v>
      </c>
      <c r="G940" s="2">
        <v>300190667</v>
      </c>
      <c r="H940" s="2">
        <v>300190666</v>
      </c>
      <c r="I940" s="2">
        <v>300190696</v>
      </c>
      <c r="J940" s="2">
        <v>300190647</v>
      </c>
      <c r="K940" s="1">
        <v>10</v>
      </c>
      <c r="L940" s="2" t="s">
        <v>84</v>
      </c>
      <c r="M940" s="2">
        <f t="shared" ref="M940:M961" si="42">M939+1</f>
        <v>3</v>
      </c>
      <c r="N940" s="5"/>
      <c r="O940" s="2" t="s">
        <v>950</v>
      </c>
      <c r="P940" s="2" t="str">
        <f t="shared" si="40"/>
        <v>BFBFBF</v>
      </c>
    </row>
    <row r="941" spans="1:16" x14ac:dyDescent="0.2">
      <c r="A941" s="2">
        <v>300190704</v>
      </c>
      <c r="B941" s="2">
        <v>300190697</v>
      </c>
      <c r="C941" s="2">
        <v>300190702</v>
      </c>
      <c r="D941" s="2">
        <v>300190695</v>
      </c>
      <c r="E941" s="2">
        <v>300190694</v>
      </c>
      <c r="F941" s="2">
        <v>300190703</v>
      </c>
      <c r="G941" s="2">
        <v>300190667</v>
      </c>
      <c r="H941" s="2">
        <v>300190666</v>
      </c>
      <c r="I941" s="2">
        <v>300190696</v>
      </c>
      <c r="J941" s="2">
        <v>300190647</v>
      </c>
      <c r="K941" s="1">
        <v>10</v>
      </c>
      <c r="L941" s="2" t="s">
        <v>84</v>
      </c>
      <c r="M941" s="2">
        <f t="shared" si="42"/>
        <v>4</v>
      </c>
      <c r="N941" s="3"/>
      <c r="O941" s="2" t="s">
        <v>951</v>
      </c>
      <c r="P941" s="2" t="str">
        <f t="shared" si="40"/>
        <v>BDD7EE</v>
      </c>
    </row>
    <row r="942" spans="1:16" x14ac:dyDescent="0.2">
      <c r="A942" s="2">
        <v>300190704</v>
      </c>
      <c r="B942" s="2">
        <v>300190697</v>
      </c>
      <c r="C942" s="2">
        <v>300190702</v>
      </c>
      <c r="D942" s="2">
        <v>300190695</v>
      </c>
      <c r="E942" s="2">
        <v>300190694</v>
      </c>
      <c r="F942" s="2">
        <v>300190703</v>
      </c>
      <c r="G942" s="2">
        <v>300190667</v>
      </c>
      <c r="H942" s="2">
        <v>300190666</v>
      </c>
      <c r="I942" s="2">
        <v>300190696</v>
      </c>
      <c r="J942" s="2">
        <v>300190647</v>
      </c>
      <c r="K942" s="1">
        <v>10</v>
      </c>
      <c r="L942" s="2" t="s">
        <v>84</v>
      </c>
      <c r="M942" s="2">
        <f t="shared" si="42"/>
        <v>5</v>
      </c>
      <c r="N942" s="4"/>
      <c r="O942" s="2" t="s">
        <v>952</v>
      </c>
      <c r="P942" s="2" t="str">
        <f t="shared" si="40"/>
        <v>A9D08E</v>
      </c>
    </row>
    <row r="943" spans="1:16" x14ac:dyDescent="0.2">
      <c r="A943" s="2">
        <v>300190704</v>
      </c>
      <c r="B943" s="2">
        <v>300190697</v>
      </c>
      <c r="C943" s="2">
        <v>300190702</v>
      </c>
      <c r="D943" s="2">
        <v>300190695</v>
      </c>
      <c r="E943" s="2">
        <v>300190694</v>
      </c>
      <c r="F943" s="2">
        <v>300190703</v>
      </c>
      <c r="G943" s="2">
        <v>300190667</v>
      </c>
      <c r="H943" s="2">
        <v>300190666</v>
      </c>
      <c r="I943" s="2">
        <v>300190696</v>
      </c>
      <c r="J943" s="2">
        <v>300190647</v>
      </c>
      <c r="K943" s="1">
        <v>10</v>
      </c>
      <c r="L943" s="2" t="s">
        <v>84</v>
      </c>
      <c r="M943" s="2">
        <f t="shared" si="42"/>
        <v>6</v>
      </c>
      <c r="N943" s="5"/>
      <c r="O943" s="2" t="s">
        <v>953</v>
      </c>
      <c r="P943" s="2" t="str">
        <f t="shared" si="40"/>
        <v>BFBFBF</v>
      </c>
    </row>
    <row r="944" spans="1:16" x14ac:dyDescent="0.2">
      <c r="A944" s="2">
        <v>300190704</v>
      </c>
      <c r="B944" s="2">
        <v>300190697</v>
      </c>
      <c r="C944" s="2">
        <v>300190702</v>
      </c>
      <c r="D944" s="2">
        <v>300190695</v>
      </c>
      <c r="E944" s="2">
        <v>300190694</v>
      </c>
      <c r="F944" s="2">
        <v>300190703</v>
      </c>
      <c r="G944" s="2">
        <v>300190667</v>
      </c>
      <c r="H944" s="2">
        <v>300190666</v>
      </c>
      <c r="I944" s="2">
        <v>300190696</v>
      </c>
      <c r="J944" s="2">
        <v>300190647</v>
      </c>
      <c r="K944" s="1">
        <v>10</v>
      </c>
      <c r="L944" s="2" t="s">
        <v>84</v>
      </c>
      <c r="M944" s="2">
        <f t="shared" si="42"/>
        <v>7</v>
      </c>
      <c r="N944" s="3"/>
      <c r="O944" s="2" t="s">
        <v>954</v>
      </c>
      <c r="P944" s="2" t="str">
        <f t="shared" si="40"/>
        <v>BDD7EE</v>
      </c>
    </row>
    <row r="945" spans="1:16" x14ac:dyDescent="0.2">
      <c r="A945" s="2">
        <v>300190704</v>
      </c>
      <c r="B945" s="2">
        <v>300190697</v>
      </c>
      <c r="C945" s="2">
        <v>300190702</v>
      </c>
      <c r="D945" s="2">
        <v>300190695</v>
      </c>
      <c r="E945" s="2">
        <v>300190694</v>
      </c>
      <c r="F945" s="2">
        <v>300190703</v>
      </c>
      <c r="G945" s="2">
        <v>300190667</v>
      </c>
      <c r="H945" s="2">
        <v>300190666</v>
      </c>
      <c r="I945" s="2">
        <v>300190696</v>
      </c>
      <c r="J945" s="2">
        <v>300190647</v>
      </c>
      <c r="K945" s="1">
        <v>10</v>
      </c>
      <c r="L945" s="2" t="s">
        <v>84</v>
      </c>
      <c r="M945" s="2">
        <f t="shared" si="42"/>
        <v>8</v>
      </c>
      <c r="N945" s="4"/>
      <c r="O945" s="2" t="s">
        <v>955</v>
      </c>
      <c r="P945" s="2" t="str">
        <f t="shared" si="40"/>
        <v>A9D08E</v>
      </c>
    </row>
    <row r="946" spans="1:16" x14ac:dyDescent="0.2">
      <c r="A946" s="2">
        <v>300190704</v>
      </c>
      <c r="B946" s="2">
        <v>300190697</v>
      </c>
      <c r="C946" s="2">
        <v>300190702</v>
      </c>
      <c r="D946" s="2">
        <v>300190695</v>
      </c>
      <c r="E946" s="2">
        <v>300190694</v>
      </c>
      <c r="F946" s="2">
        <v>300190703</v>
      </c>
      <c r="G946" s="2">
        <v>300190667</v>
      </c>
      <c r="H946" s="2">
        <v>300190666</v>
      </c>
      <c r="I946" s="2">
        <v>300190696</v>
      </c>
      <c r="J946" s="2">
        <v>300190647</v>
      </c>
      <c r="K946" s="1">
        <v>10</v>
      </c>
      <c r="L946" s="2" t="s">
        <v>84</v>
      </c>
      <c r="M946" s="2">
        <f t="shared" si="42"/>
        <v>9</v>
      </c>
      <c r="N946" s="5"/>
      <c r="O946" s="2" t="s">
        <v>956</v>
      </c>
      <c r="P946" s="2" t="str">
        <f t="shared" si="40"/>
        <v>BFBFBF</v>
      </c>
    </row>
    <row r="947" spans="1:16" x14ac:dyDescent="0.2">
      <c r="A947" s="2">
        <v>300190704</v>
      </c>
      <c r="B947" s="2">
        <v>300190697</v>
      </c>
      <c r="C947" s="2">
        <v>300190702</v>
      </c>
      <c r="D947" s="2">
        <v>300190695</v>
      </c>
      <c r="E947" s="2">
        <v>300190694</v>
      </c>
      <c r="F947" s="2">
        <v>300190703</v>
      </c>
      <c r="G947" s="2">
        <v>300190667</v>
      </c>
      <c r="H947" s="2">
        <v>300190666</v>
      </c>
      <c r="I947" s="2">
        <v>300190696</v>
      </c>
      <c r="J947" s="2">
        <v>300190647</v>
      </c>
      <c r="K947" s="1">
        <v>10</v>
      </c>
      <c r="L947" s="2" t="s">
        <v>84</v>
      </c>
      <c r="M947" s="2">
        <f t="shared" si="42"/>
        <v>10</v>
      </c>
      <c r="N947" s="3"/>
      <c r="O947" s="2" t="s">
        <v>957</v>
      </c>
      <c r="P947" s="2" t="str">
        <f t="shared" si="40"/>
        <v>BDD7EE</v>
      </c>
    </row>
    <row r="948" spans="1:16" x14ac:dyDescent="0.2">
      <c r="A948" s="2">
        <v>300190704</v>
      </c>
      <c r="B948" s="2">
        <v>300190697</v>
      </c>
      <c r="C948" s="2">
        <v>300190702</v>
      </c>
      <c r="D948" s="2">
        <v>300190695</v>
      </c>
      <c r="E948" s="2">
        <v>300190694</v>
      </c>
      <c r="F948" s="2">
        <v>300190703</v>
      </c>
      <c r="G948" s="2">
        <v>300190667</v>
      </c>
      <c r="H948" s="2">
        <v>300190666</v>
      </c>
      <c r="I948" s="2">
        <v>300190696</v>
      </c>
      <c r="J948" s="2">
        <v>300190647</v>
      </c>
      <c r="K948" s="1">
        <v>10</v>
      </c>
      <c r="L948" s="2" t="s">
        <v>84</v>
      </c>
      <c r="M948" s="2">
        <f t="shared" si="42"/>
        <v>11</v>
      </c>
      <c r="N948" s="4"/>
      <c r="O948" s="2" t="s">
        <v>958</v>
      </c>
      <c r="P948" s="2" t="str">
        <f t="shared" si="40"/>
        <v>A9D08E</v>
      </c>
    </row>
    <row r="949" spans="1:16" x14ac:dyDescent="0.2">
      <c r="A949" s="2">
        <v>300190704</v>
      </c>
      <c r="B949" s="2">
        <v>300190697</v>
      </c>
      <c r="C949" s="2">
        <v>300190702</v>
      </c>
      <c r="D949" s="2">
        <v>300190695</v>
      </c>
      <c r="E949" s="2">
        <v>300190694</v>
      </c>
      <c r="F949" s="2">
        <v>300190703</v>
      </c>
      <c r="G949" s="2">
        <v>300190667</v>
      </c>
      <c r="H949" s="2">
        <v>300190666</v>
      </c>
      <c r="I949" s="2">
        <v>300190696</v>
      </c>
      <c r="J949" s="2">
        <v>300190647</v>
      </c>
      <c r="K949" s="1">
        <v>10</v>
      </c>
      <c r="L949" s="2" t="s">
        <v>84</v>
      </c>
      <c r="M949" s="2">
        <f t="shared" si="42"/>
        <v>12</v>
      </c>
      <c r="N949" s="5"/>
      <c r="O949" s="2" t="s">
        <v>959</v>
      </c>
      <c r="P949" s="2" t="str">
        <f t="shared" si="40"/>
        <v>BFBFBF</v>
      </c>
    </row>
    <row r="950" spans="1:16" x14ac:dyDescent="0.2">
      <c r="A950" s="2">
        <v>300190704</v>
      </c>
      <c r="B950" s="2">
        <v>300190697</v>
      </c>
      <c r="C950" s="2">
        <v>300190702</v>
      </c>
      <c r="D950" s="2">
        <v>300190695</v>
      </c>
      <c r="E950" s="2">
        <v>300190694</v>
      </c>
      <c r="F950" s="2">
        <v>300190703</v>
      </c>
      <c r="G950" s="2">
        <v>300190667</v>
      </c>
      <c r="H950" s="2">
        <v>300190666</v>
      </c>
      <c r="I950" s="2">
        <v>300190696</v>
      </c>
      <c r="J950" s="2">
        <v>300190647</v>
      </c>
      <c r="K950" s="1">
        <v>10</v>
      </c>
      <c r="L950" s="2" t="s">
        <v>97</v>
      </c>
      <c r="M950" s="2">
        <v>1</v>
      </c>
      <c r="N950" s="6"/>
      <c r="O950" s="2" t="s">
        <v>960</v>
      </c>
      <c r="P950" s="2" t="str">
        <f t="shared" si="40"/>
        <v>FFFF00</v>
      </c>
    </row>
    <row r="951" spans="1:16" x14ac:dyDescent="0.2">
      <c r="A951" s="2">
        <v>300190704</v>
      </c>
      <c r="B951" s="2">
        <v>300190697</v>
      </c>
      <c r="C951" s="2">
        <v>300190702</v>
      </c>
      <c r="D951" s="2">
        <v>300190695</v>
      </c>
      <c r="E951" s="2">
        <v>300190694</v>
      </c>
      <c r="F951" s="2">
        <v>300190703</v>
      </c>
      <c r="G951" s="2">
        <v>300190667</v>
      </c>
      <c r="H951" s="2">
        <v>300190666</v>
      </c>
      <c r="I951" s="2">
        <v>300190696</v>
      </c>
      <c r="J951" s="2">
        <v>300190647</v>
      </c>
      <c r="K951" s="1">
        <v>10</v>
      </c>
      <c r="L951" s="2" t="s">
        <v>97</v>
      </c>
      <c r="M951" s="2">
        <f>M950+1</f>
        <v>2</v>
      </c>
      <c r="N951" s="7"/>
      <c r="O951" s="2" t="s">
        <v>961</v>
      </c>
      <c r="P951" s="2" t="str">
        <f t="shared" si="40"/>
        <v>FF0000</v>
      </c>
    </row>
    <row r="952" spans="1:16" x14ac:dyDescent="0.2">
      <c r="A952" s="2">
        <v>300190704</v>
      </c>
      <c r="B952" s="2">
        <v>300190697</v>
      </c>
      <c r="C952" s="2">
        <v>300190702</v>
      </c>
      <c r="D952" s="2">
        <v>300190695</v>
      </c>
      <c r="E952" s="2">
        <v>300190694</v>
      </c>
      <c r="F952" s="2">
        <v>300190703</v>
      </c>
      <c r="G952" s="2">
        <v>300190667</v>
      </c>
      <c r="H952" s="2">
        <v>300190666</v>
      </c>
      <c r="I952" s="2">
        <v>300190696</v>
      </c>
      <c r="J952" s="2">
        <v>300190647</v>
      </c>
      <c r="K952" s="1">
        <v>10</v>
      </c>
      <c r="L952" s="2" t="s">
        <v>97</v>
      </c>
      <c r="M952" s="2">
        <f t="shared" si="42"/>
        <v>3</v>
      </c>
      <c r="N952" s="8"/>
      <c r="O952" s="2" t="s">
        <v>962</v>
      </c>
      <c r="P952" s="2" t="str">
        <f t="shared" si="40"/>
        <v>ED7D31</v>
      </c>
    </row>
    <row r="953" spans="1:16" x14ac:dyDescent="0.2">
      <c r="A953" s="2">
        <v>300190704</v>
      </c>
      <c r="B953" s="2">
        <v>300190697</v>
      </c>
      <c r="C953" s="2">
        <v>300190702</v>
      </c>
      <c r="D953" s="2">
        <v>300190695</v>
      </c>
      <c r="E953" s="2">
        <v>300190694</v>
      </c>
      <c r="F953" s="2">
        <v>300190703</v>
      </c>
      <c r="G953" s="2">
        <v>300190667</v>
      </c>
      <c r="H953" s="2">
        <v>300190666</v>
      </c>
      <c r="I953" s="2">
        <v>300190696</v>
      </c>
      <c r="J953" s="2">
        <v>300190647</v>
      </c>
      <c r="K953" s="1">
        <v>10</v>
      </c>
      <c r="L953" s="2" t="s">
        <v>97</v>
      </c>
      <c r="M953" s="2">
        <f t="shared" si="42"/>
        <v>4</v>
      </c>
      <c r="N953" s="6"/>
      <c r="O953" s="2" t="s">
        <v>963</v>
      </c>
      <c r="P953" s="2" t="str">
        <f t="shared" si="40"/>
        <v>FFFF00</v>
      </c>
    </row>
    <row r="954" spans="1:16" x14ac:dyDescent="0.2">
      <c r="A954" s="2">
        <v>300190704</v>
      </c>
      <c r="B954" s="2">
        <v>300190697</v>
      </c>
      <c r="C954" s="2">
        <v>300190702</v>
      </c>
      <c r="D954" s="2">
        <v>300190695</v>
      </c>
      <c r="E954" s="2">
        <v>300190694</v>
      </c>
      <c r="F954" s="2">
        <v>300190703</v>
      </c>
      <c r="G954" s="2">
        <v>300190667</v>
      </c>
      <c r="H954" s="2">
        <v>300190666</v>
      </c>
      <c r="I954" s="2">
        <v>300190696</v>
      </c>
      <c r="J954" s="2">
        <v>300190647</v>
      </c>
      <c r="K954" s="1">
        <v>10</v>
      </c>
      <c r="L954" s="2" t="s">
        <v>97</v>
      </c>
      <c r="M954" s="2">
        <f t="shared" si="42"/>
        <v>5</v>
      </c>
      <c r="N954" s="7"/>
      <c r="O954" s="2" t="s">
        <v>964</v>
      </c>
      <c r="P954" s="2" t="str">
        <f t="shared" si="40"/>
        <v>FF0000</v>
      </c>
    </row>
    <row r="955" spans="1:16" x14ac:dyDescent="0.2">
      <c r="A955" s="2">
        <v>300190704</v>
      </c>
      <c r="B955" s="2">
        <v>300190697</v>
      </c>
      <c r="C955" s="2">
        <v>300190702</v>
      </c>
      <c r="D955" s="2">
        <v>300190695</v>
      </c>
      <c r="E955" s="2">
        <v>300190694</v>
      </c>
      <c r="F955" s="2">
        <v>300190703</v>
      </c>
      <c r="G955" s="2">
        <v>300190667</v>
      </c>
      <c r="H955" s="2">
        <v>300190666</v>
      </c>
      <c r="I955" s="2">
        <v>300190696</v>
      </c>
      <c r="J955" s="2">
        <v>300190647</v>
      </c>
      <c r="K955" s="1">
        <v>10</v>
      </c>
      <c r="L955" s="2" t="s">
        <v>97</v>
      </c>
      <c r="M955" s="2">
        <f t="shared" si="42"/>
        <v>6</v>
      </c>
      <c r="N955" s="8"/>
      <c r="O955" s="2" t="s">
        <v>965</v>
      </c>
      <c r="P955" s="2" t="str">
        <f t="shared" si="40"/>
        <v>ED7D31</v>
      </c>
    </row>
    <row r="956" spans="1:16" x14ac:dyDescent="0.2">
      <c r="A956" s="2">
        <v>300190704</v>
      </c>
      <c r="B956" s="2">
        <v>300190697</v>
      </c>
      <c r="C956" s="2">
        <v>300190702</v>
      </c>
      <c r="D956" s="2">
        <v>300190695</v>
      </c>
      <c r="E956" s="2">
        <v>300190694</v>
      </c>
      <c r="F956" s="2">
        <v>300190703</v>
      </c>
      <c r="G956" s="2">
        <v>300190667</v>
      </c>
      <c r="H956" s="2">
        <v>300190666</v>
      </c>
      <c r="I956" s="2">
        <v>300190696</v>
      </c>
      <c r="J956" s="2">
        <v>300190647</v>
      </c>
      <c r="K956" s="1">
        <v>10</v>
      </c>
      <c r="L956" s="2" t="s">
        <v>97</v>
      </c>
      <c r="M956" s="2">
        <f t="shared" si="42"/>
        <v>7</v>
      </c>
      <c r="N956" s="6"/>
      <c r="O956" s="2" t="s">
        <v>966</v>
      </c>
      <c r="P956" s="2" t="str">
        <f t="shared" si="40"/>
        <v>FFFF00</v>
      </c>
    </row>
    <row r="957" spans="1:16" x14ac:dyDescent="0.2">
      <c r="A957" s="2">
        <v>300190704</v>
      </c>
      <c r="B957" s="2">
        <v>300190697</v>
      </c>
      <c r="C957" s="2">
        <v>300190702</v>
      </c>
      <c r="D957" s="2">
        <v>300190695</v>
      </c>
      <c r="E957" s="2">
        <v>300190694</v>
      </c>
      <c r="F957" s="2">
        <v>300190703</v>
      </c>
      <c r="G957" s="2">
        <v>300190667</v>
      </c>
      <c r="H957" s="2">
        <v>300190666</v>
      </c>
      <c r="I957" s="2">
        <v>300190696</v>
      </c>
      <c r="J957" s="2">
        <v>300190647</v>
      </c>
      <c r="K957" s="1">
        <v>10</v>
      </c>
      <c r="L957" s="2" t="s">
        <v>97</v>
      </c>
      <c r="M957" s="2">
        <f t="shared" si="42"/>
        <v>8</v>
      </c>
      <c r="N957" s="7"/>
      <c r="O957" s="2" t="s">
        <v>967</v>
      </c>
      <c r="P957" s="2" t="str">
        <f t="shared" si="40"/>
        <v>FF0000</v>
      </c>
    </row>
    <row r="958" spans="1:16" x14ac:dyDescent="0.2">
      <c r="A958" s="2">
        <v>300190704</v>
      </c>
      <c r="B958" s="2">
        <v>300190697</v>
      </c>
      <c r="C958" s="2">
        <v>300190702</v>
      </c>
      <c r="D958" s="2">
        <v>300190695</v>
      </c>
      <c r="E958" s="2">
        <v>300190694</v>
      </c>
      <c r="F958" s="2">
        <v>300190703</v>
      </c>
      <c r="G958" s="2">
        <v>300190667</v>
      </c>
      <c r="H958" s="2">
        <v>300190666</v>
      </c>
      <c r="I958" s="2">
        <v>300190696</v>
      </c>
      <c r="J958" s="2">
        <v>300190647</v>
      </c>
      <c r="K958" s="1">
        <v>10</v>
      </c>
      <c r="L958" s="2" t="s">
        <v>97</v>
      </c>
      <c r="M958" s="2">
        <f t="shared" si="42"/>
        <v>9</v>
      </c>
      <c r="N958" s="8"/>
      <c r="O958" s="2" t="s">
        <v>968</v>
      </c>
      <c r="P958" s="2" t="str">
        <f t="shared" si="40"/>
        <v>ED7D31</v>
      </c>
    </row>
    <row r="959" spans="1:16" x14ac:dyDescent="0.2">
      <c r="A959" s="2">
        <v>300190704</v>
      </c>
      <c r="B959" s="2">
        <v>300190697</v>
      </c>
      <c r="C959" s="2">
        <v>300190702</v>
      </c>
      <c r="D959" s="2">
        <v>300190695</v>
      </c>
      <c r="E959" s="2">
        <v>300190694</v>
      </c>
      <c r="F959" s="2">
        <v>300190703</v>
      </c>
      <c r="G959" s="2">
        <v>300190667</v>
      </c>
      <c r="H959" s="2">
        <v>300190666</v>
      </c>
      <c r="I959" s="2">
        <v>300190696</v>
      </c>
      <c r="J959" s="2">
        <v>300190647</v>
      </c>
      <c r="K959" s="1">
        <v>10</v>
      </c>
      <c r="L959" s="2" t="s">
        <v>97</v>
      </c>
      <c r="M959" s="2">
        <f t="shared" si="42"/>
        <v>10</v>
      </c>
      <c r="N959" s="6"/>
      <c r="O959" s="2" t="s">
        <v>969</v>
      </c>
      <c r="P959" s="2" t="str">
        <f t="shared" si="40"/>
        <v>FFFF00</v>
      </c>
    </row>
    <row r="960" spans="1:16" x14ac:dyDescent="0.2">
      <c r="A960" s="2">
        <v>300190704</v>
      </c>
      <c r="B960" s="2">
        <v>300190697</v>
      </c>
      <c r="C960" s="2">
        <v>300190702</v>
      </c>
      <c r="D960" s="2">
        <v>300190695</v>
      </c>
      <c r="E960" s="2">
        <v>300190694</v>
      </c>
      <c r="F960" s="2">
        <v>300190703</v>
      </c>
      <c r="G960" s="2">
        <v>300190667</v>
      </c>
      <c r="H960" s="2">
        <v>300190666</v>
      </c>
      <c r="I960" s="2">
        <v>300190696</v>
      </c>
      <c r="J960" s="2">
        <v>300190647</v>
      </c>
      <c r="K960" s="1">
        <v>10</v>
      </c>
      <c r="L960" s="2" t="s">
        <v>97</v>
      </c>
      <c r="M960" s="2">
        <f t="shared" si="42"/>
        <v>11</v>
      </c>
      <c r="N960" s="7"/>
      <c r="O960" s="2" t="s">
        <v>970</v>
      </c>
      <c r="P960" s="2" t="str">
        <f t="shared" si="40"/>
        <v>FF0000</v>
      </c>
    </row>
    <row r="961" spans="1:16" x14ac:dyDescent="0.2">
      <c r="A961" s="2">
        <v>300190704</v>
      </c>
      <c r="B961" s="2">
        <v>300190697</v>
      </c>
      <c r="C961" s="2">
        <v>300190702</v>
      </c>
      <c r="D961" s="2">
        <v>300190695</v>
      </c>
      <c r="E961" s="2">
        <v>300190694</v>
      </c>
      <c r="F961" s="2">
        <v>300190703</v>
      </c>
      <c r="G961" s="2">
        <v>300190667</v>
      </c>
      <c r="H961" s="2">
        <v>300190666</v>
      </c>
      <c r="I961" s="2">
        <v>300190696</v>
      </c>
      <c r="J961" s="2">
        <v>300190647</v>
      </c>
      <c r="K961" s="1">
        <v>10</v>
      </c>
      <c r="L961" s="2" t="s">
        <v>97</v>
      </c>
      <c r="M961" s="2">
        <f t="shared" si="42"/>
        <v>12</v>
      </c>
      <c r="N961" s="8"/>
      <c r="O961" s="2" t="s">
        <v>971</v>
      </c>
      <c r="P961" s="2" t="str">
        <f t="shared" si="40"/>
        <v>ED7D31</v>
      </c>
    </row>
    <row r="962" spans="1:16" x14ac:dyDescent="0.2">
      <c r="A962" s="2">
        <v>300190637</v>
      </c>
      <c r="B962" s="2">
        <v>300190777</v>
      </c>
      <c r="C962" s="2">
        <v>300190780</v>
      </c>
      <c r="D962" s="2">
        <v>300190782</v>
      </c>
      <c r="E962" s="2">
        <v>300190753</v>
      </c>
      <c r="F962" s="2">
        <v>300190638</v>
      </c>
      <c r="G962" s="2">
        <v>300190652</v>
      </c>
      <c r="H962" s="2">
        <v>300190651</v>
      </c>
      <c r="I962" s="2">
        <v>300190705</v>
      </c>
      <c r="J962" s="2">
        <v>300190706</v>
      </c>
      <c r="K962" s="1">
        <v>11</v>
      </c>
      <c r="L962" s="2" t="s">
        <v>6</v>
      </c>
      <c r="M962" s="2">
        <v>1</v>
      </c>
      <c r="N962" s="3"/>
      <c r="O962" s="2" t="s">
        <v>972</v>
      </c>
      <c r="P962" s="2" t="str">
        <f t="shared" si="40"/>
        <v>BDD7EE</v>
      </c>
    </row>
    <row r="963" spans="1:16" x14ac:dyDescent="0.2">
      <c r="A963" s="2">
        <v>300190637</v>
      </c>
      <c r="B963" s="2">
        <v>300190777</v>
      </c>
      <c r="C963" s="2">
        <v>300190780</v>
      </c>
      <c r="D963" s="2">
        <v>300190782</v>
      </c>
      <c r="E963" s="2">
        <v>300190753</v>
      </c>
      <c r="F963" s="2">
        <v>300190638</v>
      </c>
      <c r="G963" s="2">
        <v>300190652</v>
      </c>
      <c r="H963" s="2">
        <v>300190651</v>
      </c>
      <c r="I963" s="2">
        <v>300190705</v>
      </c>
      <c r="J963" s="2">
        <v>300190706</v>
      </c>
      <c r="K963" s="1">
        <v>11</v>
      </c>
      <c r="L963" s="2" t="s">
        <v>6</v>
      </c>
      <c r="M963" s="2">
        <f>M962+1</f>
        <v>2</v>
      </c>
      <c r="N963" s="4"/>
      <c r="O963" s="2" t="s">
        <v>973</v>
      </c>
      <c r="P963" s="2" t="str">
        <f t="shared" ref="P963:P1026" si="43">getRGB1(N963)</f>
        <v>A9D08E</v>
      </c>
    </row>
    <row r="964" spans="1:16" x14ac:dyDescent="0.2">
      <c r="A964" s="2">
        <v>300190637</v>
      </c>
      <c r="B964" s="2">
        <v>300190777</v>
      </c>
      <c r="C964" s="2">
        <v>300190780</v>
      </c>
      <c r="D964" s="2">
        <v>300190782</v>
      </c>
      <c r="E964" s="2">
        <v>300190753</v>
      </c>
      <c r="F964" s="2">
        <v>300190638</v>
      </c>
      <c r="G964" s="2">
        <v>300190652</v>
      </c>
      <c r="H964" s="2">
        <v>300190651</v>
      </c>
      <c r="I964" s="2">
        <v>300190705</v>
      </c>
      <c r="J964" s="2">
        <v>300190706</v>
      </c>
      <c r="K964" s="1">
        <v>11</v>
      </c>
      <c r="L964" s="2" t="s">
        <v>6</v>
      </c>
      <c r="M964" s="2">
        <f t="shared" ref="M964:M985" si="44">M963+1</f>
        <v>3</v>
      </c>
      <c r="N964" s="5"/>
      <c r="O964" s="2" t="s">
        <v>974</v>
      </c>
      <c r="P964" s="2" t="str">
        <f t="shared" si="43"/>
        <v>BFBFBF</v>
      </c>
    </row>
    <row r="965" spans="1:16" x14ac:dyDescent="0.2">
      <c r="A965" s="2">
        <v>300190637</v>
      </c>
      <c r="B965" s="2">
        <v>300190777</v>
      </c>
      <c r="C965" s="2">
        <v>300190780</v>
      </c>
      <c r="D965" s="2">
        <v>300190782</v>
      </c>
      <c r="E965" s="2">
        <v>300190753</v>
      </c>
      <c r="F965" s="2">
        <v>300190638</v>
      </c>
      <c r="G965" s="2">
        <v>300190652</v>
      </c>
      <c r="H965" s="2">
        <v>300190651</v>
      </c>
      <c r="I965" s="2">
        <v>300190705</v>
      </c>
      <c r="J965" s="2">
        <v>300190706</v>
      </c>
      <c r="K965" s="1">
        <v>11</v>
      </c>
      <c r="L965" s="2" t="s">
        <v>6</v>
      </c>
      <c r="M965" s="2">
        <f t="shared" si="44"/>
        <v>4</v>
      </c>
      <c r="N965" s="3"/>
      <c r="O965" s="2" t="s">
        <v>975</v>
      </c>
      <c r="P965" s="2" t="str">
        <f t="shared" si="43"/>
        <v>BDD7EE</v>
      </c>
    </row>
    <row r="966" spans="1:16" x14ac:dyDescent="0.2">
      <c r="A966" s="2">
        <v>300190637</v>
      </c>
      <c r="B966" s="2">
        <v>300190777</v>
      </c>
      <c r="C966" s="2">
        <v>300190780</v>
      </c>
      <c r="D966" s="2">
        <v>300190782</v>
      </c>
      <c r="E966" s="2">
        <v>300190753</v>
      </c>
      <c r="F966" s="2">
        <v>300190638</v>
      </c>
      <c r="G966" s="2">
        <v>300190652</v>
      </c>
      <c r="H966" s="2">
        <v>300190651</v>
      </c>
      <c r="I966" s="2">
        <v>300190705</v>
      </c>
      <c r="J966" s="2">
        <v>300190706</v>
      </c>
      <c r="K966" s="1">
        <v>11</v>
      </c>
      <c r="L966" s="2" t="s">
        <v>6</v>
      </c>
      <c r="M966" s="2">
        <f t="shared" si="44"/>
        <v>5</v>
      </c>
      <c r="N966" s="4"/>
      <c r="O966" s="2" t="s">
        <v>976</v>
      </c>
      <c r="P966" s="2" t="str">
        <f t="shared" si="43"/>
        <v>A9D08E</v>
      </c>
    </row>
    <row r="967" spans="1:16" x14ac:dyDescent="0.2">
      <c r="A967" s="2">
        <v>300190637</v>
      </c>
      <c r="B967" s="2">
        <v>300190777</v>
      </c>
      <c r="C967" s="2">
        <v>300190780</v>
      </c>
      <c r="D967" s="2">
        <v>300190782</v>
      </c>
      <c r="E967" s="2">
        <v>300190753</v>
      </c>
      <c r="F967" s="2">
        <v>300190638</v>
      </c>
      <c r="G967" s="2">
        <v>300190652</v>
      </c>
      <c r="H967" s="2">
        <v>300190651</v>
      </c>
      <c r="I967" s="2">
        <v>300190705</v>
      </c>
      <c r="J967" s="2">
        <v>300190706</v>
      </c>
      <c r="K967" s="1">
        <v>11</v>
      </c>
      <c r="L967" s="2" t="s">
        <v>6</v>
      </c>
      <c r="M967" s="2">
        <f t="shared" si="44"/>
        <v>6</v>
      </c>
      <c r="N967" s="5"/>
      <c r="O967" s="2" t="s">
        <v>977</v>
      </c>
      <c r="P967" s="2" t="str">
        <f t="shared" si="43"/>
        <v>BFBFBF</v>
      </c>
    </row>
    <row r="968" spans="1:16" x14ac:dyDescent="0.2">
      <c r="A968" s="2">
        <v>300190637</v>
      </c>
      <c r="B968" s="2">
        <v>300190777</v>
      </c>
      <c r="C968" s="2">
        <v>300190780</v>
      </c>
      <c r="D968" s="2">
        <v>300190782</v>
      </c>
      <c r="E968" s="2">
        <v>300190753</v>
      </c>
      <c r="F968" s="2">
        <v>300190638</v>
      </c>
      <c r="G968" s="2">
        <v>300190652</v>
      </c>
      <c r="H968" s="2">
        <v>300190651</v>
      </c>
      <c r="I968" s="2">
        <v>300190705</v>
      </c>
      <c r="J968" s="2">
        <v>300190706</v>
      </c>
      <c r="K968" s="1">
        <v>11</v>
      </c>
      <c r="L968" s="2" t="s">
        <v>6</v>
      </c>
      <c r="M968" s="2">
        <f t="shared" si="44"/>
        <v>7</v>
      </c>
      <c r="N968" s="3"/>
      <c r="O968" s="2" t="s">
        <v>978</v>
      </c>
      <c r="P968" s="2" t="str">
        <f t="shared" si="43"/>
        <v>BDD7EE</v>
      </c>
    </row>
    <row r="969" spans="1:16" x14ac:dyDescent="0.2">
      <c r="A969" s="2">
        <v>300190637</v>
      </c>
      <c r="B969" s="2">
        <v>300190777</v>
      </c>
      <c r="C969" s="2">
        <v>300190780</v>
      </c>
      <c r="D969" s="2">
        <v>300190782</v>
      </c>
      <c r="E969" s="2">
        <v>300190753</v>
      </c>
      <c r="F969" s="2">
        <v>300190638</v>
      </c>
      <c r="G969" s="2">
        <v>300190652</v>
      </c>
      <c r="H969" s="2">
        <v>300190651</v>
      </c>
      <c r="I969" s="2">
        <v>300190705</v>
      </c>
      <c r="J969" s="2">
        <v>300190706</v>
      </c>
      <c r="K969" s="1">
        <v>11</v>
      </c>
      <c r="L969" s="2" t="s">
        <v>6</v>
      </c>
      <c r="M969" s="2">
        <f t="shared" si="44"/>
        <v>8</v>
      </c>
      <c r="N969" s="4"/>
      <c r="O969" s="2" t="s">
        <v>979</v>
      </c>
      <c r="P969" s="2" t="str">
        <f t="shared" si="43"/>
        <v>A9D08E</v>
      </c>
    </row>
    <row r="970" spans="1:16" x14ac:dyDescent="0.2">
      <c r="A970" s="2">
        <v>300190637</v>
      </c>
      <c r="B970" s="2">
        <v>300190777</v>
      </c>
      <c r="C970" s="2">
        <v>300190780</v>
      </c>
      <c r="D970" s="2">
        <v>300190782</v>
      </c>
      <c r="E970" s="2">
        <v>300190753</v>
      </c>
      <c r="F970" s="2">
        <v>300190638</v>
      </c>
      <c r="G970" s="2">
        <v>300190652</v>
      </c>
      <c r="H970" s="2">
        <v>300190651</v>
      </c>
      <c r="I970" s="2">
        <v>300190705</v>
      </c>
      <c r="J970" s="2">
        <v>300190706</v>
      </c>
      <c r="K970" s="1">
        <v>11</v>
      </c>
      <c r="L970" s="2" t="s">
        <v>6</v>
      </c>
      <c r="M970" s="2">
        <f t="shared" si="44"/>
        <v>9</v>
      </c>
      <c r="N970" s="5"/>
      <c r="O970" s="2" t="s">
        <v>980</v>
      </c>
      <c r="P970" s="2" t="str">
        <f t="shared" si="43"/>
        <v>BFBFBF</v>
      </c>
    </row>
    <row r="971" spans="1:16" x14ac:dyDescent="0.2">
      <c r="A971" s="2">
        <v>300190637</v>
      </c>
      <c r="B971" s="2">
        <v>300190777</v>
      </c>
      <c r="C971" s="2">
        <v>300190780</v>
      </c>
      <c r="D971" s="2">
        <v>300190782</v>
      </c>
      <c r="E971" s="2">
        <v>300190753</v>
      </c>
      <c r="F971" s="2">
        <v>300190638</v>
      </c>
      <c r="G971" s="2">
        <v>300190652</v>
      </c>
      <c r="H971" s="2">
        <v>300190651</v>
      </c>
      <c r="I971" s="2">
        <v>300190705</v>
      </c>
      <c r="J971" s="2">
        <v>300190706</v>
      </c>
      <c r="K971" s="1">
        <v>11</v>
      </c>
      <c r="L971" s="2" t="s">
        <v>6</v>
      </c>
      <c r="M971" s="2">
        <f t="shared" si="44"/>
        <v>10</v>
      </c>
      <c r="N971" s="3"/>
      <c r="O971" s="2" t="s">
        <v>981</v>
      </c>
      <c r="P971" s="2" t="str">
        <f t="shared" si="43"/>
        <v>BDD7EE</v>
      </c>
    </row>
    <row r="972" spans="1:16" x14ac:dyDescent="0.2">
      <c r="A972" s="2">
        <v>300190637</v>
      </c>
      <c r="B972" s="2">
        <v>300190777</v>
      </c>
      <c r="C972" s="2">
        <v>300190780</v>
      </c>
      <c r="D972" s="2">
        <v>300190782</v>
      </c>
      <c r="E972" s="2">
        <v>300190753</v>
      </c>
      <c r="F972" s="2">
        <v>300190638</v>
      </c>
      <c r="G972" s="2">
        <v>300190652</v>
      </c>
      <c r="H972" s="2">
        <v>300190651</v>
      </c>
      <c r="I972" s="2">
        <v>300190705</v>
      </c>
      <c r="J972" s="2">
        <v>300190706</v>
      </c>
      <c r="K972" s="1">
        <v>11</v>
      </c>
      <c r="L972" s="2" t="s">
        <v>6</v>
      </c>
      <c r="M972" s="2">
        <f t="shared" si="44"/>
        <v>11</v>
      </c>
      <c r="N972" s="4"/>
      <c r="O972" s="2" t="s">
        <v>982</v>
      </c>
      <c r="P972" s="2" t="str">
        <f t="shared" si="43"/>
        <v>A9D08E</v>
      </c>
    </row>
    <row r="973" spans="1:16" x14ac:dyDescent="0.2">
      <c r="A973" s="2">
        <v>300190637</v>
      </c>
      <c r="B973" s="2">
        <v>300190777</v>
      </c>
      <c r="C973" s="2">
        <v>300190780</v>
      </c>
      <c r="D973" s="2">
        <v>300190782</v>
      </c>
      <c r="E973" s="2">
        <v>300190753</v>
      </c>
      <c r="F973" s="2">
        <v>300190638</v>
      </c>
      <c r="G973" s="2">
        <v>300190652</v>
      </c>
      <c r="H973" s="2">
        <v>300190651</v>
      </c>
      <c r="I973" s="2">
        <v>300190705</v>
      </c>
      <c r="J973" s="2">
        <v>300190706</v>
      </c>
      <c r="K973" s="1">
        <v>11</v>
      </c>
      <c r="L973" s="2" t="s">
        <v>6</v>
      </c>
      <c r="M973" s="2">
        <f t="shared" si="44"/>
        <v>12</v>
      </c>
      <c r="N973" s="5"/>
      <c r="O973" s="2" t="s">
        <v>983</v>
      </c>
      <c r="P973" s="2" t="str">
        <f t="shared" si="43"/>
        <v>BFBFBF</v>
      </c>
    </row>
    <row r="974" spans="1:16" x14ac:dyDescent="0.2">
      <c r="A974" s="2">
        <v>300190637</v>
      </c>
      <c r="B974" s="2">
        <v>300190777</v>
      </c>
      <c r="C974" s="2">
        <v>300190780</v>
      </c>
      <c r="D974" s="2">
        <v>300190782</v>
      </c>
      <c r="E974" s="2">
        <v>300190753</v>
      </c>
      <c r="F974" s="2">
        <v>300190638</v>
      </c>
      <c r="G974" s="2">
        <v>300190652</v>
      </c>
      <c r="H974" s="2">
        <v>300190651</v>
      </c>
      <c r="I974" s="2">
        <v>300190705</v>
      </c>
      <c r="J974" s="2">
        <v>300190706</v>
      </c>
      <c r="K974" s="1">
        <v>11</v>
      </c>
      <c r="L974" s="2" t="s">
        <v>19</v>
      </c>
      <c r="M974" s="2">
        <v>1</v>
      </c>
      <c r="N974" s="6"/>
      <c r="O974" s="2" t="s">
        <v>984</v>
      </c>
      <c r="P974" s="2" t="str">
        <f t="shared" si="43"/>
        <v>FFFF00</v>
      </c>
    </row>
    <row r="975" spans="1:16" x14ac:dyDescent="0.2">
      <c r="A975" s="2">
        <v>300190637</v>
      </c>
      <c r="B975" s="2">
        <v>300190777</v>
      </c>
      <c r="C975" s="2">
        <v>300190780</v>
      </c>
      <c r="D975" s="2">
        <v>300190782</v>
      </c>
      <c r="E975" s="2">
        <v>300190753</v>
      </c>
      <c r="F975" s="2">
        <v>300190638</v>
      </c>
      <c r="G975" s="2">
        <v>300190652</v>
      </c>
      <c r="H975" s="2">
        <v>300190651</v>
      </c>
      <c r="I975" s="2">
        <v>300190705</v>
      </c>
      <c r="J975" s="2">
        <v>300190706</v>
      </c>
      <c r="K975" s="1">
        <v>11</v>
      </c>
      <c r="L975" s="2" t="s">
        <v>19</v>
      </c>
      <c r="M975" s="2">
        <f>M974+1</f>
        <v>2</v>
      </c>
      <c r="N975" s="7"/>
      <c r="O975" s="2" t="s">
        <v>985</v>
      </c>
      <c r="P975" s="2" t="str">
        <f t="shared" si="43"/>
        <v>FF0000</v>
      </c>
    </row>
    <row r="976" spans="1:16" x14ac:dyDescent="0.2">
      <c r="A976" s="2">
        <v>300190637</v>
      </c>
      <c r="B976" s="2">
        <v>300190777</v>
      </c>
      <c r="C976" s="2">
        <v>300190780</v>
      </c>
      <c r="D976" s="2">
        <v>300190782</v>
      </c>
      <c r="E976" s="2">
        <v>300190753</v>
      </c>
      <c r="F976" s="2">
        <v>300190638</v>
      </c>
      <c r="G976" s="2">
        <v>300190652</v>
      </c>
      <c r="H976" s="2">
        <v>300190651</v>
      </c>
      <c r="I976" s="2">
        <v>300190705</v>
      </c>
      <c r="J976" s="2">
        <v>300190706</v>
      </c>
      <c r="K976" s="1">
        <v>11</v>
      </c>
      <c r="L976" s="2" t="s">
        <v>19</v>
      </c>
      <c r="M976" s="2">
        <f t="shared" si="44"/>
        <v>3</v>
      </c>
      <c r="N976" s="8"/>
      <c r="O976" s="2" t="s">
        <v>986</v>
      </c>
      <c r="P976" s="2" t="str">
        <f t="shared" si="43"/>
        <v>ED7D31</v>
      </c>
    </row>
    <row r="977" spans="1:16" x14ac:dyDescent="0.2">
      <c r="A977" s="2">
        <v>300190637</v>
      </c>
      <c r="B977" s="2">
        <v>300190777</v>
      </c>
      <c r="C977" s="2">
        <v>300190780</v>
      </c>
      <c r="D977" s="2">
        <v>300190782</v>
      </c>
      <c r="E977" s="2">
        <v>300190753</v>
      </c>
      <c r="F977" s="2">
        <v>300190638</v>
      </c>
      <c r="G977" s="2">
        <v>300190652</v>
      </c>
      <c r="H977" s="2">
        <v>300190651</v>
      </c>
      <c r="I977" s="2">
        <v>300190705</v>
      </c>
      <c r="J977" s="2">
        <v>300190706</v>
      </c>
      <c r="K977" s="1">
        <v>11</v>
      </c>
      <c r="L977" s="2" t="s">
        <v>19</v>
      </c>
      <c r="M977" s="2">
        <f t="shared" si="44"/>
        <v>4</v>
      </c>
      <c r="N977" s="6"/>
      <c r="O977" s="2" t="s">
        <v>987</v>
      </c>
      <c r="P977" s="2" t="str">
        <f t="shared" si="43"/>
        <v>FFFF00</v>
      </c>
    </row>
    <row r="978" spans="1:16" x14ac:dyDescent="0.2">
      <c r="A978" s="2">
        <v>300190637</v>
      </c>
      <c r="B978" s="2">
        <v>300190777</v>
      </c>
      <c r="C978" s="2">
        <v>300190780</v>
      </c>
      <c r="D978" s="2">
        <v>300190782</v>
      </c>
      <c r="E978" s="2">
        <v>300190753</v>
      </c>
      <c r="F978" s="2">
        <v>300190638</v>
      </c>
      <c r="G978" s="2">
        <v>300190652</v>
      </c>
      <c r="H978" s="2">
        <v>300190651</v>
      </c>
      <c r="I978" s="2">
        <v>300190705</v>
      </c>
      <c r="J978" s="2">
        <v>300190706</v>
      </c>
      <c r="K978" s="1">
        <v>11</v>
      </c>
      <c r="L978" s="2" t="s">
        <v>19</v>
      </c>
      <c r="M978" s="2">
        <f t="shared" si="44"/>
        <v>5</v>
      </c>
      <c r="N978" s="7"/>
      <c r="O978" s="2" t="s">
        <v>988</v>
      </c>
      <c r="P978" s="2" t="str">
        <f t="shared" si="43"/>
        <v>FF0000</v>
      </c>
    </row>
    <row r="979" spans="1:16" x14ac:dyDescent="0.2">
      <c r="A979" s="2">
        <v>300190637</v>
      </c>
      <c r="B979" s="2">
        <v>300190777</v>
      </c>
      <c r="C979" s="2">
        <v>300190780</v>
      </c>
      <c r="D979" s="2">
        <v>300190782</v>
      </c>
      <c r="E979" s="2">
        <v>300190753</v>
      </c>
      <c r="F979" s="2">
        <v>300190638</v>
      </c>
      <c r="G979" s="2">
        <v>300190652</v>
      </c>
      <c r="H979" s="2">
        <v>300190651</v>
      </c>
      <c r="I979" s="2">
        <v>300190705</v>
      </c>
      <c r="J979" s="2">
        <v>300190706</v>
      </c>
      <c r="K979" s="1">
        <v>11</v>
      </c>
      <c r="L979" s="2" t="s">
        <v>19</v>
      </c>
      <c r="M979" s="2">
        <f t="shared" si="44"/>
        <v>6</v>
      </c>
      <c r="N979" s="8"/>
      <c r="O979" s="2" t="s">
        <v>989</v>
      </c>
      <c r="P979" s="2" t="str">
        <f t="shared" si="43"/>
        <v>ED7D31</v>
      </c>
    </row>
    <row r="980" spans="1:16" x14ac:dyDescent="0.2">
      <c r="A980" s="2">
        <v>300190637</v>
      </c>
      <c r="B980" s="2">
        <v>300190777</v>
      </c>
      <c r="C980" s="2">
        <v>300190780</v>
      </c>
      <c r="D980" s="2">
        <v>300190782</v>
      </c>
      <c r="E980" s="2">
        <v>300190753</v>
      </c>
      <c r="F980" s="2">
        <v>300190638</v>
      </c>
      <c r="G980" s="2">
        <v>300190652</v>
      </c>
      <c r="H980" s="2">
        <v>300190651</v>
      </c>
      <c r="I980" s="2">
        <v>300190705</v>
      </c>
      <c r="J980" s="2">
        <v>300190706</v>
      </c>
      <c r="K980" s="1">
        <v>11</v>
      </c>
      <c r="L980" s="2" t="s">
        <v>19</v>
      </c>
      <c r="M980" s="2">
        <f t="shared" si="44"/>
        <v>7</v>
      </c>
      <c r="N980" s="6"/>
      <c r="O980" s="2" t="s">
        <v>990</v>
      </c>
      <c r="P980" s="2" t="str">
        <f t="shared" si="43"/>
        <v>FFFF00</v>
      </c>
    </row>
    <row r="981" spans="1:16" x14ac:dyDescent="0.2">
      <c r="A981" s="2">
        <v>300190637</v>
      </c>
      <c r="B981" s="2">
        <v>300190777</v>
      </c>
      <c r="C981" s="2">
        <v>300190780</v>
      </c>
      <c r="D981" s="2">
        <v>300190782</v>
      </c>
      <c r="E981" s="2">
        <v>300190753</v>
      </c>
      <c r="F981" s="2">
        <v>300190638</v>
      </c>
      <c r="G981" s="2">
        <v>300190652</v>
      </c>
      <c r="H981" s="2">
        <v>300190651</v>
      </c>
      <c r="I981" s="2">
        <v>300190705</v>
      </c>
      <c r="J981" s="2">
        <v>300190706</v>
      </c>
      <c r="K981" s="1">
        <v>11</v>
      </c>
      <c r="L981" s="2" t="s">
        <v>19</v>
      </c>
      <c r="M981" s="2">
        <f t="shared" si="44"/>
        <v>8</v>
      </c>
      <c r="N981" s="7"/>
      <c r="O981" s="2" t="s">
        <v>991</v>
      </c>
      <c r="P981" s="2" t="str">
        <f t="shared" si="43"/>
        <v>FF0000</v>
      </c>
    </row>
    <row r="982" spans="1:16" x14ac:dyDescent="0.2">
      <c r="A982" s="2">
        <v>300190637</v>
      </c>
      <c r="B982" s="2">
        <v>300190777</v>
      </c>
      <c r="C982" s="2">
        <v>300190780</v>
      </c>
      <c r="D982" s="2">
        <v>300190782</v>
      </c>
      <c r="E982" s="2">
        <v>300190753</v>
      </c>
      <c r="F982" s="2">
        <v>300190638</v>
      </c>
      <c r="G982" s="2">
        <v>300190652</v>
      </c>
      <c r="H982" s="2">
        <v>300190651</v>
      </c>
      <c r="I982" s="2">
        <v>300190705</v>
      </c>
      <c r="J982" s="2">
        <v>300190706</v>
      </c>
      <c r="K982" s="1">
        <v>11</v>
      </c>
      <c r="L982" s="2" t="s">
        <v>19</v>
      </c>
      <c r="M982" s="2">
        <f t="shared" si="44"/>
        <v>9</v>
      </c>
      <c r="N982" s="8"/>
      <c r="O982" s="2" t="s">
        <v>992</v>
      </c>
      <c r="P982" s="2" t="str">
        <f t="shared" si="43"/>
        <v>ED7D31</v>
      </c>
    </row>
    <row r="983" spans="1:16" x14ac:dyDescent="0.2">
      <c r="A983" s="2">
        <v>300190637</v>
      </c>
      <c r="B983" s="2">
        <v>300190777</v>
      </c>
      <c r="C983" s="2">
        <v>300190780</v>
      </c>
      <c r="D983" s="2">
        <v>300190782</v>
      </c>
      <c r="E983" s="2">
        <v>300190753</v>
      </c>
      <c r="F983" s="2">
        <v>300190638</v>
      </c>
      <c r="G983" s="2">
        <v>300190652</v>
      </c>
      <c r="H983" s="2">
        <v>300190651</v>
      </c>
      <c r="I983" s="2">
        <v>300190705</v>
      </c>
      <c r="J983" s="2">
        <v>300190706</v>
      </c>
      <c r="K983" s="1">
        <v>11</v>
      </c>
      <c r="L983" s="2" t="s">
        <v>19</v>
      </c>
      <c r="M983" s="2">
        <f t="shared" si="44"/>
        <v>10</v>
      </c>
      <c r="N983" s="6"/>
      <c r="O983" s="2" t="s">
        <v>993</v>
      </c>
      <c r="P983" s="2" t="str">
        <f t="shared" si="43"/>
        <v>FFFF00</v>
      </c>
    </row>
    <row r="984" spans="1:16" x14ac:dyDescent="0.2">
      <c r="A984" s="2">
        <v>300190637</v>
      </c>
      <c r="B984" s="2">
        <v>300190777</v>
      </c>
      <c r="C984" s="2">
        <v>300190780</v>
      </c>
      <c r="D984" s="2">
        <v>300190782</v>
      </c>
      <c r="E984" s="2">
        <v>300190753</v>
      </c>
      <c r="F984" s="2">
        <v>300190638</v>
      </c>
      <c r="G984" s="2">
        <v>300190652</v>
      </c>
      <c r="H984" s="2">
        <v>300190651</v>
      </c>
      <c r="I984" s="2">
        <v>300190705</v>
      </c>
      <c r="J984" s="2">
        <v>300190706</v>
      </c>
      <c r="K984" s="1">
        <v>11</v>
      </c>
      <c r="L984" s="2" t="s">
        <v>19</v>
      </c>
      <c r="M984" s="2">
        <f t="shared" si="44"/>
        <v>11</v>
      </c>
      <c r="N984" s="7"/>
      <c r="O984" s="2" t="s">
        <v>994</v>
      </c>
      <c r="P984" s="2" t="str">
        <f t="shared" si="43"/>
        <v>FF0000</v>
      </c>
    </row>
    <row r="985" spans="1:16" x14ac:dyDescent="0.2">
      <c r="A985" s="2">
        <v>300190637</v>
      </c>
      <c r="B985" s="2">
        <v>300190777</v>
      </c>
      <c r="C985" s="2">
        <v>300190780</v>
      </c>
      <c r="D985" s="2">
        <v>300190782</v>
      </c>
      <c r="E985" s="2">
        <v>300190753</v>
      </c>
      <c r="F985" s="2">
        <v>300190638</v>
      </c>
      <c r="G985" s="2">
        <v>300190652</v>
      </c>
      <c r="H985" s="2">
        <v>300190651</v>
      </c>
      <c r="I985" s="2">
        <v>300190705</v>
      </c>
      <c r="J985" s="2">
        <v>300190706</v>
      </c>
      <c r="K985" s="1">
        <v>11</v>
      </c>
      <c r="L985" s="2" t="s">
        <v>19</v>
      </c>
      <c r="M985" s="2">
        <f t="shared" si="44"/>
        <v>12</v>
      </c>
      <c r="N985" s="8"/>
      <c r="O985" s="2" t="s">
        <v>995</v>
      </c>
      <c r="P985" s="2" t="str">
        <f t="shared" si="43"/>
        <v>ED7D31</v>
      </c>
    </row>
    <row r="986" spans="1:16" x14ac:dyDescent="0.2">
      <c r="A986" s="2">
        <v>300190637</v>
      </c>
      <c r="B986" s="2">
        <v>300190777</v>
      </c>
      <c r="C986" s="2">
        <v>300190780</v>
      </c>
      <c r="D986" s="2">
        <v>300190782</v>
      </c>
      <c r="E986" s="2">
        <v>300190753</v>
      </c>
      <c r="F986" s="2">
        <v>300190638</v>
      </c>
      <c r="G986" s="2">
        <v>300190652</v>
      </c>
      <c r="H986" s="2">
        <v>300190651</v>
      </c>
      <c r="I986" s="2">
        <v>300190705</v>
      </c>
      <c r="J986" s="2">
        <v>300190706</v>
      </c>
      <c r="K986" s="1">
        <v>11</v>
      </c>
      <c r="L986" s="2" t="s">
        <v>32</v>
      </c>
      <c r="M986" s="2">
        <v>1</v>
      </c>
      <c r="N986" s="4"/>
      <c r="O986" s="2" t="s">
        <v>996</v>
      </c>
      <c r="P986" s="2" t="str">
        <f t="shared" si="43"/>
        <v>A9D08E</v>
      </c>
    </row>
    <row r="987" spans="1:16" x14ac:dyDescent="0.2">
      <c r="A987" s="2">
        <v>300190637</v>
      </c>
      <c r="B987" s="2">
        <v>300190777</v>
      </c>
      <c r="C987" s="2">
        <v>300190780</v>
      </c>
      <c r="D987" s="2">
        <v>300190782</v>
      </c>
      <c r="E987" s="2">
        <v>300190753</v>
      </c>
      <c r="F987" s="2">
        <v>300190638</v>
      </c>
      <c r="G987" s="2">
        <v>300190652</v>
      </c>
      <c r="H987" s="2">
        <v>300190651</v>
      </c>
      <c r="I987" s="2">
        <v>300190705</v>
      </c>
      <c r="J987" s="2">
        <v>300190706</v>
      </c>
      <c r="K987" s="1">
        <v>11</v>
      </c>
      <c r="L987" s="2" t="s">
        <v>32</v>
      </c>
      <c r="M987" s="2">
        <f>M986+1</f>
        <v>2</v>
      </c>
      <c r="N987" s="5"/>
      <c r="O987" s="2" t="s">
        <v>997</v>
      </c>
      <c r="P987" s="2" t="str">
        <f t="shared" si="43"/>
        <v>BFBFBF</v>
      </c>
    </row>
    <row r="988" spans="1:16" x14ac:dyDescent="0.2">
      <c r="A988" s="2">
        <v>300190637</v>
      </c>
      <c r="B988" s="2">
        <v>300190777</v>
      </c>
      <c r="C988" s="2">
        <v>300190780</v>
      </c>
      <c r="D988" s="2">
        <v>300190782</v>
      </c>
      <c r="E988" s="2">
        <v>300190753</v>
      </c>
      <c r="F988" s="2">
        <v>300190638</v>
      </c>
      <c r="G988" s="2">
        <v>300190652</v>
      </c>
      <c r="H988" s="2">
        <v>300190651</v>
      </c>
      <c r="I988" s="2">
        <v>300190705</v>
      </c>
      <c r="J988" s="2">
        <v>300190706</v>
      </c>
      <c r="K988" s="1">
        <v>11</v>
      </c>
      <c r="L988" s="2" t="s">
        <v>32</v>
      </c>
      <c r="M988" s="2">
        <f t="shared" ref="M988:M1009" si="45">M987+1</f>
        <v>3</v>
      </c>
      <c r="N988" s="9"/>
      <c r="O988" s="2" t="s">
        <v>998</v>
      </c>
      <c r="P988" s="2" t="str">
        <f t="shared" si="43"/>
        <v>9BC2E6</v>
      </c>
    </row>
    <row r="989" spans="1:16" x14ac:dyDescent="0.2">
      <c r="A989" s="2">
        <v>300190637</v>
      </c>
      <c r="B989" s="2">
        <v>300190777</v>
      </c>
      <c r="C989" s="2">
        <v>300190780</v>
      </c>
      <c r="D989" s="2">
        <v>300190782</v>
      </c>
      <c r="E989" s="2">
        <v>300190753</v>
      </c>
      <c r="F989" s="2">
        <v>300190638</v>
      </c>
      <c r="G989" s="2">
        <v>300190652</v>
      </c>
      <c r="H989" s="2">
        <v>300190651</v>
      </c>
      <c r="I989" s="2">
        <v>300190705</v>
      </c>
      <c r="J989" s="2">
        <v>300190706</v>
      </c>
      <c r="K989" s="1">
        <v>11</v>
      </c>
      <c r="L989" s="2" t="s">
        <v>32</v>
      </c>
      <c r="M989" s="2">
        <f t="shared" si="45"/>
        <v>4</v>
      </c>
      <c r="N989" s="4"/>
      <c r="O989" s="2" t="s">
        <v>999</v>
      </c>
      <c r="P989" s="2" t="str">
        <f t="shared" si="43"/>
        <v>A9D08E</v>
      </c>
    </row>
    <row r="990" spans="1:16" x14ac:dyDescent="0.2">
      <c r="A990" s="2">
        <v>300190637</v>
      </c>
      <c r="B990" s="2">
        <v>300190777</v>
      </c>
      <c r="C990" s="2">
        <v>300190780</v>
      </c>
      <c r="D990" s="2">
        <v>300190782</v>
      </c>
      <c r="E990" s="2">
        <v>300190753</v>
      </c>
      <c r="F990" s="2">
        <v>300190638</v>
      </c>
      <c r="G990" s="2">
        <v>300190652</v>
      </c>
      <c r="H990" s="2">
        <v>300190651</v>
      </c>
      <c r="I990" s="2">
        <v>300190705</v>
      </c>
      <c r="J990" s="2">
        <v>300190706</v>
      </c>
      <c r="K990" s="1">
        <v>11</v>
      </c>
      <c r="L990" s="2" t="s">
        <v>32</v>
      </c>
      <c r="M990" s="2">
        <f t="shared" si="45"/>
        <v>5</v>
      </c>
      <c r="N990" s="5"/>
      <c r="O990" s="2" t="s">
        <v>1000</v>
      </c>
      <c r="P990" s="2" t="str">
        <f t="shared" si="43"/>
        <v>BFBFBF</v>
      </c>
    </row>
    <row r="991" spans="1:16" x14ac:dyDescent="0.2">
      <c r="A991" s="2">
        <v>300190637</v>
      </c>
      <c r="B991" s="2">
        <v>300190777</v>
      </c>
      <c r="C991" s="2">
        <v>300190780</v>
      </c>
      <c r="D991" s="2">
        <v>300190782</v>
      </c>
      <c r="E991" s="2">
        <v>300190753</v>
      </c>
      <c r="F991" s="2">
        <v>300190638</v>
      </c>
      <c r="G991" s="2">
        <v>300190652</v>
      </c>
      <c r="H991" s="2">
        <v>300190651</v>
      </c>
      <c r="I991" s="2">
        <v>300190705</v>
      </c>
      <c r="J991" s="2">
        <v>300190706</v>
      </c>
      <c r="K991" s="1">
        <v>11</v>
      </c>
      <c r="L991" s="2" t="s">
        <v>32</v>
      </c>
      <c r="M991" s="2">
        <f t="shared" si="45"/>
        <v>6</v>
      </c>
      <c r="N991" s="9"/>
      <c r="O991" s="2" t="s">
        <v>1001</v>
      </c>
      <c r="P991" s="2" t="str">
        <f t="shared" si="43"/>
        <v>9BC2E6</v>
      </c>
    </row>
    <row r="992" spans="1:16" x14ac:dyDescent="0.2">
      <c r="A992" s="2">
        <v>300190637</v>
      </c>
      <c r="B992" s="2">
        <v>300190777</v>
      </c>
      <c r="C992" s="2">
        <v>300190780</v>
      </c>
      <c r="D992" s="2">
        <v>300190782</v>
      </c>
      <c r="E992" s="2">
        <v>300190753</v>
      </c>
      <c r="F992" s="2">
        <v>300190638</v>
      </c>
      <c r="G992" s="2">
        <v>300190652</v>
      </c>
      <c r="H992" s="2">
        <v>300190651</v>
      </c>
      <c r="I992" s="2">
        <v>300190705</v>
      </c>
      <c r="J992" s="2">
        <v>300190706</v>
      </c>
      <c r="K992" s="1">
        <v>11</v>
      </c>
      <c r="L992" s="2" t="s">
        <v>32</v>
      </c>
      <c r="M992" s="2">
        <f t="shared" si="45"/>
        <v>7</v>
      </c>
      <c r="N992" s="4"/>
      <c r="O992" s="2" t="s">
        <v>1002</v>
      </c>
      <c r="P992" s="2" t="str">
        <f t="shared" si="43"/>
        <v>A9D08E</v>
      </c>
    </row>
    <row r="993" spans="1:16" x14ac:dyDescent="0.2">
      <c r="A993" s="2">
        <v>300190637</v>
      </c>
      <c r="B993" s="2">
        <v>300190777</v>
      </c>
      <c r="C993" s="2">
        <v>300190780</v>
      </c>
      <c r="D993" s="2">
        <v>300190782</v>
      </c>
      <c r="E993" s="2">
        <v>300190753</v>
      </c>
      <c r="F993" s="2">
        <v>300190638</v>
      </c>
      <c r="G993" s="2">
        <v>300190652</v>
      </c>
      <c r="H993" s="2">
        <v>300190651</v>
      </c>
      <c r="I993" s="2">
        <v>300190705</v>
      </c>
      <c r="J993" s="2">
        <v>300190706</v>
      </c>
      <c r="K993" s="1">
        <v>11</v>
      </c>
      <c r="L993" s="2" t="s">
        <v>32</v>
      </c>
      <c r="M993" s="2">
        <f t="shared" si="45"/>
        <v>8</v>
      </c>
      <c r="N993" s="5"/>
      <c r="O993" s="2" t="s">
        <v>1003</v>
      </c>
      <c r="P993" s="2" t="str">
        <f t="shared" si="43"/>
        <v>BFBFBF</v>
      </c>
    </row>
    <row r="994" spans="1:16" x14ac:dyDescent="0.2">
      <c r="A994" s="2">
        <v>300190637</v>
      </c>
      <c r="B994" s="2">
        <v>300190777</v>
      </c>
      <c r="C994" s="2">
        <v>300190780</v>
      </c>
      <c r="D994" s="2">
        <v>300190782</v>
      </c>
      <c r="E994" s="2">
        <v>300190753</v>
      </c>
      <c r="F994" s="2">
        <v>300190638</v>
      </c>
      <c r="G994" s="2">
        <v>300190652</v>
      </c>
      <c r="H994" s="2">
        <v>300190651</v>
      </c>
      <c r="I994" s="2">
        <v>300190705</v>
      </c>
      <c r="J994" s="2">
        <v>300190706</v>
      </c>
      <c r="K994" s="1">
        <v>11</v>
      </c>
      <c r="L994" s="2" t="s">
        <v>32</v>
      </c>
      <c r="M994" s="2">
        <f t="shared" si="45"/>
        <v>9</v>
      </c>
      <c r="N994" s="9"/>
      <c r="O994" s="2" t="s">
        <v>1004</v>
      </c>
      <c r="P994" s="2" t="str">
        <f t="shared" si="43"/>
        <v>9BC2E6</v>
      </c>
    </row>
    <row r="995" spans="1:16" x14ac:dyDescent="0.2">
      <c r="A995" s="2">
        <v>300190637</v>
      </c>
      <c r="B995" s="2">
        <v>300190777</v>
      </c>
      <c r="C995" s="2">
        <v>300190780</v>
      </c>
      <c r="D995" s="2">
        <v>300190782</v>
      </c>
      <c r="E995" s="2">
        <v>300190753</v>
      </c>
      <c r="F995" s="2">
        <v>300190638</v>
      </c>
      <c r="G995" s="2">
        <v>300190652</v>
      </c>
      <c r="H995" s="2">
        <v>300190651</v>
      </c>
      <c r="I995" s="2">
        <v>300190705</v>
      </c>
      <c r="J995" s="2">
        <v>300190706</v>
      </c>
      <c r="K995" s="1">
        <v>11</v>
      </c>
      <c r="L995" s="2" t="s">
        <v>32</v>
      </c>
      <c r="M995" s="2">
        <f t="shared" si="45"/>
        <v>10</v>
      </c>
      <c r="N995" s="4"/>
      <c r="O995" s="2" t="s">
        <v>1005</v>
      </c>
      <c r="P995" s="2" t="str">
        <f t="shared" si="43"/>
        <v>A9D08E</v>
      </c>
    </row>
    <row r="996" spans="1:16" x14ac:dyDescent="0.2">
      <c r="A996" s="2">
        <v>300190637</v>
      </c>
      <c r="B996" s="2">
        <v>300190777</v>
      </c>
      <c r="C996" s="2">
        <v>300190780</v>
      </c>
      <c r="D996" s="2">
        <v>300190782</v>
      </c>
      <c r="E996" s="2">
        <v>300190753</v>
      </c>
      <c r="F996" s="2">
        <v>300190638</v>
      </c>
      <c r="G996" s="2">
        <v>300190652</v>
      </c>
      <c r="H996" s="2">
        <v>300190651</v>
      </c>
      <c r="I996" s="2">
        <v>300190705</v>
      </c>
      <c r="J996" s="2">
        <v>300190706</v>
      </c>
      <c r="K996" s="1">
        <v>11</v>
      </c>
      <c r="L996" s="2" t="s">
        <v>32</v>
      </c>
      <c r="M996" s="2">
        <f t="shared" si="45"/>
        <v>11</v>
      </c>
      <c r="N996" s="5"/>
      <c r="O996" s="2" t="s">
        <v>1006</v>
      </c>
      <c r="P996" s="2" t="str">
        <f t="shared" si="43"/>
        <v>BFBFBF</v>
      </c>
    </row>
    <row r="997" spans="1:16" x14ac:dyDescent="0.2">
      <c r="A997" s="2">
        <v>300190637</v>
      </c>
      <c r="B997" s="2">
        <v>300190777</v>
      </c>
      <c r="C997" s="2">
        <v>300190780</v>
      </c>
      <c r="D997" s="2">
        <v>300190782</v>
      </c>
      <c r="E997" s="2">
        <v>300190753</v>
      </c>
      <c r="F997" s="2">
        <v>300190638</v>
      </c>
      <c r="G997" s="2">
        <v>300190652</v>
      </c>
      <c r="H997" s="2">
        <v>300190651</v>
      </c>
      <c r="I997" s="2">
        <v>300190705</v>
      </c>
      <c r="J997" s="2">
        <v>300190706</v>
      </c>
      <c r="K997" s="1">
        <v>11</v>
      </c>
      <c r="L997" s="2" t="s">
        <v>32</v>
      </c>
      <c r="M997" s="2">
        <f t="shared" si="45"/>
        <v>12</v>
      </c>
      <c r="N997" s="9"/>
      <c r="O997" s="2" t="s">
        <v>1007</v>
      </c>
      <c r="P997" s="2" t="str">
        <f t="shared" si="43"/>
        <v>9BC2E6</v>
      </c>
    </row>
    <row r="998" spans="1:16" x14ac:dyDescent="0.2">
      <c r="A998" s="2">
        <v>300190637</v>
      </c>
      <c r="B998" s="2">
        <v>300190777</v>
      </c>
      <c r="C998" s="2">
        <v>300190780</v>
      </c>
      <c r="D998" s="2">
        <v>300190782</v>
      </c>
      <c r="E998" s="2">
        <v>300190753</v>
      </c>
      <c r="F998" s="2">
        <v>300190638</v>
      </c>
      <c r="G998" s="2">
        <v>300190652</v>
      </c>
      <c r="H998" s="2">
        <v>300190651</v>
      </c>
      <c r="I998" s="2">
        <v>300190705</v>
      </c>
      <c r="J998" s="2">
        <v>300190706</v>
      </c>
      <c r="K998" s="1">
        <v>11</v>
      </c>
      <c r="L998" s="2" t="s">
        <v>45</v>
      </c>
      <c r="M998" s="2">
        <v>1</v>
      </c>
      <c r="N998" s="7"/>
      <c r="O998" s="2" t="s">
        <v>1008</v>
      </c>
      <c r="P998" s="2" t="str">
        <f t="shared" si="43"/>
        <v>FF0000</v>
      </c>
    </row>
    <row r="999" spans="1:16" x14ac:dyDescent="0.2">
      <c r="A999" s="2">
        <v>300190637</v>
      </c>
      <c r="B999" s="2">
        <v>300190777</v>
      </c>
      <c r="C999" s="2">
        <v>300190780</v>
      </c>
      <c r="D999" s="2">
        <v>300190782</v>
      </c>
      <c r="E999" s="2">
        <v>300190753</v>
      </c>
      <c r="F999" s="2">
        <v>300190638</v>
      </c>
      <c r="G999" s="2">
        <v>300190652</v>
      </c>
      <c r="H999" s="2">
        <v>300190651</v>
      </c>
      <c r="I999" s="2">
        <v>300190705</v>
      </c>
      <c r="J999" s="2">
        <v>300190706</v>
      </c>
      <c r="K999" s="1">
        <v>11</v>
      </c>
      <c r="L999" s="2" t="s">
        <v>45</v>
      </c>
      <c r="M999" s="2">
        <f>M998+1</f>
        <v>2</v>
      </c>
      <c r="N999" s="8"/>
      <c r="O999" s="2" t="s">
        <v>1009</v>
      </c>
      <c r="P999" s="2" t="str">
        <f t="shared" si="43"/>
        <v>ED7D31</v>
      </c>
    </row>
    <row r="1000" spans="1:16" x14ac:dyDescent="0.2">
      <c r="A1000" s="2">
        <v>300190637</v>
      </c>
      <c r="B1000" s="2">
        <v>300190777</v>
      </c>
      <c r="C1000" s="2">
        <v>300190780</v>
      </c>
      <c r="D1000" s="2">
        <v>300190782</v>
      </c>
      <c r="E1000" s="2">
        <v>300190753</v>
      </c>
      <c r="F1000" s="2">
        <v>300190638</v>
      </c>
      <c r="G1000" s="2">
        <v>300190652</v>
      </c>
      <c r="H1000" s="2">
        <v>300190651</v>
      </c>
      <c r="I1000" s="2">
        <v>300190705</v>
      </c>
      <c r="J1000" s="2">
        <v>300190706</v>
      </c>
      <c r="K1000" s="1">
        <v>11</v>
      </c>
      <c r="L1000" s="2" t="s">
        <v>45</v>
      </c>
      <c r="M1000" s="2">
        <f t="shared" si="45"/>
        <v>3</v>
      </c>
      <c r="N1000" s="6"/>
      <c r="O1000" s="2" t="s">
        <v>1010</v>
      </c>
      <c r="P1000" s="2" t="str">
        <f t="shared" si="43"/>
        <v>FFFF00</v>
      </c>
    </row>
    <row r="1001" spans="1:16" x14ac:dyDescent="0.2">
      <c r="A1001" s="2">
        <v>300190637</v>
      </c>
      <c r="B1001" s="2">
        <v>300190777</v>
      </c>
      <c r="C1001" s="2">
        <v>300190780</v>
      </c>
      <c r="D1001" s="2">
        <v>300190782</v>
      </c>
      <c r="E1001" s="2">
        <v>300190753</v>
      </c>
      <c r="F1001" s="2">
        <v>300190638</v>
      </c>
      <c r="G1001" s="2">
        <v>300190652</v>
      </c>
      <c r="H1001" s="2">
        <v>300190651</v>
      </c>
      <c r="I1001" s="2">
        <v>300190705</v>
      </c>
      <c r="J1001" s="2">
        <v>300190706</v>
      </c>
      <c r="K1001" s="1">
        <v>11</v>
      </c>
      <c r="L1001" s="2" t="s">
        <v>45</v>
      </c>
      <c r="M1001" s="2">
        <f t="shared" si="45"/>
        <v>4</v>
      </c>
      <c r="N1001" s="7"/>
      <c r="O1001" s="2" t="s">
        <v>1011</v>
      </c>
      <c r="P1001" s="2" t="str">
        <f t="shared" si="43"/>
        <v>FF0000</v>
      </c>
    </row>
    <row r="1002" spans="1:16" x14ac:dyDescent="0.2">
      <c r="A1002" s="2">
        <v>300190637</v>
      </c>
      <c r="B1002" s="2">
        <v>300190777</v>
      </c>
      <c r="C1002" s="2">
        <v>300190780</v>
      </c>
      <c r="D1002" s="2">
        <v>300190782</v>
      </c>
      <c r="E1002" s="2">
        <v>300190753</v>
      </c>
      <c r="F1002" s="2">
        <v>300190638</v>
      </c>
      <c r="G1002" s="2">
        <v>300190652</v>
      </c>
      <c r="H1002" s="2">
        <v>300190651</v>
      </c>
      <c r="I1002" s="2">
        <v>300190705</v>
      </c>
      <c r="J1002" s="2">
        <v>300190706</v>
      </c>
      <c r="K1002" s="1">
        <v>11</v>
      </c>
      <c r="L1002" s="2" t="s">
        <v>45</v>
      </c>
      <c r="M1002" s="2">
        <f t="shared" si="45"/>
        <v>5</v>
      </c>
      <c r="N1002" s="8"/>
      <c r="O1002" s="2" t="s">
        <v>1012</v>
      </c>
      <c r="P1002" s="2" t="str">
        <f t="shared" si="43"/>
        <v>ED7D31</v>
      </c>
    </row>
    <row r="1003" spans="1:16" x14ac:dyDescent="0.2">
      <c r="A1003" s="2">
        <v>300190637</v>
      </c>
      <c r="B1003" s="2">
        <v>300190777</v>
      </c>
      <c r="C1003" s="2">
        <v>300190780</v>
      </c>
      <c r="D1003" s="2">
        <v>300190782</v>
      </c>
      <c r="E1003" s="2">
        <v>300190753</v>
      </c>
      <c r="F1003" s="2">
        <v>300190638</v>
      </c>
      <c r="G1003" s="2">
        <v>300190652</v>
      </c>
      <c r="H1003" s="2">
        <v>300190651</v>
      </c>
      <c r="I1003" s="2">
        <v>300190705</v>
      </c>
      <c r="J1003" s="2">
        <v>300190706</v>
      </c>
      <c r="K1003" s="1">
        <v>11</v>
      </c>
      <c r="L1003" s="2" t="s">
        <v>45</v>
      </c>
      <c r="M1003" s="2">
        <f t="shared" si="45"/>
        <v>6</v>
      </c>
      <c r="N1003" s="6"/>
      <c r="O1003" s="2" t="s">
        <v>1013</v>
      </c>
      <c r="P1003" s="2" t="str">
        <f t="shared" si="43"/>
        <v>FFFF00</v>
      </c>
    </row>
    <row r="1004" spans="1:16" x14ac:dyDescent="0.2">
      <c r="A1004" s="2">
        <v>300190637</v>
      </c>
      <c r="B1004" s="2">
        <v>300190777</v>
      </c>
      <c r="C1004" s="2">
        <v>300190780</v>
      </c>
      <c r="D1004" s="2">
        <v>300190782</v>
      </c>
      <c r="E1004" s="2">
        <v>300190753</v>
      </c>
      <c r="F1004" s="2">
        <v>300190638</v>
      </c>
      <c r="G1004" s="2">
        <v>300190652</v>
      </c>
      <c r="H1004" s="2">
        <v>300190651</v>
      </c>
      <c r="I1004" s="2">
        <v>300190705</v>
      </c>
      <c r="J1004" s="2">
        <v>300190706</v>
      </c>
      <c r="K1004" s="1">
        <v>11</v>
      </c>
      <c r="L1004" s="2" t="s">
        <v>45</v>
      </c>
      <c r="M1004" s="2">
        <f t="shared" si="45"/>
        <v>7</v>
      </c>
      <c r="N1004" s="7"/>
      <c r="O1004" s="2" t="s">
        <v>1014</v>
      </c>
      <c r="P1004" s="2" t="str">
        <f t="shared" si="43"/>
        <v>FF0000</v>
      </c>
    </row>
    <row r="1005" spans="1:16" x14ac:dyDescent="0.2">
      <c r="A1005" s="2">
        <v>300190637</v>
      </c>
      <c r="B1005" s="2">
        <v>300190777</v>
      </c>
      <c r="C1005" s="2">
        <v>300190780</v>
      </c>
      <c r="D1005" s="2">
        <v>300190782</v>
      </c>
      <c r="E1005" s="2">
        <v>300190753</v>
      </c>
      <c r="F1005" s="2">
        <v>300190638</v>
      </c>
      <c r="G1005" s="2">
        <v>300190652</v>
      </c>
      <c r="H1005" s="2">
        <v>300190651</v>
      </c>
      <c r="I1005" s="2">
        <v>300190705</v>
      </c>
      <c r="J1005" s="2">
        <v>300190706</v>
      </c>
      <c r="K1005" s="1">
        <v>11</v>
      </c>
      <c r="L1005" s="2" t="s">
        <v>45</v>
      </c>
      <c r="M1005" s="2">
        <f t="shared" si="45"/>
        <v>8</v>
      </c>
      <c r="N1005" s="8"/>
      <c r="O1005" s="2" t="s">
        <v>1015</v>
      </c>
      <c r="P1005" s="2" t="str">
        <f t="shared" si="43"/>
        <v>ED7D31</v>
      </c>
    </row>
    <row r="1006" spans="1:16" x14ac:dyDescent="0.2">
      <c r="A1006" s="2">
        <v>300190637</v>
      </c>
      <c r="B1006" s="2">
        <v>300190777</v>
      </c>
      <c r="C1006" s="2">
        <v>300190780</v>
      </c>
      <c r="D1006" s="2">
        <v>300190782</v>
      </c>
      <c r="E1006" s="2">
        <v>300190753</v>
      </c>
      <c r="F1006" s="2">
        <v>300190638</v>
      </c>
      <c r="G1006" s="2">
        <v>300190652</v>
      </c>
      <c r="H1006" s="2">
        <v>300190651</v>
      </c>
      <c r="I1006" s="2">
        <v>300190705</v>
      </c>
      <c r="J1006" s="2">
        <v>300190706</v>
      </c>
      <c r="K1006" s="1">
        <v>11</v>
      </c>
      <c r="L1006" s="2" t="s">
        <v>45</v>
      </c>
      <c r="M1006" s="2">
        <f t="shared" si="45"/>
        <v>9</v>
      </c>
      <c r="N1006" s="6"/>
      <c r="O1006" s="2" t="s">
        <v>1016</v>
      </c>
      <c r="P1006" s="2" t="str">
        <f t="shared" si="43"/>
        <v>FFFF00</v>
      </c>
    </row>
    <row r="1007" spans="1:16" x14ac:dyDescent="0.2">
      <c r="A1007" s="2">
        <v>300190637</v>
      </c>
      <c r="B1007" s="2">
        <v>300190777</v>
      </c>
      <c r="C1007" s="2">
        <v>300190780</v>
      </c>
      <c r="D1007" s="2">
        <v>300190782</v>
      </c>
      <c r="E1007" s="2">
        <v>300190753</v>
      </c>
      <c r="F1007" s="2">
        <v>300190638</v>
      </c>
      <c r="G1007" s="2">
        <v>300190652</v>
      </c>
      <c r="H1007" s="2">
        <v>300190651</v>
      </c>
      <c r="I1007" s="2">
        <v>300190705</v>
      </c>
      <c r="J1007" s="2">
        <v>300190706</v>
      </c>
      <c r="K1007" s="1">
        <v>11</v>
      </c>
      <c r="L1007" s="2" t="s">
        <v>45</v>
      </c>
      <c r="M1007" s="2">
        <f t="shared" si="45"/>
        <v>10</v>
      </c>
      <c r="N1007" s="7"/>
      <c r="O1007" s="2" t="s">
        <v>1017</v>
      </c>
      <c r="P1007" s="2" t="str">
        <f t="shared" si="43"/>
        <v>FF0000</v>
      </c>
    </row>
    <row r="1008" spans="1:16" x14ac:dyDescent="0.2">
      <c r="A1008" s="2">
        <v>300190637</v>
      </c>
      <c r="B1008" s="2">
        <v>300190777</v>
      </c>
      <c r="C1008" s="2">
        <v>300190780</v>
      </c>
      <c r="D1008" s="2">
        <v>300190782</v>
      </c>
      <c r="E1008" s="2">
        <v>300190753</v>
      </c>
      <c r="F1008" s="2">
        <v>300190638</v>
      </c>
      <c r="G1008" s="2">
        <v>300190652</v>
      </c>
      <c r="H1008" s="2">
        <v>300190651</v>
      </c>
      <c r="I1008" s="2">
        <v>300190705</v>
      </c>
      <c r="J1008" s="2">
        <v>300190706</v>
      </c>
      <c r="K1008" s="1">
        <v>11</v>
      </c>
      <c r="L1008" s="2" t="s">
        <v>45</v>
      </c>
      <c r="M1008" s="2">
        <f t="shared" si="45"/>
        <v>11</v>
      </c>
      <c r="N1008" s="8"/>
      <c r="O1008" s="2" t="s">
        <v>1018</v>
      </c>
      <c r="P1008" s="2" t="str">
        <f t="shared" si="43"/>
        <v>ED7D31</v>
      </c>
    </row>
    <row r="1009" spans="1:16" x14ac:dyDescent="0.2">
      <c r="A1009" s="2">
        <v>300190637</v>
      </c>
      <c r="B1009" s="2">
        <v>300190777</v>
      </c>
      <c r="C1009" s="2">
        <v>300190780</v>
      </c>
      <c r="D1009" s="2">
        <v>300190782</v>
      </c>
      <c r="E1009" s="2">
        <v>300190753</v>
      </c>
      <c r="F1009" s="2">
        <v>300190638</v>
      </c>
      <c r="G1009" s="2">
        <v>300190652</v>
      </c>
      <c r="H1009" s="2">
        <v>300190651</v>
      </c>
      <c r="I1009" s="2">
        <v>300190705</v>
      </c>
      <c r="J1009" s="2">
        <v>300190706</v>
      </c>
      <c r="K1009" s="1">
        <v>11</v>
      </c>
      <c r="L1009" s="2" t="s">
        <v>45</v>
      </c>
      <c r="M1009" s="2">
        <f t="shared" si="45"/>
        <v>12</v>
      </c>
      <c r="N1009" s="6"/>
      <c r="O1009" s="2" t="s">
        <v>1019</v>
      </c>
      <c r="P1009" s="2" t="str">
        <f t="shared" si="43"/>
        <v>FFFF00</v>
      </c>
    </row>
    <row r="1010" spans="1:16" x14ac:dyDescent="0.2">
      <c r="A1010" s="2">
        <v>300190637</v>
      </c>
      <c r="B1010" s="2">
        <v>300190777</v>
      </c>
      <c r="C1010" s="2">
        <v>300190780</v>
      </c>
      <c r="D1010" s="2">
        <v>300190782</v>
      </c>
      <c r="E1010" s="2">
        <v>300190753</v>
      </c>
      <c r="F1010" s="2">
        <v>300190638</v>
      </c>
      <c r="G1010" s="2">
        <v>300190652</v>
      </c>
      <c r="H1010" s="2">
        <v>300190651</v>
      </c>
      <c r="I1010" s="2">
        <v>300190705</v>
      </c>
      <c r="J1010" s="2">
        <v>300190706</v>
      </c>
      <c r="K1010" s="1">
        <v>11</v>
      </c>
      <c r="L1010" s="2" t="s">
        <v>58</v>
      </c>
      <c r="M1010" s="2">
        <v>1</v>
      </c>
      <c r="N1010" s="5"/>
      <c r="O1010" s="2" t="s">
        <v>1020</v>
      </c>
      <c r="P1010" s="2" t="str">
        <f t="shared" si="43"/>
        <v>BFBFBF</v>
      </c>
    </row>
    <row r="1011" spans="1:16" x14ac:dyDescent="0.2">
      <c r="A1011" s="2">
        <v>300190637</v>
      </c>
      <c r="B1011" s="2">
        <v>300190777</v>
      </c>
      <c r="C1011" s="2">
        <v>300190780</v>
      </c>
      <c r="D1011" s="2">
        <v>300190782</v>
      </c>
      <c r="E1011" s="2">
        <v>300190753</v>
      </c>
      <c r="F1011" s="2">
        <v>300190638</v>
      </c>
      <c r="G1011" s="2">
        <v>300190652</v>
      </c>
      <c r="H1011" s="2">
        <v>300190651</v>
      </c>
      <c r="I1011" s="2">
        <v>300190705</v>
      </c>
      <c r="J1011" s="2">
        <v>300190706</v>
      </c>
      <c r="K1011" s="1">
        <v>11</v>
      </c>
      <c r="L1011" s="2" t="s">
        <v>58</v>
      </c>
      <c r="M1011" s="2">
        <f>M1010+1</f>
        <v>2</v>
      </c>
      <c r="N1011" s="9"/>
      <c r="O1011" s="2" t="s">
        <v>1021</v>
      </c>
      <c r="P1011" s="2" t="str">
        <f t="shared" si="43"/>
        <v>9BC2E6</v>
      </c>
    </row>
    <row r="1012" spans="1:16" x14ac:dyDescent="0.2">
      <c r="A1012" s="2">
        <v>300190637</v>
      </c>
      <c r="B1012" s="2">
        <v>300190777</v>
      </c>
      <c r="C1012" s="2">
        <v>300190780</v>
      </c>
      <c r="D1012" s="2">
        <v>300190782</v>
      </c>
      <c r="E1012" s="2">
        <v>300190753</v>
      </c>
      <c r="F1012" s="2">
        <v>300190638</v>
      </c>
      <c r="G1012" s="2">
        <v>300190652</v>
      </c>
      <c r="H1012" s="2">
        <v>300190651</v>
      </c>
      <c r="I1012" s="2">
        <v>300190705</v>
      </c>
      <c r="J1012" s="2">
        <v>300190706</v>
      </c>
      <c r="K1012" s="1">
        <v>11</v>
      </c>
      <c r="L1012" s="2" t="s">
        <v>58</v>
      </c>
      <c r="M1012" s="2">
        <f t="shared" ref="M1012:M1033" si="46">M1011+1</f>
        <v>3</v>
      </c>
      <c r="N1012" s="4"/>
      <c r="O1012" s="2" t="s">
        <v>1022</v>
      </c>
      <c r="P1012" s="2" t="str">
        <f t="shared" si="43"/>
        <v>A9D08E</v>
      </c>
    </row>
    <row r="1013" spans="1:16" x14ac:dyDescent="0.2">
      <c r="A1013" s="2">
        <v>300190637</v>
      </c>
      <c r="B1013" s="2">
        <v>300190777</v>
      </c>
      <c r="C1013" s="2">
        <v>300190780</v>
      </c>
      <c r="D1013" s="2">
        <v>300190782</v>
      </c>
      <c r="E1013" s="2">
        <v>300190753</v>
      </c>
      <c r="F1013" s="2">
        <v>300190638</v>
      </c>
      <c r="G1013" s="2">
        <v>300190652</v>
      </c>
      <c r="H1013" s="2">
        <v>300190651</v>
      </c>
      <c r="I1013" s="2">
        <v>300190705</v>
      </c>
      <c r="J1013" s="2">
        <v>300190706</v>
      </c>
      <c r="K1013" s="1">
        <v>11</v>
      </c>
      <c r="L1013" s="2" t="s">
        <v>58</v>
      </c>
      <c r="M1013" s="2">
        <f t="shared" si="46"/>
        <v>4</v>
      </c>
      <c r="N1013" s="5"/>
      <c r="O1013" s="2" t="s">
        <v>1023</v>
      </c>
      <c r="P1013" s="2" t="str">
        <f t="shared" si="43"/>
        <v>BFBFBF</v>
      </c>
    </row>
    <row r="1014" spans="1:16" x14ac:dyDescent="0.2">
      <c r="A1014" s="2">
        <v>300190637</v>
      </c>
      <c r="B1014" s="2">
        <v>300190777</v>
      </c>
      <c r="C1014" s="2">
        <v>300190780</v>
      </c>
      <c r="D1014" s="2">
        <v>300190782</v>
      </c>
      <c r="E1014" s="2">
        <v>300190753</v>
      </c>
      <c r="F1014" s="2">
        <v>300190638</v>
      </c>
      <c r="G1014" s="2">
        <v>300190652</v>
      </c>
      <c r="H1014" s="2">
        <v>300190651</v>
      </c>
      <c r="I1014" s="2">
        <v>300190705</v>
      </c>
      <c r="J1014" s="2">
        <v>300190706</v>
      </c>
      <c r="K1014" s="1">
        <v>11</v>
      </c>
      <c r="L1014" s="2" t="s">
        <v>58</v>
      </c>
      <c r="M1014" s="2">
        <f t="shared" si="46"/>
        <v>5</v>
      </c>
      <c r="N1014" s="9"/>
      <c r="O1014" s="2" t="s">
        <v>1024</v>
      </c>
      <c r="P1014" s="2" t="str">
        <f t="shared" si="43"/>
        <v>9BC2E6</v>
      </c>
    </row>
    <row r="1015" spans="1:16" x14ac:dyDescent="0.2">
      <c r="A1015" s="2">
        <v>300190637</v>
      </c>
      <c r="B1015" s="2">
        <v>300190777</v>
      </c>
      <c r="C1015" s="2">
        <v>300190780</v>
      </c>
      <c r="D1015" s="2">
        <v>300190782</v>
      </c>
      <c r="E1015" s="2">
        <v>300190753</v>
      </c>
      <c r="F1015" s="2">
        <v>300190638</v>
      </c>
      <c r="G1015" s="2">
        <v>300190652</v>
      </c>
      <c r="H1015" s="2">
        <v>300190651</v>
      </c>
      <c r="I1015" s="2">
        <v>300190705</v>
      </c>
      <c r="J1015" s="2">
        <v>300190706</v>
      </c>
      <c r="K1015" s="1">
        <v>11</v>
      </c>
      <c r="L1015" s="2" t="s">
        <v>58</v>
      </c>
      <c r="M1015" s="2">
        <f t="shared" si="46"/>
        <v>6</v>
      </c>
      <c r="N1015" s="4"/>
      <c r="O1015" s="2" t="s">
        <v>1025</v>
      </c>
      <c r="P1015" s="2" t="str">
        <f t="shared" si="43"/>
        <v>A9D08E</v>
      </c>
    </row>
    <row r="1016" spans="1:16" x14ac:dyDescent="0.2">
      <c r="A1016" s="2">
        <v>300190637</v>
      </c>
      <c r="B1016" s="2">
        <v>300190777</v>
      </c>
      <c r="C1016" s="2">
        <v>300190780</v>
      </c>
      <c r="D1016" s="2">
        <v>300190782</v>
      </c>
      <c r="E1016" s="2">
        <v>300190753</v>
      </c>
      <c r="F1016" s="2">
        <v>300190638</v>
      </c>
      <c r="G1016" s="2">
        <v>300190652</v>
      </c>
      <c r="H1016" s="2">
        <v>300190651</v>
      </c>
      <c r="I1016" s="2">
        <v>300190705</v>
      </c>
      <c r="J1016" s="2">
        <v>300190706</v>
      </c>
      <c r="K1016" s="1">
        <v>11</v>
      </c>
      <c r="L1016" s="2" t="s">
        <v>58</v>
      </c>
      <c r="M1016" s="2">
        <f t="shared" si="46"/>
        <v>7</v>
      </c>
      <c r="N1016" s="5"/>
      <c r="O1016" s="2" t="s">
        <v>1026</v>
      </c>
      <c r="P1016" s="2" t="str">
        <f t="shared" si="43"/>
        <v>BFBFBF</v>
      </c>
    </row>
    <row r="1017" spans="1:16" x14ac:dyDescent="0.2">
      <c r="A1017" s="2">
        <v>300190637</v>
      </c>
      <c r="B1017" s="2">
        <v>300190777</v>
      </c>
      <c r="C1017" s="2">
        <v>300190780</v>
      </c>
      <c r="D1017" s="2">
        <v>300190782</v>
      </c>
      <c r="E1017" s="2">
        <v>300190753</v>
      </c>
      <c r="F1017" s="2">
        <v>300190638</v>
      </c>
      <c r="G1017" s="2">
        <v>300190652</v>
      </c>
      <c r="H1017" s="2">
        <v>300190651</v>
      </c>
      <c r="I1017" s="2">
        <v>300190705</v>
      </c>
      <c r="J1017" s="2">
        <v>300190706</v>
      </c>
      <c r="K1017" s="1">
        <v>11</v>
      </c>
      <c r="L1017" s="2" t="s">
        <v>58</v>
      </c>
      <c r="M1017" s="2">
        <f t="shared" si="46"/>
        <v>8</v>
      </c>
      <c r="N1017" s="9"/>
      <c r="O1017" s="2" t="s">
        <v>1027</v>
      </c>
      <c r="P1017" s="2" t="str">
        <f t="shared" si="43"/>
        <v>9BC2E6</v>
      </c>
    </row>
    <row r="1018" spans="1:16" x14ac:dyDescent="0.2">
      <c r="A1018" s="2">
        <v>300190637</v>
      </c>
      <c r="B1018" s="2">
        <v>300190777</v>
      </c>
      <c r="C1018" s="2">
        <v>300190780</v>
      </c>
      <c r="D1018" s="2">
        <v>300190782</v>
      </c>
      <c r="E1018" s="2">
        <v>300190753</v>
      </c>
      <c r="F1018" s="2">
        <v>300190638</v>
      </c>
      <c r="G1018" s="2">
        <v>300190652</v>
      </c>
      <c r="H1018" s="2">
        <v>300190651</v>
      </c>
      <c r="I1018" s="2">
        <v>300190705</v>
      </c>
      <c r="J1018" s="2">
        <v>300190706</v>
      </c>
      <c r="K1018" s="1">
        <v>11</v>
      </c>
      <c r="L1018" s="2" t="s">
        <v>58</v>
      </c>
      <c r="M1018" s="2">
        <f t="shared" si="46"/>
        <v>9</v>
      </c>
      <c r="N1018" s="4"/>
      <c r="O1018" s="2" t="s">
        <v>1028</v>
      </c>
      <c r="P1018" s="2" t="str">
        <f t="shared" si="43"/>
        <v>A9D08E</v>
      </c>
    </row>
    <row r="1019" spans="1:16" x14ac:dyDescent="0.2">
      <c r="A1019" s="2">
        <v>300190637</v>
      </c>
      <c r="B1019" s="2">
        <v>300190777</v>
      </c>
      <c r="C1019" s="2">
        <v>300190780</v>
      </c>
      <c r="D1019" s="2">
        <v>300190782</v>
      </c>
      <c r="E1019" s="2">
        <v>300190753</v>
      </c>
      <c r="F1019" s="2">
        <v>300190638</v>
      </c>
      <c r="G1019" s="2">
        <v>300190652</v>
      </c>
      <c r="H1019" s="2">
        <v>300190651</v>
      </c>
      <c r="I1019" s="2">
        <v>300190705</v>
      </c>
      <c r="J1019" s="2">
        <v>300190706</v>
      </c>
      <c r="K1019" s="1">
        <v>11</v>
      </c>
      <c r="L1019" s="2" t="s">
        <v>58</v>
      </c>
      <c r="M1019" s="2">
        <f t="shared" si="46"/>
        <v>10</v>
      </c>
      <c r="N1019" s="5"/>
      <c r="O1019" s="2" t="s">
        <v>1029</v>
      </c>
      <c r="P1019" s="2" t="str">
        <f t="shared" si="43"/>
        <v>BFBFBF</v>
      </c>
    </row>
    <row r="1020" spans="1:16" x14ac:dyDescent="0.2">
      <c r="A1020" s="2">
        <v>300190637</v>
      </c>
      <c r="B1020" s="2">
        <v>300190777</v>
      </c>
      <c r="C1020" s="2">
        <v>300190780</v>
      </c>
      <c r="D1020" s="2">
        <v>300190782</v>
      </c>
      <c r="E1020" s="2">
        <v>300190753</v>
      </c>
      <c r="F1020" s="2">
        <v>300190638</v>
      </c>
      <c r="G1020" s="2">
        <v>300190652</v>
      </c>
      <c r="H1020" s="2">
        <v>300190651</v>
      </c>
      <c r="I1020" s="2">
        <v>300190705</v>
      </c>
      <c r="J1020" s="2">
        <v>300190706</v>
      </c>
      <c r="K1020" s="1">
        <v>11</v>
      </c>
      <c r="L1020" s="2" t="s">
        <v>58</v>
      </c>
      <c r="M1020" s="2">
        <f t="shared" si="46"/>
        <v>11</v>
      </c>
      <c r="N1020" s="9"/>
      <c r="O1020" s="2" t="s">
        <v>1030</v>
      </c>
      <c r="P1020" s="2" t="str">
        <f t="shared" si="43"/>
        <v>9BC2E6</v>
      </c>
    </row>
    <row r="1021" spans="1:16" x14ac:dyDescent="0.2">
      <c r="A1021" s="2">
        <v>300190637</v>
      </c>
      <c r="B1021" s="2">
        <v>300190777</v>
      </c>
      <c r="C1021" s="2">
        <v>300190780</v>
      </c>
      <c r="D1021" s="2">
        <v>300190782</v>
      </c>
      <c r="E1021" s="2">
        <v>300190753</v>
      </c>
      <c r="F1021" s="2">
        <v>300190638</v>
      </c>
      <c r="G1021" s="2">
        <v>300190652</v>
      </c>
      <c r="H1021" s="2">
        <v>300190651</v>
      </c>
      <c r="I1021" s="2">
        <v>300190705</v>
      </c>
      <c r="J1021" s="2">
        <v>300190706</v>
      </c>
      <c r="K1021" s="1">
        <v>11</v>
      </c>
      <c r="L1021" s="2" t="s">
        <v>58</v>
      </c>
      <c r="M1021" s="2">
        <f t="shared" si="46"/>
        <v>12</v>
      </c>
      <c r="N1021" s="4"/>
      <c r="O1021" s="2" t="s">
        <v>1031</v>
      </c>
      <c r="P1021" s="2" t="str">
        <f t="shared" si="43"/>
        <v>A9D08E</v>
      </c>
    </row>
    <row r="1022" spans="1:16" x14ac:dyDescent="0.2">
      <c r="A1022" s="2">
        <v>300190637</v>
      </c>
      <c r="B1022" s="2">
        <v>300190777</v>
      </c>
      <c r="C1022" s="2">
        <v>300190780</v>
      </c>
      <c r="D1022" s="2">
        <v>300190782</v>
      </c>
      <c r="E1022" s="2">
        <v>300190753</v>
      </c>
      <c r="F1022" s="2">
        <v>300190638</v>
      </c>
      <c r="G1022" s="2">
        <v>300190652</v>
      </c>
      <c r="H1022" s="2">
        <v>300190651</v>
      </c>
      <c r="I1022" s="2">
        <v>300190705</v>
      </c>
      <c r="J1022" s="2">
        <v>300190706</v>
      </c>
      <c r="K1022" s="1">
        <v>11</v>
      </c>
      <c r="L1022" s="2" t="s">
        <v>71</v>
      </c>
      <c r="M1022" s="2">
        <v>1</v>
      </c>
      <c r="N1022" s="8"/>
      <c r="O1022" s="2" t="s">
        <v>1032</v>
      </c>
      <c r="P1022" s="2" t="str">
        <f t="shared" si="43"/>
        <v>ED7D31</v>
      </c>
    </row>
    <row r="1023" spans="1:16" x14ac:dyDescent="0.2">
      <c r="A1023" s="2">
        <v>300190637</v>
      </c>
      <c r="B1023" s="2">
        <v>300190777</v>
      </c>
      <c r="C1023" s="2">
        <v>300190780</v>
      </c>
      <c r="D1023" s="2">
        <v>300190782</v>
      </c>
      <c r="E1023" s="2">
        <v>300190753</v>
      </c>
      <c r="F1023" s="2">
        <v>300190638</v>
      </c>
      <c r="G1023" s="2">
        <v>300190652</v>
      </c>
      <c r="H1023" s="2">
        <v>300190651</v>
      </c>
      <c r="I1023" s="2">
        <v>300190705</v>
      </c>
      <c r="J1023" s="2">
        <v>300190706</v>
      </c>
      <c r="K1023" s="1">
        <v>11</v>
      </c>
      <c r="L1023" s="2" t="s">
        <v>71</v>
      </c>
      <c r="M1023" s="2">
        <f>M1022+1</f>
        <v>2</v>
      </c>
      <c r="N1023" s="6"/>
      <c r="O1023" s="2" t="s">
        <v>1033</v>
      </c>
      <c r="P1023" s="2" t="str">
        <f t="shared" si="43"/>
        <v>FFFF00</v>
      </c>
    </row>
    <row r="1024" spans="1:16" x14ac:dyDescent="0.2">
      <c r="A1024" s="2">
        <v>300190637</v>
      </c>
      <c r="B1024" s="2">
        <v>300190777</v>
      </c>
      <c r="C1024" s="2">
        <v>300190780</v>
      </c>
      <c r="D1024" s="2">
        <v>300190782</v>
      </c>
      <c r="E1024" s="2">
        <v>300190753</v>
      </c>
      <c r="F1024" s="2">
        <v>300190638</v>
      </c>
      <c r="G1024" s="2">
        <v>300190652</v>
      </c>
      <c r="H1024" s="2">
        <v>300190651</v>
      </c>
      <c r="I1024" s="2">
        <v>300190705</v>
      </c>
      <c r="J1024" s="2">
        <v>300190706</v>
      </c>
      <c r="K1024" s="1">
        <v>11</v>
      </c>
      <c r="L1024" s="2" t="s">
        <v>71</v>
      </c>
      <c r="M1024" s="2">
        <f t="shared" si="46"/>
        <v>3</v>
      </c>
      <c r="N1024" s="7"/>
      <c r="O1024" s="2" t="s">
        <v>1034</v>
      </c>
      <c r="P1024" s="2" t="str">
        <f t="shared" si="43"/>
        <v>FF0000</v>
      </c>
    </row>
    <row r="1025" spans="1:16" x14ac:dyDescent="0.2">
      <c r="A1025" s="2">
        <v>300190637</v>
      </c>
      <c r="B1025" s="2">
        <v>300190777</v>
      </c>
      <c r="C1025" s="2">
        <v>300190780</v>
      </c>
      <c r="D1025" s="2">
        <v>300190782</v>
      </c>
      <c r="E1025" s="2">
        <v>300190753</v>
      </c>
      <c r="F1025" s="2">
        <v>300190638</v>
      </c>
      <c r="G1025" s="2">
        <v>300190652</v>
      </c>
      <c r="H1025" s="2">
        <v>300190651</v>
      </c>
      <c r="I1025" s="2">
        <v>300190705</v>
      </c>
      <c r="J1025" s="2">
        <v>300190706</v>
      </c>
      <c r="K1025" s="1">
        <v>11</v>
      </c>
      <c r="L1025" s="2" t="s">
        <v>71</v>
      </c>
      <c r="M1025" s="2">
        <f t="shared" si="46"/>
        <v>4</v>
      </c>
      <c r="N1025" s="8"/>
      <c r="O1025" s="2" t="s">
        <v>1035</v>
      </c>
      <c r="P1025" s="2" t="str">
        <f t="shared" si="43"/>
        <v>ED7D31</v>
      </c>
    </row>
    <row r="1026" spans="1:16" x14ac:dyDescent="0.2">
      <c r="A1026" s="2">
        <v>300190637</v>
      </c>
      <c r="B1026" s="2">
        <v>300190777</v>
      </c>
      <c r="C1026" s="2">
        <v>300190780</v>
      </c>
      <c r="D1026" s="2">
        <v>300190782</v>
      </c>
      <c r="E1026" s="2">
        <v>300190753</v>
      </c>
      <c r="F1026" s="2">
        <v>300190638</v>
      </c>
      <c r="G1026" s="2">
        <v>300190652</v>
      </c>
      <c r="H1026" s="2">
        <v>300190651</v>
      </c>
      <c r="I1026" s="2">
        <v>300190705</v>
      </c>
      <c r="J1026" s="2">
        <v>300190706</v>
      </c>
      <c r="K1026" s="1">
        <v>11</v>
      </c>
      <c r="L1026" s="2" t="s">
        <v>71</v>
      </c>
      <c r="M1026" s="2">
        <f t="shared" si="46"/>
        <v>5</v>
      </c>
      <c r="N1026" s="6"/>
      <c r="O1026" s="2" t="s">
        <v>1036</v>
      </c>
      <c r="P1026" s="2" t="str">
        <f t="shared" si="43"/>
        <v>FFFF00</v>
      </c>
    </row>
    <row r="1027" spans="1:16" x14ac:dyDescent="0.2">
      <c r="A1027" s="2">
        <v>300190637</v>
      </c>
      <c r="B1027" s="2">
        <v>300190777</v>
      </c>
      <c r="C1027" s="2">
        <v>300190780</v>
      </c>
      <c r="D1027" s="2">
        <v>300190782</v>
      </c>
      <c r="E1027" s="2">
        <v>300190753</v>
      </c>
      <c r="F1027" s="2">
        <v>300190638</v>
      </c>
      <c r="G1027" s="2">
        <v>300190652</v>
      </c>
      <c r="H1027" s="2">
        <v>300190651</v>
      </c>
      <c r="I1027" s="2">
        <v>300190705</v>
      </c>
      <c r="J1027" s="2">
        <v>300190706</v>
      </c>
      <c r="K1027" s="1">
        <v>11</v>
      </c>
      <c r="L1027" s="2" t="s">
        <v>71</v>
      </c>
      <c r="M1027" s="2">
        <f t="shared" si="46"/>
        <v>6</v>
      </c>
      <c r="N1027" s="7"/>
      <c r="O1027" s="2" t="s">
        <v>1037</v>
      </c>
      <c r="P1027" s="2" t="str">
        <f t="shared" ref="P1027:P1090" si="47">getRGB1(N1027)</f>
        <v>FF0000</v>
      </c>
    </row>
    <row r="1028" spans="1:16" x14ac:dyDescent="0.2">
      <c r="A1028" s="2">
        <v>300190637</v>
      </c>
      <c r="B1028" s="2">
        <v>300190777</v>
      </c>
      <c r="C1028" s="2">
        <v>300190780</v>
      </c>
      <c r="D1028" s="2">
        <v>300190782</v>
      </c>
      <c r="E1028" s="2">
        <v>300190753</v>
      </c>
      <c r="F1028" s="2">
        <v>300190638</v>
      </c>
      <c r="G1028" s="2">
        <v>300190652</v>
      </c>
      <c r="H1028" s="2">
        <v>300190651</v>
      </c>
      <c r="I1028" s="2">
        <v>300190705</v>
      </c>
      <c r="J1028" s="2">
        <v>300190706</v>
      </c>
      <c r="K1028" s="1">
        <v>11</v>
      </c>
      <c r="L1028" s="2" t="s">
        <v>71</v>
      </c>
      <c r="M1028" s="2">
        <f t="shared" si="46"/>
        <v>7</v>
      </c>
      <c r="N1028" s="8"/>
      <c r="O1028" s="2" t="s">
        <v>1038</v>
      </c>
      <c r="P1028" s="2" t="str">
        <f t="shared" si="47"/>
        <v>ED7D31</v>
      </c>
    </row>
    <row r="1029" spans="1:16" x14ac:dyDescent="0.2">
      <c r="A1029" s="2">
        <v>300190637</v>
      </c>
      <c r="B1029" s="2">
        <v>300190777</v>
      </c>
      <c r="C1029" s="2">
        <v>300190780</v>
      </c>
      <c r="D1029" s="2">
        <v>300190782</v>
      </c>
      <c r="E1029" s="2">
        <v>300190753</v>
      </c>
      <c r="F1029" s="2">
        <v>300190638</v>
      </c>
      <c r="G1029" s="2">
        <v>300190652</v>
      </c>
      <c r="H1029" s="2">
        <v>300190651</v>
      </c>
      <c r="I1029" s="2">
        <v>300190705</v>
      </c>
      <c r="J1029" s="2">
        <v>300190706</v>
      </c>
      <c r="K1029" s="1">
        <v>11</v>
      </c>
      <c r="L1029" s="2" t="s">
        <v>71</v>
      </c>
      <c r="M1029" s="2">
        <f t="shared" si="46"/>
        <v>8</v>
      </c>
      <c r="N1029" s="6"/>
      <c r="O1029" s="2" t="s">
        <v>1039</v>
      </c>
      <c r="P1029" s="2" t="str">
        <f t="shared" si="47"/>
        <v>FFFF00</v>
      </c>
    </row>
    <row r="1030" spans="1:16" x14ac:dyDescent="0.2">
      <c r="A1030" s="2">
        <v>300190637</v>
      </c>
      <c r="B1030" s="2">
        <v>300190777</v>
      </c>
      <c r="C1030" s="2">
        <v>300190780</v>
      </c>
      <c r="D1030" s="2">
        <v>300190782</v>
      </c>
      <c r="E1030" s="2">
        <v>300190753</v>
      </c>
      <c r="F1030" s="2">
        <v>300190638</v>
      </c>
      <c r="G1030" s="2">
        <v>300190652</v>
      </c>
      <c r="H1030" s="2">
        <v>300190651</v>
      </c>
      <c r="I1030" s="2">
        <v>300190705</v>
      </c>
      <c r="J1030" s="2">
        <v>300190706</v>
      </c>
      <c r="K1030" s="1">
        <v>11</v>
      </c>
      <c r="L1030" s="2" t="s">
        <v>71</v>
      </c>
      <c r="M1030" s="2">
        <f t="shared" si="46"/>
        <v>9</v>
      </c>
      <c r="N1030" s="7"/>
      <c r="O1030" s="2" t="s">
        <v>1040</v>
      </c>
      <c r="P1030" s="2" t="str">
        <f t="shared" si="47"/>
        <v>FF0000</v>
      </c>
    </row>
    <row r="1031" spans="1:16" x14ac:dyDescent="0.2">
      <c r="A1031" s="2">
        <v>300190637</v>
      </c>
      <c r="B1031" s="2">
        <v>300190777</v>
      </c>
      <c r="C1031" s="2">
        <v>300190780</v>
      </c>
      <c r="D1031" s="2">
        <v>300190782</v>
      </c>
      <c r="E1031" s="2">
        <v>300190753</v>
      </c>
      <c r="F1031" s="2">
        <v>300190638</v>
      </c>
      <c r="G1031" s="2">
        <v>300190652</v>
      </c>
      <c r="H1031" s="2">
        <v>300190651</v>
      </c>
      <c r="I1031" s="2">
        <v>300190705</v>
      </c>
      <c r="J1031" s="2">
        <v>300190706</v>
      </c>
      <c r="K1031" s="1">
        <v>11</v>
      </c>
      <c r="L1031" s="2" t="s">
        <v>71</v>
      </c>
      <c r="M1031" s="2">
        <f t="shared" si="46"/>
        <v>10</v>
      </c>
      <c r="N1031" s="8"/>
      <c r="O1031" s="2" t="s">
        <v>1041</v>
      </c>
      <c r="P1031" s="2" t="str">
        <f t="shared" si="47"/>
        <v>ED7D31</v>
      </c>
    </row>
    <row r="1032" spans="1:16" x14ac:dyDescent="0.2">
      <c r="A1032" s="2">
        <v>300190637</v>
      </c>
      <c r="B1032" s="2">
        <v>300190777</v>
      </c>
      <c r="C1032" s="2">
        <v>300190780</v>
      </c>
      <c r="D1032" s="2">
        <v>300190782</v>
      </c>
      <c r="E1032" s="2">
        <v>300190753</v>
      </c>
      <c r="F1032" s="2">
        <v>300190638</v>
      </c>
      <c r="G1032" s="2">
        <v>300190652</v>
      </c>
      <c r="H1032" s="2">
        <v>300190651</v>
      </c>
      <c r="I1032" s="2">
        <v>300190705</v>
      </c>
      <c r="J1032" s="2">
        <v>300190706</v>
      </c>
      <c r="K1032" s="1">
        <v>11</v>
      </c>
      <c r="L1032" s="2" t="s">
        <v>71</v>
      </c>
      <c r="M1032" s="2">
        <f t="shared" si="46"/>
        <v>11</v>
      </c>
      <c r="N1032" s="6"/>
      <c r="O1032" s="2" t="s">
        <v>1042</v>
      </c>
      <c r="P1032" s="2" t="str">
        <f t="shared" si="47"/>
        <v>FFFF00</v>
      </c>
    </row>
    <row r="1033" spans="1:16" x14ac:dyDescent="0.2">
      <c r="A1033" s="2">
        <v>300190637</v>
      </c>
      <c r="B1033" s="2">
        <v>300190777</v>
      </c>
      <c r="C1033" s="2">
        <v>300190780</v>
      </c>
      <c r="D1033" s="2">
        <v>300190782</v>
      </c>
      <c r="E1033" s="2">
        <v>300190753</v>
      </c>
      <c r="F1033" s="2">
        <v>300190638</v>
      </c>
      <c r="G1033" s="2">
        <v>300190652</v>
      </c>
      <c r="H1033" s="2">
        <v>300190651</v>
      </c>
      <c r="I1033" s="2">
        <v>300190705</v>
      </c>
      <c r="J1033" s="2">
        <v>300190706</v>
      </c>
      <c r="K1033" s="1">
        <v>11</v>
      </c>
      <c r="L1033" s="2" t="s">
        <v>71</v>
      </c>
      <c r="M1033" s="2">
        <f t="shared" si="46"/>
        <v>12</v>
      </c>
      <c r="N1033" s="7"/>
      <c r="O1033" s="2" t="s">
        <v>1043</v>
      </c>
      <c r="P1033" s="2" t="str">
        <f t="shared" si="47"/>
        <v>FF0000</v>
      </c>
    </row>
    <row r="1034" spans="1:16" x14ac:dyDescent="0.2">
      <c r="A1034" s="2">
        <v>300190637</v>
      </c>
      <c r="B1034" s="2">
        <v>300190777</v>
      </c>
      <c r="C1034" s="2">
        <v>300190780</v>
      </c>
      <c r="D1034" s="2">
        <v>300190782</v>
      </c>
      <c r="E1034" s="2">
        <v>300190753</v>
      </c>
      <c r="F1034" s="2">
        <v>300190638</v>
      </c>
      <c r="G1034" s="2">
        <v>300190652</v>
      </c>
      <c r="H1034" s="2">
        <v>300190651</v>
      </c>
      <c r="I1034" s="2">
        <v>300190705</v>
      </c>
      <c r="J1034" s="2">
        <v>300190706</v>
      </c>
      <c r="K1034" s="1">
        <v>11</v>
      </c>
      <c r="L1034" s="2" t="s">
        <v>84</v>
      </c>
      <c r="M1034" s="2">
        <v>1</v>
      </c>
      <c r="N1034" s="3"/>
      <c r="O1034" s="2" t="s">
        <v>1044</v>
      </c>
      <c r="P1034" s="2" t="str">
        <f t="shared" si="47"/>
        <v>BDD7EE</v>
      </c>
    </row>
    <row r="1035" spans="1:16" x14ac:dyDescent="0.2">
      <c r="A1035" s="2">
        <v>300190637</v>
      </c>
      <c r="B1035" s="2">
        <v>300190777</v>
      </c>
      <c r="C1035" s="2">
        <v>300190780</v>
      </c>
      <c r="D1035" s="2">
        <v>300190782</v>
      </c>
      <c r="E1035" s="2">
        <v>300190753</v>
      </c>
      <c r="F1035" s="2">
        <v>300190638</v>
      </c>
      <c r="G1035" s="2">
        <v>300190652</v>
      </c>
      <c r="H1035" s="2">
        <v>300190651</v>
      </c>
      <c r="I1035" s="2">
        <v>300190705</v>
      </c>
      <c r="J1035" s="2">
        <v>300190706</v>
      </c>
      <c r="K1035" s="1">
        <v>11</v>
      </c>
      <c r="L1035" s="2" t="s">
        <v>84</v>
      </c>
      <c r="M1035" s="2">
        <f>M1034+1</f>
        <v>2</v>
      </c>
      <c r="N1035" s="4"/>
      <c r="O1035" s="2" t="s">
        <v>1045</v>
      </c>
      <c r="P1035" s="2" t="str">
        <f t="shared" si="47"/>
        <v>A9D08E</v>
      </c>
    </row>
    <row r="1036" spans="1:16" x14ac:dyDescent="0.2">
      <c r="A1036" s="2">
        <v>300190637</v>
      </c>
      <c r="B1036" s="2">
        <v>300190777</v>
      </c>
      <c r="C1036" s="2">
        <v>300190780</v>
      </c>
      <c r="D1036" s="2">
        <v>300190782</v>
      </c>
      <c r="E1036" s="2">
        <v>300190753</v>
      </c>
      <c r="F1036" s="2">
        <v>300190638</v>
      </c>
      <c r="G1036" s="2">
        <v>300190652</v>
      </c>
      <c r="H1036" s="2">
        <v>300190651</v>
      </c>
      <c r="I1036" s="2">
        <v>300190705</v>
      </c>
      <c r="J1036" s="2">
        <v>300190706</v>
      </c>
      <c r="K1036" s="1">
        <v>11</v>
      </c>
      <c r="L1036" s="2" t="s">
        <v>84</v>
      </c>
      <c r="M1036" s="2">
        <f t="shared" ref="M1036:M1057" si="48">M1035+1</f>
        <v>3</v>
      </c>
      <c r="N1036" s="5"/>
      <c r="O1036" s="2" t="s">
        <v>1046</v>
      </c>
      <c r="P1036" s="2" t="str">
        <f t="shared" si="47"/>
        <v>BFBFBF</v>
      </c>
    </row>
    <row r="1037" spans="1:16" x14ac:dyDescent="0.2">
      <c r="A1037" s="2">
        <v>300190637</v>
      </c>
      <c r="B1037" s="2">
        <v>300190777</v>
      </c>
      <c r="C1037" s="2">
        <v>300190780</v>
      </c>
      <c r="D1037" s="2">
        <v>300190782</v>
      </c>
      <c r="E1037" s="2">
        <v>300190753</v>
      </c>
      <c r="F1037" s="2">
        <v>300190638</v>
      </c>
      <c r="G1037" s="2">
        <v>300190652</v>
      </c>
      <c r="H1037" s="2">
        <v>300190651</v>
      </c>
      <c r="I1037" s="2">
        <v>300190705</v>
      </c>
      <c r="J1037" s="2">
        <v>300190706</v>
      </c>
      <c r="K1037" s="1">
        <v>11</v>
      </c>
      <c r="L1037" s="2" t="s">
        <v>84</v>
      </c>
      <c r="M1037" s="2">
        <f t="shared" si="48"/>
        <v>4</v>
      </c>
      <c r="N1037" s="3"/>
      <c r="O1037" s="2" t="s">
        <v>1047</v>
      </c>
      <c r="P1037" s="2" t="str">
        <f t="shared" si="47"/>
        <v>BDD7EE</v>
      </c>
    </row>
    <row r="1038" spans="1:16" x14ac:dyDescent="0.2">
      <c r="A1038" s="2">
        <v>300190637</v>
      </c>
      <c r="B1038" s="2">
        <v>300190777</v>
      </c>
      <c r="C1038" s="2">
        <v>300190780</v>
      </c>
      <c r="D1038" s="2">
        <v>300190782</v>
      </c>
      <c r="E1038" s="2">
        <v>300190753</v>
      </c>
      <c r="F1038" s="2">
        <v>300190638</v>
      </c>
      <c r="G1038" s="2">
        <v>300190652</v>
      </c>
      <c r="H1038" s="2">
        <v>300190651</v>
      </c>
      <c r="I1038" s="2">
        <v>300190705</v>
      </c>
      <c r="J1038" s="2">
        <v>300190706</v>
      </c>
      <c r="K1038" s="1">
        <v>11</v>
      </c>
      <c r="L1038" s="2" t="s">
        <v>84</v>
      </c>
      <c r="M1038" s="2">
        <f t="shared" si="48"/>
        <v>5</v>
      </c>
      <c r="N1038" s="4"/>
      <c r="O1038" s="2" t="s">
        <v>1048</v>
      </c>
      <c r="P1038" s="2" t="str">
        <f t="shared" si="47"/>
        <v>A9D08E</v>
      </c>
    </row>
    <row r="1039" spans="1:16" x14ac:dyDescent="0.2">
      <c r="A1039" s="2">
        <v>300190637</v>
      </c>
      <c r="B1039" s="2">
        <v>300190777</v>
      </c>
      <c r="C1039" s="2">
        <v>300190780</v>
      </c>
      <c r="D1039" s="2">
        <v>300190782</v>
      </c>
      <c r="E1039" s="2">
        <v>300190753</v>
      </c>
      <c r="F1039" s="2">
        <v>300190638</v>
      </c>
      <c r="G1039" s="2">
        <v>300190652</v>
      </c>
      <c r="H1039" s="2">
        <v>300190651</v>
      </c>
      <c r="I1039" s="2">
        <v>300190705</v>
      </c>
      <c r="J1039" s="2">
        <v>300190706</v>
      </c>
      <c r="K1039" s="1">
        <v>11</v>
      </c>
      <c r="L1039" s="2" t="s">
        <v>84</v>
      </c>
      <c r="M1039" s="2">
        <f t="shared" si="48"/>
        <v>6</v>
      </c>
      <c r="N1039" s="5"/>
      <c r="O1039" s="2" t="s">
        <v>1049</v>
      </c>
      <c r="P1039" s="2" t="str">
        <f t="shared" si="47"/>
        <v>BFBFBF</v>
      </c>
    </row>
    <row r="1040" spans="1:16" x14ac:dyDescent="0.2">
      <c r="A1040" s="2">
        <v>300190637</v>
      </c>
      <c r="B1040" s="2">
        <v>300190777</v>
      </c>
      <c r="C1040" s="2">
        <v>300190780</v>
      </c>
      <c r="D1040" s="2">
        <v>300190782</v>
      </c>
      <c r="E1040" s="2">
        <v>300190753</v>
      </c>
      <c r="F1040" s="2">
        <v>300190638</v>
      </c>
      <c r="G1040" s="2">
        <v>300190652</v>
      </c>
      <c r="H1040" s="2">
        <v>300190651</v>
      </c>
      <c r="I1040" s="2">
        <v>300190705</v>
      </c>
      <c r="J1040" s="2">
        <v>300190706</v>
      </c>
      <c r="K1040" s="1">
        <v>11</v>
      </c>
      <c r="L1040" s="2" t="s">
        <v>84</v>
      </c>
      <c r="M1040" s="2">
        <f t="shared" si="48"/>
        <v>7</v>
      </c>
      <c r="N1040" s="3"/>
      <c r="O1040" s="2" t="s">
        <v>1050</v>
      </c>
      <c r="P1040" s="2" t="str">
        <f t="shared" si="47"/>
        <v>BDD7EE</v>
      </c>
    </row>
    <row r="1041" spans="1:16" x14ac:dyDescent="0.2">
      <c r="A1041" s="2">
        <v>300190637</v>
      </c>
      <c r="B1041" s="2">
        <v>300190777</v>
      </c>
      <c r="C1041" s="2">
        <v>300190780</v>
      </c>
      <c r="D1041" s="2">
        <v>300190782</v>
      </c>
      <c r="E1041" s="2">
        <v>300190753</v>
      </c>
      <c r="F1041" s="2">
        <v>300190638</v>
      </c>
      <c r="G1041" s="2">
        <v>300190652</v>
      </c>
      <c r="H1041" s="2">
        <v>300190651</v>
      </c>
      <c r="I1041" s="2">
        <v>300190705</v>
      </c>
      <c r="J1041" s="2">
        <v>300190706</v>
      </c>
      <c r="K1041" s="1">
        <v>11</v>
      </c>
      <c r="L1041" s="2" t="s">
        <v>84</v>
      </c>
      <c r="M1041" s="2">
        <f t="shared" si="48"/>
        <v>8</v>
      </c>
      <c r="N1041" s="4"/>
      <c r="O1041" s="2" t="s">
        <v>1051</v>
      </c>
      <c r="P1041" s="2" t="str">
        <f t="shared" si="47"/>
        <v>A9D08E</v>
      </c>
    </row>
    <row r="1042" spans="1:16" x14ac:dyDescent="0.2">
      <c r="A1042" s="2">
        <v>300190637</v>
      </c>
      <c r="B1042" s="2">
        <v>300190777</v>
      </c>
      <c r="C1042" s="2">
        <v>300190780</v>
      </c>
      <c r="D1042" s="2">
        <v>300190782</v>
      </c>
      <c r="E1042" s="2">
        <v>300190753</v>
      </c>
      <c r="F1042" s="2">
        <v>300190638</v>
      </c>
      <c r="G1042" s="2">
        <v>300190652</v>
      </c>
      <c r="H1042" s="2">
        <v>300190651</v>
      </c>
      <c r="I1042" s="2">
        <v>300190705</v>
      </c>
      <c r="J1042" s="2">
        <v>300190706</v>
      </c>
      <c r="K1042" s="1">
        <v>11</v>
      </c>
      <c r="L1042" s="2" t="s">
        <v>84</v>
      </c>
      <c r="M1042" s="2">
        <f t="shared" si="48"/>
        <v>9</v>
      </c>
      <c r="N1042" s="5"/>
      <c r="O1042" s="2" t="s">
        <v>1052</v>
      </c>
      <c r="P1042" s="2" t="str">
        <f t="shared" si="47"/>
        <v>BFBFBF</v>
      </c>
    </row>
    <row r="1043" spans="1:16" x14ac:dyDescent="0.2">
      <c r="A1043" s="2">
        <v>300190637</v>
      </c>
      <c r="B1043" s="2">
        <v>300190777</v>
      </c>
      <c r="C1043" s="2">
        <v>300190780</v>
      </c>
      <c r="D1043" s="2">
        <v>300190782</v>
      </c>
      <c r="E1043" s="2">
        <v>300190753</v>
      </c>
      <c r="F1043" s="2">
        <v>300190638</v>
      </c>
      <c r="G1043" s="2">
        <v>300190652</v>
      </c>
      <c r="H1043" s="2">
        <v>300190651</v>
      </c>
      <c r="I1043" s="2">
        <v>300190705</v>
      </c>
      <c r="J1043" s="2">
        <v>300190706</v>
      </c>
      <c r="K1043" s="1">
        <v>11</v>
      </c>
      <c r="L1043" s="2" t="s">
        <v>84</v>
      </c>
      <c r="M1043" s="2">
        <f t="shared" si="48"/>
        <v>10</v>
      </c>
      <c r="N1043" s="3"/>
      <c r="O1043" s="2" t="s">
        <v>1053</v>
      </c>
      <c r="P1043" s="2" t="str">
        <f t="shared" si="47"/>
        <v>BDD7EE</v>
      </c>
    </row>
    <row r="1044" spans="1:16" x14ac:dyDescent="0.2">
      <c r="A1044" s="2">
        <v>300190637</v>
      </c>
      <c r="B1044" s="2">
        <v>300190777</v>
      </c>
      <c r="C1044" s="2">
        <v>300190780</v>
      </c>
      <c r="D1044" s="2">
        <v>300190782</v>
      </c>
      <c r="E1044" s="2">
        <v>300190753</v>
      </c>
      <c r="F1044" s="2">
        <v>300190638</v>
      </c>
      <c r="G1044" s="2">
        <v>300190652</v>
      </c>
      <c r="H1044" s="2">
        <v>300190651</v>
      </c>
      <c r="I1044" s="2">
        <v>300190705</v>
      </c>
      <c r="J1044" s="2">
        <v>300190706</v>
      </c>
      <c r="K1044" s="1">
        <v>11</v>
      </c>
      <c r="L1044" s="2" t="s">
        <v>84</v>
      </c>
      <c r="M1044" s="2">
        <f t="shared" si="48"/>
        <v>11</v>
      </c>
      <c r="N1044" s="4"/>
      <c r="O1044" s="2" t="s">
        <v>1054</v>
      </c>
      <c r="P1044" s="2" t="str">
        <f t="shared" si="47"/>
        <v>A9D08E</v>
      </c>
    </row>
    <row r="1045" spans="1:16" x14ac:dyDescent="0.2">
      <c r="A1045" s="2">
        <v>300190637</v>
      </c>
      <c r="B1045" s="2">
        <v>300190777</v>
      </c>
      <c r="C1045" s="2">
        <v>300190780</v>
      </c>
      <c r="D1045" s="2">
        <v>300190782</v>
      </c>
      <c r="E1045" s="2">
        <v>300190753</v>
      </c>
      <c r="F1045" s="2">
        <v>300190638</v>
      </c>
      <c r="G1045" s="2">
        <v>300190652</v>
      </c>
      <c r="H1045" s="2">
        <v>300190651</v>
      </c>
      <c r="I1045" s="2">
        <v>300190705</v>
      </c>
      <c r="J1045" s="2">
        <v>300190706</v>
      </c>
      <c r="K1045" s="1">
        <v>11</v>
      </c>
      <c r="L1045" s="2" t="s">
        <v>84</v>
      </c>
      <c r="M1045" s="2">
        <f t="shared" si="48"/>
        <v>12</v>
      </c>
      <c r="N1045" s="5"/>
      <c r="O1045" s="2" t="s">
        <v>1055</v>
      </c>
      <c r="P1045" s="2" t="str">
        <f t="shared" si="47"/>
        <v>BFBFBF</v>
      </c>
    </row>
    <row r="1046" spans="1:16" x14ac:dyDescent="0.2">
      <c r="A1046" s="2">
        <v>300190637</v>
      </c>
      <c r="B1046" s="2">
        <v>300190777</v>
      </c>
      <c r="C1046" s="2">
        <v>300190780</v>
      </c>
      <c r="D1046" s="2">
        <v>300190782</v>
      </c>
      <c r="E1046" s="2">
        <v>300190753</v>
      </c>
      <c r="F1046" s="2">
        <v>300190638</v>
      </c>
      <c r="G1046" s="2">
        <v>300190652</v>
      </c>
      <c r="H1046" s="2">
        <v>300190651</v>
      </c>
      <c r="I1046" s="2">
        <v>300190705</v>
      </c>
      <c r="J1046" s="2">
        <v>300190706</v>
      </c>
      <c r="K1046" s="1">
        <v>11</v>
      </c>
      <c r="L1046" s="2" t="s">
        <v>97</v>
      </c>
      <c r="M1046" s="2">
        <v>1</v>
      </c>
      <c r="N1046" s="6"/>
      <c r="O1046" s="2" t="s">
        <v>1056</v>
      </c>
      <c r="P1046" s="2" t="str">
        <f t="shared" si="47"/>
        <v>FFFF00</v>
      </c>
    </row>
    <row r="1047" spans="1:16" x14ac:dyDescent="0.2">
      <c r="A1047" s="2">
        <v>300190637</v>
      </c>
      <c r="B1047" s="2">
        <v>300190777</v>
      </c>
      <c r="C1047" s="2">
        <v>300190780</v>
      </c>
      <c r="D1047" s="2">
        <v>300190782</v>
      </c>
      <c r="E1047" s="2">
        <v>300190753</v>
      </c>
      <c r="F1047" s="2">
        <v>300190638</v>
      </c>
      <c r="G1047" s="2">
        <v>300190652</v>
      </c>
      <c r="H1047" s="2">
        <v>300190651</v>
      </c>
      <c r="I1047" s="2">
        <v>300190705</v>
      </c>
      <c r="J1047" s="2">
        <v>300190706</v>
      </c>
      <c r="K1047" s="1">
        <v>11</v>
      </c>
      <c r="L1047" s="2" t="s">
        <v>97</v>
      </c>
      <c r="M1047" s="2">
        <f>M1046+1</f>
        <v>2</v>
      </c>
      <c r="N1047" s="7"/>
      <c r="O1047" s="2" t="s">
        <v>1057</v>
      </c>
      <c r="P1047" s="2" t="str">
        <f t="shared" si="47"/>
        <v>FF0000</v>
      </c>
    </row>
    <row r="1048" spans="1:16" x14ac:dyDescent="0.2">
      <c r="A1048" s="2">
        <v>300190637</v>
      </c>
      <c r="B1048" s="2">
        <v>300190777</v>
      </c>
      <c r="C1048" s="2">
        <v>300190780</v>
      </c>
      <c r="D1048" s="2">
        <v>300190782</v>
      </c>
      <c r="E1048" s="2">
        <v>300190753</v>
      </c>
      <c r="F1048" s="2">
        <v>300190638</v>
      </c>
      <c r="G1048" s="2">
        <v>300190652</v>
      </c>
      <c r="H1048" s="2">
        <v>300190651</v>
      </c>
      <c r="I1048" s="2">
        <v>300190705</v>
      </c>
      <c r="J1048" s="2">
        <v>300190706</v>
      </c>
      <c r="K1048" s="1">
        <v>11</v>
      </c>
      <c r="L1048" s="2" t="s">
        <v>97</v>
      </c>
      <c r="M1048" s="2">
        <f t="shared" si="48"/>
        <v>3</v>
      </c>
      <c r="N1048" s="8"/>
      <c r="O1048" s="2" t="s">
        <v>1058</v>
      </c>
      <c r="P1048" s="2" t="str">
        <f t="shared" si="47"/>
        <v>ED7D31</v>
      </c>
    </row>
    <row r="1049" spans="1:16" x14ac:dyDescent="0.2">
      <c r="A1049" s="2">
        <v>300190637</v>
      </c>
      <c r="B1049" s="2">
        <v>300190777</v>
      </c>
      <c r="C1049" s="2">
        <v>300190780</v>
      </c>
      <c r="D1049" s="2">
        <v>300190782</v>
      </c>
      <c r="E1049" s="2">
        <v>300190753</v>
      </c>
      <c r="F1049" s="2">
        <v>300190638</v>
      </c>
      <c r="G1049" s="2">
        <v>300190652</v>
      </c>
      <c r="H1049" s="2">
        <v>300190651</v>
      </c>
      <c r="I1049" s="2">
        <v>300190705</v>
      </c>
      <c r="J1049" s="2">
        <v>300190706</v>
      </c>
      <c r="K1049" s="1">
        <v>11</v>
      </c>
      <c r="L1049" s="2" t="s">
        <v>97</v>
      </c>
      <c r="M1049" s="2">
        <f t="shared" si="48"/>
        <v>4</v>
      </c>
      <c r="N1049" s="6"/>
      <c r="O1049" s="2" t="s">
        <v>1059</v>
      </c>
      <c r="P1049" s="2" t="str">
        <f t="shared" si="47"/>
        <v>FFFF00</v>
      </c>
    </row>
    <row r="1050" spans="1:16" x14ac:dyDescent="0.2">
      <c r="A1050" s="2">
        <v>300190637</v>
      </c>
      <c r="B1050" s="2">
        <v>300190777</v>
      </c>
      <c r="C1050" s="2">
        <v>300190780</v>
      </c>
      <c r="D1050" s="2">
        <v>300190782</v>
      </c>
      <c r="E1050" s="2">
        <v>300190753</v>
      </c>
      <c r="F1050" s="2">
        <v>300190638</v>
      </c>
      <c r="G1050" s="2">
        <v>300190652</v>
      </c>
      <c r="H1050" s="2">
        <v>300190651</v>
      </c>
      <c r="I1050" s="2">
        <v>300190705</v>
      </c>
      <c r="J1050" s="2">
        <v>300190706</v>
      </c>
      <c r="K1050" s="1">
        <v>11</v>
      </c>
      <c r="L1050" s="2" t="s">
        <v>97</v>
      </c>
      <c r="M1050" s="2">
        <f t="shared" si="48"/>
        <v>5</v>
      </c>
      <c r="N1050" s="7"/>
      <c r="O1050" s="2" t="s">
        <v>1060</v>
      </c>
      <c r="P1050" s="2" t="str">
        <f t="shared" si="47"/>
        <v>FF0000</v>
      </c>
    </row>
    <row r="1051" spans="1:16" x14ac:dyDescent="0.2">
      <c r="A1051" s="2">
        <v>300190637</v>
      </c>
      <c r="B1051" s="2">
        <v>300190777</v>
      </c>
      <c r="C1051" s="2">
        <v>300190780</v>
      </c>
      <c r="D1051" s="2">
        <v>300190782</v>
      </c>
      <c r="E1051" s="2">
        <v>300190753</v>
      </c>
      <c r="F1051" s="2">
        <v>300190638</v>
      </c>
      <c r="G1051" s="2">
        <v>300190652</v>
      </c>
      <c r="H1051" s="2">
        <v>300190651</v>
      </c>
      <c r="I1051" s="2">
        <v>300190705</v>
      </c>
      <c r="J1051" s="2">
        <v>300190706</v>
      </c>
      <c r="K1051" s="1">
        <v>11</v>
      </c>
      <c r="L1051" s="2" t="s">
        <v>97</v>
      </c>
      <c r="M1051" s="2">
        <f t="shared" si="48"/>
        <v>6</v>
      </c>
      <c r="N1051" s="8"/>
      <c r="O1051" s="2" t="s">
        <v>1061</v>
      </c>
      <c r="P1051" s="2" t="str">
        <f t="shared" si="47"/>
        <v>ED7D31</v>
      </c>
    </row>
    <row r="1052" spans="1:16" x14ac:dyDescent="0.2">
      <c r="A1052" s="2">
        <v>300190637</v>
      </c>
      <c r="B1052" s="2">
        <v>300190777</v>
      </c>
      <c r="C1052" s="2">
        <v>300190780</v>
      </c>
      <c r="D1052" s="2">
        <v>300190782</v>
      </c>
      <c r="E1052" s="2">
        <v>300190753</v>
      </c>
      <c r="F1052" s="2">
        <v>300190638</v>
      </c>
      <c r="G1052" s="2">
        <v>300190652</v>
      </c>
      <c r="H1052" s="2">
        <v>300190651</v>
      </c>
      <c r="I1052" s="2">
        <v>300190705</v>
      </c>
      <c r="J1052" s="2">
        <v>300190706</v>
      </c>
      <c r="K1052" s="1">
        <v>11</v>
      </c>
      <c r="L1052" s="2" t="s">
        <v>97</v>
      </c>
      <c r="M1052" s="2">
        <f t="shared" si="48"/>
        <v>7</v>
      </c>
      <c r="N1052" s="6"/>
      <c r="O1052" s="2" t="s">
        <v>1062</v>
      </c>
      <c r="P1052" s="2" t="str">
        <f t="shared" si="47"/>
        <v>FFFF00</v>
      </c>
    </row>
    <row r="1053" spans="1:16" x14ac:dyDescent="0.2">
      <c r="A1053" s="2">
        <v>300190637</v>
      </c>
      <c r="B1053" s="2">
        <v>300190777</v>
      </c>
      <c r="C1053" s="2">
        <v>300190780</v>
      </c>
      <c r="D1053" s="2">
        <v>300190782</v>
      </c>
      <c r="E1053" s="2">
        <v>300190753</v>
      </c>
      <c r="F1053" s="2">
        <v>300190638</v>
      </c>
      <c r="G1053" s="2">
        <v>300190652</v>
      </c>
      <c r="H1053" s="2">
        <v>300190651</v>
      </c>
      <c r="I1053" s="2">
        <v>300190705</v>
      </c>
      <c r="J1053" s="2">
        <v>300190706</v>
      </c>
      <c r="K1053" s="1">
        <v>11</v>
      </c>
      <c r="L1053" s="2" t="s">
        <v>97</v>
      </c>
      <c r="M1053" s="2">
        <f t="shared" si="48"/>
        <v>8</v>
      </c>
      <c r="N1053" s="7"/>
      <c r="O1053" s="2" t="s">
        <v>1063</v>
      </c>
      <c r="P1053" s="2" t="str">
        <f t="shared" si="47"/>
        <v>FF0000</v>
      </c>
    </row>
    <row r="1054" spans="1:16" x14ac:dyDescent="0.2">
      <c r="A1054" s="2">
        <v>300190637</v>
      </c>
      <c r="B1054" s="2">
        <v>300190777</v>
      </c>
      <c r="C1054" s="2">
        <v>300190780</v>
      </c>
      <c r="D1054" s="2">
        <v>300190782</v>
      </c>
      <c r="E1054" s="2">
        <v>300190753</v>
      </c>
      <c r="F1054" s="2">
        <v>300190638</v>
      </c>
      <c r="G1054" s="2">
        <v>300190652</v>
      </c>
      <c r="H1054" s="2">
        <v>300190651</v>
      </c>
      <c r="I1054" s="2">
        <v>300190705</v>
      </c>
      <c r="J1054" s="2">
        <v>300190706</v>
      </c>
      <c r="K1054" s="1">
        <v>11</v>
      </c>
      <c r="L1054" s="2" t="s">
        <v>97</v>
      </c>
      <c r="M1054" s="2">
        <f t="shared" si="48"/>
        <v>9</v>
      </c>
      <c r="N1054" s="8"/>
      <c r="O1054" s="2" t="s">
        <v>1064</v>
      </c>
      <c r="P1054" s="2" t="str">
        <f t="shared" si="47"/>
        <v>ED7D31</v>
      </c>
    </row>
    <row r="1055" spans="1:16" x14ac:dyDescent="0.2">
      <c r="A1055" s="2">
        <v>300190637</v>
      </c>
      <c r="B1055" s="2">
        <v>300190777</v>
      </c>
      <c r="C1055" s="2">
        <v>300190780</v>
      </c>
      <c r="D1055" s="2">
        <v>300190782</v>
      </c>
      <c r="E1055" s="2">
        <v>300190753</v>
      </c>
      <c r="F1055" s="2">
        <v>300190638</v>
      </c>
      <c r="G1055" s="2">
        <v>300190652</v>
      </c>
      <c r="H1055" s="2">
        <v>300190651</v>
      </c>
      <c r="I1055" s="2">
        <v>300190705</v>
      </c>
      <c r="J1055" s="2">
        <v>300190706</v>
      </c>
      <c r="K1055" s="1">
        <v>11</v>
      </c>
      <c r="L1055" s="2" t="s">
        <v>97</v>
      </c>
      <c r="M1055" s="2">
        <f t="shared" si="48"/>
        <v>10</v>
      </c>
      <c r="N1055" s="6"/>
      <c r="O1055" s="2" t="s">
        <v>1065</v>
      </c>
      <c r="P1055" s="2" t="str">
        <f t="shared" si="47"/>
        <v>FFFF00</v>
      </c>
    </row>
    <row r="1056" spans="1:16" x14ac:dyDescent="0.2">
      <c r="A1056" s="2">
        <v>300190637</v>
      </c>
      <c r="B1056" s="2">
        <v>300190777</v>
      </c>
      <c r="C1056" s="2">
        <v>300190780</v>
      </c>
      <c r="D1056" s="2">
        <v>300190782</v>
      </c>
      <c r="E1056" s="2">
        <v>300190753</v>
      </c>
      <c r="F1056" s="2">
        <v>300190638</v>
      </c>
      <c r="G1056" s="2">
        <v>300190652</v>
      </c>
      <c r="H1056" s="2">
        <v>300190651</v>
      </c>
      <c r="I1056" s="2">
        <v>300190705</v>
      </c>
      <c r="J1056" s="2">
        <v>300190706</v>
      </c>
      <c r="K1056" s="1">
        <v>11</v>
      </c>
      <c r="L1056" s="2" t="s">
        <v>97</v>
      </c>
      <c r="M1056" s="2">
        <f t="shared" si="48"/>
        <v>11</v>
      </c>
      <c r="N1056" s="7"/>
      <c r="O1056" s="2" t="s">
        <v>1066</v>
      </c>
      <c r="P1056" s="2" t="str">
        <f t="shared" si="47"/>
        <v>FF0000</v>
      </c>
    </row>
    <row r="1057" spans="1:16" x14ac:dyDescent="0.2">
      <c r="A1057" s="2">
        <v>300190637</v>
      </c>
      <c r="B1057" s="2">
        <v>300190777</v>
      </c>
      <c r="C1057" s="2">
        <v>300190780</v>
      </c>
      <c r="D1057" s="2">
        <v>300190782</v>
      </c>
      <c r="E1057" s="2">
        <v>300190753</v>
      </c>
      <c r="F1057" s="2">
        <v>300190638</v>
      </c>
      <c r="G1057" s="2">
        <v>300190652</v>
      </c>
      <c r="H1057" s="2">
        <v>300190651</v>
      </c>
      <c r="I1057" s="2">
        <v>300190705</v>
      </c>
      <c r="J1057" s="2">
        <v>300190706</v>
      </c>
      <c r="K1057" s="1">
        <v>11</v>
      </c>
      <c r="L1057" s="2" t="s">
        <v>97</v>
      </c>
      <c r="M1057" s="2">
        <f t="shared" si="48"/>
        <v>12</v>
      </c>
      <c r="N1057" s="8"/>
      <c r="O1057" s="2" t="s">
        <v>1067</v>
      </c>
      <c r="P1057" s="2" t="str">
        <f t="shared" si="47"/>
        <v>ED7D31</v>
      </c>
    </row>
    <row r="1058" spans="1:16" x14ac:dyDescent="0.2">
      <c r="A1058" s="2">
        <v>3000190778</v>
      </c>
      <c r="B1058" s="2">
        <v>3000190737</v>
      </c>
      <c r="C1058" s="2">
        <v>3000190750</v>
      </c>
      <c r="D1058" s="2">
        <v>3000190779</v>
      </c>
      <c r="E1058" s="2">
        <v>3000190781</v>
      </c>
      <c r="F1058" s="2">
        <v>3000190776</v>
      </c>
      <c r="G1058" s="2">
        <v>3000127750</v>
      </c>
      <c r="H1058" s="2">
        <v>3000190775</v>
      </c>
      <c r="I1058" s="2">
        <v>3000190664</v>
      </c>
      <c r="J1058" s="2">
        <v>3000190639</v>
      </c>
      <c r="K1058" s="1">
        <v>12</v>
      </c>
      <c r="L1058" s="2" t="s">
        <v>6</v>
      </c>
      <c r="M1058" s="2">
        <v>1</v>
      </c>
      <c r="N1058" s="3"/>
      <c r="O1058" s="2" t="s">
        <v>1068</v>
      </c>
      <c r="P1058" s="2" t="str">
        <f t="shared" si="47"/>
        <v>BDD7EE</v>
      </c>
    </row>
    <row r="1059" spans="1:16" x14ac:dyDescent="0.2">
      <c r="A1059" s="2">
        <v>3000190778</v>
      </c>
      <c r="B1059" s="2">
        <v>3000190737</v>
      </c>
      <c r="C1059" s="2">
        <v>3000190750</v>
      </c>
      <c r="D1059" s="2">
        <v>3000190779</v>
      </c>
      <c r="E1059" s="2">
        <v>3000190781</v>
      </c>
      <c r="F1059" s="2">
        <v>3000190776</v>
      </c>
      <c r="G1059" s="2">
        <v>3000127750</v>
      </c>
      <c r="H1059" s="2">
        <v>3000190775</v>
      </c>
      <c r="I1059" s="2">
        <v>3000190664</v>
      </c>
      <c r="J1059" s="2">
        <v>3000190639</v>
      </c>
      <c r="K1059" s="1">
        <v>12</v>
      </c>
      <c r="L1059" s="2" t="s">
        <v>6</v>
      </c>
      <c r="M1059" s="2">
        <f>M1058+1</f>
        <v>2</v>
      </c>
      <c r="N1059" s="4"/>
      <c r="O1059" s="2" t="s">
        <v>1069</v>
      </c>
      <c r="P1059" s="2" t="str">
        <f t="shared" si="47"/>
        <v>A9D08E</v>
      </c>
    </row>
    <row r="1060" spans="1:16" x14ac:dyDescent="0.2">
      <c r="A1060" s="2">
        <v>3000190778</v>
      </c>
      <c r="B1060" s="2">
        <v>3000190737</v>
      </c>
      <c r="C1060" s="2">
        <v>3000190750</v>
      </c>
      <c r="D1060" s="2">
        <v>3000190779</v>
      </c>
      <c r="E1060" s="2">
        <v>3000190781</v>
      </c>
      <c r="F1060" s="2">
        <v>3000190776</v>
      </c>
      <c r="G1060" s="2">
        <v>3000127750</v>
      </c>
      <c r="H1060" s="2">
        <v>3000190775</v>
      </c>
      <c r="I1060" s="2">
        <v>3000190664</v>
      </c>
      <c r="J1060" s="2">
        <v>3000190639</v>
      </c>
      <c r="K1060" s="1">
        <v>12</v>
      </c>
      <c r="L1060" s="2" t="s">
        <v>6</v>
      </c>
      <c r="M1060" s="2">
        <f t="shared" ref="M1060:M1081" si="49">M1059+1</f>
        <v>3</v>
      </c>
      <c r="N1060" s="5"/>
      <c r="O1060" s="2" t="s">
        <v>1070</v>
      </c>
      <c r="P1060" s="2" t="str">
        <f t="shared" si="47"/>
        <v>BFBFBF</v>
      </c>
    </row>
    <row r="1061" spans="1:16" x14ac:dyDescent="0.2">
      <c r="A1061" s="2">
        <v>3000190778</v>
      </c>
      <c r="B1061" s="2">
        <v>3000190737</v>
      </c>
      <c r="C1061" s="2">
        <v>3000190750</v>
      </c>
      <c r="D1061" s="2">
        <v>3000190779</v>
      </c>
      <c r="E1061" s="2">
        <v>3000190781</v>
      </c>
      <c r="F1061" s="2">
        <v>3000190776</v>
      </c>
      <c r="G1061" s="2">
        <v>3000127750</v>
      </c>
      <c r="H1061" s="2">
        <v>3000190775</v>
      </c>
      <c r="I1061" s="2">
        <v>3000190664</v>
      </c>
      <c r="J1061" s="2">
        <v>3000190639</v>
      </c>
      <c r="K1061" s="1">
        <v>12</v>
      </c>
      <c r="L1061" s="2" t="s">
        <v>6</v>
      </c>
      <c r="M1061" s="2">
        <f t="shared" si="49"/>
        <v>4</v>
      </c>
      <c r="N1061" s="3"/>
      <c r="O1061" s="2" t="s">
        <v>1071</v>
      </c>
      <c r="P1061" s="2" t="str">
        <f t="shared" si="47"/>
        <v>BDD7EE</v>
      </c>
    </row>
    <row r="1062" spans="1:16" x14ac:dyDescent="0.2">
      <c r="A1062" s="2">
        <v>3000190778</v>
      </c>
      <c r="B1062" s="2">
        <v>3000190737</v>
      </c>
      <c r="C1062" s="2">
        <v>3000190750</v>
      </c>
      <c r="D1062" s="2">
        <v>3000190779</v>
      </c>
      <c r="E1062" s="2">
        <v>3000190781</v>
      </c>
      <c r="F1062" s="2">
        <v>3000190776</v>
      </c>
      <c r="G1062" s="2">
        <v>3000127750</v>
      </c>
      <c r="H1062" s="2">
        <v>3000190775</v>
      </c>
      <c r="I1062" s="2">
        <v>3000190664</v>
      </c>
      <c r="J1062" s="2">
        <v>3000190639</v>
      </c>
      <c r="K1062" s="1">
        <v>12</v>
      </c>
      <c r="L1062" s="2" t="s">
        <v>6</v>
      </c>
      <c r="M1062" s="2">
        <f t="shared" si="49"/>
        <v>5</v>
      </c>
      <c r="N1062" s="4"/>
      <c r="O1062" s="2" t="s">
        <v>1072</v>
      </c>
      <c r="P1062" s="2" t="str">
        <f t="shared" si="47"/>
        <v>A9D08E</v>
      </c>
    </row>
    <row r="1063" spans="1:16" x14ac:dyDescent="0.2">
      <c r="A1063" s="2">
        <v>3000190778</v>
      </c>
      <c r="B1063" s="2">
        <v>3000190737</v>
      </c>
      <c r="C1063" s="2">
        <v>3000190750</v>
      </c>
      <c r="D1063" s="2">
        <v>3000190779</v>
      </c>
      <c r="E1063" s="2">
        <v>3000190781</v>
      </c>
      <c r="F1063" s="2">
        <v>3000190776</v>
      </c>
      <c r="G1063" s="2">
        <v>3000127750</v>
      </c>
      <c r="H1063" s="2">
        <v>3000190775</v>
      </c>
      <c r="I1063" s="2">
        <v>3000190664</v>
      </c>
      <c r="J1063" s="2">
        <v>3000190639</v>
      </c>
      <c r="K1063" s="1">
        <v>12</v>
      </c>
      <c r="L1063" s="2" t="s">
        <v>6</v>
      </c>
      <c r="M1063" s="2">
        <f t="shared" si="49"/>
        <v>6</v>
      </c>
      <c r="N1063" s="5"/>
      <c r="O1063" s="2" t="s">
        <v>1073</v>
      </c>
      <c r="P1063" s="2" t="str">
        <f t="shared" si="47"/>
        <v>BFBFBF</v>
      </c>
    </row>
    <row r="1064" spans="1:16" x14ac:dyDescent="0.2">
      <c r="A1064" s="2">
        <v>3000190778</v>
      </c>
      <c r="B1064" s="2">
        <v>3000190737</v>
      </c>
      <c r="C1064" s="2">
        <v>3000190750</v>
      </c>
      <c r="D1064" s="2">
        <v>3000190779</v>
      </c>
      <c r="E1064" s="2">
        <v>3000190781</v>
      </c>
      <c r="F1064" s="2">
        <v>3000190776</v>
      </c>
      <c r="G1064" s="2">
        <v>3000127750</v>
      </c>
      <c r="H1064" s="2">
        <v>3000190775</v>
      </c>
      <c r="I1064" s="2">
        <v>3000190664</v>
      </c>
      <c r="J1064" s="2">
        <v>3000190639</v>
      </c>
      <c r="K1064" s="1">
        <v>12</v>
      </c>
      <c r="L1064" s="2" t="s">
        <v>6</v>
      </c>
      <c r="M1064" s="2">
        <f t="shared" si="49"/>
        <v>7</v>
      </c>
      <c r="N1064" s="3"/>
      <c r="O1064" s="2" t="s">
        <v>1074</v>
      </c>
      <c r="P1064" s="2" t="str">
        <f t="shared" si="47"/>
        <v>BDD7EE</v>
      </c>
    </row>
    <row r="1065" spans="1:16" x14ac:dyDescent="0.2">
      <c r="A1065" s="2">
        <v>3000190778</v>
      </c>
      <c r="B1065" s="2">
        <v>3000190737</v>
      </c>
      <c r="C1065" s="2">
        <v>3000190750</v>
      </c>
      <c r="D1065" s="2">
        <v>3000190779</v>
      </c>
      <c r="E1065" s="2">
        <v>3000190781</v>
      </c>
      <c r="F1065" s="2">
        <v>3000190776</v>
      </c>
      <c r="G1065" s="2">
        <v>3000127750</v>
      </c>
      <c r="H1065" s="2">
        <v>3000190775</v>
      </c>
      <c r="I1065" s="2">
        <v>3000190664</v>
      </c>
      <c r="J1065" s="2">
        <v>3000190639</v>
      </c>
      <c r="K1065" s="1">
        <v>12</v>
      </c>
      <c r="L1065" s="2" t="s">
        <v>6</v>
      </c>
      <c r="M1065" s="2">
        <f t="shared" si="49"/>
        <v>8</v>
      </c>
      <c r="N1065" s="4"/>
      <c r="O1065" s="2"/>
      <c r="P1065" s="2" t="str">
        <f t="shared" si="47"/>
        <v>A9D08E</v>
      </c>
    </row>
    <row r="1066" spans="1:16" x14ac:dyDescent="0.2">
      <c r="A1066" s="2">
        <v>3000190778</v>
      </c>
      <c r="B1066" s="2">
        <v>3000190737</v>
      </c>
      <c r="C1066" s="2">
        <v>3000190750</v>
      </c>
      <c r="D1066" s="2">
        <v>3000190779</v>
      </c>
      <c r="E1066" s="2">
        <v>3000190781</v>
      </c>
      <c r="F1066" s="2">
        <v>3000190776</v>
      </c>
      <c r="G1066" s="2">
        <v>3000127750</v>
      </c>
      <c r="H1066" s="2">
        <v>3000190775</v>
      </c>
      <c r="I1066" s="2">
        <v>3000190664</v>
      </c>
      <c r="J1066" s="2">
        <v>3000190639</v>
      </c>
      <c r="K1066" s="1">
        <v>12</v>
      </c>
      <c r="L1066" s="2" t="s">
        <v>6</v>
      </c>
      <c r="M1066" s="2">
        <f t="shared" si="49"/>
        <v>9</v>
      </c>
      <c r="N1066" s="5"/>
      <c r="O1066" s="2"/>
      <c r="P1066" s="2" t="str">
        <f t="shared" si="47"/>
        <v>BFBFBF</v>
      </c>
    </row>
    <row r="1067" spans="1:16" x14ac:dyDescent="0.2">
      <c r="A1067" s="2">
        <v>3000190778</v>
      </c>
      <c r="B1067" s="2">
        <v>3000190737</v>
      </c>
      <c r="C1067" s="2">
        <v>3000190750</v>
      </c>
      <c r="D1067" s="2">
        <v>3000190779</v>
      </c>
      <c r="E1067" s="2">
        <v>3000190781</v>
      </c>
      <c r="F1067" s="2">
        <v>3000190776</v>
      </c>
      <c r="G1067" s="2">
        <v>3000127750</v>
      </c>
      <c r="H1067" s="2">
        <v>3000190775</v>
      </c>
      <c r="I1067" s="2">
        <v>3000190664</v>
      </c>
      <c r="J1067" s="2">
        <v>3000190639</v>
      </c>
      <c r="K1067" s="1">
        <v>12</v>
      </c>
      <c r="L1067" s="2" t="s">
        <v>6</v>
      </c>
      <c r="M1067" s="2">
        <f t="shared" si="49"/>
        <v>10</v>
      </c>
      <c r="N1067" s="3"/>
      <c r="O1067" s="2"/>
      <c r="P1067" s="2" t="str">
        <f t="shared" si="47"/>
        <v>BDD7EE</v>
      </c>
    </row>
    <row r="1068" spans="1:16" x14ac:dyDescent="0.2">
      <c r="A1068" s="2">
        <v>3000190778</v>
      </c>
      <c r="B1068" s="2">
        <v>3000190737</v>
      </c>
      <c r="C1068" s="2">
        <v>3000190750</v>
      </c>
      <c r="D1068" s="2">
        <v>3000190779</v>
      </c>
      <c r="E1068" s="2">
        <v>3000190781</v>
      </c>
      <c r="F1068" s="2">
        <v>3000190776</v>
      </c>
      <c r="G1068" s="2">
        <v>3000127750</v>
      </c>
      <c r="H1068" s="2">
        <v>3000190775</v>
      </c>
      <c r="I1068" s="2">
        <v>3000190664</v>
      </c>
      <c r="J1068" s="2">
        <v>3000190639</v>
      </c>
      <c r="K1068" s="1">
        <v>12</v>
      </c>
      <c r="L1068" s="2" t="s">
        <v>6</v>
      </c>
      <c r="M1068" s="2">
        <f t="shared" si="49"/>
        <v>11</v>
      </c>
      <c r="N1068" s="4"/>
      <c r="O1068" s="2"/>
      <c r="P1068" s="2" t="str">
        <f t="shared" si="47"/>
        <v>A9D08E</v>
      </c>
    </row>
    <row r="1069" spans="1:16" x14ac:dyDescent="0.2">
      <c r="A1069" s="2">
        <v>3000190778</v>
      </c>
      <c r="B1069" s="2">
        <v>3000190737</v>
      </c>
      <c r="C1069" s="2">
        <v>3000190750</v>
      </c>
      <c r="D1069" s="2">
        <v>3000190779</v>
      </c>
      <c r="E1069" s="2">
        <v>3000190781</v>
      </c>
      <c r="F1069" s="2">
        <v>3000190776</v>
      </c>
      <c r="G1069" s="2">
        <v>3000127750</v>
      </c>
      <c r="H1069" s="2">
        <v>3000190775</v>
      </c>
      <c r="I1069" s="2">
        <v>3000190664</v>
      </c>
      <c r="J1069" s="2">
        <v>3000190639</v>
      </c>
      <c r="K1069" s="1">
        <v>12</v>
      </c>
      <c r="L1069" s="2" t="s">
        <v>6</v>
      </c>
      <c r="M1069" s="2">
        <f t="shared" si="49"/>
        <v>12</v>
      </c>
      <c r="N1069" s="5"/>
      <c r="O1069" s="2"/>
      <c r="P1069" s="2" t="str">
        <f t="shared" si="47"/>
        <v>BFBFBF</v>
      </c>
    </row>
    <row r="1070" spans="1:16" x14ac:dyDescent="0.2">
      <c r="A1070" s="2">
        <v>3000190778</v>
      </c>
      <c r="B1070" s="2">
        <v>3000190737</v>
      </c>
      <c r="C1070" s="2">
        <v>3000190750</v>
      </c>
      <c r="D1070" s="2">
        <v>3000190779</v>
      </c>
      <c r="E1070" s="2">
        <v>3000190781</v>
      </c>
      <c r="F1070" s="2">
        <v>3000190776</v>
      </c>
      <c r="G1070" s="2">
        <v>3000127750</v>
      </c>
      <c r="H1070" s="2">
        <v>3000190775</v>
      </c>
      <c r="I1070" s="2">
        <v>3000190664</v>
      </c>
      <c r="J1070" s="2">
        <v>3000190639</v>
      </c>
      <c r="K1070" s="1">
        <v>12</v>
      </c>
      <c r="L1070" s="2" t="s">
        <v>19</v>
      </c>
      <c r="M1070" s="2">
        <v>1</v>
      </c>
      <c r="N1070" s="6"/>
      <c r="O1070" s="2" t="s">
        <v>1075</v>
      </c>
      <c r="P1070" s="2" t="str">
        <f t="shared" si="47"/>
        <v>FFFF00</v>
      </c>
    </row>
    <row r="1071" spans="1:16" x14ac:dyDescent="0.2">
      <c r="A1071" s="2">
        <v>3000190778</v>
      </c>
      <c r="B1071" s="2">
        <v>3000190737</v>
      </c>
      <c r="C1071" s="2">
        <v>3000190750</v>
      </c>
      <c r="D1071" s="2">
        <v>3000190779</v>
      </c>
      <c r="E1071" s="2">
        <v>3000190781</v>
      </c>
      <c r="F1071" s="2">
        <v>3000190776</v>
      </c>
      <c r="G1071" s="2">
        <v>3000127750</v>
      </c>
      <c r="H1071" s="2">
        <v>3000190775</v>
      </c>
      <c r="I1071" s="2">
        <v>3000190664</v>
      </c>
      <c r="J1071" s="2">
        <v>3000190639</v>
      </c>
      <c r="K1071" s="1">
        <v>12</v>
      </c>
      <c r="L1071" s="2" t="s">
        <v>19</v>
      </c>
      <c r="M1071" s="2">
        <f>M1070+1</f>
        <v>2</v>
      </c>
      <c r="N1071" s="7"/>
      <c r="O1071" s="2" t="s">
        <v>1076</v>
      </c>
      <c r="P1071" s="2" t="str">
        <f t="shared" si="47"/>
        <v>FF0000</v>
      </c>
    </row>
    <row r="1072" spans="1:16" x14ac:dyDescent="0.2">
      <c r="A1072" s="2">
        <v>3000190778</v>
      </c>
      <c r="B1072" s="2">
        <v>3000190737</v>
      </c>
      <c r="C1072" s="2">
        <v>3000190750</v>
      </c>
      <c r="D1072" s="2">
        <v>3000190779</v>
      </c>
      <c r="E1072" s="2">
        <v>3000190781</v>
      </c>
      <c r="F1072" s="2">
        <v>3000190776</v>
      </c>
      <c r="G1072" s="2">
        <v>3000127750</v>
      </c>
      <c r="H1072" s="2">
        <v>3000190775</v>
      </c>
      <c r="I1072" s="2">
        <v>3000190664</v>
      </c>
      <c r="J1072" s="2">
        <v>3000190639</v>
      </c>
      <c r="K1072" s="1">
        <v>12</v>
      </c>
      <c r="L1072" s="2" t="s">
        <v>19</v>
      </c>
      <c r="M1072" s="2">
        <f t="shared" si="49"/>
        <v>3</v>
      </c>
      <c r="N1072" s="8"/>
      <c r="O1072" s="2" t="s">
        <v>1077</v>
      </c>
      <c r="P1072" s="2" t="str">
        <f t="shared" si="47"/>
        <v>ED7D31</v>
      </c>
    </row>
    <row r="1073" spans="1:16" x14ac:dyDescent="0.2">
      <c r="A1073" s="2">
        <v>3000190778</v>
      </c>
      <c r="B1073" s="2">
        <v>3000190737</v>
      </c>
      <c r="C1073" s="2">
        <v>3000190750</v>
      </c>
      <c r="D1073" s="2">
        <v>3000190779</v>
      </c>
      <c r="E1073" s="2">
        <v>3000190781</v>
      </c>
      <c r="F1073" s="2">
        <v>3000190776</v>
      </c>
      <c r="G1073" s="2">
        <v>3000127750</v>
      </c>
      <c r="H1073" s="2">
        <v>3000190775</v>
      </c>
      <c r="I1073" s="2">
        <v>3000190664</v>
      </c>
      <c r="J1073" s="2">
        <v>3000190639</v>
      </c>
      <c r="K1073" s="1">
        <v>12</v>
      </c>
      <c r="L1073" s="2" t="s">
        <v>19</v>
      </c>
      <c r="M1073" s="2">
        <f t="shared" si="49"/>
        <v>4</v>
      </c>
      <c r="N1073" s="6"/>
      <c r="O1073" s="2" t="s">
        <v>1078</v>
      </c>
      <c r="P1073" s="2" t="str">
        <f t="shared" si="47"/>
        <v>FFFF00</v>
      </c>
    </row>
    <row r="1074" spans="1:16" x14ac:dyDescent="0.2">
      <c r="A1074" s="2">
        <v>3000190778</v>
      </c>
      <c r="B1074" s="2">
        <v>3000190737</v>
      </c>
      <c r="C1074" s="2">
        <v>3000190750</v>
      </c>
      <c r="D1074" s="2">
        <v>3000190779</v>
      </c>
      <c r="E1074" s="2">
        <v>3000190781</v>
      </c>
      <c r="F1074" s="2">
        <v>3000190776</v>
      </c>
      <c r="G1074" s="2">
        <v>3000127750</v>
      </c>
      <c r="H1074" s="2">
        <v>3000190775</v>
      </c>
      <c r="I1074" s="2">
        <v>3000190664</v>
      </c>
      <c r="J1074" s="2">
        <v>3000190639</v>
      </c>
      <c r="K1074" s="1">
        <v>12</v>
      </c>
      <c r="L1074" s="2" t="s">
        <v>19</v>
      </c>
      <c r="M1074" s="2">
        <f t="shared" si="49"/>
        <v>5</v>
      </c>
      <c r="N1074" s="7"/>
      <c r="O1074" s="2" t="s">
        <v>1079</v>
      </c>
      <c r="P1074" s="2" t="str">
        <f t="shared" si="47"/>
        <v>FF0000</v>
      </c>
    </row>
    <row r="1075" spans="1:16" x14ac:dyDescent="0.2">
      <c r="A1075" s="2">
        <v>3000190778</v>
      </c>
      <c r="B1075" s="2">
        <v>3000190737</v>
      </c>
      <c r="C1075" s="2">
        <v>3000190750</v>
      </c>
      <c r="D1075" s="2">
        <v>3000190779</v>
      </c>
      <c r="E1075" s="2">
        <v>3000190781</v>
      </c>
      <c r="F1075" s="2">
        <v>3000190776</v>
      </c>
      <c r="G1075" s="2">
        <v>3000127750</v>
      </c>
      <c r="H1075" s="2">
        <v>3000190775</v>
      </c>
      <c r="I1075" s="2">
        <v>3000190664</v>
      </c>
      <c r="J1075" s="2">
        <v>3000190639</v>
      </c>
      <c r="K1075" s="1">
        <v>12</v>
      </c>
      <c r="L1075" s="2" t="s">
        <v>19</v>
      </c>
      <c r="M1075" s="2">
        <f t="shared" si="49"/>
        <v>6</v>
      </c>
      <c r="N1075" s="8"/>
      <c r="O1075" s="2" t="s">
        <v>1080</v>
      </c>
      <c r="P1075" s="2" t="str">
        <f t="shared" si="47"/>
        <v>ED7D31</v>
      </c>
    </row>
    <row r="1076" spans="1:16" x14ac:dyDescent="0.2">
      <c r="A1076" s="2">
        <v>3000190778</v>
      </c>
      <c r="B1076" s="2">
        <v>3000190737</v>
      </c>
      <c r="C1076" s="2">
        <v>3000190750</v>
      </c>
      <c r="D1076" s="2">
        <v>3000190779</v>
      </c>
      <c r="E1076" s="2">
        <v>3000190781</v>
      </c>
      <c r="F1076" s="2">
        <v>3000190776</v>
      </c>
      <c r="G1076" s="2">
        <v>3000127750</v>
      </c>
      <c r="H1076" s="2">
        <v>3000190775</v>
      </c>
      <c r="I1076" s="2">
        <v>3000190664</v>
      </c>
      <c r="J1076" s="2">
        <v>3000190639</v>
      </c>
      <c r="K1076" s="1">
        <v>12</v>
      </c>
      <c r="L1076" s="2" t="s">
        <v>19</v>
      </c>
      <c r="M1076" s="2">
        <f t="shared" si="49"/>
        <v>7</v>
      </c>
      <c r="N1076" s="6"/>
      <c r="O1076" s="2" t="s">
        <v>1081</v>
      </c>
      <c r="P1076" s="2" t="str">
        <f t="shared" si="47"/>
        <v>FFFF00</v>
      </c>
    </row>
    <row r="1077" spans="1:16" x14ac:dyDescent="0.2">
      <c r="A1077" s="2">
        <v>3000190778</v>
      </c>
      <c r="B1077" s="2">
        <v>3000190737</v>
      </c>
      <c r="C1077" s="2">
        <v>3000190750</v>
      </c>
      <c r="D1077" s="2">
        <v>3000190779</v>
      </c>
      <c r="E1077" s="2">
        <v>3000190781</v>
      </c>
      <c r="F1077" s="2">
        <v>3000190776</v>
      </c>
      <c r="G1077" s="2">
        <v>3000127750</v>
      </c>
      <c r="H1077" s="2">
        <v>3000190775</v>
      </c>
      <c r="I1077" s="2">
        <v>3000190664</v>
      </c>
      <c r="J1077" s="2">
        <v>3000190639</v>
      </c>
      <c r="K1077" s="1">
        <v>12</v>
      </c>
      <c r="L1077" s="2" t="s">
        <v>19</v>
      </c>
      <c r="M1077" s="2">
        <f t="shared" si="49"/>
        <v>8</v>
      </c>
      <c r="N1077" s="7"/>
      <c r="O1077" s="2"/>
      <c r="P1077" s="2" t="str">
        <f t="shared" si="47"/>
        <v>FF0000</v>
      </c>
    </row>
    <row r="1078" spans="1:16" x14ac:dyDescent="0.2">
      <c r="A1078" s="2">
        <v>3000190778</v>
      </c>
      <c r="B1078" s="2">
        <v>3000190737</v>
      </c>
      <c r="C1078" s="2">
        <v>3000190750</v>
      </c>
      <c r="D1078" s="2">
        <v>3000190779</v>
      </c>
      <c r="E1078" s="2">
        <v>3000190781</v>
      </c>
      <c r="F1078" s="2">
        <v>3000190776</v>
      </c>
      <c r="G1078" s="2">
        <v>3000127750</v>
      </c>
      <c r="H1078" s="2">
        <v>3000190775</v>
      </c>
      <c r="I1078" s="2">
        <v>3000190664</v>
      </c>
      <c r="J1078" s="2">
        <v>3000190639</v>
      </c>
      <c r="K1078" s="1">
        <v>12</v>
      </c>
      <c r="L1078" s="2" t="s">
        <v>19</v>
      </c>
      <c r="M1078" s="2">
        <f t="shared" si="49"/>
        <v>9</v>
      </c>
      <c r="N1078" s="8"/>
      <c r="O1078" s="2"/>
      <c r="P1078" s="2" t="str">
        <f t="shared" si="47"/>
        <v>ED7D31</v>
      </c>
    </row>
    <row r="1079" spans="1:16" x14ac:dyDescent="0.2">
      <c r="A1079" s="2">
        <v>3000190778</v>
      </c>
      <c r="B1079" s="2">
        <v>3000190737</v>
      </c>
      <c r="C1079" s="2">
        <v>3000190750</v>
      </c>
      <c r="D1079" s="2">
        <v>3000190779</v>
      </c>
      <c r="E1079" s="2">
        <v>3000190781</v>
      </c>
      <c r="F1079" s="2">
        <v>3000190776</v>
      </c>
      <c r="G1079" s="2">
        <v>3000127750</v>
      </c>
      <c r="H1079" s="2">
        <v>3000190775</v>
      </c>
      <c r="I1079" s="2">
        <v>3000190664</v>
      </c>
      <c r="J1079" s="2">
        <v>3000190639</v>
      </c>
      <c r="K1079" s="1">
        <v>12</v>
      </c>
      <c r="L1079" s="2" t="s">
        <v>19</v>
      </c>
      <c r="M1079" s="2">
        <f t="shared" si="49"/>
        <v>10</v>
      </c>
      <c r="N1079" s="6"/>
      <c r="O1079" s="2"/>
      <c r="P1079" s="2" t="str">
        <f t="shared" si="47"/>
        <v>FFFF00</v>
      </c>
    </row>
    <row r="1080" spans="1:16" x14ac:dyDescent="0.2">
      <c r="A1080" s="2">
        <v>3000190778</v>
      </c>
      <c r="B1080" s="2">
        <v>3000190737</v>
      </c>
      <c r="C1080" s="2">
        <v>3000190750</v>
      </c>
      <c r="D1080" s="2">
        <v>3000190779</v>
      </c>
      <c r="E1080" s="2">
        <v>3000190781</v>
      </c>
      <c r="F1080" s="2">
        <v>3000190776</v>
      </c>
      <c r="G1080" s="2">
        <v>3000127750</v>
      </c>
      <c r="H1080" s="2">
        <v>3000190775</v>
      </c>
      <c r="I1080" s="2">
        <v>3000190664</v>
      </c>
      <c r="J1080" s="2">
        <v>3000190639</v>
      </c>
      <c r="K1080" s="1">
        <v>12</v>
      </c>
      <c r="L1080" s="2" t="s">
        <v>19</v>
      </c>
      <c r="M1080" s="2">
        <f t="shared" si="49"/>
        <v>11</v>
      </c>
      <c r="N1080" s="7"/>
      <c r="O1080" s="2"/>
      <c r="P1080" s="2" t="str">
        <f t="shared" si="47"/>
        <v>FF0000</v>
      </c>
    </row>
    <row r="1081" spans="1:16" x14ac:dyDescent="0.2">
      <c r="A1081" s="2">
        <v>3000190778</v>
      </c>
      <c r="B1081" s="2">
        <v>3000190737</v>
      </c>
      <c r="C1081" s="2">
        <v>3000190750</v>
      </c>
      <c r="D1081" s="2">
        <v>3000190779</v>
      </c>
      <c r="E1081" s="2">
        <v>3000190781</v>
      </c>
      <c r="F1081" s="2">
        <v>3000190776</v>
      </c>
      <c r="G1081" s="2">
        <v>3000127750</v>
      </c>
      <c r="H1081" s="2">
        <v>3000190775</v>
      </c>
      <c r="I1081" s="2">
        <v>3000190664</v>
      </c>
      <c r="J1081" s="2">
        <v>3000190639</v>
      </c>
      <c r="K1081" s="1">
        <v>12</v>
      </c>
      <c r="L1081" s="2" t="s">
        <v>19</v>
      </c>
      <c r="M1081" s="2">
        <f t="shared" si="49"/>
        <v>12</v>
      </c>
      <c r="N1081" s="8"/>
      <c r="O1081" s="2"/>
      <c r="P1081" s="2" t="str">
        <f t="shared" si="47"/>
        <v>ED7D31</v>
      </c>
    </row>
    <row r="1082" spans="1:16" x14ac:dyDescent="0.2">
      <c r="A1082" s="2">
        <v>3000190778</v>
      </c>
      <c r="B1082" s="2">
        <v>3000190737</v>
      </c>
      <c r="C1082" s="2">
        <v>3000190750</v>
      </c>
      <c r="D1082" s="2">
        <v>3000190779</v>
      </c>
      <c r="E1082" s="2">
        <v>3000190781</v>
      </c>
      <c r="F1082" s="2">
        <v>3000190776</v>
      </c>
      <c r="G1082" s="2">
        <v>3000127750</v>
      </c>
      <c r="H1082" s="2">
        <v>3000190775</v>
      </c>
      <c r="I1082" s="2">
        <v>3000190664</v>
      </c>
      <c r="J1082" s="2">
        <v>3000190639</v>
      </c>
      <c r="K1082" s="1">
        <v>12</v>
      </c>
      <c r="L1082" s="2" t="s">
        <v>32</v>
      </c>
      <c r="M1082" s="2">
        <v>1</v>
      </c>
      <c r="N1082" s="4"/>
      <c r="O1082" s="2" t="s">
        <v>1082</v>
      </c>
      <c r="P1082" s="2" t="str">
        <f t="shared" si="47"/>
        <v>A9D08E</v>
      </c>
    </row>
    <row r="1083" spans="1:16" x14ac:dyDescent="0.2">
      <c r="A1083" s="2">
        <v>3000190778</v>
      </c>
      <c r="B1083" s="2">
        <v>3000190737</v>
      </c>
      <c r="C1083" s="2">
        <v>3000190750</v>
      </c>
      <c r="D1083" s="2">
        <v>3000190779</v>
      </c>
      <c r="E1083" s="2">
        <v>3000190781</v>
      </c>
      <c r="F1083" s="2">
        <v>3000190776</v>
      </c>
      <c r="G1083" s="2">
        <v>3000127750</v>
      </c>
      <c r="H1083" s="2">
        <v>3000190775</v>
      </c>
      <c r="I1083" s="2">
        <v>3000190664</v>
      </c>
      <c r="J1083" s="2">
        <v>3000190639</v>
      </c>
      <c r="K1083" s="1">
        <v>12</v>
      </c>
      <c r="L1083" s="2" t="s">
        <v>32</v>
      </c>
      <c r="M1083" s="2">
        <f>M1082+1</f>
        <v>2</v>
      </c>
      <c r="N1083" s="5"/>
      <c r="O1083" s="2" t="s">
        <v>1083</v>
      </c>
      <c r="P1083" s="2" t="str">
        <f t="shared" si="47"/>
        <v>BFBFBF</v>
      </c>
    </row>
    <row r="1084" spans="1:16" x14ac:dyDescent="0.2">
      <c r="A1084" s="2">
        <v>3000190778</v>
      </c>
      <c r="B1084" s="2">
        <v>3000190737</v>
      </c>
      <c r="C1084" s="2">
        <v>3000190750</v>
      </c>
      <c r="D1084" s="2">
        <v>3000190779</v>
      </c>
      <c r="E1084" s="2">
        <v>3000190781</v>
      </c>
      <c r="F1084" s="2">
        <v>3000190776</v>
      </c>
      <c r="G1084" s="2">
        <v>3000127750</v>
      </c>
      <c r="H1084" s="2">
        <v>3000190775</v>
      </c>
      <c r="I1084" s="2">
        <v>3000190664</v>
      </c>
      <c r="J1084" s="2">
        <v>3000190639</v>
      </c>
      <c r="K1084" s="1">
        <v>12</v>
      </c>
      <c r="L1084" s="2" t="s">
        <v>32</v>
      </c>
      <c r="M1084" s="2">
        <f t="shared" ref="M1084:M1105" si="50">M1083+1</f>
        <v>3</v>
      </c>
      <c r="N1084" s="9"/>
      <c r="O1084" s="2" t="s">
        <v>1084</v>
      </c>
      <c r="P1084" s="2" t="str">
        <f t="shared" si="47"/>
        <v>9BC2E6</v>
      </c>
    </row>
    <row r="1085" spans="1:16" x14ac:dyDescent="0.2">
      <c r="A1085" s="2">
        <v>3000190778</v>
      </c>
      <c r="B1085" s="2">
        <v>3000190737</v>
      </c>
      <c r="C1085" s="2">
        <v>3000190750</v>
      </c>
      <c r="D1085" s="2">
        <v>3000190779</v>
      </c>
      <c r="E1085" s="2">
        <v>3000190781</v>
      </c>
      <c r="F1085" s="2">
        <v>3000190776</v>
      </c>
      <c r="G1085" s="2">
        <v>3000127750</v>
      </c>
      <c r="H1085" s="2">
        <v>3000190775</v>
      </c>
      <c r="I1085" s="2">
        <v>3000190664</v>
      </c>
      <c r="J1085" s="2">
        <v>3000190639</v>
      </c>
      <c r="K1085" s="1">
        <v>12</v>
      </c>
      <c r="L1085" s="2" t="s">
        <v>32</v>
      </c>
      <c r="M1085" s="2">
        <f t="shared" si="50"/>
        <v>4</v>
      </c>
      <c r="N1085" s="4"/>
      <c r="O1085" s="2" t="s">
        <v>1085</v>
      </c>
      <c r="P1085" s="2" t="str">
        <f t="shared" si="47"/>
        <v>A9D08E</v>
      </c>
    </row>
    <row r="1086" spans="1:16" x14ac:dyDescent="0.2">
      <c r="A1086" s="2">
        <v>3000190778</v>
      </c>
      <c r="B1086" s="2">
        <v>3000190737</v>
      </c>
      <c r="C1086" s="2">
        <v>3000190750</v>
      </c>
      <c r="D1086" s="2">
        <v>3000190779</v>
      </c>
      <c r="E1086" s="2">
        <v>3000190781</v>
      </c>
      <c r="F1086" s="2">
        <v>3000190776</v>
      </c>
      <c r="G1086" s="2">
        <v>3000127750</v>
      </c>
      <c r="H1086" s="2">
        <v>3000190775</v>
      </c>
      <c r="I1086" s="2">
        <v>3000190664</v>
      </c>
      <c r="J1086" s="2">
        <v>3000190639</v>
      </c>
      <c r="K1086" s="1">
        <v>12</v>
      </c>
      <c r="L1086" s="2" t="s">
        <v>32</v>
      </c>
      <c r="M1086" s="2">
        <f t="shared" si="50"/>
        <v>5</v>
      </c>
      <c r="N1086" s="5"/>
      <c r="O1086" s="2" t="s">
        <v>1086</v>
      </c>
      <c r="P1086" s="2" t="str">
        <f t="shared" si="47"/>
        <v>BFBFBF</v>
      </c>
    </row>
    <row r="1087" spans="1:16" x14ac:dyDescent="0.2">
      <c r="A1087" s="2">
        <v>3000190778</v>
      </c>
      <c r="B1087" s="2">
        <v>3000190737</v>
      </c>
      <c r="C1087" s="2">
        <v>3000190750</v>
      </c>
      <c r="D1087" s="2">
        <v>3000190779</v>
      </c>
      <c r="E1087" s="2">
        <v>3000190781</v>
      </c>
      <c r="F1087" s="2">
        <v>3000190776</v>
      </c>
      <c r="G1087" s="2">
        <v>3000127750</v>
      </c>
      <c r="H1087" s="2">
        <v>3000190775</v>
      </c>
      <c r="I1087" s="2">
        <v>3000190664</v>
      </c>
      <c r="J1087" s="2">
        <v>3000190639</v>
      </c>
      <c r="K1087" s="1">
        <v>12</v>
      </c>
      <c r="L1087" s="2" t="s">
        <v>32</v>
      </c>
      <c r="M1087" s="2">
        <f t="shared" si="50"/>
        <v>6</v>
      </c>
      <c r="N1087" s="9"/>
      <c r="O1087" s="2" t="s">
        <v>1087</v>
      </c>
      <c r="P1087" s="2" t="str">
        <f t="shared" si="47"/>
        <v>9BC2E6</v>
      </c>
    </row>
    <row r="1088" spans="1:16" x14ac:dyDescent="0.2">
      <c r="A1088" s="2">
        <v>3000190778</v>
      </c>
      <c r="B1088" s="2">
        <v>3000190737</v>
      </c>
      <c r="C1088" s="2">
        <v>3000190750</v>
      </c>
      <c r="D1088" s="2">
        <v>3000190779</v>
      </c>
      <c r="E1088" s="2">
        <v>3000190781</v>
      </c>
      <c r="F1088" s="2">
        <v>3000190776</v>
      </c>
      <c r="G1088" s="2">
        <v>3000127750</v>
      </c>
      <c r="H1088" s="2">
        <v>3000190775</v>
      </c>
      <c r="I1088" s="2">
        <v>3000190664</v>
      </c>
      <c r="J1088" s="2">
        <v>3000190639</v>
      </c>
      <c r="K1088" s="1">
        <v>12</v>
      </c>
      <c r="L1088" s="2" t="s">
        <v>32</v>
      </c>
      <c r="M1088" s="2">
        <f t="shared" si="50"/>
        <v>7</v>
      </c>
      <c r="N1088" s="4"/>
      <c r="O1088" s="2" t="s">
        <v>1088</v>
      </c>
      <c r="P1088" s="2" t="str">
        <f t="shared" si="47"/>
        <v>A9D08E</v>
      </c>
    </row>
    <row r="1089" spans="1:16" x14ac:dyDescent="0.2">
      <c r="A1089" s="2">
        <v>3000190778</v>
      </c>
      <c r="B1089" s="2">
        <v>3000190737</v>
      </c>
      <c r="C1089" s="2">
        <v>3000190750</v>
      </c>
      <c r="D1089" s="2">
        <v>3000190779</v>
      </c>
      <c r="E1089" s="2">
        <v>3000190781</v>
      </c>
      <c r="F1089" s="2">
        <v>3000190776</v>
      </c>
      <c r="G1089" s="2">
        <v>3000127750</v>
      </c>
      <c r="H1089" s="2">
        <v>3000190775</v>
      </c>
      <c r="I1089" s="2">
        <v>3000190664</v>
      </c>
      <c r="J1089" s="2">
        <v>3000190639</v>
      </c>
      <c r="K1089" s="1">
        <v>12</v>
      </c>
      <c r="L1089" s="2" t="s">
        <v>32</v>
      </c>
      <c r="M1089" s="2">
        <f t="shared" si="50"/>
        <v>8</v>
      </c>
      <c r="N1089" s="5"/>
      <c r="O1089" s="2"/>
      <c r="P1089" s="2" t="str">
        <f t="shared" si="47"/>
        <v>BFBFBF</v>
      </c>
    </row>
    <row r="1090" spans="1:16" x14ac:dyDescent="0.2">
      <c r="A1090" s="2">
        <v>3000190778</v>
      </c>
      <c r="B1090" s="2">
        <v>3000190737</v>
      </c>
      <c r="C1090" s="2">
        <v>3000190750</v>
      </c>
      <c r="D1090" s="2">
        <v>3000190779</v>
      </c>
      <c r="E1090" s="2">
        <v>3000190781</v>
      </c>
      <c r="F1090" s="2">
        <v>3000190776</v>
      </c>
      <c r="G1090" s="2">
        <v>3000127750</v>
      </c>
      <c r="H1090" s="2">
        <v>3000190775</v>
      </c>
      <c r="I1090" s="2">
        <v>3000190664</v>
      </c>
      <c r="J1090" s="2">
        <v>3000190639</v>
      </c>
      <c r="K1090" s="1">
        <v>12</v>
      </c>
      <c r="L1090" s="2" t="s">
        <v>32</v>
      </c>
      <c r="M1090" s="2">
        <f t="shared" si="50"/>
        <v>9</v>
      </c>
      <c r="N1090" s="9"/>
      <c r="O1090" s="2"/>
      <c r="P1090" s="2" t="str">
        <f t="shared" si="47"/>
        <v>9BC2E6</v>
      </c>
    </row>
    <row r="1091" spans="1:16" x14ac:dyDescent="0.2">
      <c r="A1091" s="2">
        <v>3000190778</v>
      </c>
      <c r="B1091" s="2">
        <v>3000190737</v>
      </c>
      <c r="C1091" s="2">
        <v>3000190750</v>
      </c>
      <c r="D1091" s="2">
        <v>3000190779</v>
      </c>
      <c r="E1091" s="2">
        <v>3000190781</v>
      </c>
      <c r="F1091" s="2">
        <v>3000190776</v>
      </c>
      <c r="G1091" s="2">
        <v>3000127750</v>
      </c>
      <c r="H1091" s="2">
        <v>3000190775</v>
      </c>
      <c r="I1091" s="2">
        <v>3000190664</v>
      </c>
      <c r="J1091" s="2">
        <v>3000190639</v>
      </c>
      <c r="K1091" s="1">
        <v>12</v>
      </c>
      <c r="L1091" s="2" t="s">
        <v>32</v>
      </c>
      <c r="M1091" s="2">
        <f t="shared" si="50"/>
        <v>10</v>
      </c>
      <c r="N1091" s="4"/>
      <c r="O1091" s="2"/>
      <c r="P1091" s="2" t="str">
        <f t="shared" ref="P1091:P1153" si="51">getRGB1(N1091)</f>
        <v>A9D08E</v>
      </c>
    </row>
    <row r="1092" spans="1:16" x14ac:dyDescent="0.2">
      <c r="A1092" s="2">
        <v>3000190778</v>
      </c>
      <c r="B1092" s="2">
        <v>3000190737</v>
      </c>
      <c r="C1092" s="2">
        <v>3000190750</v>
      </c>
      <c r="D1092" s="2">
        <v>3000190779</v>
      </c>
      <c r="E1092" s="2">
        <v>3000190781</v>
      </c>
      <c r="F1092" s="2">
        <v>3000190776</v>
      </c>
      <c r="G1092" s="2">
        <v>3000127750</v>
      </c>
      <c r="H1092" s="2">
        <v>3000190775</v>
      </c>
      <c r="I1092" s="2">
        <v>3000190664</v>
      </c>
      <c r="J1092" s="2">
        <v>3000190639</v>
      </c>
      <c r="K1092" s="1">
        <v>12</v>
      </c>
      <c r="L1092" s="2" t="s">
        <v>32</v>
      </c>
      <c r="M1092" s="2">
        <f t="shared" si="50"/>
        <v>11</v>
      </c>
      <c r="N1092" s="5"/>
      <c r="O1092" s="2"/>
      <c r="P1092" s="2" t="str">
        <f t="shared" si="51"/>
        <v>BFBFBF</v>
      </c>
    </row>
    <row r="1093" spans="1:16" x14ac:dyDescent="0.2">
      <c r="A1093" s="2">
        <v>3000190778</v>
      </c>
      <c r="B1093" s="2">
        <v>3000190737</v>
      </c>
      <c r="C1093" s="2">
        <v>3000190750</v>
      </c>
      <c r="D1093" s="2">
        <v>3000190779</v>
      </c>
      <c r="E1093" s="2">
        <v>3000190781</v>
      </c>
      <c r="F1093" s="2">
        <v>3000190776</v>
      </c>
      <c r="G1093" s="2">
        <v>3000127750</v>
      </c>
      <c r="H1093" s="2">
        <v>3000190775</v>
      </c>
      <c r="I1093" s="2">
        <v>3000190664</v>
      </c>
      <c r="J1093" s="2">
        <v>3000190639</v>
      </c>
      <c r="K1093" s="1">
        <v>12</v>
      </c>
      <c r="L1093" s="2" t="s">
        <v>32</v>
      </c>
      <c r="M1093" s="2">
        <f t="shared" si="50"/>
        <v>12</v>
      </c>
      <c r="N1093" s="9"/>
      <c r="O1093" s="2"/>
      <c r="P1093" s="2" t="str">
        <f t="shared" si="51"/>
        <v>9BC2E6</v>
      </c>
    </row>
    <row r="1094" spans="1:16" x14ac:dyDescent="0.2">
      <c r="A1094" s="2">
        <v>3000190778</v>
      </c>
      <c r="B1094" s="2">
        <v>3000190737</v>
      </c>
      <c r="C1094" s="2">
        <v>3000190750</v>
      </c>
      <c r="D1094" s="2">
        <v>3000190779</v>
      </c>
      <c r="E1094" s="2">
        <v>3000190781</v>
      </c>
      <c r="F1094" s="2">
        <v>3000190776</v>
      </c>
      <c r="G1094" s="2">
        <v>3000127750</v>
      </c>
      <c r="H1094" s="2">
        <v>3000190775</v>
      </c>
      <c r="I1094" s="2">
        <v>3000190664</v>
      </c>
      <c r="J1094" s="2">
        <v>3000190639</v>
      </c>
      <c r="K1094" s="1">
        <v>12</v>
      </c>
      <c r="L1094" s="2" t="s">
        <v>45</v>
      </c>
      <c r="M1094" s="2">
        <v>1</v>
      </c>
      <c r="N1094" s="7"/>
      <c r="O1094" s="2" t="s">
        <v>1089</v>
      </c>
      <c r="P1094" s="2" t="str">
        <f t="shared" si="51"/>
        <v>FF0000</v>
      </c>
    </row>
    <row r="1095" spans="1:16" x14ac:dyDescent="0.2">
      <c r="A1095" s="2">
        <v>3000190778</v>
      </c>
      <c r="B1095" s="2">
        <v>3000190737</v>
      </c>
      <c r="C1095" s="2">
        <v>3000190750</v>
      </c>
      <c r="D1095" s="2">
        <v>3000190779</v>
      </c>
      <c r="E1095" s="2">
        <v>3000190781</v>
      </c>
      <c r="F1095" s="2">
        <v>3000190776</v>
      </c>
      <c r="G1095" s="2">
        <v>3000127750</v>
      </c>
      <c r="H1095" s="2">
        <v>3000190775</v>
      </c>
      <c r="I1095" s="2">
        <v>3000190664</v>
      </c>
      <c r="J1095" s="2">
        <v>3000190639</v>
      </c>
      <c r="K1095" s="1">
        <v>12</v>
      </c>
      <c r="L1095" s="2" t="s">
        <v>45</v>
      </c>
      <c r="M1095" s="2">
        <f>M1094+1</f>
        <v>2</v>
      </c>
      <c r="N1095" s="8"/>
      <c r="O1095" s="2" t="s">
        <v>1090</v>
      </c>
      <c r="P1095" s="2" t="str">
        <f t="shared" si="51"/>
        <v>ED7D31</v>
      </c>
    </row>
    <row r="1096" spans="1:16" x14ac:dyDescent="0.2">
      <c r="A1096" s="2">
        <v>3000190778</v>
      </c>
      <c r="B1096" s="2">
        <v>3000190737</v>
      </c>
      <c r="C1096" s="2">
        <v>3000190750</v>
      </c>
      <c r="D1096" s="2">
        <v>3000190779</v>
      </c>
      <c r="E1096" s="2">
        <v>3000190781</v>
      </c>
      <c r="F1096" s="2">
        <v>3000190776</v>
      </c>
      <c r="G1096" s="2">
        <v>3000127750</v>
      </c>
      <c r="H1096" s="2">
        <v>3000190775</v>
      </c>
      <c r="I1096" s="2">
        <v>3000190664</v>
      </c>
      <c r="J1096" s="2">
        <v>3000190639</v>
      </c>
      <c r="K1096" s="1">
        <v>12</v>
      </c>
      <c r="L1096" s="2" t="s">
        <v>45</v>
      </c>
      <c r="M1096" s="2">
        <f t="shared" si="50"/>
        <v>3</v>
      </c>
      <c r="N1096" s="6"/>
      <c r="O1096" s="2" t="s">
        <v>1091</v>
      </c>
      <c r="P1096" s="2" t="str">
        <f t="shared" si="51"/>
        <v>FFFF00</v>
      </c>
    </row>
    <row r="1097" spans="1:16" x14ac:dyDescent="0.2">
      <c r="A1097" s="2">
        <v>3000190778</v>
      </c>
      <c r="B1097" s="2">
        <v>3000190737</v>
      </c>
      <c r="C1097" s="2">
        <v>3000190750</v>
      </c>
      <c r="D1097" s="2">
        <v>3000190779</v>
      </c>
      <c r="E1097" s="2">
        <v>3000190781</v>
      </c>
      <c r="F1097" s="2">
        <v>3000190776</v>
      </c>
      <c r="G1097" s="2">
        <v>3000127750</v>
      </c>
      <c r="H1097" s="2">
        <v>3000190775</v>
      </c>
      <c r="I1097" s="2">
        <v>3000190664</v>
      </c>
      <c r="J1097" s="2">
        <v>3000190639</v>
      </c>
      <c r="K1097" s="1">
        <v>12</v>
      </c>
      <c r="L1097" s="2" t="s">
        <v>45</v>
      </c>
      <c r="M1097" s="2">
        <f t="shared" si="50"/>
        <v>4</v>
      </c>
      <c r="N1097" s="7"/>
      <c r="O1097" s="2" t="s">
        <v>1092</v>
      </c>
      <c r="P1097" s="2" t="str">
        <f t="shared" si="51"/>
        <v>FF0000</v>
      </c>
    </row>
    <row r="1098" spans="1:16" x14ac:dyDescent="0.2">
      <c r="A1098" s="2">
        <v>3000190778</v>
      </c>
      <c r="B1098" s="2">
        <v>3000190737</v>
      </c>
      <c r="C1098" s="2">
        <v>3000190750</v>
      </c>
      <c r="D1098" s="2">
        <v>3000190779</v>
      </c>
      <c r="E1098" s="2">
        <v>3000190781</v>
      </c>
      <c r="F1098" s="2">
        <v>3000190776</v>
      </c>
      <c r="G1098" s="2">
        <v>3000127750</v>
      </c>
      <c r="H1098" s="2">
        <v>3000190775</v>
      </c>
      <c r="I1098" s="2">
        <v>3000190664</v>
      </c>
      <c r="J1098" s="2">
        <v>3000190639</v>
      </c>
      <c r="K1098" s="1">
        <v>12</v>
      </c>
      <c r="L1098" s="2" t="s">
        <v>45</v>
      </c>
      <c r="M1098" s="2">
        <f t="shared" si="50"/>
        <v>5</v>
      </c>
      <c r="N1098" s="8"/>
      <c r="O1098" s="2" t="s">
        <v>1093</v>
      </c>
      <c r="P1098" s="2" t="str">
        <f t="shared" si="51"/>
        <v>ED7D31</v>
      </c>
    </row>
    <row r="1099" spans="1:16" x14ac:dyDescent="0.2">
      <c r="A1099" s="2">
        <v>3000190778</v>
      </c>
      <c r="B1099" s="2">
        <v>3000190737</v>
      </c>
      <c r="C1099" s="2">
        <v>3000190750</v>
      </c>
      <c r="D1099" s="2">
        <v>3000190779</v>
      </c>
      <c r="E1099" s="2">
        <v>3000190781</v>
      </c>
      <c r="F1099" s="2">
        <v>3000190776</v>
      </c>
      <c r="G1099" s="2">
        <v>3000127750</v>
      </c>
      <c r="H1099" s="2">
        <v>3000190775</v>
      </c>
      <c r="I1099" s="2">
        <v>3000190664</v>
      </c>
      <c r="J1099" s="2">
        <v>3000190639</v>
      </c>
      <c r="K1099" s="1">
        <v>12</v>
      </c>
      <c r="L1099" s="2" t="s">
        <v>45</v>
      </c>
      <c r="M1099" s="2">
        <f t="shared" si="50"/>
        <v>6</v>
      </c>
      <c r="N1099" s="6"/>
      <c r="O1099" s="2" t="s">
        <v>1094</v>
      </c>
      <c r="P1099" s="2" t="str">
        <f t="shared" si="51"/>
        <v>FFFF00</v>
      </c>
    </row>
    <row r="1100" spans="1:16" x14ac:dyDescent="0.2">
      <c r="A1100" s="2">
        <v>3000190778</v>
      </c>
      <c r="B1100" s="2">
        <v>3000190737</v>
      </c>
      <c r="C1100" s="2">
        <v>3000190750</v>
      </c>
      <c r="D1100" s="2">
        <v>3000190779</v>
      </c>
      <c r="E1100" s="2">
        <v>3000190781</v>
      </c>
      <c r="F1100" s="2">
        <v>3000190776</v>
      </c>
      <c r="G1100" s="2">
        <v>3000127750</v>
      </c>
      <c r="H1100" s="2">
        <v>3000190775</v>
      </c>
      <c r="I1100" s="2">
        <v>3000190664</v>
      </c>
      <c r="J1100" s="2">
        <v>3000190639</v>
      </c>
      <c r="K1100" s="1">
        <v>12</v>
      </c>
      <c r="L1100" s="2" t="s">
        <v>45</v>
      </c>
      <c r="M1100" s="2">
        <f t="shared" si="50"/>
        <v>7</v>
      </c>
      <c r="N1100" s="7"/>
      <c r="O1100" s="2" t="s">
        <v>1095</v>
      </c>
      <c r="P1100" s="2" t="str">
        <f t="shared" si="51"/>
        <v>FF0000</v>
      </c>
    </row>
    <row r="1101" spans="1:16" x14ac:dyDescent="0.2">
      <c r="A1101" s="2">
        <v>3000190778</v>
      </c>
      <c r="B1101" s="2">
        <v>3000190737</v>
      </c>
      <c r="C1101" s="2">
        <v>3000190750</v>
      </c>
      <c r="D1101" s="2">
        <v>3000190779</v>
      </c>
      <c r="E1101" s="2">
        <v>3000190781</v>
      </c>
      <c r="F1101" s="2">
        <v>3000190776</v>
      </c>
      <c r="G1101" s="2">
        <v>3000127750</v>
      </c>
      <c r="H1101" s="2">
        <v>3000190775</v>
      </c>
      <c r="I1101" s="2">
        <v>3000190664</v>
      </c>
      <c r="J1101" s="2">
        <v>3000190639</v>
      </c>
      <c r="K1101" s="1">
        <v>12</v>
      </c>
      <c r="L1101" s="2" t="s">
        <v>45</v>
      </c>
      <c r="M1101" s="2">
        <f t="shared" si="50"/>
        <v>8</v>
      </c>
      <c r="N1101" s="8"/>
      <c r="O1101" s="2"/>
      <c r="P1101" s="2" t="str">
        <f t="shared" si="51"/>
        <v>ED7D31</v>
      </c>
    </row>
    <row r="1102" spans="1:16" x14ac:dyDescent="0.2">
      <c r="A1102" s="2">
        <v>3000190778</v>
      </c>
      <c r="B1102" s="2">
        <v>3000190737</v>
      </c>
      <c r="C1102" s="2">
        <v>3000190750</v>
      </c>
      <c r="D1102" s="2">
        <v>3000190779</v>
      </c>
      <c r="E1102" s="2">
        <v>3000190781</v>
      </c>
      <c r="F1102" s="2">
        <v>3000190776</v>
      </c>
      <c r="G1102" s="2">
        <v>3000127750</v>
      </c>
      <c r="H1102" s="2">
        <v>3000190775</v>
      </c>
      <c r="I1102" s="2">
        <v>3000190664</v>
      </c>
      <c r="J1102" s="2">
        <v>3000190639</v>
      </c>
      <c r="K1102" s="1">
        <v>12</v>
      </c>
      <c r="L1102" s="2" t="s">
        <v>45</v>
      </c>
      <c r="M1102" s="2">
        <f t="shared" si="50"/>
        <v>9</v>
      </c>
      <c r="N1102" s="6"/>
      <c r="O1102" s="2"/>
      <c r="P1102" s="2" t="str">
        <f t="shared" si="51"/>
        <v>FFFF00</v>
      </c>
    </row>
    <row r="1103" spans="1:16" x14ac:dyDescent="0.2">
      <c r="A1103" s="2">
        <v>3000190778</v>
      </c>
      <c r="B1103" s="2">
        <v>3000190737</v>
      </c>
      <c r="C1103" s="2">
        <v>3000190750</v>
      </c>
      <c r="D1103" s="2">
        <v>3000190779</v>
      </c>
      <c r="E1103" s="2">
        <v>3000190781</v>
      </c>
      <c r="F1103" s="2">
        <v>3000190776</v>
      </c>
      <c r="G1103" s="2">
        <v>3000127750</v>
      </c>
      <c r="H1103" s="2">
        <v>3000190775</v>
      </c>
      <c r="I1103" s="2">
        <v>3000190664</v>
      </c>
      <c r="J1103" s="2">
        <v>3000190639</v>
      </c>
      <c r="K1103" s="1">
        <v>12</v>
      </c>
      <c r="L1103" s="2" t="s">
        <v>45</v>
      </c>
      <c r="M1103" s="2">
        <f t="shared" si="50"/>
        <v>10</v>
      </c>
      <c r="N1103" s="7"/>
      <c r="O1103" s="2"/>
      <c r="P1103" s="2" t="str">
        <f t="shared" si="51"/>
        <v>FF0000</v>
      </c>
    </row>
    <row r="1104" spans="1:16" x14ac:dyDescent="0.2">
      <c r="A1104" s="2">
        <v>3000190778</v>
      </c>
      <c r="B1104" s="2">
        <v>3000190737</v>
      </c>
      <c r="C1104" s="2">
        <v>3000190750</v>
      </c>
      <c r="D1104" s="2">
        <v>3000190779</v>
      </c>
      <c r="E1104" s="2">
        <v>3000190781</v>
      </c>
      <c r="F1104" s="2">
        <v>3000190776</v>
      </c>
      <c r="G1104" s="2">
        <v>3000127750</v>
      </c>
      <c r="H1104" s="2">
        <v>3000190775</v>
      </c>
      <c r="I1104" s="2">
        <v>3000190664</v>
      </c>
      <c r="J1104" s="2">
        <v>3000190639</v>
      </c>
      <c r="K1104" s="1">
        <v>12</v>
      </c>
      <c r="L1104" s="2" t="s">
        <v>45</v>
      </c>
      <c r="M1104" s="2">
        <f t="shared" si="50"/>
        <v>11</v>
      </c>
      <c r="N1104" s="8"/>
      <c r="O1104" s="2"/>
      <c r="P1104" s="2" t="str">
        <f t="shared" si="51"/>
        <v>ED7D31</v>
      </c>
    </row>
    <row r="1105" spans="1:16" x14ac:dyDescent="0.2">
      <c r="A1105" s="2">
        <v>3000190778</v>
      </c>
      <c r="B1105" s="2">
        <v>3000190737</v>
      </c>
      <c r="C1105" s="2">
        <v>3000190750</v>
      </c>
      <c r="D1105" s="2">
        <v>3000190779</v>
      </c>
      <c r="E1105" s="2">
        <v>3000190781</v>
      </c>
      <c r="F1105" s="2">
        <v>3000190776</v>
      </c>
      <c r="G1105" s="2">
        <v>3000127750</v>
      </c>
      <c r="H1105" s="2">
        <v>3000190775</v>
      </c>
      <c r="I1105" s="2">
        <v>3000190664</v>
      </c>
      <c r="J1105" s="2">
        <v>3000190639</v>
      </c>
      <c r="K1105" s="1">
        <v>12</v>
      </c>
      <c r="L1105" s="2" t="s">
        <v>45</v>
      </c>
      <c r="M1105" s="2">
        <f t="shared" si="50"/>
        <v>12</v>
      </c>
      <c r="N1105" s="6"/>
      <c r="O1105" s="2"/>
      <c r="P1105" s="2" t="str">
        <f t="shared" si="51"/>
        <v>FFFF00</v>
      </c>
    </row>
    <row r="1106" spans="1:16" x14ac:dyDescent="0.2">
      <c r="A1106" s="2">
        <v>3000190778</v>
      </c>
      <c r="B1106" s="2">
        <v>3000190737</v>
      </c>
      <c r="C1106" s="2">
        <v>3000190750</v>
      </c>
      <c r="D1106" s="2">
        <v>3000190779</v>
      </c>
      <c r="E1106" s="2">
        <v>3000190781</v>
      </c>
      <c r="F1106" s="2">
        <v>3000190776</v>
      </c>
      <c r="G1106" s="2">
        <v>3000127750</v>
      </c>
      <c r="H1106" s="2">
        <v>3000190775</v>
      </c>
      <c r="I1106" s="2">
        <v>3000190664</v>
      </c>
      <c r="J1106" s="2">
        <v>3000190639</v>
      </c>
      <c r="K1106" s="1">
        <v>12</v>
      </c>
      <c r="L1106" s="2" t="s">
        <v>58</v>
      </c>
      <c r="M1106" s="2">
        <v>1</v>
      </c>
      <c r="N1106" s="5"/>
      <c r="O1106" s="2" t="s">
        <v>1096</v>
      </c>
      <c r="P1106" s="2" t="str">
        <f t="shared" si="51"/>
        <v>BFBFBF</v>
      </c>
    </row>
    <row r="1107" spans="1:16" x14ac:dyDescent="0.2">
      <c r="A1107" s="2">
        <v>3000190778</v>
      </c>
      <c r="B1107" s="2">
        <v>3000190737</v>
      </c>
      <c r="C1107" s="2">
        <v>3000190750</v>
      </c>
      <c r="D1107" s="2">
        <v>3000190779</v>
      </c>
      <c r="E1107" s="2">
        <v>3000190781</v>
      </c>
      <c r="F1107" s="2">
        <v>3000190776</v>
      </c>
      <c r="G1107" s="2">
        <v>3000127750</v>
      </c>
      <c r="H1107" s="2">
        <v>3000190775</v>
      </c>
      <c r="I1107" s="2">
        <v>3000190664</v>
      </c>
      <c r="J1107" s="2">
        <v>3000190639</v>
      </c>
      <c r="K1107" s="1">
        <v>12</v>
      </c>
      <c r="L1107" s="2" t="s">
        <v>58</v>
      </c>
      <c r="M1107" s="2">
        <f>M1106+1</f>
        <v>2</v>
      </c>
      <c r="N1107" s="9"/>
      <c r="O1107" s="2" t="s">
        <v>1097</v>
      </c>
      <c r="P1107" s="2" t="str">
        <f t="shared" si="51"/>
        <v>9BC2E6</v>
      </c>
    </row>
    <row r="1108" spans="1:16" x14ac:dyDescent="0.2">
      <c r="A1108" s="2">
        <v>3000190778</v>
      </c>
      <c r="B1108" s="2">
        <v>3000190737</v>
      </c>
      <c r="C1108" s="2">
        <v>3000190750</v>
      </c>
      <c r="D1108" s="2">
        <v>3000190779</v>
      </c>
      <c r="E1108" s="2">
        <v>3000190781</v>
      </c>
      <c r="F1108" s="2">
        <v>3000190776</v>
      </c>
      <c r="G1108" s="2">
        <v>3000127750</v>
      </c>
      <c r="H1108" s="2">
        <v>3000190775</v>
      </c>
      <c r="I1108" s="2">
        <v>3000190664</v>
      </c>
      <c r="J1108" s="2">
        <v>3000190639</v>
      </c>
      <c r="K1108" s="1">
        <v>12</v>
      </c>
      <c r="L1108" s="2" t="s">
        <v>58</v>
      </c>
      <c r="M1108" s="2">
        <f t="shared" ref="M1108:M1129" si="52">M1107+1</f>
        <v>3</v>
      </c>
      <c r="N1108" s="4"/>
      <c r="O1108" s="2" t="s">
        <v>1098</v>
      </c>
      <c r="P1108" s="2" t="str">
        <f t="shared" si="51"/>
        <v>A9D08E</v>
      </c>
    </row>
    <row r="1109" spans="1:16" x14ac:dyDescent="0.2">
      <c r="A1109" s="2">
        <v>3000190778</v>
      </c>
      <c r="B1109" s="2">
        <v>3000190737</v>
      </c>
      <c r="C1109" s="2">
        <v>3000190750</v>
      </c>
      <c r="D1109" s="2">
        <v>3000190779</v>
      </c>
      <c r="E1109" s="2">
        <v>3000190781</v>
      </c>
      <c r="F1109" s="2">
        <v>3000190776</v>
      </c>
      <c r="G1109" s="2">
        <v>3000127750</v>
      </c>
      <c r="H1109" s="2">
        <v>3000190775</v>
      </c>
      <c r="I1109" s="2">
        <v>3000190664</v>
      </c>
      <c r="J1109" s="2">
        <v>3000190639</v>
      </c>
      <c r="K1109" s="1">
        <v>12</v>
      </c>
      <c r="L1109" s="2" t="s">
        <v>58</v>
      </c>
      <c r="M1109" s="2">
        <f t="shared" si="52"/>
        <v>4</v>
      </c>
      <c r="N1109" s="5"/>
      <c r="O1109" s="2" t="s">
        <v>1099</v>
      </c>
      <c r="P1109" s="2" t="str">
        <f t="shared" si="51"/>
        <v>BFBFBF</v>
      </c>
    </row>
    <row r="1110" spans="1:16" x14ac:dyDescent="0.2">
      <c r="A1110" s="2">
        <v>3000190778</v>
      </c>
      <c r="B1110" s="2">
        <v>3000190737</v>
      </c>
      <c r="C1110" s="2">
        <v>3000190750</v>
      </c>
      <c r="D1110" s="2">
        <v>3000190779</v>
      </c>
      <c r="E1110" s="2">
        <v>3000190781</v>
      </c>
      <c r="F1110" s="2">
        <v>3000190776</v>
      </c>
      <c r="G1110" s="2">
        <v>3000127750</v>
      </c>
      <c r="H1110" s="2">
        <v>3000190775</v>
      </c>
      <c r="I1110" s="2">
        <v>3000190664</v>
      </c>
      <c r="J1110" s="2">
        <v>3000190639</v>
      </c>
      <c r="K1110" s="1">
        <v>12</v>
      </c>
      <c r="L1110" s="2" t="s">
        <v>58</v>
      </c>
      <c r="M1110" s="2">
        <f t="shared" si="52"/>
        <v>5</v>
      </c>
      <c r="N1110" s="9"/>
      <c r="O1110" s="2" t="s">
        <v>1100</v>
      </c>
      <c r="P1110" s="2" t="str">
        <f t="shared" si="51"/>
        <v>9BC2E6</v>
      </c>
    </row>
    <row r="1111" spans="1:16" x14ac:dyDescent="0.2">
      <c r="A1111" s="2">
        <v>3000190778</v>
      </c>
      <c r="B1111" s="2">
        <v>3000190737</v>
      </c>
      <c r="C1111" s="2">
        <v>3000190750</v>
      </c>
      <c r="D1111" s="2">
        <v>3000190779</v>
      </c>
      <c r="E1111" s="2">
        <v>3000190781</v>
      </c>
      <c r="F1111" s="2">
        <v>3000190776</v>
      </c>
      <c r="G1111" s="2">
        <v>3000127750</v>
      </c>
      <c r="H1111" s="2">
        <v>3000190775</v>
      </c>
      <c r="I1111" s="2">
        <v>3000190664</v>
      </c>
      <c r="J1111" s="2">
        <v>3000190639</v>
      </c>
      <c r="K1111" s="1">
        <v>12</v>
      </c>
      <c r="L1111" s="2" t="s">
        <v>58</v>
      </c>
      <c r="M1111" s="2">
        <f t="shared" si="52"/>
        <v>6</v>
      </c>
      <c r="N1111" s="4"/>
      <c r="O1111" s="2" t="s">
        <v>1101</v>
      </c>
      <c r="P1111" s="2" t="str">
        <f t="shared" si="51"/>
        <v>A9D08E</v>
      </c>
    </row>
    <row r="1112" spans="1:16" x14ac:dyDescent="0.2">
      <c r="A1112" s="2">
        <v>3000190778</v>
      </c>
      <c r="B1112" s="2">
        <v>3000190737</v>
      </c>
      <c r="C1112" s="2">
        <v>3000190750</v>
      </c>
      <c r="D1112" s="2">
        <v>3000190779</v>
      </c>
      <c r="E1112" s="2">
        <v>3000190781</v>
      </c>
      <c r="F1112" s="2">
        <v>3000190776</v>
      </c>
      <c r="G1112" s="2">
        <v>3000127750</v>
      </c>
      <c r="H1112" s="2">
        <v>3000190775</v>
      </c>
      <c r="I1112" s="2">
        <v>3000190664</v>
      </c>
      <c r="J1112" s="2">
        <v>3000190639</v>
      </c>
      <c r="K1112" s="1">
        <v>12</v>
      </c>
      <c r="L1112" s="2" t="s">
        <v>58</v>
      </c>
      <c r="M1112" s="2">
        <f t="shared" si="52"/>
        <v>7</v>
      </c>
      <c r="N1112" s="5"/>
      <c r="O1112" s="2" t="s">
        <v>1102</v>
      </c>
      <c r="P1112" s="2" t="str">
        <f t="shared" si="51"/>
        <v>BFBFBF</v>
      </c>
    </row>
    <row r="1113" spans="1:16" x14ac:dyDescent="0.2">
      <c r="A1113" s="2">
        <v>3000190778</v>
      </c>
      <c r="B1113" s="2">
        <v>3000190737</v>
      </c>
      <c r="C1113" s="2">
        <v>3000190750</v>
      </c>
      <c r="D1113" s="2">
        <v>3000190779</v>
      </c>
      <c r="E1113" s="2">
        <v>3000190781</v>
      </c>
      <c r="F1113" s="2">
        <v>3000190776</v>
      </c>
      <c r="G1113" s="2">
        <v>3000127750</v>
      </c>
      <c r="H1113" s="2">
        <v>3000190775</v>
      </c>
      <c r="I1113" s="2">
        <v>3000190664</v>
      </c>
      <c r="J1113" s="2">
        <v>3000190639</v>
      </c>
      <c r="K1113" s="1">
        <v>12</v>
      </c>
      <c r="L1113" s="2" t="s">
        <v>58</v>
      </c>
      <c r="M1113" s="2">
        <f t="shared" si="52"/>
        <v>8</v>
      </c>
      <c r="N1113" s="9"/>
      <c r="O1113" s="2"/>
      <c r="P1113" s="2" t="str">
        <f t="shared" si="51"/>
        <v>9BC2E6</v>
      </c>
    </row>
    <row r="1114" spans="1:16" x14ac:dyDescent="0.2">
      <c r="A1114" s="2">
        <v>3000190778</v>
      </c>
      <c r="B1114" s="2">
        <v>3000190737</v>
      </c>
      <c r="C1114" s="2">
        <v>3000190750</v>
      </c>
      <c r="D1114" s="2">
        <v>3000190779</v>
      </c>
      <c r="E1114" s="2">
        <v>3000190781</v>
      </c>
      <c r="F1114" s="2">
        <v>3000190776</v>
      </c>
      <c r="G1114" s="2">
        <v>3000127750</v>
      </c>
      <c r="H1114" s="2">
        <v>3000190775</v>
      </c>
      <c r="I1114" s="2">
        <v>3000190664</v>
      </c>
      <c r="J1114" s="2">
        <v>3000190639</v>
      </c>
      <c r="K1114" s="1">
        <v>12</v>
      </c>
      <c r="L1114" s="2" t="s">
        <v>58</v>
      </c>
      <c r="M1114" s="2">
        <f t="shared" si="52"/>
        <v>9</v>
      </c>
      <c r="N1114" s="4"/>
      <c r="O1114" s="2"/>
      <c r="P1114" s="2" t="str">
        <f t="shared" si="51"/>
        <v>A9D08E</v>
      </c>
    </row>
    <row r="1115" spans="1:16" x14ac:dyDescent="0.2">
      <c r="A1115" s="2">
        <v>3000190778</v>
      </c>
      <c r="B1115" s="2">
        <v>3000190737</v>
      </c>
      <c r="C1115" s="2">
        <v>3000190750</v>
      </c>
      <c r="D1115" s="2">
        <v>3000190779</v>
      </c>
      <c r="E1115" s="2">
        <v>3000190781</v>
      </c>
      <c r="F1115" s="2">
        <v>3000190776</v>
      </c>
      <c r="G1115" s="2">
        <v>3000127750</v>
      </c>
      <c r="H1115" s="2">
        <v>3000190775</v>
      </c>
      <c r="I1115" s="2">
        <v>3000190664</v>
      </c>
      <c r="J1115" s="2">
        <v>3000190639</v>
      </c>
      <c r="K1115" s="1">
        <v>12</v>
      </c>
      <c r="L1115" s="2" t="s">
        <v>58</v>
      </c>
      <c r="M1115" s="2">
        <f t="shared" si="52"/>
        <v>10</v>
      </c>
      <c r="N1115" s="5"/>
      <c r="O1115" s="2"/>
      <c r="P1115" s="2" t="str">
        <f t="shared" si="51"/>
        <v>BFBFBF</v>
      </c>
    </row>
    <row r="1116" spans="1:16" x14ac:dyDescent="0.2">
      <c r="A1116" s="2">
        <v>3000190778</v>
      </c>
      <c r="B1116" s="2">
        <v>3000190737</v>
      </c>
      <c r="C1116" s="2">
        <v>3000190750</v>
      </c>
      <c r="D1116" s="2">
        <v>3000190779</v>
      </c>
      <c r="E1116" s="2">
        <v>3000190781</v>
      </c>
      <c r="F1116" s="2">
        <v>3000190776</v>
      </c>
      <c r="G1116" s="2">
        <v>3000127750</v>
      </c>
      <c r="H1116" s="2">
        <v>3000190775</v>
      </c>
      <c r="I1116" s="2">
        <v>3000190664</v>
      </c>
      <c r="J1116" s="2">
        <v>3000190639</v>
      </c>
      <c r="K1116" s="1">
        <v>12</v>
      </c>
      <c r="L1116" s="2" t="s">
        <v>58</v>
      </c>
      <c r="M1116" s="2">
        <f t="shared" si="52"/>
        <v>11</v>
      </c>
      <c r="N1116" s="9"/>
      <c r="O1116" s="2"/>
      <c r="P1116" s="2" t="str">
        <f t="shared" si="51"/>
        <v>9BC2E6</v>
      </c>
    </row>
    <row r="1117" spans="1:16" x14ac:dyDescent="0.2">
      <c r="A1117" s="2">
        <v>3000190778</v>
      </c>
      <c r="B1117" s="2">
        <v>3000190737</v>
      </c>
      <c r="C1117" s="2">
        <v>3000190750</v>
      </c>
      <c r="D1117" s="2">
        <v>3000190779</v>
      </c>
      <c r="E1117" s="2">
        <v>3000190781</v>
      </c>
      <c r="F1117" s="2">
        <v>3000190776</v>
      </c>
      <c r="G1117" s="2">
        <v>3000127750</v>
      </c>
      <c r="H1117" s="2">
        <v>3000190775</v>
      </c>
      <c r="I1117" s="2">
        <v>3000190664</v>
      </c>
      <c r="J1117" s="2">
        <v>3000190639</v>
      </c>
      <c r="K1117" s="1">
        <v>12</v>
      </c>
      <c r="L1117" s="2" t="s">
        <v>58</v>
      </c>
      <c r="M1117" s="2">
        <f t="shared" si="52"/>
        <v>12</v>
      </c>
      <c r="N1117" s="4"/>
      <c r="O1117" s="2"/>
      <c r="P1117" s="2" t="str">
        <f t="shared" si="51"/>
        <v>A9D08E</v>
      </c>
    </row>
    <row r="1118" spans="1:16" x14ac:dyDescent="0.2">
      <c r="A1118" s="2">
        <v>3000190778</v>
      </c>
      <c r="B1118" s="2">
        <v>3000190737</v>
      </c>
      <c r="C1118" s="2">
        <v>3000190750</v>
      </c>
      <c r="D1118" s="2">
        <v>3000190779</v>
      </c>
      <c r="E1118" s="2">
        <v>3000190781</v>
      </c>
      <c r="F1118" s="2">
        <v>3000190776</v>
      </c>
      <c r="G1118" s="2">
        <v>3000127750</v>
      </c>
      <c r="H1118" s="2">
        <v>3000190775</v>
      </c>
      <c r="I1118" s="2">
        <v>3000190664</v>
      </c>
      <c r="J1118" s="2">
        <v>3000190639</v>
      </c>
      <c r="K1118" s="1">
        <v>12</v>
      </c>
      <c r="L1118" s="2" t="s">
        <v>71</v>
      </c>
      <c r="M1118" s="2">
        <v>1</v>
      </c>
      <c r="N1118" s="8"/>
      <c r="O1118" s="2" t="s">
        <v>1103</v>
      </c>
      <c r="P1118" s="2" t="str">
        <f t="shared" si="51"/>
        <v>ED7D31</v>
      </c>
    </row>
    <row r="1119" spans="1:16" x14ac:dyDescent="0.2">
      <c r="A1119" s="2">
        <v>3000190778</v>
      </c>
      <c r="B1119" s="2">
        <v>3000190737</v>
      </c>
      <c r="C1119" s="2">
        <v>3000190750</v>
      </c>
      <c r="D1119" s="2">
        <v>3000190779</v>
      </c>
      <c r="E1119" s="2">
        <v>3000190781</v>
      </c>
      <c r="F1119" s="2">
        <v>3000190776</v>
      </c>
      <c r="G1119" s="2">
        <v>3000127750</v>
      </c>
      <c r="H1119" s="2">
        <v>3000190775</v>
      </c>
      <c r="I1119" s="2">
        <v>3000190664</v>
      </c>
      <c r="J1119" s="2">
        <v>3000190639</v>
      </c>
      <c r="K1119" s="1">
        <v>12</v>
      </c>
      <c r="L1119" s="2" t="s">
        <v>71</v>
      </c>
      <c r="M1119" s="2">
        <f>M1118+1</f>
        <v>2</v>
      </c>
      <c r="N1119" s="6"/>
      <c r="O1119" s="2" t="s">
        <v>1104</v>
      </c>
      <c r="P1119" s="2" t="str">
        <f t="shared" si="51"/>
        <v>FFFF00</v>
      </c>
    </row>
    <row r="1120" spans="1:16" x14ac:dyDescent="0.2">
      <c r="A1120" s="2">
        <v>3000190778</v>
      </c>
      <c r="B1120" s="2">
        <v>3000190737</v>
      </c>
      <c r="C1120" s="2">
        <v>3000190750</v>
      </c>
      <c r="D1120" s="2">
        <v>3000190779</v>
      </c>
      <c r="E1120" s="2">
        <v>3000190781</v>
      </c>
      <c r="F1120" s="2">
        <v>3000190776</v>
      </c>
      <c r="G1120" s="2">
        <v>3000127750</v>
      </c>
      <c r="H1120" s="2">
        <v>3000190775</v>
      </c>
      <c r="I1120" s="2">
        <v>3000190664</v>
      </c>
      <c r="J1120" s="2">
        <v>3000190639</v>
      </c>
      <c r="K1120" s="1">
        <v>12</v>
      </c>
      <c r="L1120" s="2" t="s">
        <v>71</v>
      </c>
      <c r="M1120" s="2">
        <f t="shared" si="52"/>
        <v>3</v>
      </c>
      <c r="N1120" s="7"/>
      <c r="O1120" s="2" t="s">
        <v>1105</v>
      </c>
      <c r="P1120" s="2" t="str">
        <f t="shared" si="51"/>
        <v>FF0000</v>
      </c>
    </row>
    <row r="1121" spans="1:16" x14ac:dyDescent="0.2">
      <c r="A1121" s="2">
        <v>3000190778</v>
      </c>
      <c r="B1121" s="2">
        <v>3000190737</v>
      </c>
      <c r="C1121" s="2">
        <v>3000190750</v>
      </c>
      <c r="D1121" s="2">
        <v>3000190779</v>
      </c>
      <c r="E1121" s="2">
        <v>3000190781</v>
      </c>
      <c r="F1121" s="2">
        <v>3000190776</v>
      </c>
      <c r="G1121" s="2">
        <v>3000127750</v>
      </c>
      <c r="H1121" s="2">
        <v>3000190775</v>
      </c>
      <c r="I1121" s="2">
        <v>3000190664</v>
      </c>
      <c r="J1121" s="2">
        <v>3000190639</v>
      </c>
      <c r="K1121" s="1">
        <v>12</v>
      </c>
      <c r="L1121" s="2" t="s">
        <v>71</v>
      </c>
      <c r="M1121" s="2">
        <f t="shared" si="52"/>
        <v>4</v>
      </c>
      <c r="N1121" s="8"/>
      <c r="O1121" s="2" t="s">
        <v>1106</v>
      </c>
      <c r="P1121" s="2" t="str">
        <f t="shared" si="51"/>
        <v>ED7D31</v>
      </c>
    </row>
    <row r="1122" spans="1:16" x14ac:dyDescent="0.2">
      <c r="A1122" s="2">
        <v>3000190778</v>
      </c>
      <c r="B1122" s="2">
        <v>3000190737</v>
      </c>
      <c r="C1122" s="2">
        <v>3000190750</v>
      </c>
      <c r="D1122" s="2">
        <v>3000190779</v>
      </c>
      <c r="E1122" s="2">
        <v>3000190781</v>
      </c>
      <c r="F1122" s="2">
        <v>3000190776</v>
      </c>
      <c r="G1122" s="2">
        <v>3000127750</v>
      </c>
      <c r="H1122" s="2">
        <v>3000190775</v>
      </c>
      <c r="I1122" s="2">
        <v>3000190664</v>
      </c>
      <c r="J1122" s="2">
        <v>3000190639</v>
      </c>
      <c r="K1122" s="1">
        <v>12</v>
      </c>
      <c r="L1122" s="2" t="s">
        <v>71</v>
      </c>
      <c r="M1122" s="2">
        <f t="shared" si="52"/>
        <v>5</v>
      </c>
      <c r="N1122" s="6"/>
      <c r="O1122" s="2" t="s">
        <v>1107</v>
      </c>
      <c r="P1122" s="2" t="str">
        <f t="shared" si="51"/>
        <v>FFFF00</v>
      </c>
    </row>
    <row r="1123" spans="1:16" x14ac:dyDescent="0.2">
      <c r="A1123" s="2">
        <v>3000190778</v>
      </c>
      <c r="B1123" s="2">
        <v>3000190737</v>
      </c>
      <c r="C1123" s="2">
        <v>3000190750</v>
      </c>
      <c r="D1123" s="2">
        <v>3000190779</v>
      </c>
      <c r="E1123" s="2">
        <v>3000190781</v>
      </c>
      <c r="F1123" s="2">
        <v>3000190776</v>
      </c>
      <c r="G1123" s="2">
        <v>3000127750</v>
      </c>
      <c r="H1123" s="2">
        <v>3000190775</v>
      </c>
      <c r="I1123" s="2">
        <v>3000190664</v>
      </c>
      <c r="J1123" s="2">
        <v>3000190639</v>
      </c>
      <c r="K1123" s="1">
        <v>12</v>
      </c>
      <c r="L1123" s="2" t="s">
        <v>71</v>
      </c>
      <c r="M1123" s="2">
        <f t="shared" si="52"/>
        <v>6</v>
      </c>
      <c r="N1123" s="7"/>
      <c r="O1123" s="2" t="s">
        <v>1108</v>
      </c>
      <c r="P1123" s="2" t="str">
        <f t="shared" si="51"/>
        <v>FF0000</v>
      </c>
    </row>
    <row r="1124" spans="1:16" x14ac:dyDescent="0.2">
      <c r="A1124" s="2">
        <v>3000190778</v>
      </c>
      <c r="B1124" s="2">
        <v>3000190737</v>
      </c>
      <c r="C1124" s="2">
        <v>3000190750</v>
      </c>
      <c r="D1124" s="2">
        <v>3000190779</v>
      </c>
      <c r="E1124" s="2">
        <v>3000190781</v>
      </c>
      <c r="F1124" s="2">
        <v>3000190776</v>
      </c>
      <c r="G1124" s="2">
        <v>3000127750</v>
      </c>
      <c r="H1124" s="2">
        <v>3000190775</v>
      </c>
      <c r="I1124" s="2">
        <v>3000190664</v>
      </c>
      <c r="J1124" s="2">
        <v>3000190639</v>
      </c>
      <c r="K1124" s="1">
        <v>12</v>
      </c>
      <c r="L1124" s="2" t="s">
        <v>71</v>
      </c>
      <c r="M1124" s="2">
        <f t="shared" si="52"/>
        <v>7</v>
      </c>
      <c r="N1124" s="8"/>
      <c r="O1124" s="2" t="s">
        <v>1109</v>
      </c>
      <c r="P1124" s="2" t="str">
        <f t="shared" si="51"/>
        <v>ED7D31</v>
      </c>
    </row>
    <row r="1125" spans="1:16" x14ac:dyDescent="0.2">
      <c r="A1125" s="2">
        <v>3000190778</v>
      </c>
      <c r="B1125" s="2">
        <v>3000190737</v>
      </c>
      <c r="C1125" s="2">
        <v>3000190750</v>
      </c>
      <c r="D1125" s="2">
        <v>3000190779</v>
      </c>
      <c r="E1125" s="2">
        <v>3000190781</v>
      </c>
      <c r="F1125" s="2">
        <v>3000190776</v>
      </c>
      <c r="G1125" s="2">
        <v>3000127750</v>
      </c>
      <c r="H1125" s="2">
        <v>3000190775</v>
      </c>
      <c r="I1125" s="2">
        <v>3000190664</v>
      </c>
      <c r="J1125" s="2">
        <v>3000190639</v>
      </c>
      <c r="K1125" s="1">
        <v>12</v>
      </c>
      <c r="L1125" s="2" t="s">
        <v>71</v>
      </c>
      <c r="M1125" s="2">
        <f t="shared" si="52"/>
        <v>8</v>
      </c>
      <c r="N1125" s="6"/>
      <c r="O1125" s="2"/>
      <c r="P1125" s="2" t="str">
        <f t="shared" si="51"/>
        <v>FFFF00</v>
      </c>
    </row>
    <row r="1126" spans="1:16" x14ac:dyDescent="0.2">
      <c r="A1126" s="2">
        <v>3000190778</v>
      </c>
      <c r="B1126" s="2">
        <v>3000190737</v>
      </c>
      <c r="C1126" s="2">
        <v>3000190750</v>
      </c>
      <c r="D1126" s="2">
        <v>3000190779</v>
      </c>
      <c r="E1126" s="2">
        <v>3000190781</v>
      </c>
      <c r="F1126" s="2">
        <v>3000190776</v>
      </c>
      <c r="G1126" s="2">
        <v>3000127750</v>
      </c>
      <c r="H1126" s="2">
        <v>3000190775</v>
      </c>
      <c r="I1126" s="2">
        <v>3000190664</v>
      </c>
      <c r="J1126" s="2">
        <v>3000190639</v>
      </c>
      <c r="K1126" s="1">
        <v>12</v>
      </c>
      <c r="L1126" s="2" t="s">
        <v>71</v>
      </c>
      <c r="M1126" s="2">
        <f t="shared" si="52"/>
        <v>9</v>
      </c>
      <c r="N1126" s="7"/>
      <c r="O1126" s="2"/>
      <c r="P1126" s="2" t="str">
        <f t="shared" si="51"/>
        <v>FF0000</v>
      </c>
    </row>
    <row r="1127" spans="1:16" x14ac:dyDescent="0.2">
      <c r="A1127" s="2">
        <v>3000190778</v>
      </c>
      <c r="B1127" s="2">
        <v>3000190737</v>
      </c>
      <c r="C1127" s="2">
        <v>3000190750</v>
      </c>
      <c r="D1127" s="2">
        <v>3000190779</v>
      </c>
      <c r="E1127" s="2">
        <v>3000190781</v>
      </c>
      <c r="F1127" s="2">
        <v>3000190776</v>
      </c>
      <c r="G1127" s="2">
        <v>3000127750</v>
      </c>
      <c r="H1127" s="2">
        <v>3000190775</v>
      </c>
      <c r="I1127" s="2">
        <v>3000190664</v>
      </c>
      <c r="J1127" s="2">
        <v>3000190639</v>
      </c>
      <c r="K1127" s="1">
        <v>12</v>
      </c>
      <c r="L1127" s="2" t="s">
        <v>71</v>
      </c>
      <c r="M1127" s="2">
        <f t="shared" si="52"/>
        <v>10</v>
      </c>
      <c r="N1127" s="8"/>
      <c r="O1127" s="2"/>
      <c r="P1127" s="2" t="str">
        <f t="shared" si="51"/>
        <v>ED7D31</v>
      </c>
    </row>
    <row r="1128" spans="1:16" x14ac:dyDescent="0.2">
      <c r="A1128" s="2">
        <v>3000190778</v>
      </c>
      <c r="B1128" s="2">
        <v>3000190737</v>
      </c>
      <c r="C1128" s="2">
        <v>3000190750</v>
      </c>
      <c r="D1128" s="2">
        <v>3000190779</v>
      </c>
      <c r="E1128" s="2">
        <v>3000190781</v>
      </c>
      <c r="F1128" s="2">
        <v>3000190776</v>
      </c>
      <c r="G1128" s="2">
        <v>3000127750</v>
      </c>
      <c r="H1128" s="2">
        <v>3000190775</v>
      </c>
      <c r="I1128" s="2">
        <v>3000190664</v>
      </c>
      <c r="J1128" s="2">
        <v>3000190639</v>
      </c>
      <c r="K1128" s="1">
        <v>12</v>
      </c>
      <c r="L1128" s="2" t="s">
        <v>71</v>
      </c>
      <c r="M1128" s="2">
        <f t="shared" si="52"/>
        <v>11</v>
      </c>
      <c r="N1128" s="6"/>
      <c r="O1128" s="2"/>
      <c r="P1128" s="2" t="str">
        <f t="shared" si="51"/>
        <v>FFFF00</v>
      </c>
    </row>
    <row r="1129" spans="1:16" x14ac:dyDescent="0.2">
      <c r="A1129" s="2">
        <v>3000190778</v>
      </c>
      <c r="B1129" s="2">
        <v>3000190737</v>
      </c>
      <c r="C1129" s="2">
        <v>3000190750</v>
      </c>
      <c r="D1129" s="2">
        <v>3000190779</v>
      </c>
      <c r="E1129" s="2">
        <v>3000190781</v>
      </c>
      <c r="F1129" s="2">
        <v>3000190776</v>
      </c>
      <c r="G1129" s="2">
        <v>3000127750</v>
      </c>
      <c r="H1129" s="2">
        <v>3000190775</v>
      </c>
      <c r="I1129" s="2">
        <v>3000190664</v>
      </c>
      <c r="J1129" s="2">
        <v>3000190639</v>
      </c>
      <c r="K1129" s="1">
        <v>12</v>
      </c>
      <c r="L1129" s="2" t="s">
        <v>71</v>
      </c>
      <c r="M1129" s="2">
        <f t="shared" si="52"/>
        <v>12</v>
      </c>
      <c r="N1129" s="7"/>
      <c r="O1129" s="2"/>
      <c r="P1129" s="2" t="str">
        <f t="shared" si="51"/>
        <v>FF0000</v>
      </c>
    </row>
    <row r="1130" spans="1:16" x14ac:dyDescent="0.2">
      <c r="A1130" s="2">
        <v>3000190778</v>
      </c>
      <c r="B1130" s="2">
        <v>3000190737</v>
      </c>
      <c r="C1130" s="2">
        <v>3000190750</v>
      </c>
      <c r="D1130" s="2">
        <v>3000190779</v>
      </c>
      <c r="E1130" s="2">
        <v>3000190781</v>
      </c>
      <c r="F1130" s="2">
        <v>3000190776</v>
      </c>
      <c r="G1130" s="2">
        <v>3000127750</v>
      </c>
      <c r="H1130" s="2">
        <v>3000190775</v>
      </c>
      <c r="I1130" s="2">
        <v>3000190664</v>
      </c>
      <c r="J1130" s="2">
        <v>3000190639</v>
      </c>
      <c r="K1130" s="1">
        <v>12</v>
      </c>
      <c r="L1130" s="2" t="s">
        <v>84</v>
      </c>
      <c r="M1130" s="2">
        <v>1</v>
      </c>
      <c r="N1130" s="3"/>
      <c r="O1130" s="2" t="s">
        <v>1110</v>
      </c>
      <c r="P1130" s="2" t="str">
        <f t="shared" si="51"/>
        <v>BDD7EE</v>
      </c>
    </row>
    <row r="1131" spans="1:16" x14ac:dyDescent="0.2">
      <c r="A1131" s="2">
        <v>3000190778</v>
      </c>
      <c r="B1131" s="2">
        <v>3000190737</v>
      </c>
      <c r="C1131" s="2">
        <v>3000190750</v>
      </c>
      <c r="D1131" s="2">
        <v>3000190779</v>
      </c>
      <c r="E1131" s="2">
        <v>3000190781</v>
      </c>
      <c r="F1131" s="2">
        <v>3000190776</v>
      </c>
      <c r="G1131" s="2">
        <v>3000127750</v>
      </c>
      <c r="H1131" s="2">
        <v>3000190775</v>
      </c>
      <c r="I1131" s="2">
        <v>3000190664</v>
      </c>
      <c r="J1131" s="2">
        <v>3000190639</v>
      </c>
      <c r="K1131" s="1">
        <v>12</v>
      </c>
      <c r="L1131" s="2" t="s">
        <v>84</v>
      </c>
      <c r="M1131" s="2">
        <f>M1130+1</f>
        <v>2</v>
      </c>
      <c r="N1131" s="4"/>
      <c r="O1131" s="2" t="s">
        <v>1111</v>
      </c>
      <c r="P1131" s="2" t="str">
        <f t="shared" si="51"/>
        <v>A9D08E</v>
      </c>
    </row>
    <row r="1132" spans="1:16" x14ac:dyDescent="0.2">
      <c r="A1132" s="2">
        <v>3000190778</v>
      </c>
      <c r="B1132" s="2">
        <v>3000190737</v>
      </c>
      <c r="C1132" s="2">
        <v>3000190750</v>
      </c>
      <c r="D1132" s="2">
        <v>3000190779</v>
      </c>
      <c r="E1132" s="2">
        <v>3000190781</v>
      </c>
      <c r="F1132" s="2">
        <v>3000190776</v>
      </c>
      <c r="G1132" s="2">
        <v>3000127750</v>
      </c>
      <c r="H1132" s="2">
        <v>3000190775</v>
      </c>
      <c r="I1132" s="2">
        <v>3000190664</v>
      </c>
      <c r="J1132" s="2">
        <v>3000190639</v>
      </c>
      <c r="K1132" s="1">
        <v>12</v>
      </c>
      <c r="L1132" s="2" t="s">
        <v>84</v>
      </c>
      <c r="M1132" s="2">
        <f t="shared" ref="M1132:M1153" si="53">M1131+1</f>
        <v>3</v>
      </c>
      <c r="N1132" s="5"/>
      <c r="O1132" s="2" t="s">
        <v>1112</v>
      </c>
      <c r="P1132" s="2" t="str">
        <f t="shared" si="51"/>
        <v>BFBFBF</v>
      </c>
    </row>
    <row r="1133" spans="1:16" x14ac:dyDescent="0.2">
      <c r="A1133" s="2">
        <v>3000190778</v>
      </c>
      <c r="B1133" s="2">
        <v>3000190737</v>
      </c>
      <c r="C1133" s="2">
        <v>3000190750</v>
      </c>
      <c r="D1133" s="2">
        <v>3000190779</v>
      </c>
      <c r="E1133" s="2">
        <v>3000190781</v>
      </c>
      <c r="F1133" s="2">
        <v>3000190776</v>
      </c>
      <c r="G1133" s="2">
        <v>3000127750</v>
      </c>
      <c r="H1133" s="2">
        <v>3000190775</v>
      </c>
      <c r="I1133" s="2">
        <v>3000190664</v>
      </c>
      <c r="J1133" s="2">
        <v>3000190639</v>
      </c>
      <c r="K1133" s="1">
        <v>12</v>
      </c>
      <c r="L1133" s="2" t="s">
        <v>84</v>
      </c>
      <c r="M1133" s="2">
        <f t="shared" si="53"/>
        <v>4</v>
      </c>
      <c r="N1133" s="3"/>
      <c r="O1133" s="2" t="s">
        <v>1113</v>
      </c>
      <c r="P1133" s="2" t="str">
        <f t="shared" si="51"/>
        <v>BDD7EE</v>
      </c>
    </row>
    <row r="1134" spans="1:16" x14ac:dyDescent="0.2">
      <c r="A1134" s="2">
        <v>3000190778</v>
      </c>
      <c r="B1134" s="2">
        <v>3000190737</v>
      </c>
      <c r="C1134" s="2">
        <v>3000190750</v>
      </c>
      <c r="D1134" s="2">
        <v>3000190779</v>
      </c>
      <c r="E1134" s="2">
        <v>3000190781</v>
      </c>
      <c r="F1134" s="2">
        <v>3000190776</v>
      </c>
      <c r="G1134" s="2">
        <v>3000127750</v>
      </c>
      <c r="H1134" s="2">
        <v>3000190775</v>
      </c>
      <c r="I1134" s="2">
        <v>3000190664</v>
      </c>
      <c r="J1134" s="2">
        <v>3000190639</v>
      </c>
      <c r="K1134" s="1">
        <v>12</v>
      </c>
      <c r="L1134" s="2" t="s">
        <v>84</v>
      </c>
      <c r="M1134" s="2">
        <f t="shared" si="53"/>
        <v>5</v>
      </c>
      <c r="N1134" s="4"/>
      <c r="O1134" s="2" t="s">
        <v>1114</v>
      </c>
      <c r="P1134" s="2" t="str">
        <f t="shared" si="51"/>
        <v>A9D08E</v>
      </c>
    </row>
    <row r="1135" spans="1:16" x14ac:dyDescent="0.2">
      <c r="A1135" s="2">
        <v>3000190778</v>
      </c>
      <c r="B1135" s="2">
        <v>3000190737</v>
      </c>
      <c r="C1135" s="2">
        <v>3000190750</v>
      </c>
      <c r="D1135" s="2">
        <v>3000190779</v>
      </c>
      <c r="E1135" s="2">
        <v>3000190781</v>
      </c>
      <c r="F1135" s="2">
        <v>3000190776</v>
      </c>
      <c r="G1135" s="2">
        <v>3000127750</v>
      </c>
      <c r="H1135" s="2">
        <v>3000190775</v>
      </c>
      <c r="I1135" s="2">
        <v>3000190664</v>
      </c>
      <c r="J1135" s="2">
        <v>3000190639</v>
      </c>
      <c r="K1135" s="1">
        <v>12</v>
      </c>
      <c r="L1135" s="2" t="s">
        <v>84</v>
      </c>
      <c r="M1135" s="2">
        <f t="shared" si="53"/>
        <v>6</v>
      </c>
      <c r="N1135" s="5"/>
      <c r="O1135" s="2" t="s">
        <v>1115</v>
      </c>
      <c r="P1135" s="2" t="str">
        <f t="shared" si="51"/>
        <v>BFBFBF</v>
      </c>
    </row>
    <row r="1136" spans="1:16" x14ac:dyDescent="0.2">
      <c r="A1136" s="2">
        <v>3000190778</v>
      </c>
      <c r="B1136" s="2">
        <v>3000190737</v>
      </c>
      <c r="C1136" s="2">
        <v>3000190750</v>
      </c>
      <c r="D1136" s="2">
        <v>3000190779</v>
      </c>
      <c r="E1136" s="2">
        <v>3000190781</v>
      </c>
      <c r="F1136" s="2">
        <v>3000190776</v>
      </c>
      <c r="G1136" s="2">
        <v>3000127750</v>
      </c>
      <c r="H1136" s="2">
        <v>3000190775</v>
      </c>
      <c r="I1136" s="2">
        <v>3000190664</v>
      </c>
      <c r="J1136" s="2">
        <v>3000190639</v>
      </c>
      <c r="K1136" s="1">
        <v>12</v>
      </c>
      <c r="L1136" s="2" t="s">
        <v>84</v>
      </c>
      <c r="M1136" s="2">
        <f t="shared" si="53"/>
        <v>7</v>
      </c>
      <c r="N1136" s="3"/>
      <c r="O1136" s="2" t="s">
        <v>1116</v>
      </c>
      <c r="P1136" s="2" t="str">
        <f t="shared" si="51"/>
        <v>BDD7EE</v>
      </c>
    </row>
    <row r="1137" spans="1:16" x14ac:dyDescent="0.2">
      <c r="A1137" s="2">
        <v>3000190778</v>
      </c>
      <c r="B1137" s="2">
        <v>3000190737</v>
      </c>
      <c r="C1137" s="2">
        <v>3000190750</v>
      </c>
      <c r="D1137" s="2">
        <v>3000190779</v>
      </c>
      <c r="E1137" s="2">
        <v>3000190781</v>
      </c>
      <c r="F1137" s="2">
        <v>3000190776</v>
      </c>
      <c r="G1137" s="2">
        <v>3000127750</v>
      </c>
      <c r="H1137" s="2">
        <v>3000190775</v>
      </c>
      <c r="I1137" s="2">
        <v>3000190664</v>
      </c>
      <c r="J1137" s="2">
        <v>3000190639</v>
      </c>
      <c r="K1137" s="1">
        <v>12</v>
      </c>
      <c r="L1137" s="2" t="s">
        <v>84</v>
      </c>
      <c r="M1137" s="2">
        <f t="shared" si="53"/>
        <v>8</v>
      </c>
      <c r="N1137" s="4"/>
      <c r="O1137" s="2"/>
      <c r="P1137" s="2" t="str">
        <f t="shared" si="51"/>
        <v>A9D08E</v>
      </c>
    </row>
    <row r="1138" spans="1:16" x14ac:dyDescent="0.2">
      <c r="A1138" s="2">
        <v>3000190778</v>
      </c>
      <c r="B1138" s="2">
        <v>3000190737</v>
      </c>
      <c r="C1138" s="2">
        <v>3000190750</v>
      </c>
      <c r="D1138" s="2">
        <v>3000190779</v>
      </c>
      <c r="E1138" s="2">
        <v>3000190781</v>
      </c>
      <c r="F1138" s="2">
        <v>3000190776</v>
      </c>
      <c r="G1138" s="2">
        <v>3000127750</v>
      </c>
      <c r="H1138" s="2">
        <v>3000190775</v>
      </c>
      <c r="I1138" s="2">
        <v>3000190664</v>
      </c>
      <c r="J1138" s="2">
        <v>3000190639</v>
      </c>
      <c r="K1138" s="1">
        <v>12</v>
      </c>
      <c r="L1138" s="2" t="s">
        <v>84</v>
      </c>
      <c r="M1138" s="2">
        <f t="shared" si="53"/>
        <v>9</v>
      </c>
      <c r="N1138" s="5"/>
      <c r="O1138" s="2"/>
      <c r="P1138" s="2" t="str">
        <f t="shared" si="51"/>
        <v>BFBFBF</v>
      </c>
    </row>
    <row r="1139" spans="1:16" x14ac:dyDescent="0.2">
      <c r="A1139" s="2">
        <v>3000190778</v>
      </c>
      <c r="B1139" s="2">
        <v>3000190737</v>
      </c>
      <c r="C1139" s="2">
        <v>3000190750</v>
      </c>
      <c r="D1139" s="2">
        <v>3000190779</v>
      </c>
      <c r="E1139" s="2">
        <v>3000190781</v>
      </c>
      <c r="F1139" s="2">
        <v>3000190776</v>
      </c>
      <c r="G1139" s="2">
        <v>3000127750</v>
      </c>
      <c r="H1139" s="2">
        <v>3000190775</v>
      </c>
      <c r="I1139" s="2">
        <v>3000190664</v>
      </c>
      <c r="J1139" s="2">
        <v>3000190639</v>
      </c>
      <c r="K1139" s="1">
        <v>12</v>
      </c>
      <c r="L1139" s="2" t="s">
        <v>84</v>
      </c>
      <c r="M1139" s="2">
        <f t="shared" si="53"/>
        <v>10</v>
      </c>
      <c r="N1139" s="3"/>
      <c r="O1139" s="2"/>
      <c r="P1139" s="2" t="str">
        <f t="shared" si="51"/>
        <v>BDD7EE</v>
      </c>
    </row>
    <row r="1140" spans="1:16" x14ac:dyDescent="0.2">
      <c r="A1140" s="2">
        <v>3000190778</v>
      </c>
      <c r="B1140" s="2">
        <v>3000190737</v>
      </c>
      <c r="C1140" s="2">
        <v>3000190750</v>
      </c>
      <c r="D1140" s="2">
        <v>3000190779</v>
      </c>
      <c r="E1140" s="2">
        <v>3000190781</v>
      </c>
      <c r="F1140" s="2">
        <v>3000190776</v>
      </c>
      <c r="G1140" s="2">
        <v>3000127750</v>
      </c>
      <c r="H1140" s="2">
        <v>3000190775</v>
      </c>
      <c r="I1140" s="2">
        <v>3000190664</v>
      </c>
      <c r="J1140" s="2">
        <v>3000190639</v>
      </c>
      <c r="K1140" s="1">
        <v>12</v>
      </c>
      <c r="L1140" s="2" t="s">
        <v>84</v>
      </c>
      <c r="M1140" s="2">
        <f t="shared" si="53"/>
        <v>11</v>
      </c>
      <c r="N1140" s="4"/>
      <c r="O1140" s="2"/>
      <c r="P1140" s="2" t="str">
        <f t="shared" si="51"/>
        <v>A9D08E</v>
      </c>
    </row>
    <row r="1141" spans="1:16" x14ac:dyDescent="0.2">
      <c r="A1141" s="2">
        <v>3000190778</v>
      </c>
      <c r="B1141" s="2">
        <v>3000190737</v>
      </c>
      <c r="C1141" s="2">
        <v>3000190750</v>
      </c>
      <c r="D1141" s="2">
        <v>3000190779</v>
      </c>
      <c r="E1141" s="2">
        <v>3000190781</v>
      </c>
      <c r="F1141" s="2">
        <v>3000190776</v>
      </c>
      <c r="G1141" s="2">
        <v>3000127750</v>
      </c>
      <c r="H1141" s="2">
        <v>3000190775</v>
      </c>
      <c r="I1141" s="2">
        <v>3000190664</v>
      </c>
      <c r="J1141" s="2">
        <v>3000190639</v>
      </c>
      <c r="K1141" s="1">
        <v>12</v>
      </c>
      <c r="L1141" s="2" t="s">
        <v>84</v>
      </c>
      <c r="M1141" s="2">
        <f t="shared" si="53"/>
        <v>12</v>
      </c>
      <c r="N1141" s="5"/>
      <c r="O1141" s="2"/>
      <c r="P1141" s="2" t="str">
        <f t="shared" si="51"/>
        <v>BFBFBF</v>
      </c>
    </row>
    <row r="1142" spans="1:16" x14ac:dyDescent="0.2">
      <c r="A1142" s="2">
        <v>3000190778</v>
      </c>
      <c r="B1142" s="2">
        <v>3000190737</v>
      </c>
      <c r="C1142" s="2">
        <v>3000190750</v>
      </c>
      <c r="D1142" s="2">
        <v>3000190779</v>
      </c>
      <c r="E1142" s="2">
        <v>3000190781</v>
      </c>
      <c r="F1142" s="2">
        <v>3000190776</v>
      </c>
      <c r="G1142" s="2">
        <v>3000127750</v>
      </c>
      <c r="H1142" s="2">
        <v>3000190775</v>
      </c>
      <c r="I1142" s="2">
        <v>3000190664</v>
      </c>
      <c r="J1142" s="2">
        <v>3000190639</v>
      </c>
      <c r="K1142" s="1">
        <v>12</v>
      </c>
      <c r="L1142" s="2" t="s">
        <v>97</v>
      </c>
      <c r="M1142" s="2">
        <v>1</v>
      </c>
      <c r="N1142" s="6"/>
      <c r="O1142" s="2" t="s">
        <v>1117</v>
      </c>
      <c r="P1142" s="2" t="str">
        <f t="shared" si="51"/>
        <v>FFFF00</v>
      </c>
    </row>
    <row r="1143" spans="1:16" x14ac:dyDescent="0.2">
      <c r="A1143" s="2">
        <v>3000190778</v>
      </c>
      <c r="B1143" s="2">
        <v>3000190737</v>
      </c>
      <c r="C1143" s="2">
        <v>3000190750</v>
      </c>
      <c r="D1143" s="2">
        <v>3000190779</v>
      </c>
      <c r="E1143" s="2">
        <v>3000190781</v>
      </c>
      <c r="F1143" s="2">
        <v>3000190776</v>
      </c>
      <c r="G1143" s="2">
        <v>3000127750</v>
      </c>
      <c r="H1143" s="2">
        <v>3000190775</v>
      </c>
      <c r="I1143" s="2">
        <v>3000190664</v>
      </c>
      <c r="J1143" s="2">
        <v>3000190639</v>
      </c>
      <c r="K1143" s="1">
        <v>12</v>
      </c>
      <c r="L1143" s="2" t="s">
        <v>97</v>
      </c>
      <c r="M1143" s="2">
        <f>M1142+1</f>
        <v>2</v>
      </c>
      <c r="N1143" s="7"/>
      <c r="O1143" s="2" t="s">
        <v>1118</v>
      </c>
      <c r="P1143" s="2" t="str">
        <f t="shared" si="51"/>
        <v>FF0000</v>
      </c>
    </row>
    <row r="1144" spans="1:16" x14ac:dyDescent="0.2">
      <c r="A1144" s="2">
        <v>3000190778</v>
      </c>
      <c r="B1144" s="2">
        <v>3000190737</v>
      </c>
      <c r="C1144" s="2">
        <v>3000190750</v>
      </c>
      <c r="D1144" s="2">
        <v>3000190779</v>
      </c>
      <c r="E1144" s="2">
        <v>3000190781</v>
      </c>
      <c r="F1144" s="2">
        <v>3000190776</v>
      </c>
      <c r="G1144" s="2">
        <v>3000127750</v>
      </c>
      <c r="H1144" s="2">
        <v>3000190775</v>
      </c>
      <c r="I1144" s="2">
        <v>3000190664</v>
      </c>
      <c r="J1144" s="2">
        <v>3000190639</v>
      </c>
      <c r="K1144" s="1">
        <v>12</v>
      </c>
      <c r="L1144" s="2" t="s">
        <v>97</v>
      </c>
      <c r="M1144" s="2">
        <f t="shared" si="53"/>
        <v>3</v>
      </c>
      <c r="N1144" s="8"/>
      <c r="O1144" s="2" t="s">
        <v>1119</v>
      </c>
      <c r="P1144" s="2" t="str">
        <f t="shared" si="51"/>
        <v>ED7D31</v>
      </c>
    </row>
    <row r="1145" spans="1:16" x14ac:dyDescent="0.2">
      <c r="A1145" s="2">
        <v>3000190778</v>
      </c>
      <c r="B1145" s="2">
        <v>3000190737</v>
      </c>
      <c r="C1145" s="2">
        <v>3000190750</v>
      </c>
      <c r="D1145" s="2">
        <v>3000190779</v>
      </c>
      <c r="E1145" s="2">
        <v>3000190781</v>
      </c>
      <c r="F1145" s="2">
        <v>3000190776</v>
      </c>
      <c r="G1145" s="2">
        <v>3000127750</v>
      </c>
      <c r="H1145" s="2">
        <v>3000190775</v>
      </c>
      <c r="I1145" s="2">
        <v>3000190664</v>
      </c>
      <c r="J1145" s="2">
        <v>3000190639</v>
      </c>
      <c r="K1145" s="1">
        <v>12</v>
      </c>
      <c r="L1145" s="2" t="s">
        <v>97</v>
      </c>
      <c r="M1145" s="2">
        <f t="shared" si="53"/>
        <v>4</v>
      </c>
      <c r="N1145" s="6"/>
      <c r="O1145" s="2" t="s">
        <v>1120</v>
      </c>
      <c r="P1145" s="2" t="str">
        <f t="shared" si="51"/>
        <v>FFFF00</v>
      </c>
    </row>
    <row r="1146" spans="1:16" x14ac:dyDescent="0.2">
      <c r="A1146" s="2">
        <v>3000190778</v>
      </c>
      <c r="B1146" s="2">
        <v>3000190737</v>
      </c>
      <c r="C1146" s="2">
        <v>3000190750</v>
      </c>
      <c r="D1146" s="2">
        <v>3000190779</v>
      </c>
      <c r="E1146" s="2">
        <v>3000190781</v>
      </c>
      <c r="F1146" s="2">
        <v>3000190776</v>
      </c>
      <c r="G1146" s="2">
        <v>3000127750</v>
      </c>
      <c r="H1146" s="2">
        <v>3000190775</v>
      </c>
      <c r="I1146" s="2">
        <v>3000190664</v>
      </c>
      <c r="J1146" s="2">
        <v>3000190639</v>
      </c>
      <c r="K1146" s="1">
        <v>12</v>
      </c>
      <c r="L1146" s="2" t="s">
        <v>97</v>
      </c>
      <c r="M1146" s="2">
        <f t="shared" si="53"/>
        <v>5</v>
      </c>
      <c r="N1146" s="7"/>
      <c r="O1146" s="2" t="s">
        <v>1121</v>
      </c>
      <c r="P1146" s="2" t="str">
        <f t="shared" si="51"/>
        <v>FF0000</v>
      </c>
    </row>
    <row r="1147" spans="1:16" x14ac:dyDescent="0.2">
      <c r="A1147" s="2">
        <v>3000190778</v>
      </c>
      <c r="B1147" s="2">
        <v>3000190737</v>
      </c>
      <c r="C1147" s="2">
        <v>3000190750</v>
      </c>
      <c r="D1147" s="2">
        <v>3000190779</v>
      </c>
      <c r="E1147" s="2">
        <v>3000190781</v>
      </c>
      <c r="F1147" s="2">
        <v>3000190776</v>
      </c>
      <c r="G1147" s="2">
        <v>3000127750</v>
      </c>
      <c r="H1147" s="2">
        <v>3000190775</v>
      </c>
      <c r="I1147" s="2">
        <v>3000190664</v>
      </c>
      <c r="J1147" s="2">
        <v>3000190639</v>
      </c>
      <c r="K1147" s="1">
        <v>12</v>
      </c>
      <c r="L1147" s="2" t="s">
        <v>97</v>
      </c>
      <c r="M1147" s="2">
        <f t="shared" si="53"/>
        <v>6</v>
      </c>
      <c r="N1147" s="8"/>
      <c r="O1147" s="2" t="s">
        <v>1122</v>
      </c>
      <c r="P1147" s="2" t="str">
        <f t="shared" si="51"/>
        <v>ED7D31</v>
      </c>
    </row>
    <row r="1148" spans="1:16" x14ac:dyDescent="0.2">
      <c r="A1148" s="2">
        <v>3000190778</v>
      </c>
      <c r="B1148" s="2">
        <v>3000190737</v>
      </c>
      <c r="C1148" s="2">
        <v>3000190750</v>
      </c>
      <c r="D1148" s="2">
        <v>3000190779</v>
      </c>
      <c r="E1148" s="2">
        <v>3000190781</v>
      </c>
      <c r="F1148" s="2">
        <v>3000190776</v>
      </c>
      <c r="G1148" s="2">
        <v>3000127750</v>
      </c>
      <c r="H1148" s="2">
        <v>3000190775</v>
      </c>
      <c r="I1148" s="2">
        <v>3000190664</v>
      </c>
      <c r="J1148" s="2">
        <v>3000190639</v>
      </c>
      <c r="K1148" s="1">
        <v>12</v>
      </c>
      <c r="L1148" s="2" t="s">
        <v>97</v>
      </c>
      <c r="M1148" s="2">
        <f t="shared" si="53"/>
        <v>7</v>
      </c>
      <c r="N1148" s="6"/>
      <c r="O1148" s="2"/>
      <c r="P1148" s="2" t="str">
        <f t="shared" si="51"/>
        <v>FFFF00</v>
      </c>
    </row>
    <row r="1149" spans="1:16" x14ac:dyDescent="0.2">
      <c r="A1149" s="2">
        <v>3000190778</v>
      </c>
      <c r="B1149" s="2">
        <v>3000190737</v>
      </c>
      <c r="C1149" s="2">
        <v>3000190750</v>
      </c>
      <c r="D1149" s="2">
        <v>3000190779</v>
      </c>
      <c r="E1149" s="2">
        <v>3000190781</v>
      </c>
      <c r="F1149" s="2">
        <v>3000190776</v>
      </c>
      <c r="G1149" s="2">
        <v>3000127750</v>
      </c>
      <c r="H1149" s="2">
        <v>3000190775</v>
      </c>
      <c r="I1149" s="2">
        <v>3000190664</v>
      </c>
      <c r="J1149" s="2">
        <v>3000190639</v>
      </c>
      <c r="K1149" s="1">
        <v>12</v>
      </c>
      <c r="L1149" s="2" t="s">
        <v>97</v>
      </c>
      <c r="M1149" s="2">
        <f t="shared" si="53"/>
        <v>8</v>
      </c>
      <c r="N1149" s="7"/>
      <c r="O1149" s="2"/>
      <c r="P1149" s="2" t="str">
        <f t="shared" si="51"/>
        <v>FF0000</v>
      </c>
    </row>
    <row r="1150" spans="1:16" x14ac:dyDescent="0.2">
      <c r="A1150" s="2">
        <v>3000190778</v>
      </c>
      <c r="B1150" s="2">
        <v>3000190737</v>
      </c>
      <c r="C1150" s="2">
        <v>3000190750</v>
      </c>
      <c r="D1150" s="2">
        <v>3000190779</v>
      </c>
      <c r="E1150" s="2">
        <v>3000190781</v>
      </c>
      <c r="F1150" s="2">
        <v>3000190776</v>
      </c>
      <c r="G1150" s="2">
        <v>3000127750</v>
      </c>
      <c r="H1150" s="2">
        <v>3000190775</v>
      </c>
      <c r="I1150" s="2">
        <v>3000190664</v>
      </c>
      <c r="J1150" s="2">
        <v>3000190639</v>
      </c>
      <c r="K1150" s="1">
        <v>12</v>
      </c>
      <c r="L1150" s="2" t="s">
        <v>97</v>
      </c>
      <c r="M1150" s="2">
        <f t="shared" si="53"/>
        <v>9</v>
      </c>
      <c r="N1150" s="8"/>
      <c r="O1150" s="2"/>
      <c r="P1150" s="2" t="str">
        <f t="shared" si="51"/>
        <v>ED7D31</v>
      </c>
    </row>
    <row r="1151" spans="1:16" x14ac:dyDescent="0.2">
      <c r="A1151" s="2">
        <v>3000190778</v>
      </c>
      <c r="B1151" s="2">
        <v>3000190737</v>
      </c>
      <c r="C1151" s="2">
        <v>3000190750</v>
      </c>
      <c r="D1151" s="2">
        <v>3000190779</v>
      </c>
      <c r="E1151" s="2">
        <v>3000190781</v>
      </c>
      <c r="F1151" s="2">
        <v>3000190776</v>
      </c>
      <c r="G1151" s="2">
        <v>3000127750</v>
      </c>
      <c r="H1151" s="2">
        <v>3000190775</v>
      </c>
      <c r="I1151" s="2">
        <v>3000190664</v>
      </c>
      <c r="J1151" s="2">
        <v>3000190639</v>
      </c>
      <c r="K1151" s="1">
        <v>12</v>
      </c>
      <c r="L1151" s="2" t="s">
        <v>97</v>
      </c>
      <c r="M1151" s="2">
        <f t="shared" si="53"/>
        <v>10</v>
      </c>
      <c r="N1151" s="6"/>
      <c r="O1151" s="2"/>
      <c r="P1151" s="2" t="str">
        <f t="shared" si="51"/>
        <v>FFFF00</v>
      </c>
    </row>
    <row r="1152" spans="1:16" x14ac:dyDescent="0.2">
      <c r="A1152" s="2">
        <v>3000190778</v>
      </c>
      <c r="B1152" s="2">
        <v>3000190737</v>
      </c>
      <c r="C1152" s="2">
        <v>3000190750</v>
      </c>
      <c r="D1152" s="2">
        <v>3000190779</v>
      </c>
      <c r="E1152" s="2">
        <v>3000190781</v>
      </c>
      <c r="F1152" s="2">
        <v>3000190776</v>
      </c>
      <c r="G1152" s="2">
        <v>3000127750</v>
      </c>
      <c r="H1152" s="2">
        <v>3000190775</v>
      </c>
      <c r="I1152" s="2">
        <v>3000190664</v>
      </c>
      <c r="J1152" s="2">
        <v>3000190639</v>
      </c>
      <c r="K1152" s="1">
        <v>12</v>
      </c>
      <c r="L1152" s="2" t="s">
        <v>97</v>
      </c>
      <c r="M1152" s="2">
        <f t="shared" si="53"/>
        <v>11</v>
      </c>
      <c r="N1152" s="7"/>
      <c r="O1152" s="2"/>
      <c r="P1152" s="2" t="str">
        <f t="shared" si="51"/>
        <v>FF0000</v>
      </c>
    </row>
    <row r="1153" spans="1:16" x14ac:dyDescent="0.2">
      <c r="A1153" s="2">
        <v>3000190778</v>
      </c>
      <c r="B1153" s="2">
        <v>3000190737</v>
      </c>
      <c r="C1153" s="2">
        <v>3000190750</v>
      </c>
      <c r="D1153" s="2">
        <v>3000190779</v>
      </c>
      <c r="E1153" s="2">
        <v>3000190781</v>
      </c>
      <c r="F1153" s="2">
        <v>3000190776</v>
      </c>
      <c r="G1153" s="2">
        <v>3000127750</v>
      </c>
      <c r="H1153" s="2">
        <v>3000190775</v>
      </c>
      <c r="I1153" s="2">
        <v>3000190664</v>
      </c>
      <c r="J1153" s="2">
        <v>3000190639</v>
      </c>
      <c r="K1153" s="1">
        <v>12</v>
      </c>
      <c r="L1153" s="2" t="s">
        <v>97</v>
      </c>
      <c r="M1153" s="2">
        <f t="shared" si="53"/>
        <v>12</v>
      </c>
      <c r="N1153" s="8"/>
      <c r="O1153" s="2"/>
      <c r="P1153" s="2" t="str">
        <f t="shared" si="51"/>
        <v>ED7D31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56BD-4BFF-3A48-8192-B9A6A394971A}">
  <sheetPr codeName="Sheet8"/>
  <dimension ref="A1:O284"/>
  <sheetViews>
    <sheetView workbookViewId="0">
      <selection activeCell="J1" sqref="J1"/>
    </sheetView>
  </sheetViews>
  <sheetFormatPr baseColWidth="10" defaultRowHeight="15" x14ac:dyDescent="0.2"/>
  <cols>
    <col min="3" max="3" width="14.83203125" bestFit="1" customWidth="1"/>
  </cols>
  <sheetData>
    <row r="1" spans="1:15" x14ac:dyDescent="0.2">
      <c r="A1" t="s">
        <v>5</v>
      </c>
      <c r="B1" t="s">
        <v>1542</v>
      </c>
      <c r="C1" t="s">
        <v>2004</v>
      </c>
      <c r="D1" t="s">
        <v>1544</v>
      </c>
      <c r="F1" t="s">
        <v>5</v>
      </c>
      <c r="G1" t="s">
        <v>1542</v>
      </c>
      <c r="H1" t="s">
        <v>2004</v>
      </c>
      <c r="I1" t="s">
        <v>1544</v>
      </c>
      <c r="K1" t="s">
        <v>1542</v>
      </c>
      <c r="L1" t="s">
        <v>5</v>
      </c>
      <c r="M1" t="s">
        <v>2005</v>
      </c>
      <c r="O1" t="s">
        <v>2006</v>
      </c>
    </row>
    <row r="2" spans="1:15" x14ac:dyDescent="0.2">
      <c r="A2" t="s">
        <v>1012</v>
      </c>
      <c r="B2">
        <v>46</v>
      </c>
      <c r="C2" t="s">
        <v>1698</v>
      </c>
      <c r="D2" t="s">
        <v>1545</v>
      </c>
      <c r="F2" t="s">
        <v>1012</v>
      </c>
      <c r="G2">
        <v>41</v>
      </c>
      <c r="H2" t="s">
        <v>1698</v>
      </c>
      <c r="I2" t="s">
        <v>1546</v>
      </c>
      <c r="K2">
        <v>43</v>
      </c>
      <c r="L2" t="s">
        <v>990</v>
      </c>
    </row>
    <row r="3" spans="1:15" x14ac:dyDescent="0.2">
      <c r="A3" t="s">
        <v>990</v>
      </c>
      <c r="B3">
        <v>43</v>
      </c>
      <c r="C3" t="s">
        <v>1699</v>
      </c>
      <c r="D3" t="s">
        <v>1545</v>
      </c>
      <c r="F3" t="s">
        <v>990</v>
      </c>
      <c r="G3">
        <v>40</v>
      </c>
      <c r="H3" t="s">
        <v>1699</v>
      </c>
      <c r="I3" t="s">
        <v>1546</v>
      </c>
      <c r="K3">
        <v>45</v>
      </c>
      <c r="L3" t="s">
        <v>1118</v>
      </c>
    </row>
    <row r="4" spans="1:15" x14ac:dyDescent="0.2">
      <c r="A4" t="s">
        <v>1118</v>
      </c>
      <c r="B4">
        <v>47</v>
      </c>
      <c r="C4" t="s">
        <v>1700</v>
      </c>
      <c r="D4" t="s">
        <v>1545</v>
      </c>
      <c r="F4" t="s">
        <v>1118</v>
      </c>
      <c r="G4">
        <v>40</v>
      </c>
      <c r="H4" t="s">
        <v>1700</v>
      </c>
      <c r="I4" t="s">
        <v>1546</v>
      </c>
      <c r="K4">
        <v>43</v>
      </c>
      <c r="L4" t="s">
        <v>458</v>
      </c>
    </row>
    <row r="5" spans="1:15" x14ac:dyDescent="0.2">
      <c r="A5" t="s">
        <v>458</v>
      </c>
      <c r="B5">
        <v>47</v>
      </c>
      <c r="C5" t="s">
        <v>1701</v>
      </c>
      <c r="D5" t="s">
        <v>1545</v>
      </c>
      <c r="F5" t="s">
        <v>458</v>
      </c>
      <c r="G5">
        <v>37</v>
      </c>
      <c r="H5" t="s">
        <v>1701</v>
      </c>
      <c r="I5" t="s">
        <v>1546</v>
      </c>
      <c r="K5">
        <v>28</v>
      </c>
      <c r="L5" t="s">
        <v>397</v>
      </c>
    </row>
    <row r="6" spans="1:15" x14ac:dyDescent="0.2">
      <c r="A6" t="s">
        <v>431</v>
      </c>
      <c r="B6">
        <v>47</v>
      </c>
      <c r="C6" t="s">
        <v>1702</v>
      </c>
      <c r="D6" t="s">
        <v>1545</v>
      </c>
      <c r="F6" t="s">
        <v>431</v>
      </c>
      <c r="G6">
        <v>43</v>
      </c>
      <c r="H6" t="s">
        <v>1702</v>
      </c>
      <c r="I6" t="s">
        <v>1546</v>
      </c>
      <c r="K6">
        <v>22</v>
      </c>
      <c r="L6" t="s">
        <v>473</v>
      </c>
    </row>
    <row r="7" spans="1:15" x14ac:dyDescent="0.2">
      <c r="A7" t="s">
        <v>397</v>
      </c>
      <c r="B7">
        <v>44</v>
      </c>
      <c r="C7" t="s">
        <v>1703</v>
      </c>
      <c r="D7" t="s">
        <v>1545</v>
      </c>
      <c r="F7" t="s">
        <v>397</v>
      </c>
      <c r="G7">
        <v>45</v>
      </c>
      <c r="H7" t="s">
        <v>1703</v>
      </c>
      <c r="I7" t="s">
        <v>1546</v>
      </c>
      <c r="K7">
        <v>39</v>
      </c>
      <c r="L7" t="s">
        <v>644</v>
      </c>
    </row>
    <row r="8" spans="1:15" x14ac:dyDescent="0.2">
      <c r="A8" t="s">
        <v>473</v>
      </c>
      <c r="B8">
        <v>23</v>
      </c>
      <c r="C8" t="s">
        <v>1704</v>
      </c>
      <c r="D8" t="s">
        <v>1545</v>
      </c>
      <c r="F8" t="s">
        <v>473</v>
      </c>
      <c r="G8">
        <v>23</v>
      </c>
      <c r="H8" t="s">
        <v>1704</v>
      </c>
      <c r="I8" t="s">
        <v>1546</v>
      </c>
      <c r="K8">
        <v>44</v>
      </c>
      <c r="L8" t="s">
        <v>607</v>
      </c>
    </row>
    <row r="9" spans="1:15" x14ac:dyDescent="0.2">
      <c r="A9" t="s">
        <v>644</v>
      </c>
      <c r="B9">
        <v>39</v>
      </c>
      <c r="C9" t="s">
        <v>1705</v>
      </c>
      <c r="D9" t="s">
        <v>1545</v>
      </c>
      <c r="F9" t="s">
        <v>644</v>
      </c>
      <c r="G9">
        <v>40</v>
      </c>
      <c r="H9" t="s">
        <v>1705</v>
      </c>
      <c r="I9" t="s">
        <v>1546</v>
      </c>
      <c r="K9">
        <v>23</v>
      </c>
      <c r="L9" t="s">
        <v>413</v>
      </c>
    </row>
    <row r="10" spans="1:15" x14ac:dyDescent="0.2">
      <c r="A10" t="s">
        <v>607</v>
      </c>
      <c r="B10">
        <v>44</v>
      </c>
      <c r="C10" t="s">
        <v>1706</v>
      </c>
      <c r="D10" t="s">
        <v>1545</v>
      </c>
      <c r="F10" t="s">
        <v>607</v>
      </c>
      <c r="G10">
        <v>47</v>
      </c>
      <c r="H10" t="s">
        <v>1706</v>
      </c>
      <c r="I10" t="s">
        <v>1546</v>
      </c>
      <c r="K10">
        <v>32</v>
      </c>
      <c r="L10" t="s">
        <v>398</v>
      </c>
    </row>
    <row r="11" spans="1:15" x14ac:dyDescent="0.2">
      <c r="A11" t="s">
        <v>413</v>
      </c>
      <c r="B11">
        <v>24</v>
      </c>
      <c r="C11" t="s">
        <v>1707</v>
      </c>
      <c r="D11" t="s">
        <v>1545</v>
      </c>
      <c r="F11" t="s">
        <v>413</v>
      </c>
      <c r="G11">
        <v>21</v>
      </c>
      <c r="H11" t="s">
        <v>1707</v>
      </c>
      <c r="I11" t="s">
        <v>1546</v>
      </c>
      <c r="K11">
        <v>47</v>
      </c>
      <c r="L11" t="s">
        <v>426</v>
      </c>
    </row>
    <row r="12" spans="1:15" x14ac:dyDescent="0.2">
      <c r="A12" t="s">
        <v>398</v>
      </c>
      <c r="B12">
        <v>47</v>
      </c>
      <c r="C12" t="s">
        <v>1708</v>
      </c>
      <c r="D12" t="s">
        <v>1545</v>
      </c>
      <c r="F12" t="s">
        <v>398</v>
      </c>
      <c r="G12">
        <v>36</v>
      </c>
      <c r="H12" t="s">
        <v>1708</v>
      </c>
      <c r="I12" t="s">
        <v>1546</v>
      </c>
      <c r="K12">
        <v>44</v>
      </c>
      <c r="L12" t="s">
        <v>656</v>
      </c>
    </row>
    <row r="13" spans="1:15" x14ac:dyDescent="0.2">
      <c r="A13" t="s">
        <v>426</v>
      </c>
      <c r="B13">
        <v>47</v>
      </c>
      <c r="C13" t="s">
        <v>1709</v>
      </c>
      <c r="D13" t="s">
        <v>1545</v>
      </c>
      <c r="F13" t="s">
        <v>426</v>
      </c>
      <c r="G13">
        <v>37</v>
      </c>
      <c r="H13" t="s">
        <v>1709</v>
      </c>
      <c r="I13" t="s">
        <v>1546</v>
      </c>
      <c r="K13">
        <v>44</v>
      </c>
      <c r="L13" t="s">
        <v>744</v>
      </c>
    </row>
    <row r="14" spans="1:15" x14ac:dyDescent="0.2">
      <c r="A14" t="s">
        <v>656</v>
      </c>
      <c r="B14">
        <v>44</v>
      </c>
      <c r="C14" t="s">
        <v>1710</v>
      </c>
      <c r="D14" t="s">
        <v>1545</v>
      </c>
      <c r="F14" t="s">
        <v>656</v>
      </c>
      <c r="G14">
        <v>43</v>
      </c>
      <c r="H14" t="s">
        <v>1710</v>
      </c>
      <c r="I14" t="s">
        <v>1546</v>
      </c>
      <c r="K14">
        <v>22</v>
      </c>
      <c r="L14" t="s">
        <v>449</v>
      </c>
    </row>
    <row r="15" spans="1:15" x14ac:dyDescent="0.2">
      <c r="A15" t="s">
        <v>744</v>
      </c>
      <c r="B15">
        <v>44</v>
      </c>
      <c r="C15" t="s">
        <v>1711</v>
      </c>
      <c r="D15" t="s">
        <v>1545</v>
      </c>
      <c r="F15" t="s">
        <v>744</v>
      </c>
      <c r="G15">
        <v>36</v>
      </c>
      <c r="H15" t="s">
        <v>1711</v>
      </c>
      <c r="I15" t="s">
        <v>1546</v>
      </c>
      <c r="K15">
        <v>24</v>
      </c>
      <c r="L15" t="s">
        <v>1127</v>
      </c>
    </row>
    <row r="16" spans="1:15" x14ac:dyDescent="0.2">
      <c r="A16" t="s">
        <v>524</v>
      </c>
      <c r="B16">
        <v>45</v>
      </c>
      <c r="C16" t="s">
        <v>1712</v>
      </c>
      <c r="D16" t="s">
        <v>1545</v>
      </c>
      <c r="F16" t="s">
        <v>524</v>
      </c>
      <c r="G16">
        <v>32</v>
      </c>
      <c r="H16" t="s">
        <v>1712</v>
      </c>
      <c r="I16" t="s">
        <v>1546</v>
      </c>
      <c r="K16">
        <v>44</v>
      </c>
      <c r="L16" t="s">
        <v>454</v>
      </c>
    </row>
    <row r="17" spans="1:12" x14ac:dyDescent="0.2">
      <c r="A17" t="s">
        <v>449</v>
      </c>
      <c r="B17">
        <v>24</v>
      </c>
      <c r="C17" t="s">
        <v>1713</v>
      </c>
      <c r="D17" t="s">
        <v>1545</v>
      </c>
      <c r="F17" t="s">
        <v>449</v>
      </c>
      <c r="G17">
        <v>22</v>
      </c>
      <c r="H17" t="s">
        <v>1713</v>
      </c>
      <c r="I17" t="s">
        <v>1546</v>
      </c>
      <c r="K17">
        <v>36</v>
      </c>
      <c r="L17" t="s">
        <v>632</v>
      </c>
    </row>
    <row r="18" spans="1:12" x14ac:dyDescent="0.2">
      <c r="A18" t="s">
        <v>1127</v>
      </c>
      <c r="B18">
        <v>24</v>
      </c>
      <c r="C18" t="s">
        <v>1714</v>
      </c>
      <c r="D18" t="s">
        <v>1545</v>
      </c>
      <c r="F18" t="s">
        <v>1127</v>
      </c>
      <c r="G18">
        <v>23</v>
      </c>
      <c r="H18" t="s">
        <v>1714</v>
      </c>
      <c r="I18" t="s">
        <v>1546</v>
      </c>
      <c r="K18">
        <v>43</v>
      </c>
      <c r="L18" t="s">
        <v>759</v>
      </c>
    </row>
    <row r="19" spans="1:12" x14ac:dyDescent="0.2">
      <c r="A19" t="s">
        <v>454</v>
      </c>
      <c r="B19">
        <v>44</v>
      </c>
      <c r="C19" t="s">
        <v>1715</v>
      </c>
      <c r="D19" t="s">
        <v>1545</v>
      </c>
      <c r="F19" t="s">
        <v>454</v>
      </c>
      <c r="G19">
        <v>47</v>
      </c>
      <c r="H19" t="s">
        <v>1715</v>
      </c>
      <c r="I19" t="s">
        <v>1546</v>
      </c>
      <c r="K19">
        <v>41</v>
      </c>
      <c r="L19" t="s">
        <v>739</v>
      </c>
    </row>
    <row r="20" spans="1:12" x14ac:dyDescent="0.2">
      <c r="A20" t="s">
        <v>632</v>
      </c>
      <c r="B20">
        <v>36</v>
      </c>
      <c r="C20" t="s">
        <v>1716</v>
      </c>
      <c r="D20" t="s">
        <v>1545</v>
      </c>
      <c r="F20" t="s">
        <v>632</v>
      </c>
      <c r="G20">
        <v>30</v>
      </c>
      <c r="H20" t="s">
        <v>1716</v>
      </c>
      <c r="I20" t="s">
        <v>1546</v>
      </c>
      <c r="K20">
        <v>42</v>
      </c>
      <c r="L20" t="s">
        <v>779</v>
      </c>
    </row>
    <row r="21" spans="1:12" x14ac:dyDescent="0.2">
      <c r="A21" t="s">
        <v>759</v>
      </c>
      <c r="B21">
        <v>44</v>
      </c>
      <c r="C21" t="s">
        <v>1717</v>
      </c>
      <c r="D21" t="s">
        <v>1545</v>
      </c>
      <c r="F21" t="s">
        <v>759</v>
      </c>
      <c r="G21">
        <v>43</v>
      </c>
      <c r="H21" t="s">
        <v>1717</v>
      </c>
      <c r="I21" t="s">
        <v>1546</v>
      </c>
      <c r="K21">
        <v>41</v>
      </c>
      <c r="L21" t="s">
        <v>743</v>
      </c>
    </row>
    <row r="22" spans="1:12" x14ac:dyDescent="0.2">
      <c r="A22" t="s">
        <v>739</v>
      </c>
      <c r="B22">
        <v>42</v>
      </c>
      <c r="C22" t="s">
        <v>1718</v>
      </c>
      <c r="D22" t="s">
        <v>1545</v>
      </c>
      <c r="F22" t="s">
        <v>739</v>
      </c>
      <c r="G22">
        <v>42</v>
      </c>
      <c r="H22" t="s">
        <v>1718</v>
      </c>
      <c r="I22" t="s">
        <v>1546</v>
      </c>
      <c r="K22">
        <v>45</v>
      </c>
      <c r="L22" t="s">
        <v>305</v>
      </c>
    </row>
    <row r="23" spans="1:12" x14ac:dyDescent="0.2">
      <c r="A23" t="s">
        <v>779</v>
      </c>
      <c r="B23">
        <v>42</v>
      </c>
      <c r="C23" t="s">
        <v>1719</v>
      </c>
      <c r="D23" t="s">
        <v>1545</v>
      </c>
      <c r="F23" t="s">
        <v>779</v>
      </c>
      <c r="G23">
        <v>42</v>
      </c>
      <c r="H23" t="s">
        <v>1719</v>
      </c>
      <c r="I23" t="s">
        <v>1546</v>
      </c>
      <c r="K23">
        <v>48</v>
      </c>
      <c r="L23" t="s">
        <v>732</v>
      </c>
    </row>
    <row r="24" spans="1:12" x14ac:dyDescent="0.2">
      <c r="A24" t="s">
        <v>743</v>
      </c>
      <c r="B24">
        <v>43</v>
      </c>
      <c r="C24" t="s">
        <v>1720</v>
      </c>
      <c r="D24" t="s">
        <v>1545</v>
      </c>
      <c r="F24" t="s">
        <v>743</v>
      </c>
      <c r="G24">
        <v>44</v>
      </c>
      <c r="H24" t="s">
        <v>1720</v>
      </c>
      <c r="I24" t="s">
        <v>1546</v>
      </c>
      <c r="K24">
        <v>42</v>
      </c>
      <c r="L24" t="s">
        <v>680</v>
      </c>
    </row>
    <row r="25" spans="1:12" x14ac:dyDescent="0.2">
      <c r="A25" t="s">
        <v>305</v>
      </c>
      <c r="B25">
        <v>46</v>
      </c>
      <c r="C25" t="s">
        <v>1721</v>
      </c>
      <c r="D25" t="s">
        <v>1545</v>
      </c>
      <c r="F25" t="s">
        <v>305</v>
      </c>
      <c r="G25">
        <v>40</v>
      </c>
      <c r="H25" t="s">
        <v>1721</v>
      </c>
      <c r="I25" t="s">
        <v>1546</v>
      </c>
      <c r="K25">
        <v>37</v>
      </c>
      <c r="L25" t="s">
        <v>758</v>
      </c>
    </row>
    <row r="26" spans="1:12" x14ac:dyDescent="0.2">
      <c r="A26" t="s">
        <v>732</v>
      </c>
      <c r="B26">
        <v>48</v>
      </c>
      <c r="C26" t="s">
        <v>1722</v>
      </c>
      <c r="D26" t="s">
        <v>1545</v>
      </c>
      <c r="F26" t="s">
        <v>732</v>
      </c>
      <c r="G26">
        <v>44</v>
      </c>
      <c r="H26" t="s">
        <v>1722</v>
      </c>
      <c r="I26" t="s">
        <v>1546</v>
      </c>
      <c r="K26">
        <v>29</v>
      </c>
      <c r="L26" t="s">
        <v>667</v>
      </c>
    </row>
    <row r="27" spans="1:12" x14ac:dyDescent="0.2">
      <c r="A27" t="s">
        <v>680</v>
      </c>
      <c r="B27">
        <v>42</v>
      </c>
      <c r="C27" t="s">
        <v>1723</v>
      </c>
      <c r="D27" t="s">
        <v>1545</v>
      </c>
      <c r="F27" t="s">
        <v>680</v>
      </c>
      <c r="G27">
        <v>44</v>
      </c>
      <c r="H27" t="s">
        <v>1723</v>
      </c>
      <c r="I27" t="s">
        <v>1546</v>
      </c>
      <c r="K27">
        <v>47</v>
      </c>
      <c r="L27" t="s">
        <v>609</v>
      </c>
    </row>
    <row r="28" spans="1:12" x14ac:dyDescent="0.2">
      <c r="A28" t="s">
        <v>758</v>
      </c>
      <c r="B28">
        <v>38</v>
      </c>
      <c r="C28" t="s">
        <v>1724</v>
      </c>
      <c r="D28" t="s">
        <v>1545</v>
      </c>
      <c r="F28" t="s">
        <v>758</v>
      </c>
      <c r="G28">
        <v>45</v>
      </c>
      <c r="H28" t="s">
        <v>1724</v>
      </c>
      <c r="I28" t="s">
        <v>1546</v>
      </c>
      <c r="K28">
        <v>44</v>
      </c>
      <c r="L28" t="s">
        <v>719</v>
      </c>
    </row>
    <row r="29" spans="1:12" x14ac:dyDescent="0.2">
      <c r="A29" t="s">
        <v>667</v>
      </c>
      <c r="B29">
        <v>29</v>
      </c>
      <c r="C29" t="s">
        <v>1725</v>
      </c>
      <c r="D29" t="s">
        <v>1545</v>
      </c>
      <c r="F29" t="s">
        <v>667</v>
      </c>
      <c r="G29">
        <v>44</v>
      </c>
      <c r="H29" t="s">
        <v>1725</v>
      </c>
      <c r="I29" t="s">
        <v>1546</v>
      </c>
      <c r="K29">
        <v>45</v>
      </c>
      <c r="L29" t="s">
        <v>655</v>
      </c>
    </row>
    <row r="30" spans="1:12" x14ac:dyDescent="0.2">
      <c r="A30" t="s">
        <v>609</v>
      </c>
      <c r="B30">
        <v>47</v>
      </c>
      <c r="C30" t="s">
        <v>1726</v>
      </c>
      <c r="D30" t="s">
        <v>1545</v>
      </c>
      <c r="F30" t="s">
        <v>609</v>
      </c>
      <c r="G30">
        <v>45</v>
      </c>
      <c r="H30" t="s">
        <v>1726</v>
      </c>
      <c r="I30" t="s">
        <v>1546</v>
      </c>
      <c r="K30">
        <v>43</v>
      </c>
      <c r="L30" t="s">
        <v>631</v>
      </c>
    </row>
    <row r="31" spans="1:12" x14ac:dyDescent="0.2">
      <c r="A31" t="s">
        <v>724</v>
      </c>
      <c r="B31">
        <v>45</v>
      </c>
      <c r="C31" t="s">
        <v>1727</v>
      </c>
      <c r="D31" t="s">
        <v>1545</v>
      </c>
      <c r="F31" t="s">
        <v>724</v>
      </c>
      <c r="G31">
        <v>45</v>
      </c>
      <c r="H31" t="s">
        <v>1727</v>
      </c>
      <c r="I31" t="s">
        <v>1546</v>
      </c>
      <c r="K31">
        <v>47</v>
      </c>
      <c r="L31" t="s">
        <v>756</v>
      </c>
    </row>
    <row r="32" spans="1:12" x14ac:dyDescent="0.2">
      <c r="A32" t="s">
        <v>719</v>
      </c>
      <c r="B32">
        <v>47</v>
      </c>
      <c r="C32" t="s">
        <v>1728</v>
      </c>
      <c r="D32" t="s">
        <v>1545</v>
      </c>
      <c r="F32" t="s">
        <v>719</v>
      </c>
      <c r="G32">
        <v>44</v>
      </c>
      <c r="H32" t="s">
        <v>1728</v>
      </c>
      <c r="I32" t="s">
        <v>1546</v>
      </c>
      <c r="K32">
        <v>41</v>
      </c>
      <c r="L32" t="s">
        <v>716</v>
      </c>
    </row>
    <row r="33" spans="1:12" x14ac:dyDescent="0.2">
      <c r="A33" t="s">
        <v>655</v>
      </c>
      <c r="B33">
        <v>45</v>
      </c>
      <c r="C33" t="s">
        <v>1729</v>
      </c>
      <c r="D33" t="s">
        <v>1545</v>
      </c>
      <c r="F33" t="s">
        <v>655</v>
      </c>
      <c r="G33">
        <v>45</v>
      </c>
      <c r="H33" t="s">
        <v>1729</v>
      </c>
      <c r="I33" t="s">
        <v>1546</v>
      </c>
      <c r="K33">
        <v>26</v>
      </c>
      <c r="L33" t="s">
        <v>445</v>
      </c>
    </row>
    <row r="34" spans="1:12" x14ac:dyDescent="0.2">
      <c r="A34" t="s">
        <v>631</v>
      </c>
      <c r="B34">
        <v>43</v>
      </c>
      <c r="C34" t="s">
        <v>1730</v>
      </c>
      <c r="D34" t="s">
        <v>1545</v>
      </c>
      <c r="F34" t="s">
        <v>631</v>
      </c>
      <c r="G34">
        <v>38</v>
      </c>
      <c r="H34" t="s">
        <v>1730</v>
      </c>
      <c r="I34" t="s">
        <v>1546</v>
      </c>
      <c r="K34">
        <v>4</v>
      </c>
      <c r="L34" t="s">
        <v>705</v>
      </c>
    </row>
    <row r="35" spans="1:12" x14ac:dyDescent="0.2">
      <c r="A35" t="s">
        <v>756</v>
      </c>
      <c r="B35">
        <v>47</v>
      </c>
      <c r="C35" t="s">
        <v>1731</v>
      </c>
      <c r="D35" t="s">
        <v>1545</v>
      </c>
      <c r="F35" t="s">
        <v>756</v>
      </c>
      <c r="G35">
        <v>44</v>
      </c>
      <c r="H35" t="s">
        <v>1731</v>
      </c>
      <c r="I35" t="s">
        <v>1546</v>
      </c>
      <c r="K35">
        <v>42</v>
      </c>
      <c r="L35" t="s">
        <v>1105</v>
      </c>
    </row>
    <row r="36" spans="1:12" x14ac:dyDescent="0.2">
      <c r="A36" t="s">
        <v>716</v>
      </c>
      <c r="B36">
        <v>41</v>
      </c>
      <c r="C36" t="s">
        <v>1732</v>
      </c>
      <c r="D36" t="s">
        <v>1545</v>
      </c>
      <c r="F36" t="s">
        <v>716</v>
      </c>
      <c r="G36">
        <v>41</v>
      </c>
      <c r="H36" t="s">
        <v>1732</v>
      </c>
      <c r="I36" t="s">
        <v>1546</v>
      </c>
      <c r="K36">
        <v>46</v>
      </c>
      <c r="L36" t="s">
        <v>738</v>
      </c>
    </row>
    <row r="37" spans="1:12" x14ac:dyDescent="0.2">
      <c r="A37" t="s">
        <v>445</v>
      </c>
      <c r="B37">
        <v>27</v>
      </c>
      <c r="C37" t="s">
        <v>1733</v>
      </c>
      <c r="D37" t="s">
        <v>1545</v>
      </c>
      <c r="F37" t="s">
        <v>445</v>
      </c>
      <c r="G37">
        <v>44</v>
      </c>
      <c r="H37" t="s">
        <v>1733</v>
      </c>
      <c r="I37" t="s">
        <v>1546</v>
      </c>
      <c r="K37">
        <v>26</v>
      </c>
      <c r="L37" t="s">
        <v>717</v>
      </c>
    </row>
    <row r="38" spans="1:12" x14ac:dyDescent="0.2">
      <c r="A38" t="s">
        <v>705</v>
      </c>
      <c r="B38">
        <v>24</v>
      </c>
      <c r="C38" t="s">
        <v>1734</v>
      </c>
      <c r="D38" t="s">
        <v>1545</v>
      </c>
      <c r="F38" t="s">
        <v>705</v>
      </c>
      <c r="G38">
        <v>26</v>
      </c>
      <c r="H38" t="s">
        <v>1734</v>
      </c>
      <c r="I38" t="s">
        <v>1546</v>
      </c>
      <c r="K38">
        <v>27</v>
      </c>
      <c r="L38" t="s">
        <v>498</v>
      </c>
    </row>
    <row r="39" spans="1:12" x14ac:dyDescent="0.2">
      <c r="A39" t="s">
        <v>1105</v>
      </c>
      <c r="B39">
        <v>44</v>
      </c>
      <c r="C39" t="s">
        <v>1735</v>
      </c>
      <c r="D39" t="s">
        <v>1545</v>
      </c>
      <c r="F39" t="s">
        <v>1105</v>
      </c>
      <c r="G39">
        <v>42</v>
      </c>
      <c r="H39" t="s">
        <v>1735</v>
      </c>
      <c r="I39" t="s">
        <v>1546</v>
      </c>
      <c r="K39">
        <v>47</v>
      </c>
      <c r="L39" t="s">
        <v>428</v>
      </c>
    </row>
    <row r="40" spans="1:12" x14ac:dyDescent="0.2">
      <c r="A40" t="s">
        <v>738</v>
      </c>
      <c r="B40">
        <v>46</v>
      </c>
      <c r="C40" t="s">
        <v>1736</v>
      </c>
      <c r="D40" t="s">
        <v>1545</v>
      </c>
      <c r="F40" t="s">
        <v>738</v>
      </c>
      <c r="G40">
        <v>40</v>
      </c>
      <c r="H40" t="s">
        <v>1736</v>
      </c>
      <c r="I40" t="s">
        <v>1546</v>
      </c>
      <c r="K40">
        <v>12</v>
      </c>
      <c r="L40" t="s">
        <v>751</v>
      </c>
    </row>
    <row r="41" spans="1:12" x14ac:dyDescent="0.2">
      <c r="A41" t="s">
        <v>717</v>
      </c>
      <c r="B41">
        <v>26</v>
      </c>
      <c r="C41" t="s">
        <v>1737</v>
      </c>
      <c r="D41" t="s">
        <v>1545</v>
      </c>
      <c r="F41" t="s">
        <v>717</v>
      </c>
      <c r="G41">
        <v>39</v>
      </c>
      <c r="H41" t="s">
        <v>1737</v>
      </c>
      <c r="I41" t="s">
        <v>1546</v>
      </c>
      <c r="K41">
        <v>43</v>
      </c>
      <c r="L41" t="s">
        <v>620</v>
      </c>
    </row>
    <row r="42" spans="1:12" x14ac:dyDescent="0.2">
      <c r="A42" t="s">
        <v>498</v>
      </c>
      <c r="B42">
        <v>27</v>
      </c>
      <c r="C42" t="s">
        <v>1738</v>
      </c>
      <c r="D42" t="s">
        <v>1545</v>
      </c>
      <c r="F42" t="s">
        <v>498</v>
      </c>
      <c r="G42">
        <v>40</v>
      </c>
      <c r="H42" t="s">
        <v>1738</v>
      </c>
      <c r="I42" t="s">
        <v>1546</v>
      </c>
      <c r="K42">
        <v>43</v>
      </c>
      <c r="L42" t="s">
        <v>767</v>
      </c>
    </row>
    <row r="43" spans="1:12" x14ac:dyDescent="0.2">
      <c r="A43" t="s">
        <v>428</v>
      </c>
      <c r="B43">
        <v>47</v>
      </c>
      <c r="C43" t="s">
        <v>1739</v>
      </c>
      <c r="D43" t="s">
        <v>1545</v>
      </c>
      <c r="F43" t="s">
        <v>428</v>
      </c>
      <c r="G43">
        <v>43</v>
      </c>
      <c r="H43" t="s">
        <v>1739</v>
      </c>
      <c r="I43" t="s">
        <v>1546</v>
      </c>
      <c r="K43">
        <v>44</v>
      </c>
      <c r="L43" t="s">
        <v>608</v>
      </c>
    </row>
    <row r="44" spans="1:12" x14ac:dyDescent="0.2">
      <c r="A44" t="s">
        <v>751</v>
      </c>
      <c r="B44">
        <v>12</v>
      </c>
      <c r="C44" t="s">
        <v>1740</v>
      </c>
      <c r="D44" t="s">
        <v>1545</v>
      </c>
      <c r="F44" t="s">
        <v>751</v>
      </c>
      <c r="G44">
        <v>40</v>
      </c>
      <c r="H44" t="s">
        <v>1740</v>
      </c>
      <c r="I44" t="s">
        <v>1546</v>
      </c>
      <c r="K44">
        <v>42</v>
      </c>
      <c r="L44" t="s">
        <v>455</v>
      </c>
    </row>
    <row r="45" spans="1:12" x14ac:dyDescent="0.2">
      <c r="A45" t="s">
        <v>620</v>
      </c>
      <c r="B45">
        <v>43</v>
      </c>
      <c r="C45" t="s">
        <v>1741</v>
      </c>
      <c r="D45" t="s">
        <v>1545</v>
      </c>
      <c r="F45" t="s">
        <v>620</v>
      </c>
      <c r="G45">
        <v>38</v>
      </c>
      <c r="H45" t="s">
        <v>1741</v>
      </c>
      <c r="I45" t="s">
        <v>1546</v>
      </c>
      <c r="K45">
        <v>47</v>
      </c>
      <c r="L45" t="s">
        <v>763</v>
      </c>
    </row>
    <row r="46" spans="1:12" x14ac:dyDescent="0.2">
      <c r="A46" t="s">
        <v>767</v>
      </c>
      <c r="B46">
        <v>43</v>
      </c>
      <c r="C46" t="s">
        <v>1742</v>
      </c>
      <c r="D46" t="s">
        <v>1545</v>
      </c>
      <c r="F46" t="s">
        <v>767</v>
      </c>
      <c r="G46">
        <v>42</v>
      </c>
      <c r="H46" t="s">
        <v>1742</v>
      </c>
      <c r="I46" t="s">
        <v>1546</v>
      </c>
      <c r="K46">
        <v>66</v>
      </c>
      <c r="L46" t="s">
        <v>697</v>
      </c>
    </row>
    <row r="47" spans="1:12" x14ac:dyDescent="0.2">
      <c r="A47" t="s">
        <v>608</v>
      </c>
      <c r="B47">
        <v>44</v>
      </c>
      <c r="C47" t="s">
        <v>1743</v>
      </c>
      <c r="D47" t="s">
        <v>1545</v>
      </c>
      <c r="F47" t="s">
        <v>608</v>
      </c>
      <c r="G47">
        <v>41</v>
      </c>
      <c r="H47" t="s">
        <v>1743</v>
      </c>
      <c r="I47" t="s">
        <v>1546</v>
      </c>
      <c r="K47">
        <v>39</v>
      </c>
      <c r="L47" t="s">
        <v>712</v>
      </c>
    </row>
    <row r="48" spans="1:12" x14ac:dyDescent="0.2">
      <c r="A48" t="s">
        <v>455</v>
      </c>
      <c r="B48">
        <v>42</v>
      </c>
      <c r="C48" t="s">
        <v>1744</v>
      </c>
      <c r="D48" t="s">
        <v>1545</v>
      </c>
      <c r="F48" t="s">
        <v>455</v>
      </c>
      <c r="G48">
        <v>42</v>
      </c>
      <c r="H48" t="s">
        <v>1744</v>
      </c>
      <c r="I48" t="s">
        <v>1546</v>
      </c>
      <c r="K48">
        <v>31</v>
      </c>
      <c r="L48" t="s">
        <v>742</v>
      </c>
    </row>
    <row r="49" spans="1:12" x14ac:dyDescent="0.2">
      <c r="A49" t="s">
        <v>763</v>
      </c>
      <c r="B49">
        <v>47</v>
      </c>
      <c r="C49" t="s">
        <v>1745</v>
      </c>
      <c r="D49" t="s">
        <v>1545</v>
      </c>
      <c r="F49" t="s">
        <v>763</v>
      </c>
      <c r="G49">
        <v>43</v>
      </c>
      <c r="H49" t="s">
        <v>1745</v>
      </c>
      <c r="I49" t="s">
        <v>1546</v>
      </c>
      <c r="K49">
        <v>38</v>
      </c>
      <c r="L49" t="s">
        <v>775</v>
      </c>
    </row>
    <row r="50" spans="1:12" x14ac:dyDescent="0.2">
      <c r="A50" t="s">
        <v>697</v>
      </c>
      <c r="B50">
        <v>72</v>
      </c>
      <c r="C50" t="s">
        <v>1746</v>
      </c>
      <c r="D50" t="s">
        <v>1545</v>
      </c>
      <c r="F50" t="s">
        <v>697</v>
      </c>
      <c r="G50">
        <v>78</v>
      </c>
      <c r="H50" t="s">
        <v>1746</v>
      </c>
      <c r="I50" t="s">
        <v>1546</v>
      </c>
      <c r="K50">
        <v>47</v>
      </c>
      <c r="L50" t="s">
        <v>713</v>
      </c>
    </row>
    <row r="51" spans="1:12" x14ac:dyDescent="0.2">
      <c r="A51" t="s">
        <v>557</v>
      </c>
      <c r="B51">
        <v>46</v>
      </c>
      <c r="C51" t="s">
        <v>1747</v>
      </c>
      <c r="D51" t="s">
        <v>1545</v>
      </c>
      <c r="F51" t="s">
        <v>557</v>
      </c>
      <c r="G51">
        <v>42</v>
      </c>
      <c r="H51" t="s">
        <v>1747</v>
      </c>
      <c r="I51" t="s">
        <v>1546</v>
      </c>
      <c r="K51">
        <v>46</v>
      </c>
      <c r="L51" t="s">
        <v>491</v>
      </c>
    </row>
    <row r="52" spans="1:12" x14ac:dyDescent="0.2">
      <c r="A52" t="s">
        <v>712</v>
      </c>
      <c r="B52">
        <v>43</v>
      </c>
      <c r="C52" t="s">
        <v>1748</v>
      </c>
      <c r="D52" t="s">
        <v>1545</v>
      </c>
      <c r="F52" t="s">
        <v>712</v>
      </c>
      <c r="G52">
        <v>35</v>
      </c>
      <c r="H52" t="s">
        <v>1748</v>
      </c>
      <c r="I52" t="s">
        <v>1546</v>
      </c>
      <c r="K52">
        <v>42</v>
      </c>
      <c r="L52" t="s">
        <v>780</v>
      </c>
    </row>
    <row r="53" spans="1:12" x14ac:dyDescent="0.2">
      <c r="A53" t="s">
        <v>742</v>
      </c>
      <c r="B53">
        <v>31</v>
      </c>
      <c r="C53" t="s">
        <v>1749</v>
      </c>
      <c r="D53" t="s">
        <v>1545</v>
      </c>
      <c r="F53" t="s">
        <v>742</v>
      </c>
      <c r="G53">
        <v>40</v>
      </c>
      <c r="H53" t="s">
        <v>1749</v>
      </c>
      <c r="I53" t="s">
        <v>1546</v>
      </c>
      <c r="K53">
        <v>42</v>
      </c>
      <c r="L53" t="s">
        <v>376</v>
      </c>
    </row>
    <row r="54" spans="1:12" x14ac:dyDescent="0.2">
      <c r="A54" t="s">
        <v>775</v>
      </c>
      <c r="B54">
        <v>40</v>
      </c>
      <c r="C54" t="s">
        <v>1750</v>
      </c>
      <c r="D54" t="s">
        <v>1545</v>
      </c>
      <c r="F54" t="s">
        <v>775</v>
      </c>
      <c r="G54">
        <v>27</v>
      </c>
      <c r="H54" t="s">
        <v>1750</v>
      </c>
      <c r="I54" t="s">
        <v>1546</v>
      </c>
      <c r="K54">
        <v>40</v>
      </c>
      <c r="L54" t="s">
        <v>318</v>
      </c>
    </row>
    <row r="55" spans="1:12" x14ac:dyDescent="0.2">
      <c r="A55" t="s">
        <v>713</v>
      </c>
      <c r="B55">
        <v>47</v>
      </c>
      <c r="C55" t="s">
        <v>1751</v>
      </c>
      <c r="D55" t="s">
        <v>1545</v>
      </c>
      <c r="F55" t="s">
        <v>713</v>
      </c>
      <c r="G55">
        <v>45</v>
      </c>
      <c r="H55" t="s">
        <v>1751</v>
      </c>
      <c r="I55" t="s">
        <v>1546</v>
      </c>
      <c r="K55">
        <v>44</v>
      </c>
      <c r="L55" t="s">
        <v>340</v>
      </c>
    </row>
    <row r="56" spans="1:12" x14ac:dyDescent="0.2">
      <c r="A56" t="s">
        <v>491</v>
      </c>
      <c r="B56">
        <v>46</v>
      </c>
      <c r="C56" t="s">
        <v>1752</v>
      </c>
      <c r="D56" t="s">
        <v>1545</v>
      </c>
      <c r="F56" t="s">
        <v>491</v>
      </c>
      <c r="G56">
        <v>44</v>
      </c>
      <c r="H56" t="s">
        <v>1752</v>
      </c>
      <c r="I56" t="s">
        <v>1546</v>
      </c>
      <c r="K56">
        <v>48</v>
      </c>
      <c r="L56" t="s">
        <v>361</v>
      </c>
    </row>
    <row r="57" spans="1:12" x14ac:dyDescent="0.2">
      <c r="A57" t="s">
        <v>780</v>
      </c>
      <c r="B57">
        <v>44</v>
      </c>
      <c r="C57" t="s">
        <v>1753</v>
      </c>
      <c r="D57" t="s">
        <v>1545</v>
      </c>
      <c r="F57" t="s">
        <v>780</v>
      </c>
      <c r="G57">
        <v>43</v>
      </c>
      <c r="H57" t="s">
        <v>1753</v>
      </c>
      <c r="I57" t="s">
        <v>1546</v>
      </c>
      <c r="K57">
        <v>42</v>
      </c>
      <c r="L57" t="s">
        <v>306</v>
      </c>
    </row>
    <row r="58" spans="1:12" x14ac:dyDescent="0.2">
      <c r="A58" t="s">
        <v>376</v>
      </c>
      <c r="B58">
        <v>42</v>
      </c>
      <c r="C58" t="s">
        <v>1754</v>
      </c>
      <c r="D58" t="s">
        <v>1545</v>
      </c>
      <c r="F58" t="s">
        <v>376</v>
      </c>
      <c r="G58">
        <v>43</v>
      </c>
      <c r="H58" t="s">
        <v>1754</v>
      </c>
      <c r="I58" t="s">
        <v>1546</v>
      </c>
      <c r="K58">
        <v>18</v>
      </c>
      <c r="L58" t="s">
        <v>373</v>
      </c>
    </row>
    <row r="59" spans="1:12" x14ac:dyDescent="0.2">
      <c r="A59" t="s">
        <v>318</v>
      </c>
      <c r="B59">
        <v>40</v>
      </c>
      <c r="C59" t="s">
        <v>1755</v>
      </c>
      <c r="D59" t="s">
        <v>1545</v>
      </c>
      <c r="F59" t="s">
        <v>318</v>
      </c>
      <c r="G59">
        <v>47</v>
      </c>
      <c r="H59" t="s">
        <v>1755</v>
      </c>
      <c r="I59" t="s">
        <v>1546</v>
      </c>
      <c r="K59">
        <v>17</v>
      </c>
      <c r="L59" t="s">
        <v>389</v>
      </c>
    </row>
    <row r="60" spans="1:12" x14ac:dyDescent="0.2">
      <c r="A60" t="s">
        <v>340</v>
      </c>
      <c r="B60">
        <v>45</v>
      </c>
      <c r="C60" t="s">
        <v>1756</v>
      </c>
      <c r="D60" t="s">
        <v>1545</v>
      </c>
      <c r="F60" t="s">
        <v>340</v>
      </c>
      <c r="G60">
        <v>42</v>
      </c>
      <c r="H60" t="s">
        <v>1756</v>
      </c>
      <c r="I60" t="s">
        <v>1546</v>
      </c>
      <c r="K60">
        <v>15</v>
      </c>
      <c r="L60" t="s">
        <v>1020</v>
      </c>
    </row>
    <row r="61" spans="1:12" x14ac:dyDescent="0.2">
      <c r="A61" t="s">
        <v>469</v>
      </c>
      <c r="B61">
        <v>46</v>
      </c>
      <c r="C61" t="s">
        <v>1757</v>
      </c>
      <c r="D61" t="s">
        <v>1545</v>
      </c>
      <c r="F61" t="s">
        <v>469</v>
      </c>
      <c r="G61">
        <v>37</v>
      </c>
      <c r="H61" t="s">
        <v>1757</v>
      </c>
      <c r="I61" t="s">
        <v>1546</v>
      </c>
      <c r="K61">
        <v>44</v>
      </c>
      <c r="L61" t="s">
        <v>375</v>
      </c>
    </row>
    <row r="62" spans="1:12" x14ac:dyDescent="0.2">
      <c r="A62" t="s">
        <v>361</v>
      </c>
      <c r="B62">
        <v>48</v>
      </c>
      <c r="C62" t="s">
        <v>1758</v>
      </c>
      <c r="D62" t="s">
        <v>1545</v>
      </c>
      <c r="F62" t="s">
        <v>361</v>
      </c>
      <c r="G62">
        <v>43</v>
      </c>
      <c r="H62" t="s">
        <v>1758</v>
      </c>
      <c r="I62" t="s">
        <v>1546</v>
      </c>
      <c r="K62">
        <v>26</v>
      </c>
      <c r="L62" t="s">
        <v>377</v>
      </c>
    </row>
    <row r="63" spans="1:12" x14ac:dyDescent="0.2">
      <c r="A63" t="s">
        <v>306</v>
      </c>
      <c r="B63">
        <v>43</v>
      </c>
      <c r="C63" t="s">
        <v>1759</v>
      </c>
      <c r="D63" t="s">
        <v>1545</v>
      </c>
      <c r="F63" t="s">
        <v>306</v>
      </c>
      <c r="G63">
        <v>41</v>
      </c>
      <c r="H63" t="s">
        <v>1759</v>
      </c>
      <c r="I63" t="s">
        <v>1546</v>
      </c>
      <c r="K63">
        <v>37</v>
      </c>
      <c r="L63" t="s">
        <v>515</v>
      </c>
    </row>
    <row r="64" spans="1:12" x14ac:dyDescent="0.2">
      <c r="A64" t="s">
        <v>373</v>
      </c>
      <c r="B64">
        <v>21</v>
      </c>
      <c r="C64" t="s">
        <v>1760</v>
      </c>
      <c r="D64" t="s">
        <v>1545</v>
      </c>
      <c r="F64" t="s">
        <v>373</v>
      </c>
      <c r="G64">
        <v>39</v>
      </c>
      <c r="H64" t="s">
        <v>1760</v>
      </c>
      <c r="I64" t="s">
        <v>1546</v>
      </c>
      <c r="K64">
        <v>35</v>
      </c>
      <c r="L64" t="s">
        <v>386</v>
      </c>
    </row>
    <row r="65" spans="1:12" x14ac:dyDescent="0.2">
      <c r="A65" t="s">
        <v>389</v>
      </c>
      <c r="B65">
        <v>17</v>
      </c>
      <c r="C65" t="s">
        <v>1761</v>
      </c>
      <c r="D65" t="s">
        <v>1545</v>
      </c>
      <c r="F65" t="s">
        <v>389</v>
      </c>
      <c r="G65">
        <v>31</v>
      </c>
      <c r="H65" t="s">
        <v>1761</v>
      </c>
      <c r="I65" t="s">
        <v>1546</v>
      </c>
      <c r="K65">
        <v>32</v>
      </c>
      <c r="L65" t="s">
        <v>316</v>
      </c>
    </row>
    <row r="66" spans="1:12" x14ac:dyDescent="0.2">
      <c r="A66" t="s">
        <v>1020</v>
      </c>
      <c r="B66">
        <v>15</v>
      </c>
      <c r="C66" t="s">
        <v>1762</v>
      </c>
      <c r="D66" t="s">
        <v>1545</v>
      </c>
      <c r="F66" t="s">
        <v>1020</v>
      </c>
      <c r="G66">
        <v>33</v>
      </c>
      <c r="H66" t="s">
        <v>1762</v>
      </c>
      <c r="I66" t="s">
        <v>1546</v>
      </c>
      <c r="K66">
        <v>27</v>
      </c>
      <c r="L66" t="s">
        <v>339</v>
      </c>
    </row>
    <row r="67" spans="1:12" x14ac:dyDescent="0.2">
      <c r="A67" t="s">
        <v>375</v>
      </c>
      <c r="B67">
        <v>44</v>
      </c>
      <c r="C67" t="s">
        <v>1763</v>
      </c>
      <c r="D67" t="s">
        <v>1545</v>
      </c>
      <c r="F67" t="s">
        <v>375</v>
      </c>
      <c r="G67">
        <v>42</v>
      </c>
      <c r="H67" t="s">
        <v>1763</v>
      </c>
      <c r="I67" t="s">
        <v>1546</v>
      </c>
      <c r="K67">
        <v>47</v>
      </c>
      <c r="L67" t="s">
        <v>302</v>
      </c>
    </row>
    <row r="68" spans="1:12" x14ac:dyDescent="0.2">
      <c r="A68" t="s">
        <v>377</v>
      </c>
      <c r="B68">
        <v>26</v>
      </c>
      <c r="C68" t="s">
        <v>1764</v>
      </c>
      <c r="D68" t="s">
        <v>1545</v>
      </c>
      <c r="F68" t="s">
        <v>377</v>
      </c>
      <c r="G68">
        <v>35</v>
      </c>
      <c r="H68" t="s">
        <v>1764</v>
      </c>
      <c r="I68" t="s">
        <v>1546</v>
      </c>
      <c r="K68">
        <v>40</v>
      </c>
      <c r="L68" t="s">
        <v>329</v>
      </c>
    </row>
    <row r="69" spans="1:12" x14ac:dyDescent="0.2">
      <c r="A69" t="s">
        <v>515</v>
      </c>
      <c r="B69">
        <v>39</v>
      </c>
      <c r="C69" t="s">
        <v>1765</v>
      </c>
      <c r="D69" t="s">
        <v>1545</v>
      </c>
      <c r="F69" t="s">
        <v>515</v>
      </c>
      <c r="G69">
        <v>38</v>
      </c>
      <c r="H69" t="s">
        <v>1765</v>
      </c>
      <c r="I69" t="s">
        <v>1546</v>
      </c>
      <c r="K69">
        <v>21</v>
      </c>
      <c r="L69" t="s">
        <v>315</v>
      </c>
    </row>
    <row r="70" spans="1:12" x14ac:dyDescent="0.2">
      <c r="A70" t="s">
        <v>386</v>
      </c>
      <c r="B70">
        <v>35</v>
      </c>
      <c r="C70" t="s">
        <v>1766</v>
      </c>
      <c r="D70" t="s">
        <v>1545</v>
      </c>
      <c r="F70" t="s">
        <v>386</v>
      </c>
      <c r="G70">
        <v>42</v>
      </c>
      <c r="H70" t="s">
        <v>1766</v>
      </c>
      <c r="I70" t="s">
        <v>1546</v>
      </c>
      <c r="K70">
        <v>44</v>
      </c>
      <c r="L70" t="s">
        <v>460</v>
      </c>
    </row>
    <row r="71" spans="1:12" x14ac:dyDescent="0.2">
      <c r="A71" t="s">
        <v>316</v>
      </c>
      <c r="B71">
        <v>32</v>
      </c>
      <c r="C71" t="s">
        <v>1767</v>
      </c>
      <c r="D71" t="s">
        <v>1545</v>
      </c>
      <c r="F71" t="s">
        <v>316</v>
      </c>
      <c r="G71">
        <v>40</v>
      </c>
      <c r="H71" t="s">
        <v>1767</v>
      </c>
      <c r="I71" t="s">
        <v>1546</v>
      </c>
      <c r="K71">
        <v>28</v>
      </c>
      <c r="L71" t="s">
        <v>363</v>
      </c>
    </row>
    <row r="72" spans="1:12" x14ac:dyDescent="0.2">
      <c r="A72" t="s">
        <v>984</v>
      </c>
      <c r="B72">
        <v>47</v>
      </c>
      <c r="C72" t="s">
        <v>1768</v>
      </c>
      <c r="D72" t="s">
        <v>1545</v>
      </c>
      <c r="F72" t="s">
        <v>984</v>
      </c>
      <c r="G72">
        <v>37</v>
      </c>
      <c r="H72" t="s">
        <v>1768</v>
      </c>
      <c r="I72" t="s">
        <v>1546</v>
      </c>
      <c r="K72">
        <v>41</v>
      </c>
      <c r="L72" t="s">
        <v>314</v>
      </c>
    </row>
    <row r="73" spans="1:12" x14ac:dyDescent="0.2">
      <c r="A73" t="s">
        <v>339</v>
      </c>
      <c r="B73">
        <v>29</v>
      </c>
      <c r="C73" t="s">
        <v>1769</v>
      </c>
      <c r="D73" t="s">
        <v>1545</v>
      </c>
      <c r="F73" t="s">
        <v>339</v>
      </c>
      <c r="G73">
        <v>38</v>
      </c>
      <c r="H73" t="s">
        <v>1769</v>
      </c>
      <c r="I73" t="s">
        <v>1546</v>
      </c>
      <c r="K73">
        <v>42</v>
      </c>
      <c r="L73" t="s">
        <v>418</v>
      </c>
    </row>
    <row r="74" spans="1:12" x14ac:dyDescent="0.2">
      <c r="A74" t="s">
        <v>302</v>
      </c>
      <c r="B74">
        <v>47</v>
      </c>
      <c r="C74" t="s">
        <v>1770</v>
      </c>
      <c r="D74" t="s">
        <v>1545</v>
      </c>
      <c r="F74" t="s">
        <v>302</v>
      </c>
      <c r="G74">
        <v>40</v>
      </c>
      <c r="H74" t="s">
        <v>1770</v>
      </c>
      <c r="I74" t="s">
        <v>1546</v>
      </c>
      <c r="K74">
        <v>40</v>
      </c>
      <c r="L74" t="s">
        <v>364</v>
      </c>
    </row>
    <row r="75" spans="1:12" x14ac:dyDescent="0.2">
      <c r="A75" t="s">
        <v>329</v>
      </c>
      <c r="B75">
        <v>40</v>
      </c>
      <c r="C75" t="s">
        <v>1771</v>
      </c>
      <c r="D75" t="s">
        <v>1545</v>
      </c>
      <c r="F75" t="s">
        <v>329</v>
      </c>
      <c r="G75">
        <v>42</v>
      </c>
      <c r="H75" t="s">
        <v>1771</v>
      </c>
      <c r="I75" t="s">
        <v>1546</v>
      </c>
      <c r="K75">
        <v>55</v>
      </c>
      <c r="L75" t="s">
        <v>337</v>
      </c>
    </row>
    <row r="76" spans="1:12" x14ac:dyDescent="0.2">
      <c r="A76" t="s">
        <v>315</v>
      </c>
      <c r="B76">
        <v>23</v>
      </c>
      <c r="C76" t="s">
        <v>1772</v>
      </c>
      <c r="D76" t="s">
        <v>1545</v>
      </c>
      <c r="F76" t="s">
        <v>315</v>
      </c>
      <c r="G76">
        <v>43</v>
      </c>
      <c r="H76" t="s">
        <v>1772</v>
      </c>
      <c r="I76" t="s">
        <v>1546</v>
      </c>
      <c r="K76">
        <v>52</v>
      </c>
      <c r="L76" t="s">
        <v>1125</v>
      </c>
    </row>
    <row r="77" spans="1:12" x14ac:dyDescent="0.2">
      <c r="A77" t="s">
        <v>460</v>
      </c>
      <c r="B77">
        <v>46</v>
      </c>
      <c r="C77" t="s">
        <v>1773</v>
      </c>
      <c r="D77" t="s">
        <v>1545</v>
      </c>
      <c r="F77" t="s">
        <v>460</v>
      </c>
      <c r="G77">
        <v>40</v>
      </c>
      <c r="H77" t="s">
        <v>1773</v>
      </c>
      <c r="I77" t="s">
        <v>1546</v>
      </c>
      <c r="K77">
        <v>47</v>
      </c>
      <c r="L77" t="s">
        <v>1048</v>
      </c>
    </row>
    <row r="78" spans="1:12" x14ac:dyDescent="0.2">
      <c r="A78" t="s">
        <v>363</v>
      </c>
      <c r="B78">
        <v>28</v>
      </c>
      <c r="C78" t="s">
        <v>1774</v>
      </c>
      <c r="D78" t="s">
        <v>1545</v>
      </c>
      <c r="F78" t="s">
        <v>363</v>
      </c>
      <c r="G78">
        <v>34</v>
      </c>
      <c r="H78" t="s">
        <v>1774</v>
      </c>
      <c r="I78" t="s">
        <v>1546</v>
      </c>
      <c r="K78">
        <v>24</v>
      </c>
      <c r="L78" t="s">
        <v>317</v>
      </c>
    </row>
    <row r="79" spans="1:12" x14ac:dyDescent="0.2">
      <c r="A79" t="s">
        <v>314</v>
      </c>
      <c r="B79">
        <v>41</v>
      </c>
      <c r="C79" t="s">
        <v>1775</v>
      </c>
      <c r="D79" t="s">
        <v>1545</v>
      </c>
      <c r="F79" t="s">
        <v>314</v>
      </c>
      <c r="G79">
        <v>44</v>
      </c>
      <c r="H79" t="s">
        <v>1775</v>
      </c>
      <c r="I79" t="s">
        <v>1546</v>
      </c>
      <c r="K79">
        <v>42</v>
      </c>
      <c r="L79" t="s">
        <v>301</v>
      </c>
    </row>
    <row r="80" spans="1:12" x14ac:dyDescent="0.2">
      <c r="A80" t="s">
        <v>418</v>
      </c>
      <c r="B80">
        <v>42</v>
      </c>
      <c r="C80" t="s">
        <v>1776</v>
      </c>
      <c r="D80" t="s">
        <v>1545</v>
      </c>
      <c r="F80" t="s">
        <v>418</v>
      </c>
      <c r="G80">
        <v>44</v>
      </c>
      <c r="H80" t="s">
        <v>1776</v>
      </c>
      <c r="I80" t="s">
        <v>1546</v>
      </c>
      <c r="K80">
        <v>16</v>
      </c>
      <c r="L80" t="s">
        <v>487</v>
      </c>
    </row>
    <row r="81" spans="1:12" x14ac:dyDescent="0.2">
      <c r="A81" t="s">
        <v>364</v>
      </c>
      <c r="B81">
        <v>42</v>
      </c>
      <c r="C81" t="s">
        <v>1777</v>
      </c>
      <c r="D81" t="s">
        <v>1545</v>
      </c>
      <c r="F81" t="s">
        <v>364</v>
      </c>
      <c r="G81">
        <v>43</v>
      </c>
      <c r="H81" t="s">
        <v>1777</v>
      </c>
      <c r="I81" t="s">
        <v>1546</v>
      </c>
      <c r="K81">
        <v>28</v>
      </c>
      <c r="L81" t="s">
        <v>560</v>
      </c>
    </row>
    <row r="82" spans="1:12" x14ac:dyDescent="0.2">
      <c r="A82" t="s">
        <v>337</v>
      </c>
      <c r="B82">
        <v>56</v>
      </c>
      <c r="C82" t="s">
        <v>1778</v>
      </c>
      <c r="D82" t="s">
        <v>1545</v>
      </c>
      <c r="F82" t="s">
        <v>337</v>
      </c>
      <c r="G82">
        <v>65</v>
      </c>
      <c r="H82" t="s">
        <v>1778</v>
      </c>
      <c r="I82" t="s">
        <v>1546</v>
      </c>
      <c r="K82">
        <v>19</v>
      </c>
      <c r="L82" t="s">
        <v>387</v>
      </c>
    </row>
    <row r="83" spans="1:12" x14ac:dyDescent="0.2">
      <c r="A83" t="s">
        <v>1125</v>
      </c>
      <c r="B83">
        <v>52</v>
      </c>
      <c r="C83" t="s">
        <v>1779</v>
      </c>
      <c r="D83" t="s">
        <v>1545</v>
      </c>
      <c r="F83" t="s">
        <v>1125</v>
      </c>
      <c r="G83">
        <v>62</v>
      </c>
      <c r="H83" t="s">
        <v>1779</v>
      </c>
      <c r="I83" t="s">
        <v>1546</v>
      </c>
      <c r="K83">
        <v>41</v>
      </c>
      <c r="L83" t="s">
        <v>442</v>
      </c>
    </row>
    <row r="84" spans="1:12" x14ac:dyDescent="0.2">
      <c r="A84" t="s">
        <v>1048</v>
      </c>
      <c r="B84">
        <v>47</v>
      </c>
      <c r="C84" t="s">
        <v>1780</v>
      </c>
      <c r="D84" t="s">
        <v>1545</v>
      </c>
      <c r="F84" t="s">
        <v>1048</v>
      </c>
      <c r="G84">
        <v>44</v>
      </c>
      <c r="H84" t="s">
        <v>1780</v>
      </c>
      <c r="I84" t="s">
        <v>1546</v>
      </c>
      <c r="K84">
        <v>45</v>
      </c>
      <c r="L84" t="s">
        <v>352</v>
      </c>
    </row>
    <row r="85" spans="1:12" x14ac:dyDescent="0.2">
      <c r="A85" t="s">
        <v>317</v>
      </c>
      <c r="B85">
        <v>24</v>
      </c>
      <c r="C85" t="s">
        <v>1781</v>
      </c>
      <c r="D85" t="s">
        <v>1545</v>
      </c>
      <c r="F85" t="s">
        <v>317</v>
      </c>
      <c r="G85">
        <v>40</v>
      </c>
      <c r="H85" t="s">
        <v>1781</v>
      </c>
      <c r="I85" t="s">
        <v>1546</v>
      </c>
      <c r="K85">
        <v>43</v>
      </c>
      <c r="L85" t="s">
        <v>408</v>
      </c>
    </row>
    <row r="86" spans="1:12" x14ac:dyDescent="0.2">
      <c r="A86" t="s">
        <v>301</v>
      </c>
      <c r="B86">
        <v>42</v>
      </c>
      <c r="C86" t="s">
        <v>1782</v>
      </c>
      <c r="D86" t="s">
        <v>1545</v>
      </c>
      <c r="F86" t="s">
        <v>301</v>
      </c>
      <c r="G86">
        <v>43</v>
      </c>
      <c r="H86" t="s">
        <v>1782</v>
      </c>
      <c r="I86" t="s">
        <v>1546</v>
      </c>
      <c r="K86">
        <v>27</v>
      </c>
      <c r="L86" t="s">
        <v>388</v>
      </c>
    </row>
    <row r="87" spans="1:12" x14ac:dyDescent="0.2">
      <c r="A87" t="s">
        <v>487</v>
      </c>
      <c r="B87">
        <v>16</v>
      </c>
      <c r="C87" t="s">
        <v>1783</v>
      </c>
      <c r="D87" t="s">
        <v>1545</v>
      </c>
      <c r="F87" t="s">
        <v>487</v>
      </c>
      <c r="G87">
        <v>33</v>
      </c>
      <c r="H87" t="s">
        <v>1783</v>
      </c>
      <c r="I87" t="s">
        <v>1546</v>
      </c>
      <c r="K87">
        <v>44</v>
      </c>
      <c r="L87" t="s">
        <v>725</v>
      </c>
    </row>
    <row r="88" spans="1:12" x14ac:dyDescent="0.2">
      <c r="A88" t="s">
        <v>560</v>
      </c>
      <c r="B88">
        <v>30</v>
      </c>
      <c r="C88" t="s">
        <v>1784</v>
      </c>
      <c r="D88" t="s">
        <v>1545</v>
      </c>
      <c r="F88" t="s">
        <v>560</v>
      </c>
      <c r="G88">
        <v>44</v>
      </c>
      <c r="H88" t="s">
        <v>1784</v>
      </c>
      <c r="I88" t="s">
        <v>1546</v>
      </c>
      <c r="K88">
        <v>45</v>
      </c>
      <c r="L88" t="s">
        <v>478</v>
      </c>
    </row>
    <row r="89" spans="1:12" x14ac:dyDescent="0.2">
      <c r="A89" t="s">
        <v>387</v>
      </c>
      <c r="B89">
        <v>22</v>
      </c>
      <c r="C89" t="s">
        <v>1785</v>
      </c>
      <c r="D89" t="s">
        <v>1545</v>
      </c>
      <c r="F89" t="s">
        <v>387</v>
      </c>
      <c r="G89">
        <v>27</v>
      </c>
      <c r="H89" t="s">
        <v>1785</v>
      </c>
      <c r="I89" t="s">
        <v>1546</v>
      </c>
      <c r="K89">
        <v>43</v>
      </c>
      <c r="L89" t="s">
        <v>362</v>
      </c>
    </row>
    <row r="90" spans="1:12" x14ac:dyDescent="0.2">
      <c r="A90" t="s">
        <v>442</v>
      </c>
      <c r="B90">
        <v>42</v>
      </c>
      <c r="C90" t="s">
        <v>1786</v>
      </c>
      <c r="D90" t="s">
        <v>1545</v>
      </c>
      <c r="F90" t="s">
        <v>442</v>
      </c>
      <c r="G90">
        <v>40</v>
      </c>
      <c r="H90" t="s">
        <v>1786</v>
      </c>
      <c r="I90" t="s">
        <v>1546</v>
      </c>
      <c r="K90">
        <v>45</v>
      </c>
      <c r="L90" t="s">
        <v>351</v>
      </c>
    </row>
    <row r="91" spans="1:12" x14ac:dyDescent="0.2">
      <c r="A91" t="s">
        <v>352</v>
      </c>
      <c r="B91">
        <v>45</v>
      </c>
      <c r="C91" t="s">
        <v>1787</v>
      </c>
      <c r="D91" t="s">
        <v>1545</v>
      </c>
      <c r="F91" t="s">
        <v>352</v>
      </c>
      <c r="G91">
        <v>42</v>
      </c>
      <c r="H91" t="s">
        <v>1787</v>
      </c>
      <c r="I91" t="s">
        <v>1546</v>
      </c>
      <c r="K91">
        <v>36</v>
      </c>
      <c r="L91" t="s">
        <v>385</v>
      </c>
    </row>
    <row r="92" spans="1:12" x14ac:dyDescent="0.2">
      <c r="A92" t="s">
        <v>408</v>
      </c>
      <c r="B92">
        <v>43</v>
      </c>
      <c r="C92" t="s">
        <v>1788</v>
      </c>
      <c r="D92" t="s">
        <v>1545</v>
      </c>
      <c r="F92" t="s">
        <v>408</v>
      </c>
      <c r="G92">
        <v>41</v>
      </c>
      <c r="H92" t="s">
        <v>1788</v>
      </c>
      <c r="I92" t="s">
        <v>1546</v>
      </c>
      <c r="K92">
        <v>44</v>
      </c>
      <c r="L92" t="s">
        <v>401</v>
      </c>
    </row>
    <row r="93" spans="1:12" x14ac:dyDescent="0.2">
      <c r="A93" t="s">
        <v>388</v>
      </c>
      <c r="B93">
        <v>28</v>
      </c>
      <c r="C93" t="s">
        <v>1789</v>
      </c>
      <c r="D93" t="s">
        <v>1545</v>
      </c>
      <c r="F93" t="s">
        <v>388</v>
      </c>
      <c r="G93">
        <v>29</v>
      </c>
      <c r="H93" t="s">
        <v>1789</v>
      </c>
      <c r="I93" t="s">
        <v>1546</v>
      </c>
      <c r="K93">
        <v>40</v>
      </c>
      <c r="L93" t="s">
        <v>325</v>
      </c>
    </row>
    <row r="94" spans="1:12" x14ac:dyDescent="0.2">
      <c r="A94" t="s">
        <v>725</v>
      </c>
      <c r="B94">
        <v>45</v>
      </c>
      <c r="C94" t="s">
        <v>1790</v>
      </c>
      <c r="D94" t="s">
        <v>1545</v>
      </c>
      <c r="F94" t="s">
        <v>725</v>
      </c>
      <c r="G94">
        <v>47</v>
      </c>
      <c r="H94" t="s">
        <v>1790</v>
      </c>
      <c r="I94" t="s">
        <v>1546</v>
      </c>
      <c r="K94">
        <v>45</v>
      </c>
      <c r="L94" t="s">
        <v>453</v>
      </c>
    </row>
    <row r="95" spans="1:12" x14ac:dyDescent="0.2">
      <c r="A95" t="s">
        <v>478</v>
      </c>
      <c r="B95">
        <v>45</v>
      </c>
      <c r="C95" t="s">
        <v>1791</v>
      </c>
      <c r="D95" t="s">
        <v>1545</v>
      </c>
      <c r="F95" t="s">
        <v>478</v>
      </c>
      <c r="G95">
        <v>43</v>
      </c>
      <c r="H95" t="s">
        <v>1791</v>
      </c>
      <c r="I95" t="s">
        <v>1546</v>
      </c>
      <c r="K95">
        <v>40</v>
      </c>
      <c r="L95" t="s">
        <v>420</v>
      </c>
    </row>
    <row r="96" spans="1:12" x14ac:dyDescent="0.2">
      <c r="A96" t="s">
        <v>362</v>
      </c>
      <c r="B96">
        <v>43</v>
      </c>
      <c r="C96" t="s">
        <v>1792</v>
      </c>
      <c r="D96" t="s">
        <v>1545</v>
      </c>
      <c r="F96" t="s">
        <v>362</v>
      </c>
      <c r="G96">
        <v>42</v>
      </c>
      <c r="H96" t="s">
        <v>1792</v>
      </c>
      <c r="I96" t="s">
        <v>1546</v>
      </c>
      <c r="K96">
        <v>44</v>
      </c>
      <c r="L96" t="s">
        <v>456</v>
      </c>
    </row>
    <row r="97" spans="1:12" x14ac:dyDescent="0.2">
      <c r="A97" t="s">
        <v>351</v>
      </c>
      <c r="B97">
        <v>45</v>
      </c>
      <c r="C97" t="s">
        <v>1793</v>
      </c>
      <c r="D97" t="s">
        <v>1545</v>
      </c>
      <c r="F97" t="s">
        <v>351</v>
      </c>
      <c r="G97">
        <v>45</v>
      </c>
      <c r="H97" t="s">
        <v>1793</v>
      </c>
      <c r="I97" t="s">
        <v>1546</v>
      </c>
      <c r="K97">
        <v>44</v>
      </c>
      <c r="L97" t="s">
        <v>451</v>
      </c>
    </row>
    <row r="98" spans="1:12" x14ac:dyDescent="0.2">
      <c r="A98" t="s">
        <v>385</v>
      </c>
      <c r="B98">
        <v>39</v>
      </c>
      <c r="C98" t="s">
        <v>1794</v>
      </c>
      <c r="D98" t="s">
        <v>1545</v>
      </c>
      <c r="F98" t="s">
        <v>385</v>
      </c>
      <c r="G98">
        <v>40</v>
      </c>
      <c r="H98" t="s">
        <v>1794</v>
      </c>
      <c r="I98" t="s">
        <v>1546</v>
      </c>
      <c r="K98">
        <v>43</v>
      </c>
      <c r="L98" t="s">
        <v>540</v>
      </c>
    </row>
    <row r="99" spans="1:12" x14ac:dyDescent="0.2">
      <c r="A99" t="s">
        <v>401</v>
      </c>
      <c r="B99">
        <v>48</v>
      </c>
      <c r="C99" t="s">
        <v>1795</v>
      </c>
      <c r="D99" t="s">
        <v>1545</v>
      </c>
      <c r="F99" t="s">
        <v>401</v>
      </c>
      <c r="G99">
        <v>47</v>
      </c>
      <c r="H99" t="s">
        <v>1795</v>
      </c>
      <c r="I99" t="s">
        <v>1546</v>
      </c>
      <c r="K99">
        <v>39</v>
      </c>
      <c r="L99" t="s">
        <v>304</v>
      </c>
    </row>
    <row r="100" spans="1:12" x14ac:dyDescent="0.2">
      <c r="A100" t="s">
        <v>325</v>
      </c>
      <c r="B100">
        <v>41</v>
      </c>
      <c r="C100" t="s">
        <v>1796</v>
      </c>
      <c r="D100" t="s">
        <v>1545</v>
      </c>
      <c r="F100" t="s">
        <v>325</v>
      </c>
      <c r="G100">
        <v>46</v>
      </c>
      <c r="H100" t="s">
        <v>1796</v>
      </c>
      <c r="I100" t="s">
        <v>1546</v>
      </c>
      <c r="K100">
        <v>41</v>
      </c>
      <c r="L100" t="s">
        <v>303</v>
      </c>
    </row>
    <row r="101" spans="1:12" x14ac:dyDescent="0.2">
      <c r="A101" t="s">
        <v>453</v>
      </c>
      <c r="B101">
        <v>45</v>
      </c>
      <c r="C101" t="s">
        <v>1797</v>
      </c>
      <c r="D101" t="s">
        <v>1545</v>
      </c>
      <c r="F101" t="s">
        <v>453</v>
      </c>
      <c r="G101">
        <v>42</v>
      </c>
      <c r="H101" t="s">
        <v>1797</v>
      </c>
      <c r="I101" t="s">
        <v>1546</v>
      </c>
      <c r="K101">
        <v>44</v>
      </c>
      <c r="L101" t="s">
        <v>350</v>
      </c>
    </row>
    <row r="102" spans="1:12" x14ac:dyDescent="0.2">
      <c r="A102" t="s">
        <v>374</v>
      </c>
      <c r="B102">
        <v>31</v>
      </c>
      <c r="C102" t="s">
        <v>1798</v>
      </c>
      <c r="D102" t="s">
        <v>1545</v>
      </c>
      <c r="F102" t="s">
        <v>374</v>
      </c>
      <c r="G102">
        <v>37</v>
      </c>
      <c r="H102" t="s">
        <v>1798</v>
      </c>
      <c r="I102" t="s">
        <v>1546</v>
      </c>
      <c r="K102">
        <v>43</v>
      </c>
      <c r="L102" t="s">
        <v>436</v>
      </c>
    </row>
    <row r="103" spans="1:12" x14ac:dyDescent="0.2">
      <c r="A103" t="s">
        <v>420</v>
      </c>
      <c r="B103">
        <v>41</v>
      </c>
      <c r="C103" t="s">
        <v>1799</v>
      </c>
      <c r="D103" t="s">
        <v>1545</v>
      </c>
      <c r="F103" t="s">
        <v>420</v>
      </c>
      <c r="G103">
        <v>38</v>
      </c>
      <c r="H103" t="s">
        <v>1799</v>
      </c>
      <c r="I103" t="s">
        <v>1546</v>
      </c>
      <c r="K103">
        <v>40</v>
      </c>
      <c r="L103" t="s">
        <v>327</v>
      </c>
    </row>
    <row r="104" spans="1:12" x14ac:dyDescent="0.2">
      <c r="A104" t="s">
        <v>456</v>
      </c>
      <c r="B104">
        <v>44</v>
      </c>
      <c r="C104" t="s">
        <v>1800</v>
      </c>
      <c r="D104" t="s">
        <v>1545</v>
      </c>
      <c r="F104" t="s">
        <v>456</v>
      </c>
      <c r="G104">
        <v>38</v>
      </c>
      <c r="H104" t="s">
        <v>1800</v>
      </c>
      <c r="I104" t="s">
        <v>1546</v>
      </c>
      <c r="K104">
        <v>46</v>
      </c>
      <c r="L104" t="s">
        <v>349</v>
      </c>
    </row>
    <row r="105" spans="1:12" x14ac:dyDescent="0.2">
      <c r="A105" t="s">
        <v>451</v>
      </c>
      <c r="B105">
        <v>45</v>
      </c>
      <c r="C105" t="s">
        <v>1801</v>
      </c>
      <c r="D105" t="s">
        <v>1545</v>
      </c>
      <c r="F105" t="s">
        <v>451</v>
      </c>
      <c r="G105">
        <v>45</v>
      </c>
      <c r="H105" t="s">
        <v>1801</v>
      </c>
      <c r="I105" t="s">
        <v>1546</v>
      </c>
      <c r="K105">
        <v>40</v>
      </c>
      <c r="L105" t="s">
        <v>484</v>
      </c>
    </row>
    <row r="106" spans="1:12" x14ac:dyDescent="0.2">
      <c r="A106" t="s">
        <v>540</v>
      </c>
      <c r="B106">
        <v>45</v>
      </c>
      <c r="C106" t="s">
        <v>1802</v>
      </c>
      <c r="D106" t="s">
        <v>1545</v>
      </c>
      <c r="F106" t="s">
        <v>540</v>
      </c>
      <c r="G106">
        <v>42</v>
      </c>
      <c r="H106" t="s">
        <v>1802</v>
      </c>
      <c r="I106" t="s">
        <v>1546</v>
      </c>
      <c r="K106">
        <v>42</v>
      </c>
      <c r="L106" t="s">
        <v>471</v>
      </c>
    </row>
    <row r="107" spans="1:12" x14ac:dyDescent="0.2">
      <c r="A107" t="s">
        <v>304</v>
      </c>
      <c r="B107">
        <v>41</v>
      </c>
      <c r="C107" t="s">
        <v>1803</v>
      </c>
      <c r="D107" t="s">
        <v>1545</v>
      </c>
      <c r="F107" t="s">
        <v>304</v>
      </c>
      <c r="G107">
        <v>46</v>
      </c>
      <c r="H107" t="s">
        <v>1803</v>
      </c>
      <c r="I107" t="s">
        <v>1546</v>
      </c>
      <c r="K107">
        <v>47</v>
      </c>
      <c r="L107" t="s">
        <v>527</v>
      </c>
    </row>
    <row r="108" spans="1:12" x14ac:dyDescent="0.2">
      <c r="A108" t="s">
        <v>489</v>
      </c>
      <c r="B108">
        <v>47</v>
      </c>
      <c r="C108" t="s">
        <v>1804</v>
      </c>
      <c r="D108" t="s">
        <v>1545</v>
      </c>
      <c r="F108" t="s">
        <v>489</v>
      </c>
      <c r="G108">
        <v>47</v>
      </c>
      <c r="H108" t="s">
        <v>1804</v>
      </c>
      <c r="I108" t="s">
        <v>1546</v>
      </c>
      <c r="K108">
        <v>45</v>
      </c>
      <c r="L108" t="s">
        <v>338</v>
      </c>
    </row>
    <row r="109" spans="1:12" x14ac:dyDescent="0.2">
      <c r="A109" t="s">
        <v>303</v>
      </c>
      <c r="B109">
        <v>42</v>
      </c>
      <c r="C109" t="s">
        <v>1805</v>
      </c>
      <c r="D109" t="s">
        <v>1545</v>
      </c>
      <c r="F109" t="s">
        <v>303</v>
      </c>
      <c r="G109">
        <v>46</v>
      </c>
      <c r="H109" t="s">
        <v>1805</v>
      </c>
      <c r="I109" t="s">
        <v>1546</v>
      </c>
      <c r="K109">
        <v>41</v>
      </c>
      <c r="L109" t="s">
        <v>353</v>
      </c>
    </row>
    <row r="110" spans="1:12" x14ac:dyDescent="0.2">
      <c r="A110" t="s">
        <v>350</v>
      </c>
      <c r="B110">
        <v>45</v>
      </c>
      <c r="C110" t="s">
        <v>1806</v>
      </c>
      <c r="D110" t="s">
        <v>1545</v>
      </c>
      <c r="F110" t="s">
        <v>350</v>
      </c>
      <c r="G110">
        <v>41</v>
      </c>
      <c r="H110" t="s">
        <v>1806</v>
      </c>
      <c r="I110" t="s">
        <v>1546</v>
      </c>
      <c r="K110">
        <v>44</v>
      </c>
      <c r="L110" t="s">
        <v>328</v>
      </c>
    </row>
    <row r="111" spans="1:12" x14ac:dyDescent="0.2">
      <c r="A111" t="s">
        <v>436</v>
      </c>
      <c r="B111">
        <v>43</v>
      </c>
      <c r="C111" t="s">
        <v>1807</v>
      </c>
      <c r="D111" t="s">
        <v>1545</v>
      </c>
      <c r="F111" t="s">
        <v>436</v>
      </c>
      <c r="G111">
        <v>44</v>
      </c>
      <c r="H111" t="s">
        <v>1807</v>
      </c>
      <c r="I111" t="s">
        <v>1546</v>
      </c>
      <c r="K111">
        <v>42</v>
      </c>
      <c r="L111" t="s">
        <v>407</v>
      </c>
    </row>
    <row r="112" spans="1:12" x14ac:dyDescent="0.2">
      <c r="A112" t="s">
        <v>327</v>
      </c>
      <c r="B112">
        <v>41</v>
      </c>
      <c r="C112" t="s">
        <v>1808</v>
      </c>
      <c r="D112" t="s">
        <v>1545</v>
      </c>
      <c r="F112" t="s">
        <v>327</v>
      </c>
      <c r="G112">
        <v>42</v>
      </c>
      <c r="H112" t="s">
        <v>1808</v>
      </c>
      <c r="I112" t="s">
        <v>1546</v>
      </c>
      <c r="K112">
        <v>45</v>
      </c>
      <c r="L112" t="s">
        <v>313</v>
      </c>
    </row>
    <row r="113" spans="1:12" x14ac:dyDescent="0.2">
      <c r="A113" t="s">
        <v>341</v>
      </c>
      <c r="B113">
        <v>45</v>
      </c>
      <c r="C113" t="s">
        <v>1809</v>
      </c>
      <c r="D113" t="s">
        <v>1545</v>
      </c>
      <c r="F113" t="s">
        <v>341</v>
      </c>
      <c r="G113">
        <v>46</v>
      </c>
      <c r="H113" t="s">
        <v>1809</v>
      </c>
      <c r="I113" t="s">
        <v>1546</v>
      </c>
      <c r="K113">
        <v>43</v>
      </c>
      <c r="L113" t="s">
        <v>1117</v>
      </c>
    </row>
    <row r="114" spans="1:12" x14ac:dyDescent="0.2">
      <c r="A114" t="s">
        <v>349</v>
      </c>
      <c r="B114">
        <v>47</v>
      </c>
      <c r="C114" t="s">
        <v>1810</v>
      </c>
      <c r="D114" t="s">
        <v>1545</v>
      </c>
      <c r="F114" t="s">
        <v>349</v>
      </c>
      <c r="G114">
        <v>44</v>
      </c>
      <c r="H114" t="s">
        <v>1810</v>
      </c>
      <c r="I114" t="s">
        <v>1546</v>
      </c>
      <c r="K114">
        <v>40</v>
      </c>
      <c r="L114" t="s">
        <v>410</v>
      </c>
    </row>
    <row r="115" spans="1:12" x14ac:dyDescent="0.2">
      <c r="A115" t="s">
        <v>484</v>
      </c>
      <c r="B115">
        <v>45</v>
      </c>
      <c r="C115" t="s">
        <v>1811</v>
      </c>
      <c r="D115" t="s">
        <v>1545</v>
      </c>
      <c r="F115" t="s">
        <v>484</v>
      </c>
      <c r="G115">
        <v>44</v>
      </c>
      <c r="H115" t="s">
        <v>1811</v>
      </c>
      <c r="I115" t="s">
        <v>1546</v>
      </c>
      <c r="K115">
        <v>44</v>
      </c>
      <c r="L115" t="s">
        <v>988</v>
      </c>
    </row>
    <row r="116" spans="1:12" x14ac:dyDescent="0.2">
      <c r="A116" t="s">
        <v>471</v>
      </c>
      <c r="B116">
        <v>42</v>
      </c>
      <c r="C116" t="s">
        <v>1812</v>
      </c>
      <c r="D116" t="s">
        <v>1545</v>
      </c>
      <c r="F116" t="s">
        <v>471</v>
      </c>
      <c r="G116">
        <v>37</v>
      </c>
      <c r="H116" t="s">
        <v>1812</v>
      </c>
      <c r="I116" t="s">
        <v>1546</v>
      </c>
      <c r="K116">
        <v>47</v>
      </c>
      <c r="L116" t="s">
        <v>421</v>
      </c>
    </row>
    <row r="117" spans="1:12" x14ac:dyDescent="0.2">
      <c r="A117" t="s">
        <v>527</v>
      </c>
      <c r="B117">
        <v>47</v>
      </c>
      <c r="C117" t="s">
        <v>1813</v>
      </c>
      <c r="D117" t="s">
        <v>1545</v>
      </c>
      <c r="F117" t="s">
        <v>527</v>
      </c>
      <c r="G117">
        <v>42</v>
      </c>
      <c r="H117" t="s">
        <v>1813</v>
      </c>
      <c r="I117" t="s">
        <v>1546</v>
      </c>
      <c r="K117">
        <v>46</v>
      </c>
      <c r="L117" t="s">
        <v>412</v>
      </c>
    </row>
    <row r="118" spans="1:12" x14ac:dyDescent="0.2">
      <c r="A118" t="s">
        <v>338</v>
      </c>
      <c r="B118">
        <v>46</v>
      </c>
      <c r="C118" t="s">
        <v>1814</v>
      </c>
      <c r="D118" t="s">
        <v>1545</v>
      </c>
      <c r="F118" t="s">
        <v>338</v>
      </c>
      <c r="G118">
        <v>46</v>
      </c>
      <c r="H118" t="s">
        <v>1814</v>
      </c>
      <c r="I118" t="s">
        <v>1546</v>
      </c>
      <c r="K118">
        <v>45</v>
      </c>
      <c r="L118" t="s">
        <v>425</v>
      </c>
    </row>
    <row r="119" spans="1:12" x14ac:dyDescent="0.2">
      <c r="A119" t="s">
        <v>353</v>
      </c>
      <c r="B119">
        <v>43</v>
      </c>
      <c r="C119" t="s">
        <v>1815</v>
      </c>
      <c r="D119" t="s">
        <v>1545</v>
      </c>
      <c r="F119" t="s">
        <v>353</v>
      </c>
      <c r="G119">
        <v>43</v>
      </c>
      <c r="H119" t="s">
        <v>1815</v>
      </c>
      <c r="I119" t="s">
        <v>1546</v>
      </c>
      <c r="K119">
        <v>42</v>
      </c>
      <c r="L119" t="s">
        <v>438</v>
      </c>
    </row>
    <row r="120" spans="1:12" x14ac:dyDescent="0.2">
      <c r="A120" t="s">
        <v>328</v>
      </c>
      <c r="B120">
        <v>45</v>
      </c>
      <c r="C120" t="s">
        <v>1816</v>
      </c>
      <c r="D120" t="s">
        <v>1545</v>
      </c>
      <c r="F120" t="s">
        <v>328</v>
      </c>
      <c r="G120">
        <v>44</v>
      </c>
      <c r="H120" t="s">
        <v>1816</v>
      </c>
      <c r="I120" t="s">
        <v>1546</v>
      </c>
      <c r="K120">
        <v>40</v>
      </c>
      <c r="L120" t="s">
        <v>416</v>
      </c>
    </row>
    <row r="121" spans="1:12" x14ac:dyDescent="0.2">
      <c r="A121" t="s">
        <v>407</v>
      </c>
      <c r="B121">
        <v>42</v>
      </c>
      <c r="C121" t="s">
        <v>1817</v>
      </c>
      <c r="D121" t="s">
        <v>1545</v>
      </c>
      <c r="F121" t="s">
        <v>407</v>
      </c>
      <c r="G121">
        <v>44</v>
      </c>
      <c r="H121" t="s">
        <v>1817</v>
      </c>
      <c r="I121" t="s">
        <v>1546</v>
      </c>
      <c r="K121">
        <v>44</v>
      </c>
      <c r="L121" t="s">
        <v>430</v>
      </c>
    </row>
    <row r="122" spans="1:12" x14ac:dyDescent="0.2">
      <c r="A122" t="s">
        <v>313</v>
      </c>
      <c r="B122">
        <v>45</v>
      </c>
      <c r="C122" t="s">
        <v>1818</v>
      </c>
      <c r="D122" t="s">
        <v>1545</v>
      </c>
      <c r="F122" t="s">
        <v>313</v>
      </c>
      <c r="G122">
        <v>37</v>
      </c>
      <c r="H122" t="s">
        <v>1818</v>
      </c>
      <c r="I122" t="s">
        <v>1546</v>
      </c>
      <c r="K122">
        <v>48</v>
      </c>
      <c r="L122" t="s">
        <v>474</v>
      </c>
    </row>
    <row r="123" spans="1:12" x14ac:dyDescent="0.2">
      <c r="A123" t="s">
        <v>1117</v>
      </c>
      <c r="B123">
        <v>44</v>
      </c>
      <c r="C123" t="s">
        <v>1819</v>
      </c>
      <c r="D123" t="s">
        <v>1545</v>
      </c>
      <c r="F123" t="s">
        <v>1117</v>
      </c>
      <c r="G123">
        <v>45</v>
      </c>
      <c r="H123" t="s">
        <v>1819</v>
      </c>
      <c r="I123" t="s">
        <v>1546</v>
      </c>
      <c r="K123">
        <v>46</v>
      </c>
      <c r="L123" t="s">
        <v>468</v>
      </c>
    </row>
    <row r="124" spans="1:12" x14ac:dyDescent="0.2">
      <c r="A124" t="s">
        <v>410</v>
      </c>
      <c r="B124">
        <v>43</v>
      </c>
      <c r="C124" t="s">
        <v>1820</v>
      </c>
      <c r="D124" t="s">
        <v>1545</v>
      </c>
      <c r="F124" t="s">
        <v>410</v>
      </c>
      <c r="G124">
        <v>45</v>
      </c>
      <c r="H124" t="s">
        <v>1820</v>
      </c>
      <c r="I124" t="s">
        <v>1546</v>
      </c>
      <c r="K124">
        <v>39</v>
      </c>
      <c r="L124" t="s">
        <v>668</v>
      </c>
    </row>
    <row r="125" spans="1:12" x14ac:dyDescent="0.2">
      <c r="A125" t="s">
        <v>988</v>
      </c>
      <c r="B125">
        <v>44</v>
      </c>
      <c r="C125" t="s">
        <v>1821</v>
      </c>
      <c r="D125" t="s">
        <v>1545</v>
      </c>
      <c r="F125" t="s">
        <v>988</v>
      </c>
      <c r="G125">
        <v>48</v>
      </c>
      <c r="H125" t="s">
        <v>1821</v>
      </c>
      <c r="I125" t="s">
        <v>1546</v>
      </c>
      <c r="K125">
        <v>44</v>
      </c>
      <c r="L125" t="s">
        <v>727</v>
      </c>
    </row>
    <row r="126" spans="1:12" x14ac:dyDescent="0.2">
      <c r="A126" t="s">
        <v>459</v>
      </c>
      <c r="B126">
        <v>46</v>
      </c>
      <c r="C126" t="s">
        <v>1822</v>
      </c>
      <c r="D126" t="s">
        <v>1545</v>
      </c>
      <c r="F126" t="s">
        <v>459</v>
      </c>
      <c r="G126">
        <v>43</v>
      </c>
      <c r="H126" t="s">
        <v>1822</v>
      </c>
      <c r="I126" t="s">
        <v>1546</v>
      </c>
      <c r="K126">
        <v>44</v>
      </c>
      <c r="L126" t="s">
        <v>467</v>
      </c>
    </row>
    <row r="127" spans="1:12" x14ac:dyDescent="0.2">
      <c r="A127" t="s">
        <v>405</v>
      </c>
      <c r="B127">
        <v>45</v>
      </c>
      <c r="C127" t="s">
        <v>1823</v>
      </c>
      <c r="D127" t="s">
        <v>1545</v>
      </c>
      <c r="F127" t="s">
        <v>405</v>
      </c>
      <c r="G127">
        <v>47</v>
      </c>
      <c r="H127" t="s">
        <v>1823</v>
      </c>
      <c r="I127" t="s">
        <v>1546</v>
      </c>
      <c r="K127">
        <v>84</v>
      </c>
      <c r="L127" t="s">
        <v>692</v>
      </c>
    </row>
    <row r="128" spans="1:12" x14ac:dyDescent="0.2">
      <c r="A128" t="s">
        <v>421</v>
      </c>
      <c r="B128">
        <v>47</v>
      </c>
      <c r="C128" t="s">
        <v>1824</v>
      </c>
      <c r="D128" t="s">
        <v>1545</v>
      </c>
      <c r="F128" t="s">
        <v>421</v>
      </c>
      <c r="G128">
        <v>45</v>
      </c>
      <c r="H128" t="s">
        <v>1824</v>
      </c>
      <c r="I128" t="s">
        <v>1546</v>
      </c>
      <c r="K128">
        <v>37</v>
      </c>
      <c r="L128" t="s">
        <v>1077</v>
      </c>
    </row>
    <row r="129" spans="1:12" x14ac:dyDescent="0.2">
      <c r="A129" t="s">
        <v>412</v>
      </c>
      <c r="B129">
        <v>46</v>
      </c>
      <c r="C129" t="s">
        <v>1825</v>
      </c>
      <c r="D129" t="s">
        <v>1545</v>
      </c>
      <c r="F129" t="s">
        <v>412</v>
      </c>
      <c r="G129">
        <v>46</v>
      </c>
      <c r="H129" t="s">
        <v>1825</v>
      </c>
      <c r="I129" t="s">
        <v>1546</v>
      </c>
      <c r="K129">
        <v>43</v>
      </c>
      <c r="L129" t="s">
        <v>441</v>
      </c>
    </row>
    <row r="130" spans="1:12" x14ac:dyDescent="0.2">
      <c r="A130" t="s">
        <v>425</v>
      </c>
      <c r="B130">
        <v>45</v>
      </c>
      <c r="C130" t="s">
        <v>1826</v>
      </c>
      <c r="D130" t="s">
        <v>1545</v>
      </c>
      <c r="F130" t="s">
        <v>425</v>
      </c>
      <c r="G130">
        <v>41</v>
      </c>
      <c r="H130" t="s">
        <v>1826</v>
      </c>
      <c r="I130" t="s">
        <v>1546</v>
      </c>
      <c r="K130">
        <v>39</v>
      </c>
      <c r="L130" t="s">
        <v>774</v>
      </c>
    </row>
    <row r="131" spans="1:12" x14ac:dyDescent="0.2">
      <c r="A131" t="s">
        <v>438</v>
      </c>
      <c r="B131">
        <v>42</v>
      </c>
      <c r="C131" t="s">
        <v>1827</v>
      </c>
      <c r="D131" t="s">
        <v>1545</v>
      </c>
      <c r="F131" t="s">
        <v>438</v>
      </c>
      <c r="G131">
        <v>43</v>
      </c>
      <c r="H131" t="s">
        <v>1827</v>
      </c>
      <c r="I131" t="s">
        <v>1546</v>
      </c>
      <c r="K131">
        <v>41</v>
      </c>
      <c r="L131" t="s">
        <v>480</v>
      </c>
    </row>
    <row r="132" spans="1:12" x14ac:dyDescent="0.2">
      <c r="A132" t="s">
        <v>416</v>
      </c>
      <c r="B132">
        <v>43</v>
      </c>
      <c r="C132" t="s">
        <v>1828</v>
      </c>
      <c r="D132" t="s">
        <v>1545</v>
      </c>
      <c r="F132" t="s">
        <v>416</v>
      </c>
      <c r="G132">
        <v>43</v>
      </c>
      <c r="H132" t="s">
        <v>1828</v>
      </c>
      <c r="I132" t="s">
        <v>1546</v>
      </c>
      <c r="K132">
        <v>41</v>
      </c>
      <c r="L132" t="s">
        <v>432</v>
      </c>
    </row>
    <row r="133" spans="1:12" x14ac:dyDescent="0.2">
      <c r="A133" t="s">
        <v>430</v>
      </c>
      <c r="B133">
        <v>44</v>
      </c>
      <c r="C133" t="s">
        <v>1829</v>
      </c>
      <c r="D133" t="s">
        <v>1545</v>
      </c>
      <c r="F133" t="s">
        <v>430</v>
      </c>
      <c r="G133">
        <v>46</v>
      </c>
      <c r="H133" t="s">
        <v>1829</v>
      </c>
      <c r="I133" t="s">
        <v>1546</v>
      </c>
      <c r="K133">
        <v>47</v>
      </c>
      <c r="L133" t="s">
        <v>450</v>
      </c>
    </row>
    <row r="134" spans="1:12" x14ac:dyDescent="0.2">
      <c r="A134" t="s">
        <v>474</v>
      </c>
      <c r="B134">
        <v>48</v>
      </c>
      <c r="C134" t="s">
        <v>1830</v>
      </c>
      <c r="D134" t="s">
        <v>1545</v>
      </c>
      <c r="F134" t="s">
        <v>474</v>
      </c>
      <c r="G134">
        <v>46</v>
      </c>
      <c r="H134" t="s">
        <v>1830</v>
      </c>
      <c r="I134" t="s">
        <v>1546</v>
      </c>
      <c r="K134">
        <v>44</v>
      </c>
      <c r="L134" t="s">
        <v>443</v>
      </c>
    </row>
    <row r="135" spans="1:12" x14ac:dyDescent="0.2">
      <c r="A135" t="s">
        <v>468</v>
      </c>
      <c r="B135">
        <v>46</v>
      </c>
      <c r="C135" t="s">
        <v>1831</v>
      </c>
      <c r="D135" t="s">
        <v>1545</v>
      </c>
      <c r="F135" t="s">
        <v>468</v>
      </c>
      <c r="G135">
        <v>42</v>
      </c>
      <c r="H135" t="s">
        <v>1831</v>
      </c>
      <c r="I135" t="s">
        <v>1546</v>
      </c>
      <c r="K135">
        <v>41</v>
      </c>
      <c r="L135" t="s">
        <v>761</v>
      </c>
    </row>
    <row r="136" spans="1:12" x14ac:dyDescent="0.2">
      <c r="A136" t="s">
        <v>668</v>
      </c>
      <c r="B136">
        <v>39</v>
      </c>
      <c r="C136" t="s">
        <v>1832</v>
      </c>
      <c r="D136" t="s">
        <v>1545</v>
      </c>
      <c r="F136" t="s">
        <v>668</v>
      </c>
      <c r="G136">
        <v>42</v>
      </c>
      <c r="H136" t="s">
        <v>1832</v>
      </c>
      <c r="I136" t="s">
        <v>1546</v>
      </c>
      <c r="K136">
        <v>46</v>
      </c>
      <c r="L136" t="s">
        <v>444</v>
      </c>
    </row>
    <row r="137" spans="1:12" x14ac:dyDescent="0.2">
      <c r="A137" t="s">
        <v>727</v>
      </c>
      <c r="B137">
        <v>44</v>
      </c>
      <c r="C137" t="s">
        <v>1833</v>
      </c>
      <c r="D137" t="s">
        <v>1545</v>
      </c>
      <c r="F137" t="s">
        <v>727</v>
      </c>
      <c r="G137">
        <v>44</v>
      </c>
      <c r="H137" t="s">
        <v>1833</v>
      </c>
      <c r="I137" t="s">
        <v>1546</v>
      </c>
      <c r="K137">
        <v>44</v>
      </c>
      <c r="L137" t="s">
        <v>583</v>
      </c>
    </row>
    <row r="138" spans="1:12" x14ac:dyDescent="0.2">
      <c r="A138" t="s">
        <v>467</v>
      </c>
      <c r="B138">
        <v>45</v>
      </c>
      <c r="C138" t="s">
        <v>1834</v>
      </c>
      <c r="D138" t="s">
        <v>1545</v>
      </c>
      <c r="F138" t="s">
        <v>467</v>
      </c>
      <c r="G138">
        <v>41</v>
      </c>
      <c r="H138" t="s">
        <v>1834</v>
      </c>
      <c r="I138" t="s">
        <v>1546</v>
      </c>
      <c r="K138">
        <v>44</v>
      </c>
      <c r="L138" t="s">
        <v>457</v>
      </c>
    </row>
    <row r="139" spans="1:12" x14ac:dyDescent="0.2">
      <c r="A139" t="s">
        <v>692</v>
      </c>
      <c r="B139">
        <v>86</v>
      </c>
      <c r="C139" t="s">
        <v>1835</v>
      </c>
      <c r="D139" t="s">
        <v>1545</v>
      </c>
      <c r="F139" t="s">
        <v>692</v>
      </c>
      <c r="G139">
        <v>85</v>
      </c>
      <c r="H139" t="s">
        <v>1835</v>
      </c>
      <c r="I139" t="s">
        <v>1546</v>
      </c>
      <c r="K139">
        <v>41</v>
      </c>
      <c r="L139" t="s">
        <v>462</v>
      </c>
    </row>
    <row r="140" spans="1:12" x14ac:dyDescent="0.2">
      <c r="A140" t="s">
        <v>419</v>
      </c>
      <c r="B140">
        <v>42</v>
      </c>
      <c r="C140" t="s">
        <v>1836</v>
      </c>
      <c r="D140" t="s">
        <v>1545</v>
      </c>
      <c r="F140" t="s">
        <v>419</v>
      </c>
      <c r="G140">
        <v>40</v>
      </c>
      <c r="H140" t="s">
        <v>1836</v>
      </c>
      <c r="I140" t="s">
        <v>1546</v>
      </c>
      <c r="K140">
        <v>46</v>
      </c>
      <c r="L140" t="s">
        <v>406</v>
      </c>
    </row>
    <row r="141" spans="1:12" x14ac:dyDescent="0.2">
      <c r="A141" t="s">
        <v>1077</v>
      </c>
      <c r="B141">
        <v>38</v>
      </c>
      <c r="C141" t="s">
        <v>1837</v>
      </c>
      <c r="D141" t="s">
        <v>1545</v>
      </c>
      <c r="F141" t="s">
        <v>1077</v>
      </c>
      <c r="G141">
        <v>38</v>
      </c>
      <c r="H141" t="s">
        <v>1837</v>
      </c>
      <c r="I141" t="s">
        <v>1546</v>
      </c>
      <c r="K141">
        <v>44</v>
      </c>
      <c r="L141" t="s">
        <v>492</v>
      </c>
    </row>
    <row r="142" spans="1:12" x14ac:dyDescent="0.2">
      <c r="A142" t="s">
        <v>326</v>
      </c>
      <c r="B142">
        <v>45</v>
      </c>
      <c r="C142" t="s">
        <v>1838</v>
      </c>
      <c r="D142" t="s">
        <v>1545</v>
      </c>
      <c r="F142" t="s">
        <v>326</v>
      </c>
      <c r="G142">
        <v>44</v>
      </c>
      <c r="H142" t="s">
        <v>1838</v>
      </c>
      <c r="I142" t="s">
        <v>1546</v>
      </c>
      <c r="K142">
        <v>44</v>
      </c>
      <c r="L142" t="s">
        <v>434</v>
      </c>
    </row>
    <row r="143" spans="1:12" x14ac:dyDescent="0.2">
      <c r="A143" t="s">
        <v>439</v>
      </c>
      <c r="B143">
        <v>45</v>
      </c>
      <c r="C143" t="s">
        <v>1839</v>
      </c>
      <c r="D143" t="s">
        <v>1545</v>
      </c>
      <c r="F143" t="s">
        <v>439</v>
      </c>
      <c r="G143">
        <v>46</v>
      </c>
      <c r="H143" t="s">
        <v>1839</v>
      </c>
      <c r="I143" t="s">
        <v>1546</v>
      </c>
      <c r="K143">
        <v>43</v>
      </c>
      <c r="L143" t="s">
        <v>427</v>
      </c>
    </row>
    <row r="144" spans="1:12" x14ac:dyDescent="0.2">
      <c r="A144" t="s">
        <v>441</v>
      </c>
      <c r="B144">
        <v>44</v>
      </c>
      <c r="C144" t="s">
        <v>1840</v>
      </c>
      <c r="D144" t="s">
        <v>1545</v>
      </c>
      <c r="F144" t="s">
        <v>441</v>
      </c>
      <c r="G144">
        <v>45</v>
      </c>
      <c r="H144" t="s">
        <v>1840</v>
      </c>
      <c r="I144" t="s">
        <v>1546</v>
      </c>
      <c r="K144">
        <v>48</v>
      </c>
      <c r="L144" t="s">
        <v>403</v>
      </c>
    </row>
    <row r="145" spans="1:12" x14ac:dyDescent="0.2">
      <c r="A145" t="s">
        <v>774</v>
      </c>
      <c r="B145">
        <v>40</v>
      </c>
      <c r="C145" t="s">
        <v>1841</v>
      </c>
      <c r="D145" t="s">
        <v>1545</v>
      </c>
      <c r="F145" t="s">
        <v>774</v>
      </c>
      <c r="G145">
        <v>44</v>
      </c>
      <c r="H145" t="s">
        <v>1841</v>
      </c>
      <c r="I145" t="s">
        <v>1546</v>
      </c>
      <c r="K145">
        <v>40</v>
      </c>
      <c r="L145" t="s">
        <v>528</v>
      </c>
    </row>
    <row r="146" spans="1:12" x14ac:dyDescent="0.2">
      <c r="A146" t="s">
        <v>480</v>
      </c>
      <c r="B146">
        <v>47</v>
      </c>
      <c r="C146" t="s">
        <v>1842</v>
      </c>
      <c r="D146" t="s">
        <v>1545</v>
      </c>
      <c r="F146" t="s">
        <v>480</v>
      </c>
      <c r="G146">
        <v>41</v>
      </c>
      <c r="H146" t="s">
        <v>1842</v>
      </c>
      <c r="I146" t="s">
        <v>1546</v>
      </c>
      <c r="K146">
        <v>44</v>
      </c>
      <c r="L146" t="s">
        <v>464</v>
      </c>
    </row>
    <row r="147" spans="1:12" x14ac:dyDescent="0.2">
      <c r="A147" t="s">
        <v>432</v>
      </c>
      <c r="B147">
        <v>46</v>
      </c>
      <c r="C147" t="s">
        <v>1843</v>
      </c>
      <c r="D147" t="s">
        <v>1545</v>
      </c>
      <c r="F147" t="s">
        <v>432</v>
      </c>
      <c r="G147">
        <v>45</v>
      </c>
      <c r="H147" t="s">
        <v>1843</v>
      </c>
      <c r="I147" t="s">
        <v>1546</v>
      </c>
      <c r="K147">
        <v>37</v>
      </c>
      <c r="L147" t="s">
        <v>417</v>
      </c>
    </row>
    <row r="148" spans="1:12" x14ac:dyDescent="0.2">
      <c r="A148" t="s">
        <v>450</v>
      </c>
      <c r="B148">
        <v>48</v>
      </c>
      <c r="C148" t="s">
        <v>1844</v>
      </c>
      <c r="D148" t="s">
        <v>1545</v>
      </c>
      <c r="F148" t="s">
        <v>450</v>
      </c>
      <c r="G148">
        <v>46</v>
      </c>
      <c r="H148" t="s">
        <v>1844</v>
      </c>
      <c r="I148" t="s">
        <v>1546</v>
      </c>
      <c r="K148">
        <v>40</v>
      </c>
      <c r="L148" t="s">
        <v>481</v>
      </c>
    </row>
    <row r="149" spans="1:12" x14ac:dyDescent="0.2">
      <c r="A149" t="s">
        <v>443</v>
      </c>
      <c r="B149">
        <v>45</v>
      </c>
      <c r="C149" t="s">
        <v>1845</v>
      </c>
      <c r="D149" t="s">
        <v>1545</v>
      </c>
      <c r="F149" t="s">
        <v>443</v>
      </c>
      <c r="G149">
        <v>44</v>
      </c>
      <c r="H149" t="s">
        <v>1845</v>
      </c>
      <c r="I149" t="s">
        <v>1546</v>
      </c>
      <c r="K149">
        <v>46</v>
      </c>
      <c r="L149" t="s">
        <v>586</v>
      </c>
    </row>
    <row r="150" spans="1:12" x14ac:dyDescent="0.2">
      <c r="A150" t="s">
        <v>761</v>
      </c>
      <c r="B150">
        <v>42</v>
      </c>
      <c r="C150" t="s">
        <v>1846</v>
      </c>
      <c r="D150" t="s">
        <v>1545</v>
      </c>
      <c r="F150" t="s">
        <v>761</v>
      </c>
      <c r="G150">
        <v>37</v>
      </c>
      <c r="H150" t="s">
        <v>1846</v>
      </c>
      <c r="I150" t="s">
        <v>1546</v>
      </c>
      <c r="K150">
        <v>44</v>
      </c>
      <c r="L150" t="s">
        <v>514</v>
      </c>
    </row>
    <row r="151" spans="1:12" x14ac:dyDescent="0.2">
      <c r="A151" t="s">
        <v>444</v>
      </c>
      <c r="B151">
        <v>47</v>
      </c>
      <c r="C151" t="s">
        <v>1847</v>
      </c>
      <c r="D151" t="s">
        <v>1545</v>
      </c>
      <c r="F151" t="s">
        <v>444</v>
      </c>
      <c r="G151">
        <v>47</v>
      </c>
      <c r="H151" t="s">
        <v>1847</v>
      </c>
      <c r="I151" t="s">
        <v>1546</v>
      </c>
      <c r="K151">
        <v>44</v>
      </c>
      <c r="L151" t="s">
        <v>400</v>
      </c>
    </row>
    <row r="152" spans="1:12" x14ac:dyDescent="0.2">
      <c r="A152" t="s">
        <v>583</v>
      </c>
      <c r="B152">
        <v>45</v>
      </c>
      <c r="C152" t="s">
        <v>1848</v>
      </c>
      <c r="D152" t="s">
        <v>1545</v>
      </c>
      <c r="F152" t="s">
        <v>583</v>
      </c>
      <c r="G152">
        <v>47</v>
      </c>
      <c r="H152" t="s">
        <v>1848</v>
      </c>
      <c r="I152" t="s">
        <v>1546</v>
      </c>
      <c r="K152">
        <v>42</v>
      </c>
      <c r="L152" t="s">
        <v>440</v>
      </c>
    </row>
    <row r="153" spans="1:12" x14ac:dyDescent="0.2">
      <c r="A153" t="s">
        <v>737</v>
      </c>
      <c r="B153">
        <v>47</v>
      </c>
      <c r="C153" t="s">
        <v>1849</v>
      </c>
      <c r="D153" t="s">
        <v>1545</v>
      </c>
      <c r="F153" t="s">
        <v>737</v>
      </c>
      <c r="G153">
        <v>45</v>
      </c>
      <c r="H153" t="s">
        <v>1849</v>
      </c>
      <c r="I153" t="s">
        <v>1546</v>
      </c>
      <c r="K153">
        <v>48</v>
      </c>
      <c r="L153" t="s">
        <v>477</v>
      </c>
    </row>
    <row r="154" spans="1:12" x14ac:dyDescent="0.2">
      <c r="A154" t="s">
        <v>457</v>
      </c>
      <c r="B154">
        <v>46</v>
      </c>
      <c r="C154" t="s">
        <v>1850</v>
      </c>
      <c r="D154" t="s">
        <v>1545</v>
      </c>
      <c r="F154" t="s">
        <v>457</v>
      </c>
      <c r="G154">
        <v>45</v>
      </c>
      <c r="H154" t="s">
        <v>1850</v>
      </c>
      <c r="I154" t="s">
        <v>1546</v>
      </c>
      <c r="K154">
        <v>45</v>
      </c>
      <c r="L154" t="s">
        <v>483</v>
      </c>
    </row>
    <row r="155" spans="1:12" x14ac:dyDescent="0.2">
      <c r="A155" t="s">
        <v>462</v>
      </c>
      <c r="B155">
        <v>43</v>
      </c>
      <c r="C155" t="s">
        <v>1851</v>
      </c>
      <c r="D155" t="s">
        <v>1545</v>
      </c>
      <c r="F155" t="s">
        <v>462</v>
      </c>
      <c r="G155">
        <v>41</v>
      </c>
      <c r="H155" t="s">
        <v>1851</v>
      </c>
      <c r="I155" t="s">
        <v>1546</v>
      </c>
      <c r="K155">
        <v>44</v>
      </c>
      <c r="L155" t="s">
        <v>703</v>
      </c>
    </row>
    <row r="156" spans="1:12" x14ac:dyDescent="0.2">
      <c r="A156" t="s">
        <v>406</v>
      </c>
      <c r="B156">
        <v>46</v>
      </c>
      <c r="C156" t="s">
        <v>1852</v>
      </c>
      <c r="D156" t="s">
        <v>1545</v>
      </c>
      <c r="F156" t="s">
        <v>406</v>
      </c>
      <c r="G156">
        <v>44</v>
      </c>
      <c r="H156" t="s">
        <v>1852</v>
      </c>
      <c r="I156" t="s">
        <v>1546</v>
      </c>
      <c r="K156">
        <v>30</v>
      </c>
      <c r="L156" t="s">
        <v>486</v>
      </c>
    </row>
    <row r="157" spans="1:12" x14ac:dyDescent="0.2">
      <c r="A157" t="s">
        <v>492</v>
      </c>
      <c r="B157">
        <v>44</v>
      </c>
      <c r="C157" t="s">
        <v>1853</v>
      </c>
      <c r="D157" t="s">
        <v>1545</v>
      </c>
      <c r="F157" t="s">
        <v>492</v>
      </c>
      <c r="G157">
        <v>47</v>
      </c>
      <c r="H157" t="s">
        <v>1853</v>
      </c>
      <c r="I157" t="s">
        <v>1546</v>
      </c>
      <c r="K157">
        <v>40</v>
      </c>
      <c r="L157" t="s">
        <v>715</v>
      </c>
    </row>
    <row r="158" spans="1:12" x14ac:dyDescent="0.2">
      <c r="A158" t="s">
        <v>434</v>
      </c>
      <c r="B158">
        <v>47</v>
      </c>
      <c r="C158" t="s">
        <v>1854</v>
      </c>
      <c r="D158" t="s">
        <v>1545</v>
      </c>
      <c r="F158" t="s">
        <v>434</v>
      </c>
      <c r="G158">
        <v>45</v>
      </c>
      <c r="H158" t="s">
        <v>1854</v>
      </c>
      <c r="I158" t="s">
        <v>1546</v>
      </c>
      <c r="K158">
        <v>45</v>
      </c>
      <c r="L158" t="s">
        <v>470</v>
      </c>
    </row>
    <row r="159" spans="1:12" x14ac:dyDescent="0.2">
      <c r="A159" t="s">
        <v>427</v>
      </c>
      <c r="B159">
        <v>45</v>
      </c>
      <c r="C159" t="s">
        <v>1855</v>
      </c>
      <c r="D159" t="s">
        <v>1545</v>
      </c>
      <c r="F159" t="s">
        <v>427</v>
      </c>
      <c r="G159">
        <v>35</v>
      </c>
      <c r="H159" t="s">
        <v>1855</v>
      </c>
      <c r="I159" t="s">
        <v>1546</v>
      </c>
      <c r="K159">
        <v>33</v>
      </c>
      <c r="L159" t="s">
        <v>550</v>
      </c>
    </row>
    <row r="160" spans="1:12" x14ac:dyDescent="0.2">
      <c r="A160" t="s">
        <v>403</v>
      </c>
      <c r="B160">
        <v>48</v>
      </c>
      <c r="C160" t="s">
        <v>1856</v>
      </c>
      <c r="D160" t="s">
        <v>1545</v>
      </c>
      <c r="F160" t="s">
        <v>403</v>
      </c>
      <c r="G160">
        <v>45</v>
      </c>
      <c r="H160" t="s">
        <v>1856</v>
      </c>
      <c r="I160" t="s">
        <v>1546</v>
      </c>
      <c r="K160">
        <v>43</v>
      </c>
      <c r="L160" t="s">
        <v>402</v>
      </c>
    </row>
    <row r="161" spans="1:12" x14ac:dyDescent="0.2">
      <c r="A161" t="s">
        <v>528</v>
      </c>
      <c r="B161">
        <v>44</v>
      </c>
      <c r="C161" t="s">
        <v>1857</v>
      </c>
      <c r="D161" t="s">
        <v>1545</v>
      </c>
      <c r="F161" t="s">
        <v>528</v>
      </c>
      <c r="G161">
        <v>29</v>
      </c>
      <c r="H161" t="s">
        <v>1857</v>
      </c>
      <c r="I161" t="s">
        <v>1546</v>
      </c>
      <c r="K161">
        <v>45</v>
      </c>
      <c r="L161" t="s">
        <v>463</v>
      </c>
    </row>
    <row r="162" spans="1:12" x14ac:dyDescent="0.2">
      <c r="A162" t="s">
        <v>464</v>
      </c>
      <c r="B162">
        <v>44</v>
      </c>
      <c r="C162" t="s">
        <v>1858</v>
      </c>
      <c r="D162" t="s">
        <v>1545</v>
      </c>
      <c r="F162" t="s">
        <v>464</v>
      </c>
      <c r="G162">
        <v>30</v>
      </c>
      <c r="H162" t="s">
        <v>1858</v>
      </c>
      <c r="I162" t="s">
        <v>1546</v>
      </c>
      <c r="K162">
        <v>44</v>
      </c>
      <c r="L162" t="s">
        <v>482</v>
      </c>
    </row>
    <row r="163" spans="1:12" x14ac:dyDescent="0.2">
      <c r="A163" t="s">
        <v>417</v>
      </c>
      <c r="B163">
        <v>46</v>
      </c>
      <c r="C163" t="s">
        <v>1859</v>
      </c>
      <c r="D163" t="s">
        <v>1545</v>
      </c>
      <c r="F163" t="s">
        <v>417</v>
      </c>
      <c r="G163">
        <v>45</v>
      </c>
      <c r="H163" t="s">
        <v>1859</v>
      </c>
      <c r="I163" t="s">
        <v>1546</v>
      </c>
      <c r="K163">
        <v>46</v>
      </c>
      <c r="L163" t="s">
        <v>404</v>
      </c>
    </row>
    <row r="164" spans="1:12" x14ac:dyDescent="0.2">
      <c r="A164" t="s">
        <v>481</v>
      </c>
      <c r="B164">
        <v>40</v>
      </c>
      <c r="C164" t="s">
        <v>1860</v>
      </c>
      <c r="D164" t="s">
        <v>1545</v>
      </c>
      <c r="F164" t="s">
        <v>481</v>
      </c>
      <c r="G164">
        <v>45</v>
      </c>
      <c r="H164" t="s">
        <v>1860</v>
      </c>
      <c r="I164" t="s">
        <v>1546</v>
      </c>
      <c r="K164">
        <v>36</v>
      </c>
      <c r="L164" t="s">
        <v>571</v>
      </c>
    </row>
    <row r="165" spans="1:12" x14ac:dyDescent="0.2">
      <c r="A165" t="s">
        <v>586</v>
      </c>
      <c r="B165">
        <v>47</v>
      </c>
      <c r="C165" t="s">
        <v>1861</v>
      </c>
      <c r="D165" t="s">
        <v>1545</v>
      </c>
      <c r="F165" t="s">
        <v>586</v>
      </c>
      <c r="G165">
        <v>46</v>
      </c>
      <c r="H165" t="s">
        <v>1861</v>
      </c>
      <c r="I165" t="s">
        <v>1546</v>
      </c>
      <c r="K165">
        <v>38</v>
      </c>
      <c r="L165" t="s">
        <v>446</v>
      </c>
    </row>
    <row r="166" spans="1:12" x14ac:dyDescent="0.2">
      <c r="A166" t="s">
        <v>514</v>
      </c>
      <c r="B166">
        <v>45</v>
      </c>
      <c r="C166" t="s">
        <v>1862</v>
      </c>
      <c r="D166" t="s">
        <v>1545</v>
      </c>
      <c r="F166" t="s">
        <v>514</v>
      </c>
      <c r="G166">
        <v>37</v>
      </c>
      <c r="H166" t="s">
        <v>1862</v>
      </c>
      <c r="I166" t="s">
        <v>1546</v>
      </c>
      <c r="K166">
        <v>40</v>
      </c>
      <c r="L166" t="s">
        <v>466</v>
      </c>
    </row>
    <row r="167" spans="1:12" x14ac:dyDescent="0.2">
      <c r="A167" t="s">
        <v>465</v>
      </c>
      <c r="B167">
        <v>44</v>
      </c>
      <c r="C167" t="s">
        <v>1863</v>
      </c>
      <c r="D167" t="s">
        <v>1545</v>
      </c>
      <c r="F167" t="s">
        <v>465</v>
      </c>
      <c r="G167">
        <v>43</v>
      </c>
      <c r="H167" t="s">
        <v>1863</v>
      </c>
      <c r="I167" t="s">
        <v>1546</v>
      </c>
      <c r="K167">
        <v>44</v>
      </c>
      <c r="L167" t="s">
        <v>448</v>
      </c>
    </row>
    <row r="168" spans="1:12" x14ac:dyDescent="0.2">
      <c r="A168" t="s">
        <v>400</v>
      </c>
      <c r="B168">
        <v>44</v>
      </c>
      <c r="C168" t="s">
        <v>1864</v>
      </c>
      <c r="D168" t="s">
        <v>1545</v>
      </c>
      <c r="F168" t="s">
        <v>400</v>
      </c>
      <c r="G168">
        <v>48</v>
      </c>
      <c r="H168" t="s">
        <v>1864</v>
      </c>
      <c r="I168" t="s">
        <v>1546</v>
      </c>
      <c r="K168">
        <v>42</v>
      </c>
      <c r="L168" t="s">
        <v>423</v>
      </c>
    </row>
    <row r="169" spans="1:12" x14ac:dyDescent="0.2">
      <c r="A169" t="s">
        <v>440</v>
      </c>
      <c r="B169">
        <v>44</v>
      </c>
      <c r="C169" t="s">
        <v>1865</v>
      </c>
      <c r="D169" t="s">
        <v>1545</v>
      </c>
      <c r="F169" t="s">
        <v>440</v>
      </c>
      <c r="G169">
        <v>42</v>
      </c>
      <c r="H169" t="s">
        <v>1865</v>
      </c>
      <c r="I169" t="s">
        <v>1546</v>
      </c>
      <c r="K169">
        <v>43</v>
      </c>
      <c r="L169" t="s">
        <v>435</v>
      </c>
    </row>
    <row r="170" spans="1:12" x14ac:dyDescent="0.2">
      <c r="A170" t="s">
        <v>477</v>
      </c>
      <c r="B170">
        <v>48</v>
      </c>
      <c r="C170" t="s">
        <v>1866</v>
      </c>
      <c r="D170" t="s">
        <v>1545</v>
      </c>
      <c r="F170" t="s">
        <v>477</v>
      </c>
      <c r="G170">
        <v>47</v>
      </c>
      <c r="H170" t="s">
        <v>1866</v>
      </c>
      <c r="I170" t="s">
        <v>1546</v>
      </c>
      <c r="K170">
        <v>40</v>
      </c>
      <c r="L170" t="s">
        <v>452</v>
      </c>
    </row>
    <row r="171" spans="1:12" x14ac:dyDescent="0.2">
      <c r="A171" t="s">
        <v>483</v>
      </c>
      <c r="B171">
        <v>45</v>
      </c>
      <c r="C171" t="s">
        <v>1867</v>
      </c>
      <c r="D171" t="s">
        <v>1545</v>
      </c>
      <c r="F171" t="s">
        <v>483</v>
      </c>
      <c r="G171">
        <v>44</v>
      </c>
      <c r="H171" t="s">
        <v>1867</v>
      </c>
      <c r="I171" t="s">
        <v>1546</v>
      </c>
      <c r="K171">
        <v>32</v>
      </c>
      <c r="L171" t="s">
        <v>422</v>
      </c>
    </row>
    <row r="172" spans="1:12" x14ac:dyDescent="0.2">
      <c r="A172" t="s">
        <v>703</v>
      </c>
      <c r="B172">
        <v>44</v>
      </c>
      <c r="C172" t="s">
        <v>1868</v>
      </c>
      <c r="D172" t="s">
        <v>1545</v>
      </c>
      <c r="F172" t="s">
        <v>703</v>
      </c>
      <c r="G172">
        <v>44</v>
      </c>
      <c r="H172" t="s">
        <v>1868</v>
      </c>
      <c r="I172" t="s">
        <v>1546</v>
      </c>
      <c r="K172">
        <v>47</v>
      </c>
      <c r="L172" t="s">
        <v>602</v>
      </c>
    </row>
    <row r="173" spans="1:12" x14ac:dyDescent="0.2">
      <c r="A173" t="s">
        <v>486</v>
      </c>
      <c r="B173">
        <v>42</v>
      </c>
      <c r="C173" t="s">
        <v>1869</v>
      </c>
      <c r="D173" t="s">
        <v>1545</v>
      </c>
      <c r="F173" t="s">
        <v>486</v>
      </c>
      <c r="G173">
        <v>35</v>
      </c>
      <c r="H173" t="s">
        <v>1869</v>
      </c>
      <c r="I173" t="s">
        <v>1546</v>
      </c>
      <c r="K173">
        <v>40</v>
      </c>
      <c r="L173" t="s">
        <v>1094</v>
      </c>
    </row>
    <row r="174" spans="1:12" x14ac:dyDescent="0.2">
      <c r="A174" t="s">
        <v>715</v>
      </c>
      <c r="B174">
        <v>42</v>
      </c>
      <c r="C174" t="s">
        <v>1870</v>
      </c>
      <c r="D174" t="s">
        <v>1545</v>
      </c>
      <c r="F174" t="s">
        <v>715</v>
      </c>
      <c r="G174">
        <v>33</v>
      </c>
      <c r="H174" t="s">
        <v>1870</v>
      </c>
      <c r="I174" t="s">
        <v>1546</v>
      </c>
      <c r="K174">
        <v>34</v>
      </c>
      <c r="L174" t="s">
        <v>1109</v>
      </c>
    </row>
    <row r="175" spans="1:12" x14ac:dyDescent="0.2">
      <c r="A175" t="s">
        <v>470</v>
      </c>
      <c r="B175">
        <v>45</v>
      </c>
      <c r="C175" t="s">
        <v>1871</v>
      </c>
      <c r="D175" t="s">
        <v>1545</v>
      </c>
      <c r="F175" t="s">
        <v>470</v>
      </c>
      <c r="G175">
        <v>45</v>
      </c>
      <c r="H175" t="s">
        <v>1871</v>
      </c>
      <c r="I175" t="s">
        <v>1546</v>
      </c>
      <c r="K175">
        <v>26</v>
      </c>
      <c r="L175" t="s">
        <v>650</v>
      </c>
    </row>
    <row r="176" spans="1:12" x14ac:dyDescent="0.2">
      <c r="A176" t="s">
        <v>550</v>
      </c>
      <c r="B176">
        <v>36</v>
      </c>
      <c r="C176" t="s">
        <v>1872</v>
      </c>
      <c r="D176" t="s">
        <v>1545</v>
      </c>
      <c r="F176" t="s">
        <v>550</v>
      </c>
      <c r="G176">
        <v>44</v>
      </c>
      <c r="H176" t="s">
        <v>1872</v>
      </c>
      <c r="I176" t="s">
        <v>1546</v>
      </c>
      <c r="K176">
        <v>24</v>
      </c>
      <c r="L176" t="s">
        <v>1129</v>
      </c>
    </row>
    <row r="177" spans="1:12" x14ac:dyDescent="0.2">
      <c r="A177" t="s">
        <v>402</v>
      </c>
      <c r="B177">
        <v>44</v>
      </c>
      <c r="C177" t="s">
        <v>1873</v>
      </c>
      <c r="D177" t="s">
        <v>1545</v>
      </c>
      <c r="F177" t="s">
        <v>402</v>
      </c>
      <c r="G177">
        <v>46</v>
      </c>
      <c r="H177" t="s">
        <v>1873</v>
      </c>
      <c r="I177" t="s">
        <v>1546</v>
      </c>
      <c r="K177">
        <v>47</v>
      </c>
      <c r="L177" t="s">
        <v>673</v>
      </c>
    </row>
    <row r="178" spans="1:12" x14ac:dyDescent="0.2">
      <c r="A178" t="s">
        <v>463</v>
      </c>
      <c r="B178">
        <v>46</v>
      </c>
      <c r="C178" t="s">
        <v>1874</v>
      </c>
      <c r="D178" t="s">
        <v>1545</v>
      </c>
      <c r="F178" t="s">
        <v>463</v>
      </c>
      <c r="G178">
        <v>43</v>
      </c>
      <c r="H178" t="s">
        <v>1874</v>
      </c>
      <c r="I178" t="s">
        <v>1546</v>
      </c>
      <c r="K178">
        <v>23</v>
      </c>
      <c r="L178" t="s">
        <v>1096</v>
      </c>
    </row>
    <row r="179" spans="1:12" x14ac:dyDescent="0.2">
      <c r="A179" t="s">
        <v>1525</v>
      </c>
      <c r="B179">
        <v>43</v>
      </c>
      <c r="C179" t="s">
        <v>1875</v>
      </c>
      <c r="D179" t="s">
        <v>1545</v>
      </c>
      <c r="F179" t="s">
        <v>1525</v>
      </c>
      <c r="G179">
        <v>45</v>
      </c>
      <c r="H179" t="s">
        <v>1875</v>
      </c>
      <c r="I179" t="s">
        <v>1546</v>
      </c>
      <c r="K179">
        <v>45</v>
      </c>
      <c r="L179" t="s">
        <v>1104</v>
      </c>
    </row>
    <row r="180" spans="1:12" x14ac:dyDescent="0.2">
      <c r="A180" t="s">
        <v>482</v>
      </c>
      <c r="B180">
        <v>45</v>
      </c>
      <c r="C180" t="s">
        <v>1876</v>
      </c>
      <c r="D180" t="s">
        <v>1545</v>
      </c>
      <c r="F180" t="s">
        <v>482</v>
      </c>
      <c r="G180">
        <v>46</v>
      </c>
      <c r="H180" t="s">
        <v>1876</v>
      </c>
      <c r="I180" t="s">
        <v>1546</v>
      </c>
      <c r="K180">
        <v>33</v>
      </c>
      <c r="L180" t="s">
        <v>1078</v>
      </c>
    </row>
    <row r="181" spans="1:12" x14ac:dyDescent="0.2">
      <c r="A181" t="s">
        <v>404</v>
      </c>
      <c r="B181">
        <v>47</v>
      </c>
      <c r="C181" t="s">
        <v>1877</v>
      </c>
      <c r="D181" t="s">
        <v>1545</v>
      </c>
      <c r="F181" t="s">
        <v>404</v>
      </c>
      <c r="G181">
        <v>36</v>
      </c>
      <c r="H181" t="s">
        <v>1877</v>
      </c>
      <c r="I181" t="s">
        <v>1546</v>
      </c>
      <c r="K181">
        <v>34</v>
      </c>
      <c r="L181" t="s">
        <v>665</v>
      </c>
    </row>
    <row r="182" spans="1:12" x14ac:dyDescent="0.2">
      <c r="A182" t="s">
        <v>571</v>
      </c>
      <c r="B182">
        <v>41</v>
      </c>
      <c r="C182" t="s">
        <v>1878</v>
      </c>
      <c r="D182" t="s">
        <v>1545</v>
      </c>
      <c r="F182" t="s">
        <v>571</v>
      </c>
      <c r="G182">
        <v>29</v>
      </c>
      <c r="H182" t="s">
        <v>1878</v>
      </c>
      <c r="I182" t="s">
        <v>1546</v>
      </c>
      <c r="K182">
        <v>41</v>
      </c>
      <c r="L182" t="s">
        <v>617</v>
      </c>
    </row>
    <row r="183" spans="1:12" x14ac:dyDescent="0.2">
      <c r="A183" t="s">
        <v>446</v>
      </c>
      <c r="B183">
        <v>42</v>
      </c>
      <c r="C183" t="s">
        <v>1879</v>
      </c>
      <c r="D183" t="s">
        <v>1545</v>
      </c>
      <c r="F183" t="s">
        <v>446</v>
      </c>
      <c r="G183">
        <v>41</v>
      </c>
      <c r="H183" t="s">
        <v>1879</v>
      </c>
      <c r="I183" t="s">
        <v>1546</v>
      </c>
      <c r="K183">
        <v>42</v>
      </c>
      <c r="L183" t="s">
        <v>1121</v>
      </c>
    </row>
    <row r="184" spans="1:12" x14ac:dyDescent="0.2">
      <c r="A184" t="s">
        <v>466</v>
      </c>
      <c r="B184">
        <v>42</v>
      </c>
      <c r="C184" t="s">
        <v>1880</v>
      </c>
      <c r="D184" t="s">
        <v>1545</v>
      </c>
      <c r="F184" t="s">
        <v>466</v>
      </c>
      <c r="G184">
        <v>39</v>
      </c>
      <c r="H184" t="s">
        <v>1880</v>
      </c>
      <c r="I184" t="s">
        <v>1546</v>
      </c>
      <c r="K184">
        <v>43</v>
      </c>
      <c r="L184" t="s">
        <v>1107</v>
      </c>
    </row>
    <row r="185" spans="1:12" x14ac:dyDescent="0.2">
      <c r="A185" t="s">
        <v>429</v>
      </c>
      <c r="B185">
        <v>39</v>
      </c>
      <c r="C185" t="s">
        <v>1881</v>
      </c>
      <c r="D185" t="s">
        <v>1545</v>
      </c>
      <c r="F185" t="s">
        <v>429</v>
      </c>
      <c r="G185">
        <v>34</v>
      </c>
      <c r="H185" t="s">
        <v>1881</v>
      </c>
      <c r="I185" t="s">
        <v>1546</v>
      </c>
      <c r="K185">
        <v>44</v>
      </c>
      <c r="L185" t="s">
        <v>675</v>
      </c>
    </row>
    <row r="186" spans="1:12" x14ac:dyDescent="0.2">
      <c r="A186" t="s">
        <v>448</v>
      </c>
      <c r="B186">
        <v>47</v>
      </c>
      <c r="C186" t="s">
        <v>1882</v>
      </c>
      <c r="D186" t="s">
        <v>1545</v>
      </c>
      <c r="F186" t="s">
        <v>448</v>
      </c>
      <c r="G186">
        <v>44</v>
      </c>
      <c r="H186" t="s">
        <v>1882</v>
      </c>
      <c r="I186" t="s">
        <v>1546</v>
      </c>
      <c r="K186">
        <v>45</v>
      </c>
      <c r="L186" t="s">
        <v>1128</v>
      </c>
    </row>
    <row r="187" spans="1:12" x14ac:dyDescent="0.2">
      <c r="A187" t="s">
        <v>423</v>
      </c>
      <c r="B187">
        <v>44</v>
      </c>
      <c r="C187" t="s">
        <v>1883</v>
      </c>
      <c r="D187" t="s">
        <v>1545</v>
      </c>
      <c r="F187" t="s">
        <v>423</v>
      </c>
      <c r="G187">
        <v>40</v>
      </c>
      <c r="H187" t="s">
        <v>1883</v>
      </c>
      <c r="I187" t="s">
        <v>1546</v>
      </c>
      <c r="K187">
        <v>44</v>
      </c>
      <c r="L187" t="s">
        <v>1072</v>
      </c>
    </row>
    <row r="188" spans="1:12" x14ac:dyDescent="0.2">
      <c r="A188" t="s">
        <v>435</v>
      </c>
      <c r="B188">
        <v>44</v>
      </c>
      <c r="C188" t="s">
        <v>1884</v>
      </c>
      <c r="D188" t="s">
        <v>1545</v>
      </c>
      <c r="F188" t="s">
        <v>435</v>
      </c>
      <c r="G188">
        <v>47</v>
      </c>
      <c r="H188" t="s">
        <v>1884</v>
      </c>
      <c r="I188" t="s">
        <v>1546</v>
      </c>
      <c r="K188">
        <v>46</v>
      </c>
      <c r="L188" t="s">
        <v>1106</v>
      </c>
    </row>
    <row r="189" spans="1:12" x14ac:dyDescent="0.2">
      <c r="A189" t="s">
        <v>452</v>
      </c>
      <c r="B189">
        <v>41</v>
      </c>
      <c r="C189" t="s">
        <v>1885</v>
      </c>
      <c r="D189" t="s">
        <v>1545</v>
      </c>
      <c r="F189" t="s">
        <v>452</v>
      </c>
      <c r="G189">
        <v>44</v>
      </c>
      <c r="H189" t="s">
        <v>1885</v>
      </c>
      <c r="I189" t="s">
        <v>1546</v>
      </c>
      <c r="K189">
        <v>47</v>
      </c>
      <c r="L189" t="s">
        <v>677</v>
      </c>
    </row>
    <row r="190" spans="1:12" x14ac:dyDescent="0.2">
      <c r="A190" t="s">
        <v>422</v>
      </c>
      <c r="B190">
        <v>42</v>
      </c>
      <c r="C190" t="s">
        <v>1886</v>
      </c>
      <c r="D190" t="s">
        <v>1545</v>
      </c>
      <c r="F190" t="s">
        <v>422</v>
      </c>
      <c r="G190">
        <v>46</v>
      </c>
      <c r="H190" t="s">
        <v>1886</v>
      </c>
      <c r="I190" t="s">
        <v>1546</v>
      </c>
      <c r="K190">
        <v>48</v>
      </c>
      <c r="L190" t="s">
        <v>1111</v>
      </c>
    </row>
    <row r="191" spans="1:12" x14ac:dyDescent="0.2">
      <c r="A191" t="s">
        <v>602</v>
      </c>
      <c r="B191">
        <v>48</v>
      </c>
      <c r="C191" t="s">
        <v>1887</v>
      </c>
      <c r="D191" t="s">
        <v>1545</v>
      </c>
      <c r="F191" t="s">
        <v>602</v>
      </c>
      <c r="G191">
        <v>48</v>
      </c>
      <c r="H191" t="s">
        <v>1887</v>
      </c>
      <c r="I191" t="s">
        <v>1546</v>
      </c>
      <c r="K191">
        <v>45</v>
      </c>
      <c r="L191" t="s">
        <v>616</v>
      </c>
    </row>
    <row r="192" spans="1:12" x14ac:dyDescent="0.2">
      <c r="A192" t="s">
        <v>1114</v>
      </c>
      <c r="B192">
        <v>41</v>
      </c>
      <c r="C192" t="s">
        <v>1888</v>
      </c>
      <c r="D192" t="s">
        <v>1545</v>
      </c>
      <c r="F192" t="s">
        <v>1114</v>
      </c>
      <c r="G192">
        <v>46</v>
      </c>
      <c r="H192" t="s">
        <v>1888</v>
      </c>
      <c r="I192" t="s">
        <v>1546</v>
      </c>
      <c r="K192">
        <v>45</v>
      </c>
      <c r="L192" t="s">
        <v>1108</v>
      </c>
    </row>
    <row r="193" spans="1:12" x14ac:dyDescent="0.2">
      <c r="A193" t="s">
        <v>1094</v>
      </c>
      <c r="B193">
        <v>40</v>
      </c>
      <c r="C193" t="s">
        <v>1889</v>
      </c>
      <c r="D193" t="s">
        <v>1545</v>
      </c>
      <c r="F193" t="s">
        <v>1094</v>
      </c>
      <c r="G193">
        <v>43</v>
      </c>
      <c r="H193" t="s">
        <v>1889</v>
      </c>
      <c r="I193" t="s">
        <v>1546</v>
      </c>
      <c r="K193">
        <v>47</v>
      </c>
      <c r="L193" t="s">
        <v>625</v>
      </c>
    </row>
    <row r="194" spans="1:12" x14ac:dyDescent="0.2">
      <c r="A194" t="s">
        <v>1109</v>
      </c>
      <c r="B194">
        <v>36</v>
      </c>
      <c r="C194" t="s">
        <v>1890</v>
      </c>
      <c r="D194" t="s">
        <v>1545</v>
      </c>
      <c r="F194" t="s">
        <v>1109</v>
      </c>
      <c r="G194">
        <v>41</v>
      </c>
      <c r="H194" t="s">
        <v>1890</v>
      </c>
      <c r="I194" t="s">
        <v>1546</v>
      </c>
      <c r="K194">
        <v>34</v>
      </c>
      <c r="L194" t="s">
        <v>1079</v>
      </c>
    </row>
    <row r="195" spans="1:12" x14ac:dyDescent="0.2">
      <c r="A195" t="s">
        <v>650</v>
      </c>
      <c r="B195">
        <v>26</v>
      </c>
      <c r="C195" t="s">
        <v>1891</v>
      </c>
      <c r="D195" t="s">
        <v>1545</v>
      </c>
      <c r="F195" t="s">
        <v>650</v>
      </c>
      <c r="G195">
        <v>25</v>
      </c>
      <c r="H195" t="s">
        <v>1891</v>
      </c>
      <c r="I195" t="s">
        <v>1546</v>
      </c>
      <c r="K195">
        <v>44</v>
      </c>
      <c r="L195" t="s">
        <v>1093</v>
      </c>
    </row>
    <row r="196" spans="1:12" x14ac:dyDescent="0.2">
      <c r="A196" t="s">
        <v>681</v>
      </c>
      <c r="B196">
        <v>27</v>
      </c>
      <c r="C196" t="s">
        <v>1892</v>
      </c>
      <c r="D196" t="s">
        <v>1545</v>
      </c>
      <c r="F196" t="s">
        <v>681</v>
      </c>
      <c r="G196">
        <v>39</v>
      </c>
      <c r="H196" t="s">
        <v>1892</v>
      </c>
      <c r="I196" t="s">
        <v>1546</v>
      </c>
      <c r="K196">
        <v>45</v>
      </c>
      <c r="L196" t="s">
        <v>1092</v>
      </c>
    </row>
    <row r="197" spans="1:12" x14ac:dyDescent="0.2">
      <c r="A197" t="s">
        <v>1129</v>
      </c>
      <c r="B197">
        <v>24</v>
      </c>
      <c r="C197" t="s">
        <v>1893</v>
      </c>
      <c r="D197" t="s">
        <v>1545</v>
      </c>
      <c r="F197" t="s">
        <v>1129</v>
      </c>
      <c r="G197">
        <v>41</v>
      </c>
      <c r="H197" t="s">
        <v>1893</v>
      </c>
      <c r="I197" t="s">
        <v>1546</v>
      </c>
      <c r="K197">
        <v>41</v>
      </c>
      <c r="L197" t="s">
        <v>901</v>
      </c>
    </row>
    <row r="198" spans="1:12" x14ac:dyDescent="0.2">
      <c r="A198" t="s">
        <v>673</v>
      </c>
      <c r="B198">
        <v>48</v>
      </c>
      <c r="C198" t="s">
        <v>1894</v>
      </c>
      <c r="D198" t="s">
        <v>1545</v>
      </c>
      <c r="F198" t="s">
        <v>673</v>
      </c>
      <c r="G198">
        <v>47</v>
      </c>
      <c r="H198" t="s">
        <v>1894</v>
      </c>
      <c r="I198" t="s">
        <v>1546</v>
      </c>
      <c r="K198">
        <v>24</v>
      </c>
      <c r="L198" t="s">
        <v>903</v>
      </c>
    </row>
    <row r="199" spans="1:12" x14ac:dyDescent="0.2">
      <c r="A199" t="s">
        <v>1096</v>
      </c>
      <c r="B199">
        <v>23</v>
      </c>
      <c r="C199" t="s">
        <v>1895</v>
      </c>
      <c r="D199" t="s">
        <v>1545</v>
      </c>
      <c r="F199" t="s">
        <v>1096</v>
      </c>
      <c r="G199">
        <v>42</v>
      </c>
      <c r="H199" t="s">
        <v>1895</v>
      </c>
      <c r="I199" t="s">
        <v>1546</v>
      </c>
      <c r="K199">
        <v>25</v>
      </c>
      <c r="L199" t="s">
        <v>946</v>
      </c>
    </row>
    <row r="200" spans="1:12" x14ac:dyDescent="0.2">
      <c r="A200" t="s">
        <v>1104</v>
      </c>
      <c r="B200">
        <v>46</v>
      </c>
      <c r="C200" t="s">
        <v>1896</v>
      </c>
      <c r="D200" t="s">
        <v>1545</v>
      </c>
      <c r="F200" t="s">
        <v>1104</v>
      </c>
      <c r="G200">
        <v>46</v>
      </c>
      <c r="H200" t="s">
        <v>1896</v>
      </c>
      <c r="I200" t="s">
        <v>1546</v>
      </c>
      <c r="K200">
        <v>24</v>
      </c>
      <c r="L200" t="s">
        <v>970</v>
      </c>
    </row>
    <row r="201" spans="1:12" x14ac:dyDescent="0.2">
      <c r="A201" t="s">
        <v>1078</v>
      </c>
      <c r="B201">
        <v>33</v>
      </c>
      <c r="C201" t="s">
        <v>1897</v>
      </c>
      <c r="D201" t="s">
        <v>1545</v>
      </c>
      <c r="F201" t="s">
        <v>1078</v>
      </c>
      <c r="G201">
        <v>40</v>
      </c>
      <c r="H201" t="s">
        <v>1897</v>
      </c>
      <c r="I201" t="s">
        <v>1546</v>
      </c>
      <c r="K201">
        <v>24</v>
      </c>
      <c r="L201" t="s">
        <v>815</v>
      </c>
    </row>
    <row r="202" spans="1:12" x14ac:dyDescent="0.2">
      <c r="A202" t="s">
        <v>665</v>
      </c>
      <c r="B202">
        <v>34</v>
      </c>
      <c r="C202" t="s">
        <v>1898</v>
      </c>
      <c r="D202" t="s">
        <v>1545</v>
      </c>
      <c r="F202" t="s">
        <v>665</v>
      </c>
      <c r="G202">
        <v>42</v>
      </c>
      <c r="H202" t="s">
        <v>1898</v>
      </c>
      <c r="I202" t="s">
        <v>1546</v>
      </c>
      <c r="K202">
        <v>22</v>
      </c>
      <c r="L202" t="s">
        <v>893</v>
      </c>
    </row>
    <row r="203" spans="1:12" x14ac:dyDescent="0.2">
      <c r="A203" t="s">
        <v>617</v>
      </c>
      <c r="B203">
        <v>41</v>
      </c>
      <c r="C203" t="s">
        <v>1899</v>
      </c>
      <c r="D203" t="s">
        <v>1545</v>
      </c>
      <c r="F203" t="s">
        <v>617</v>
      </c>
      <c r="G203">
        <v>42</v>
      </c>
      <c r="H203" t="s">
        <v>1899</v>
      </c>
      <c r="I203" t="s">
        <v>1546</v>
      </c>
      <c r="K203">
        <v>28</v>
      </c>
      <c r="L203" t="s">
        <v>913</v>
      </c>
    </row>
    <row r="204" spans="1:12" x14ac:dyDescent="0.2">
      <c r="A204" t="s">
        <v>1121</v>
      </c>
      <c r="B204">
        <v>44</v>
      </c>
      <c r="C204" t="s">
        <v>1900</v>
      </c>
      <c r="D204" t="s">
        <v>1545</v>
      </c>
      <c r="F204" t="s">
        <v>1121</v>
      </c>
      <c r="G204">
        <v>35</v>
      </c>
      <c r="H204" t="s">
        <v>1900</v>
      </c>
      <c r="I204" t="s">
        <v>1546</v>
      </c>
      <c r="K204">
        <v>47</v>
      </c>
      <c r="L204" t="s">
        <v>962</v>
      </c>
    </row>
    <row r="205" spans="1:12" x14ac:dyDescent="0.2">
      <c r="A205" t="s">
        <v>1107</v>
      </c>
      <c r="B205">
        <v>43</v>
      </c>
      <c r="C205" t="s">
        <v>1901</v>
      </c>
      <c r="D205" t="s">
        <v>1545</v>
      </c>
      <c r="F205" t="s">
        <v>1107</v>
      </c>
      <c r="G205">
        <v>45</v>
      </c>
      <c r="H205" t="s">
        <v>1901</v>
      </c>
      <c r="I205" t="s">
        <v>1546</v>
      </c>
      <c r="K205">
        <v>45</v>
      </c>
      <c r="L205" t="s">
        <v>950</v>
      </c>
    </row>
    <row r="206" spans="1:12" x14ac:dyDescent="0.2">
      <c r="A206" t="s">
        <v>675</v>
      </c>
      <c r="B206">
        <v>44</v>
      </c>
      <c r="C206" t="s">
        <v>1902</v>
      </c>
      <c r="D206" t="s">
        <v>1545</v>
      </c>
      <c r="F206" t="s">
        <v>675</v>
      </c>
      <c r="G206">
        <v>37</v>
      </c>
      <c r="H206" t="s">
        <v>1902</v>
      </c>
      <c r="I206" t="s">
        <v>1546</v>
      </c>
      <c r="K206">
        <v>46</v>
      </c>
      <c r="L206" t="s">
        <v>928</v>
      </c>
    </row>
    <row r="207" spans="1:12" x14ac:dyDescent="0.2">
      <c r="A207" t="s">
        <v>1128</v>
      </c>
      <c r="B207">
        <v>45</v>
      </c>
      <c r="C207" t="s">
        <v>1903</v>
      </c>
      <c r="D207" t="s">
        <v>1545</v>
      </c>
      <c r="F207" t="s">
        <v>1128</v>
      </c>
      <c r="G207">
        <v>40</v>
      </c>
      <c r="H207" t="s">
        <v>1903</v>
      </c>
      <c r="I207" t="s">
        <v>1546</v>
      </c>
      <c r="K207">
        <v>44</v>
      </c>
      <c r="L207" t="s">
        <v>924</v>
      </c>
    </row>
    <row r="208" spans="1:12" x14ac:dyDescent="0.2">
      <c r="A208" t="s">
        <v>1072</v>
      </c>
      <c r="B208">
        <v>44</v>
      </c>
      <c r="C208" t="s">
        <v>1904</v>
      </c>
      <c r="D208" t="s">
        <v>1545</v>
      </c>
      <c r="F208" t="s">
        <v>1072</v>
      </c>
      <c r="G208">
        <v>35</v>
      </c>
      <c r="H208" t="s">
        <v>1904</v>
      </c>
      <c r="I208" t="s">
        <v>1546</v>
      </c>
      <c r="K208">
        <v>44</v>
      </c>
      <c r="L208" t="s">
        <v>922</v>
      </c>
    </row>
    <row r="209" spans="1:12" x14ac:dyDescent="0.2">
      <c r="A209" t="s">
        <v>1106</v>
      </c>
      <c r="B209">
        <v>46</v>
      </c>
      <c r="C209" t="s">
        <v>1905</v>
      </c>
      <c r="D209" t="s">
        <v>1545</v>
      </c>
      <c r="F209" t="s">
        <v>1106</v>
      </c>
      <c r="G209">
        <v>47</v>
      </c>
      <c r="H209" t="s">
        <v>1905</v>
      </c>
      <c r="I209" t="s">
        <v>1546</v>
      </c>
      <c r="K209">
        <v>46</v>
      </c>
      <c r="L209" t="s">
        <v>934</v>
      </c>
    </row>
    <row r="210" spans="1:12" x14ac:dyDescent="0.2">
      <c r="A210" t="s">
        <v>677</v>
      </c>
      <c r="B210">
        <v>48</v>
      </c>
      <c r="C210" t="s">
        <v>1906</v>
      </c>
      <c r="D210" t="s">
        <v>1545</v>
      </c>
      <c r="F210" t="s">
        <v>677</v>
      </c>
      <c r="G210">
        <v>48</v>
      </c>
      <c r="H210" t="s">
        <v>1906</v>
      </c>
      <c r="I210" t="s">
        <v>1546</v>
      </c>
      <c r="K210">
        <v>46</v>
      </c>
      <c r="L210" t="s">
        <v>948</v>
      </c>
    </row>
    <row r="211" spans="1:12" x14ac:dyDescent="0.2">
      <c r="A211" t="s">
        <v>1111</v>
      </c>
      <c r="B211">
        <v>48</v>
      </c>
      <c r="C211" t="s">
        <v>1907</v>
      </c>
      <c r="D211" t="s">
        <v>1545</v>
      </c>
      <c r="F211" t="s">
        <v>1111</v>
      </c>
      <c r="G211">
        <v>48</v>
      </c>
      <c r="H211" t="s">
        <v>1907</v>
      </c>
      <c r="I211" t="s">
        <v>1546</v>
      </c>
      <c r="K211">
        <v>46</v>
      </c>
      <c r="L211" t="s">
        <v>900</v>
      </c>
    </row>
    <row r="212" spans="1:12" x14ac:dyDescent="0.2">
      <c r="A212" t="s">
        <v>500</v>
      </c>
      <c r="B212">
        <v>46</v>
      </c>
      <c r="C212" t="s">
        <v>1908</v>
      </c>
      <c r="D212" t="s">
        <v>1545</v>
      </c>
      <c r="F212" t="s">
        <v>500</v>
      </c>
      <c r="G212">
        <v>45</v>
      </c>
      <c r="H212" t="s">
        <v>1908</v>
      </c>
      <c r="I212" t="s">
        <v>1546</v>
      </c>
      <c r="K212">
        <v>47</v>
      </c>
      <c r="L212" t="s">
        <v>923</v>
      </c>
    </row>
    <row r="213" spans="1:12" x14ac:dyDescent="0.2">
      <c r="A213" t="s">
        <v>616</v>
      </c>
      <c r="B213">
        <v>46</v>
      </c>
      <c r="C213" t="s">
        <v>1909</v>
      </c>
      <c r="D213" t="s">
        <v>1545</v>
      </c>
      <c r="F213" t="s">
        <v>616</v>
      </c>
      <c r="G213">
        <v>43</v>
      </c>
      <c r="H213" t="s">
        <v>1909</v>
      </c>
      <c r="I213" t="s">
        <v>1546</v>
      </c>
      <c r="K213">
        <v>45</v>
      </c>
      <c r="L213" t="s">
        <v>892</v>
      </c>
    </row>
    <row r="214" spans="1:12" x14ac:dyDescent="0.2">
      <c r="A214" t="s">
        <v>1108</v>
      </c>
      <c r="B214">
        <v>45</v>
      </c>
      <c r="C214" t="s">
        <v>1910</v>
      </c>
      <c r="D214" t="s">
        <v>1545</v>
      </c>
      <c r="F214" t="s">
        <v>1108</v>
      </c>
      <c r="G214">
        <v>46</v>
      </c>
      <c r="H214" t="s">
        <v>1910</v>
      </c>
      <c r="I214" t="s">
        <v>1546</v>
      </c>
      <c r="K214">
        <v>37</v>
      </c>
      <c r="L214" t="s">
        <v>959</v>
      </c>
    </row>
    <row r="215" spans="1:12" x14ac:dyDescent="0.2">
      <c r="A215" t="s">
        <v>1070</v>
      </c>
      <c r="B215">
        <v>45</v>
      </c>
      <c r="C215" t="s">
        <v>1911</v>
      </c>
      <c r="D215" t="s">
        <v>1545</v>
      </c>
      <c r="F215" t="s">
        <v>1070</v>
      </c>
      <c r="G215">
        <v>36</v>
      </c>
      <c r="H215" t="s">
        <v>1911</v>
      </c>
      <c r="I215" t="s">
        <v>1546</v>
      </c>
      <c r="K215">
        <v>43</v>
      </c>
      <c r="L215" t="s">
        <v>800</v>
      </c>
    </row>
    <row r="216" spans="1:12" x14ac:dyDescent="0.2">
      <c r="A216" t="s">
        <v>625</v>
      </c>
      <c r="B216">
        <v>47</v>
      </c>
      <c r="C216" t="s">
        <v>1912</v>
      </c>
      <c r="D216" t="s">
        <v>1545</v>
      </c>
      <c r="F216" t="s">
        <v>625</v>
      </c>
      <c r="G216">
        <v>44</v>
      </c>
      <c r="H216" t="s">
        <v>1912</v>
      </c>
      <c r="I216" t="s">
        <v>1546</v>
      </c>
      <c r="K216">
        <v>47</v>
      </c>
      <c r="L216" t="s">
        <v>949</v>
      </c>
    </row>
    <row r="217" spans="1:12" x14ac:dyDescent="0.2">
      <c r="A217" t="s">
        <v>1079</v>
      </c>
      <c r="B217">
        <v>40</v>
      </c>
      <c r="C217" t="s">
        <v>1913</v>
      </c>
      <c r="D217" t="s">
        <v>1545</v>
      </c>
      <c r="F217" t="s">
        <v>1079</v>
      </c>
      <c r="G217">
        <v>40</v>
      </c>
      <c r="H217" t="s">
        <v>1913</v>
      </c>
      <c r="I217" t="s">
        <v>1546</v>
      </c>
      <c r="K217">
        <v>44</v>
      </c>
      <c r="L217" t="s">
        <v>1023</v>
      </c>
    </row>
    <row r="218" spans="1:12" x14ac:dyDescent="0.2">
      <c r="A218" t="s">
        <v>1093</v>
      </c>
      <c r="B218">
        <v>44</v>
      </c>
      <c r="C218" t="s">
        <v>1914</v>
      </c>
      <c r="D218" t="s">
        <v>1545</v>
      </c>
      <c r="F218" t="s">
        <v>1093</v>
      </c>
      <c r="G218">
        <v>46</v>
      </c>
      <c r="H218" t="s">
        <v>1914</v>
      </c>
      <c r="I218" t="s">
        <v>1546</v>
      </c>
      <c r="K218">
        <v>46</v>
      </c>
      <c r="L218" t="s">
        <v>1005</v>
      </c>
    </row>
    <row r="219" spans="1:12" x14ac:dyDescent="0.2">
      <c r="A219" t="s">
        <v>1092</v>
      </c>
      <c r="B219">
        <v>45</v>
      </c>
      <c r="C219" t="s">
        <v>1915</v>
      </c>
      <c r="D219" t="s">
        <v>1545</v>
      </c>
      <c r="F219" t="s">
        <v>1092</v>
      </c>
      <c r="G219">
        <v>45</v>
      </c>
      <c r="H219" t="s">
        <v>1915</v>
      </c>
      <c r="I219" t="s">
        <v>1546</v>
      </c>
      <c r="K219">
        <v>47</v>
      </c>
      <c r="L219" t="s">
        <v>973</v>
      </c>
    </row>
    <row r="220" spans="1:12" x14ac:dyDescent="0.2">
      <c r="A220" t="s">
        <v>901</v>
      </c>
      <c r="B220">
        <v>41</v>
      </c>
      <c r="C220" t="s">
        <v>1916</v>
      </c>
      <c r="D220" t="s">
        <v>1545</v>
      </c>
      <c r="F220" t="s">
        <v>901</v>
      </c>
      <c r="G220">
        <v>43</v>
      </c>
      <c r="H220" t="s">
        <v>1916</v>
      </c>
      <c r="I220" t="s">
        <v>1546</v>
      </c>
      <c r="K220">
        <v>46</v>
      </c>
      <c r="L220" t="s">
        <v>1090</v>
      </c>
    </row>
    <row r="221" spans="1:12" x14ac:dyDescent="0.2">
      <c r="A221" t="s">
        <v>903</v>
      </c>
      <c r="B221">
        <v>29</v>
      </c>
      <c r="C221" t="s">
        <v>1917</v>
      </c>
      <c r="D221" t="s">
        <v>1545</v>
      </c>
      <c r="F221" t="s">
        <v>903</v>
      </c>
      <c r="G221">
        <v>39</v>
      </c>
      <c r="H221" t="s">
        <v>1917</v>
      </c>
      <c r="I221" t="s">
        <v>1546</v>
      </c>
      <c r="K221">
        <v>46</v>
      </c>
      <c r="L221" t="s">
        <v>1025</v>
      </c>
    </row>
    <row r="222" spans="1:12" x14ac:dyDescent="0.2">
      <c r="A222" t="s">
        <v>946</v>
      </c>
      <c r="B222">
        <v>27</v>
      </c>
      <c r="C222" t="s">
        <v>1918</v>
      </c>
      <c r="D222" t="s">
        <v>1545</v>
      </c>
      <c r="F222" t="s">
        <v>946</v>
      </c>
      <c r="G222">
        <v>28</v>
      </c>
      <c r="H222" t="s">
        <v>1918</v>
      </c>
      <c r="I222" t="s">
        <v>1546</v>
      </c>
      <c r="K222">
        <v>41</v>
      </c>
      <c r="L222" t="s">
        <v>1063</v>
      </c>
    </row>
    <row r="223" spans="1:12" x14ac:dyDescent="0.2">
      <c r="A223" t="s">
        <v>970</v>
      </c>
      <c r="B223">
        <v>25</v>
      </c>
      <c r="C223" t="s">
        <v>1919</v>
      </c>
      <c r="D223" t="s">
        <v>1545</v>
      </c>
      <c r="F223" t="s">
        <v>970</v>
      </c>
      <c r="G223">
        <v>38</v>
      </c>
      <c r="H223" t="s">
        <v>1919</v>
      </c>
      <c r="I223" t="s">
        <v>1546</v>
      </c>
      <c r="K223">
        <v>48</v>
      </c>
      <c r="L223" t="s">
        <v>1034</v>
      </c>
    </row>
    <row r="224" spans="1:12" x14ac:dyDescent="0.2">
      <c r="A224" t="s">
        <v>815</v>
      </c>
      <c r="B224">
        <v>24</v>
      </c>
      <c r="C224" t="s">
        <v>1920</v>
      </c>
      <c r="D224" t="s">
        <v>1545</v>
      </c>
      <c r="F224" t="s">
        <v>815</v>
      </c>
      <c r="G224">
        <v>35</v>
      </c>
      <c r="H224" t="s">
        <v>1920</v>
      </c>
      <c r="I224" t="s">
        <v>1546</v>
      </c>
      <c r="K224">
        <v>45</v>
      </c>
      <c r="L224" t="s">
        <v>1068</v>
      </c>
    </row>
    <row r="225" spans="1:12" x14ac:dyDescent="0.2">
      <c r="A225" t="s">
        <v>893</v>
      </c>
      <c r="B225">
        <v>22</v>
      </c>
      <c r="C225" t="s">
        <v>1921</v>
      </c>
      <c r="D225" t="s">
        <v>1545</v>
      </c>
      <c r="F225" t="s">
        <v>893</v>
      </c>
      <c r="G225">
        <v>34</v>
      </c>
      <c r="H225" t="s">
        <v>1921</v>
      </c>
      <c r="I225" t="s">
        <v>1546</v>
      </c>
      <c r="K225">
        <v>40</v>
      </c>
      <c r="L225" t="s">
        <v>877</v>
      </c>
    </row>
    <row r="226" spans="1:12" x14ac:dyDescent="0.2">
      <c r="A226" t="s">
        <v>941</v>
      </c>
      <c r="B226">
        <v>28</v>
      </c>
      <c r="C226" t="s">
        <v>1922</v>
      </c>
      <c r="D226" t="s">
        <v>1545</v>
      </c>
      <c r="F226" t="s">
        <v>941</v>
      </c>
      <c r="G226">
        <v>45</v>
      </c>
      <c r="H226" t="s">
        <v>1922</v>
      </c>
      <c r="I226" t="s">
        <v>1546</v>
      </c>
      <c r="K226">
        <v>47</v>
      </c>
      <c r="L226" t="s">
        <v>878</v>
      </c>
    </row>
    <row r="227" spans="1:12" x14ac:dyDescent="0.2">
      <c r="A227" t="s">
        <v>913</v>
      </c>
      <c r="B227">
        <v>29</v>
      </c>
      <c r="C227" t="s">
        <v>1923</v>
      </c>
      <c r="D227" t="s">
        <v>1545</v>
      </c>
      <c r="F227" t="s">
        <v>913</v>
      </c>
      <c r="G227">
        <v>29</v>
      </c>
      <c r="H227" t="s">
        <v>1923</v>
      </c>
      <c r="I227" t="s">
        <v>1546</v>
      </c>
      <c r="K227">
        <v>46</v>
      </c>
      <c r="L227" t="s">
        <v>914</v>
      </c>
    </row>
    <row r="228" spans="1:12" x14ac:dyDescent="0.2">
      <c r="A228" t="s">
        <v>962</v>
      </c>
      <c r="B228">
        <v>47</v>
      </c>
      <c r="C228" t="s">
        <v>1924</v>
      </c>
      <c r="D228" t="s">
        <v>1545</v>
      </c>
      <c r="F228" t="s">
        <v>962</v>
      </c>
      <c r="G228">
        <v>45</v>
      </c>
      <c r="H228" t="s">
        <v>1924</v>
      </c>
      <c r="I228" t="s">
        <v>1546</v>
      </c>
      <c r="K228">
        <v>40</v>
      </c>
      <c r="L228" t="s">
        <v>951</v>
      </c>
    </row>
    <row r="229" spans="1:12" x14ac:dyDescent="0.2">
      <c r="A229" t="s">
        <v>950</v>
      </c>
      <c r="B229">
        <v>46</v>
      </c>
      <c r="C229" t="s">
        <v>1925</v>
      </c>
      <c r="D229" t="s">
        <v>1545</v>
      </c>
      <c r="F229" t="s">
        <v>950</v>
      </c>
      <c r="G229">
        <v>40</v>
      </c>
      <c r="H229" t="s">
        <v>1925</v>
      </c>
      <c r="I229" t="s">
        <v>1546</v>
      </c>
    </row>
    <row r="230" spans="1:12" x14ac:dyDescent="0.2">
      <c r="A230" t="s">
        <v>928</v>
      </c>
      <c r="B230">
        <v>46</v>
      </c>
      <c r="C230" t="s">
        <v>1926</v>
      </c>
      <c r="D230" t="s">
        <v>1545</v>
      </c>
      <c r="F230" t="s">
        <v>928</v>
      </c>
      <c r="G230">
        <v>43</v>
      </c>
      <c r="H230" t="s">
        <v>1926</v>
      </c>
      <c r="I230" t="s">
        <v>1546</v>
      </c>
    </row>
    <row r="231" spans="1:12" x14ac:dyDescent="0.2">
      <c r="A231" t="s">
        <v>924</v>
      </c>
      <c r="B231">
        <v>45</v>
      </c>
      <c r="C231" t="s">
        <v>1927</v>
      </c>
      <c r="D231" t="s">
        <v>1545</v>
      </c>
      <c r="F231" t="s">
        <v>924</v>
      </c>
      <c r="G231">
        <v>44</v>
      </c>
      <c r="H231" t="s">
        <v>1927</v>
      </c>
      <c r="I231" t="s">
        <v>1546</v>
      </c>
    </row>
    <row r="232" spans="1:12" x14ac:dyDescent="0.2">
      <c r="A232" t="s">
        <v>922</v>
      </c>
      <c r="B232">
        <v>45</v>
      </c>
      <c r="C232" t="s">
        <v>1928</v>
      </c>
      <c r="D232" t="s">
        <v>1545</v>
      </c>
      <c r="F232" t="s">
        <v>922</v>
      </c>
      <c r="G232">
        <v>41</v>
      </c>
      <c r="H232" t="s">
        <v>1928</v>
      </c>
      <c r="I232" t="s">
        <v>1546</v>
      </c>
    </row>
    <row r="233" spans="1:12" x14ac:dyDescent="0.2">
      <c r="A233" t="s">
        <v>919</v>
      </c>
      <c r="B233">
        <v>46</v>
      </c>
      <c r="C233" t="s">
        <v>1929</v>
      </c>
      <c r="D233" t="s">
        <v>1545</v>
      </c>
      <c r="F233" t="s">
        <v>919</v>
      </c>
      <c r="G233">
        <v>44</v>
      </c>
      <c r="H233" t="s">
        <v>1929</v>
      </c>
      <c r="I233" t="s">
        <v>1546</v>
      </c>
    </row>
    <row r="234" spans="1:12" x14ac:dyDescent="0.2">
      <c r="A234" t="s">
        <v>502</v>
      </c>
      <c r="B234">
        <v>24</v>
      </c>
      <c r="C234" t="s">
        <v>1930</v>
      </c>
      <c r="D234" t="s">
        <v>1545</v>
      </c>
      <c r="F234" t="s">
        <v>502</v>
      </c>
      <c r="G234">
        <v>23</v>
      </c>
      <c r="H234" t="s">
        <v>1930</v>
      </c>
      <c r="I234" t="s">
        <v>1546</v>
      </c>
    </row>
    <row r="235" spans="1:12" x14ac:dyDescent="0.2">
      <c r="A235" t="s">
        <v>934</v>
      </c>
      <c r="B235">
        <v>46</v>
      </c>
      <c r="C235" t="s">
        <v>1931</v>
      </c>
      <c r="D235" t="s">
        <v>1545</v>
      </c>
      <c r="F235" t="s">
        <v>934</v>
      </c>
      <c r="G235">
        <v>42</v>
      </c>
      <c r="H235" t="s">
        <v>1931</v>
      </c>
      <c r="I235" t="s">
        <v>1546</v>
      </c>
    </row>
    <row r="236" spans="1:12" x14ac:dyDescent="0.2">
      <c r="A236" t="s">
        <v>895</v>
      </c>
      <c r="B236">
        <v>21</v>
      </c>
      <c r="C236" t="s">
        <v>1932</v>
      </c>
      <c r="D236" t="s">
        <v>1545</v>
      </c>
      <c r="F236" t="s">
        <v>895</v>
      </c>
      <c r="G236">
        <v>22</v>
      </c>
      <c r="H236" t="s">
        <v>1932</v>
      </c>
      <c r="I236" t="s">
        <v>1546</v>
      </c>
    </row>
    <row r="237" spans="1:12" x14ac:dyDescent="0.2">
      <c r="A237" t="s">
        <v>948</v>
      </c>
      <c r="B237">
        <v>47</v>
      </c>
      <c r="C237" t="s">
        <v>1933</v>
      </c>
      <c r="D237" t="s">
        <v>1545</v>
      </c>
      <c r="F237" t="s">
        <v>948</v>
      </c>
      <c r="G237">
        <v>47</v>
      </c>
      <c r="H237" t="s">
        <v>1933</v>
      </c>
      <c r="I237" t="s">
        <v>1546</v>
      </c>
    </row>
    <row r="238" spans="1:12" x14ac:dyDescent="0.2">
      <c r="A238" t="s">
        <v>900</v>
      </c>
      <c r="B238">
        <v>47</v>
      </c>
      <c r="C238" t="s">
        <v>1934</v>
      </c>
      <c r="D238" t="s">
        <v>1545</v>
      </c>
      <c r="F238" t="s">
        <v>900</v>
      </c>
      <c r="G238">
        <v>46</v>
      </c>
      <c r="H238" t="s">
        <v>1934</v>
      </c>
      <c r="I238" t="s">
        <v>1546</v>
      </c>
    </row>
    <row r="239" spans="1:12" x14ac:dyDescent="0.2">
      <c r="A239" t="s">
        <v>923</v>
      </c>
      <c r="B239">
        <v>47</v>
      </c>
      <c r="C239" t="s">
        <v>1935</v>
      </c>
      <c r="D239" t="s">
        <v>1545</v>
      </c>
      <c r="F239" t="s">
        <v>923</v>
      </c>
      <c r="G239">
        <v>45</v>
      </c>
      <c r="H239" t="s">
        <v>1935</v>
      </c>
      <c r="I239" t="s">
        <v>1546</v>
      </c>
    </row>
    <row r="240" spans="1:12" x14ac:dyDescent="0.2">
      <c r="A240" t="s">
        <v>892</v>
      </c>
      <c r="B240">
        <v>46</v>
      </c>
      <c r="C240" t="s">
        <v>1936</v>
      </c>
      <c r="D240" t="s">
        <v>1545</v>
      </c>
      <c r="F240" t="s">
        <v>892</v>
      </c>
      <c r="G240">
        <v>45</v>
      </c>
      <c r="H240" t="s">
        <v>1936</v>
      </c>
      <c r="I240" t="s">
        <v>1546</v>
      </c>
    </row>
    <row r="241" spans="1:9" x14ac:dyDescent="0.2">
      <c r="A241" t="s">
        <v>959</v>
      </c>
      <c r="B241">
        <v>37</v>
      </c>
      <c r="C241" t="s">
        <v>1937</v>
      </c>
      <c r="D241" t="s">
        <v>1545</v>
      </c>
      <c r="F241" t="s">
        <v>959</v>
      </c>
      <c r="G241">
        <v>35</v>
      </c>
      <c r="H241" t="s">
        <v>1937</v>
      </c>
      <c r="I241" t="s">
        <v>1546</v>
      </c>
    </row>
    <row r="242" spans="1:9" x14ac:dyDescent="0.2">
      <c r="A242" t="s">
        <v>953</v>
      </c>
      <c r="B242">
        <v>46</v>
      </c>
      <c r="C242" t="s">
        <v>1938</v>
      </c>
      <c r="D242" t="s">
        <v>1545</v>
      </c>
      <c r="F242" t="s">
        <v>953</v>
      </c>
      <c r="G242">
        <v>46</v>
      </c>
      <c r="H242" t="s">
        <v>1938</v>
      </c>
      <c r="I242" t="s">
        <v>1546</v>
      </c>
    </row>
    <row r="243" spans="1:9" x14ac:dyDescent="0.2">
      <c r="A243" t="s">
        <v>866</v>
      </c>
      <c r="B243">
        <v>47</v>
      </c>
      <c r="C243" t="s">
        <v>1939</v>
      </c>
      <c r="D243" t="s">
        <v>1545</v>
      </c>
      <c r="F243" t="s">
        <v>866</v>
      </c>
      <c r="G243">
        <v>43</v>
      </c>
      <c r="H243" t="s">
        <v>1939</v>
      </c>
      <c r="I243" t="s">
        <v>1546</v>
      </c>
    </row>
    <row r="244" spans="1:9" x14ac:dyDescent="0.2">
      <c r="A244" t="s">
        <v>800</v>
      </c>
      <c r="B244">
        <v>43</v>
      </c>
      <c r="C244" t="s">
        <v>1940</v>
      </c>
      <c r="D244" t="s">
        <v>1545</v>
      </c>
      <c r="F244" t="s">
        <v>800</v>
      </c>
      <c r="G244">
        <v>43</v>
      </c>
      <c r="H244" t="s">
        <v>1940</v>
      </c>
      <c r="I244" t="s">
        <v>1546</v>
      </c>
    </row>
    <row r="245" spans="1:9" x14ac:dyDescent="0.2">
      <c r="A245" t="s">
        <v>1980</v>
      </c>
      <c r="B245">
        <v>48</v>
      </c>
      <c r="C245" t="s">
        <v>1941</v>
      </c>
      <c r="D245" t="s">
        <v>1545</v>
      </c>
      <c r="F245" t="s">
        <v>1980</v>
      </c>
      <c r="G245">
        <v>45</v>
      </c>
      <c r="H245" t="s">
        <v>1941</v>
      </c>
      <c r="I245" t="s">
        <v>1546</v>
      </c>
    </row>
    <row r="246" spans="1:9" x14ac:dyDescent="0.2">
      <c r="A246" t="s">
        <v>949</v>
      </c>
      <c r="B246">
        <v>47</v>
      </c>
      <c r="C246" t="s">
        <v>1942</v>
      </c>
      <c r="D246" t="s">
        <v>1545</v>
      </c>
      <c r="F246" t="s">
        <v>949</v>
      </c>
      <c r="G246">
        <v>43</v>
      </c>
      <c r="H246" t="s">
        <v>1942</v>
      </c>
      <c r="I246" t="s">
        <v>1546</v>
      </c>
    </row>
    <row r="247" spans="1:9" x14ac:dyDescent="0.2">
      <c r="A247" t="s">
        <v>1023</v>
      </c>
      <c r="B247">
        <v>44</v>
      </c>
      <c r="C247" t="s">
        <v>1943</v>
      </c>
      <c r="D247" t="s">
        <v>1545</v>
      </c>
      <c r="F247" t="s">
        <v>1023</v>
      </c>
      <c r="G247">
        <v>46</v>
      </c>
      <c r="H247" t="s">
        <v>1943</v>
      </c>
      <c r="I247" t="s">
        <v>1546</v>
      </c>
    </row>
    <row r="248" spans="1:9" x14ac:dyDescent="0.2">
      <c r="A248" t="s">
        <v>1005</v>
      </c>
      <c r="B248">
        <v>47</v>
      </c>
      <c r="C248" t="s">
        <v>1944</v>
      </c>
      <c r="D248" t="s">
        <v>1545</v>
      </c>
      <c r="F248" t="s">
        <v>1005</v>
      </c>
      <c r="G248">
        <v>44</v>
      </c>
      <c r="H248" t="s">
        <v>1944</v>
      </c>
      <c r="I248" t="s">
        <v>1546</v>
      </c>
    </row>
    <row r="249" spans="1:9" x14ac:dyDescent="0.2">
      <c r="A249" t="s">
        <v>973</v>
      </c>
      <c r="B249">
        <v>48</v>
      </c>
      <c r="C249" t="s">
        <v>1945</v>
      </c>
      <c r="D249" t="s">
        <v>1545</v>
      </c>
      <c r="F249" t="s">
        <v>973</v>
      </c>
      <c r="G249">
        <v>45</v>
      </c>
      <c r="H249" t="s">
        <v>1945</v>
      </c>
      <c r="I249" t="s">
        <v>1546</v>
      </c>
    </row>
    <row r="250" spans="1:9" x14ac:dyDescent="0.2">
      <c r="A250" t="s">
        <v>1090</v>
      </c>
      <c r="B250">
        <v>46</v>
      </c>
      <c r="C250" t="s">
        <v>1946</v>
      </c>
      <c r="D250" t="s">
        <v>1545</v>
      </c>
      <c r="F250" t="s">
        <v>1090</v>
      </c>
      <c r="G250">
        <v>47</v>
      </c>
      <c r="H250" t="s">
        <v>1946</v>
      </c>
      <c r="I250" t="s">
        <v>1546</v>
      </c>
    </row>
    <row r="251" spans="1:9" x14ac:dyDescent="0.2">
      <c r="A251" t="s">
        <v>1025</v>
      </c>
      <c r="B251">
        <v>46</v>
      </c>
      <c r="C251" t="s">
        <v>1947</v>
      </c>
      <c r="D251" t="s">
        <v>1545</v>
      </c>
      <c r="F251" t="s">
        <v>1025</v>
      </c>
      <c r="G251">
        <v>44</v>
      </c>
      <c r="H251" t="s">
        <v>1947</v>
      </c>
      <c r="I251" t="s">
        <v>1546</v>
      </c>
    </row>
    <row r="252" spans="1:9" x14ac:dyDescent="0.2">
      <c r="A252" t="s">
        <v>1063</v>
      </c>
      <c r="B252">
        <v>44</v>
      </c>
      <c r="C252" t="s">
        <v>1948</v>
      </c>
      <c r="D252" t="s">
        <v>1545</v>
      </c>
      <c r="F252" t="s">
        <v>1063</v>
      </c>
      <c r="G252">
        <v>44</v>
      </c>
      <c r="H252" t="s">
        <v>1948</v>
      </c>
      <c r="I252" t="s">
        <v>1546</v>
      </c>
    </row>
    <row r="253" spans="1:9" x14ac:dyDescent="0.2">
      <c r="A253" t="s">
        <v>1034</v>
      </c>
      <c r="B253">
        <v>48</v>
      </c>
      <c r="C253" t="s">
        <v>1949</v>
      </c>
      <c r="D253" t="s">
        <v>1545</v>
      </c>
      <c r="F253" t="s">
        <v>1034</v>
      </c>
      <c r="G253">
        <v>42</v>
      </c>
      <c r="H253" t="s">
        <v>1949</v>
      </c>
      <c r="I253" t="s">
        <v>1546</v>
      </c>
    </row>
    <row r="254" spans="1:9" x14ac:dyDescent="0.2">
      <c r="A254" t="s">
        <v>1068</v>
      </c>
      <c r="B254">
        <v>46</v>
      </c>
      <c r="C254" t="s">
        <v>1950</v>
      </c>
      <c r="D254" t="s">
        <v>1545</v>
      </c>
      <c r="F254" t="s">
        <v>1068</v>
      </c>
      <c r="G254">
        <v>45</v>
      </c>
      <c r="H254" t="s">
        <v>1950</v>
      </c>
      <c r="I254" t="s">
        <v>1546</v>
      </c>
    </row>
    <row r="255" spans="1:9" x14ac:dyDescent="0.2">
      <c r="A255" t="s">
        <v>877</v>
      </c>
      <c r="B255">
        <v>42</v>
      </c>
      <c r="C255" t="s">
        <v>1951</v>
      </c>
      <c r="D255" t="s">
        <v>1545</v>
      </c>
      <c r="F255" t="s">
        <v>877</v>
      </c>
      <c r="G255">
        <v>44</v>
      </c>
      <c r="H255" t="s">
        <v>1951</v>
      </c>
      <c r="I255" t="s">
        <v>1546</v>
      </c>
    </row>
    <row r="256" spans="1:9" x14ac:dyDescent="0.2">
      <c r="A256" t="s">
        <v>1532</v>
      </c>
      <c r="B256">
        <v>48</v>
      </c>
      <c r="C256" t="s">
        <v>1952</v>
      </c>
      <c r="D256" t="s">
        <v>1545</v>
      </c>
      <c r="F256" t="s">
        <v>1532</v>
      </c>
      <c r="G256">
        <v>47</v>
      </c>
      <c r="H256" t="s">
        <v>1952</v>
      </c>
      <c r="I256" t="s">
        <v>1546</v>
      </c>
    </row>
    <row r="257" spans="1:9" x14ac:dyDescent="0.2">
      <c r="A257" t="s">
        <v>1981</v>
      </c>
      <c r="B257">
        <v>46</v>
      </c>
      <c r="C257" t="s">
        <v>1953</v>
      </c>
      <c r="D257" t="s">
        <v>1545</v>
      </c>
      <c r="F257" t="s">
        <v>1981</v>
      </c>
      <c r="G257">
        <v>41</v>
      </c>
      <c r="H257" t="s">
        <v>1953</v>
      </c>
      <c r="I257" t="s">
        <v>1546</v>
      </c>
    </row>
    <row r="258" spans="1:9" x14ac:dyDescent="0.2">
      <c r="A258" t="s">
        <v>878</v>
      </c>
      <c r="B258">
        <v>47</v>
      </c>
      <c r="C258" t="s">
        <v>1954</v>
      </c>
      <c r="D258" t="s">
        <v>1545</v>
      </c>
      <c r="F258" t="s">
        <v>878</v>
      </c>
      <c r="G258">
        <v>45</v>
      </c>
      <c r="H258" t="s">
        <v>1954</v>
      </c>
      <c r="I258" t="s">
        <v>1546</v>
      </c>
    </row>
    <row r="259" spans="1:9" x14ac:dyDescent="0.2">
      <c r="A259" t="s">
        <v>914</v>
      </c>
      <c r="B259">
        <v>46</v>
      </c>
      <c r="C259" t="s">
        <v>1955</v>
      </c>
      <c r="D259" t="s">
        <v>1545</v>
      </c>
      <c r="F259" t="s">
        <v>914</v>
      </c>
      <c r="G259">
        <v>45</v>
      </c>
      <c r="H259" t="s">
        <v>1955</v>
      </c>
      <c r="I259" t="s">
        <v>1546</v>
      </c>
    </row>
    <row r="260" spans="1:9" x14ac:dyDescent="0.2">
      <c r="A260" t="s">
        <v>951</v>
      </c>
      <c r="B260">
        <v>42</v>
      </c>
      <c r="C260" t="s">
        <v>1956</v>
      </c>
      <c r="D260" t="s">
        <v>1545</v>
      </c>
      <c r="F260" t="s">
        <v>951</v>
      </c>
      <c r="G260">
        <v>34</v>
      </c>
      <c r="H260" t="s">
        <v>1956</v>
      </c>
      <c r="I260" t="s">
        <v>1546</v>
      </c>
    </row>
    <row r="261" spans="1:9" x14ac:dyDescent="0.2">
      <c r="A261" t="s">
        <v>1982</v>
      </c>
      <c r="B261">
        <v>45</v>
      </c>
      <c r="C261" t="s">
        <v>1957</v>
      </c>
      <c r="D261" t="s">
        <v>1545</v>
      </c>
      <c r="F261" t="s">
        <v>1982</v>
      </c>
      <c r="G261">
        <v>44</v>
      </c>
      <c r="H261" t="s">
        <v>1957</v>
      </c>
      <c r="I261" t="s">
        <v>1546</v>
      </c>
    </row>
    <row r="262" spans="1:9" x14ac:dyDescent="0.2">
      <c r="A262" t="s">
        <v>1983</v>
      </c>
      <c r="B262">
        <v>46</v>
      </c>
      <c r="C262" t="s">
        <v>1958</v>
      </c>
      <c r="D262" t="s">
        <v>1545</v>
      </c>
      <c r="F262" t="s">
        <v>1983</v>
      </c>
      <c r="G262">
        <v>47</v>
      </c>
      <c r="H262" t="s">
        <v>1958</v>
      </c>
      <c r="I262" t="s">
        <v>1546</v>
      </c>
    </row>
    <row r="263" spans="1:9" x14ac:dyDescent="0.2">
      <c r="A263" t="s">
        <v>1984</v>
      </c>
      <c r="B263">
        <v>46</v>
      </c>
      <c r="C263" t="s">
        <v>1959</v>
      </c>
      <c r="D263" t="s">
        <v>1545</v>
      </c>
      <c r="F263" t="s">
        <v>1984</v>
      </c>
      <c r="G263">
        <v>48</v>
      </c>
      <c r="H263" t="s">
        <v>1959</v>
      </c>
      <c r="I263" t="s">
        <v>1546</v>
      </c>
    </row>
    <row r="264" spans="1:9" x14ac:dyDescent="0.2">
      <c r="A264" t="s">
        <v>1985</v>
      </c>
      <c r="B264">
        <v>45</v>
      </c>
      <c r="C264" t="s">
        <v>1960</v>
      </c>
      <c r="D264" t="s">
        <v>1545</v>
      </c>
      <c r="F264" t="s">
        <v>1985</v>
      </c>
      <c r="G264">
        <v>42</v>
      </c>
      <c r="H264" t="s">
        <v>1960</v>
      </c>
      <c r="I264" t="s">
        <v>1546</v>
      </c>
    </row>
    <row r="265" spans="1:9" x14ac:dyDescent="0.2">
      <c r="A265" t="s">
        <v>1986</v>
      </c>
      <c r="B265">
        <v>46</v>
      </c>
      <c r="C265" t="s">
        <v>1961</v>
      </c>
      <c r="D265" t="s">
        <v>1545</v>
      </c>
      <c r="F265" t="s">
        <v>1986</v>
      </c>
      <c r="G265">
        <v>45</v>
      </c>
      <c r="H265" t="s">
        <v>1961</v>
      </c>
      <c r="I265" t="s">
        <v>1546</v>
      </c>
    </row>
    <row r="266" spans="1:9" x14ac:dyDescent="0.2">
      <c r="A266" t="s">
        <v>1987</v>
      </c>
      <c r="B266">
        <v>47</v>
      </c>
      <c r="C266" t="s">
        <v>1962</v>
      </c>
      <c r="D266" t="s">
        <v>1545</v>
      </c>
      <c r="F266" t="s">
        <v>1987</v>
      </c>
      <c r="G266">
        <v>44</v>
      </c>
      <c r="H266" t="s">
        <v>1962</v>
      </c>
      <c r="I266" t="s">
        <v>1546</v>
      </c>
    </row>
    <row r="267" spans="1:9" x14ac:dyDescent="0.2">
      <c r="A267" t="s">
        <v>1988</v>
      </c>
      <c r="B267">
        <v>47</v>
      </c>
      <c r="C267" t="s">
        <v>1963</v>
      </c>
      <c r="D267" t="s">
        <v>1545</v>
      </c>
      <c r="F267" t="s">
        <v>1988</v>
      </c>
      <c r="G267">
        <v>45</v>
      </c>
      <c r="H267" t="s">
        <v>1963</v>
      </c>
      <c r="I267" t="s">
        <v>1546</v>
      </c>
    </row>
    <row r="268" spans="1:9" x14ac:dyDescent="0.2">
      <c r="A268" t="s">
        <v>1989</v>
      </c>
      <c r="B268">
        <v>46</v>
      </c>
      <c r="C268" t="s">
        <v>1964</v>
      </c>
      <c r="D268" t="s">
        <v>1545</v>
      </c>
      <c r="F268" t="s">
        <v>1989</v>
      </c>
      <c r="G268">
        <v>44</v>
      </c>
      <c r="H268" t="s">
        <v>1964</v>
      </c>
      <c r="I268" t="s">
        <v>1546</v>
      </c>
    </row>
    <row r="269" spans="1:9" x14ac:dyDescent="0.2">
      <c r="A269" t="s">
        <v>1990</v>
      </c>
      <c r="B269">
        <v>46</v>
      </c>
      <c r="C269" t="s">
        <v>1965</v>
      </c>
      <c r="D269" t="s">
        <v>1545</v>
      </c>
      <c r="F269" t="s">
        <v>1990</v>
      </c>
      <c r="G269">
        <v>45</v>
      </c>
      <c r="H269" t="s">
        <v>1965</v>
      </c>
      <c r="I269" t="s">
        <v>1546</v>
      </c>
    </row>
    <row r="270" spans="1:9" x14ac:dyDescent="0.2">
      <c r="A270" t="s">
        <v>1991</v>
      </c>
      <c r="B270">
        <v>47</v>
      </c>
      <c r="C270" t="s">
        <v>1966</v>
      </c>
      <c r="D270" t="s">
        <v>1545</v>
      </c>
      <c r="F270" t="s">
        <v>1991</v>
      </c>
      <c r="G270">
        <v>42</v>
      </c>
      <c r="H270" t="s">
        <v>1966</v>
      </c>
      <c r="I270" t="s">
        <v>1546</v>
      </c>
    </row>
    <row r="271" spans="1:9" x14ac:dyDescent="0.2">
      <c r="A271" t="s">
        <v>1992</v>
      </c>
      <c r="B271">
        <v>43</v>
      </c>
      <c r="C271" t="s">
        <v>1967</v>
      </c>
      <c r="D271" t="s">
        <v>1545</v>
      </c>
      <c r="F271" t="s">
        <v>1992</v>
      </c>
      <c r="G271">
        <v>41</v>
      </c>
      <c r="H271" t="s">
        <v>1967</v>
      </c>
      <c r="I271" t="s">
        <v>1546</v>
      </c>
    </row>
    <row r="272" spans="1:9" x14ac:dyDescent="0.2">
      <c r="A272" t="s">
        <v>1993</v>
      </c>
      <c r="B272">
        <v>48</v>
      </c>
      <c r="C272" t="s">
        <v>1968</v>
      </c>
      <c r="D272" t="s">
        <v>1545</v>
      </c>
      <c r="F272" t="s">
        <v>1993</v>
      </c>
      <c r="G272">
        <v>48</v>
      </c>
      <c r="H272" t="s">
        <v>1968</v>
      </c>
      <c r="I272" t="s">
        <v>1546</v>
      </c>
    </row>
    <row r="273" spans="1:9" x14ac:dyDescent="0.2">
      <c r="A273" t="s">
        <v>1994</v>
      </c>
      <c r="B273">
        <v>47</v>
      </c>
      <c r="C273" t="s">
        <v>1969</v>
      </c>
      <c r="D273" t="s">
        <v>1545</v>
      </c>
      <c r="F273" t="s">
        <v>1994</v>
      </c>
      <c r="G273">
        <v>45</v>
      </c>
      <c r="H273" t="s">
        <v>1969</v>
      </c>
      <c r="I273" t="s">
        <v>1546</v>
      </c>
    </row>
    <row r="274" spans="1:9" x14ac:dyDescent="0.2">
      <c r="A274" t="s">
        <v>1995</v>
      </c>
      <c r="B274">
        <v>47</v>
      </c>
      <c r="C274" t="s">
        <v>1970</v>
      </c>
      <c r="D274" t="s">
        <v>1545</v>
      </c>
      <c r="F274" t="s">
        <v>1995</v>
      </c>
      <c r="G274">
        <v>46</v>
      </c>
      <c r="H274" t="s">
        <v>1970</v>
      </c>
      <c r="I274" t="s">
        <v>1546</v>
      </c>
    </row>
    <row r="275" spans="1:9" x14ac:dyDescent="0.2">
      <c r="A275" t="s">
        <v>1996</v>
      </c>
      <c r="B275">
        <v>46</v>
      </c>
      <c r="C275" t="s">
        <v>1971</v>
      </c>
      <c r="D275" t="s">
        <v>1545</v>
      </c>
      <c r="F275" t="s">
        <v>1996</v>
      </c>
      <c r="G275">
        <v>44</v>
      </c>
      <c r="H275" t="s">
        <v>1971</v>
      </c>
      <c r="I275" t="s">
        <v>1546</v>
      </c>
    </row>
    <row r="276" spans="1:9" x14ac:dyDescent="0.2">
      <c r="A276" t="s">
        <v>1997</v>
      </c>
      <c r="B276">
        <v>41</v>
      </c>
      <c r="C276" t="s">
        <v>1972</v>
      </c>
      <c r="D276" t="s">
        <v>1545</v>
      </c>
      <c r="F276" t="s">
        <v>1997</v>
      </c>
      <c r="G276">
        <v>44</v>
      </c>
      <c r="H276" t="s">
        <v>1972</v>
      </c>
      <c r="I276" t="s">
        <v>1546</v>
      </c>
    </row>
    <row r="277" spans="1:9" x14ac:dyDescent="0.2">
      <c r="A277" t="s">
        <v>1998</v>
      </c>
      <c r="B277">
        <v>93</v>
      </c>
      <c r="C277" t="s">
        <v>1973</v>
      </c>
      <c r="D277" t="s">
        <v>1545</v>
      </c>
      <c r="F277" t="s">
        <v>1998</v>
      </c>
      <c r="G277">
        <v>90</v>
      </c>
      <c r="H277" t="s">
        <v>1973</v>
      </c>
      <c r="I277" t="s">
        <v>1546</v>
      </c>
    </row>
    <row r="278" spans="1:9" x14ac:dyDescent="0.2">
      <c r="A278" t="s">
        <v>1999</v>
      </c>
      <c r="B278">
        <v>45</v>
      </c>
      <c r="C278" t="s">
        <v>1974</v>
      </c>
      <c r="D278" t="s">
        <v>1545</v>
      </c>
      <c r="F278" t="s">
        <v>1999</v>
      </c>
      <c r="G278">
        <v>44</v>
      </c>
      <c r="H278" t="s">
        <v>1974</v>
      </c>
      <c r="I278" t="s">
        <v>1546</v>
      </c>
    </row>
    <row r="279" spans="1:9" x14ac:dyDescent="0.2">
      <c r="A279" t="s">
        <v>2000</v>
      </c>
      <c r="B279">
        <v>46</v>
      </c>
      <c r="C279" t="s">
        <v>1975</v>
      </c>
      <c r="D279" t="s">
        <v>1545</v>
      </c>
      <c r="F279" t="s">
        <v>2000</v>
      </c>
      <c r="G279">
        <v>40</v>
      </c>
      <c r="H279" t="s">
        <v>1975</v>
      </c>
      <c r="I279" t="s">
        <v>1546</v>
      </c>
    </row>
    <row r="280" spans="1:9" x14ac:dyDescent="0.2">
      <c r="A280" t="s">
        <v>2001</v>
      </c>
      <c r="B280">
        <v>45</v>
      </c>
      <c r="C280" t="s">
        <v>1976</v>
      </c>
      <c r="D280" t="s">
        <v>1545</v>
      </c>
      <c r="F280" t="s">
        <v>2001</v>
      </c>
      <c r="G280">
        <v>48</v>
      </c>
      <c r="H280" t="s">
        <v>1976</v>
      </c>
      <c r="I280" t="s">
        <v>1546</v>
      </c>
    </row>
    <row r="281" spans="1:9" x14ac:dyDescent="0.2">
      <c r="A281" t="s">
        <v>2002</v>
      </c>
      <c r="B281">
        <v>47</v>
      </c>
      <c r="C281" t="s">
        <v>1977</v>
      </c>
      <c r="D281" t="s">
        <v>1545</v>
      </c>
      <c r="F281" t="s">
        <v>2002</v>
      </c>
      <c r="G281">
        <v>48</v>
      </c>
      <c r="H281" t="s">
        <v>1977</v>
      </c>
      <c r="I281" t="s">
        <v>1546</v>
      </c>
    </row>
    <row r="282" spans="1:9" x14ac:dyDescent="0.2">
      <c r="A282" t="s">
        <v>2003</v>
      </c>
      <c r="B282">
        <v>48</v>
      </c>
      <c r="C282" t="s">
        <v>1978</v>
      </c>
      <c r="D282" t="s">
        <v>1545</v>
      </c>
      <c r="F282" t="s">
        <v>2003</v>
      </c>
      <c r="G282">
        <v>46</v>
      </c>
      <c r="H282" t="s">
        <v>1978</v>
      </c>
      <c r="I282" t="s">
        <v>1546</v>
      </c>
    </row>
    <row r="283" spans="1:9" x14ac:dyDescent="0.2">
      <c r="B283">
        <v>359</v>
      </c>
      <c r="C283" t="s">
        <v>1979</v>
      </c>
      <c r="D283" t="s">
        <v>1545</v>
      </c>
      <c r="G283">
        <v>332</v>
      </c>
      <c r="H283" t="s">
        <v>1979</v>
      </c>
      <c r="I283" t="s">
        <v>1546</v>
      </c>
    </row>
    <row r="284" spans="1:9" x14ac:dyDescent="0.2">
      <c r="A284" t="s">
        <v>1042</v>
      </c>
      <c r="B284">
        <v>404</v>
      </c>
      <c r="C284" t="s">
        <v>1042</v>
      </c>
      <c r="D284" t="s">
        <v>1545</v>
      </c>
      <c r="F284" t="s">
        <v>1042</v>
      </c>
      <c r="G284">
        <v>367</v>
      </c>
      <c r="H284" t="s">
        <v>1042</v>
      </c>
      <c r="I284" t="s">
        <v>1546</v>
      </c>
    </row>
  </sheetData>
  <sortState xmlns:xlrd2="http://schemas.microsoft.com/office/spreadsheetml/2017/richdata2" ref="B2:E567">
    <sortCondition ref="D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89C67-105E-DC4E-AE5B-FDAB8BE51555}">
  <sheetPr codeName="Sheet9"/>
  <dimension ref="A1:O1872"/>
  <sheetViews>
    <sheetView workbookViewId="0"/>
  </sheetViews>
  <sheetFormatPr baseColWidth="10" defaultRowHeight="15" x14ac:dyDescent="0.2"/>
  <cols>
    <col min="14" max="14" width="12.1640625" bestFit="1" customWidth="1"/>
    <col min="15" max="15" width="9.83203125" bestFit="1" customWidth="1"/>
    <col min="16" max="16" width="10" bestFit="1" customWidth="1"/>
    <col min="17" max="17" width="14" bestFit="1" customWidth="1"/>
    <col min="18" max="18" width="12.1640625" bestFit="1" customWidth="1"/>
    <col min="19" max="19" width="9.83203125" bestFit="1" customWidth="1"/>
  </cols>
  <sheetData>
    <row r="1" spans="1:15" x14ac:dyDescent="0.2">
      <c r="A1" t="s">
        <v>5</v>
      </c>
      <c r="B1" t="s">
        <v>1543</v>
      </c>
      <c r="C1" t="s">
        <v>1544</v>
      </c>
      <c r="D1" t="s">
        <v>2007</v>
      </c>
      <c r="F1" s="18" t="s">
        <v>2009</v>
      </c>
      <c r="G1" t="s">
        <v>2008</v>
      </c>
      <c r="I1" t="s">
        <v>5</v>
      </c>
      <c r="J1" t="s">
        <v>1543</v>
      </c>
      <c r="K1" t="s">
        <v>1544</v>
      </c>
      <c r="L1" t="s">
        <v>2007</v>
      </c>
      <c r="N1" s="18" t="s">
        <v>2009</v>
      </c>
      <c r="O1" t="s">
        <v>2008</v>
      </c>
    </row>
    <row r="2" spans="1:15" x14ac:dyDescent="0.2">
      <c r="A2" t="s">
        <v>1684</v>
      </c>
      <c r="B2">
        <v>20181112</v>
      </c>
      <c r="C2" t="s">
        <v>1545</v>
      </c>
      <c r="D2">
        <v>1030</v>
      </c>
      <c r="F2" s="16" t="s">
        <v>1684</v>
      </c>
      <c r="G2" s="17">
        <v>1691</v>
      </c>
      <c r="I2" t="s">
        <v>1012</v>
      </c>
      <c r="J2">
        <v>20130701</v>
      </c>
      <c r="K2" t="s">
        <v>1546</v>
      </c>
      <c r="L2">
        <v>144</v>
      </c>
      <c r="N2" s="16" t="s">
        <v>1012</v>
      </c>
      <c r="O2" s="17">
        <v>1052</v>
      </c>
    </row>
    <row r="3" spans="1:15" x14ac:dyDescent="0.2">
      <c r="A3" t="s">
        <v>1684</v>
      </c>
      <c r="B3">
        <v>20181119</v>
      </c>
      <c r="C3" t="s">
        <v>1545</v>
      </c>
      <c r="D3">
        <v>661</v>
      </c>
      <c r="F3" s="16" t="s">
        <v>1677</v>
      </c>
      <c r="G3" s="17">
        <v>2092</v>
      </c>
      <c r="I3" t="s">
        <v>1012</v>
      </c>
      <c r="J3">
        <v>20130731</v>
      </c>
      <c r="K3" t="s">
        <v>1546</v>
      </c>
      <c r="L3">
        <v>908</v>
      </c>
      <c r="N3" s="16" t="s">
        <v>990</v>
      </c>
      <c r="O3" s="17">
        <v>659</v>
      </c>
    </row>
    <row r="4" spans="1:15" x14ac:dyDescent="0.2">
      <c r="A4" t="s">
        <v>1677</v>
      </c>
      <c r="B4">
        <v>20181112</v>
      </c>
      <c r="C4" t="s">
        <v>1545</v>
      </c>
      <c r="D4">
        <v>681</v>
      </c>
      <c r="F4" s="16" t="s">
        <v>1686</v>
      </c>
      <c r="G4" s="17">
        <v>2034</v>
      </c>
      <c r="I4" t="s">
        <v>990</v>
      </c>
      <c r="J4">
        <v>20130621</v>
      </c>
      <c r="K4" t="s">
        <v>1546</v>
      </c>
      <c r="L4">
        <v>341</v>
      </c>
      <c r="N4" s="16" t="s">
        <v>475</v>
      </c>
      <c r="O4" s="17">
        <v>41</v>
      </c>
    </row>
    <row r="5" spans="1:15" x14ac:dyDescent="0.2">
      <c r="A5" t="s">
        <v>1677</v>
      </c>
      <c r="B5">
        <v>20181119</v>
      </c>
      <c r="C5" t="s">
        <v>1545</v>
      </c>
      <c r="D5">
        <v>1411</v>
      </c>
      <c r="F5" s="16" t="s">
        <v>1691</v>
      </c>
      <c r="G5" s="17">
        <v>1860</v>
      </c>
      <c r="I5" t="s">
        <v>990</v>
      </c>
      <c r="J5">
        <v>20130815</v>
      </c>
      <c r="K5" t="s">
        <v>1546</v>
      </c>
      <c r="L5">
        <v>318</v>
      </c>
      <c r="N5" s="16" t="s">
        <v>1118</v>
      </c>
      <c r="O5" s="17">
        <v>863</v>
      </c>
    </row>
    <row r="6" spans="1:15" x14ac:dyDescent="0.2">
      <c r="A6" t="s">
        <v>1686</v>
      </c>
      <c r="B6">
        <v>20181116</v>
      </c>
      <c r="C6" t="s">
        <v>1545</v>
      </c>
      <c r="D6">
        <v>1439</v>
      </c>
      <c r="F6" s="16" t="s">
        <v>1693</v>
      </c>
      <c r="G6" s="17">
        <v>1436</v>
      </c>
      <c r="I6" t="s">
        <v>475</v>
      </c>
      <c r="J6">
        <v>20130811</v>
      </c>
      <c r="K6" t="s">
        <v>1546</v>
      </c>
      <c r="L6">
        <v>41</v>
      </c>
      <c r="N6" s="16" t="s">
        <v>458</v>
      </c>
      <c r="O6" s="17">
        <v>1614</v>
      </c>
    </row>
    <row r="7" spans="1:15" x14ac:dyDescent="0.2">
      <c r="A7" t="s">
        <v>1686</v>
      </c>
      <c r="B7">
        <v>20181123</v>
      </c>
      <c r="C7" t="s">
        <v>1545</v>
      </c>
      <c r="D7">
        <v>595</v>
      </c>
      <c r="F7" s="16" t="s">
        <v>1687</v>
      </c>
      <c r="G7" s="17">
        <v>1714</v>
      </c>
      <c r="I7" t="s">
        <v>1118</v>
      </c>
      <c r="J7">
        <v>20130705</v>
      </c>
      <c r="K7" t="s">
        <v>1546</v>
      </c>
      <c r="L7">
        <v>527</v>
      </c>
      <c r="N7" s="16" t="s">
        <v>431</v>
      </c>
      <c r="O7" s="17">
        <v>1627</v>
      </c>
    </row>
    <row r="8" spans="1:15" x14ac:dyDescent="0.2">
      <c r="A8" t="s">
        <v>1691</v>
      </c>
      <c r="B8">
        <v>20181116</v>
      </c>
      <c r="C8" t="s">
        <v>1545</v>
      </c>
      <c r="D8">
        <v>859</v>
      </c>
      <c r="F8" s="16" t="s">
        <v>1696</v>
      </c>
      <c r="G8" s="17">
        <v>1746</v>
      </c>
      <c r="I8" t="s">
        <v>1118</v>
      </c>
      <c r="J8">
        <v>20130816</v>
      </c>
      <c r="K8" t="s">
        <v>1546</v>
      </c>
      <c r="L8">
        <v>336</v>
      </c>
      <c r="N8" s="16" t="s">
        <v>473</v>
      </c>
      <c r="O8" s="17">
        <v>1362</v>
      </c>
    </row>
    <row r="9" spans="1:15" x14ac:dyDescent="0.2">
      <c r="A9" t="s">
        <v>1691</v>
      </c>
      <c r="B9">
        <v>20181123</v>
      </c>
      <c r="C9" t="s">
        <v>1545</v>
      </c>
      <c r="D9">
        <v>1001</v>
      </c>
      <c r="F9" s="16" t="s">
        <v>1697</v>
      </c>
      <c r="G9" s="17">
        <v>1643</v>
      </c>
      <c r="I9" t="s">
        <v>458</v>
      </c>
      <c r="J9">
        <v>20130816</v>
      </c>
      <c r="K9" t="s">
        <v>1546</v>
      </c>
      <c r="L9">
        <v>760</v>
      </c>
      <c r="N9" s="16" t="s">
        <v>644</v>
      </c>
      <c r="O9" s="17">
        <v>2328</v>
      </c>
    </row>
    <row r="10" spans="1:15" x14ac:dyDescent="0.2">
      <c r="A10" t="s">
        <v>1693</v>
      </c>
      <c r="B10">
        <v>20181116</v>
      </c>
      <c r="C10" t="s">
        <v>1545</v>
      </c>
      <c r="D10">
        <v>701</v>
      </c>
      <c r="F10" s="16" t="s">
        <v>1690</v>
      </c>
      <c r="G10" s="17">
        <v>1652</v>
      </c>
      <c r="I10" t="s">
        <v>458</v>
      </c>
      <c r="J10">
        <v>20130823</v>
      </c>
      <c r="K10" t="s">
        <v>1546</v>
      </c>
      <c r="L10">
        <v>854</v>
      </c>
      <c r="N10" s="16" t="s">
        <v>607</v>
      </c>
      <c r="O10" s="17">
        <v>2304</v>
      </c>
    </row>
    <row r="11" spans="1:15" x14ac:dyDescent="0.2">
      <c r="A11" t="s">
        <v>1693</v>
      </c>
      <c r="B11">
        <v>20181119</v>
      </c>
      <c r="C11" t="s">
        <v>1545</v>
      </c>
      <c r="D11">
        <v>735</v>
      </c>
      <c r="F11" s="16" t="s">
        <v>1694</v>
      </c>
      <c r="G11" s="17">
        <v>1778</v>
      </c>
      <c r="I11" t="s">
        <v>431</v>
      </c>
      <c r="J11">
        <v>20130814</v>
      </c>
      <c r="K11" t="s">
        <v>1546</v>
      </c>
      <c r="L11">
        <v>756</v>
      </c>
      <c r="N11" s="16" t="s">
        <v>413</v>
      </c>
      <c r="O11" s="17">
        <v>97</v>
      </c>
    </row>
    <row r="12" spans="1:15" x14ac:dyDescent="0.2">
      <c r="A12" t="s">
        <v>1687</v>
      </c>
      <c r="B12">
        <v>20181116</v>
      </c>
      <c r="C12" t="s">
        <v>1545</v>
      </c>
      <c r="D12">
        <v>934</v>
      </c>
      <c r="F12" s="16" t="s">
        <v>1524</v>
      </c>
      <c r="G12" s="17">
        <v>1975</v>
      </c>
      <c r="I12" t="s">
        <v>431</v>
      </c>
      <c r="J12">
        <v>20130823</v>
      </c>
      <c r="K12" t="s">
        <v>1546</v>
      </c>
      <c r="L12">
        <v>871</v>
      </c>
      <c r="N12" s="16" t="s">
        <v>398</v>
      </c>
      <c r="O12" s="17">
        <v>862</v>
      </c>
    </row>
    <row r="13" spans="1:15" x14ac:dyDescent="0.2">
      <c r="A13" t="s">
        <v>1687</v>
      </c>
      <c r="B13">
        <v>20181119</v>
      </c>
      <c r="C13" t="s">
        <v>1545</v>
      </c>
      <c r="D13">
        <v>780</v>
      </c>
      <c r="F13" s="16" t="s">
        <v>1012</v>
      </c>
      <c r="G13" s="17">
        <v>737</v>
      </c>
      <c r="I13" t="s">
        <v>473</v>
      </c>
      <c r="J13">
        <v>20130620</v>
      </c>
      <c r="K13" t="s">
        <v>1546</v>
      </c>
      <c r="L13">
        <v>697</v>
      </c>
      <c r="N13" s="16" t="s">
        <v>426</v>
      </c>
      <c r="O13" s="17">
        <v>382</v>
      </c>
    </row>
    <row r="14" spans="1:15" x14ac:dyDescent="0.2">
      <c r="A14" t="s">
        <v>1696</v>
      </c>
      <c r="B14">
        <v>20181119</v>
      </c>
      <c r="C14" t="s">
        <v>1545</v>
      </c>
      <c r="D14">
        <v>781</v>
      </c>
      <c r="F14" s="16" t="s">
        <v>990</v>
      </c>
      <c r="G14" s="17">
        <v>675</v>
      </c>
      <c r="I14" t="s">
        <v>473</v>
      </c>
      <c r="J14">
        <v>20130804</v>
      </c>
      <c r="K14" t="s">
        <v>1546</v>
      </c>
      <c r="L14">
        <v>665</v>
      </c>
      <c r="N14" s="16" t="s">
        <v>656</v>
      </c>
      <c r="O14" s="17">
        <v>1072</v>
      </c>
    </row>
    <row r="15" spans="1:15" x14ac:dyDescent="0.2">
      <c r="A15" t="s">
        <v>1696</v>
      </c>
      <c r="B15">
        <v>20181123</v>
      </c>
      <c r="C15" t="s">
        <v>1545</v>
      </c>
      <c r="D15">
        <v>965</v>
      </c>
      <c r="F15" s="16" t="s">
        <v>475</v>
      </c>
      <c r="G15" s="17">
        <v>154</v>
      </c>
      <c r="I15" t="s">
        <v>644</v>
      </c>
      <c r="J15">
        <v>20120616</v>
      </c>
      <c r="K15" t="s">
        <v>1546</v>
      </c>
      <c r="L15">
        <v>1432</v>
      </c>
      <c r="N15" s="16" t="s">
        <v>415</v>
      </c>
      <c r="O15" s="17">
        <v>860</v>
      </c>
    </row>
    <row r="16" spans="1:15" x14ac:dyDescent="0.2">
      <c r="A16" t="s">
        <v>1697</v>
      </c>
      <c r="B16">
        <v>20181119</v>
      </c>
      <c r="C16" t="s">
        <v>1545</v>
      </c>
      <c r="D16">
        <v>951</v>
      </c>
      <c r="F16" s="16" t="s">
        <v>1118</v>
      </c>
      <c r="G16" s="17">
        <v>805</v>
      </c>
      <c r="I16" t="s">
        <v>644</v>
      </c>
      <c r="J16">
        <v>20120803</v>
      </c>
      <c r="K16" t="s">
        <v>1546</v>
      </c>
      <c r="L16">
        <v>896</v>
      </c>
      <c r="N16" s="16" t="s">
        <v>708</v>
      </c>
      <c r="O16" s="17">
        <v>1159</v>
      </c>
    </row>
    <row r="17" spans="1:15" x14ac:dyDescent="0.2">
      <c r="A17" t="s">
        <v>1697</v>
      </c>
      <c r="B17">
        <v>20181123</v>
      </c>
      <c r="C17" t="s">
        <v>1545</v>
      </c>
      <c r="D17">
        <v>692</v>
      </c>
      <c r="F17" s="16" t="s">
        <v>458</v>
      </c>
      <c r="G17" s="17">
        <v>1596</v>
      </c>
      <c r="I17" t="s">
        <v>607</v>
      </c>
      <c r="J17">
        <v>20120715</v>
      </c>
      <c r="K17" t="s">
        <v>1546</v>
      </c>
      <c r="L17">
        <v>1037</v>
      </c>
      <c r="N17" s="16" t="s">
        <v>744</v>
      </c>
      <c r="O17" s="17">
        <v>1584</v>
      </c>
    </row>
    <row r="18" spans="1:15" x14ac:dyDescent="0.2">
      <c r="A18" t="s">
        <v>1690</v>
      </c>
      <c r="B18">
        <v>20181116</v>
      </c>
      <c r="C18" t="s">
        <v>1545</v>
      </c>
      <c r="D18">
        <v>907</v>
      </c>
      <c r="F18" s="16" t="s">
        <v>431</v>
      </c>
      <c r="G18" s="17">
        <v>1598</v>
      </c>
      <c r="I18" t="s">
        <v>607</v>
      </c>
      <c r="J18">
        <v>20120804</v>
      </c>
      <c r="K18" t="s">
        <v>1546</v>
      </c>
      <c r="L18">
        <v>1267</v>
      </c>
      <c r="N18" s="16" t="s">
        <v>524</v>
      </c>
      <c r="O18" s="17">
        <v>1353</v>
      </c>
    </row>
    <row r="19" spans="1:15" x14ac:dyDescent="0.2">
      <c r="A19" t="s">
        <v>1690</v>
      </c>
      <c r="B19">
        <v>20181119</v>
      </c>
      <c r="C19" t="s">
        <v>1545</v>
      </c>
      <c r="D19">
        <v>745</v>
      </c>
      <c r="F19" s="16" t="s">
        <v>473</v>
      </c>
      <c r="G19" s="17">
        <v>1438</v>
      </c>
      <c r="I19" t="s">
        <v>413</v>
      </c>
      <c r="J19">
        <v>20130701</v>
      </c>
      <c r="K19" t="s">
        <v>1546</v>
      </c>
      <c r="L19">
        <v>2</v>
      </c>
      <c r="N19" s="16" t="s">
        <v>449</v>
      </c>
      <c r="O19" s="17">
        <v>1313</v>
      </c>
    </row>
    <row r="20" spans="1:15" x14ac:dyDescent="0.2">
      <c r="A20" t="s">
        <v>1694</v>
      </c>
      <c r="B20">
        <v>20181116</v>
      </c>
      <c r="C20" t="s">
        <v>1545</v>
      </c>
      <c r="D20">
        <v>907</v>
      </c>
      <c r="F20" s="16" t="s">
        <v>644</v>
      </c>
      <c r="G20" s="17">
        <v>1904</v>
      </c>
      <c r="I20" t="s">
        <v>413</v>
      </c>
      <c r="J20">
        <v>20130820</v>
      </c>
      <c r="K20" t="s">
        <v>1546</v>
      </c>
      <c r="L20">
        <v>95</v>
      </c>
      <c r="N20" s="16" t="s">
        <v>1127</v>
      </c>
      <c r="O20" s="17">
        <v>2709</v>
      </c>
    </row>
    <row r="21" spans="1:15" x14ac:dyDescent="0.2">
      <c r="A21" t="s">
        <v>1694</v>
      </c>
      <c r="B21">
        <v>20181119</v>
      </c>
      <c r="C21" t="s">
        <v>1545</v>
      </c>
      <c r="D21">
        <v>871</v>
      </c>
      <c r="F21" s="16" t="s">
        <v>607</v>
      </c>
      <c r="G21" s="17">
        <v>2419</v>
      </c>
      <c r="I21" t="s">
        <v>398</v>
      </c>
      <c r="J21">
        <v>20130619</v>
      </c>
      <c r="K21" t="s">
        <v>1546</v>
      </c>
      <c r="L21">
        <v>575</v>
      </c>
      <c r="N21" s="16" t="s">
        <v>454</v>
      </c>
      <c r="O21" s="17">
        <v>447</v>
      </c>
    </row>
    <row r="22" spans="1:15" x14ac:dyDescent="0.2">
      <c r="A22" t="s">
        <v>1524</v>
      </c>
      <c r="B22">
        <v>20181112</v>
      </c>
      <c r="C22" t="s">
        <v>1545</v>
      </c>
      <c r="D22">
        <v>992</v>
      </c>
      <c r="F22" s="16" t="s">
        <v>413</v>
      </c>
      <c r="G22" s="17">
        <v>1969</v>
      </c>
      <c r="I22" t="s">
        <v>398</v>
      </c>
      <c r="J22">
        <v>20130812</v>
      </c>
      <c r="K22" t="s">
        <v>1546</v>
      </c>
      <c r="L22">
        <v>287</v>
      </c>
      <c r="N22" s="16" t="s">
        <v>632</v>
      </c>
      <c r="O22" s="17">
        <v>2167</v>
      </c>
    </row>
    <row r="23" spans="1:15" x14ac:dyDescent="0.2">
      <c r="A23" t="s">
        <v>1524</v>
      </c>
      <c r="B23">
        <v>20181126</v>
      </c>
      <c r="C23" t="s">
        <v>1545</v>
      </c>
      <c r="D23">
        <v>983</v>
      </c>
      <c r="F23" s="16" t="s">
        <v>398</v>
      </c>
      <c r="G23" s="17">
        <v>2102</v>
      </c>
      <c r="I23" t="s">
        <v>426</v>
      </c>
      <c r="J23">
        <v>20130621</v>
      </c>
      <c r="K23" t="s">
        <v>1546</v>
      </c>
      <c r="L23">
        <v>8</v>
      </c>
      <c r="N23" s="16" t="s">
        <v>759</v>
      </c>
      <c r="O23" s="17">
        <v>1108</v>
      </c>
    </row>
    <row r="24" spans="1:15" x14ac:dyDescent="0.2">
      <c r="A24" t="s">
        <v>1012</v>
      </c>
      <c r="B24">
        <v>20130701</v>
      </c>
      <c r="C24" t="s">
        <v>1545</v>
      </c>
      <c r="D24">
        <v>242</v>
      </c>
      <c r="F24" s="16" t="s">
        <v>426</v>
      </c>
      <c r="G24" s="17">
        <v>810</v>
      </c>
      <c r="I24" t="s">
        <v>426</v>
      </c>
      <c r="J24">
        <v>20130801</v>
      </c>
      <c r="K24" t="s">
        <v>1546</v>
      </c>
      <c r="L24">
        <v>374</v>
      </c>
      <c r="N24" s="16" t="s">
        <v>739</v>
      </c>
      <c r="O24" s="17">
        <v>914</v>
      </c>
    </row>
    <row r="25" spans="1:15" x14ac:dyDescent="0.2">
      <c r="A25" t="s">
        <v>1012</v>
      </c>
      <c r="B25">
        <v>20130731</v>
      </c>
      <c r="C25" t="s">
        <v>1545</v>
      </c>
      <c r="D25">
        <v>495</v>
      </c>
      <c r="F25" s="16" t="s">
        <v>656</v>
      </c>
      <c r="G25" s="17">
        <v>1316</v>
      </c>
      <c r="I25" t="s">
        <v>656</v>
      </c>
      <c r="J25">
        <v>20120614</v>
      </c>
      <c r="K25" t="s">
        <v>1546</v>
      </c>
      <c r="L25">
        <v>871</v>
      </c>
      <c r="N25" s="16" t="s">
        <v>740</v>
      </c>
      <c r="O25" s="17">
        <v>1030</v>
      </c>
    </row>
    <row r="26" spans="1:15" x14ac:dyDescent="0.2">
      <c r="A26" t="s">
        <v>990</v>
      </c>
      <c r="B26">
        <v>20130621</v>
      </c>
      <c r="C26" t="s">
        <v>1545</v>
      </c>
      <c r="D26">
        <v>438</v>
      </c>
      <c r="F26" s="16" t="s">
        <v>415</v>
      </c>
      <c r="G26" s="17">
        <v>723</v>
      </c>
      <c r="I26" t="s">
        <v>656</v>
      </c>
      <c r="J26">
        <v>20130618</v>
      </c>
      <c r="K26" t="s">
        <v>1546</v>
      </c>
      <c r="L26">
        <v>201</v>
      </c>
      <c r="N26" s="16" t="s">
        <v>779</v>
      </c>
      <c r="O26" s="17">
        <v>832</v>
      </c>
    </row>
    <row r="27" spans="1:15" x14ac:dyDescent="0.2">
      <c r="A27" t="s">
        <v>990</v>
      </c>
      <c r="B27">
        <v>20130815</v>
      </c>
      <c r="C27" t="s">
        <v>1545</v>
      </c>
      <c r="D27">
        <v>237</v>
      </c>
      <c r="F27" s="16" t="s">
        <v>708</v>
      </c>
      <c r="G27" s="17">
        <v>1177</v>
      </c>
      <c r="I27" t="s">
        <v>415</v>
      </c>
      <c r="J27">
        <v>20130804</v>
      </c>
      <c r="K27" t="s">
        <v>1546</v>
      </c>
      <c r="L27">
        <v>429</v>
      </c>
      <c r="N27" s="16" t="s">
        <v>743</v>
      </c>
      <c r="O27" s="17">
        <v>446</v>
      </c>
    </row>
    <row r="28" spans="1:15" x14ac:dyDescent="0.2">
      <c r="A28" t="s">
        <v>475</v>
      </c>
      <c r="B28">
        <v>20130701</v>
      </c>
      <c r="C28" t="s">
        <v>1545</v>
      </c>
      <c r="D28">
        <v>129</v>
      </c>
      <c r="F28" s="16" t="s">
        <v>744</v>
      </c>
      <c r="G28" s="17">
        <v>3404</v>
      </c>
      <c r="I28" t="s">
        <v>415</v>
      </c>
      <c r="J28">
        <v>20140106</v>
      </c>
      <c r="K28" t="s">
        <v>1546</v>
      </c>
      <c r="L28">
        <v>431</v>
      </c>
      <c r="N28" s="16" t="s">
        <v>305</v>
      </c>
      <c r="O28" s="17">
        <v>1349</v>
      </c>
    </row>
    <row r="29" spans="1:15" x14ac:dyDescent="0.2">
      <c r="A29" t="s">
        <v>475</v>
      </c>
      <c r="B29">
        <v>20130811</v>
      </c>
      <c r="C29" t="s">
        <v>1545</v>
      </c>
      <c r="D29">
        <v>25</v>
      </c>
      <c r="F29" s="16" t="s">
        <v>524</v>
      </c>
      <c r="G29" s="17">
        <v>4031</v>
      </c>
      <c r="I29" t="s">
        <v>708</v>
      </c>
      <c r="J29">
        <v>20120719</v>
      </c>
      <c r="K29" t="s">
        <v>1546</v>
      </c>
      <c r="L29">
        <v>725</v>
      </c>
      <c r="N29" s="16" t="s">
        <v>732</v>
      </c>
      <c r="O29" s="17">
        <v>2346</v>
      </c>
    </row>
    <row r="30" spans="1:15" x14ac:dyDescent="0.2">
      <c r="A30" t="s">
        <v>1118</v>
      </c>
      <c r="B30">
        <v>20130705</v>
      </c>
      <c r="C30" t="s">
        <v>1545</v>
      </c>
      <c r="D30">
        <v>506</v>
      </c>
      <c r="F30" s="16" t="s">
        <v>449</v>
      </c>
      <c r="G30" s="17">
        <v>811</v>
      </c>
      <c r="I30" t="s">
        <v>708</v>
      </c>
      <c r="J30">
        <v>20120808</v>
      </c>
      <c r="K30" t="s">
        <v>1546</v>
      </c>
      <c r="L30">
        <v>434</v>
      </c>
      <c r="N30" s="16" t="s">
        <v>680</v>
      </c>
      <c r="O30" s="17">
        <v>1651</v>
      </c>
    </row>
    <row r="31" spans="1:15" x14ac:dyDescent="0.2">
      <c r="A31" t="s">
        <v>1118</v>
      </c>
      <c r="B31">
        <v>20130816</v>
      </c>
      <c r="C31" t="s">
        <v>1545</v>
      </c>
      <c r="D31">
        <v>299</v>
      </c>
      <c r="F31" s="16" t="s">
        <v>1127</v>
      </c>
      <c r="G31" s="17">
        <v>1984</v>
      </c>
      <c r="I31" t="s">
        <v>744</v>
      </c>
      <c r="J31">
        <v>20120616</v>
      </c>
      <c r="K31" t="s">
        <v>1546</v>
      </c>
      <c r="L31">
        <v>121</v>
      </c>
      <c r="N31" s="16" t="s">
        <v>758</v>
      </c>
      <c r="O31" s="17">
        <v>2615</v>
      </c>
    </row>
    <row r="32" spans="1:15" x14ac:dyDescent="0.2">
      <c r="A32" t="s">
        <v>458</v>
      </c>
      <c r="B32">
        <v>20130816</v>
      </c>
      <c r="C32" t="s">
        <v>1545</v>
      </c>
      <c r="D32">
        <v>732</v>
      </c>
      <c r="F32" s="16" t="s">
        <v>454</v>
      </c>
      <c r="G32" s="17">
        <v>1855</v>
      </c>
      <c r="I32" t="s">
        <v>744</v>
      </c>
      <c r="J32">
        <v>20120802</v>
      </c>
      <c r="K32" t="s">
        <v>1546</v>
      </c>
      <c r="L32">
        <v>1463</v>
      </c>
      <c r="N32" s="16" t="s">
        <v>667</v>
      </c>
      <c r="O32" s="17">
        <v>861</v>
      </c>
    </row>
    <row r="33" spans="1:15" x14ac:dyDescent="0.2">
      <c r="A33" t="s">
        <v>458</v>
      </c>
      <c r="B33">
        <v>20130823</v>
      </c>
      <c r="C33" t="s">
        <v>1545</v>
      </c>
      <c r="D33">
        <v>864</v>
      </c>
      <c r="F33" s="16" t="s">
        <v>632</v>
      </c>
      <c r="G33" s="17">
        <v>1687</v>
      </c>
      <c r="I33" t="s">
        <v>524</v>
      </c>
      <c r="J33">
        <v>20130703</v>
      </c>
      <c r="K33" t="s">
        <v>1546</v>
      </c>
      <c r="L33">
        <v>718</v>
      </c>
      <c r="N33" s="16" t="s">
        <v>424</v>
      </c>
      <c r="O33" s="17">
        <v>237</v>
      </c>
    </row>
    <row r="34" spans="1:15" x14ac:dyDescent="0.2">
      <c r="A34" t="s">
        <v>431</v>
      </c>
      <c r="B34">
        <v>20130814</v>
      </c>
      <c r="C34" t="s">
        <v>1545</v>
      </c>
      <c r="D34">
        <v>931</v>
      </c>
      <c r="F34" s="16" t="s">
        <v>759</v>
      </c>
      <c r="G34" s="17">
        <v>1063</v>
      </c>
      <c r="I34" t="s">
        <v>524</v>
      </c>
      <c r="J34">
        <v>20130817</v>
      </c>
      <c r="K34" t="s">
        <v>1546</v>
      </c>
      <c r="L34">
        <v>635</v>
      </c>
      <c r="N34" s="16" t="s">
        <v>609</v>
      </c>
      <c r="O34" s="17">
        <v>984</v>
      </c>
    </row>
    <row r="35" spans="1:15" x14ac:dyDescent="0.2">
      <c r="A35" t="s">
        <v>431</v>
      </c>
      <c r="B35">
        <v>20130823</v>
      </c>
      <c r="C35" t="s">
        <v>1545</v>
      </c>
      <c r="D35">
        <v>667</v>
      </c>
      <c r="F35" s="16" t="s">
        <v>739</v>
      </c>
      <c r="G35" s="17">
        <v>1162</v>
      </c>
      <c r="I35" t="s">
        <v>449</v>
      </c>
      <c r="J35">
        <v>20130627</v>
      </c>
      <c r="K35" t="s">
        <v>1546</v>
      </c>
      <c r="L35">
        <v>701</v>
      </c>
      <c r="N35" s="16" t="s">
        <v>411</v>
      </c>
      <c r="O35" s="17">
        <v>605</v>
      </c>
    </row>
    <row r="36" spans="1:15" x14ac:dyDescent="0.2">
      <c r="A36" t="s">
        <v>473</v>
      </c>
      <c r="B36">
        <v>20130620</v>
      </c>
      <c r="C36" t="s">
        <v>1545</v>
      </c>
      <c r="D36">
        <v>858</v>
      </c>
      <c r="F36" s="16" t="s">
        <v>740</v>
      </c>
      <c r="G36" s="17">
        <v>1818</v>
      </c>
      <c r="I36" t="s">
        <v>449</v>
      </c>
      <c r="J36">
        <v>20130827</v>
      </c>
      <c r="K36" t="s">
        <v>1546</v>
      </c>
      <c r="L36">
        <v>612</v>
      </c>
      <c r="N36" s="16" t="s">
        <v>724</v>
      </c>
      <c r="O36" s="17">
        <v>2372</v>
      </c>
    </row>
    <row r="37" spans="1:15" x14ac:dyDescent="0.2">
      <c r="A37" t="s">
        <v>473</v>
      </c>
      <c r="B37">
        <v>20130804</v>
      </c>
      <c r="C37" t="s">
        <v>1545</v>
      </c>
      <c r="D37">
        <v>580</v>
      </c>
      <c r="F37" s="16" t="s">
        <v>779</v>
      </c>
      <c r="G37" s="17">
        <v>1009</v>
      </c>
      <c r="I37" t="s">
        <v>1127</v>
      </c>
      <c r="J37">
        <v>20130807</v>
      </c>
      <c r="K37" t="s">
        <v>1546</v>
      </c>
      <c r="L37">
        <v>1527</v>
      </c>
      <c r="N37" s="16" t="s">
        <v>719</v>
      </c>
      <c r="O37" s="17">
        <v>1033</v>
      </c>
    </row>
    <row r="38" spans="1:15" x14ac:dyDescent="0.2">
      <c r="A38" t="s">
        <v>644</v>
      </c>
      <c r="B38">
        <v>20120616</v>
      </c>
      <c r="C38" t="s">
        <v>1545</v>
      </c>
      <c r="D38">
        <v>1154</v>
      </c>
      <c r="F38" s="16" t="s">
        <v>743</v>
      </c>
      <c r="G38" s="17">
        <v>527</v>
      </c>
      <c r="I38" t="s">
        <v>1127</v>
      </c>
      <c r="J38">
        <v>20140105</v>
      </c>
      <c r="K38" t="s">
        <v>1546</v>
      </c>
      <c r="L38">
        <v>1182</v>
      </c>
      <c r="N38" s="16" t="s">
        <v>655</v>
      </c>
      <c r="O38" s="17">
        <v>1830</v>
      </c>
    </row>
    <row r="39" spans="1:15" x14ac:dyDescent="0.2">
      <c r="A39" t="s">
        <v>644</v>
      </c>
      <c r="B39">
        <v>20120803</v>
      </c>
      <c r="C39" t="s">
        <v>1545</v>
      </c>
      <c r="D39">
        <v>750</v>
      </c>
      <c r="F39" s="16" t="s">
        <v>305</v>
      </c>
      <c r="G39" s="17">
        <v>1626</v>
      </c>
      <c r="I39" t="s">
        <v>454</v>
      </c>
      <c r="J39">
        <v>20130626</v>
      </c>
      <c r="K39" t="s">
        <v>1546</v>
      </c>
      <c r="L39">
        <v>125</v>
      </c>
      <c r="N39" s="16" t="s">
        <v>631</v>
      </c>
      <c r="O39" s="17">
        <v>1172</v>
      </c>
    </row>
    <row r="40" spans="1:15" x14ac:dyDescent="0.2">
      <c r="A40" t="s">
        <v>607</v>
      </c>
      <c r="B40">
        <v>20120715</v>
      </c>
      <c r="C40" t="s">
        <v>1545</v>
      </c>
      <c r="D40">
        <v>1037</v>
      </c>
      <c r="F40" s="16" t="s">
        <v>732</v>
      </c>
      <c r="G40" s="17">
        <v>1507</v>
      </c>
      <c r="I40" t="s">
        <v>454</v>
      </c>
      <c r="J40">
        <v>20130810</v>
      </c>
      <c r="K40" t="s">
        <v>1546</v>
      </c>
      <c r="L40">
        <v>322</v>
      </c>
      <c r="N40" s="16" t="s">
        <v>756</v>
      </c>
      <c r="O40" s="17">
        <v>1494</v>
      </c>
    </row>
    <row r="41" spans="1:15" x14ac:dyDescent="0.2">
      <c r="A41" t="s">
        <v>607</v>
      </c>
      <c r="B41">
        <v>20120804</v>
      </c>
      <c r="C41" t="s">
        <v>1545</v>
      </c>
      <c r="D41">
        <v>1382</v>
      </c>
      <c r="F41" s="16" t="s">
        <v>680</v>
      </c>
      <c r="G41" s="17">
        <v>1632</v>
      </c>
      <c r="I41" t="s">
        <v>632</v>
      </c>
      <c r="J41">
        <v>20120718</v>
      </c>
      <c r="K41" t="s">
        <v>1546</v>
      </c>
      <c r="L41">
        <v>1164</v>
      </c>
      <c r="N41" s="16" t="s">
        <v>716</v>
      </c>
      <c r="O41" s="17">
        <v>1074</v>
      </c>
    </row>
    <row r="42" spans="1:15" x14ac:dyDescent="0.2">
      <c r="A42" t="s">
        <v>413</v>
      </c>
      <c r="B42">
        <v>20130701</v>
      </c>
      <c r="C42" t="s">
        <v>1545</v>
      </c>
      <c r="D42">
        <v>292</v>
      </c>
      <c r="F42" s="16" t="s">
        <v>758</v>
      </c>
      <c r="G42" s="17">
        <v>2048</v>
      </c>
      <c r="I42" t="s">
        <v>632</v>
      </c>
      <c r="J42">
        <v>20120807</v>
      </c>
      <c r="K42" t="s">
        <v>1546</v>
      </c>
      <c r="L42">
        <v>1003</v>
      </c>
      <c r="N42" s="16" t="s">
        <v>445</v>
      </c>
      <c r="O42" s="17">
        <v>908</v>
      </c>
    </row>
    <row r="43" spans="1:15" x14ac:dyDescent="0.2">
      <c r="A43" t="s">
        <v>413</v>
      </c>
      <c r="B43">
        <v>20130820</v>
      </c>
      <c r="C43" t="s">
        <v>1545</v>
      </c>
      <c r="D43">
        <v>194</v>
      </c>
      <c r="F43" s="16" t="s">
        <v>667</v>
      </c>
      <c r="G43" s="17">
        <v>1685</v>
      </c>
      <c r="I43" t="s">
        <v>759</v>
      </c>
      <c r="J43">
        <v>20120726</v>
      </c>
      <c r="K43" t="s">
        <v>1546</v>
      </c>
      <c r="L43">
        <v>687</v>
      </c>
      <c r="N43" s="16" t="s">
        <v>705</v>
      </c>
      <c r="O43" s="17">
        <v>915</v>
      </c>
    </row>
    <row r="44" spans="1:15" x14ac:dyDescent="0.2">
      <c r="A44" t="s">
        <v>413</v>
      </c>
      <c r="B44">
        <v>20180215</v>
      </c>
      <c r="C44" t="s">
        <v>1545</v>
      </c>
      <c r="D44">
        <v>1483</v>
      </c>
      <c r="F44" s="16" t="s">
        <v>424</v>
      </c>
      <c r="G44" s="17">
        <v>1679</v>
      </c>
      <c r="I44" t="s">
        <v>759</v>
      </c>
      <c r="J44">
        <v>20130617</v>
      </c>
      <c r="K44" t="s">
        <v>1546</v>
      </c>
      <c r="L44">
        <v>421</v>
      </c>
      <c r="N44" s="16" t="s">
        <v>1105</v>
      </c>
      <c r="O44" s="17">
        <v>419</v>
      </c>
    </row>
    <row r="45" spans="1:15" x14ac:dyDescent="0.2">
      <c r="A45" t="s">
        <v>398</v>
      </c>
      <c r="B45">
        <v>20130619</v>
      </c>
      <c r="C45" t="s">
        <v>1545</v>
      </c>
      <c r="D45">
        <v>603</v>
      </c>
      <c r="F45" s="16" t="s">
        <v>609</v>
      </c>
      <c r="G45" s="17">
        <v>913</v>
      </c>
      <c r="I45" t="s">
        <v>739</v>
      </c>
      <c r="J45">
        <v>20120719</v>
      </c>
      <c r="K45" t="s">
        <v>1546</v>
      </c>
      <c r="L45">
        <v>471</v>
      </c>
      <c r="N45" s="16" t="s">
        <v>490</v>
      </c>
      <c r="O45" s="17">
        <v>657</v>
      </c>
    </row>
    <row r="46" spans="1:15" x14ac:dyDescent="0.2">
      <c r="A46" t="s">
        <v>398</v>
      </c>
      <c r="B46">
        <v>20130812</v>
      </c>
      <c r="C46" t="s">
        <v>1545</v>
      </c>
      <c r="D46">
        <v>256</v>
      </c>
      <c r="F46" s="16" t="s">
        <v>411</v>
      </c>
      <c r="G46" s="17">
        <v>1315</v>
      </c>
      <c r="I46" t="s">
        <v>739</v>
      </c>
      <c r="J46">
        <v>20120808</v>
      </c>
      <c r="K46" t="s">
        <v>1546</v>
      </c>
      <c r="L46">
        <v>443</v>
      </c>
      <c r="N46" s="16" t="s">
        <v>738</v>
      </c>
      <c r="O46" s="17">
        <v>1652</v>
      </c>
    </row>
    <row r="47" spans="1:15" x14ac:dyDescent="0.2">
      <c r="A47" t="s">
        <v>398</v>
      </c>
      <c r="B47">
        <v>20180215</v>
      </c>
      <c r="C47" t="s">
        <v>1545</v>
      </c>
      <c r="D47">
        <v>1243</v>
      </c>
      <c r="F47" s="16" t="s">
        <v>724</v>
      </c>
      <c r="G47" s="17">
        <v>2314</v>
      </c>
      <c r="I47" t="s">
        <v>740</v>
      </c>
      <c r="J47">
        <v>20120720</v>
      </c>
      <c r="K47" t="s">
        <v>1546</v>
      </c>
      <c r="L47">
        <v>410</v>
      </c>
      <c r="N47" s="16" t="s">
        <v>717</v>
      </c>
      <c r="O47" s="17">
        <v>1072</v>
      </c>
    </row>
    <row r="48" spans="1:15" x14ac:dyDescent="0.2">
      <c r="A48" t="s">
        <v>426</v>
      </c>
      <c r="B48">
        <v>20130621</v>
      </c>
      <c r="C48" t="s">
        <v>1545</v>
      </c>
      <c r="D48">
        <v>426</v>
      </c>
      <c r="F48" s="16" t="s">
        <v>719</v>
      </c>
      <c r="G48" s="17">
        <v>1498</v>
      </c>
      <c r="I48" t="s">
        <v>740</v>
      </c>
      <c r="J48">
        <v>20120808</v>
      </c>
      <c r="K48" t="s">
        <v>1546</v>
      </c>
      <c r="L48">
        <v>620</v>
      </c>
      <c r="N48" s="16" t="s">
        <v>498</v>
      </c>
      <c r="O48" s="17">
        <v>1796</v>
      </c>
    </row>
    <row r="49" spans="1:15" x14ac:dyDescent="0.2">
      <c r="A49" t="s">
        <v>426</v>
      </c>
      <c r="B49">
        <v>20130801</v>
      </c>
      <c r="C49" t="s">
        <v>1545</v>
      </c>
      <c r="D49">
        <v>384</v>
      </c>
      <c r="F49" s="16" t="s">
        <v>655</v>
      </c>
      <c r="G49" s="17">
        <v>1741</v>
      </c>
      <c r="I49" t="s">
        <v>779</v>
      </c>
      <c r="J49">
        <v>20120724</v>
      </c>
      <c r="K49" t="s">
        <v>1546</v>
      </c>
      <c r="L49">
        <v>399</v>
      </c>
      <c r="N49" s="16" t="s">
        <v>428</v>
      </c>
      <c r="O49" s="17">
        <v>2037</v>
      </c>
    </row>
    <row r="50" spans="1:15" x14ac:dyDescent="0.2">
      <c r="A50" t="s">
        <v>656</v>
      </c>
      <c r="B50">
        <v>20120614</v>
      </c>
      <c r="C50" t="s">
        <v>1545</v>
      </c>
      <c r="D50">
        <v>906</v>
      </c>
      <c r="F50" s="16" t="s">
        <v>631</v>
      </c>
      <c r="G50" s="17">
        <v>1511</v>
      </c>
      <c r="I50" t="s">
        <v>779</v>
      </c>
      <c r="J50">
        <v>20120813</v>
      </c>
      <c r="K50" t="s">
        <v>1546</v>
      </c>
      <c r="L50">
        <v>433</v>
      </c>
      <c r="N50" s="16" t="s">
        <v>751</v>
      </c>
      <c r="O50" s="17">
        <v>2634</v>
      </c>
    </row>
    <row r="51" spans="1:15" x14ac:dyDescent="0.2">
      <c r="A51" t="s">
        <v>656</v>
      </c>
      <c r="B51">
        <v>20130618</v>
      </c>
      <c r="C51" t="s">
        <v>1545</v>
      </c>
      <c r="D51">
        <v>410</v>
      </c>
      <c r="F51" s="16" t="s">
        <v>756</v>
      </c>
      <c r="G51" s="17">
        <v>1235</v>
      </c>
      <c r="I51" t="s">
        <v>743</v>
      </c>
      <c r="J51">
        <v>20130618</v>
      </c>
      <c r="K51" t="s">
        <v>1546</v>
      </c>
      <c r="L51">
        <v>370</v>
      </c>
      <c r="N51" s="16" t="s">
        <v>726</v>
      </c>
      <c r="O51" s="17">
        <v>1159</v>
      </c>
    </row>
    <row r="52" spans="1:15" x14ac:dyDescent="0.2">
      <c r="A52" t="s">
        <v>415</v>
      </c>
      <c r="B52">
        <v>20130804</v>
      </c>
      <c r="C52" t="s">
        <v>1545</v>
      </c>
      <c r="D52">
        <v>224</v>
      </c>
      <c r="F52" s="16" t="s">
        <v>716</v>
      </c>
      <c r="G52" s="17">
        <v>1273</v>
      </c>
      <c r="I52" t="s">
        <v>743</v>
      </c>
      <c r="J52">
        <v>20130801</v>
      </c>
      <c r="K52" t="s">
        <v>1546</v>
      </c>
      <c r="L52">
        <v>76</v>
      </c>
      <c r="N52" s="16" t="s">
        <v>620</v>
      </c>
      <c r="O52" s="17">
        <v>989</v>
      </c>
    </row>
    <row r="53" spans="1:15" x14ac:dyDescent="0.2">
      <c r="A53" t="s">
        <v>415</v>
      </c>
      <c r="B53">
        <v>20140106</v>
      </c>
      <c r="C53" t="s">
        <v>1545</v>
      </c>
      <c r="D53">
        <v>499</v>
      </c>
      <c r="F53" s="16" t="s">
        <v>445</v>
      </c>
      <c r="G53" s="17">
        <v>545</v>
      </c>
      <c r="I53" t="s">
        <v>305</v>
      </c>
      <c r="J53">
        <v>20120608</v>
      </c>
      <c r="K53" t="s">
        <v>1546</v>
      </c>
      <c r="L53">
        <v>928</v>
      </c>
      <c r="N53" s="16" t="s">
        <v>755</v>
      </c>
      <c r="O53" s="17">
        <v>2073</v>
      </c>
    </row>
    <row r="54" spans="1:15" x14ac:dyDescent="0.2">
      <c r="A54" t="s">
        <v>708</v>
      </c>
      <c r="B54">
        <v>20120719</v>
      </c>
      <c r="C54" t="s">
        <v>1545</v>
      </c>
      <c r="D54">
        <v>479</v>
      </c>
      <c r="F54" s="16" t="s">
        <v>705</v>
      </c>
      <c r="G54" s="17">
        <v>1183</v>
      </c>
      <c r="I54" t="s">
        <v>305</v>
      </c>
      <c r="J54">
        <v>20130819</v>
      </c>
      <c r="K54" t="s">
        <v>1546</v>
      </c>
      <c r="L54">
        <v>421</v>
      </c>
      <c r="N54" s="16" t="s">
        <v>767</v>
      </c>
      <c r="O54" s="17">
        <v>687</v>
      </c>
    </row>
    <row r="55" spans="1:15" x14ac:dyDescent="0.2">
      <c r="A55" t="s">
        <v>708</v>
      </c>
      <c r="B55">
        <v>20120808</v>
      </c>
      <c r="C55" t="s">
        <v>1545</v>
      </c>
      <c r="D55">
        <v>698</v>
      </c>
      <c r="F55" s="16" t="s">
        <v>1105</v>
      </c>
      <c r="G55" s="17">
        <v>555</v>
      </c>
      <c r="I55" t="s">
        <v>732</v>
      </c>
      <c r="J55">
        <v>20120614</v>
      </c>
      <c r="K55" t="s">
        <v>1546</v>
      </c>
      <c r="L55">
        <v>1327</v>
      </c>
      <c r="N55" s="16" t="s">
        <v>608</v>
      </c>
      <c r="O55" s="17">
        <v>1517</v>
      </c>
    </row>
    <row r="56" spans="1:15" x14ac:dyDescent="0.2">
      <c r="A56" t="s">
        <v>744</v>
      </c>
      <c r="B56">
        <v>20120616</v>
      </c>
      <c r="C56" t="s">
        <v>1545</v>
      </c>
      <c r="D56">
        <v>928</v>
      </c>
      <c r="F56" s="16" t="s">
        <v>490</v>
      </c>
      <c r="G56" s="17">
        <v>438</v>
      </c>
      <c r="I56" t="s">
        <v>732</v>
      </c>
      <c r="J56">
        <v>20120801</v>
      </c>
      <c r="K56" t="s">
        <v>1546</v>
      </c>
      <c r="L56">
        <v>1019</v>
      </c>
      <c r="N56" s="16" t="s">
        <v>455</v>
      </c>
      <c r="O56" s="17">
        <v>1348</v>
      </c>
    </row>
    <row r="57" spans="1:15" x14ac:dyDescent="0.2">
      <c r="A57" t="s">
        <v>744</v>
      </c>
      <c r="B57">
        <v>20120802</v>
      </c>
      <c r="C57" t="s">
        <v>1545</v>
      </c>
      <c r="D57">
        <v>2476</v>
      </c>
      <c r="F57" s="16" t="s">
        <v>738</v>
      </c>
      <c r="G57" s="17">
        <v>1687</v>
      </c>
      <c r="I57" t="s">
        <v>680</v>
      </c>
      <c r="J57">
        <v>20120714</v>
      </c>
      <c r="K57" t="s">
        <v>1546</v>
      </c>
      <c r="L57">
        <v>772</v>
      </c>
      <c r="N57" s="16" t="s">
        <v>697</v>
      </c>
      <c r="O57" s="17">
        <v>39</v>
      </c>
    </row>
    <row r="58" spans="1:15" x14ac:dyDescent="0.2">
      <c r="A58" t="s">
        <v>524</v>
      </c>
      <c r="B58">
        <v>20130703</v>
      </c>
      <c r="C58" t="s">
        <v>1545</v>
      </c>
      <c r="D58">
        <v>264</v>
      </c>
      <c r="F58" s="16" t="s">
        <v>717</v>
      </c>
      <c r="G58" s="17">
        <v>1043</v>
      </c>
      <c r="I58" t="s">
        <v>680</v>
      </c>
      <c r="J58">
        <v>20120803</v>
      </c>
      <c r="K58" t="s">
        <v>1546</v>
      </c>
      <c r="L58">
        <v>879</v>
      </c>
      <c r="N58" s="16" t="s">
        <v>557</v>
      </c>
      <c r="O58" s="17">
        <v>2271</v>
      </c>
    </row>
    <row r="59" spans="1:15" x14ac:dyDescent="0.2">
      <c r="A59" t="s">
        <v>524</v>
      </c>
      <c r="B59">
        <v>20130817</v>
      </c>
      <c r="C59" t="s">
        <v>1545</v>
      </c>
      <c r="D59">
        <v>293</v>
      </c>
      <c r="F59" s="16" t="s">
        <v>498</v>
      </c>
      <c r="G59" s="17">
        <v>2985</v>
      </c>
      <c r="I59" t="s">
        <v>758</v>
      </c>
      <c r="J59">
        <v>20120716</v>
      </c>
      <c r="K59" t="s">
        <v>1546</v>
      </c>
      <c r="L59">
        <v>1184</v>
      </c>
      <c r="N59" s="16" t="s">
        <v>476</v>
      </c>
      <c r="O59" s="17">
        <v>886</v>
      </c>
    </row>
    <row r="60" spans="1:15" x14ac:dyDescent="0.2">
      <c r="A60" t="s">
        <v>524</v>
      </c>
      <c r="B60">
        <v>20180424</v>
      </c>
      <c r="C60" t="s">
        <v>1545</v>
      </c>
      <c r="D60">
        <v>1240</v>
      </c>
      <c r="F60" s="16" t="s">
        <v>428</v>
      </c>
      <c r="G60" s="17">
        <v>761</v>
      </c>
      <c r="I60" t="s">
        <v>758</v>
      </c>
      <c r="J60">
        <v>20120805</v>
      </c>
      <c r="K60" t="s">
        <v>1546</v>
      </c>
      <c r="L60">
        <v>1431</v>
      </c>
      <c r="N60" s="16" t="s">
        <v>712</v>
      </c>
      <c r="O60" s="17">
        <v>1306</v>
      </c>
    </row>
    <row r="61" spans="1:15" x14ac:dyDescent="0.2">
      <c r="A61" t="s">
        <v>524</v>
      </c>
      <c r="B61">
        <v>20180514</v>
      </c>
      <c r="C61" t="s">
        <v>1545</v>
      </c>
      <c r="D61">
        <v>2234</v>
      </c>
      <c r="F61" s="16" t="s">
        <v>751</v>
      </c>
      <c r="G61" s="17">
        <v>1653</v>
      </c>
      <c r="I61" t="s">
        <v>667</v>
      </c>
      <c r="J61">
        <v>20120616</v>
      </c>
      <c r="K61" t="s">
        <v>1546</v>
      </c>
      <c r="L61">
        <v>691</v>
      </c>
      <c r="N61" s="16" t="s">
        <v>742</v>
      </c>
      <c r="O61" s="17">
        <v>1803</v>
      </c>
    </row>
    <row r="62" spans="1:15" x14ac:dyDescent="0.2">
      <c r="A62" t="s">
        <v>449</v>
      </c>
      <c r="B62">
        <v>20130627</v>
      </c>
      <c r="C62" t="s">
        <v>1545</v>
      </c>
      <c r="D62">
        <v>433</v>
      </c>
      <c r="F62" s="16" t="s">
        <v>726</v>
      </c>
      <c r="G62" s="17">
        <v>2029</v>
      </c>
      <c r="I62" t="s">
        <v>667</v>
      </c>
      <c r="J62">
        <v>20120803</v>
      </c>
      <c r="K62" t="s">
        <v>1546</v>
      </c>
      <c r="L62">
        <v>170</v>
      </c>
      <c r="N62" s="16" t="s">
        <v>775</v>
      </c>
      <c r="O62" s="17">
        <v>415</v>
      </c>
    </row>
    <row r="63" spans="1:15" x14ac:dyDescent="0.2">
      <c r="A63" t="s">
        <v>449</v>
      </c>
      <c r="B63">
        <v>20130827</v>
      </c>
      <c r="C63" t="s">
        <v>1545</v>
      </c>
      <c r="D63">
        <v>378</v>
      </c>
      <c r="F63" s="16" t="s">
        <v>620</v>
      </c>
      <c r="G63" s="17">
        <v>2060</v>
      </c>
      <c r="I63" t="s">
        <v>424</v>
      </c>
      <c r="J63">
        <v>20130626</v>
      </c>
      <c r="K63" t="s">
        <v>1546</v>
      </c>
      <c r="L63">
        <v>201</v>
      </c>
      <c r="N63" s="16" t="s">
        <v>713</v>
      </c>
      <c r="O63" s="17">
        <v>1508</v>
      </c>
    </row>
    <row r="64" spans="1:15" x14ac:dyDescent="0.2">
      <c r="A64" t="s">
        <v>1127</v>
      </c>
      <c r="B64">
        <v>20130807</v>
      </c>
      <c r="C64" t="s">
        <v>1545</v>
      </c>
      <c r="D64">
        <v>1450</v>
      </c>
      <c r="F64" s="16" t="s">
        <v>755</v>
      </c>
      <c r="G64" s="17">
        <v>1814</v>
      </c>
      <c r="I64" t="s">
        <v>424</v>
      </c>
      <c r="J64">
        <v>20130731</v>
      </c>
      <c r="K64" t="s">
        <v>1546</v>
      </c>
      <c r="L64">
        <v>36</v>
      </c>
      <c r="N64" s="16" t="s">
        <v>491</v>
      </c>
      <c r="O64" s="17">
        <v>1257</v>
      </c>
    </row>
    <row r="65" spans="1:15" x14ac:dyDescent="0.2">
      <c r="A65" t="s">
        <v>1127</v>
      </c>
      <c r="B65">
        <v>20140105</v>
      </c>
      <c r="C65" t="s">
        <v>1545</v>
      </c>
      <c r="D65">
        <v>534</v>
      </c>
      <c r="F65" s="16" t="s">
        <v>767</v>
      </c>
      <c r="G65" s="17">
        <v>703</v>
      </c>
      <c r="I65" t="s">
        <v>609</v>
      </c>
      <c r="J65">
        <v>20120724</v>
      </c>
      <c r="K65" t="s">
        <v>1546</v>
      </c>
      <c r="L65">
        <v>366</v>
      </c>
      <c r="N65" s="16" t="s">
        <v>780</v>
      </c>
      <c r="O65" s="17">
        <v>1403</v>
      </c>
    </row>
    <row r="66" spans="1:15" x14ac:dyDescent="0.2">
      <c r="A66" t="s">
        <v>454</v>
      </c>
      <c r="B66">
        <v>20130626</v>
      </c>
      <c r="C66" t="s">
        <v>1545</v>
      </c>
      <c r="D66">
        <v>481</v>
      </c>
      <c r="F66" s="16" t="s">
        <v>608</v>
      </c>
      <c r="G66" s="17">
        <v>2591</v>
      </c>
      <c r="I66" t="s">
        <v>609</v>
      </c>
      <c r="J66">
        <v>20120813</v>
      </c>
      <c r="K66" t="s">
        <v>1546</v>
      </c>
      <c r="L66">
        <v>618</v>
      </c>
      <c r="N66" s="16" t="s">
        <v>318</v>
      </c>
      <c r="O66" s="17">
        <v>1425</v>
      </c>
    </row>
    <row r="67" spans="1:15" x14ac:dyDescent="0.2">
      <c r="A67" t="s">
        <v>454</v>
      </c>
      <c r="B67">
        <v>20130810</v>
      </c>
      <c r="C67" t="s">
        <v>1545</v>
      </c>
      <c r="D67">
        <v>1374</v>
      </c>
      <c r="F67" s="16" t="s">
        <v>455</v>
      </c>
      <c r="G67" s="17">
        <v>905</v>
      </c>
      <c r="I67" t="s">
        <v>411</v>
      </c>
      <c r="J67">
        <v>20130806</v>
      </c>
      <c r="K67" t="s">
        <v>1546</v>
      </c>
      <c r="L67">
        <v>605</v>
      </c>
      <c r="N67" s="16" t="s">
        <v>340</v>
      </c>
      <c r="O67" s="17">
        <v>2004</v>
      </c>
    </row>
    <row r="68" spans="1:15" x14ac:dyDescent="0.2">
      <c r="A68" t="s">
        <v>632</v>
      </c>
      <c r="B68">
        <v>20120718</v>
      </c>
      <c r="C68" t="s">
        <v>1545</v>
      </c>
      <c r="D68">
        <v>668</v>
      </c>
      <c r="F68" s="16" t="s">
        <v>697</v>
      </c>
      <c r="G68" s="17">
        <v>26</v>
      </c>
      <c r="I68" t="s">
        <v>724</v>
      </c>
      <c r="J68">
        <v>20120609</v>
      </c>
      <c r="K68" t="s">
        <v>1546</v>
      </c>
      <c r="L68">
        <v>1025</v>
      </c>
      <c r="N68" s="16" t="s">
        <v>469</v>
      </c>
      <c r="O68" s="17">
        <v>793</v>
      </c>
    </row>
    <row r="69" spans="1:15" x14ac:dyDescent="0.2">
      <c r="A69" t="s">
        <v>632</v>
      </c>
      <c r="B69">
        <v>20120807</v>
      </c>
      <c r="C69" t="s">
        <v>1545</v>
      </c>
      <c r="D69">
        <v>1019</v>
      </c>
      <c r="F69" s="16" t="s">
        <v>557</v>
      </c>
      <c r="G69" s="17">
        <v>4092</v>
      </c>
      <c r="I69" t="s">
        <v>724</v>
      </c>
      <c r="J69">
        <v>20120728</v>
      </c>
      <c r="K69" t="s">
        <v>1546</v>
      </c>
      <c r="L69">
        <v>1347</v>
      </c>
      <c r="N69" s="16" t="s">
        <v>361</v>
      </c>
      <c r="O69" s="17">
        <v>896</v>
      </c>
    </row>
    <row r="70" spans="1:15" x14ac:dyDescent="0.2">
      <c r="A70" t="s">
        <v>759</v>
      </c>
      <c r="B70">
        <v>20120726</v>
      </c>
      <c r="C70" t="s">
        <v>1545</v>
      </c>
      <c r="D70">
        <v>502</v>
      </c>
      <c r="F70" s="16" t="s">
        <v>476</v>
      </c>
      <c r="G70" s="17">
        <v>549</v>
      </c>
      <c r="I70" t="s">
        <v>719</v>
      </c>
      <c r="J70">
        <v>20120812</v>
      </c>
      <c r="K70" t="s">
        <v>1546</v>
      </c>
      <c r="L70">
        <v>647</v>
      </c>
      <c r="N70" s="16" t="s">
        <v>306</v>
      </c>
      <c r="O70" s="17">
        <v>1107</v>
      </c>
    </row>
    <row r="71" spans="1:15" x14ac:dyDescent="0.2">
      <c r="A71" t="s">
        <v>759</v>
      </c>
      <c r="B71">
        <v>20130617</v>
      </c>
      <c r="C71" t="s">
        <v>1545</v>
      </c>
      <c r="D71">
        <v>561</v>
      </c>
      <c r="F71" s="16" t="s">
        <v>712</v>
      </c>
      <c r="G71" s="17">
        <v>1831</v>
      </c>
      <c r="I71" t="s">
        <v>719</v>
      </c>
      <c r="J71">
        <v>20130617</v>
      </c>
      <c r="K71" t="s">
        <v>1546</v>
      </c>
      <c r="L71">
        <v>386</v>
      </c>
      <c r="N71" s="16" t="s">
        <v>389</v>
      </c>
      <c r="O71" s="17">
        <v>1744</v>
      </c>
    </row>
    <row r="72" spans="1:15" x14ac:dyDescent="0.2">
      <c r="A72" t="s">
        <v>739</v>
      </c>
      <c r="B72">
        <v>20120719</v>
      </c>
      <c r="C72" t="s">
        <v>1545</v>
      </c>
      <c r="D72">
        <v>404</v>
      </c>
      <c r="F72" s="16" t="s">
        <v>742</v>
      </c>
      <c r="G72" s="17">
        <v>1456</v>
      </c>
      <c r="I72" t="s">
        <v>655</v>
      </c>
      <c r="J72">
        <v>20120615</v>
      </c>
      <c r="K72" t="s">
        <v>1546</v>
      </c>
      <c r="L72">
        <v>1119</v>
      </c>
      <c r="N72" s="16" t="s">
        <v>1020</v>
      </c>
      <c r="O72" s="17">
        <v>1201</v>
      </c>
    </row>
    <row r="73" spans="1:15" x14ac:dyDescent="0.2">
      <c r="A73" t="s">
        <v>739</v>
      </c>
      <c r="B73">
        <v>20120808</v>
      </c>
      <c r="C73" t="s">
        <v>1545</v>
      </c>
      <c r="D73">
        <v>758</v>
      </c>
      <c r="F73" s="16" t="s">
        <v>775</v>
      </c>
      <c r="G73" s="17">
        <v>778</v>
      </c>
      <c r="I73" t="s">
        <v>655</v>
      </c>
      <c r="J73">
        <v>20120802</v>
      </c>
      <c r="K73" t="s">
        <v>1546</v>
      </c>
      <c r="L73">
        <v>711</v>
      </c>
      <c r="N73" s="16" t="s">
        <v>375</v>
      </c>
      <c r="O73" s="17">
        <v>553</v>
      </c>
    </row>
    <row r="74" spans="1:15" x14ac:dyDescent="0.2">
      <c r="A74" t="s">
        <v>740</v>
      </c>
      <c r="B74">
        <v>20120720</v>
      </c>
      <c r="C74" t="s">
        <v>1545</v>
      </c>
      <c r="D74">
        <v>1217</v>
      </c>
      <c r="F74" s="16" t="s">
        <v>713</v>
      </c>
      <c r="G74" s="17">
        <v>1587</v>
      </c>
      <c r="I74" t="s">
        <v>631</v>
      </c>
      <c r="J74">
        <v>20120804</v>
      </c>
      <c r="K74" t="s">
        <v>1546</v>
      </c>
      <c r="L74">
        <v>1104</v>
      </c>
      <c r="N74" s="16" t="s">
        <v>377</v>
      </c>
      <c r="O74" s="17">
        <v>2314</v>
      </c>
    </row>
    <row r="75" spans="1:15" x14ac:dyDescent="0.2">
      <c r="A75" t="s">
        <v>740</v>
      </c>
      <c r="B75">
        <v>20120808</v>
      </c>
      <c r="C75" t="s">
        <v>1545</v>
      </c>
      <c r="D75">
        <v>601</v>
      </c>
      <c r="F75" s="16" t="s">
        <v>491</v>
      </c>
      <c r="G75" s="17">
        <v>838</v>
      </c>
      <c r="I75" t="s">
        <v>631</v>
      </c>
      <c r="J75">
        <v>20130616</v>
      </c>
      <c r="K75" t="s">
        <v>1546</v>
      </c>
      <c r="L75">
        <v>68</v>
      </c>
      <c r="N75" s="16" t="s">
        <v>515</v>
      </c>
      <c r="O75" s="17">
        <v>332</v>
      </c>
    </row>
    <row r="76" spans="1:15" x14ac:dyDescent="0.2">
      <c r="A76" t="s">
        <v>779</v>
      </c>
      <c r="B76">
        <v>20120724</v>
      </c>
      <c r="C76" t="s">
        <v>1545</v>
      </c>
      <c r="D76">
        <v>466</v>
      </c>
      <c r="F76" s="16" t="s">
        <v>780</v>
      </c>
      <c r="G76" s="17">
        <v>1029</v>
      </c>
      <c r="I76" t="s">
        <v>756</v>
      </c>
      <c r="J76">
        <v>20120722</v>
      </c>
      <c r="K76" t="s">
        <v>1546</v>
      </c>
      <c r="L76">
        <v>552</v>
      </c>
      <c r="N76" s="16" t="s">
        <v>386</v>
      </c>
      <c r="O76" s="17">
        <v>1563</v>
      </c>
    </row>
    <row r="77" spans="1:15" x14ac:dyDescent="0.2">
      <c r="A77" t="s">
        <v>779</v>
      </c>
      <c r="B77">
        <v>20120813</v>
      </c>
      <c r="C77" t="s">
        <v>1545</v>
      </c>
      <c r="D77">
        <v>543</v>
      </c>
      <c r="F77" s="16" t="s">
        <v>376</v>
      </c>
      <c r="G77" s="17">
        <v>515</v>
      </c>
      <c r="I77" t="s">
        <v>756</v>
      </c>
      <c r="J77">
        <v>20120811</v>
      </c>
      <c r="K77" t="s">
        <v>1546</v>
      </c>
      <c r="L77">
        <v>942</v>
      </c>
      <c r="N77" s="16" t="s">
        <v>316</v>
      </c>
      <c r="O77" s="17">
        <v>1162</v>
      </c>
    </row>
    <row r="78" spans="1:15" x14ac:dyDescent="0.2">
      <c r="A78" t="s">
        <v>743</v>
      </c>
      <c r="B78">
        <v>20130618</v>
      </c>
      <c r="C78" t="s">
        <v>1545</v>
      </c>
      <c r="D78">
        <v>347</v>
      </c>
      <c r="F78" s="16" t="s">
        <v>318</v>
      </c>
      <c r="G78" s="17">
        <v>2027</v>
      </c>
      <c r="I78" t="s">
        <v>716</v>
      </c>
      <c r="J78">
        <v>20120725</v>
      </c>
      <c r="K78" t="s">
        <v>1546</v>
      </c>
      <c r="L78">
        <v>460</v>
      </c>
      <c r="N78" s="16" t="s">
        <v>984</v>
      </c>
      <c r="O78" s="17">
        <v>248</v>
      </c>
    </row>
    <row r="79" spans="1:15" x14ac:dyDescent="0.2">
      <c r="A79" t="s">
        <v>743</v>
      </c>
      <c r="B79">
        <v>20130801</v>
      </c>
      <c r="C79" t="s">
        <v>1545</v>
      </c>
      <c r="D79">
        <v>180</v>
      </c>
      <c r="F79" s="16" t="s">
        <v>340</v>
      </c>
      <c r="G79" s="17">
        <v>4637</v>
      </c>
      <c r="I79" t="s">
        <v>716</v>
      </c>
      <c r="J79">
        <v>20120814</v>
      </c>
      <c r="K79" t="s">
        <v>1546</v>
      </c>
      <c r="L79">
        <v>614</v>
      </c>
      <c r="N79" s="16" t="s">
        <v>339</v>
      </c>
      <c r="O79" s="17">
        <v>1007</v>
      </c>
    </row>
    <row r="80" spans="1:15" x14ac:dyDescent="0.2">
      <c r="A80" t="s">
        <v>305</v>
      </c>
      <c r="B80">
        <v>20120608</v>
      </c>
      <c r="C80" t="s">
        <v>1545</v>
      </c>
      <c r="D80">
        <v>450</v>
      </c>
      <c r="F80" s="16" t="s">
        <v>469</v>
      </c>
      <c r="G80" s="17">
        <v>825</v>
      </c>
      <c r="I80" t="s">
        <v>445</v>
      </c>
      <c r="J80">
        <v>20130821</v>
      </c>
      <c r="K80" t="s">
        <v>1546</v>
      </c>
      <c r="L80">
        <v>908</v>
      </c>
      <c r="N80" s="16" t="s">
        <v>302</v>
      </c>
      <c r="O80" s="17">
        <v>1367</v>
      </c>
    </row>
    <row r="81" spans="1:15" x14ac:dyDescent="0.2">
      <c r="A81" t="s">
        <v>305</v>
      </c>
      <c r="B81">
        <v>20130819</v>
      </c>
      <c r="C81" t="s">
        <v>1545</v>
      </c>
      <c r="D81">
        <v>426</v>
      </c>
      <c r="F81" s="16" t="s">
        <v>361</v>
      </c>
      <c r="G81" s="17">
        <v>2224</v>
      </c>
      <c r="I81" t="s">
        <v>705</v>
      </c>
      <c r="J81">
        <v>20120810</v>
      </c>
      <c r="K81" t="s">
        <v>1546</v>
      </c>
      <c r="L81">
        <v>910</v>
      </c>
      <c r="N81" s="16" t="s">
        <v>329</v>
      </c>
      <c r="O81" s="17">
        <v>2475</v>
      </c>
    </row>
    <row r="82" spans="1:15" x14ac:dyDescent="0.2">
      <c r="A82" t="s">
        <v>305</v>
      </c>
      <c r="B82">
        <v>20180122</v>
      </c>
      <c r="C82" t="s">
        <v>1545</v>
      </c>
      <c r="D82">
        <v>750</v>
      </c>
      <c r="F82" s="16" t="s">
        <v>306</v>
      </c>
      <c r="G82" s="17">
        <v>1029</v>
      </c>
      <c r="I82" t="s">
        <v>705</v>
      </c>
      <c r="J82">
        <v>20130617</v>
      </c>
      <c r="K82" t="s">
        <v>1546</v>
      </c>
      <c r="L82">
        <v>5</v>
      </c>
      <c r="N82" s="16" t="s">
        <v>315</v>
      </c>
      <c r="O82" s="17">
        <v>346</v>
      </c>
    </row>
    <row r="83" spans="1:15" x14ac:dyDescent="0.2">
      <c r="A83" t="s">
        <v>732</v>
      </c>
      <c r="B83">
        <v>20120614</v>
      </c>
      <c r="C83" t="s">
        <v>1545</v>
      </c>
      <c r="D83">
        <v>1064</v>
      </c>
      <c r="F83" s="16" t="s">
        <v>389</v>
      </c>
      <c r="G83" s="17">
        <v>3769</v>
      </c>
      <c r="I83" t="s">
        <v>1105</v>
      </c>
      <c r="J83">
        <v>20120811</v>
      </c>
      <c r="K83" t="s">
        <v>1546</v>
      </c>
      <c r="L83">
        <v>198</v>
      </c>
      <c r="N83" s="16" t="s">
        <v>460</v>
      </c>
      <c r="O83" s="17">
        <v>835</v>
      </c>
    </row>
    <row r="84" spans="1:15" x14ac:dyDescent="0.2">
      <c r="A84" t="s">
        <v>732</v>
      </c>
      <c r="B84">
        <v>20120801</v>
      </c>
      <c r="C84" t="s">
        <v>1545</v>
      </c>
      <c r="D84">
        <v>443</v>
      </c>
      <c r="F84" s="16" t="s">
        <v>1020</v>
      </c>
      <c r="G84" s="17">
        <v>972</v>
      </c>
      <c r="I84" t="s">
        <v>1105</v>
      </c>
      <c r="J84">
        <v>20130825</v>
      </c>
      <c r="K84" t="s">
        <v>1546</v>
      </c>
      <c r="L84">
        <v>221</v>
      </c>
      <c r="N84" s="16" t="s">
        <v>363</v>
      </c>
      <c r="O84" s="17">
        <v>1870</v>
      </c>
    </row>
    <row r="85" spans="1:15" x14ac:dyDescent="0.2">
      <c r="A85" t="s">
        <v>680</v>
      </c>
      <c r="B85">
        <v>20120714</v>
      </c>
      <c r="C85" t="s">
        <v>1545</v>
      </c>
      <c r="D85">
        <v>864</v>
      </c>
      <c r="F85" s="16" t="s">
        <v>375</v>
      </c>
      <c r="G85" s="17">
        <v>711</v>
      </c>
      <c r="I85" t="s">
        <v>490</v>
      </c>
      <c r="J85">
        <v>20130622</v>
      </c>
      <c r="K85" t="s">
        <v>1546</v>
      </c>
      <c r="L85">
        <v>282</v>
      </c>
      <c r="N85" s="16" t="s">
        <v>314</v>
      </c>
      <c r="O85" s="17">
        <v>2043</v>
      </c>
    </row>
    <row r="86" spans="1:15" x14ac:dyDescent="0.2">
      <c r="A86" t="s">
        <v>680</v>
      </c>
      <c r="B86">
        <v>20120803</v>
      </c>
      <c r="C86" t="s">
        <v>1545</v>
      </c>
      <c r="D86">
        <v>768</v>
      </c>
      <c r="F86" s="16" t="s">
        <v>377</v>
      </c>
      <c r="G86" s="17">
        <v>4186</v>
      </c>
      <c r="I86" t="s">
        <v>490</v>
      </c>
      <c r="J86">
        <v>20130817</v>
      </c>
      <c r="K86" t="s">
        <v>1546</v>
      </c>
      <c r="L86">
        <v>375</v>
      </c>
      <c r="N86" s="16" t="s">
        <v>418</v>
      </c>
      <c r="O86" s="17">
        <v>2059</v>
      </c>
    </row>
    <row r="87" spans="1:15" x14ac:dyDescent="0.2">
      <c r="A87" t="s">
        <v>758</v>
      </c>
      <c r="B87">
        <v>20120716</v>
      </c>
      <c r="C87" t="s">
        <v>1545</v>
      </c>
      <c r="D87">
        <v>1243</v>
      </c>
      <c r="F87" s="16" t="s">
        <v>515</v>
      </c>
      <c r="G87" s="17">
        <v>3514</v>
      </c>
      <c r="I87" t="s">
        <v>738</v>
      </c>
      <c r="J87">
        <v>20120726</v>
      </c>
      <c r="K87" t="s">
        <v>1546</v>
      </c>
      <c r="L87">
        <v>814</v>
      </c>
      <c r="N87" s="16" t="s">
        <v>364</v>
      </c>
      <c r="O87" s="17">
        <v>1462</v>
      </c>
    </row>
    <row r="88" spans="1:15" x14ac:dyDescent="0.2">
      <c r="A88" t="s">
        <v>758</v>
      </c>
      <c r="B88">
        <v>20120805</v>
      </c>
      <c r="C88" t="s">
        <v>1545</v>
      </c>
      <c r="D88">
        <v>805</v>
      </c>
      <c r="F88" s="16" t="s">
        <v>386</v>
      </c>
      <c r="G88" s="17">
        <v>3930</v>
      </c>
      <c r="I88" t="s">
        <v>738</v>
      </c>
      <c r="J88">
        <v>20120815</v>
      </c>
      <c r="K88" t="s">
        <v>1546</v>
      </c>
      <c r="L88">
        <v>838</v>
      </c>
      <c r="N88" s="16" t="s">
        <v>337</v>
      </c>
      <c r="O88" s="17">
        <v>669</v>
      </c>
    </row>
    <row r="89" spans="1:15" x14ac:dyDescent="0.2">
      <c r="A89" t="s">
        <v>667</v>
      </c>
      <c r="B89">
        <v>20120616</v>
      </c>
      <c r="C89" t="s">
        <v>1545</v>
      </c>
      <c r="D89">
        <v>742</v>
      </c>
      <c r="F89" s="16" t="s">
        <v>316</v>
      </c>
      <c r="G89" s="17">
        <v>2001</v>
      </c>
      <c r="I89" t="s">
        <v>717</v>
      </c>
      <c r="J89">
        <v>20120719</v>
      </c>
      <c r="K89" t="s">
        <v>1546</v>
      </c>
      <c r="L89">
        <v>368</v>
      </c>
      <c r="N89" s="16" t="s">
        <v>1125</v>
      </c>
      <c r="O89" s="17">
        <v>1646</v>
      </c>
    </row>
    <row r="90" spans="1:15" x14ac:dyDescent="0.2">
      <c r="A90" t="s">
        <v>667</v>
      </c>
      <c r="B90">
        <v>20120803</v>
      </c>
      <c r="C90" t="s">
        <v>1545</v>
      </c>
      <c r="D90">
        <v>943</v>
      </c>
      <c r="F90" s="16" t="s">
        <v>984</v>
      </c>
      <c r="G90" s="17">
        <v>1826</v>
      </c>
      <c r="I90" t="s">
        <v>717</v>
      </c>
      <c r="J90">
        <v>20120808</v>
      </c>
      <c r="K90" t="s">
        <v>1546</v>
      </c>
      <c r="L90">
        <v>704</v>
      </c>
      <c r="N90" s="16" t="s">
        <v>1048</v>
      </c>
      <c r="O90" s="17">
        <v>997</v>
      </c>
    </row>
    <row r="91" spans="1:15" x14ac:dyDescent="0.2">
      <c r="A91" t="s">
        <v>424</v>
      </c>
      <c r="B91">
        <v>20130626</v>
      </c>
      <c r="C91" t="s">
        <v>1545</v>
      </c>
      <c r="D91">
        <v>292</v>
      </c>
      <c r="F91" s="16" t="s">
        <v>339</v>
      </c>
      <c r="G91" s="17">
        <v>2885</v>
      </c>
      <c r="I91" t="s">
        <v>498</v>
      </c>
      <c r="J91">
        <v>20120722</v>
      </c>
      <c r="K91" t="s">
        <v>1546</v>
      </c>
      <c r="L91">
        <v>662</v>
      </c>
      <c r="N91" s="16" t="s">
        <v>317</v>
      </c>
      <c r="O91" s="17">
        <v>1552</v>
      </c>
    </row>
    <row r="92" spans="1:15" x14ac:dyDescent="0.2">
      <c r="A92" t="s">
        <v>424</v>
      </c>
      <c r="B92">
        <v>20130731</v>
      </c>
      <c r="C92" t="s">
        <v>1545</v>
      </c>
      <c r="D92">
        <v>364</v>
      </c>
      <c r="F92" s="16" t="s">
        <v>302</v>
      </c>
      <c r="G92" s="17">
        <v>2948</v>
      </c>
      <c r="I92" t="s">
        <v>498</v>
      </c>
      <c r="J92">
        <v>20120811</v>
      </c>
      <c r="K92" t="s">
        <v>1546</v>
      </c>
      <c r="L92">
        <v>774</v>
      </c>
      <c r="N92" s="16" t="s">
        <v>301</v>
      </c>
      <c r="O92" s="17">
        <v>1714</v>
      </c>
    </row>
    <row r="93" spans="1:15" x14ac:dyDescent="0.2">
      <c r="A93" t="s">
        <v>424</v>
      </c>
      <c r="B93">
        <v>20180215</v>
      </c>
      <c r="C93" t="s">
        <v>1545</v>
      </c>
      <c r="D93">
        <v>1023</v>
      </c>
      <c r="F93" s="16" t="s">
        <v>329</v>
      </c>
      <c r="G93" s="17">
        <v>4087</v>
      </c>
      <c r="I93" t="s">
        <v>498</v>
      </c>
      <c r="J93">
        <v>20161025</v>
      </c>
      <c r="K93" t="s">
        <v>1546</v>
      </c>
      <c r="L93">
        <v>360</v>
      </c>
      <c r="N93" s="16" t="s">
        <v>487</v>
      </c>
      <c r="O93" s="17">
        <v>2498</v>
      </c>
    </row>
    <row r="94" spans="1:15" x14ac:dyDescent="0.2">
      <c r="A94" t="s">
        <v>609</v>
      </c>
      <c r="B94">
        <v>20120724</v>
      </c>
      <c r="C94" t="s">
        <v>1545</v>
      </c>
      <c r="D94">
        <v>399</v>
      </c>
      <c r="F94" s="16" t="s">
        <v>315</v>
      </c>
      <c r="G94" s="17">
        <v>1236</v>
      </c>
      <c r="I94" t="s">
        <v>428</v>
      </c>
      <c r="J94">
        <v>20120615</v>
      </c>
      <c r="K94" t="s">
        <v>1546</v>
      </c>
      <c r="L94">
        <v>732</v>
      </c>
      <c r="N94" s="16" t="s">
        <v>560</v>
      </c>
      <c r="O94" s="17">
        <v>112</v>
      </c>
    </row>
    <row r="95" spans="1:15" x14ac:dyDescent="0.2">
      <c r="A95" t="s">
        <v>609</v>
      </c>
      <c r="B95">
        <v>20120813</v>
      </c>
      <c r="C95" t="s">
        <v>1545</v>
      </c>
      <c r="D95">
        <v>514</v>
      </c>
      <c r="F95" s="16" t="s">
        <v>460</v>
      </c>
      <c r="G95" s="17">
        <v>1193</v>
      </c>
      <c r="I95" t="s">
        <v>428</v>
      </c>
      <c r="J95">
        <v>20120802</v>
      </c>
      <c r="K95" t="s">
        <v>1546</v>
      </c>
      <c r="L95">
        <v>1305</v>
      </c>
      <c r="N95" s="16" t="s">
        <v>387</v>
      </c>
      <c r="O95" s="17">
        <v>2017</v>
      </c>
    </row>
    <row r="96" spans="1:15" x14ac:dyDescent="0.2">
      <c r="A96" t="s">
        <v>411</v>
      </c>
      <c r="B96">
        <v>20130806</v>
      </c>
      <c r="C96" t="s">
        <v>1545</v>
      </c>
      <c r="D96">
        <v>423</v>
      </c>
      <c r="F96" s="16" t="s">
        <v>363</v>
      </c>
      <c r="G96" s="17">
        <v>1627</v>
      </c>
      <c r="I96" t="s">
        <v>751</v>
      </c>
      <c r="J96">
        <v>20120614</v>
      </c>
      <c r="K96" t="s">
        <v>1546</v>
      </c>
      <c r="L96">
        <v>1385</v>
      </c>
      <c r="N96" s="16" t="s">
        <v>442</v>
      </c>
      <c r="O96" s="17">
        <v>940</v>
      </c>
    </row>
    <row r="97" spans="1:15" x14ac:dyDescent="0.2">
      <c r="A97" t="s">
        <v>411</v>
      </c>
      <c r="B97">
        <v>20180215</v>
      </c>
      <c r="C97" t="s">
        <v>1545</v>
      </c>
      <c r="D97">
        <v>892</v>
      </c>
      <c r="F97" s="16" t="s">
        <v>314</v>
      </c>
      <c r="G97" s="17">
        <v>2276</v>
      </c>
      <c r="I97" t="s">
        <v>751</v>
      </c>
      <c r="J97">
        <v>20120801</v>
      </c>
      <c r="K97" t="s">
        <v>1546</v>
      </c>
      <c r="L97">
        <v>1249</v>
      </c>
      <c r="N97" s="16" t="s">
        <v>352</v>
      </c>
      <c r="O97" s="17">
        <v>445</v>
      </c>
    </row>
    <row r="98" spans="1:15" x14ac:dyDescent="0.2">
      <c r="A98" t="s">
        <v>724</v>
      </c>
      <c r="B98">
        <v>20120609</v>
      </c>
      <c r="C98" t="s">
        <v>1545</v>
      </c>
      <c r="D98">
        <v>1071</v>
      </c>
      <c r="F98" s="16" t="s">
        <v>418</v>
      </c>
      <c r="G98" s="17">
        <v>1507</v>
      </c>
      <c r="I98" t="s">
        <v>726</v>
      </c>
      <c r="J98">
        <v>20120610</v>
      </c>
      <c r="K98" t="s">
        <v>1546</v>
      </c>
      <c r="L98">
        <v>511</v>
      </c>
      <c r="N98" s="16" t="s">
        <v>408</v>
      </c>
      <c r="O98" s="17">
        <v>2140</v>
      </c>
    </row>
    <row r="99" spans="1:15" x14ac:dyDescent="0.2">
      <c r="A99" t="s">
        <v>724</v>
      </c>
      <c r="B99">
        <v>20120728</v>
      </c>
      <c r="C99" t="s">
        <v>1545</v>
      </c>
      <c r="D99">
        <v>1243</v>
      </c>
      <c r="F99" s="16" t="s">
        <v>364</v>
      </c>
      <c r="G99" s="17">
        <v>2309</v>
      </c>
      <c r="I99" t="s">
        <v>726</v>
      </c>
      <c r="J99">
        <v>20120728</v>
      </c>
      <c r="K99" t="s">
        <v>1546</v>
      </c>
      <c r="L99">
        <v>648</v>
      </c>
      <c r="N99" s="16" t="s">
        <v>388</v>
      </c>
      <c r="O99" s="17">
        <v>559</v>
      </c>
    </row>
    <row r="100" spans="1:15" x14ac:dyDescent="0.2">
      <c r="A100" t="s">
        <v>719</v>
      </c>
      <c r="B100">
        <v>20120812</v>
      </c>
      <c r="C100" t="s">
        <v>1545</v>
      </c>
      <c r="D100">
        <v>1282</v>
      </c>
      <c r="F100" s="16" t="s">
        <v>337</v>
      </c>
      <c r="G100" s="17">
        <v>1496</v>
      </c>
      <c r="I100" t="s">
        <v>620</v>
      </c>
      <c r="J100">
        <v>20120610</v>
      </c>
      <c r="K100" t="s">
        <v>1546</v>
      </c>
      <c r="L100">
        <v>384</v>
      </c>
      <c r="N100" s="16" t="s">
        <v>725</v>
      </c>
      <c r="O100" s="17">
        <v>2520</v>
      </c>
    </row>
    <row r="101" spans="1:15" x14ac:dyDescent="0.2">
      <c r="A101" t="s">
        <v>719</v>
      </c>
      <c r="B101">
        <v>20130617</v>
      </c>
      <c r="C101" t="s">
        <v>1545</v>
      </c>
      <c r="D101">
        <v>216</v>
      </c>
      <c r="F101" s="16" t="s">
        <v>1125</v>
      </c>
      <c r="G101" s="17">
        <v>2156</v>
      </c>
      <c r="I101" t="s">
        <v>620</v>
      </c>
      <c r="J101">
        <v>20120729</v>
      </c>
      <c r="K101" t="s">
        <v>1546</v>
      </c>
      <c r="L101">
        <v>605</v>
      </c>
      <c r="N101" s="16" t="s">
        <v>478</v>
      </c>
      <c r="O101" s="17">
        <v>1056</v>
      </c>
    </row>
    <row r="102" spans="1:15" x14ac:dyDescent="0.2">
      <c r="A102" t="s">
        <v>655</v>
      </c>
      <c r="B102">
        <v>20120615</v>
      </c>
      <c r="C102" t="s">
        <v>1545</v>
      </c>
      <c r="D102">
        <v>1176</v>
      </c>
      <c r="F102" s="16" t="s">
        <v>1048</v>
      </c>
      <c r="G102" s="17">
        <v>612</v>
      </c>
      <c r="I102" t="s">
        <v>755</v>
      </c>
      <c r="J102">
        <v>20120610</v>
      </c>
      <c r="K102" t="s">
        <v>1546</v>
      </c>
      <c r="L102">
        <v>1333</v>
      </c>
      <c r="N102" s="16" t="s">
        <v>362</v>
      </c>
      <c r="O102" s="17">
        <v>2122</v>
      </c>
    </row>
    <row r="103" spans="1:15" x14ac:dyDescent="0.2">
      <c r="A103" t="s">
        <v>655</v>
      </c>
      <c r="B103">
        <v>20120802</v>
      </c>
      <c r="C103" t="s">
        <v>1545</v>
      </c>
      <c r="D103">
        <v>565</v>
      </c>
      <c r="F103" s="16" t="s">
        <v>317</v>
      </c>
      <c r="G103" s="17">
        <v>2688</v>
      </c>
      <c r="I103" t="s">
        <v>755</v>
      </c>
      <c r="J103">
        <v>20120729</v>
      </c>
      <c r="K103" t="s">
        <v>1546</v>
      </c>
      <c r="L103">
        <v>740</v>
      </c>
      <c r="N103" s="16" t="s">
        <v>351</v>
      </c>
      <c r="O103" s="17">
        <v>1369</v>
      </c>
    </row>
    <row r="104" spans="1:15" x14ac:dyDescent="0.2">
      <c r="A104" t="s">
        <v>631</v>
      </c>
      <c r="B104">
        <v>20120804</v>
      </c>
      <c r="C104" t="s">
        <v>1545</v>
      </c>
      <c r="D104">
        <v>1142</v>
      </c>
      <c r="F104" s="16" t="s">
        <v>301</v>
      </c>
      <c r="G104" s="17">
        <v>2310</v>
      </c>
      <c r="I104" t="s">
        <v>767</v>
      </c>
      <c r="J104">
        <v>20120814</v>
      </c>
      <c r="K104" t="s">
        <v>1546</v>
      </c>
      <c r="L104">
        <v>383</v>
      </c>
      <c r="N104" s="16" t="s">
        <v>385</v>
      </c>
      <c r="O104" s="17">
        <v>129</v>
      </c>
    </row>
    <row r="105" spans="1:15" x14ac:dyDescent="0.2">
      <c r="A105" t="s">
        <v>631</v>
      </c>
      <c r="B105">
        <v>20130616</v>
      </c>
      <c r="C105" t="s">
        <v>1545</v>
      </c>
      <c r="D105">
        <v>369</v>
      </c>
      <c r="F105" s="16" t="s">
        <v>487</v>
      </c>
      <c r="G105" s="17">
        <v>2596</v>
      </c>
      <c r="I105" t="s">
        <v>767</v>
      </c>
      <c r="J105">
        <v>20130804</v>
      </c>
      <c r="K105" t="s">
        <v>1546</v>
      </c>
      <c r="L105">
        <v>304</v>
      </c>
      <c r="N105" s="16" t="s">
        <v>401</v>
      </c>
      <c r="O105" s="17">
        <v>685</v>
      </c>
    </row>
    <row r="106" spans="1:15" x14ac:dyDescent="0.2">
      <c r="A106" t="s">
        <v>756</v>
      </c>
      <c r="B106">
        <v>20120722</v>
      </c>
      <c r="C106" t="s">
        <v>1545</v>
      </c>
      <c r="D106">
        <v>423</v>
      </c>
      <c r="F106" s="16" t="s">
        <v>560</v>
      </c>
      <c r="G106" s="17">
        <v>1179</v>
      </c>
      <c r="I106" t="s">
        <v>608</v>
      </c>
      <c r="J106">
        <v>20120720</v>
      </c>
      <c r="K106" t="s">
        <v>1546</v>
      </c>
      <c r="L106">
        <v>889</v>
      </c>
      <c r="N106" s="16" t="s">
        <v>325</v>
      </c>
      <c r="O106" s="17">
        <v>2040</v>
      </c>
    </row>
    <row r="107" spans="1:15" x14ac:dyDescent="0.2">
      <c r="A107" t="s">
        <v>756</v>
      </c>
      <c r="B107">
        <v>20120811</v>
      </c>
      <c r="C107" t="s">
        <v>1545</v>
      </c>
      <c r="D107">
        <v>812</v>
      </c>
      <c r="F107" s="16" t="s">
        <v>387</v>
      </c>
      <c r="G107" s="17">
        <v>3843</v>
      </c>
      <c r="I107" t="s">
        <v>608</v>
      </c>
      <c r="J107">
        <v>20120809</v>
      </c>
      <c r="K107" t="s">
        <v>1546</v>
      </c>
      <c r="L107">
        <v>628</v>
      </c>
      <c r="N107" s="16" t="s">
        <v>453</v>
      </c>
      <c r="O107" s="17">
        <v>315</v>
      </c>
    </row>
    <row r="108" spans="1:15" x14ac:dyDescent="0.2">
      <c r="A108" t="s">
        <v>716</v>
      </c>
      <c r="B108">
        <v>20120725</v>
      </c>
      <c r="C108" t="s">
        <v>1545</v>
      </c>
      <c r="D108">
        <v>664</v>
      </c>
      <c r="F108" s="16" t="s">
        <v>442</v>
      </c>
      <c r="G108" s="17">
        <v>68</v>
      </c>
      <c r="I108" t="s">
        <v>455</v>
      </c>
      <c r="J108">
        <v>20120609</v>
      </c>
      <c r="K108" t="s">
        <v>1546</v>
      </c>
      <c r="L108">
        <v>596</v>
      </c>
      <c r="N108" s="16" t="s">
        <v>374</v>
      </c>
      <c r="O108" s="17">
        <v>1583</v>
      </c>
    </row>
    <row r="109" spans="1:15" x14ac:dyDescent="0.2">
      <c r="A109" t="s">
        <v>716</v>
      </c>
      <c r="B109">
        <v>20120814</v>
      </c>
      <c r="C109" t="s">
        <v>1545</v>
      </c>
      <c r="D109">
        <v>609</v>
      </c>
      <c r="F109" s="16" t="s">
        <v>352</v>
      </c>
      <c r="G109" s="17">
        <v>1125</v>
      </c>
      <c r="I109" t="s">
        <v>455</v>
      </c>
      <c r="J109">
        <v>20120728</v>
      </c>
      <c r="K109" t="s">
        <v>1546</v>
      </c>
      <c r="L109">
        <v>752</v>
      </c>
      <c r="N109" s="16" t="s">
        <v>456</v>
      </c>
      <c r="O109" s="17">
        <v>339</v>
      </c>
    </row>
    <row r="110" spans="1:15" x14ac:dyDescent="0.2">
      <c r="A110" t="s">
        <v>445</v>
      </c>
      <c r="B110">
        <v>20130821</v>
      </c>
      <c r="C110" t="s">
        <v>1545</v>
      </c>
      <c r="D110">
        <v>545</v>
      </c>
      <c r="F110" s="16" t="s">
        <v>408</v>
      </c>
      <c r="G110" s="17">
        <v>1658</v>
      </c>
      <c r="I110" t="s">
        <v>697</v>
      </c>
      <c r="J110">
        <v>20130821</v>
      </c>
      <c r="K110" t="s">
        <v>1546</v>
      </c>
      <c r="L110">
        <v>26</v>
      </c>
      <c r="N110" s="16" t="s">
        <v>451</v>
      </c>
      <c r="O110" s="17">
        <v>1562</v>
      </c>
    </row>
    <row r="111" spans="1:15" x14ac:dyDescent="0.2">
      <c r="A111" t="s">
        <v>705</v>
      </c>
      <c r="B111">
        <v>20120810</v>
      </c>
      <c r="C111" t="s">
        <v>1545</v>
      </c>
      <c r="D111">
        <v>854</v>
      </c>
      <c r="F111" s="16" t="s">
        <v>388</v>
      </c>
      <c r="G111" s="17">
        <v>3460</v>
      </c>
      <c r="I111" t="s">
        <v>697</v>
      </c>
      <c r="J111">
        <v>20130828</v>
      </c>
      <c r="K111" t="s">
        <v>1546</v>
      </c>
      <c r="L111">
        <v>13</v>
      </c>
      <c r="N111" s="16" t="s">
        <v>540</v>
      </c>
      <c r="O111" s="17">
        <v>2400</v>
      </c>
    </row>
    <row r="112" spans="1:15" x14ac:dyDescent="0.2">
      <c r="A112" t="s">
        <v>705</v>
      </c>
      <c r="B112">
        <v>20130617</v>
      </c>
      <c r="C112" t="s">
        <v>1545</v>
      </c>
      <c r="D112">
        <v>329</v>
      </c>
      <c r="F112" s="16" t="s">
        <v>725</v>
      </c>
      <c r="G112" s="17">
        <v>2216</v>
      </c>
      <c r="I112" t="s">
        <v>557</v>
      </c>
      <c r="J112">
        <v>20130627</v>
      </c>
      <c r="K112" t="s">
        <v>1546</v>
      </c>
      <c r="L112">
        <v>885</v>
      </c>
      <c r="N112" s="16" t="s">
        <v>304</v>
      </c>
      <c r="O112" s="17">
        <v>751</v>
      </c>
    </row>
    <row r="113" spans="1:15" x14ac:dyDescent="0.2">
      <c r="A113" t="s">
        <v>1105</v>
      </c>
      <c r="B113">
        <v>20120811</v>
      </c>
      <c r="C113" t="s">
        <v>1545</v>
      </c>
      <c r="D113">
        <v>454</v>
      </c>
      <c r="F113" s="16" t="s">
        <v>478</v>
      </c>
      <c r="G113" s="17">
        <v>970</v>
      </c>
      <c r="I113" t="s">
        <v>557</v>
      </c>
      <c r="J113">
        <v>20130812</v>
      </c>
      <c r="K113" t="s">
        <v>1546</v>
      </c>
      <c r="L113">
        <v>765</v>
      </c>
      <c r="N113" s="16" t="s">
        <v>489</v>
      </c>
      <c r="O113" s="17">
        <v>286</v>
      </c>
    </row>
    <row r="114" spans="1:15" x14ac:dyDescent="0.2">
      <c r="A114" t="s">
        <v>1105</v>
      </c>
      <c r="B114">
        <v>20130825</v>
      </c>
      <c r="C114" t="s">
        <v>1545</v>
      </c>
      <c r="D114">
        <v>101</v>
      </c>
      <c r="F114" s="16" t="s">
        <v>362</v>
      </c>
      <c r="G114" s="17">
        <v>2394</v>
      </c>
      <c r="I114" t="s">
        <v>557</v>
      </c>
      <c r="J114">
        <v>20161025</v>
      </c>
      <c r="K114" t="s">
        <v>1546</v>
      </c>
      <c r="L114">
        <v>621</v>
      </c>
      <c r="N114" s="16" t="s">
        <v>303</v>
      </c>
      <c r="O114" s="17">
        <v>1051</v>
      </c>
    </row>
    <row r="115" spans="1:15" x14ac:dyDescent="0.2">
      <c r="A115" t="s">
        <v>490</v>
      </c>
      <c r="B115">
        <v>20130622</v>
      </c>
      <c r="C115" t="s">
        <v>1545</v>
      </c>
      <c r="D115">
        <v>257</v>
      </c>
      <c r="F115" s="16" t="s">
        <v>351</v>
      </c>
      <c r="G115" s="17">
        <v>3096</v>
      </c>
      <c r="I115" t="s">
        <v>476</v>
      </c>
      <c r="J115">
        <v>20130622</v>
      </c>
      <c r="K115" t="s">
        <v>1546</v>
      </c>
      <c r="L115">
        <v>289</v>
      </c>
      <c r="N115" s="16" t="s">
        <v>350</v>
      </c>
      <c r="O115" s="17">
        <v>1916</v>
      </c>
    </row>
    <row r="116" spans="1:15" x14ac:dyDescent="0.2">
      <c r="A116" t="s">
        <v>490</v>
      </c>
      <c r="B116">
        <v>20130817</v>
      </c>
      <c r="C116" t="s">
        <v>1545</v>
      </c>
      <c r="D116">
        <v>181</v>
      </c>
      <c r="F116" s="16" t="s">
        <v>385</v>
      </c>
      <c r="G116" s="17">
        <v>950</v>
      </c>
      <c r="I116" t="s">
        <v>476</v>
      </c>
      <c r="J116">
        <v>20130819</v>
      </c>
      <c r="K116" t="s">
        <v>1546</v>
      </c>
      <c r="L116">
        <v>597</v>
      </c>
      <c r="N116" s="16" t="s">
        <v>327</v>
      </c>
      <c r="O116" s="17">
        <v>924</v>
      </c>
    </row>
    <row r="117" spans="1:15" x14ac:dyDescent="0.2">
      <c r="A117" t="s">
        <v>738</v>
      </c>
      <c r="B117">
        <v>20120726</v>
      </c>
      <c r="C117" t="s">
        <v>1545</v>
      </c>
      <c r="D117">
        <v>646</v>
      </c>
      <c r="F117" s="16" t="s">
        <v>401</v>
      </c>
      <c r="G117" s="17">
        <v>739</v>
      </c>
      <c r="I117" t="s">
        <v>712</v>
      </c>
      <c r="J117">
        <v>20120614</v>
      </c>
      <c r="K117" t="s">
        <v>1546</v>
      </c>
      <c r="L117">
        <v>522</v>
      </c>
      <c r="N117" s="16" t="s">
        <v>341</v>
      </c>
      <c r="O117" s="17">
        <v>1933</v>
      </c>
    </row>
    <row r="118" spans="1:15" x14ac:dyDescent="0.2">
      <c r="A118" t="s">
        <v>738</v>
      </c>
      <c r="B118">
        <v>20120815</v>
      </c>
      <c r="C118" t="s">
        <v>1545</v>
      </c>
      <c r="D118">
        <v>1041</v>
      </c>
      <c r="F118" s="16" t="s">
        <v>325</v>
      </c>
      <c r="G118" s="17">
        <v>3031</v>
      </c>
      <c r="I118" t="s">
        <v>712</v>
      </c>
      <c r="J118">
        <v>20120731</v>
      </c>
      <c r="K118" t="s">
        <v>1546</v>
      </c>
      <c r="L118">
        <v>784</v>
      </c>
      <c r="N118" s="16" t="s">
        <v>349</v>
      </c>
      <c r="O118" s="17">
        <v>1589</v>
      </c>
    </row>
    <row r="119" spans="1:15" x14ac:dyDescent="0.2">
      <c r="A119" t="s">
        <v>717</v>
      </c>
      <c r="B119">
        <v>20120719</v>
      </c>
      <c r="C119" t="s">
        <v>1545</v>
      </c>
      <c r="D119">
        <v>232</v>
      </c>
      <c r="F119" s="16" t="s">
        <v>453</v>
      </c>
      <c r="G119" s="17">
        <v>1118</v>
      </c>
      <c r="I119" t="s">
        <v>742</v>
      </c>
      <c r="J119">
        <v>20120723</v>
      </c>
      <c r="K119" t="s">
        <v>1546</v>
      </c>
      <c r="L119">
        <v>847</v>
      </c>
      <c r="N119" s="16" t="s">
        <v>484</v>
      </c>
      <c r="O119" s="17">
        <v>2285</v>
      </c>
    </row>
    <row r="120" spans="1:15" x14ac:dyDescent="0.2">
      <c r="A120" t="s">
        <v>717</v>
      </c>
      <c r="B120">
        <v>20120808</v>
      </c>
      <c r="C120" t="s">
        <v>1545</v>
      </c>
      <c r="D120">
        <v>811</v>
      </c>
      <c r="F120" s="16" t="s">
        <v>374</v>
      </c>
      <c r="G120" s="17">
        <v>3207</v>
      </c>
      <c r="I120" t="s">
        <v>742</v>
      </c>
      <c r="J120">
        <v>20120812</v>
      </c>
      <c r="K120" t="s">
        <v>1546</v>
      </c>
      <c r="L120">
        <v>956</v>
      </c>
      <c r="N120" s="16" t="s">
        <v>471</v>
      </c>
      <c r="O120" s="17">
        <v>1843</v>
      </c>
    </row>
    <row r="121" spans="1:15" x14ac:dyDescent="0.2">
      <c r="A121" t="s">
        <v>498</v>
      </c>
      <c r="B121">
        <v>20120722</v>
      </c>
      <c r="C121" t="s">
        <v>1545</v>
      </c>
      <c r="D121">
        <v>509</v>
      </c>
      <c r="F121" s="16" t="s">
        <v>456</v>
      </c>
      <c r="G121" s="17">
        <v>1115</v>
      </c>
      <c r="I121" t="s">
        <v>775</v>
      </c>
      <c r="J121">
        <v>20120609</v>
      </c>
      <c r="K121" t="s">
        <v>1546</v>
      </c>
      <c r="L121">
        <v>87</v>
      </c>
      <c r="N121" s="16" t="s">
        <v>527</v>
      </c>
      <c r="O121" s="17">
        <v>1351</v>
      </c>
    </row>
    <row r="122" spans="1:15" x14ac:dyDescent="0.2">
      <c r="A122" t="s">
        <v>498</v>
      </c>
      <c r="B122">
        <v>20120811</v>
      </c>
      <c r="C122" t="s">
        <v>1545</v>
      </c>
      <c r="D122">
        <v>739</v>
      </c>
      <c r="F122" s="16" t="s">
        <v>451</v>
      </c>
      <c r="G122" s="17">
        <v>1629</v>
      </c>
      <c r="I122" t="s">
        <v>775</v>
      </c>
      <c r="J122">
        <v>20120727</v>
      </c>
      <c r="K122" t="s">
        <v>1546</v>
      </c>
      <c r="L122">
        <v>328</v>
      </c>
      <c r="N122" s="16" t="s">
        <v>338</v>
      </c>
      <c r="O122" s="17">
        <v>27</v>
      </c>
    </row>
    <row r="123" spans="1:15" x14ac:dyDescent="0.2">
      <c r="A123" t="s">
        <v>498</v>
      </c>
      <c r="B123">
        <v>20161025</v>
      </c>
      <c r="C123" t="s">
        <v>1545</v>
      </c>
      <c r="D123">
        <v>374</v>
      </c>
      <c r="F123" s="16" t="s">
        <v>540</v>
      </c>
      <c r="G123" s="17">
        <v>3840</v>
      </c>
      <c r="I123" t="s">
        <v>713</v>
      </c>
      <c r="J123">
        <v>20120715</v>
      </c>
      <c r="K123" t="s">
        <v>1546</v>
      </c>
      <c r="L123">
        <v>650</v>
      </c>
      <c r="N123" s="16" t="s">
        <v>353</v>
      </c>
      <c r="O123" s="17">
        <v>69</v>
      </c>
    </row>
    <row r="124" spans="1:15" x14ac:dyDescent="0.2">
      <c r="A124" t="s">
        <v>498</v>
      </c>
      <c r="B124">
        <v>20180430</v>
      </c>
      <c r="C124" t="s">
        <v>1545</v>
      </c>
      <c r="D124">
        <v>840</v>
      </c>
      <c r="F124" s="16" t="s">
        <v>304</v>
      </c>
      <c r="G124" s="17">
        <v>3092</v>
      </c>
      <c r="I124" t="s">
        <v>713</v>
      </c>
      <c r="J124">
        <v>20120804</v>
      </c>
      <c r="K124" t="s">
        <v>1546</v>
      </c>
      <c r="L124">
        <v>858</v>
      </c>
      <c r="N124" s="16" t="s">
        <v>328</v>
      </c>
      <c r="O124" s="17">
        <v>2033</v>
      </c>
    </row>
    <row r="125" spans="1:15" x14ac:dyDescent="0.2">
      <c r="A125" t="s">
        <v>498</v>
      </c>
      <c r="B125">
        <v>20180525</v>
      </c>
      <c r="C125" t="s">
        <v>1545</v>
      </c>
      <c r="D125">
        <v>523</v>
      </c>
      <c r="F125" s="16" t="s">
        <v>489</v>
      </c>
      <c r="G125" s="17">
        <v>614</v>
      </c>
      <c r="I125" t="s">
        <v>491</v>
      </c>
      <c r="J125">
        <v>20130706</v>
      </c>
      <c r="K125" t="s">
        <v>1546</v>
      </c>
      <c r="L125">
        <v>738</v>
      </c>
      <c r="N125" s="16" t="s">
        <v>407</v>
      </c>
      <c r="O125" s="17">
        <v>430</v>
      </c>
    </row>
    <row r="126" spans="1:15" x14ac:dyDescent="0.2">
      <c r="A126" t="s">
        <v>428</v>
      </c>
      <c r="B126">
        <v>20120615</v>
      </c>
      <c r="C126" t="s">
        <v>1545</v>
      </c>
      <c r="D126">
        <v>761</v>
      </c>
      <c r="F126" s="16" t="s">
        <v>303</v>
      </c>
      <c r="G126" s="17">
        <v>1458</v>
      </c>
      <c r="I126" t="s">
        <v>491</v>
      </c>
      <c r="J126">
        <v>20130818</v>
      </c>
      <c r="K126" t="s">
        <v>1546</v>
      </c>
      <c r="L126">
        <v>519</v>
      </c>
      <c r="N126" s="16" t="s">
        <v>313</v>
      </c>
      <c r="O126" s="17">
        <v>1157</v>
      </c>
    </row>
    <row r="127" spans="1:15" x14ac:dyDescent="0.2">
      <c r="A127" t="s">
        <v>751</v>
      </c>
      <c r="B127">
        <v>20120614</v>
      </c>
      <c r="C127" t="s">
        <v>1545</v>
      </c>
      <c r="D127">
        <v>895</v>
      </c>
      <c r="F127" s="16" t="s">
        <v>350</v>
      </c>
      <c r="G127" s="17">
        <v>2701</v>
      </c>
      <c r="I127" t="s">
        <v>780</v>
      </c>
      <c r="J127">
        <v>20120614</v>
      </c>
      <c r="K127" t="s">
        <v>1546</v>
      </c>
      <c r="L127">
        <v>341</v>
      </c>
      <c r="N127" s="16" t="s">
        <v>1117</v>
      </c>
      <c r="O127" s="17">
        <v>1283</v>
      </c>
    </row>
    <row r="128" spans="1:15" x14ac:dyDescent="0.2">
      <c r="A128" t="s">
        <v>751</v>
      </c>
      <c r="B128">
        <v>20120801</v>
      </c>
      <c r="C128" t="s">
        <v>1545</v>
      </c>
      <c r="D128">
        <v>758</v>
      </c>
      <c r="F128" s="16" t="s">
        <v>327</v>
      </c>
      <c r="G128" s="17">
        <v>1691</v>
      </c>
      <c r="I128" t="s">
        <v>780</v>
      </c>
      <c r="J128">
        <v>20120731</v>
      </c>
      <c r="K128" t="s">
        <v>1546</v>
      </c>
      <c r="L128">
        <v>1062</v>
      </c>
      <c r="N128" s="16" t="s">
        <v>410</v>
      </c>
      <c r="O128" s="17">
        <v>615</v>
      </c>
    </row>
    <row r="129" spans="1:15" x14ac:dyDescent="0.2">
      <c r="A129" t="s">
        <v>726</v>
      </c>
      <c r="B129">
        <v>20120610</v>
      </c>
      <c r="C129" t="s">
        <v>1545</v>
      </c>
      <c r="D129">
        <v>1318</v>
      </c>
      <c r="F129" s="16" t="s">
        <v>341</v>
      </c>
      <c r="G129" s="17">
        <v>2575</v>
      </c>
      <c r="I129" t="s">
        <v>318</v>
      </c>
      <c r="J129">
        <v>20120723</v>
      </c>
      <c r="K129" t="s">
        <v>1546</v>
      </c>
      <c r="L129">
        <v>488</v>
      </c>
      <c r="N129" s="16" t="s">
        <v>988</v>
      </c>
      <c r="O129" s="17">
        <v>1215</v>
      </c>
    </row>
    <row r="130" spans="1:15" x14ac:dyDescent="0.2">
      <c r="A130" t="s">
        <v>726</v>
      </c>
      <c r="B130">
        <v>20120728</v>
      </c>
      <c r="C130" t="s">
        <v>1545</v>
      </c>
      <c r="D130">
        <v>711</v>
      </c>
      <c r="F130" s="16" t="s">
        <v>349</v>
      </c>
      <c r="G130" s="17">
        <v>1400</v>
      </c>
      <c r="I130" t="s">
        <v>318</v>
      </c>
      <c r="J130">
        <v>20120812</v>
      </c>
      <c r="K130" t="s">
        <v>1546</v>
      </c>
      <c r="L130">
        <v>937</v>
      </c>
      <c r="N130" s="16" t="s">
        <v>405</v>
      </c>
      <c r="O130" s="17">
        <v>812</v>
      </c>
    </row>
    <row r="131" spans="1:15" x14ac:dyDescent="0.2">
      <c r="A131" t="s">
        <v>620</v>
      </c>
      <c r="B131">
        <v>20120610</v>
      </c>
      <c r="C131" t="s">
        <v>1545</v>
      </c>
      <c r="D131">
        <v>1277</v>
      </c>
      <c r="F131" s="16" t="s">
        <v>484</v>
      </c>
      <c r="G131" s="17">
        <v>960</v>
      </c>
      <c r="I131" t="s">
        <v>340</v>
      </c>
      <c r="J131">
        <v>20120610</v>
      </c>
      <c r="K131" t="s">
        <v>1546</v>
      </c>
      <c r="L131">
        <v>958</v>
      </c>
      <c r="N131" s="16" t="s">
        <v>421</v>
      </c>
      <c r="O131" s="17">
        <v>39</v>
      </c>
    </row>
    <row r="132" spans="1:15" x14ac:dyDescent="0.2">
      <c r="A132" t="s">
        <v>620</v>
      </c>
      <c r="B132">
        <v>20120729</v>
      </c>
      <c r="C132" t="s">
        <v>1545</v>
      </c>
      <c r="D132">
        <v>783</v>
      </c>
      <c r="F132" s="16" t="s">
        <v>471</v>
      </c>
      <c r="G132" s="17">
        <v>1782</v>
      </c>
      <c r="I132" t="s">
        <v>340</v>
      </c>
      <c r="J132">
        <v>20120728</v>
      </c>
      <c r="K132" t="s">
        <v>1546</v>
      </c>
      <c r="L132">
        <v>1046</v>
      </c>
      <c r="N132" s="16" t="s">
        <v>412</v>
      </c>
      <c r="O132" s="17">
        <v>487</v>
      </c>
    </row>
    <row r="133" spans="1:15" x14ac:dyDescent="0.2">
      <c r="A133" t="s">
        <v>755</v>
      </c>
      <c r="B133">
        <v>20120610</v>
      </c>
      <c r="C133" t="s">
        <v>1545</v>
      </c>
      <c r="D133">
        <v>848</v>
      </c>
      <c r="F133" s="16" t="s">
        <v>527</v>
      </c>
      <c r="G133" s="17">
        <v>2482</v>
      </c>
      <c r="I133" t="s">
        <v>469</v>
      </c>
      <c r="J133">
        <v>20130623</v>
      </c>
      <c r="K133" t="s">
        <v>1546</v>
      </c>
      <c r="L133">
        <v>43</v>
      </c>
      <c r="N133" s="16" t="s">
        <v>425</v>
      </c>
      <c r="O133" s="17">
        <v>1215</v>
      </c>
    </row>
    <row r="134" spans="1:15" x14ac:dyDescent="0.2">
      <c r="A134" t="s">
        <v>755</v>
      </c>
      <c r="B134">
        <v>20120729</v>
      </c>
      <c r="C134" t="s">
        <v>1545</v>
      </c>
      <c r="D134">
        <v>966</v>
      </c>
      <c r="F134" s="16" t="s">
        <v>338</v>
      </c>
      <c r="G134" s="17">
        <v>1159</v>
      </c>
      <c r="I134" t="s">
        <v>469</v>
      </c>
      <c r="J134">
        <v>20130801</v>
      </c>
      <c r="K134" t="s">
        <v>1546</v>
      </c>
      <c r="L134">
        <v>750</v>
      </c>
      <c r="N134" s="16" t="s">
        <v>438</v>
      </c>
      <c r="O134" s="17">
        <v>575</v>
      </c>
    </row>
    <row r="135" spans="1:15" x14ac:dyDescent="0.2">
      <c r="A135" t="s">
        <v>767</v>
      </c>
      <c r="B135">
        <v>20120814</v>
      </c>
      <c r="C135" t="s">
        <v>1545</v>
      </c>
      <c r="D135">
        <v>554</v>
      </c>
      <c r="F135" s="16" t="s">
        <v>353</v>
      </c>
      <c r="G135" s="17">
        <v>2287</v>
      </c>
      <c r="I135" t="s">
        <v>361</v>
      </c>
      <c r="J135">
        <v>20120720</v>
      </c>
      <c r="K135" t="s">
        <v>1546</v>
      </c>
      <c r="L135">
        <v>262</v>
      </c>
      <c r="N135" s="16" t="s">
        <v>416</v>
      </c>
      <c r="O135" s="17">
        <v>990</v>
      </c>
    </row>
    <row r="136" spans="1:15" x14ac:dyDescent="0.2">
      <c r="A136" t="s">
        <v>767</v>
      </c>
      <c r="B136">
        <v>20130804</v>
      </c>
      <c r="C136" t="s">
        <v>1545</v>
      </c>
      <c r="D136">
        <v>149</v>
      </c>
      <c r="F136" s="16" t="s">
        <v>328</v>
      </c>
      <c r="G136" s="17">
        <v>2241</v>
      </c>
      <c r="I136" t="s">
        <v>361</v>
      </c>
      <c r="J136">
        <v>20120809</v>
      </c>
      <c r="K136" t="s">
        <v>1546</v>
      </c>
      <c r="L136">
        <v>634</v>
      </c>
      <c r="N136" s="16" t="s">
        <v>474</v>
      </c>
      <c r="O136" s="17">
        <v>87</v>
      </c>
    </row>
    <row r="137" spans="1:15" x14ac:dyDescent="0.2">
      <c r="A137" t="s">
        <v>608</v>
      </c>
      <c r="B137">
        <v>20120720</v>
      </c>
      <c r="C137" t="s">
        <v>1545</v>
      </c>
      <c r="D137">
        <v>1123</v>
      </c>
      <c r="F137" s="16" t="s">
        <v>407</v>
      </c>
      <c r="G137" s="17">
        <v>1640</v>
      </c>
      <c r="I137" t="s">
        <v>306</v>
      </c>
      <c r="J137">
        <v>20120721</v>
      </c>
      <c r="K137" t="s">
        <v>1546</v>
      </c>
      <c r="L137">
        <v>556</v>
      </c>
      <c r="N137" s="16" t="s">
        <v>468</v>
      </c>
      <c r="O137" s="17">
        <v>105</v>
      </c>
    </row>
    <row r="138" spans="1:15" x14ac:dyDescent="0.2">
      <c r="A138" t="s">
        <v>608</v>
      </c>
      <c r="B138">
        <v>20120809</v>
      </c>
      <c r="C138" t="s">
        <v>1545</v>
      </c>
      <c r="D138">
        <v>1468</v>
      </c>
      <c r="F138" s="16" t="s">
        <v>313</v>
      </c>
      <c r="G138" s="17">
        <v>1617</v>
      </c>
      <c r="I138" t="s">
        <v>306</v>
      </c>
      <c r="J138">
        <v>20120810</v>
      </c>
      <c r="K138" t="s">
        <v>1546</v>
      </c>
      <c r="L138">
        <v>551</v>
      </c>
      <c r="N138" s="16" t="s">
        <v>668</v>
      </c>
      <c r="O138" s="17">
        <v>2123</v>
      </c>
    </row>
    <row r="139" spans="1:15" x14ac:dyDescent="0.2">
      <c r="A139" t="s">
        <v>455</v>
      </c>
      <c r="B139">
        <v>20120609</v>
      </c>
      <c r="C139" t="s">
        <v>1545</v>
      </c>
      <c r="D139">
        <v>363</v>
      </c>
      <c r="F139" s="16" t="s">
        <v>1117</v>
      </c>
      <c r="G139" s="17">
        <v>1035</v>
      </c>
      <c r="I139" t="s">
        <v>389</v>
      </c>
      <c r="J139">
        <v>20120610</v>
      </c>
      <c r="K139" t="s">
        <v>1546</v>
      </c>
      <c r="L139">
        <v>792</v>
      </c>
      <c r="N139" s="16" t="s">
        <v>727</v>
      </c>
      <c r="O139" s="17">
        <v>1091</v>
      </c>
    </row>
    <row r="140" spans="1:15" x14ac:dyDescent="0.2">
      <c r="A140" t="s">
        <v>455</v>
      </c>
      <c r="B140">
        <v>20120728</v>
      </c>
      <c r="C140" t="s">
        <v>1545</v>
      </c>
      <c r="D140">
        <v>542</v>
      </c>
      <c r="F140" s="16" t="s">
        <v>410</v>
      </c>
      <c r="G140" s="17">
        <v>1512</v>
      </c>
      <c r="I140" t="s">
        <v>389</v>
      </c>
      <c r="J140">
        <v>20120728</v>
      </c>
      <c r="K140" t="s">
        <v>1546</v>
      </c>
      <c r="L140">
        <v>952</v>
      </c>
      <c r="N140" s="16" t="s">
        <v>467</v>
      </c>
      <c r="O140" s="17">
        <v>316</v>
      </c>
    </row>
    <row r="141" spans="1:15" x14ac:dyDescent="0.2">
      <c r="A141" t="s">
        <v>697</v>
      </c>
      <c r="B141">
        <v>20130821</v>
      </c>
      <c r="C141" t="s">
        <v>1545</v>
      </c>
      <c r="D141">
        <v>19</v>
      </c>
      <c r="F141" s="16" t="s">
        <v>988</v>
      </c>
      <c r="G141" s="17">
        <v>801</v>
      </c>
      <c r="I141" t="s">
        <v>1020</v>
      </c>
      <c r="J141">
        <v>20130706</v>
      </c>
      <c r="K141" t="s">
        <v>1546</v>
      </c>
      <c r="L141">
        <v>1201</v>
      </c>
      <c r="N141" s="16" t="s">
        <v>692</v>
      </c>
      <c r="O141" s="17">
        <v>599</v>
      </c>
    </row>
    <row r="142" spans="1:15" x14ac:dyDescent="0.2">
      <c r="A142" t="s">
        <v>697</v>
      </c>
      <c r="B142">
        <v>20130828</v>
      </c>
      <c r="C142" t="s">
        <v>1545</v>
      </c>
      <c r="D142">
        <v>7</v>
      </c>
      <c r="F142" s="16" t="s">
        <v>459</v>
      </c>
      <c r="G142" s="17">
        <v>798</v>
      </c>
      <c r="I142" t="s">
        <v>375</v>
      </c>
      <c r="J142">
        <v>20120814</v>
      </c>
      <c r="K142" t="s">
        <v>1546</v>
      </c>
      <c r="L142">
        <v>507</v>
      </c>
      <c r="N142" s="16" t="s">
        <v>419</v>
      </c>
      <c r="O142" s="17">
        <v>1415</v>
      </c>
    </row>
    <row r="143" spans="1:15" x14ac:dyDescent="0.2">
      <c r="A143" t="s">
        <v>557</v>
      </c>
      <c r="B143">
        <v>20130627</v>
      </c>
      <c r="C143" t="s">
        <v>1545</v>
      </c>
      <c r="D143">
        <v>851</v>
      </c>
      <c r="F143" s="16" t="s">
        <v>405</v>
      </c>
      <c r="G143" s="17">
        <v>741</v>
      </c>
      <c r="I143" t="s">
        <v>375</v>
      </c>
      <c r="J143">
        <v>20130815</v>
      </c>
      <c r="K143" t="s">
        <v>1546</v>
      </c>
      <c r="L143">
        <v>46</v>
      </c>
      <c r="N143" s="16" t="s">
        <v>1077</v>
      </c>
      <c r="O143" s="17">
        <v>1529</v>
      </c>
    </row>
    <row r="144" spans="1:15" x14ac:dyDescent="0.2">
      <c r="A144" t="s">
        <v>557</v>
      </c>
      <c r="B144">
        <v>20130812</v>
      </c>
      <c r="C144" t="s">
        <v>1545</v>
      </c>
      <c r="D144">
        <v>573</v>
      </c>
      <c r="F144" s="16" t="s">
        <v>421</v>
      </c>
      <c r="G144" s="17">
        <v>582</v>
      </c>
      <c r="I144" t="s">
        <v>377</v>
      </c>
      <c r="J144">
        <v>20120721</v>
      </c>
      <c r="K144" t="s">
        <v>1546</v>
      </c>
      <c r="L144">
        <v>775</v>
      </c>
      <c r="N144" s="16" t="s">
        <v>326</v>
      </c>
      <c r="O144" s="17">
        <v>1061</v>
      </c>
    </row>
    <row r="145" spans="1:15" x14ac:dyDescent="0.2">
      <c r="A145" t="s">
        <v>557</v>
      </c>
      <c r="B145">
        <v>20161025</v>
      </c>
      <c r="C145" t="s">
        <v>1545</v>
      </c>
      <c r="D145">
        <v>660</v>
      </c>
      <c r="F145" s="16" t="s">
        <v>412</v>
      </c>
      <c r="G145" s="17">
        <v>393</v>
      </c>
      <c r="I145" t="s">
        <v>377</v>
      </c>
      <c r="J145">
        <v>20120809</v>
      </c>
      <c r="K145" t="s">
        <v>1546</v>
      </c>
      <c r="L145">
        <v>1539</v>
      </c>
      <c r="N145" s="16" t="s">
        <v>439</v>
      </c>
      <c r="O145" s="17">
        <v>1036</v>
      </c>
    </row>
    <row r="146" spans="1:15" x14ac:dyDescent="0.2">
      <c r="A146" t="s">
        <v>557</v>
      </c>
      <c r="B146">
        <v>20180427</v>
      </c>
      <c r="C146" t="s">
        <v>1545</v>
      </c>
      <c r="D146">
        <v>873</v>
      </c>
      <c r="F146" s="16" t="s">
        <v>425</v>
      </c>
      <c r="G146" s="17">
        <v>1477</v>
      </c>
      <c r="I146" t="s">
        <v>515</v>
      </c>
      <c r="J146">
        <v>20120717</v>
      </c>
      <c r="K146" t="s">
        <v>1546</v>
      </c>
      <c r="L146">
        <v>74</v>
      </c>
      <c r="N146" s="16" t="s">
        <v>441</v>
      </c>
      <c r="O146" s="17">
        <v>532</v>
      </c>
    </row>
    <row r="147" spans="1:15" x14ac:dyDescent="0.2">
      <c r="A147" t="s">
        <v>557</v>
      </c>
      <c r="B147">
        <v>20180514</v>
      </c>
      <c r="C147" t="s">
        <v>1545</v>
      </c>
      <c r="D147">
        <v>1135</v>
      </c>
      <c r="F147" s="16" t="s">
        <v>438</v>
      </c>
      <c r="G147" s="17">
        <v>245</v>
      </c>
      <c r="I147" t="s">
        <v>515</v>
      </c>
      <c r="J147">
        <v>20120806</v>
      </c>
      <c r="K147" t="s">
        <v>1546</v>
      </c>
      <c r="L147">
        <v>143</v>
      </c>
      <c r="N147" s="16" t="s">
        <v>774</v>
      </c>
      <c r="O147" s="17">
        <v>780</v>
      </c>
    </row>
    <row r="148" spans="1:15" x14ac:dyDescent="0.2">
      <c r="A148" t="s">
        <v>476</v>
      </c>
      <c r="B148">
        <v>20130622</v>
      </c>
      <c r="C148" t="s">
        <v>1545</v>
      </c>
      <c r="D148">
        <v>195</v>
      </c>
      <c r="F148" s="16" t="s">
        <v>416</v>
      </c>
      <c r="G148" s="17">
        <v>1367</v>
      </c>
      <c r="I148" t="s">
        <v>515</v>
      </c>
      <c r="J148">
        <v>20161206</v>
      </c>
      <c r="K148" t="s">
        <v>1546</v>
      </c>
      <c r="L148">
        <v>115</v>
      </c>
      <c r="N148" s="16" t="s">
        <v>480</v>
      </c>
      <c r="O148" s="17">
        <v>396</v>
      </c>
    </row>
    <row r="149" spans="1:15" x14ac:dyDescent="0.2">
      <c r="A149" t="s">
        <v>476</v>
      </c>
      <c r="B149">
        <v>20130819</v>
      </c>
      <c r="C149" t="s">
        <v>1545</v>
      </c>
      <c r="D149">
        <v>354</v>
      </c>
      <c r="F149" s="16" t="s">
        <v>474</v>
      </c>
      <c r="G149" s="17">
        <v>660</v>
      </c>
      <c r="I149" t="s">
        <v>386</v>
      </c>
      <c r="J149">
        <v>20120611</v>
      </c>
      <c r="K149" t="s">
        <v>1546</v>
      </c>
      <c r="L149">
        <v>862</v>
      </c>
      <c r="N149" s="16" t="s">
        <v>432</v>
      </c>
      <c r="O149" s="17">
        <v>546</v>
      </c>
    </row>
    <row r="150" spans="1:15" x14ac:dyDescent="0.2">
      <c r="A150" t="s">
        <v>712</v>
      </c>
      <c r="B150">
        <v>20120614</v>
      </c>
      <c r="C150" t="s">
        <v>1545</v>
      </c>
      <c r="D150">
        <v>794</v>
      </c>
      <c r="F150" s="16" t="s">
        <v>468</v>
      </c>
      <c r="G150" s="17">
        <v>846</v>
      </c>
      <c r="I150" t="s">
        <v>386</v>
      </c>
      <c r="J150">
        <v>20120729</v>
      </c>
      <c r="K150" t="s">
        <v>1546</v>
      </c>
      <c r="L150">
        <v>701</v>
      </c>
      <c r="N150" s="16" t="s">
        <v>450</v>
      </c>
      <c r="O150" s="17">
        <v>510</v>
      </c>
    </row>
    <row r="151" spans="1:15" x14ac:dyDescent="0.2">
      <c r="A151" t="s">
        <v>712</v>
      </c>
      <c r="B151">
        <v>20120731</v>
      </c>
      <c r="C151" t="s">
        <v>1545</v>
      </c>
      <c r="D151">
        <v>1037</v>
      </c>
      <c r="F151" s="16" t="s">
        <v>668</v>
      </c>
      <c r="G151" s="17">
        <v>2593</v>
      </c>
      <c r="I151" t="s">
        <v>316</v>
      </c>
      <c r="J151">
        <v>20120722</v>
      </c>
      <c r="K151" t="s">
        <v>1546</v>
      </c>
      <c r="L151">
        <v>636</v>
      </c>
      <c r="N151" s="16" t="s">
        <v>443</v>
      </c>
      <c r="O151" s="17">
        <v>783</v>
      </c>
    </row>
    <row r="152" spans="1:15" x14ac:dyDescent="0.2">
      <c r="A152" t="s">
        <v>742</v>
      </c>
      <c r="B152">
        <v>20120723</v>
      </c>
      <c r="C152" t="s">
        <v>1545</v>
      </c>
      <c r="D152">
        <v>682</v>
      </c>
      <c r="F152" s="16" t="s">
        <v>727</v>
      </c>
      <c r="G152" s="17">
        <v>2346</v>
      </c>
      <c r="I152" t="s">
        <v>316</v>
      </c>
      <c r="J152">
        <v>20120812</v>
      </c>
      <c r="K152" t="s">
        <v>1546</v>
      </c>
      <c r="L152">
        <v>526</v>
      </c>
      <c r="N152" s="16" t="s">
        <v>761</v>
      </c>
      <c r="O152" s="17">
        <v>1545</v>
      </c>
    </row>
    <row r="153" spans="1:15" x14ac:dyDescent="0.2">
      <c r="A153" t="s">
        <v>742</v>
      </c>
      <c r="B153">
        <v>20120812</v>
      </c>
      <c r="C153" t="s">
        <v>1545</v>
      </c>
      <c r="D153">
        <v>774</v>
      </c>
      <c r="F153" s="16" t="s">
        <v>467</v>
      </c>
      <c r="G153" s="17">
        <v>718</v>
      </c>
      <c r="I153" t="s">
        <v>984</v>
      </c>
      <c r="J153">
        <v>20130703</v>
      </c>
      <c r="K153" t="s">
        <v>1546</v>
      </c>
      <c r="L153">
        <v>4</v>
      </c>
      <c r="N153" s="16" t="s">
        <v>444</v>
      </c>
      <c r="O153" s="17">
        <v>828</v>
      </c>
    </row>
    <row r="154" spans="1:15" x14ac:dyDescent="0.2">
      <c r="A154" t="s">
        <v>775</v>
      </c>
      <c r="B154">
        <v>20120609</v>
      </c>
      <c r="C154" t="s">
        <v>1545</v>
      </c>
      <c r="D154">
        <v>262</v>
      </c>
      <c r="F154" s="16" t="s">
        <v>692</v>
      </c>
      <c r="G154" s="17">
        <v>1168</v>
      </c>
      <c r="I154" t="s">
        <v>984</v>
      </c>
      <c r="J154">
        <v>20130807</v>
      </c>
      <c r="K154" t="s">
        <v>1546</v>
      </c>
      <c r="L154">
        <v>244</v>
      </c>
      <c r="N154" s="16" t="s">
        <v>583</v>
      </c>
      <c r="O154" s="17">
        <v>318</v>
      </c>
    </row>
    <row r="155" spans="1:15" x14ac:dyDescent="0.2">
      <c r="A155" t="s">
        <v>775</v>
      </c>
      <c r="B155">
        <v>20120727</v>
      </c>
      <c r="C155" t="s">
        <v>1545</v>
      </c>
      <c r="D155">
        <v>516</v>
      </c>
      <c r="F155" s="16" t="s">
        <v>419</v>
      </c>
      <c r="G155" s="17">
        <v>2343</v>
      </c>
      <c r="I155" t="s">
        <v>339</v>
      </c>
      <c r="J155">
        <v>20120806</v>
      </c>
      <c r="K155" t="s">
        <v>1546</v>
      </c>
      <c r="L155">
        <v>928</v>
      </c>
      <c r="N155" s="16" t="s">
        <v>737</v>
      </c>
      <c r="O155" s="17">
        <v>2214</v>
      </c>
    </row>
    <row r="156" spans="1:15" x14ac:dyDescent="0.2">
      <c r="A156" t="s">
        <v>713</v>
      </c>
      <c r="B156">
        <v>20120715</v>
      </c>
      <c r="C156" t="s">
        <v>1545</v>
      </c>
      <c r="D156">
        <v>805</v>
      </c>
      <c r="F156" s="16" t="s">
        <v>1077</v>
      </c>
      <c r="G156" s="17">
        <v>1381</v>
      </c>
      <c r="I156" t="s">
        <v>339</v>
      </c>
      <c r="J156">
        <v>20130812</v>
      </c>
      <c r="K156" t="s">
        <v>1546</v>
      </c>
      <c r="L156">
        <v>79</v>
      </c>
      <c r="N156" s="16" t="s">
        <v>457</v>
      </c>
      <c r="O156" s="17">
        <v>37</v>
      </c>
    </row>
    <row r="157" spans="1:15" x14ac:dyDescent="0.2">
      <c r="A157" t="s">
        <v>713</v>
      </c>
      <c r="B157">
        <v>20120804</v>
      </c>
      <c r="C157" t="s">
        <v>1545</v>
      </c>
      <c r="D157">
        <v>782</v>
      </c>
      <c r="F157" s="16" t="s">
        <v>326</v>
      </c>
      <c r="G157" s="17">
        <v>873</v>
      </c>
      <c r="I157" t="s">
        <v>302</v>
      </c>
      <c r="J157">
        <v>20120724</v>
      </c>
      <c r="K157" t="s">
        <v>1546</v>
      </c>
      <c r="L157">
        <v>795</v>
      </c>
      <c r="N157" s="16" t="s">
        <v>462</v>
      </c>
      <c r="O157" s="17">
        <v>703</v>
      </c>
    </row>
    <row r="158" spans="1:15" x14ac:dyDescent="0.2">
      <c r="A158" t="s">
        <v>491</v>
      </c>
      <c r="B158">
        <v>20130706</v>
      </c>
      <c r="C158" t="s">
        <v>1545</v>
      </c>
      <c r="D158">
        <v>429</v>
      </c>
      <c r="F158" s="16" t="s">
        <v>439</v>
      </c>
      <c r="G158" s="17">
        <v>1229</v>
      </c>
      <c r="I158" t="s">
        <v>302</v>
      </c>
      <c r="J158">
        <v>20120813</v>
      </c>
      <c r="K158" t="s">
        <v>1546</v>
      </c>
      <c r="L158">
        <v>572</v>
      </c>
      <c r="N158" s="16" t="s">
        <v>492</v>
      </c>
      <c r="O158" s="17">
        <v>646</v>
      </c>
    </row>
    <row r="159" spans="1:15" x14ac:dyDescent="0.2">
      <c r="A159" t="s">
        <v>491</v>
      </c>
      <c r="B159">
        <v>20130818</v>
      </c>
      <c r="C159" t="s">
        <v>1545</v>
      </c>
      <c r="D159">
        <v>409</v>
      </c>
      <c r="F159" s="16" t="s">
        <v>441</v>
      </c>
      <c r="G159" s="17">
        <v>1715</v>
      </c>
      <c r="I159" t="s">
        <v>329</v>
      </c>
      <c r="J159">
        <v>20120721</v>
      </c>
      <c r="K159" t="s">
        <v>1546</v>
      </c>
      <c r="L159">
        <v>1180</v>
      </c>
      <c r="N159" s="16" t="s">
        <v>434</v>
      </c>
      <c r="O159" s="17">
        <v>249</v>
      </c>
    </row>
    <row r="160" spans="1:15" x14ac:dyDescent="0.2">
      <c r="A160" t="s">
        <v>780</v>
      </c>
      <c r="B160">
        <v>20120614</v>
      </c>
      <c r="C160" t="s">
        <v>1545</v>
      </c>
      <c r="D160">
        <v>390</v>
      </c>
      <c r="F160" s="16" t="s">
        <v>774</v>
      </c>
      <c r="G160" s="17">
        <v>975</v>
      </c>
      <c r="I160" t="s">
        <v>329</v>
      </c>
      <c r="J160">
        <v>20120810</v>
      </c>
      <c r="K160" t="s">
        <v>1546</v>
      </c>
      <c r="L160">
        <v>1295</v>
      </c>
      <c r="N160" s="16" t="s">
        <v>403</v>
      </c>
      <c r="O160" s="17">
        <v>2109</v>
      </c>
    </row>
    <row r="161" spans="1:15" x14ac:dyDescent="0.2">
      <c r="A161" t="s">
        <v>780</v>
      </c>
      <c r="B161">
        <v>20120731</v>
      </c>
      <c r="C161" t="s">
        <v>1545</v>
      </c>
      <c r="D161">
        <v>639</v>
      </c>
      <c r="F161" s="16" t="s">
        <v>480</v>
      </c>
      <c r="G161" s="17">
        <v>879</v>
      </c>
      <c r="I161" t="s">
        <v>315</v>
      </c>
      <c r="J161">
        <v>20130615</v>
      </c>
      <c r="K161" t="s">
        <v>1546</v>
      </c>
      <c r="L161">
        <v>134</v>
      </c>
      <c r="N161" s="16" t="s">
        <v>528</v>
      </c>
      <c r="O161" s="17">
        <v>237</v>
      </c>
    </row>
    <row r="162" spans="1:15" x14ac:dyDescent="0.2">
      <c r="A162" t="s">
        <v>376</v>
      </c>
      <c r="B162">
        <v>20180122</v>
      </c>
      <c r="C162" t="s">
        <v>1545</v>
      </c>
      <c r="D162">
        <v>515</v>
      </c>
      <c r="F162" s="16" t="s">
        <v>432</v>
      </c>
      <c r="G162" s="17">
        <v>727</v>
      </c>
      <c r="I162" t="s">
        <v>315</v>
      </c>
      <c r="J162">
        <v>20130806</v>
      </c>
      <c r="K162" t="s">
        <v>1546</v>
      </c>
      <c r="L162">
        <v>212</v>
      </c>
      <c r="N162" s="16" t="s">
        <v>464</v>
      </c>
      <c r="O162" s="17">
        <v>137</v>
      </c>
    </row>
    <row r="163" spans="1:15" x14ac:dyDescent="0.2">
      <c r="A163" t="s">
        <v>318</v>
      </c>
      <c r="B163">
        <v>20120723</v>
      </c>
      <c r="C163" t="s">
        <v>1545</v>
      </c>
      <c r="D163">
        <v>650</v>
      </c>
      <c r="F163" s="16" t="s">
        <v>450</v>
      </c>
      <c r="G163" s="17">
        <v>878</v>
      </c>
      <c r="I163" t="s">
        <v>460</v>
      </c>
      <c r="J163">
        <v>20130707</v>
      </c>
      <c r="K163" t="s">
        <v>1546</v>
      </c>
      <c r="L163">
        <v>27</v>
      </c>
      <c r="N163" s="16" t="s">
        <v>417</v>
      </c>
      <c r="O163" s="17">
        <v>290</v>
      </c>
    </row>
    <row r="164" spans="1:15" x14ac:dyDescent="0.2">
      <c r="A164" t="s">
        <v>318</v>
      </c>
      <c r="B164">
        <v>20120812</v>
      </c>
      <c r="C164" t="s">
        <v>1545</v>
      </c>
      <c r="D164">
        <v>524</v>
      </c>
      <c r="F164" s="16" t="s">
        <v>443</v>
      </c>
      <c r="G164" s="17">
        <v>463</v>
      </c>
      <c r="I164" t="s">
        <v>460</v>
      </c>
      <c r="J164">
        <v>20130818</v>
      </c>
      <c r="K164" t="s">
        <v>1546</v>
      </c>
      <c r="L164">
        <v>808</v>
      </c>
      <c r="N164" s="16" t="s">
        <v>481</v>
      </c>
      <c r="O164" s="17">
        <v>997</v>
      </c>
    </row>
    <row r="165" spans="1:15" x14ac:dyDescent="0.2">
      <c r="A165" t="s">
        <v>318</v>
      </c>
      <c r="B165">
        <v>20180206</v>
      </c>
      <c r="C165" t="s">
        <v>1545</v>
      </c>
      <c r="D165">
        <v>853</v>
      </c>
      <c r="F165" s="16" t="s">
        <v>761</v>
      </c>
      <c r="G165" s="17">
        <v>1270</v>
      </c>
      <c r="I165" t="s">
        <v>363</v>
      </c>
      <c r="J165">
        <v>20120720</v>
      </c>
      <c r="K165" t="s">
        <v>1546</v>
      </c>
      <c r="L165">
        <v>486</v>
      </c>
      <c r="N165" s="16" t="s">
        <v>586</v>
      </c>
      <c r="O165" s="17">
        <v>384</v>
      </c>
    </row>
    <row r="166" spans="1:15" x14ac:dyDescent="0.2">
      <c r="A166" t="s">
        <v>340</v>
      </c>
      <c r="B166">
        <v>20120610</v>
      </c>
      <c r="C166" t="s">
        <v>1545</v>
      </c>
      <c r="D166">
        <v>747</v>
      </c>
      <c r="F166" s="16" t="s">
        <v>444</v>
      </c>
      <c r="G166" s="17">
        <v>1419</v>
      </c>
      <c r="I166" t="s">
        <v>363</v>
      </c>
      <c r="J166">
        <v>20120808</v>
      </c>
      <c r="K166" t="s">
        <v>1546</v>
      </c>
      <c r="L166">
        <v>1384</v>
      </c>
      <c r="N166" s="16" t="s">
        <v>514</v>
      </c>
      <c r="O166" s="17">
        <v>1160</v>
      </c>
    </row>
    <row r="167" spans="1:15" x14ac:dyDescent="0.2">
      <c r="A167" t="s">
        <v>340</v>
      </c>
      <c r="B167">
        <v>20120728</v>
      </c>
      <c r="C167" t="s">
        <v>1545</v>
      </c>
      <c r="D167">
        <v>1163</v>
      </c>
      <c r="F167" s="16" t="s">
        <v>583</v>
      </c>
      <c r="G167" s="17">
        <v>3172</v>
      </c>
      <c r="I167" t="s">
        <v>314</v>
      </c>
      <c r="J167">
        <v>20120805</v>
      </c>
      <c r="K167" t="s">
        <v>1546</v>
      </c>
      <c r="L167">
        <v>1460</v>
      </c>
      <c r="N167" s="16" t="s">
        <v>465</v>
      </c>
      <c r="O167" s="17">
        <v>588</v>
      </c>
    </row>
    <row r="168" spans="1:15" x14ac:dyDescent="0.2">
      <c r="A168" t="s">
        <v>340</v>
      </c>
      <c r="B168">
        <v>20180122</v>
      </c>
      <c r="C168" t="s">
        <v>1545</v>
      </c>
      <c r="D168">
        <v>965</v>
      </c>
      <c r="F168" s="16" t="s">
        <v>737</v>
      </c>
      <c r="G168" s="17">
        <v>1330</v>
      </c>
      <c r="I168" t="s">
        <v>314</v>
      </c>
      <c r="J168">
        <v>20130615</v>
      </c>
      <c r="K168" t="s">
        <v>1546</v>
      </c>
      <c r="L168">
        <v>583</v>
      </c>
      <c r="N168" s="16" t="s">
        <v>400</v>
      </c>
      <c r="O168" s="17">
        <v>365</v>
      </c>
    </row>
    <row r="169" spans="1:15" x14ac:dyDescent="0.2">
      <c r="A169" t="s">
        <v>340</v>
      </c>
      <c r="B169">
        <v>20180126</v>
      </c>
      <c r="C169" t="s">
        <v>1545</v>
      </c>
      <c r="D169">
        <v>577</v>
      </c>
      <c r="F169" s="16" t="s">
        <v>457</v>
      </c>
      <c r="G169" s="17">
        <v>57</v>
      </c>
      <c r="I169" t="s">
        <v>418</v>
      </c>
      <c r="J169">
        <v>20120721</v>
      </c>
      <c r="K169" t="s">
        <v>1546</v>
      </c>
      <c r="L169">
        <v>978</v>
      </c>
      <c r="N169" s="16" t="s">
        <v>483</v>
      </c>
      <c r="O169" s="17">
        <v>1546</v>
      </c>
    </row>
    <row r="170" spans="1:15" x14ac:dyDescent="0.2">
      <c r="A170" t="s">
        <v>340</v>
      </c>
      <c r="B170">
        <v>20180206</v>
      </c>
      <c r="C170" t="s">
        <v>1545</v>
      </c>
      <c r="D170">
        <v>1185</v>
      </c>
      <c r="F170" s="16" t="s">
        <v>462</v>
      </c>
      <c r="G170" s="17">
        <v>1328</v>
      </c>
      <c r="I170" t="s">
        <v>418</v>
      </c>
      <c r="J170">
        <v>20120810</v>
      </c>
      <c r="K170" t="s">
        <v>1546</v>
      </c>
      <c r="L170">
        <v>1081</v>
      </c>
      <c r="N170" s="16" t="s">
        <v>703</v>
      </c>
      <c r="O170" s="17">
        <v>1911</v>
      </c>
    </row>
    <row r="171" spans="1:15" x14ac:dyDescent="0.2">
      <c r="A171" t="s">
        <v>469</v>
      </c>
      <c r="B171">
        <v>20130623</v>
      </c>
      <c r="C171" t="s">
        <v>1545</v>
      </c>
      <c r="D171">
        <v>478</v>
      </c>
      <c r="F171" s="16" t="s">
        <v>492</v>
      </c>
      <c r="G171" s="17">
        <v>637</v>
      </c>
      <c r="I171" t="s">
        <v>364</v>
      </c>
      <c r="J171">
        <v>20120723</v>
      </c>
      <c r="K171" t="s">
        <v>1546</v>
      </c>
      <c r="L171">
        <v>1029</v>
      </c>
      <c r="N171" s="16" t="s">
        <v>486</v>
      </c>
      <c r="O171" s="17">
        <v>75</v>
      </c>
    </row>
    <row r="172" spans="1:15" x14ac:dyDescent="0.2">
      <c r="A172" t="s">
        <v>469</v>
      </c>
      <c r="B172">
        <v>20130801</v>
      </c>
      <c r="C172" t="s">
        <v>1545</v>
      </c>
      <c r="D172">
        <v>347</v>
      </c>
      <c r="F172" s="16" t="s">
        <v>434</v>
      </c>
      <c r="G172" s="17">
        <v>202</v>
      </c>
      <c r="I172" t="s">
        <v>364</v>
      </c>
      <c r="J172">
        <v>20120813</v>
      </c>
      <c r="K172" t="s">
        <v>1546</v>
      </c>
      <c r="L172">
        <v>433</v>
      </c>
      <c r="N172" s="16" t="s">
        <v>715</v>
      </c>
      <c r="O172" s="17">
        <v>1481</v>
      </c>
    </row>
    <row r="173" spans="1:15" x14ac:dyDescent="0.2">
      <c r="A173" t="s">
        <v>361</v>
      </c>
      <c r="B173">
        <v>20120720</v>
      </c>
      <c r="C173" t="s">
        <v>1545</v>
      </c>
      <c r="D173">
        <v>657</v>
      </c>
      <c r="F173" s="16" t="s">
        <v>403</v>
      </c>
      <c r="G173" s="17">
        <v>1838</v>
      </c>
      <c r="I173" t="s">
        <v>337</v>
      </c>
      <c r="J173">
        <v>20120613</v>
      </c>
      <c r="K173" t="s">
        <v>1546</v>
      </c>
      <c r="L173">
        <v>478</v>
      </c>
      <c r="N173" s="16" t="s">
        <v>470</v>
      </c>
      <c r="O173" s="17">
        <v>302</v>
      </c>
    </row>
    <row r="174" spans="1:15" x14ac:dyDescent="0.2">
      <c r="A174" t="s">
        <v>361</v>
      </c>
      <c r="B174">
        <v>20120809</v>
      </c>
      <c r="C174" t="s">
        <v>1545</v>
      </c>
      <c r="D174">
        <v>1567</v>
      </c>
      <c r="F174" s="16" t="s">
        <v>528</v>
      </c>
      <c r="G174" s="17">
        <v>1702</v>
      </c>
      <c r="I174" t="s">
        <v>337</v>
      </c>
      <c r="J174">
        <v>20120730</v>
      </c>
      <c r="K174" t="s">
        <v>1546</v>
      </c>
      <c r="L174">
        <v>191</v>
      </c>
      <c r="N174" s="16" t="s">
        <v>488</v>
      </c>
      <c r="O174" s="17">
        <v>1244</v>
      </c>
    </row>
    <row r="175" spans="1:15" x14ac:dyDescent="0.2">
      <c r="A175" t="s">
        <v>306</v>
      </c>
      <c r="B175">
        <v>20120721</v>
      </c>
      <c r="C175" t="s">
        <v>1545</v>
      </c>
      <c r="D175">
        <v>379</v>
      </c>
      <c r="F175" s="16" t="s">
        <v>464</v>
      </c>
      <c r="G175" s="17">
        <v>2719</v>
      </c>
      <c r="I175" t="s">
        <v>1125</v>
      </c>
      <c r="J175">
        <v>20120718</v>
      </c>
      <c r="K175" t="s">
        <v>1546</v>
      </c>
      <c r="L175">
        <v>709</v>
      </c>
      <c r="N175" s="16" t="s">
        <v>550</v>
      </c>
      <c r="O175" s="17">
        <v>279</v>
      </c>
    </row>
    <row r="176" spans="1:15" x14ac:dyDescent="0.2">
      <c r="A176" t="s">
        <v>306</v>
      </c>
      <c r="B176">
        <v>20120810</v>
      </c>
      <c r="C176" t="s">
        <v>1545</v>
      </c>
      <c r="D176">
        <v>650</v>
      </c>
      <c r="F176" s="16" t="s">
        <v>417</v>
      </c>
      <c r="G176" s="17">
        <v>1332</v>
      </c>
      <c r="I176" t="s">
        <v>1125</v>
      </c>
      <c r="J176">
        <v>20120806</v>
      </c>
      <c r="K176" t="s">
        <v>1546</v>
      </c>
      <c r="L176">
        <v>937</v>
      </c>
      <c r="N176" s="16" t="s">
        <v>402</v>
      </c>
      <c r="O176" s="17">
        <v>517</v>
      </c>
    </row>
    <row r="177" spans="1:15" x14ac:dyDescent="0.2">
      <c r="A177" t="s">
        <v>389</v>
      </c>
      <c r="B177">
        <v>20120610</v>
      </c>
      <c r="C177" t="s">
        <v>1545</v>
      </c>
      <c r="D177">
        <v>1096</v>
      </c>
      <c r="F177" s="16" t="s">
        <v>481</v>
      </c>
      <c r="G177" s="17">
        <v>1443</v>
      </c>
      <c r="I177" t="s">
        <v>1048</v>
      </c>
      <c r="J177">
        <v>20130814</v>
      </c>
      <c r="K177" t="s">
        <v>1546</v>
      </c>
      <c r="L177">
        <v>701</v>
      </c>
      <c r="N177" s="16" t="s">
        <v>463</v>
      </c>
      <c r="O177" s="17">
        <v>1402</v>
      </c>
    </row>
    <row r="178" spans="1:15" x14ac:dyDescent="0.2">
      <c r="A178" t="s">
        <v>389</v>
      </c>
      <c r="B178">
        <v>20120728</v>
      </c>
      <c r="C178" t="s">
        <v>1545</v>
      </c>
      <c r="D178">
        <v>1042</v>
      </c>
      <c r="F178" s="16" t="s">
        <v>586</v>
      </c>
      <c r="G178" s="17">
        <v>2836</v>
      </c>
      <c r="I178" t="s">
        <v>1048</v>
      </c>
      <c r="J178">
        <v>20130824</v>
      </c>
      <c r="K178" t="s">
        <v>1546</v>
      </c>
      <c r="L178">
        <v>296</v>
      </c>
      <c r="N178" s="16" t="s">
        <v>482</v>
      </c>
      <c r="O178" s="17">
        <v>503</v>
      </c>
    </row>
    <row r="179" spans="1:15" x14ac:dyDescent="0.2">
      <c r="A179" t="s">
        <v>389</v>
      </c>
      <c r="B179">
        <v>20180122</v>
      </c>
      <c r="C179" t="s">
        <v>1545</v>
      </c>
      <c r="D179">
        <v>386</v>
      </c>
      <c r="F179" s="16" t="s">
        <v>514</v>
      </c>
      <c r="G179" s="17">
        <v>4080</v>
      </c>
      <c r="I179" t="s">
        <v>317</v>
      </c>
      <c r="J179">
        <v>20120714</v>
      </c>
      <c r="K179" t="s">
        <v>1546</v>
      </c>
      <c r="L179">
        <v>585</v>
      </c>
      <c r="N179" s="16" t="s">
        <v>404</v>
      </c>
      <c r="O179" s="17">
        <v>720</v>
      </c>
    </row>
    <row r="180" spans="1:15" x14ac:dyDescent="0.2">
      <c r="A180" t="s">
        <v>389</v>
      </c>
      <c r="B180">
        <v>20180126</v>
      </c>
      <c r="C180" t="s">
        <v>1545</v>
      </c>
      <c r="D180">
        <v>590</v>
      </c>
      <c r="F180" s="16" t="s">
        <v>465</v>
      </c>
      <c r="G180" s="17">
        <v>896</v>
      </c>
      <c r="I180" t="s">
        <v>317</v>
      </c>
      <c r="J180">
        <v>20120803</v>
      </c>
      <c r="K180" t="s">
        <v>1546</v>
      </c>
      <c r="L180">
        <v>967</v>
      </c>
      <c r="N180" s="16" t="s">
        <v>571</v>
      </c>
      <c r="O180" s="17">
        <v>1447</v>
      </c>
    </row>
    <row r="181" spans="1:15" x14ac:dyDescent="0.2">
      <c r="A181" t="s">
        <v>389</v>
      </c>
      <c r="B181">
        <v>20180206</v>
      </c>
      <c r="C181" t="s">
        <v>1545</v>
      </c>
      <c r="D181">
        <v>655</v>
      </c>
      <c r="F181" s="16" t="s">
        <v>400</v>
      </c>
      <c r="G181" s="17">
        <v>316</v>
      </c>
      <c r="I181" t="s">
        <v>301</v>
      </c>
      <c r="J181">
        <v>20120725</v>
      </c>
      <c r="K181" t="s">
        <v>1546</v>
      </c>
      <c r="L181">
        <v>768</v>
      </c>
      <c r="N181" s="16" t="s">
        <v>446</v>
      </c>
      <c r="O181" s="17">
        <v>739</v>
      </c>
    </row>
    <row r="182" spans="1:15" x14ac:dyDescent="0.2">
      <c r="A182" t="s">
        <v>1020</v>
      </c>
      <c r="B182">
        <v>20130706</v>
      </c>
      <c r="C182" t="s">
        <v>1545</v>
      </c>
      <c r="D182">
        <v>972</v>
      </c>
      <c r="F182" s="16" t="s">
        <v>483</v>
      </c>
      <c r="G182" s="17">
        <v>1066</v>
      </c>
      <c r="I182" t="s">
        <v>301</v>
      </c>
      <c r="J182">
        <v>20120814</v>
      </c>
      <c r="K182" t="s">
        <v>1546</v>
      </c>
      <c r="L182">
        <v>946</v>
      </c>
      <c r="N182" s="16" t="s">
        <v>466</v>
      </c>
      <c r="O182" s="17">
        <v>1062</v>
      </c>
    </row>
    <row r="183" spans="1:15" x14ac:dyDescent="0.2">
      <c r="A183" t="s">
        <v>375</v>
      </c>
      <c r="B183">
        <v>20120814</v>
      </c>
      <c r="C183" t="s">
        <v>1545</v>
      </c>
      <c r="D183">
        <v>667</v>
      </c>
      <c r="F183" s="16" t="s">
        <v>703</v>
      </c>
      <c r="G183" s="17">
        <v>1547</v>
      </c>
      <c r="I183" t="s">
        <v>487</v>
      </c>
      <c r="J183">
        <v>20120615</v>
      </c>
      <c r="K183" t="s">
        <v>1546</v>
      </c>
      <c r="L183">
        <v>824</v>
      </c>
      <c r="N183" s="16" t="s">
        <v>429</v>
      </c>
      <c r="O183" s="17">
        <v>234</v>
      </c>
    </row>
    <row r="184" spans="1:15" x14ac:dyDescent="0.2">
      <c r="A184" t="s">
        <v>375</v>
      </c>
      <c r="B184">
        <v>20130815</v>
      </c>
      <c r="C184" t="s">
        <v>1545</v>
      </c>
      <c r="D184">
        <v>44</v>
      </c>
      <c r="F184" s="16" t="s">
        <v>486</v>
      </c>
      <c r="G184" s="17">
        <v>298</v>
      </c>
      <c r="I184" t="s">
        <v>487</v>
      </c>
      <c r="J184">
        <v>20120801</v>
      </c>
      <c r="K184" t="s">
        <v>1546</v>
      </c>
      <c r="L184">
        <v>1674</v>
      </c>
      <c r="N184" s="16" t="s">
        <v>448</v>
      </c>
      <c r="O184" s="17">
        <v>1419</v>
      </c>
    </row>
    <row r="185" spans="1:15" x14ac:dyDescent="0.2">
      <c r="A185" t="s">
        <v>377</v>
      </c>
      <c r="B185">
        <v>20120721</v>
      </c>
      <c r="C185" t="s">
        <v>1545</v>
      </c>
      <c r="D185">
        <v>984</v>
      </c>
      <c r="F185" s="16" t="s">
        <v>715</v>
      </c>
      <c r="G185" s="17">
        <v>1799</v>
      </c>
      <c r="I185" t="s">
        <v>560</v>
      </c>
      <c r="J185">
        <v>20120813</v>
      </c>
      <c r="K185" t="s">
        <v>1546</v>
      </c>
      <c r="L185">
        <v>101</v>
      </c>
      <c r="N185" s="16" t="s">
        <v>423</v>
      </c>
      <c r="O185" s="17">
        <v>63</v>
      </c>
    </row>
    <row r="186" spans="1:15" x14ac:dyDescent="0.2">
      <c r="A186" t="s">
        <v>377</v>
      </c>
      <c r="B186">
        <v>20120809</v>
      </c>
      <c r="C186" t="s">
        <v>1545</v>
      </c>
      <c r="D186">
        <v>871</v>
      </c>
      <c r="F186" s="16" t="s">
        <v>470</v>
      </c>
      <c r="G186" s="17">
        <v>2626</v>
      </c>
      <c r="I186" t="s">
        <v>560</v>
      </c>
      <c r="J186">
        <v>20140104</v>
      </c>
      <c r="K186" t="s">
        <v>1546</v>
      </c>
      <c r="L186">
        <v>11</v>
      </c>
      <c r="N186" s="16" t="s">
        <v>435</v>
      </c>
      <c r="O186" s="17">
        <v>193</v>
      </c>
    </row>
    <row r="187" spans="1:15" x14ac:dyDescent="0.2">
      <c r="A187" t="s">
        <v>377</v>
      </c>
      <c r="B187">
        <v>20180122</v>
      </c>
      <c r="C187" t="s">
        <v>1545</v>
      </c>
      <c r="D187">
        <v>974</v>
      </c>
      <c r="F187" s="16" t="s">
        <v>488</v>
      </c>
      <c r="G187" s="17">
        <v>2317</v>
      </c>
      <c r="I187" t="s">
        <v>387</v>
      </c>
      <c r="J187">
        <v>20120814</v>
      </c>
      <c r="K187" t="s">
        <v>1546</v>
      </c>
      <c r="L187">
        <v>892</v>
      </c>
      <c r="N187" s="16" t="s">
        <v>452</v>
      </c>
      <c r="O187" s="17">
        <v>914</v>
      </c>
    </row>
    <row r="188" spans="1:15" x14ac:dyDescent="0.2">
      <c r="A188" t="s">
        <v>377</v>
      </c>
      <c r="B188">
        <v>20180126</v>
      </c>
      <c r="C188" t="s">
        <v>1545</v>
      </c>
      <c r="D188">
        <v>922</v>
      </c>
      <c r="F188" s="16" t="s">
        <v>550</v>
      </c>
      <c r="G188" s="17">
        <v>2248</v>
      </c>
      <c r="I188" t="s">
        <v>387</v>
      </c>
      <c r="J188">
        <v>20130615</v>
      </c>
      <c r="K188" t="s">
        <v>1546</v>
      </c>
      <c r="L188">
        <v>429</v>
      </c>
      <c r="N188" s="16" t="s">
        <v>422</v>
      </c>
      <c r="O188" s="17">
        <v>244</v>
      </c>
    </row>
    <row r="189" spans="1:15" x14ac:dyDescent="0.2">
      <c r="A189" t="s">
        <v>377</v>
      </c>
      <c r="B189">
        <v>20180206</v>
      </c>
      <c r="C189" t="s">
        <v>1545</v>
      </c>
      <c r="D189">
        <v>435</v>
      </c>
      <c r="F189" s="16" t="s">
        <v>402</v>
      </c>
      <c r="G189" s="17">
        <v>559</v>
      </c>
      <c r="I189" t="s">
        <v>387</v>
      </c>
      <c r="J189">
        <v>20130817</v>
      </c>
      <c r="K189" t="s">
        <v>1546</v>
      </c>
      <c r="L189">
        <v>696</v>
      </c>
      <c r="N189" s="16" t="s">
        <v>788</v>
      </c>
      <c r="O189" s="17">
        <v>2069</v>
      </c>
    </row>
    <row r="190" spans="1:15" x14ac:dyDescent="0.2">
      <c r="A190" t="s">
        <v>515</v>
      </c>
      <c r="B190">
        <v>20120717</v>
      </c>
      <c r="C190" t="s">
        <v>1545</v>
      </c>
      <c r="D190">
        <v>684</v>
      </c>
      <c r="F190" s="16" t="s">
        <v>463</v>
      </c>
      <c r="G190" s="17">
        <v>838</v>
      </c>
      <c r="I190" t="s">
        <v>442</v>
      </c>
      <c r="J190">
        <v>20130703</v>
      </c>
      <c r="K190" t="s">
        <v>1546</v>
      </c>
      <c r="L190">
        <v>288</v>
      </c>
      <c r="N190" s="16" t="s">
        <v>691</v>
      </c>
      <c r="O190" s="17">
        <v>288</v>
      </c>
    </row>
    <row r="191" spans="1:15" x14ac:dyDescent="0.2">
      <c r="A191" t="s">
        <v>515</v>
      </c>
      <c r="B191">
        <v>20120806</v>
      </c>
      <c r="C191" t="s">
        <v>1545</v>
      </c>
      <c r="D191">
        <v>751</v>
      </c>
      <c r="F191" s="16" t="s">
        <v>482</v>
      </c>
      <c r="G191" s="17">
        <v>624</v>
      </c>
      <c r="I191" t="s">
        <v>442</v>
      </c>
      <c r="J191">
        <v>20130809</v>
      </c>
      <c r="K191" t="s">
        <v>1546</v>
      </c>
      <c r="L191">
        <v>652</v>
      </c>
      <c r="N191" s="16" t="s">
        <v>870</v>
      </c>
      <c r="O191" s="17">
        <v>974</v>
      </c>
    </row>
    <row r="192" spans="1:15" x14ac:dyDescent="0.2">
      <c r="A192" t="s">
        <v>515</v>
      </c>
      <c r="B192">
        <v>20161206</v>
      </c>
      <c r="C192" t="s">
        <v>1545</v>
      </c>
      <c r="D192">
        <v>792</v>
      </c>
      <c r="F192" s="16" t="s">
        <v>404</v>
      </c>
      <c r="G192" s="17">
        <v>1278</v>
      </c>
      <c r="I192" t="s">
        <v>352</v>
      </c>
      <c r="J192">
        <v>20120714</v>
      </c>
      <c r="K192" t="s">
        <v>1546</v>
      </c>
      <c r="L192">
        <v>336</v>
      </c>
      <c r="N192" s="16" t="s">
        <v>735</v>
      </c>
      <c r="O192" s="17">
        <v>328</v>
      </c>
    </row>
    <row r="193" spans="1:15" x14ac:dyDescent="0.2">
      <c r="A193" t="s">
        <v>515</v>
      </c>
      <c r="B193">
        <v>20180507</v>
      </c>
      <c r="C193" t="s">
        <v>1545</v>
      </c>
      <c r="D193">
        <v>904</v>
      </c>
      <c r="F193" s="16" t="s">
        <v>571</v>
      </c>
      <c r="G193" s="17">
        <v>4900</v>
      </c>
      <c r="I193" t="s">
        <v>352</v>
      </c>
      <c r="J193">
        <v>20120804</v>
      </c>
      <c r="K193" t="s">
        <v>1546</v>
      </c>
      <c r="L193">
        <v>109</v>
      </c>
      <c r="N193" s="16" t="s">
        <v>752</v>
      </c>
      <c r="O193" s="17">
        <v>210</v>
      </c>
    </row>
    <row r="194" spans="1:15" x14ac:dyDescent="0.2">
      <c r="A194" t="s">
        <v>515</v>
      </c>
      <c r="B194">
        <v>20180601</v>
      </c>
      <c r="C194" t="s">
        <v>1545</v>
      </c>
      <c r="D194">
        <v>383</v>
      </c>
      <c r="F194" s="16" t="s">
        <v>446</v>
      </c>
      <c r="G194" s="17">
        <v>579</v>
      </c>
      <c r="I194" t="s">
        <v>408</v>
      </c>
      <c r="J194">
        <v>20120611</v>
      </c>
      <c r="K194" t="s">
        <v>1546</v>
      </c>
      <c r="L194">
        <v>894</v>
      </c>
      <c r="N194" s="16" t="s">
        <v>723</v>
      </c>
      <c r="O194" s="17">
        <v>532</v>
      </c>
    </row>
    <row r="195" spans="1:15" x14ac:dyDescent="0.2">
      <c r="A195" t="s">
        <v>386</v>
      </c>
      <c r="B195">
        <v>20120611</v>
      </c>
      <c r="C195" t="s">
        <v>1545</v>
      </c>
      <c r="D195">
        <v>805</v>
      </c>
      <c r="F195" s="16" t="s">
        <v>466</v>
      </c>
      <c r="G195" s="17">
        <v>1065</v>
      </c>
      <c r="I195" t="s">
        <v>408</v>
      </c>
      <c r="J195">
        <v>20120730</v>
      </c>
      <c r="K195" t="s">
        <v>1546</v>
      </c>
      <c r="L195">
        <v>1246</v>
      </c>
      <c r="N195" s="16" t="s">
        <v>816</v>
      </c>
      <c r="O195" s="17">
        <v>803</v>
      </c>
    </row>
    <row r="196" spans="1:15" x14ac:dyDescent="0.2">
      <c r="A196" t="s">
        <v>386</v>
      </c>
      <c r="B196">
        <v>20120729</v>
      </c>
      <c r="C196" t="s">
        <v>1545</v>
      </c>
      <c r="D196">
        <v>1002</v>
      </c>
      <c r="F196" s="16" t="s">
        <v>429</v>
      </c>
      <c r="G196" s="17">
        <v>675</v>
      </c>
      <c r="I196" t="s">
        <v>388</v>
      </c>
      <c r="J196">
        <v>20120717</v>
      </c>
      <c r="K196" t="s">
        <v>1546</v>
      </c>
      <c r="L196">
        <v>559</v>
      </c>
      <c r="N196" s="16" t="s">
        <v>711</v>
      </c>
      <c r="O196" s="17">
        <v>1695</v>
      </c>
    </row>
    <row r="197" spans="1:15" x14ac:dyDescent="0.2">
      <c r="A197" t="s">
        <v>386</v>
      </c>
      <c r="B197">
        <v>20180122</v>
      </c>
      <c r="C197" t="s">
        <v>1545</v>
      </c>
      <c r="D197">
        <v>967</v>
      </c>
      <c r="F197" s="16" t="s">
        <v>448</v>
      </c>
      <c r="G197" s="17">
        <v>1334</v>
      </c>
      <c r="I197" t="s">
        <v>725</v>
      </c>
      <c r="J197">
        <v>20120725</v>
      </c>
      <c r="K197" t="s">
        <v>1546</v>
      </c>
      <c r="L197">
        <v>1147</v>
      </c>
      <c r="N197" s="16" t="s">
        <v>792</v>
      </c>
      <c r="O197" s="17">
        <v>858</v>
      </c>
    </row>
    <row r="198" spans="1:15" x14ac:dyDescent="0.2">
      <c r="A198" t="s">
        <v>386</v>
      </c>
      <c r="B198">
        <v>20180126</v>
      </c>
      <c r="C198" t="s">
        <v>1545</v>
      </c>
      <c r="D198">
        <v>1156</v>
      </c>
      <c r="F198" s="16" t="s">
        <v>423</v>
      </c>
      <c r="G198" s="17">
        <v>106</v>
      </c>
      <c r="I198" t="s">
        <v>725</v>
      </c>
      <c r="J198">
        <v>20120814</v>
      </c>
      <c r="K198" t="s">
        <v>1546</v>
      </c>
      <c r="L198">
        <v>1373</v>
      </c>
      <c r="N198" s="16" t="s">
        <v>686</v>
      </c>
      <c r="O198" s="17">
        <v>1097</v>
      </c>
    </row>
    <row r="199" spans="1:15" x14ac:dyDescent="0.2">
      <c r="A199" t="s">
        <v>316</v>
      </c>
      <c r="B199">
        <v>20120722</v>
      </c>
      <c r="C199" t="s">
        <v>1545</v>
      </c>
      <c r="D199">
        <v>449</v>
      </c>
      <c r="F199" s="16" t="s">
        <v>435</v>
      </c>
      <c r="G199" s="17">
        <v>2037</v>
      </c>
      <c r="I199" t="s">
        <v>478</v>
      </c>
      <c r="J199">
        <v>20120615</v>
      </c>
      <c r="K199" t="s">
        <v>1546</v>
      </c>
      <c r="L199">
        <v>501</v>
      </c>
      <c r="N199" s="16" t="s">
        <v>772</v>
      </c>
      <c r="O199" s="17">
        <v>1571</v>
      </c>
    </row>
    <row r="200" spans="1:15" x14ac:dyDescent="0.2">
      <c r="A200" t="s">
        <v>316</v>
      </c>
      <c r="B200">
        <v>20120812</v>
      </c>
      <c r="C200" t="s">
        <v>1545</v>
      </c>
      <c r="D200">
        <v>656</v>
      </c>
      <c r="F200" s="16" t="s">
        <v>452</v>
      </c>
      <c r="G200" s="17">
        <v>699</v>
      </c>
      <c r="I200" t="s">
        <v>478</v>
      </c>
      <c r="J200">
        <v>20130814</v>
      </c>
      <c r="K200" t="s">
        <v>1546</v>
      </c>
      <c r="L200">
        <v>555</v>
      </c>
      <c r="N200" s="16" t="s">
        <v>786</v>
      </c>
      <c r="O200" s="17">
        <v>1367</v>
      </c>
    </row>
    <row r="201" spans="1:15" x14ac:dyDescent="0.2">
      <c r="A201" t="s">
        <v>316</v>
      </c>
      <c r="B201">
        <v>20180122</v>
      </c>
      <c r="C201" t="s">
        <v>1545</v>
      </c>
      <c r="D201">
        <v>605</v>
      </c>
      <c r="F201" s="16" t="s">
        <v>422</v>
      </c>
      <c r="G201" s="17">
        <v>1006</v>
      </c>
      <c r="I201" t="s">
        <v>362</v>
      </c>
      <c r="J201">
        <v>20120616</v>
      </c>
      <c r="K201" t="s">
        <v>1546</v>
      </c>
      <c r="L201">
        <v>580</v>
      </c>
      <c r="N201" s="16" t="s">
        <v>626</v>
      </c>
      <c r="O201" s="17">
        <v>260</v>
      </c>
    </row>
    <row r="202" spans="1:15" x14ac:dyDescent="0.2">
      <c r="A202" t="s">
        <v>316</v>
      </c>
      <c r="B202">
        <v>20180126</v>
      </c>
      <c r="C202" t="s">
        <v>1545</v>
      </c>
      <c r="D202">
        <v>291</v>
      </c>
      <c r="F202" s="16" t="s">
        <v>1680</v>
      </c>
      <c r="G202" s="17">
        <v>1675</v>
      </c>
      <c r="I202" t="s">
        <v>362</v>
      </c>
      <c r="J202">
        <v>20120802</v>
      </c>
      <c r="K202" t="s">
        <v>1546</v>
      </c>
      <c r="L202">
        <v>1542</v>
      </c>
      <c r="N202" s="16" t="s">
        <v>760</v>
      </c>
      <c r="O202" s="17">
        <v>653</v>
      </c>
    </row>
    <row r="203" spans="1:15" x14ac:dyDescent="0.2">
      <c r="A203" t="s">
        <v>984</v>
      </c>
      <c r="B203">
        <v>20130703</v>
      </c>
      <c r="C203" t="s">
        <v>1545</v>
      </c>
      <c r="D203">
        <v>821</v>
      </c>
      <c r="F203" s="16" t="s">
        <v>1676</v>
      </c>
      <c r="G203" s="17">
        <v>2294</v>
      </c>
      <c r="I203" t="s">
        <v>351</v>
      </c>
      <c r="J203">
        <v>20120608</v>
      </c>
      <c r="K203" t="s">
        <v>1546</v>
      </c>
      <c r="L203">
        <v>1148</v>
      </c>
      <c r="N203" s="16" t="s">
        <v>750</v>
      </c>
      <c r="O203" s="17">
        <v>732</v>
      </c>
    </row>
    <row r="204" spans="1:15" x14ac:dyDescent="0.2">
      <c r="A204" t="s">
        <v>984</v>
      </c>
      <c r="B204">
        <v>20130807</v>
      </c>
      <c r="C204" t="s">
        <v>1545</v>
      </c>
      <c r="D204">
        <v>1005</v>
      </c>
      <c r="F204" s="16" t="s">
        <v>1682</v>
      </c>
      <c r="G204" s="17">
        <v>1884</v>
      </c>
      <c r="I204" t="s">
        <v>351</v>
      </c>
      <c r="J204">
        <v>20130816</v>
      </c>
      <c r="K204" t="s">
        <v>1546</v>
      </c>
      <c r="L204">
        <v>221</v>
      </c>
      <c r="N204" s="16" t="s">
        <v>730</v>
      </c>
      <c r="O204" s="17">
        <v>295</v>
      </c>
    </row>
    <row r="205" spans="1:15" x14ac:dyDescent="0.2">
      <c r="A205" t="s">
        <v>339</v>
      </c>
      <c r="B205">
        <v>20120806</v>
      </c>
      <c r="C205" t="s">
        <v>1545</v>
      </c>
      <c r="D205">
        <v>1093</v>
      </c>
      <c r="F205" s="16" t="s">
        <v>1066</v>
      </c>
      <c r="G205" s="17">
        <v>991</v>
      </c>
      <c r="I205" t="s">
        <v>385</v>
      </c>
      <c r="J205">
        <v>20120611</v>
      </c>
      <c r="K205" t="s">
        <v>1546</v>
      </c>
      <c r="L205">
        <v>14</v>
      </c>
      <c r="N205" s="16" t="s">
        <v>734</v>
      </c>
      <c r="O205" s="17">
        <v>487</v>
      </c>
    </row>
    <row r="206" spans="1:15" x14ac:dyDescent="0.2">
      <c r="A206" t="s">
        <v>339</v>
      </c>
      <c r="B206">
        <v>20130812</v>
      </c>
      <c r="C206" t="s">
        <v>1545</v>
      </c>
      <c r="D206">
        <v>182</v>
      </c>
      <c r="F206" s="16" t="s">
        <v>1683</v>
      </c>
      <c r="G206" s="17">
        <v>1726</v>
      </c>
      <c r="I206" t="s">
        <v>385</v>
      </c>
      <c r="J206">
        <v>20120730</v>
      </c>
      <c r="K206" t="s">
        <v>1546</v>
      </c>
      <c r="L206">
        <v>115</v>
      </c>
      <c r="N206" s="16" t="s">
        <v>606</v>
      </c>
      <c r="O206" s="17">
        <v>1396</v>
      </c>
    </row>
    <row r="207" spans="1:15" x14ac:dyDescent="0.2">
      <c r="A207" t="s">
        <v>339</v>
      </c>
      <c r="B207">
        <v>20180122</v>
      </c>
      <c r="C207" t="s">
        <v>1545</v>
      </c>
      <c r="D207">
        <v>934</v>
      </c>
      <c r="F207" s="16" t="s">
        <v>148</v>
      </c>
      <c r="G207" s="17">
        <v>1900</v>
      </c>
      <c r="I207" t="s">
        <v>401</v>
      </c>
      <c r="J207">
        <v>20130621</v>
      </c>
      <c r="K207" t="s">
        <v>1546</v>
      </c>
      <c r="L207">
        <v>361</v>
      </c>
      <c r="N207" s="16" t="s">
        <v>854</v>
      </c>
      <c r="O207" s="17">
        <v>183</v>
      </c>
    </row>
    <row r="208" spans="1:15" x14ac:dyDescent="0.2">
      <c r="A208" t="s">
        <v>339</v>
      </c>
      <c r="B208">
        <v>20180126</v>
      </c>
      <c r="C208" t="s">
        <v>1545</v>
      </c>
      <c r="D208">
        <v>676</v>
      </c>
      <c r="F208" s="16" t="s">
        <v>130</v>
      </c>
      <c r="G208" s="17">
        <v>2193</v>
      </c>
      <c r="I208" t="s">
        <v>401</v>
      </c>
      <c r="J208">
        <v>20130802</v>
      </c>
      <c r="K208" t="s">
        <v>1546</v>
      </c>
      <c r="L208">
        <v>324</v>
      </c>
      <c r="N208" s="16" t="s">
        <v>846</v>
      </c>
      <c r="O208" s="17">
        <v>428</v>
      </c>
    </row>
    <row r="209" spans="1:15" x14ac:dyDescent="0.2">
      <c r="A209" t="s">
        <v>302</v>
      </c>
      <c r="B209">
        <v>20120724</v>
      </c>
      <c r="C209" t="s">
        <v>1545</v>
      </c>
      <c r="D209">
        <v>1333</v>
      </c>
      <c r="F209" s="16" t="s">
        <v>46</v>
      </c>
      <c r="G209" s="17">
        <v>1932</v>
      </c>
      <c r="I209" t="s">
        <v>325</v>
      </c>
      <c r="J209">
        <v>20120716</v>
      </c>
      <c r="K209" t="s">
        <v>1546</v>
      </c>
      <c r="L209">
        <v>907</v>
      </c>
      <c r="N209" s="16" t="s">
        <v>828</v>
      </c>
      <c r="O209" s="17">
        <v>98</v>
      </c>
    </row>
    <row r="210" spans="1:15" x14ac:dyDescent="0.2">
      <c r="A210" t="s">
        <v>302</v>
      </c>
      <c r="B210">
        <v>20120813</v>
      </c>
      <c r="C210" t="s">
        <v>1545</v>
      </c>
      <c r="D210">
        <v>548</v>
      </c>
      <c r="F210" s="16" t="s">
        <v>157</v>
      </c>
      <c r="G210" s="17">
        <v>1352</v>
      </c>
      <c r="I210" t="s">
        <v>325</v>
      </c>
      <c r="J210">
        <v>20120805</v>
      </c>
      <c r="K210" t="s">
        <v>1546</v>
      </c>
      <c r="L210">
        <v>1133</v>
      </c>
      <c r="N210" s="16" t="s">
        <v>826</v>
      </c>
      <c r="O210" s="17">
        <v>627</v>
      </c>
    </row>
    <row r="211" spans="1:15" x14ac:dyDescent="0.2">
      <c r="A211" t="s">
        <v>302</v>
      </c>
      <c r="B211">
        <v>20180122</v>
      </c>
      <c r="C211" t="s">
        <v>1545</v>
      </c>
      <c r="D211">
        <v>596</v>
      </c>
      <c r="F211" s="16" t="s">
        <v>220</v>
      </c>
      <c r="G211" s="17">
        <v>1447</v>
      </c>
      <c r="I211" t="s">
        <v>453</v>
      </c>
      <c r="J211">
        <v>20120613</v>
      </c>
      <c r="K211" t="s">
        <v>1546</v>
      </c>
      <c r="L211">
        <v>303</v>
      </c>
      <c r="N211" s="16" t="s">
        <v>834</v>
      </c>
      <c r="O211" s="17">
        <v>820</v>
      </c>
    </row>
    <row r="212" spans="1:15" x14ac:dyDescent="0.2">
      <c r="A212" t="s">
        <v>302</v>
      </c>
      <c r="B212">
        <v>20180206</v>
      </c>
      <c r="C212" t="s">
        <v>1545</v>
      </c>
      <c r="D212">
        <v>471</v>
      </c>
      <c r="F212" s="16" t="s">
        <v>291</v>
      </c>
      <c r="G212" s="17">
        <v>1153</v>
      </c>
      <c r="I212" t="s">
        <v>453</v>
      </c>
      <c r="J212">
        <v>20120731</v>
      </c>
      <c r="K212" t="s">
        <v>1546</v>
      </c>
      <c r="L212">
        <v>12</v>
      </c>
      <c r="N212" s="16" t="s">
        <v>628</v>
      </c>
      <c r="O212" s="17">
        <v>1037</v>
      </c>
    </row>
    <row r="213" spans="1:15" x14ac:dyDescent="0.2">
      <c r="A213" t="s">
        <v>329</v>
      </c>
      <c r="B213">
        <v>20120721</v>
      </c>
      <c r="C213" t="s">
        <v>1545</v>
      </c>
      <c r="D213">
        <v>874</v>
      </c>
      <c r="F213" s="16" t="s">
        <v>268</v>
      </c>
      <c r="G213" s="17">
        <v>2629</v>
      </c>
      <c r="I213" t="s">
        <v>374</v>
      </c>
      <c r="J213">
        <v>20120720</v>
      </c>
      <c r="K213" t="s">
        <v>1546</v>
      </c>
      <c r="L213">
        <v>490</v>
      </c>
      <c r="N213" s="16" t="s">
        <v>851</v>
      </c>
      <c r="O213" s="17">
        <v>1386</v>
      </c>
    </row>
    <row r="214" spans="1:15" x14ac:dyDescent="0.2">
      <c r="A214" t="s">
        <v>329</v>
      </c>
      <c r="B214">
        <v>20120810</v>
      </c>
      <c r="C214" t="s">
        <v>1545</v>
      </c>
      <c r="D214">
        <v>1262</v>
      </c>
      <c r="F214" s="16" t="s">
        <v>190</v>
      </c>
      <c r="G214" s="17">
        <v>1793</v>
      </c>
      <c r="I214" t="s">
        <v>374</v>
      </c>
      <c r="J214">
        <v>20120809</v>
      </c>
      <c r="K214" t="s">
        <v>1546</v>
      </c>
      <c r="L214">
        <v>1093</v>
      </c>
      <c r="N214" s="16" t="s">
        <v>814</v>
      </c>
      <c r="O214" s="17">
        <v>263</v>
      </c>
    </row>
    <row r="215" spans="1:15" x14ac:dyDescent="0.2">
      <c r="A215" t="s">
        <v>329</v>
      </c>
      <c r="B215">
        <v>20180122</v>
      </c>
      <c r="C215" t="s">
        <v>1545</v>
      </c>
      <c r="D215">
        <v>827</v>
      </c>
      <c r="F215" s="16" t="s">
        <v>132</v>
      </c>
      <c r="G215" s="17">
        <v>1870</v>
      </c>
      <c r="I215" t="s">
        <v>456</v>
      </c>
      <c r="J215">
        <v>20130819</v>
      </c>
      <c r="K215" t="s">
        <v>1546</v>
      </c>
      <c r="L215">
        <v>339</v>
      </c>
      <c r="N215" s="16" t="s">
        <v>837</v>
      </c>
      <c r="O215" s="17">
        <v>1598</v>
      </c>
    </row>
    <row r="216" spans="1:15" x14ac:dyDescent="0.2">
      <c r="A216" t="s">
        <v>329</v>
      </c>
      <c r="B216">
        <v>20180126</v>
      </c>
      <c r="C216" t="s">
        <v>1545</v>
      </c>
      <c r="D216">
        <v>1124</v>
      </c>
      <c r="F216" s="16" t="s">
        <v>178</v>
      </c>
      <c r="G216" s="17">
        <v>2123</v>
      </c>
      <c r="I216" t="s">
        <v>451</v>
      </c>
      <c r="J216">
        <v>20120607</v>
      </c>
      <c r="K216" t="s">
        <v>1546</v>
      </c>
      <c r="L216">
        <v>1099</v>
      </c>
      <c r="N216" s="16" t="s">
        <v>802</v>
      </c>
      <c r="O216" s="17">
        <v>780</v>
      </c>
    </row>
    <row r="217" spans="1:15" x14ac:dyDescent="0.2">
      <c r="A217" t="s">
        <v>315</v>
      </c>
      <c r="B217">
        <v>20130615</v>
      </c>
      <c r="C217" t="s">
        <v>1545</v>
      </c>
      <c r="D217">
        <v>241</v>
      </c>
      <c r="F217" s="16" t="s">
        <v>160</v>
      </c>
      <c r="G217" s="17">
        <v>1459</v>
      </c>
      <c r="I217" t="s">
        <v>451</v>
      </c>
      <c r="J217">
        <v>20120727</v>
      </c>
      <c r="K217" t="s">
        <v>1546</v>
      </c>
      <c r="L217">
        <v>463</v>
      </c>
      <c r="N217" s="16" t="s">
        <v>799</v>
      </c>
      <c r="O217" s="17">
        <v>1041</v>
      </c>
    </row>
    <row r="218" spans="1:15" x14ac:dyDescent="0.2">
      <c r="A218" t="s">
        <v>315</v>
      </c>
      <c r="B218">
        <v>20130806</v>
      </c>
      <c r="C218" t="s">
        <v>1545</v>
      </c>
      <c r="D218">
        <v>273</v>
      </c>
      <c r="F218" s="16" t="s">
        <v>143</v>
      </c>
      <c r="G218" s="17">
        <v>2671</v>
      </c>
      <c r="I218" t="s">
        <v>540</v>
      </c>
      <c r="J218">
        <v>20130620</v>
      </c>
      <c r="K218" t="s">
        <v>1546</v>
      </c>
      <c r="L218">
        <v>522</v>
      </c>
      <c r="N218" s="16" t="s">
        <v>823</v>
      </c>
      <c r="O218" s="17">
        <v>1111</v>
      </c>
    </row>
    <row r="219" spans="1:15" x14ac:dyDescent="0.2">
      <c r="A219" t="s">
        <v>315</v>
      </c>
      <c r="B219">
        <v>20180122</v>
      </c>
      <c r="C219" t="s">
        <v>1545</v>
      </c>
      <c r="D219">
        <v>722</v>
      </c>
      <c r="F219" s="16" t="s">
        <v>119</v>
      </c>
      <c r="G219" s="17">
        <v>1753</v>
      </c>
      <c r="I219" t="s">
        <v>540</v>
      </c>
      <c r="J219">
        <v>20130826</v>
      </c>
      <c r="K219" t="s">
        <v>1546</v>
      </c>
      <c r="L219">
        <v>866</v>
      </c>
      <c r="N219" s="16" t="s">
        <v>654</v>
      </c>
      <c r="O219" s="17">
        <v>426</v>
      </c>
    </row>
    <row r="220" spans="1:15" x14ac:dyDescent="0.2">
      <c r="A220" t="s">
        <v>460</v>
      </c>
      <c r="B220">
        <v>20130707</v>
      </c>
      <c r="C220" t="s">
        <v>1545</v>
      </c>
      <c r="D220">
        <v>189</v>
      </c>
      <c r="F220" s="16" t="s">
        <v>120</v>
      </c>
      <c r="G220" s="17">
        <v>1993</v>
      </c>
      <c r="I220" t="s">
        <v>540</v>
      </c>
      <c r="J220">
        <v>20161206</v>
      </c>
      <c r="K220" t="s">
        <v>1546</v>
      </c>
      <c r="L220">
        <v>1012</v>
      </c>
      <c r="N220" s="16" t="s">
        <v>664</v>
      </c>
      <c r="O220" s="17">
        <v>624</v>
      </c>
    </row>
    <row r="221" spans="1:15" x14ac:dyDescent="0.2">
      <c r="A221" t="s">
        <v>460</v>
      </c>
      <c r="B221">
        <v>20130818</v>
      </c>
      <c r="C221" t="s">
        <v>1545</v>
      </c>
      <c r="D221">
        <v>399</v>
      </c>
      <c r="F221" s="16" t="s">
        <v>167</v>
      </c>
      <c r="G221" s="17">
        <v>774</v>
      </c>
      <c r="I221" t="s">
        <v>304</v>
      </c>
      <c r="J221">
        <v>20120615</v>
      </c>
      <c r="K221" t="s">
        <v>1546</v>
      </c>
      <c r="L221">
        <v>366</v>
      </c>
      <c r="N221" s="16" t="s">
        <v>849</v>
      </c>
      <c r="O221" s="17">
        <v>1827</v>
      </c>
    </row>
    <row r="222" spans="1:15" x14ac:dyDescent="0.2">
      <c r="A222" t="s">
        <v>460</v>
      </c>
      <c r="B222">
        <v>20180215</v>
      </c>
      <c r="C222" t="s">
        <v>1545</v>
      </c>
      <c r="D222">
        <v>605</v>
      </c>
      <c r="F222" s="16" t="s">
        <v>70</v>
      </c>
      <c r="G222" s="17">
        <v>1347</v>
      </c>
      <c r="I222" t="s">
        <v>304</v>
      </c>
      <c r="J222">
        <v>20130617</v>
      </c>
      <c r="K222" t="s">
        <v>1546</v>
      </c>
      <c r="L222">
        <v>179</v>
      </c>
      <c r="N222" s="16" t="s">
        <v>871</v>
      </c>
      <c r="O222" s="17">
        <v>479</v>
      </c>
    </row>
    <row r="223" spans="1:15" x14ac:dyDescent="0.2">
      <c r="A223" t="s">
        <v>363</v>
      </c>
      <c r="B223">
        <v>20120720</v>
      </c>
      <c r="C223" t="s">
        <v>1545</v>
      </c>
      <c r="D223">
        <v>506</v>
      </c>
      <c r="F223" s="16" t="s">
        <v>154</v>
      </c>
      <c r="G223" s="17">
        <v>2538</v>
      </c>
      <c r="I223" t="s">
        <v>304</v>
      </c>
      <c r="J223">
        <v>20130809</v>
      </c>
      <c r="K223" t="s">
        <v>1546</v>
      </c>
      <c r="L223">
        <v>206</v>
      </c>
      <c r="N223" s="16" t="s">
        <v>709</v>
      </c>
      <c r="O223" s="17">
        <v>92</v>
      </c>
    </row>
    <row r="224" spans="1:15" x14ac:dyDescent="0.2">
      <c r="A224" t="s">
        <v>363</v>
      </c>
      <c r="B224">
        <v>20120808</v>
      </c>
      <c r="C224" t="s">
        <v>1545</v>
      </c>
      <c r="D224">
        <v>664</v>
      </c>
      <c r="F224" s="16" t="s">
        <v>155</v>
      </c>
      <c r="G224" s="17">
        <v>2003</v>
      </c>
      <c r="I224" t="s">
        <v>489</v>
      </c>
      <c r="J224">
        <v>20130816</v>
      </c>
      <c r="K224" t="s">
        <v>1546</v>
      </c>
      <c r="L224">
        <v>286</v>
      </c>
      <c r="N224" s="16" t="s">
        <v>856</v>
      </c>
      <c r="O224" s="17">
        <v>315</v>
      </c>
    </row>
    <row r="225" spans="1:15" x14ac:dyDescent="0.2">
      <c r="A225" t="s">
        <v>363</v>
      </c>
      <c r="B225">
        <v>20180122</v>
      </c>
      <c r="C225" t="s">
        <v>1545</v>
      </c>
      <c r="D225">
        <v>457</v>
      </c>
      <c r="F225" s="16" t="s">
        <v>77</v>
      </c>
      <c r="G225" s="17">
        <v>1549</v>
      </c>
      <c r="I225" t="s">
        <v>303</v>
      </c>
      <c r="J225">
        <v>20120716</v>
      </c>
      <c r="K225" t="s">
        <v>1546</v>
      </c>
      <c r="L225">
        <v>528</v>
      </c>
      <c r="N225" s="16" t="s">
        <v>822</v>
      </c>
      <c r="O225" s="17">
        <v>1831</v>
      </c>
    </row>
    <row r="226" spans="1:15" x14ac:dyDescent="0.2">
      <c r="A226" t="s">
        <v>314</v>
      </c>
      <c r="B226">
        <v>20120805</v>
      </c>
      <c r="C226" t="s">
        <v>1545</v>
      </c>
      <c r="D226">
        <v>1004</v>
      </c>
      <c r="F226" s="16" t="s">
        <v>180</v>
      </c>
      <c r="G226" s="17">
        <v>1556</v>
      </c>
      <c r="I226" t="s">
        <v>303</v>
      </c>
      <c r="J226">
        <v>20120805</v>
      </c>
      <c r="K226" t="s">
        <v>1546</v>
      </c>
      <c r="L226">
        <v>523</v>
      </c>
      <c r="N226" s="16" t="s">
        <v>782</v>
      </c>
      <c r="O226" s="17">
        <v>514</v>
      </c>
    </row>
    <row r="227" spans="1:15" x14ac:dyDescent="0.2">
      <c r="A227" t="s">
        <v>314</v>
      </c>
      <c r="B227">
        <v>20130615</v>
      </c>
      <c r="C227" t="s">
        <v>1545</v>
      </c>
      <c r="D227">
        <v>366</v>
      </c>
      <c r="F227" s="16" t="s">
        <v>121</v>
      </c>
      <c r="G227" s="17">
        <v>801</v>
      </c>
      <c r="I227" t="s">
        <v>350</v>
      </c>
      <c r="J227">
        <v>20120715</v>
      </c>
      <c r="K227" t="s">
        <v>1546</v>
      </c>
      <c r="L227">
        <v>591</v>
      </c>
      <c r="N227" s="16" t="s">
        <v>864</v>
      </c>
      <c r="O227" s="17">
        <v>511</v>
      </c>
    </row>
    <row r="228" spans="1:15" x14ac:dyDescent="0.2">
      <c r="A228" t="s">
        <v>314</v>
      </c>
      <c r="B228">
        <v>20180206</v>
      </c>
      <c r="C228" t="s">
        <v>1545</v>
      </c>
      <c r="D228">
        <v>906</v>
      </c>
      <c r="F228" s="16" t="s">
        <v>44</v>
      </c>
      <c r="G228" s="17">
        <v>1131</v>
      </c>
      <c r="I228" t="s">
        <v>350</v>
      </c>
      <c r="J228">
        <v>20120804</v>
      </c>
      <c r="K228" t="s">
        <v>1546</v>
      </c>
      <c r="L228">
        <v>1325</v>
      </c>
      <c r="N228" s="16" t="s">
        <v>857</v>
      </c>
      <c r="O228" s="17">
        <v>960</v>
      </c>
    </row>
    <row r="229" spans="1:15" x14ac:dyDescent="0.2">
      <c r="A229" t="s">
        <v>418</v>
      </c>
      <c r="B229">
        <v>20120721</v>
      </c>
      <c r="C229" t="s">
        <v>1545</v>
      </c>
      <c r="D229">
        <v>791</v>
      </c>
      <c r="F229" s="16" t="s">
        <v>83</v>
      </c>
      <c r="G229" s="17">
        <v>2009</v>
      </c>
      <c r="I229" t="s">
        <v>327</v>
      </c>
      <c r="J229">
        <v>20120724</v>
      </c>
      <c r="K229" t="s">
        <v>1546</v>
      </c>
      <c r="L229">
        <v>155</v>
      </c>
      <c r="N229" s="16" t="s">
        <v>832</v>
      </c>
      <c r="O229" s="17">
        <v>670</v>
      </c>
    </row>
    <row r="230" spans="1:15" x14ac:dyDescent="0.2">
      <c r="A230" t="s">
        <v>418</v>
      </c>
      <c r="B230">
        <v>20120810</v>
      </c>
      <c r="C230" t="s">
        <v>1545</v>
      </c>
      <c r="D230">
        <v>716</v>
      </c>
      <c r="F230" s="16" t="s">
        <v>191</v>
      </c>
      <c r="G230" s="17">
        <v>2064</v>
      </c>
      <c r="I230" t="s">
        <v>327</v>
      </c>
      <c r="J230">
        <v>20120813</v>
      </c>
      <c r="K230" t="s">
        <v>1546</v>
      </c>
      <c r="L230">
        <v>769</v>
      </c>
      <c r="N230" s="16" t="s">
        <v>807</v>
      </c>
      <c r="O230" s="17">
        <v>642</v>
      </c>
    </row>
    <row r="231" spans="1:15" x14ac:dyDescent="0.2">
      <c r="A231" t="s">
        <v>364</v>
      </c>
      <c r="B231">
        <v>20120723</v>
      </c>
      <c r="C231" t="s">
        <v>1545</v>
      </c>
      <c r="D231">
        <v>681</v>
      </c>
      <c r="F231" s="16" t="s">
        <v>112</v>
      </c>
      <c r="G231" s="17">
        <v>2161</v>
      </c>
      <c r="I231" t="s">
        <v>341</v>
      </c>
      <c r="J231">
        <v>20120613</v>
      </c>
      <c r="K231" t="s">
        <v>1546</v>
      </c>
      <c r="L231">
        <v>905</v>
      </c>
      <c r="N231" s="16" t="s">
        <v>862</v>
      </c>
      <c r="O231" s="17">
        <v>191</v>
      </c>
    </row>
    <row r="232" spans="1:15" x14ac:dyDescent="0.2">
      <c r="A232" t="s">
        <v>364</v>
      </c>
      <c r="B232">
        <v>20120813</v>
      </c>
      <c r="C232" t="s">
        <v>1545</v>
      </c>
      <c r="D232">
        <v>630</v>
      </c>
      <c r="F232" s="16" t="s">
        <v>91</v>
      </c>
      <c r="G232" s="17">
        <v>1405</v>
      </c>
      <c r="I232" t="s">
        <v>341</v>
      </c>
      <c r="J232">
        <v>20120731</v>
      </c>
      <c r="K232" t="s">
        <v>1546</v>
      </c>
      <c r="L232">
        <v>1028</v>
      </c>
      <c r="N232" s="16" t="s">
        <v>747</v>
      </c>
      <c r="O232" s="17">
        <v>1088</v>
      </c>
    </row>
    <row r="233" spans="1:15" x14ac:dyDescent="0.2">
      <c r="A233" t="s">
        <v>364</v>
      </c>
      <c r="B233">
        <v>20180206</v>
      </c>
      <c r="C233" t="s">
        <v>1545</v>
      </c>
      <c r="D233">
        <v>998</v>
      </c>
      <c r="F233" s="16" t="s">
        <v>47</v>
      </c>
      <c r="G233" s="17">
        <v>2106</v>
      </c>
      <c r="I233" t="s">
        <v>349</v>
      </c>
      <c r="J233">
        <v>20120726</v>
      </c>
      <c r="K233" t="s">
        <v>1546</v>
      </c>
      <c r="L233">
        <v>773</v>
      </c>
      <c r="N233" s="16" t="s">
        <v>810</v>
      </c>
      <c r="O233" s="17">
        <v>917</v>
      </c>
    </row>
    <row r="234" spans="1:15" x14ac:dyDescent="0.2">
      <c r="A234" t="s">
        <v>337</v>
      </c>
      <c r="B234">
        <v>20120613</v>
      </c>
      <c r="C234" t="s">
        <v>1545</v>
      </c>
      <c r="D234">
        <v>618</v>
      </c>
      <c r="F234" s="16" t="s">
        <v>159</v>
      </c>
      <c r="G234" s="17">
        <v>1500</v>
      </c>
      <c r="I234" t="s">
        <v>349</v>
      </c>
      <c r="J234">
        <v>20120815</v>
      </c>
      <c r="K234" t="s">
        <v>1546</v>
      </c>
      <c r="L234">
        <v>816</v>
      </c>
      <c r="N234" s="16" t="s">
        <v>824</v>
      </c>
      <c r="O234" s="17">
        <v>393</v>
      </c>
    </row>
    <row r="235" spans="1:15" x14ac:dyDescent="0.2">
      <c r="A235" t="s">
        <v>337</v>
      </c>
      <c r="B235">
        <v>20120730</v>
      </c>
      <c r="C235" t="s">
        <v>1545</v>
      </c>
      <c r="D235">
        <v>878</v>
      </c>
      <c r="F235" s="16" t="s">
        <v>103</v>
      </c>
      <c r="G235" s="17">
        <v>2723</v>
      </c>
      <c r="I235" t="s">
        <v>484</v>
      </c>
      <c r="J235">
        <v>20130803</v>
      </c>
      <c r="K235" t="s">
        <v>1546</v>
      </c>
      <c r="L235">
        <v>1213</v>
      </c>
      <c r="N235" s="16" t="s">
        <v>798</v>
      </c>
      <c r="O235" s="17">
        <v>877</v>
      </c>
    </row>
    <row r="236" spans="1:15" x14ac:dyDescent="0.2">
      <c r="A236" t="s">
        <v>1125</v>
      </c>
      <c r="B236">
        <v>20120718</v>
      </c>
      <c r="C236" t="s">
        <v>1545</v>
      </c>
      <c r="D236">
        <v>1020</v>
      </c>
      <c r="F236" s="16" t="s">
        <v>140</v>
      </c>
      <c r="G236" s="17">
        <v>1057</v>
      </c>
      <c r="I236" t="s">
        <v>484</v>
      </c>
      <c r="J236">
        <v>20130823</v>
      </c>
      <c r="K236" t="s">
        <v>1546</v>
      </c>
      <c r="L236">
        <v>1072</v>
      </c>
      <c r="N236" s="16" t="s">
        <v>845</v>
      </c>
      <c r="O236" s="17">
        <v>648</v>
      </c>
    </row>
    <row r="237" spans="1:15" x14ac:dyDescent="0.2">
      <c r="A237" t="s">
        <v>1125</v>
      </c>
      <c r="B237">
        <v>20120806</v>
      </c>
      <c r="C237" t="s">
        <v>1545</v>
      </c>
      <c r="D237">
        <v>1136</v>
      </c>
      <c r="F237" s="16" t="s">
        <v>172</v>
      </c>
      <c r="G237" s="17">
        <v>1424</v>
      </c>
      <c r="I237" t="s">
        <v>471</v>
      </c>
      <c r="J237">
        <v>20120607</v>
      </c>
      <c r="K237" t="s">
        <v>1546</v>
      </c>
      <c r="L237">
        <v>992</v>
      </c>
      <c r="N237" s="16" t="s">
        <v>653</v>
      </c>
      <c r="O237" s="17">
        <v>1194</v>
      </c>
    </row>
    <row r="238" spans="1:15" x14ac:dyDescent="0.2">
      <c r="A238" t="s">
        <v>1048</v>
      </c>
      <c r="B238">
        <v>20130814</v>
      </c>
      <c r="C238" t="s">
        <v>1545</v>
      </c>
      <c r="D238">
        <v>362</v>
      </c>
      <c r="F238" s="16" t="s">
        <v>242</v>
      </c>
      <c r="G238" s="17">
        <v>2282</v>
      </c>
      <c r="I238" t="s">
        <v>471</v>
      </c>
      <c r="J238">
        <v>20120727</v>
      </c>
      <c r="K238" t="s">
        <v>1546</v>
      </c>
      <c r="L238">
        <v>851</v>
      </c>
      <c r="N238" s="16" t="s">
        <v>869</v>
      </c>
      <c r="O238" s="17">
        <v>1009</v>
      </c>
    </row>
    <row r="239" spans="1:15" x14ac:dyDescent="0.2">
      <c r="A239" t="s">
        <v>1048</v>
      </c>
      <c r="B239">
        <v>20130824</v>
      </c>
      <c r="C239" t="s">
        <v>1545</v>
      </c>
      <c r="D239">
        <v>250</v>
      </c>
      <c r="F239" s="16" t="s">
        <v>72</v>
      </c>
      <c r="G239" s="17">
        <v>2094</v>
      </c>
      <c r="I239" t="s">
        <v>527</v>
      </c>
      <c r="J239">
        <v>20130709</v>
      </c>
      <c r="K239" t="s">
        <v>1546</v>
      </c>
      <c r="L239">
        <v>462</v>
      </c>
      <c r="N239" s="16" t="s">
        <v>868</v>
      </c>
      <c r="O239" s="17">
        <v>630</v>
      </c>
    </row>
    <row r="240" spans="1:15" x14ac:dyDescent="0.2">
      <c r="A240" t="s">
        <v>317</v>
      </c>
      <c r="B240">
        <v>20120714</v>
      </c>
      <c r="C240" t="s">
        <v>1545</v>
      </c>
      <c r="D240">
        <v>664</v>
      </c>
      <c r="F240" s="16" t="s">
        <v>203</v>
      </c>
      <c r="G240" s="17">
        <v>1714</v>
      </c>
      <c r="I240" t="s">
        <v>527</v>
      </c>
      <c r="J240">
        <v>20130808</v>
      </c>
      <c r="K240" t="s">
        <v>1546</v>
      </c>
      <c r="L240">
        <v>481</v>
      </c>
      <c r="N240" s="16" t="s">
        <v>787</v>
      </c>
      <c r="O240" s="17">
        <v>241</v>
      </c>
    </row>
    <row r="241" spans="1:15" x14ac:dyDescent="0.2">
      <c r="A241" t="s">
        <v>317</v>
      </c>
      <c r="B241">
        <v>20120803</v>
      </c>
      <c r="C241" t="s">
        <v>1545</v>
      </c>
      <c r="D241">
        <v>1365</v>
      </c>
      <c r="F241" s="16" t="s">
        <v>136</v>
      </c>
      <c r="G241" s="17">
        <v>1882</v>
      </c>
      <c r="I241" t="s">
        <v>527</v>
      </c>
      <c r="J241">
        <v>20161025</v>
      </c>
      <c r="K241" t="s">
        <v>1546</v>
      </c>
      <c r="L241">
        <v>408</v>
      </c>
      <c r="N241" s="16" t="s">
        <v>783</v>
      </c>
      <c r="O241" s="17">
        <v>1345</v>
      </c>
    </row>
    <row r="242" spans="1:15" x14ac:dyDescent="0.2">
      <c r="A242" t="s">
        <v>317</v>
      </c>
      <c r="B242">
        <v>20180206</v>
      </c>
      <c r="C242" t="s">
        <v>1545</v>
      </c>
      <c r="D242">
        <v>659</v>
      </c>
      <c r="F242" s="16" t="s">
        <v>33</v>
      </c>
      <c r="G242" s="17">
        <v>2115</v>
      </c>
      <c r="I242" t="s">
        <v>338</v>
      </c>
      <c r="J242">
        <v>20120726</v>
      </c>
      <c r="K242" t="s">
        <v>1546</v>
      </c>
      <c r="L242">
        <v>25</v>
      </c>
      <c r="N242" s="16" t="s">
        <v>850</v>
      </c>
      <c r="O242" s="17">
        <v>1476</v>
      </c>
    </row>
    <row r="243" spans="1:15" x14ac:dyDescent="0.2">
      <c r="A243" t="s">
        <v>301</v>
      </c>
      <c r="B243">
        <v>20120725</v>
      </c>
      <c r="C243" t="s">
        <v>1545</v>
      </c>
      <c r="D243">
        <v>649</v>
      </c>
      <c r="F243" s="16" t="s">
        <v>243</v>
      </c>
      <c r="G243" s="17">
        <v>1412</v>
      </c>
      <c r="I243" t="s">
        <v>338</v>
      </c>
      <c r="J243">
        <v>20130618</v>
      </c>
      <c r="K243" t="s">
        <v>1546</v>
      </c>
      <c r="L243">
        <v>2</v>
      </c>
      <c r="N243" s="16" t="s">
        <v>847</v>
      </c>
      <c r="O243" s="17">
        <v>262</v>
      </c>
    </row>
    <row r="244" spans="1:15" x14ac:dyDescent="0.2">
      <c r="A244" t="s">
        <v>301</v>
      </c>
      <c r="B244">
        <v>20120814</v>
      </c>
      <c r="C244" t="s">
        <v>1545</v>
      </c>
      <c r="D244">
        <v>559</v>
      </c>
      <c r="F244" s="16" t="s">
        <v>289</v>
      </c>
      <c r="G244" s="17">
        <v>1962</v>
      </c>
      <c r="I244" t="s">
        <v>353</v>
      </c>
      <c r="J244">
        <v>20120716</v>
      </c>
      <c r="K244" t="s">
        <v>1546</v>
      </c>
      <c r="L244">
        <v>69</v>
      </c>
      <c r="N244" s="16" t="s">
        <v>718</v>
      </c>
      <c r="O244" s="17">
        <v>869</v>
      </c>
    </row>
    <row r="245" spans="1:15" x14ac:dyDescent="0.2">
      <c r="A245" t="s">
        <v>301</v>
      </c>
      <c r="B245">
        <v>20180122</v>
      </c>
      <c r="C245" t="s">
        <v>1545</v>
      </c>
      <c r="D245">
        <v>498</v>
      </c>
      <c r="F245" s="16" t="s">
        <v>7</v>
      </c>
      <c r="G245" s="17">
        <v>1750</v>
      </c>
      <c r="I245" t="s">
        <v>328</v>
      </c>
      <c r="J245">
        <v>20120726</v>
      </c>
      <c r="K245" t="s">
        <v>1546</v>
      </c>
      <c r="L245">
        <v>1270</v>
      </c>
      <c r="N245" s="16" t="s">
        <v>748</v>
      </c>
      <c r="O245" s="17">
        <v>3871</v>
      </c>
    </row>
    <row r="246" spans="1:15" x14ac:dyDescent="0.2">
      <c r="A246" t="s">
        <v>301</v>
      </c>
      <c r="B246">
        <v>20180126</v>
      </c>
      <c r="C246" t="s">
        <v>1545</v>
      </c>
      <c r="D246">
        <v>604</v>
      </c>
      <c r="F246" s="16" t="s">
        <v>20</v>
      </c>
      <c r="G246" s="17">
        <v>3077</v>
      </c>
      <c r="I246" t="s">
        <v>328</v>
      </c>
      <c r="J246">
        <v>20120815</v>
      </c>
      <c r="K246" t="s">
        <v>1546</v>
      </c>
      <c r="L246">
        <v>763</v>
      </c>
      <c r="N246" s="16" t="s">
        <v>687</v>
      </c>
      <c r="O246" s="17">
        <v>405</v>
      </c>
    </row>
    <row r="247" spans="1:15" x14ac:dyDescent="0.2">
      <c r="A247" t="s">
        <v>487</v>
      </c>
      <c r="B247">
        <v>20120615</v>
      </c>
      <c r="C247" t="s">
        <v>1545</v>
      </c>
      <c r="D247">
        <v>887</v>
      </c>
      <c r="F247" s="16" t="s">
        <v>40</v>
      </c>
      <c r="G247" s="17">
        <v>2571</v>
      </c>
      <c r="I247" t="s">
        <v>407</v>
      </c>
      <c r="J247">
        <v>20130617</v>
      </c>
      <c r="K247" t="s">
        <v>1546</v>
      </c>
      <c r="L247">
        <v>382</v>
      </c>
      <c r="N247" s="16" t="s">
        <v>729</v>
      </c>
      <c r="O247" s="17">
        <v>1695</v>
      </c>
    </row>
    <row r="248" spans="1:15" x14ac:dyDescent="0.2">
      <c r="A248" t="s">
        <v>487</v>
      </c>
      <c r="B248">
        <v>20120801</v>
      </c>
      <c r="C248" t="s">
        <v>1545</v>
      </c>
      <c r="D248">
        <v>1090</v>
      </c>
      <c r="F248" s="16" t="s">
        <v>85</v>
      </c>
      <c r="G248" s="17">
        <v>930</v>
      </c>
      <c r="I248" t="s">
        <v>407</v>
      </c>
      <c r="J248">
        <v>20130731</v>
      </c>
      <c r="K248" t="s">
        <v>1546</v>
      </c>
      <c r="L248">
        <v>48</v>
      </c>
      <c r="N248" s="16" t="s">
        <v>765</v>
      </c>
      <c r="O248" s="17">
        <v>802</v>
      </c>
    </row>
    <row r="249" spans="1:15" x14ac:dyDescent="0.2">
      <c r="A249" t="s">
        <v>487</v>
      </c>
      <c r="B249">
        <v>20180206</v>
      </c>
      <c r="C249" t="s">
        <v>1545</v>
      </c>
      <c r="D249">
        <v>619</v>
      </c>
      <c r="F249" s="16" t="s">
        <v>59</v>
      </c>
      <c r="G249" s="17">
        <v>1279</v>
      </c>
      <c r="I249" t="s">
        <v>313</v>
      </c>
      <c r="J249">
        <v>20120714</v>
      </c>
      <c r="K249" t="s">
        <v>1546</v>
      </c>
      <c r="L249">
        <v>138</v>
      </c>
      <c r="N249" s="16" t="s">
        <v>699</v>
      </c>
      <c r="O249" s="17">
        <v>497</v>
      </c>
    </row>
    <row r="250" spans="1:15" x14ac:dyDescent="0.2">
      <c r="A250" t="s">
        <v>560</v>
      </c>
      <c r="B250">
        <v>20120813</v>
      </c>
      <c r="C250" t="s">
        <v>1545</v>
      </c>
      <c r="D250">
        <v>484</v>
      </c>
      <c r="F250" s="16" t="s">
        <v>142</v>
      </c>
      <c r="G250" s="17">
        <v>1396</v>
      </c>
      <c r="I250" t="s">
        <v>313</v>
      </c>
      <c r="J250">
        <v>20120803</v>
      </c>
      <c r="K250" t="s">
        <v>1546</v>
      </c>
      <c r="L250">
        <v>1019</v>
      </c>
      <c r="N250" s="16" t="s">
        <v>838</v>
      </c>
      <c r="O250" s="17">
        <v>1901</v>
      </c>
    </row>
    <row r="251" spans="1:15" x14ac:dyDescent="0.2">
      <c r="A251" t="s">
        <v>560</v>
      </c>
      <c r="B251">
        <v>20140104</v>
      </c>
      <c r="C251" t="s">
        <v>1545</v>
      </c>
      <c r="D251">
        <v>695</v>
      </c>
      <c r="F251" s="16" t="s">
        <v>109</v>
      </c>
      <c r="G251" s="17">
        <v>1886</v>
      </c>
      <c r="I251" t="s">
        <v>1117</v>
      </c>
      <c r="J251">
        <v>20130702</v>
      </c>
      <c r="K251" t="s">
        <v>1546</v>
      </c>
      <c r="L251">
        <v>806</v>
      </c>
      <c r="N251" s="16" t="s">
        <v>785</v>
      </c>
      <c r="O251" s="17">
        <v>384</v>
      </c>
    </row>
    <row r="252" spans="1:15" x14ac:dyDescent="0.2">
      <c r="A252" t="s">
        <v>387</v>
      </c>
      <c r="B252">
        <v>20120814</v>
      </c>
      <c r="C252" t="s">
        <v>1545</v>
      </c>
      <c r="D252">
        <v>1494</v>
      </c>
      <c r="F252" s="16" t="s">
        <v>147</v>
      </c>
      <c r="G252" s="17">
        <v>1674</v>
      </c>
      <c r="I252" t="s">
        <v>1117</v>
      </c>
      <c r="J252">
        <v>20130827</v>
      </c>
      <c r="K252" t="s">
        <v>1546</v>
      </c>
      <c r="L252">
        <v>477</v>
      </c>
      <c r="N252" s="16" t="s">
        <v>796</v>
      </c>
      <c r="O252" s="17">
        <v>1035</v>
      </c>
    </row>
    <row r="253" spans="1:15" x14ac:dyDescent="0.2">
      <c r="A253" t="s">
        <v>387</v>
      </c>
      <c r="B253">
        <v>20130615</v>
      </c>
      <c r="C253" t="s">
        <v>1545</v>
      </c>
      <c r="D253">
        <v>800</v>
      </c>
      <c r="F253" s="16" t="s">
        <v>219</v>
      </c>
      <c r="G253" s="17">
        <v>3757</v>
      </c>
      <c r="I253" t="s">
        <v>410</v>
      </c>
      <c r="J253">
        <v>20130621</v>
      </c>
      <c r="K253" t="s">
        <v>1546</v>
      </c>
      <c r="L253">
        <v>335</v>
      </c>
      <c r="N253" s="16" t="s">
        <v>728</v>
      </c>
      <c r="O253" s="17">
        <v>830</v>
      </c>
    </row>
    <row r="254" spans="1:15" x14ac:dyDescent="0.2">
      <c r="A254" t="s">
        <v>387</v>
      </c>
      <c r="B254">
        <v>20130817</v>
      </c>
      <c r="C254" t="s">
        <v>1545</v>
      </c>
      <c r="D254">
        <v>910</v>
      </c>
      <c r="F254" s="16" t="s">
        <v>90</v>
      </c>
      <c r="G254" s="17">
        <v>1718</v>
      </c>
      <c r="I254" t="s">
        <v>410</v>
      </c>
      <c r="J254">
        <v>20130810</v>
      </c>
      <c r="K254" t="s">
        <v>1546</v>
      </c>
      <c r="L254">
        <v>280</v>
      </c>
      <c r="N254" s="16" t="s">
        <v>706</v>
      </c>
      <c r="O254" s="17">
        <v>686</v>
      </c>
    </row>
    <row r="255" spans="1:15" x14ac:dyDescent="0.2">
      <c r="A255" t="s">
        <v>387</v>
      </c>
      <c r="B255">
        <v>20180206</v>
      </c>
      <c r="C255" t="s">
        <v>1545</v>
      </c>
      <c r="D255">
        <v>639</v>
      </c>
      <c r="F255" s="16" t="s">
        <v>194</v>
      </c>
      <c r="G255" s="17">
        <v>1934</v>
      </c>
      <c r="I255" t="s">
        <v>988</v>
      </c>
      <c r="J255">
        <v>20130709</v>
      </c>
      <c r="K255" t="s">
        <v>1546</v>
      </c>
      <c r="L255">
        <v>961</v>
      </c>
      <c r="N255" s="16" t="s">
        <v>778</v>
      </c>
      <c r="O255" s="17">
        <v>715</v>
      </c>
    </row>
    <row r="256" spans="1:15" x14ac:dyDescent="0.2">
      <c r="A256" t="s">
        <v>442</v>
      </c>
      <c r="B256">
        <v>20130703</v>
      </c>
      <c r="C256" t="s">
        <v>1545</v>
      </c>
      <c r="D256">
        <v>3</v>
      </c>
      <c r="F256" s="16" t="s">
        <v>127</v>
      </c>
      <c r="G256" s="17">
        <v>1064</v>
      </c>
      <c r="I256" t="s">
        <v>988</v>
      </c>
      <c r="J256">
        <v>20130812</v>
      </c>
      <c r="K256" t="s">
        <v>1546</v>
      </c>
      <c r="L256">
        <v>254</v>
      </c>
      <c r="N256" s="16" t="s">
        <v>736</v>
      </c>
      <c r="O256" s="17">
        <v>2465</v>
      </c>
    </row>
    <row r="257" spans="1:15" x14ac:dyDescent="0.2">
      <c r="A257" t="s">
        <v>442</v>
      </c>
      <c r="B257">
        <v>20130809</v>
      </c>
      <c r="C257" t="s">
        <v>1545</v>
      </c>
      <c r="D257">
        <v>65</v>
      </c>
      <c r="F257" s="16" t="s">
        <v>113</v>
      </c>
      <c r="G257" s="17">
        <v>1869</v>
      </c>
      <c r="I257" t="s">
        <v>405</v>
      </c>
      <c r="J257">
        <v>20130816</v>
      </c>
      <c r="K257" t="s">
        <v>1546</v>
      </c>
      <c r="L257">
        <v>210</v>
      </c>
      <c r="N257" s="16" t="s">
        <v>749</v>
      </c>
      <c r="O257" s="17">
        <v>993</v>
      </c>
    </row>
    <row r="258" spans="1:15" x14ac:dyDescent="0.2">
      <c r="A258" t="s">
        <v>352</v>
      </c>
      <c r="B258">
        <v>20120714</v>
      </c>
      <c r="C258" t="s">
        <v>1545</v>
      </c>
      <c r="D258">
        <v>384</v>
      </c>
      <c r="F258" s="16" t="s">
        <v>1685</v>
      </c>
      <c r="G258" s="17">
        <v>1967</v>
      </c>
      <c r="I258" t="s">
        <v>405</v>
      </c>
      <c r="J258">
        <v>20130824</v>
      </c>
      <c r="K258" t="s">
        <v>1546</v>
      </c>
      <c r="L258">
        <v>602</v>
      </c>
      <c r="N258" s="16" t="s">
        <v>605</v>
      </c>
      <c r="O258" s="17">
        <v>1283</v>
      </c>
    </row>
    <row r="259" spans="1:15" x14ac:dyDescent="0.2">
      <c r="A259" t="s">
        <v>352</v>
      </c>
      <c r="B259">
        <v>20120804</v>
      </c>
      <c r="C259" t="s">
        <v>1545</v>
      </c>
      <c r="D259">
        <v>741</v>
      </c>
      <c r="F259" s="16" t="s">
        <v>1526</v>
      </c>
      <c r="G259" s="17">
        <v>1394</v>
      </c>
      <c r="I259" t="s">
        <v>421</v>
      </c>
      <c r="J259">
        <v>20130629</v>
      </c>
      <c r="K259" t="s">
        <v>1546</v>
      </c>
      <c r="L259">
        <v>11</v>
      </c>
      <c r="N259" s="16" t="s">
        <v>714</v>
      </c>
      <c r="O259" s="17">
        <v>467</v>
      </c>
    </row>
    <row r="260" spans="1:15" x14ac:dyDescent="0.2">
      <c r="A260" t="s">
        <v>408</v>
      </c>
      <c r="B260">
        <v>20120611</v>
      </c>
      <c r="C260" t="s">
        <v>1545</v>
      </c>
      <c r="D260">
        <v>789</v>
      </c>
      <c r="F260" s="16" t="s">
        <v>788</v>
      </c>
      <c r="G260" s="17">
        <v>1664</v>
      </c>
      <c r="I260" t="s">
        <v>421</v>
      </c>
      <c r="J260">
        <v>20130808</v>
      </c>
      <c r="K260" t="s">
        <v>1546</v>
      </c>
      <c r="L260">
        <v>28</v>
      </c>
      <c r="N260" s="16" t="s">
        <v>843</v>
      </c>
      <c r="O260" s="17">
        <v>401</v>
      </c>
    </row>
    <row r="261" spans="1:15" x14ac:dyDescent="0.2">
      <c r="A261" t="s">
        <v>408</v>
      </c>
      <c r="B261">
        <v>20120730</v>
      </c>
      <c r="C261" t="s">
        <v>1545</v>
      </c>
      <c r="D261">
        <v>869</v>
      </c>
      <c r="F261" s="16" t="s">
        <v>691</v>
      </c>
      <c r="G261" s="17">
        <v>2669</v>
      </c>
      <c r="I261" t="s">
        <v>412</v>
      </c>
      <c r="J261">
        <v>20130819</v>
      </c>
      <c r="K261" t="s">
        <v>1546</v>
      </c>
      <c r="L261">
        <v>487</v>
      </c>
      <c r="N261" s="16" t="s">
        <v>806</v>
      </c>
      <c r="O261" s="17">
        <v>1640</v>
      </c>
    </row>
    <row r="262" spans="1:15" x14ac:dyDescent="0.2">
      <c r="A262" t="s">
        <v>388</v>
      </c>
      <c r="B262">
        <v>20120717</v>
      </c>
      <c r="C262" t="s">
        <v>1545</v>
      </c>
      <c r="D262">
        <v>616</v>
      </c>
      <c r="F262" s="16" t="s">
        <v>870</v>
      </c>
      <c r="G262" s="17">
        <v>1760</v>
      </c>
      <c r="I262" t="s">
        <v>425</v>
      </c>
      <c r="J262">
        <v>20130731</v>
      </c>
      <c r="K262" t="s">
        <v>1546</v>
      </c>
      <c r="L262">
        <v>739</v>
      </c>
      <c r="N262" s="16" t="s">
        <v>797</v>
      </c>
      <c r="O262" s="17">
        <v>1496</v>
      </c>
    </row>
    <row r="263" spans="1:15" x14ac:dyDescent="0.2">
      <c r="A263" t="s">
        <v>388</v>
      </c>
      <c r="B263">
        <v>20120806</v>
      </c>
      <c r="C263" t="s">
        <v>1545</v>
      </c>
      <c r="D263">
        <v>804</v>
      </c>
      <c r="F263" s="16" t="s">
        <v>735</v>
      </c>
      <c r="G263" s="17">
        <v>1110</v>
      </c>
      <c r="I263" t="s">
        <v>425</v>
      </c>
      <c r="J263">
        <v>20140104</v>
      </c>
      <c r="K263" t="s">
        <v>1546</v>
      </c>
      <c r="L263">
        <v>476</v>
      </c>
      <c r="N263" s="16" t="s">
        <v>860</v>
      </c>
      <c r="O263" s="17">
        <v>830</v>
      </c>
    </row>
    <row r="264" spans="1:15" x14ac:dyDescent="0.2">
      <c r="A264" t="s">
        <v>388</v>
      </c>
      <c r="B264">
        <v>20180122</v>
      </c>
      <c r="C264" t="s">
        <v>1545</v>
      </c>
      <c r="D264">
        <v>576</v>
      </c>
      <c r="F264" s="16" t="s">
        <v>752</v>
      </c>
      <c r="G264" s="17">
        <v>4038</v>
      </c>
      <c r="I264" t="s">
        <v>438</v>
      </c>
      <c r="J264">
        <v>20130821</v>
      </c>
      <c r="K264" t="s">
        <v>1546</v>
      </c>
      <c r="L264">
        <v>575</v>
      </c>
      <c r="N264" s="16" t="s">
        <v>825</v>
      </c>
      <c r="O264" s="17">
        <v>1382</v>
      </c>
    </row>
    <row r="265" spans="1:15" x14ac:dyDescent="0.2">
      <c r="A265" t="s">
        <v>388</v>
      </c>
      <c r="B265">
        <v>20180126</v>
      </c>
      <c r="C265" t="s">
        <v>1545</v>
      </c>
      <c r="D265">
        <v>608</v>
      </c>
      <c r="F265" s="16" t="s">
        <v>723</v>
      </c>
      <c r="G265" s="17">
        <v>2243</v>
      </c>
      <c r="I265" t="s">
        <v>416</v>
      </c>
      <c r="J265">
        <v>20130622</v>
      </c>
      <c r="K265" t="s">
        <v>1546</v>
      </c>
      <c r="L265">
        <v>577</v>
      </c>
      <c r="N265" s="16" t="s">
        <v>863</v>
      </c>
      <c r="O265" s="17">
        <v>602</v>
      </c>
    </row>
    <row r="266" spans="1:15" x14ac:dyDescent="0.2">
      <c r="A266" t="s">
        <v>388</v>
      </c>
      <c r="B266">
        <v>20180206</v>
      </c>
      <c r="C266" t="s">
        <v>1545</v>
      </c>
      <c r="D266">
        <v>856</v>
      </c>
      <c r="F266" s="16" t="s">
        <v>816</v>
      </c>
      <c r="G266" s="17">
        <v>2258</v>
      </c>
      <c r="I266" t="s">
        <v>416</v>
      </c>
      <c r="J266">
        <v>20130817</v>
      </c>
      <c r="K266" t="s">
        <v>1546</v>
      </c>
      <c r="L266">
        <v>413</v>
      </c>
      <c r="N266" s="16" t="s">
        <v>603</v>
      </c>
      <c r="O266" s="17">
        <v>706</v>
      </c>
    </row>
    <row r="267" spans="1:15" x14ac:dyDescent="0.2">
      <c r="A267" t="s">
        <v>725</v>
      </c>
      <c r="B267">
        <v>20120725</v>
      </c>
      <c r="C267" t="s">
        <v>1545</v>
      </c>
      <c r="D267">
        <v>812</v>
      </c>
      <c r="F267" s="16" t="s">
        <v>711</v>
      </c>
      <c r="G267" s="17">
        <v>1193</v>
      </c>
      <c r="I267" t="s">
        <v>474</v>
      </c>
      <c r="J267">
        <v>20130806</v>
      </c>
      <c r="K267" t="s">
        <v>1546</v>
      </c>
      <c r="L267">
        <v>87</v>
      </c>
      <c r="N267" s="16" t="s">
        <v>784</v>
      </c>
      <c r="O267" s="17">
        <v>480</v>
      </c>
    </row>
    <row r="268" spans="1:15" x14ac:dyDescent="0.2">
      <c r="A268" t="s">
        <v>725</v>
      </c>
      <c r="B268">
        <v>20120814</v>
      </c>
      <c r="C268" t="s">
        <v>1545</v>
      </c>
      <c r="D268">
        <v>1404</v>
      </c>
      <c r="F268" s="16" t="s">
        <v>792</v>
      </c>
      <c r="G268" s="17">
        <v>1350</v>
      </c>
      <c r="I268" t="s">
        <v>468</v>
      </c>
      <c r="J268">
        <v>20130820</v>
      </c>
      <c r="K268" t="s">
        <v>1546</v>
      </c>
      <c r="L268">
        <v>105</v>
      </c>
      <c r="N268" s="16" t="s">
        <v>848</v>
      </c>
      <c r="O268" s="17">
        <v>923</v>
      </c>
    </row>
    <row r="269" spans="1:15" x14ac:dyDescent="0.2">
      <c r="A269" t="s">
        <v>478</v>
      </c>
      <c r="B269">
        <v>20120615</v>
      </c>
      <c r="C269" t="s">
        <v>1545</v>
      </c>
      <c r="D269">
        <v>596</v>
      </c>
      <c r="F269" s="16" t="s">
        <v>686</v>
      </c>
      <c r="G269" s="17">
        <v>1421</v>
      </c>
      <c r="I269" t="s">
        <v>668</v>
      </c>
      <c r="J269">
        <v>20120612</v>
      </c>
      <c r="K269" t="s">
        <v>1546</v>
      </c>
      <c r="L269">
        <v>1274</v>
      </c>
      <c r="N269" s="16" t="s">
        <v>683</v>
      </c>
      <c r="O269" s="17">
        <v>228</v>
      </c>
    </row>
    <row r="270" spans="1:15" x14ac:dyDescent="0.2">
      <c r="A270" t="s">
        <v>478</v>
      </c>
      <c r="B270">
        <v>20130814</v>
      </c>
      <c r="C270" t="s">
        <v>1545</v>
      </c>
      <c r="D270">
        <v>374</v>
      </c>
      <c r="F270" s="16" t="s">
        <v>772</v>
      </c>
      <c r="G270" s="17">
        <v>1831</v>
      </c>
      <c r="I270" t="s">
        <v>668</v>
      </c>
      <c r="J270">
        <v>20120730</v>
      </c>
      <c r="K270" t="s">
        <v>1546</v>
      </c>
      <c r="L270">
        <v>849</v>
      </c>
      <c r="N270" s="16" t="s">
        <v>704</v>
      </c>
      <c r="O270" s="17">
        <v>211</v>
      </c>
    </row>
    <row r="271" spans="1:15" x14ac:dyDescent="0.2">
      <c r="A271" t="s">
        <v>362</v>
      </c>
      <c r="B271">
        <v>20120616</v>
      </c>
      <c r="C271" t="s">
        <v>1545</v>
      </c>
      <c r="D271">
        <v>485</v>
      </c>
      <c r="F271" s="16" t="s">
        <v>786</v>
      </c>
      <c r="G271" s="17">
        <v>1347</v>
      </c>
      <c r="I271" t="s">
        <v>727</v>
      </c>
      <c r="J271">
        <v>20120608</v>
      </c>
      <c r="K271" t="s">
        <v>1546</v>
      </c>
      <c r="L271">
        <v>900</v>
      </c>
      <c r="N271" s="16" t="s">
        <v>629</v>
      </c>
      <c r="O271" s="17">
        <v>280</v>
      </c>
    </row>
    <row r="272" spans="1:15" x14ac:dyDescent="0.2">
      <c r="A272" t="s">
        <v>362</v>
      </c>
      <c r="B272">
        <v>20120802</v>
      </c>
      <c r="C272" t="s">
        <v>1545</v>
      </c>
      <c r="D272">
        <v>1046</v>
      </c>
      <c r="F272" s="16" t="s">
        <v>626</v>
      </c>
      <c r="G272" s="17">
        <v>1115</v>
      </c>
      <c r="I272" t="s">
        <v>727</v>
      </c>
      <c r="J272">
        <v>20130807</v>
      </c>
      <c r="K272" t="s">
        <v>1546</v>
      </c>
      <c r="L272">
        <v>191</v>
      </c>
      <c r="N272" s="16" t="s">
        <v>872</v>
      </c>
      <c r="O272" s="17">
        <v>1930</v>
      </c>
    </row>
    <row r="273" spans="1:15" x14ac:dyDescent="0.2">
      <c r="A273" t="s">
        <v>362</v>
      </c>
      <c r="B273">
        <v>20180206</v>
      </c>
      <c r="C273" t="s">
        <v>1545</v>
      </c>
      <c r="D273">
        <v>863</v>
      </c>
      <c r="F273" s="16" t="s">
        <v>760</v>
      </c>
      <c r="G273" s="17">
        <v>1705</v>
      </c>
      <c r="I273" t="s">
        <v>467</v>
      </c>
      <c r="J273">
        <v>20130626</v>
      </c>
      <c r="K273" t="s">
        <v>1546</v>
      </c>
      <c r="L273">
        <v>81</v>
      </c>
      <c r="N273" s="16" t="s">
        <v>795</v>
      </c>
      <c r="O273" s="17">
        <v>2185</v>
      </c>
    </row>
    <row r="274" spans="1:15" x14ac:dyDescent="0.2">
      <c r="A274" t="s">
        <v>351</v>
      </c>
      <c r="B274">
        <v>20120608</v>
      </c>
      <c r="C274" t="s">
        <v>1545</v>
      </c>
      <c r="D274">
        <v>781</v>
      </c>
      <c r="F274" s="16" t="s">
        <v>750</v>
      </c>
      <c r="G274" s="17">
        <v>994</v>
      </c>
      <c r="I274" t="s">
        <v>467</v>
      </c>
      <c r="J274">
        <v>20130807</v>
      </c>
      <c r="K274" t="s">
        <v>1546</v>
      </c>
      <c r="L274">
        <v>235</v>
      </c>
      <c r="N274" s="16" t="s">
        <v>867</v>
      </c>
      <c r="O274" s="17">
        <v>2772</v>
      </c>
    </row>
    <row r="275" spans="1:15" x14ac:dyDescent="0.2">
      <c r="A275" t="s">
        <v>351</v>
      </c>
      <c r="B275">
        <v>20130816</v>
      </c>
      <c r="C275" t="s">
        <v>1545</v>
      </c>
      <c r="D275">
        <v>533</v>
      </c>
      <c r="F275" s="16" t="s">
        <v>730</v>
      </c>
      <c r="G275" s="17">
        <v>1399</v>
      </c>
      <c r="I275" t="s">
        <v>692</v>
      </c>
      <c r="J275">
        <v>20120610</v>
      </c>
      <c r="K275" t="s">
        <v>1546</v>
      </c>
      <c r="L275">
        <v>437</v>
      </c>
      <c r="N275" s="16" t="s">
        <v>801</v>
      </c>
      <c r="O275" s="17">
        <v>1376</v>
      </c>
    </row>
    <row r="276" spans="1:15" x14ac:dyDescent="0.2">
      <c r="A276" t="s">
        <v>351</v>
      </c>
      <c r="B276">
        <v>20180122</v>
      </c>
      <c r="C276" t="s">
        <v>1545</v>
      </c>
      <c r="D276">
        <v>580</v>
      </c>
      <c r="F276" s="16" t="s">
        <v>734</v>
      </c>
      <c r="G276" s="17">
        <v>1122</v>
      </c>
      <c r="I276" t="s">
        <v>692</v>
      </c>
      <c r="J276">
        <v>20130616</v>
      </c>
      <c r="K276" t="s">
        <v>1546</v>
      </c>
      <c r="L276">
        <v>162</v>
      </c>
      <c r="N276" s="16" t="s">
        <v>700</v>
      </c>
      <c r="O276" s="17">
        <v>818</v>
      </c>
    </row>
    <row r="277" spans="1:15" x14ac:dyDescent="0.2">
      <c r="A277" t="s">
        <v>351</v>
      </c>
      <c r="B277">
        <v>20180206</v>
      </c>
      <c r="C277" t="s">
        <v>1545</v>
      </c>
      <c r="D277">
        <v>1202</v>
      </c>
      <c r="F277" s="16" t="s">
        <v>606</v>
      </c>
      <c r="G277" s="17">
        <v>1929</v>
      </c>
      <c r="I277" t="s">
        <v>419</v>
      </c>
      <c r="J277">
        <v>20130623</v>
      </c>
      <c r="K277" t="s">
        <v>1546</v>
      </c>
      <c r="L277">
        <v>885</v>
      </c>
      <c r="N277" s="16" t="s">
        <v>817</v>
      </c>
      <c r="O277" s="17">
        <v>1506</v>
      </c>
    </row>
    <row r="278" spans="1:15" x14ac:dyDescent="0.2">
      <c r="A278" t="s">
        <v>385</v>
      </c>
      <c r="B278">
        <v>20120611</v>
      </c>
      <c r="C278" t="s">
        <v>1545</v>
      </c>
      <c r="D278">
        <v>408</v>
      </c>
      <c r="F278" s="16" t="s">
        <v>854</v>
      </c>
      <c r="G278" s="17">
        <v>2163</v>
      </c>
      <c r="I278" t="s">
        <v>419</v>
      </c>
      <c r="J278">
        <v>20130802</v>
      </c>
      <c r="K278" t="s">
        <v>1546</v>
      </c>
      <c r="L278">
        <v>530</v>
      </c>
      <c r="N278" s="16" t="s">
        <v>840</v>
      </c>
      <c r="O278" s="17">
        <v>1662</v>
      </c>
    </row>
    <row r="279" spans="1:15" x14ac:dyDescent="0.2">
      <c r="A279" t="s">
        <v>385</v>
      </c>
      <c r="B279">
        <v>20120730</v>
      </c>
      <c r="C279" t="s">
        <v>1545</v>
      </c>
      <c r="D279">
        <v>542</v>
      </c>
      <c r="F279" s="16" t="s">
        <v>846</v>
      </c>
      <c r="G279" s="17">
        <v>1320</v>
      </c>
      <c r="I279" t="s">
        <v>1077</v>
      </c>
      <c r="J279">
        <v>20130705</v>
      </c>
      <c r="K279" t="s">
        <v>1546</v>
      </c>
      <c r="L279">
        <v>1201</v>
      </c>
      <c r="N279" s="16" t="s">
        <v>781</v>
      </c>
      <c r="O279" s="17">
        <v>607</v>
      </c>
    </row>
    <row r="280" spans="1:15" x14ac:dyDescent="0.2">
      <c r="A280" t="s">
        <v>401</v>
      </c>
      <c r="B280">
        <v>20130621</v>
      </c>
      <c r="C280" t="s">
        <v>1545</v>
      </c>
      <c r="D280">
        <v>320</v>
      </c>
      <c r="F280" s="16" t="s">
        <v>828</v>
      </c>
      <c r="G280" s="17">
        <v>2008</v>
      </c>
      <c r="I280" t="s">
        <v>1077</v>
      </c>
      <c r="J280">
        <v>20130818</v>
      </c>
      <c r="K280" t="s">
        <v>1546</v>
      </c>
      <c r="L280">
        <v>328</v>
      </c>
      <c r="N280" s="16" t="s">
        <v>820</v>
      </c>
      <c r="O280" s="17">
        <v>1357</v>
      </c>
    </row>
    <row r="281" spans="1:15" x14ac:dyDescent="0.2">
      <c r="A281" t="s">
        <v>401</v>
      </c>
      <c r="B281">
        <v>20130802</v>
      </c>
      <c r="C281" t="s">
        <v>1545</v>
      </c>
      <c r="D281">
        <v>419</v>
      </c>
      <c r="F281" s="16" t="s">
        <v>826</v>
      </c>
      <c r="G281" s="17">
        <v>1297</v>
      </c>
      <c r="I281" t="s">
        <v>326</v>
      </c>
      <c r="J281">
        <v>20130702</v>
      </c>
      <c r="K281" t="s">
        <v>1546</v>
      </c>
      <c r="L281">
        <v>470</v>
      </c>
      <c r="N281" s="16" t="s">
        <v>827</v>
      </c>
      <c r="O281" s="17">
        <v>520</v>
      </c>
    </row>
    <row r="282" spans="1:15" x14ac:dyDescent="0.2">
      <c r="A282" t="s">
        <v>325</v>
      </c>
      <c r="B282">
        <v>20120716</v>
      </c>
      <c r="C282" t="s">
        <v>1545</v>
      </c>
      <c r="D282">
        <v>913</v>
      </c>
      <c r="F282" s="16" t="s">
        <v>834</v>
      </c>
      <c r="G282" s="17">
        <v>1040</v>
      </c>
      <c r="I282" t="s">
        <v>326</v>
      </c>
      <c r="J282">
        <v>20130709</v>
      </c>
      <c r="K282" t="s">
        <v>1546</v>
      </c>
      <c r="L282">
        <v>591</v>
      </c>
      <c r="N282" s="16" t="s">
        <v>695</v>
      </c>
      <c r="O282" s="17">
        <v>1603</v>
      </c>
    </row>
    <row r="283" spans="1:15" x14ac:dyDescent="0.2">
      <c r="A283" t="s">
        <v>325</v>
      </c>
      <c r="B283">
        <v>20120805</v>
      </c>
      <c r="C283" t="s">
        <v>1545</v>
      </c>
      <c r="D283">
        <v>1090</v>
      </c>
      <c r="F283" s="16" t="s">
        <v>628</v>
      </c>
      <c r="G283" s="17">
        <v>1348</v>
      </c>
      <c r="I283" t="s">
        <v>439</v>
      </c>
      <c r="J283">
        <v>20130630</v>
      </c>
      <c r="K283" t="s">
        <v>1546</v>
      </c>
      <c r="L283">
        <v>456</v>
      </c>
      <c r="N283" s="16" t="s">
        <v>698</v>
      </c>
      <c r="O283" s="17">
        <v>56</v>
      </c>
    </row>
    <row r="284" spans="1:15" x14ac:dyDescent="0.2">
      <c r="A284" t="s">
        <v>325</v>
      </c>
      <c r="B284">
        <v>20180206</v>
      </c>
      <c r="C284" t="s">
        <v>1545</v>
      </c>
      <c r="D284">
        <v>1028</v>
      </c>
      <c r="F284" s="16" t="s">
        <v>851</v>
      </c>
      <c r="G284" s="17">
        <v>2419</v>
      </c>
      <c r="I284" t="s">
        <v>439</v>
      </c>
      <c r="J284">
        <v>20130819</v>
      </c>
      <c r="K284" t="s">
        <v>1546</v>
      </c>
      <c r="L284">
        <v>580</v>
      </c>
      <c r="N284" s="16" t="s">
        <v>841</v>
      </c>
      <c r="O284" s="17">
        <v>1750</v>
      </c>
    </row>
    <row r="285" spans="1:15" x14ac:dyDescent="0.2">
      <c r="A285" t="s">
        <v>453</v>
      </c>
      <c r="B285">
        <v>20120613</v>
      </c>
      <c r="C285" t="s">
        <v>1545</v>
      </c>
      <c r="D285">
        <v>330</v>
      </c>
      <c r="F285" s="16" t="s">
        <v>814</v>
      </c>
      <c r="G285" s="17">
        <v>3652</v>
      </c>
      <c r="I285" t="s">
        <v>441</v>
      </c>
      <c r="J285">
        <v>20130809</v>
      </c>
      <c r="K285" t="s">
        <v>1546</v>
      </c>
      <c r="L285">
        <v>532</v>
      </c>
      <c r="N285" s="16" t="s">
        <v>777</v>
      </c>
      <c r="O285" s="17">
        <v>587</v>
      </c>
    </row>
    <row r="286" spans="1:15" x14ac:dyDescent="0.2">
      <c r="A286" t="s">
        <v>453</v>
      </c>
      <c r="B286">
        <v>20120731</v>
      </c>
      <c r="C286" t="s">
        <v>1545</v>
      </c>
      <c r="D286">
        <v>314</v>
      </c>
      <c r="F286" s="16" t="s">
        <v>837</v>
      </c>
      <c r="G286" s="17">
        <v>2074</v>
      </c>
      <c r="I286" t="s">
        <v>774</v>
      </c>
      <c r="J286">
        <v>20120814</v>
      </c>
      <c r="K286" t="s">
        <v>1546</v>
      </c>
      <c r="L286">
        <v>584</v>
      </c>
      <c r="N286" s="16" t="s">
        <v>773</v>
      </c>
      <c r="O286" s="17">
        <v>367</v>
      </c>
    </row>
    <row r="287" spans="1:15" x14ac:dyDescent="0.2">
      <c r="A287" t="s">
        <v>453</v>
      </c>
      <c r="B287">
        <v>20180206</v>
      </c>
      <c r="C287" t="s">
        <v>1545</v>
      </c>
      <c r="D287">
        <v>474</v>
      </c>
      <c r="F287" s="16" t="s">
        <v>802</v>
      </c>
      <c r="G287" s="17">
        <v>1428</v>
      </c>
      <c r="I287" t="s">
        <v>774</v>
      </c>
      <c r="J287">
        <v>20130615</v>
      </c>
      <c r="K287" t="s">
        <v>1546</v>
      </c>
      <c r="L287">
        <v>196</v>
      </c>
      <c r="N287" s="16" t="s">
        <v>769</v>
      </c>
      <c r="O287" s="17">
        <v>2646</v>
      </c>
    </row>
    <row r="288" spans="1:15" x14ac:dyDescent="0.2">
      <c r="A288" t="s">
        <v>374</v>
      </c>
      <c r="B288">
        <v>20120720</v>
      </c>
      <c r="C288" t="s">
        <v>1545</v>
      </c>
      <c r="D288">
        <v>898</v>
      </c>
      <c r="F288" s="16" t="s">
        <v>799</v>
      </c>
      <c r="G288" s="17">
        <v>2137</v>
      </c>
      <c r="I288" t="s">
        <v>480</v>
      </c>
      <c r="J288">
        <v>20130702</v>
      </c>
      <c r="K288" t="s">
        <v>1546</v>
      </c>
      <c r="L288">
        <v>3</v>
      </c>
      <c r="N288" s="16" t="s">
        <v>821</v>
      </c>
      <c r="O288" s="17">
        <v>1189</v>
      </c>
    </row>
    <row r="289" spans="1:15" x14ac:dyDescent="0.2">
      <c r="A289" t="s">
        <v>374</v>
      </c>
      <c r="B289">
        <v>20120809</v>
      </c>
      <c r="C289" t="s">
        <v>1545</v>
      </c>
      <c r="D289">
        <v>1205</v>
      </c>
      <c r="F289" s="16" t="s">
        <v>823</v>
      </c>
      <c r="G289" s="17">
        <v>1486</v>
      </c>
      <c r="I289" t="s">
        <v>480</v>
      </c>
      <c r="J289">
        <v>20130803</v>
      </c>
      <c r="K289" t="s">
        <v>1546</v>
      </c>
      <c r="L289">
        <v>393</v>
      </c>
      <c r="N289" s="16" t="s">
        <v>645</v>
      </c>
      <c r="O289" s="17">
        <v>698</v>
      </c>
    </row>
    <row r="290" spans="1:15" x14ac:dyDescent="0.2">
      <c r="A290" t="s">
        <v>374</v>
      </c>
      <c r="B290">
        <v>20180122</v>
      </c>
      <c r="C290" t="s">
        <v>1545</v>
      </c>
      <c r="D290">
        <v>1104</v>
      </c>
      <c r="F290" s="16" t="s">
        <v>654</v>
      </c>
      <c r="G290" s="17">
        <v>1058</v>
      </c>
      <c r="I290" t="s">
        <v>432</v>
      </c>
      <c r="J290">
        <v>20130620</v>
      </c>
      <c r="K290" t="s">
        <v>1546</v>
      </c>
      <c r="L290">
        <v>295</v>
      </c>
      <c r="N290" s="16" t="s">
        <v>789</v>
      </c>
      <c r="O290" s="17">
        <v>1238</v>
      </c>
    </row>
    <row r="291" spans="1:15" x14ac:dyDescent="0.2">
      <c r="A291" t="s">
        <v>456</v>
      </c>
      <c r="B291">
        <v>20130702</v>
      </c>
      <c r="C291" t="s">
        <v>1545</v>
      </c>
      <c r="D291">
        <v>238</v>
      </c>
      <c r="F291" s="16" t="s">
        <v>664</v>
      </c>
      <c r="G291" s="17">
        <v>848</v>
      </c>
      <c r="I291" t="s">
        <v>432</v>
      </c>
      <c r="J291">
        <v>20130808</v>
      </c>
      <c r="K291" t="s">
        <v>1546</v>
      </c>
      <c r="L291">
        <v>251</v>
      </c>
      <c r="N291" s="16" t="s">
        <v>804</v>
      </c>
      <c r="O291" s="17">
        <v>2115</v>
      </c>
    </row>
    <row r="292" spans="1:15" x14ac:dyDescent="0.2">
      <c r="A292" t="s">
        <v>456</v>
      </c>
      <c r="B292">
        <v>20130819</v>
      </c>
      <c r="C292" t="s">
        <v>1545</v>
      </c>
      <c r="D292">
        <v>299</v>
      </c>
      <c r="F292" s="16" t="s">
        <v>849</v>
      </c>
      <c r="G292" s="17">
        <v>1830</v>
      </c>
      <c r="I292" t="s">
        <v>450</v>
      </c>
      <c r="J292">
        <v>20130622</v>
      </c>
      <c r="K292" t="s">
        <v>1546</v>
      </c>
      <c r="L292">
        <v>419</v>
      </c>
      <c r="N292" s="16" t="s">
        <v>839</v>
      </c>
      <c r="O292" s="17">
        <v>1282</v>
      </c>
    </row>
    <row r="293" spans="1:15" x14ac:dyDescent="0.2">
      <c r="A293" t="s">
        <v>456</v>
      </c>
      <c r="B293">
        <v>20180215</v>
      </c>
      <c r="C293" t="s">
        <v>1545</v>
      </c>
      <c r="D293">
        <v>578</v>
      </c>
      <c r="F293" s="16" t="s">
        <v>871</v>
      </c>
      <c r="G293" s="17">
        <v>1287</v>
      </c>
      <c r="I293" t="s">
        <v>450</v>
      </c>
      <c r="J293">
        <v>20130811</v>
      </c>
      <c r="K293" t="s">
        <v>1546</v>
      </c>
      <c r="L293">
        <v>91</v>
      </c>
      <c r="N293" s="16" t="s">
        <v>753</v>
      </c>
      <c r="O293" s="17">
        <v>1388</v>
      </c>
    </row>
    <row r="294" spans="1:15" x14ac:dyDescent="0.2">
      <c r="A294" t="s">
        <v>451</v>
      </c>
      <c r="B294">
        <v>20120607</v>
      </c>
      <c r="C294" t="s">
        <v>1545</v>
      </c>
      <c r="D294">
        <v>770</v>
      </c>
      <c r="F294" s="16" t="s">
        <v>709</v>
      </c>
      <c r="G294" s="17">
        <v>2551</v>
      </c>
      <c r="I294" t="s">
        <v>443</v>
      </c>
      <c r="J294">
        <v>20130702</v>
      </c>
      <c r="K294" t="s">
        <v>1546</v>
      </c>
      <c r="L294">
        <v>40</v>
      </c>
      <c r="N294" s="16" t="s">
        <v>694</v>
      </c>
      <c r="O294" s="17">
        <v>798</v>
      </c>
    </row>
    <row r="295" spans="1:15" x14ac:dyDescent="0.2">
      <c r="A295" t="s">
        <v>451</v>
      </c>
      <c r="B295">
        <v>20120727</v>
      </c>
      <c r="C295" t="s">
        <v>1545</v>
      </c>
      <c r="D295">
        <v>449</v>
      </c>
      <c r="F295" s="16" t="s">
        <v>856</v>
      </c>
      <c r="G295" s="17">
        <v>1222</v>
      </c>
      <c r="I295" t="s">
        <v>443</v>
      </c>
      <c r="J295">
        <v>20130818</v>
      </c>
      <c r="K295" t="s">
        <v>1546</v>
      </c>
      <c r="L295">
        <v>743</v>
      </c>
      <c r="N295" s="16" t="s">
        <v>757</v>
      </c>
      <c r="O295" s="17">
        <v>1177</v>
      </c>
    </row>
    <row r="296" spans="1:15" x14ac:dyDescent="0.2">
      <c r="A296" t="s">
        <v>451</v>
      </c>
      <c r="B296">
        <v>20180206</v>
      </c>
      <c r="C296" t="s">
        <v>1545</v>
      </c>
      <c r="D296">
        <v>410</v>
      </c>
      <c r="F296" s="16" t="s">
        <v>822</v>
      </c>
      <c r="G296" s="17">
        <v>2144</v>
      </c>
      <c r="I296" t="s">
        <v>761</v>
      </c>
      <c r="J296">
        <v>20120714</v>
      </c>
      <c r="K296" t="s">
        <v>1546</v>
      </c>
      <c r="L296">
        <v>584</v>
      </c>
      <c r="N296" s="16" t="s">
        <v>1132</v>
      </c>
      <c r="O296" s="17">
        <v>143</v>
      </c>
    </row>
    <row r="297" spans="1:15" x14ac:dyDescent="0.2">
      <c r="A297" t="s">
        <v>540</v>
      </c>
      <c r="B297">
        <v>20130620</v>
      </c>
      <c r="C297" t="s">
        <v>1545</v>
      </c>
      <c r="D297">
        <v>375</v>
      </c>
      <c r="F297" s="16" t="s">
        <v>782</v>
      </c>
      <c r="G297" s="17">
        <v>1033</v>
      </c>
      <c r="I297" t="s">
        <v>761</v>
      </c>
      <c r="J297">
        <v>20120803</v>
      </c>
      <c r="K297" t="s">
        <v>1546</v>
      </c>
      <c r="L297">
        <v>961</v>
      </c>
      <c r="N297" s="16" t="s">
        <v>771</v>
      </c>
      <c r="O297" s="17">
        <v>750</v>
      </c>
    </row>
    <row r="298" spans="1:15" x14ac:dyDescent="0.2">
      <c r="A298" t="s">
        <v>540</v>
      </c>
      <c r="B298">
        <v>20130826</v>
      </c>
      <c r="C298" t="s">
        <v>1545</v>
      </c>
      <c r="D298">
        <v>660</v>
      </c>
      <c r="F298" s="16" t="s">
        <v>864</v>
      </c>
      <c r="G298" s="17">
        <v>862</v>
      </c>
      <c r="I298" t="s">
        <v>444</v>
      </c>
      <c r="J298">
        <v>20130804</v>
      </c>
      <c r="K298" t="s">
        <v>1546</v>
      </c>
      <c r="L298">
        <v>181</v>
      </c>
      <c r="N298" s="16" t="s">
        <v>745</v>
      </c>
      <c r="O298" s="17">
        <v>515</v>
      </c>
    </row>
    <row r="299" spans="1:15" x14ac:dyDescent="0.2">
      <c r="A299" t="s">
        <v>540</v>
      </c>
      <c r="B299">
        <v>20161206</v>
      </c>
      <c r="C299" t="s">
        <v>1545</v>
      </c>
      <c r="D299">
        <v>734</v>
      </c>
      <c r="F299" s="16" t="s">
        <v>857</v>
      </c>
      <c r="G299" s="17">
        <v>875</v>
      </c>
      <c r="I299" t="s">
        <v>444</v>
      </c>
      <c r="J299">
        <v>20130824</v>
      </c>
      <c r="K299" t="s">
        <v>1546</v>
      </c>
      <c r="L299">
        <v>647</v>
      </c>
      <c r="N299" s="16" t="s">
        <v>754</v>
      </c>
      <c r="O299" s="17">
        <v>1408</v>
      </c>
    </row>
    <row r="300" spans="1:15" x14ac:dyDescent="0.2">
      <c r="A300" t="s">
        <v>540</v>
      </c>
      <c r="B300">
        <v>20180424</v>
      </c>
      <c r="C300" t="s">
        <v>1545</v>
      </c>
      <c r="D300">
        <v>997</v>
      </c>
      <c r="F300" s="16" t="s">
        <v>832</v>
      </c>
      <c r="G300" s="17">
        <v>2194</v>
      </c>
      <c r="I300" t="s">
        <v>583</v>
      </c>
      <c r="J300">
        <v>20130822</v>
      </c>
      <c r="K300" t="s">
        <v>1546</v>
      </c>
      <c r="L300">
        <v>117</v>
      </c>
      <c r="N300" s="16" t="s">
        <v>722</v>
      </c>
      <c r="O300" s="17">
        <v>871</v>
      </c>
    </row>
    <row r="301" spans="1:15" x14ac:dyDescent="0.2">
      <c r="A301" t="s">
        <v>540</v>
      </c>
      <c r="B301">
        <v>20180514</v>
      </c>
      <c r="C301" t="s">
        <v>1545</v>
      </c>
      <c r="D301">
        <v>1074</v>
      </c>
      <c r="F301" s="16" t="s">
        <v>807</v>
      </c>
      <c r="G301" s="17">
        <v>2598</v>
      </c>
      <c r="I301" t="s">
        <v>583</v>
      </c>
      <c r="J301">
        <v>20140106</v>
      </c>
      <c r="K301" t="s">
        <v>1546</v>
      </c>
      <c r="L301">
        <v>51</v>
      </c>
      <c r="N301" s="16" t="s">
        <v>710</v>
      </c>
      <c r="O301" s="17">
        <v>903</v>
      </c>
    </row>
    <row r="302" spans="1:15" x14ac:dyDescent="0.2">
      <c r="A302" t="s">
        <v>304</v>
      </c>
      <c r="B302">
        <v>20120615</v>
      </c>
      <c r="C302" t="s">
        <v>1545</v>
      </c>
      <c r="D302">
        <v>2151</v>
      </c>
      <c r="F302" s="16" t="s">
        <v>862</v>
      </c>
      <c r="G302" s="17">
        <v>2412</v>
      </c>
      <c r="I302" t="s">
        <v>583</v>
      </c>
      <c r="J302">
        <v>20161025</v>
      </c>
      <c r="K302" t="s">
        <v>1546</v>
      </c>
      <c r="L302">
        <v>150</v>
      </c>
      <c r="N302" s="16" t="s">
        <v>702</v>
      </c>
      <c r="O302" s="17">
        <v>856</v>
      </c>
    </row>
    <row r="303" spans="1:15" x14ac:dyDescent="0.2">
      <c r="A303" t="s">
        <v>304</v>
      </c>
      <c r="B303">
        <v>20130617</v>
      </c>
      <c r="C303" t="s">
        <v>1545</v>
      </c>
      <c r="D303">
        <v>175</v>
      </c>
      <c r="F303" s="16" t="s">
        <v>747</v>
      </c>
      <c r="G303" s="17">
        <v>1920</v>
      </c>
      <c r="I303" t="s">
        <v>737</v>
      </c>
      <c r="J303">
        <v>20120719</v>
      </c>
      <c r="K303" t="s">
        <v>1546</v>
      </c>
      <c r="L303">
        <v>757</v>
      </c>
      <c r="N303" s="16" t="s">
        <v>805</v>
      </c>
      <c r="O303" s="17">
        <v>1024</v>
      </c>
    </row>
    <row r="304" spans="1:15" x14ac:dyDescent="0.2">
      <c r="A304" t="s">
        <v>304</v>
      </c>
      <c r="B304">
        <v>20130809</v>
      </c>
      <c r="C304" t="s">
        <v>1545</v>
      </c>
      <c r="D304">
        <v>478</v>
      </c>
      <c r="F304" s="16" t="s">
        <v>810</v>
      </c>
      <c r="G304" s="17">
        <v>769</v>
      </c>
      <c r="I304" t="s">
        <v>737</v>
      </c>
      <c r="J304">
        <v>20120807</v>
      </c>
      <c r="K304" t="s">
        <v>1546</v>
      </c>
      <c r="L304">
        <v>1457</v>
      </c>
      <c r="N304" s="16" t="s">
        <v>689</v>
      </c>
      <c r="O304" s="17">
        <v>1046</v>
      </c>
    </row>
    <row r="305" spans="1:15" x14ac:dyDescent="0.2">
      <c r="A305" t="s">
        <v>304</v>
      </c>
      <c r="B305">
        <v>20180206</v>
      </c>
      <c r="C305" t="s">
        <v>1545</v>
      </c>
      <c r="D305">
        <v>288</v>
      </c>
      <c r="F305" s="16" t="s">
        <v>824</v>
      </c>
      <c r="G305" s="17">
        <v>1418</v>
      </c>
      <c r="I305" t="s">
        <v>457</v>
      </c>
      <c r="J305">
        <v>20130707</v>
      </c>
      <c r="K305" t="s">
        <v>1546</v>
      </c>
      <c r="L305">
        <v>4</v>
      </c>
      <c r="N305" s="16" t="s">
        <v>733</v>
      </c>
      <c r="O305" s="17">
        <v>1484</v>
      </c>
    </row>
    <row r="306" spans="1:15" x14ac:dyDescent="0.2">
      <c r="A306" t="s">
        <v>489</v>
      </c>
      <c r="B306">
        <v>20130630</v>
      </c>
      <c r="C306" t="s">
        <v>1545</v>
      </c>
      <c r="D306">
        <v>203</v>
      </c>
      <c r="F306" s="16" t="s">
        <v>798</v>
      </c>
      <c r="G306" s="17">
        <v>1266</v>
      </c>
      <c r="I306" t="s">
        <v>457</v>
      </c>
      <c r="J306">
        <v>20130803</v>
      </c>
      <c r="K306" t="s">
        <v>1546</v>
      </c>
      <c r="L306">
        <v>33</v>
      </c>
      <c r="N306" s="16" t="s">
        <v>721</v>
      </c>
      <c r="O306" s="17">
        <v>1532</v>
      </c>
    </row>
    <row r="307" spans="1:15" x14ac:dyDescent="0.2">
      <c r="A307" t="s">
        <v>489</v>
      </c>
      <c r="B307">
        <v>20130816</v>
      </c>
      <c r="C307" t="s">
        <v>1545</v>
      </c>
      <c r="D307">
        <v>411</v>
      </c>
      <c r="F307" s="16" t="s">
        <v>845</v>
      </c>
      <c r="G307" s="17">
        <v>1243</v>
      </c>
      <c r="I307" t="s">
        <v>462</v>
      </c>
      <c r="J307">
        <v>20130622</v>
      </c>
      <c r="K307" t="s">
        <v>1546</v>
      </c>
      <c r="L307">
        <v>292</v>
      </c>
      <c r="N307" s="16" t="s">
        <v>701</v>
      </c>
      <c r="O307" s="17">
        <v>1110</v>
      </c>
    </row>
    <row r="308" spans="1:15" x14ac:dyDescent="0.2">
      <c r="A308" t="s">
        <v>303</v>
      </c>
      <c r="B308">
        <v>20120716</v>
      </c>
      <c r="C308" t="s">
        <v>1545</v>
      </c>
      <c r="D308">
        <v>356</v>
      </c>
      <c r="F308" s="16" t="s">
        <v>653</v>
      </c>
      <c r="G308" s="17">
        <v>998</v>
      </c>
      <c r="I308" t="s">
        <v>462</v>
      </c>
      <c r="J308">
        <v>20130801</v>
      </c>
      <c r="K308" t="s">
        <v>1546</v>
      </c>
      <c r="L308">
        <v>411</v>
      </c>
      <c r="N308" s="16" t="s">
        <v>659</v>
      </c>
      <c r="O308" s="17">
        <v>281</v>
      </c>
    </row>
    <row r="309" spans="1:15" x14ac:dyDescent="0.2">
      <c r="A309" t="s">
        <v>303</v>
      </c>
      <c r="B309">
        <v>20120805</v>
      </c>
      <c r="C309" t="s">
        <v>1545</v>
      </c>
      <c r="D309">
        <v>460</v>
      </c>
      <c r="F309" s="16" t="s">
        <v>869</v>
      </c>
      <c r="G309" s="17">
        <v>1053</v>
      </c>
      <c r="I309" t="s">
        <v>492</v>
      </c>
      <c r="J309">
        <v>20130621</v>
      </c>
      <c r="K309" t="s">
        <v>1546</v>
      </c>
      <c r="L309">
        <v>191</v>
      </c>
      <c r="N309" s="16" t="s">
        <v>762</v>
      </c>
      <c r="O309" s="17">
        <v>206</v>
      </c>
    </row>
    <row r="310" spans="1:15" x14ac:dyDescent="0.2">
      <c r="A310" t="s">
        <v>303</v>
      </c>
      <c r="B310">
        <v>20180206</v>
      </c>
      <c r="C310" t="s">
        <v>1545</v>
      </c>
      <c r="D310">
        <v>642</v>
      </c>
      <c r="F310" s="16" t="s">
        <v>868</v>
      </c>
      <c r="G310" s="17">
        <v>1474</v>
      </c>
      <c r="I310" t="s">
        <v>492</v>
      </c>
      <c r="J310">
        <v>20130816</v>
      </c>
      <c r="K310" t="s">
        <v>1546</v>
      </c>
      <c r="L310">
        <v>455</v>
      </c>
      <c r="N310" s="16" t="s">
        <v>764</v>
      </c>
      <c r="O310" s="17">
        <v>1846</v>
      </c>
    </row>
    <row r="311" spans="1:15" x14ac:dyDescent="0.2">
      <c r="A311" t="s">
        <v>350</v>
      </c>
      <c r="B311">
        <v>20120715</v>
      </c>
      <c r="C311" t="s">
        <v>1545</v>
      </c>
      <c r="D311">
        <v>486</v>
      </c>
      <c r="F311" s="16" t="s">
        <v>787</v>
      </c>
      <c r="G311" s="17">
        <v>1445</v>
      </c>
      <c r="I311" t="s">
        <v>434</v>
      </c>
      <c r="J311">
        <v>20130803</v>
      </c>
      <c r="K311" t="s">
        <v>1546</v>
      </c>
      <c r="L311">
        <v>7</v>
      </c>
      <c r="N311" s="16" t="s">
        <v>791</v>
      </c>
      <c r="O311" s="17">
        <v>2152</v>
      </c>
    </row>
    <row r="312" spans="1:15" x14ac:dyDescent="0.2">
      <c r="A312" t="s">
        <v>350</v>
      </c>
      <c r="B312">
        <v>20120804</v>
      </c>
      <c r="C312" t="s">
        <v>1545</v>
      </c>
      <c r="D312">
        <v>532</v>
      </c>
      <c r="F312" s="16" t="s">
        <v>1695</v>
      </c>
      <c r="G312" s="17">
        <v>1921</v>
      </c>
      <c r="I312" t="s">
        <v>434</v>
      </c>
      <c r="J312">
        <v>20130824</v>
      </c>
      <c r="K312" t="s">
        <v>1546</v>
      </c>
      <c r="L312">
        <v>242</v>
      </c>
      <c r="N312" s="16" t="s">
        <v>859</v>
      </c>
      <c r="O312" s="17">
        <v>1222</v>
      </c>
    </row>
    <row r="313" spans="1:15" x14ac:dyDescent="0.2">
      <c r="A313" t="s">
        <v>350</v>
      </c>
      <c r="B313">
        <v>20180122</v>
      </c>
      <c r="C313" t="s">
        <v>1545</v>
      </c>
      <c r="D313">
        <v>987</v>
      </c>
      <c r="F313" s="16" t="s">
        <v>1692</v>
      </c>
      <c r="G313" s="17">
        <v>1439</v>
      </c>
      <c r="I313" t="s">
        <v>403</v>
      </c>
      <c r="J313">
        <v>20130623</v>
      </c>
      <c r="K313" t="s">
        <v>1546</v>
      </c>
      <c r="L313">
        <v>1055</v>
      </c>
      <c r="N313" s="16" t="s">
        <v>808</v>
      </c>
      <c r="O313" s="17">
        <v>1005</v>
      </c>
    </row>
    <row r="314" spans="1:15" x14ac:dyDescent="0.2">
      <c r="A314" t="s">
        <v>350</v>
      </c>
      <c r="B314">
        <v>20180206</v>
      </c>
      <c r="C314" t="s">
        <v>1545</v>
      </c>
      <c r="D314">
        <v>696</v>
      </c>
      <c r="F314" s="16" t="s">
        <v>197</v>
      </c>
      <c r="G314" s="17">
        <v>1559</v>
      </c>
      <c r="I314" t="s">
        <v>403</v>
      </c>
      <c r="J314">
        <v>20130801</v>
      </c>
      <c r="K314" t="s">
        <v>1546</v>
      </c>
      <c r="L314">
        <v>1054</v>
      </c>
      <c r="N314" s="16" t="s">
        <v>819</v>
      </c>
      <c r="O314" s="17">
        <v>1374</v>
      </c>
    </row>
    <row r="315" spans="1:15" x14ac:dyDescent="0.2">
      <c r="A315" t="s">
        <v>327</v>
      </c>
      <c r="B315">
        <v>20120724</v>
      </c>
      <c r="C315" t="s">
        <v>1545</v>
      </c>
      <c r="D315">
        <v>345</v>
      </c>
      <c r="F315" s="16" t="s">
        <v>229</v>
      </c>
      <c r="G315" s="17">
        <v>1353</v>
      </c>
      <c r="I315" t="s">
        <v>528</v>
      </c>
      <c r="J315">
        <v>20130808</v>
      </c>
      <c r="K315" t="s">
        <v>1546</v>
      </c>
      <c r="L315">
        <v>6</v>
      </c>
      <c r="N315" s="16" t="s">
        <v>852</v>
      </c>
      <c r="O315" s="17">
        <v>1278</v>
      </c>
    </row>
    <row r="316" spans="1:15" x14ac:dyDescent="0.2">
      <c r="A316" t="s">
        <v>327</v>
      </c>
      <c r="B316">
        <v>20120813</v>
      </c>
      <c r="C316" t="s">
        <v>1545</v>
      </c>
      <c r="D316">
        <v>504</v>
      </c>
      <c r="F316" s="16" t="s">
        <v>213</v>
      </c>
      <c r="G316" s="17">
        <v>1841</v>
      </c>
      <c r="I316" t="s">
        <v>528</v>
      </c>
      <c r="J316">
        <v>20161025</v>
      </c>
      <c r="K316" t="s">
        <v>1546</v>
      </c>
      <c r="L316">
        <v>231</v>
      </c>
      <c r="N316" s="16" t="s">
        <v>873</v>
      </c>
      <c r="O316" s="17">
        <v>1044</v>
      </c>
    </row>
    <row r="317" spans="1:15" x14ac:dyDescent="0.2">
      <c r="A317" t="s">
        <v>327</v>
      </c>
      <c r="B317">
        <v>20180122</v>
      </c>
      <c r="C317" t="s">
        <v>1545</v>
      </c>
      <c r="D317">
        <v>397</v>
      </c>
      <c r="F317" s="16" t="s">
        <v>210</v>
      </c>
      <c r="G317" s="17">
        <v>1066</v>
      </c>
      <c r="I317" t="s">
        <v>464</v>
      </c>
      <c r="J317">
        <v>20130703</v>
      </c>
      <c r="K317" t="s">
        <v>1546</v>
      </c>
      <c r="L317">
        <v>21</v>
      </c>
      <c r="N317" s="16" t="s">
        <v>741</v>
      </c>
      <c r="O317" s="17">
        <v>496</v>
      </c>
    </row>
    <row r="318" spans="1:15" x14ac:dyDescent="0.2">
      <c r="A318" t="s">
        <v>327</v>
      </c>
      <c r="B318">
        <v>20180126</v>
      </c>
      <c r="C318" t="s">
        <v>1545</v>
      </c>
      <c r="D318">
        <v>445</v>
      </c>
      <c r="F318" s="16" t="s">
        <v>259</v>
      </c>
      <c r="G318" s="17">
        <v>1295</v>
      </c>
      <c r="I318" t="s">
        <v>464</v>
      </c>
      <c r="J318">
        <v>20130806</v>
      </c>
      <c r="K318" t="s">
        <v>1546</v>
      </c>
      <c r="L318">
        <v>116</v>
      </c>
      <c r="N318" s="16" t="s">
        <v>813</v>
      </c>
      <c r="O318" s="17">
        <v>504</v>
      </c>
    </row>
    <row r="319" spans="1:15" x14ac:dyDescent="0.2">
      <c r="A319" t="s">
        <v>341</v>
      </c>
      <c r="B319">
        <v>20120613</v>
      </c>
      <c r="C319" t="s">
        <v>1545</v>
      </c>
      <c r="D319">
        <v>655</v>
      </c>
      <c r="F319" s="16" t="s">
        <v>297</v>
      </c>
      <c r="G319" s="17">
        <v>1876</v>
      </c>
      <c r="I319" t="s">
        <v>417</v>
      </c>
      <c r="J319">
        <v>20130813</v>
      </c>
      <c r="K319" t="s">
        <v>1546</v>
      </c>
      <c r="L319">
        <v>290</v>
      </c>
      <c r="N319" s="16" t="s">
        <v>831</v>
      </c>
      <c r="O319" s="17">
        <v>1674</v>
      </c>
    </row>
    <row r="320" spans="1:15" x14ac:dyDescent="0.2">
      <c r="A320" t="s">
        <v>341</v>
      </c>
      <c r="B320">
        <v>20120731</v>
      </c>
      <c r="C320" t="s">
        <v>1545</v>
      </c>
      <c r="D320">
        <v>1113</v>
      </c>
      <c r="F320" s="16" t="s">
        <v>256</v>
      </c>
      <c r="G320" s="17">
        <v>4344</v>
      </c>
      <c r="I320" t="s">
        <v>481</v>
      </c>
      <c r="J320">
        <v>20130620</v>
      </c>
      <c r="K320" t="s">
        <v>1546</v>
      </c>
      <c r="L320">
        <v>1</v>
      </c>
      <c r="N320" s="16" t="s">
        <v>853</v>
      </c>
      <c r="O320" s="17">
        <v>400</v>
      </c>
    </row>
    <row r="321" spans="1:15" x14ac:dyDescent="0.2">
      <c r="A321" t="s">
        <v>341</v>
      </c>
      <c r="B321">
        <v>20180206</v>
      </c>
      <c r="C321" t="s">
        <v>1545</v>
      </c>
      <c r="D321">
        <v>807</v>
      </c>
      <c r="F321" s="16" t="s">
        <v>269</v>
      </c>
      <c r="G321" s="17">
        <v>1970</v>
      </c>
      <c r="I321" t="s">
        <v>481</v>
      </c>
      <c r="J321">
        <v>20130828</v>
      </c>
      <c r="K321" t="s">
        <v>1546</v>
      </c>
      <c r="L321">
        <v>996</v>
      </c>
      <c r="N321" s="16" t="s">
        <v>790</v>
      </c>
      <c r="O321" s="17">
        <v>2456</v>
      </c>
    </row>
    <row r="322" spans="1:15" x14ac:dyDescent="0.2">
      <c r="A322" t="s">
        <v>349</v>
      </c>
      <c r="B322">
        <v>20120726</v>
      </c>
      <c r="C322" t="s">
        <v>1545</v>
      </c>
      <c r="D322">
        <v>661</v>
      </c>
      <c r="F322" s="16" t="s">
        <v>296</v>
      </c>
      <c r="G322" s="17">
        <v>2579</v>
      </c>
      <c r="I322" t="s">
        <v>586</v>
      </c>
      <c r="J322">
        <v>20130704</v>
      </c>
      <c r="K322" t="s">
        <v>1546</v>
      </c>
      <c r="L322">
        <v>1</v>
      </c>
      <c r="N322" s="16" t="s">
        <v>776</v>
      </c>
      <c r="O322" s="17">
        <v>591</v>
      </c>
    </row>
    <row r="323" spans="1:15" x14ac:dyDescent="0.2">
      <c r="A323" t="s">
        <v>349</v>
      </c>
      <c r="B323">
        <v>20120815</v>
      </c>
      <c r="C323" t="s">
        <v>1545</v>
      </c>
      <c r="D323">
        <v>739</v>
      </c>
      <c r="F323" s="16" t="s">
        <v>260</v>
      </c>
      <c r="G323" s="17">
        <v>2261</v>
      </c>
      <c r="I323" t="s">
        <v>586</v>
      </c>
      <c r="J323">
        <v>20130817</v>
      </c>
      <c r="K323" t="s">
        <v>1546</v>
      </c>
      <c r="L323">
        <v>44</v>
      </c>
      <c r="N323" s="16" t="s">
        <v>794</v>
      </c>
      <c r="O323" s="17">
        <v>1178</v>
      </c>
    </row>
    <row r="324" spans="1:15" x14ac:dyDescent="0.2">
      <c r="A324" t="s">
        <v>484</v>
      </c>
      <c r="B324">
        <v>20130803</v>
      </c>
      <c r="C324" t="s">
        <v>1545</v>
      </c>
      <c r="D324">
        <v>466</v>
      </c>
      <c r="F324" s="16" t="s">
        <v>270</v>
      </c>
      <c r="G324" s="17">
        <v>2434</v>
      </c>
      <c r="I324" t="s">
        <v>586</v>
      </c>
      <c r="J324">
        <v>20161206</v>
      </c>
      <c r="K324" t="s">
        <v>1546</v>
      </c>
      <c r="L324">
        <v>339</v>
      </c>
      <c r="N324" s="16" t="s">
        <v>855</v>
      </c>
      <c r="O324" s="17">
        <v>1406</v>
      </c>
    </row>
    <row r="325" spans="1:15" x14ac:dyDescent="0.2">
      <c r="A325" t="s">
        <v>484</v>
      </c>
      <c r="B325">
        <v>20130823</v>
      </c>
      <c r="C325" t="s">
        <v>1545</v>
      </c>
      <c r="D325">
        <v>494</v>
      </c>
      <c r="F325" s="16" t="s">
        <v>285</v>
      </c>
      <c r="G325" s="17">
        <v>3300</v>
      </c>
      <c r="I325" t="s">
        <v>514</v>
      </c>
      <c r="J325">
        <v>20130630</v>
      </c>
      <c r="K325" t="s">
        <v>1546</v>
      </c>
      <c r="L325">
        <v>31</v>
      </c>
      <c r="N325" s="16" t="s">
        <v>835</v>
      </c>
      <c r="O325" s="17">
        <v>2668</v>
      </c>
    </row>
    <row r="326" spans="1:15" x14ac:dyDescent="0.2">
      <c r="A326" t="s">
        <v>471</v>
      </c>
      <c r="B326">
        <v>20120607</v>
      </c>
      <c r="C326" t="s">
        <v>1545</v>
      </c>
      <c r="D326">
        <v>1067</v>
      </c>
      <c r="F326" s="16" t="s">
        <v>174</v>
      </c>
      <c r="G326" s="17">
        <v>1744</v>
      </c>
      <c r="I326" t="s">
        <v>514</v>
      </c>
      <c r="J326">
        <v>20130803</v>
      </c>
      <c r="K326" t="s">
        <v>1546</v>
      </c>
      <c r="L326">
        <v>171</v>
      </c>
      <c r="N326" s="16" t="s">
        <v>818</v>
      </c>
      <c r="O326" s="17">
        <v>453</v>
      </c>
    </row>
    <row r="327" spans="1:15" x14ac:dyDescent="0.2">
      <c r="A327" t="s">
        <v>471</v>
      </c>
      <c r="B327">
        <v>20120727</v>
      </c>
      <c r="C327" t="s">
        <v>1545</v>
      </c>
      <c r="D327">
        <v>715</v>
      </c>
      <c r="F327" s="16" t="s">
        <v>278</v>
      </c>
      <c r="G327" s="17">
        <v>2254</v>
      </c>
      <c r="I327" t="s">
        <v>514</v>
      </c>
      <c r="J327">
        <v>20161206</v>
      </c>
      <c r="K327" t="s">
        <v>1546</v>
      </c>
      <c r="L327">
        <v>958</v>
      </c>
      <c r="N327" s="16" t="s">
        <v>812</v>
      </c>
      <c r="O327" s="17">
        <v>1603</v>
      </c>
    </row>
    <row r="328" spans="1:15" x14ac:dyDescent="0.2">
      <c r="A328" t="s">
        <v>527</v>
      </c>
      <c r="B328">
        <v>20130709</v>
      </c>
      <c r="C328" t="s">
        <v>1545</v>
      </c>
      <c r="D328">
        <v>167</v>
      </c>
      <c r="F328" s="16" t="s">
        <v>207</v>
      </c>
      <c r="G328" s="17">
        <v>3449</v>
      </c>
      <c r="I328" t="s">
        <v>465</v>
      </c>
      <c r="J328">
        <v>20130702</v>
      </c>
      <c r="K328" t="s">
        <v>1546</v>
      </c>
      <c r="L328">
        <v>253</v>
      </c>
      <c r="N328" s="16" t="s">
        <v>861</v>
      </c>
      <c r="O328" s="17">
        <v>1173</v>
      </c>
    </row>
    <row r="329" spans="1:15" x14ac:dyDescent="0.2">
      <c r="A329" t="s">
        <v>527</v>
      </c>
      <c r="B329">
        <v>20130808</v>
      </c>
      <c r="C329" t="s">
        <v>1545</v>
      </c>
      <c r="D329">
        <v>443</v>
      </c>
      <c r="F329" s="16" t="s">
        <v>208</v>
      </c>
      <c r="G329" s="17">
        <v>2525</v>
      </c>
      <c r="I329" t="s">
        <v>465</v>
      </c>
      <c r="J329">
        <v>20130805</v>
      </c>
      <c r="K329" t="s">
        <v>1546</v>
      </c>
      <c r="L329">
        <v>335</v>
      </c>
      <c r="N329" s="16" t="s">
        <v>829</v>
      </c>
      <c r="O329" s="17">
        <v>741</v>
      </c>
    </row>
    <row r="330" spans="1:15" x14ac:dyDescent="0.2">
      <c r="A330" t="s">
        <v>527</v>
      </c>
      <c r="B330">
        <v>20161025</v>
      </c>
      <c r="C330" t="s">
        <v>1545</v>
      </c>
      <c r="D330">
        <v>475</v>
      </c>
      <c r="F330" s="16" t="s">
        <v>290</v>
      </c>
      <c r="G330" s="17">
        <v>3359</v>
      </c>
      <c r="I330" t="s">
        <v>400</v>
      </c>
      <c r="J330">
        <v>20130809</v>
      </c>
      <c r="K330" t="s">
        <v>1546</v>
      </c>
      <c r="L330">
        <v>35</v>
      </c>
      <c r="N330" s="16" t="s">
        <v>599</v>
      </c>
      <c r="O330" s="17">
        <v>938</v>
      </c>
    </row>
    <row r="331" spans="1:15" x14ac:dyDescent="0.2">
      <c r="A331" t="s">
        <v>527</v>
      </c>
      <c r="B331">
        <v>20180427</v>
      </c>
      <c r="C331" t="s">
        <v>1545</v>
      </c>
      <c r="D331">
        <v>669</v>
      </c>
      <c r="F331" s="16" t="s">
        <v>137</v>
      </c>
      <c r="G331" s="17">
        <v>2172</v>
      </c>
      <c r="I331" t="s">
        <v>400</v>
      </c>
      <c r="J331">
        <v>20140104</v>
      </c>
      <c r="K331" t="s">
        <v>1546</v>
      </c>
      <c r="L331">
        <v>330</v>
      </c>
      <c r="N331" s="16" t="s">
        <v>809</v>
      </c>
      <c r="O331" s="17">
        <v>1396</v>
      </c>
    </row>
    <row r="332" spans="1:15" x14ac:dyDescent="0.2">
      <c r="A332" t="s">
        <v>527</v>
      </c>
      <c r="B332">
        <v>20180518</v>
      </c>
      <c r="C332" t="s">
        <v>1545</v>
      </c>
      <c r="D332">
        <v>728</v>
      </c>
      <c r="F332" s="16" t="s">
        <v>254</v>
      </c>
      <c r="G332" s="17">
        <v>2197</v>
      </c>
      <c r="I332" t="s">
        <v>483</v>
      </c>
      <c r="J332">
        <v>20130810</v>
      </c>
      <c r="K332" t="s">
        <v>1546</v>
      </c>
      <c r="L332">
        <v>825</v>
      </c>
      <c r="N332" s="16" t="s">
        <v>811</v>
      </c>
      <c r="O332" s="17">
        <v>1101</v>
      </c>
    </row>
    <row r="333" spans="1:15" x14ac:dyDescent="0.2">
      <c r="A333" t="s">
        <v>338</v>
      </c>
      <c r="B333">
        <v>20120726</v>
      </c>
      <c r="C333" t="s">
        <v>1545</v>
      </c>
      <c r="D333">
        <v>643</v>
      </c>
      <c r="F333" s="16" t="s">
        <v>230</v>
      </c>
      <c r="G333" s="17">
        <v>2808</v>
      </c>
      <c r="I333" t="s">
        <v>483</v>
      </c>
      <c r="J333">
        <v>20140105</v>
      </c>
      <c r="K333" t="s">
        <v>1546</v>
      </c>
      <c r="L333">
        <v>721</v>
      </c>
      <c r="N333" s="16" t="s">
        <v>690</v>
      </c>
      <c r="O333" s="17">
        <v>1154</v>
      </c>
    </row>
    <row r="334" spans="1:15" x14ac:dyDescent="0.2">
      <c r="A334" t="s">
        <v>338</v>
      </c>
      <c r="B334">
        <v>20130618</v>
      </c>
      <c r="C334" t="s">
        <v>1545</v>
      </c>
      <c r="D334">
        <v>516</v>
      </c>
      <c r="F334" s="16" t="s">
        <v>232</v>
      </c>
      <c r="G334" s="17">
        <v>2335</v>
      </c>
      <c r="I334" t="s">
        <v>703</v>
      </c>
      <c r="J334">
        <v>20130811</v>
      </c>
      <c r="K334" t="s">
        <v>1546</v>
      </c>
      <c r="L334">
        <v>961</v>
      </c>
      <c r="N334" s="16" t="s">
        <v>746</v>
      </c>
      <c r="O334" s="17">
        <v>370</v>
      </c>
    </row>
    <row r="335" spans="1:15" x14ac:dyDescent="0.2">
      <c r="A335" t="s">
        <v>353</v>
      </c>
      <c r="B335">
        <v>20120716</v>
      </c>
      <c r="C335" t="s">
        <v>1545</v>
      </c>
      <c r="D335">
        <v>386</v>
      </c>
      <c r="F335" s="16" t="s">
        <v>181</v>
      </c>
      <c r="G335" s="17">
        <v>2657</v>
      </c>
      <c r="I335" t="s">
        <v>703</v>
      </c>
      <c r="J335">
        <v>20130821</v>
      </c>
      <c r="K335" t="s">
        <v>1546</v>
      </c>
      <c r="L335">
        <v>950</v>
      </c>
      <c r="N335" s="16" t="s">
        <v>865</v>
      </c>
      <c r="O335" s="17">
        <v>1327</v>
      </c>
    </row>
    <row r="336" spans="1:15" x14ac:dyDescent="0.2">
      <c r="A336" t="s">
        <v>353</v>
      </c>
      <c r="B336">
        <v>20140105</v>
      </c>
      <c r="C336" t="s">
        <v>1545</v>
      </c>
      <c r="D336">
        <v>216</v>
      </c>
      <c r="F336" s="16" t="s">
        <v>266</v>
      </c>
      <c r="G336" s="17">
        <v>5236</v>
      </c>
      <c r="I336" t="s">
        <v>486</v>
      </c>
      <c r="J336">
        <v>20130624</v>
      </c>
      <c r="K336" t="s">
        <v>1546</v>
      </c>
      <c r="L336">
        <v>75</v>
      </c>
      <c r="N336" s="16" t="s">
        <v>685</v>
      </c>
      <c r="O336" s="17">
        <v>142</v>
      </c>
    </row>
    <row r="337" spans="1:15" x14ac:dyDescent="0.2">
      <c r="A337" t="s">
        <v>353</v>
      </c>
      <c r="B337">
        <v>20180122</v>
      </c>
      <c r="C337" t="s">
        <v>1545</v>
      </c>
      <c r="D337">
        <v>966</v>
      </c>
      <c r="F337" s="16" t="s">
        <v>206</v>
      </c>
      <c r="G337" s="17">
        <v>2145</v>
      </c>
      <c r="I337" t="s">
        <v>715</v>
      </c>
      <c r="J337">
        <v>20120615</v>
      </c>
      <c r="K337" t="s">
        <v>1546</v>
      </c>
      <c r="L337">
        <v>286</v>
      </c>
      <c r="N337" s="16" t="s">
        <v>688</v>
      </c>
      <c r="O337" s="17">
        <v>2994</v>
      </c>
    </row>
    <row r="338" spans="1:15" x14ac:dyDescent="0.2">
      <c r="A338" t="s">
        <v>353</v>
      </c>
      <c r="B338">
        <v>20180126</v>
      </c>
      <c r="C338" t="s">
        <v>1545</v>
      </c>
      <c r="D338">
        <v>719</v>
      </c>
      <c r="F338" s="16" t="s">
        <v>255</v>
      </c>
      <c r="G338" s="17">
        <v>2354</v>
      </c>
      <c r="I338" t="s">
        <v>715</v>
      </c>
      <c r="J338">
        <v>20120801</v>
      </c>
      <c r="K338" t="s">
        <v>1546</v>
      </c>
      <c r="L338">
        <v>1195</v>
      </c>
      <c r="N338" s="16" t="s">
        <v>693</v>
      </c>
      <c r="O338" s="17">
        <v>615</v>
      </c>
    </row>
    <row r="339" spans="1:15" x14ac:dyDescent="0.2">
      <c r="A339" t="s">
        <v>328</v>
      </c>
      <c r="B339">
        <v>20120726</v>
      </c>
      <c r="C339" t="s">
        <v>1545</v>
      </c>
      <c r="D339">
        <v>1151</v>
      </c>
      <c r="F339" s="16" t="s">
        <v>200</v>
      </c>
      <c r="G339" s="17">
        <v>1758</v>
      </c>
      <c r="I339" t="s">
        <v>470</v>
      </c>
      <c r="J339">
        <v>20130705</v>
      </c>
      <c r="K339" t="s">
        <v>1546</v>
      </c>
      <c r="L339">
        <v>21</v>
      </c>
      <c r="N339" s="16" t="s">
        <v>803</v>
      </c>
      <c r="O339" s="17">
        <v>1098</v>
      </c>
    </row>
    <row r="340" spans="1:15" x14ac:dyDescent="0.2">
      <c r="A340" t="s">
        <v>328</v>
      </c>
      <c r="B340">
        <v>20120815</v>
      </c>
      <c r="C340" t="s">
        <v>1545</v>
      </c>
      <c r="D340">
        <v>1090</v>
      </c>
      <c r="F340" s="16" t="s">
        <v>117</v>
      </c>
      <c r="G340" s="17">
        <v>1911</v>
      </c>
      <c r="I340" t="s">
        <v>470</v>
      </c>
      <c r="J340">
        <v>20130802</v>
      </c>
      <c r="K340" t="s">
        <v>1546</v>
      </c>
      <c r="L340">
        <v>281</v>
      </c>
      <c r="N340" s="16" t="s">
        <v>875</v>
      </c>
      <c r="O340" s="17">
        <v>1883</v>
      </c>
    </row>
    <row r="341" spans="1:15" x14ac:dyDescent="0.2">
      <c r="A341" t="s">
        <v>407</v>
      </c>
      <c r="B341">
        <v>20130617</v>
      </c>
      <c r="C341" t="s">
        <v>1545</v>
      </c>
      <c r="D341">
        <v>306</v>
      </c>
      <c r="F341" s="16" t="s">
        <v>150</v>
      </c>
      <c r="G341" s="17">
        <v>1973</v>
      </c>
      <c r="I341" t="s">
        <v>488</v>
      </c>
      <c r="J341">
        <v>20130731</v>
      </c>
      <c r="K341" t="s">
        <v>1546</v>
      </c>
      <c r="L341">
        <v>277</v>
      </c>
      <c r="N341" s="16" t="s">
        <v>770</v>
      </c>
      <c r="O341" s="17">
        <v>545</v>
      </c>
    </row>
    <row r="342" spans="1:15" x14ac:dyDescent="0.2">
      <c r="A342" t="s">
        <v>407</v>
      </c>
      <c r="B342">
        <v>20130731</v>
      </c>
      <c r="C342" t="s">
        <v>1545</v>
      </c>
      <c r="D342">
        <v>349</v>
      </c>
      <c r="F342" s="16" t="s">
        <v>123</v>
      </c>
      <c r="G342" s="17">
        <v>2366</v>
      </c>
      <c r="I342" t="s">
        <v>488</v>
      </c>
      <c r="J342">
        <v>20130823</v>
      </c>
      <c r="K342" t="s">
        <v>1546</v>
      </c>
      <c r="L342">
        <v>967</v>
      </c>
      <c r="N342" s="16" t="s">
        <v>874</v>
      </c>
      <c r="O342" s="17">
        <v>964</v>
      </c>
    </row>
    <row r="343" spans="1:15" x14ac:dyDescent="0.2">
      <c r="A343" t="s">
        <v>407</v>
      </c>
      <c r="B343">
        <v>20180215</v>
      </c>
      <c r="C343" t="s">
        <v>1545</v>
      </c>
      <c r="D343">
        <v>985</v>
      </c>
      <c r="F343" s="16" t="s">
        <v>182</v>
      </c>
      <c r="G343" s="17">
        <v>2210</v>
      </c>
      <c r="I343" t="s">
        <v>550</v>
      </c>
      <c r="J343">
        <v>20130828</v>
      </c>
      <c r="K343" t="s">
        <v>1546</v>
      </c>
      <c r="L343">
        <v>93</v>
      </c>
      <c r="N343" s="16" t="s">
        <v>602</v>
      </c>
      <c r="O343" s="17">
        <v>972</v>
      </c>
    </row>
    <row r="344" spans="1:15" x14ac:dyDescent="0.2">
      <c r="A344" t="s">
        <v>313</v>
      </c>
      <c r="B344">
        <v>20120714</v>
      </c>
      <c r="C344" t="s">
        <v>1545</v>
      </c>
      <c r="D344">
        <v>734</v>
      </c>
      <c r="F344" s="16" t="s">
        <v>277</v>
      </c>
      <c r="G344" s="17">
        <v>1906</v>
      </c>
      <c r="I344" t="s">
        <v>550</v>
      </c>
      <c r="J344">
        <v>20161025</v>
      </c>
      <c r="K344" t="s">
        <v>1546</v>
      </c>
      <c r="L344">
        <v>186</v>
      </c>
      <c r="N344" s="16" t="s">
        <v>640</v>
      </c>
      <c r="O344" s="17">
        <v>1177</v>
      </c>
    </row>
    <row r="345" spans="1:15" x14ac:dyDescent="0.2">
      <c r="A345" t="s">
        <v>313</v>
      </c>
      <c r="B345">
        <v>20120803</v>
      </c>
      <c r="C345" t="s">
        <v>1545</v>
      </c>
      <c r="D345">
        <v>883</v>
      </c>
      <c r="F345" s="16" t="s">
        <v>173</v>
      </c>
      <c r="G345" s="17">
        <v>1444</v>
      </c>
      <c r="I345" t="s">
        <v>402</v>
      </c>
      <c r="J345">
        <v>20130706</v>
      </c>
      <c r="K345" t="s">
        <v>1546</v>
      </c>
      <c r="L345">
        <v>2</v>
      </c>
      <c r="N345" s="16" t="s">
        <v>526</v>
      </c>
      <c r="O345" s="17">
        <v>3340</v>
      </c>
    </row>
    <row r="346" spans="1:15" x14ac:dyDescent="0.2">
      <c r="A346" t="s">
        <v>1117</v>
      </c>
      <c r="B346">
        <v>20130702</v>
      </c>
      <c r="C346" t="s">
        <v>1545</v>
      </c>
      <c r="D346">
        <v>556</v>
      </c>
      <c r="F346" s="16" t="s">
        <v>139</v>
      </c>
      <c r="G346" s="17">
        <v>2253</v>
      </c>
      <c r="I346" t="s">
        <v>402</v>
      </c>
      <c r="J346">
        <v>20130801</v>
      </c>
      <c r="K346" t="s">
        <v>1546</v>
      </c>
      <c r="L346">
        <v>515</v>
      </c>
      <c r="N346" s="16" t="s">
        <v>552</v>
      </c>
      <c r="O346" s="17">
        <v>5463</v>
      </c>
    </row>
    <row r="347" spans="1:15" x14ac:dyDescent="0.2">
      <c r="A347" t="s">
        <v>1117</v>
      </c>
      <c r="B347">
        <v>20130827</v>
      </c>
      <c r="C347" t="s">
        <v>1545</v>
      </c>
      <c r="D347">
        <v>479</v>
      </c>
      <c r="F347" s="16" t="s">
        <v>14</v>
      </c>
      <c r="G347" s="17">
        <v>1697</v>
      </c>
      <c r="I347" t="s">
        <v>463</v>
      </c>
      <c r="J347">
        <v>20130709</v>
      </c>
      <c r="K347" t="s">
        <v>1546</v>
      </c>
      <c r="L347">
        <v>734</v>
      </c>
      <c r="N347" s="16" t="s">
        <v>1114</v>
      </c>
      <c r="O347" s="17">
        <v>1235</v>
      </c>
    </row>
    <row r="348" spans="1:15" x14ac:dyDescent="0.2">
      <c r="A348" t="s">
        <v>410</v>
      </c>
      <c r="B348">
        <v>20130621</v>
      </c>
      <c r="C348" t="s">
        <v>1545</v>
      </c>
      <c r="D348">
        <v>238</v>
      </c>
      <c r="F348" s="16" t="s">
        <v>279</v>
      </c>
      <c r="G348" s="17">
        <v>1750</v>
      </c>
      <c r="I348" t="s">
        <v>463</v>
      </c>
      <c r="J348">
        <v>20130801</v>
      </c>
      <c r="K348" t="s">
        <v>1546</v>
      </c>
      <c r="L348">
        <v>668</v>
      </c>
      <c r="N348" s="16" t="s">
        <v>1094</v>
      </c>
      <c r="O348" s="17">
        <v>1393</v>
      </c>
    </row>
    <row r="349" spans="1:15" x14ac:dyDescent="0.2">
      <c r="A349" t="s">
        <v>410</v>
      </c>
      <c r="B349">
        <v>20130810</v>
      </c>
      <c r="C349" t="s">
        <v>1545</v>
      </c>
      <c r="D349">
        <v>374</v>
      </c>
      <c r="F349" s="16" t="s">
        <v>186</v>
      </c>
      <c r="G349" s="17">
        <v>2174</v>
      </c>
      <c r="I349" t="s">
        <v>482</v>
      </c>
      <c r="J349">
        <v>20130701</v>
      </c>
      <c r="K349" t="s">
        <v>1546</v>
      </c>
      <c r="L349">
        <v>69</v>
      </c>
      <c r="N349" s="16" t="s">
        <v>1109</v>
      </c>
      <c r="O349" s="17">
        <v>1298</v>
      </c>
    </row>
    <row r="350" spans="1:15" x14ac:dyDescent="0.2">
      <c r="A350" t="s">
        <v>410</v>
      </c>
      <c r="B350">
        <v>20180215</v>
      </c>
      <c r="C350" t="s">
        <v>1545</v>
      </c>
      <c r="D350">
        <v>900</v>
      </c>
      <c r="F350" s="16" t="s">
        <v>233</v>
      </c>
      <c r="G350" s="17">
        <v>1669</v>
      </c>
      <c r="I350" t="s">
        <v>482</v>
      </c>
      <c r="J350">
        <v>20130814</v>
      </c>
      <c r="K350" t="s">
        <v>1546</v>
      </c>
      <c r="L350">
        <v>434</v>
      </c>
      <c r="N350" s="16" t="s">
        <v>650</v>
      </c>
      <c r="O350" s="17">
        <v>1356</v>
      </c>
    </row>
    <row r="351" spans="1:15" x14ac:dyDescent="0.2">
      <c r="A351" t="s">
        <v>988</v>
      </c>
      <c r="B351">
        <v>20130709</v>
      </c>
      <c r="C351" t="s">
        <v>1545</v>
      </c>
      <c r="D351">
        <v>414</v>
      </c>
      <c r="F351" s="16" t="s">
        <v>133</v>
      </c>
      <c r="G351" s="17">
        <v>1667</v>
      </c>
      <c r="I351" t="s">
        <v>404</v>
      </c>
      <c r="J351">
        <v>20130810</v>
      </c>
      <c r="K351" t="s">
        <v>1546</v>
      </c>
      <c r="L351">
        <v>41</v>
      </c>
      <c r="N351" s="16" t="s">
        <v>1074</v>
      </c>
      <c r="O351" s="17">
        <v>1811</v>
      </c>
    </row>
    <row r="352" spans="1:15" x14ac:dyDescent="0.2">
      <c r="A352" t="s">
        <v>988</v>
      </c>
      <c r="B352">
        <v>20130812</v>
      </c>
      <c r="C352" t="s">
        <v>1545</v>
      </c>
      <c r="D352">
        <v>387</v>
      </c>
      <c r="F352" s="16" t="s">
        <v>267</v>
      </c>
      <c r="G352" s="17">
        <v>2083</v>
      </c>
      <c r="I352" t="s">
        <v>404</v>
      </c>
      <c r="J352">
        <v>20140104</v>
      </c>
      <c r="K352" t="s">
        <v>1546</v>
      </c>
      <c r="L352">
        <v>679</v>
      </c>
      <c r="N352" s="16" t="s">
        <v>639</v>
      </c>
      <c r="O352" s="17">
        <v>2487</v>
      </c>
    </row>
    <row r="353" spans="1:15" x14ac:dyDescent="0.2">
      <c r="A353" t="s">
        <v>459</v>
      </c>
      <c r="B353">
        <v>20180215</v>
      </c>
      <c r="C353" t="s">
        <v>1545</v>
      </c>
      <c r="D353">
        <v>798</v>
      </c>
      <c r="F353" s="16" t="s">
        <v>380</v>
      </c>
      <c r="G353" s="17">
        <v>2553</v>
      </c>
      <c r="I353" t="s">
        <v>571</v>
      </c>
      <c r="J353">
        <v>20130703</v>
      </c>
      <c r="K353" t="s">
        <v>1546</v>
      </c>
      <c r="L353">
        <v>565</v>
      </c>
      <c r="N353" s="16" t="s">
        <v>590</v>
      </c>
      <c r="O353" s="17">
        <v>1317</v>
      </c>
    </row>
    <row r="354" spans="1:15" x14ac:dyDescent="0.2">
      <c r="A354" t="s">
        <v>405</v>
      </c>
      <c r="B354">
        <v>20130816</v>
      </c>
      <c r="C354" t="s">
        <v>1545</v>
      </c>
      <c r="D354">
        <v>309</v>
      </c>
      <c r="F354" s="16" t="s">
        <v>134</v>
      </c>
      <c r="G354" s="17">
        <v>1962</v>
      </c>
      <c r="I354" t="s">
        <v>571</v>
      </c>
      <c r="J354">
        <v>20161024</v>
      </c>
      <c r="K354" t="s">
        <v>1546</v>
      </c>
      <c r="L354">
        <v>882</v>
      </c>
      <c r="N354" s="16" t="s">
        <v>593</v>
      </c>
      <c r="O354" s="17">
        <v>2448</v>
      </c>
    </row>
    <row r="355" spans="1:15" x14ac:dyDescent="0.2">
      <c r="A355" t="s">
        <v>405</v>
      </c>
      <c r="B355">
        <v>20130824</v>
      </c>
      <c r="C355" t="s">
        <v>1545</v>
      </c>
      <c r="D355">
        <v>432</v>
      </c>
      <c r="F355" s="16" t="s">
        <v>239</v>
      </c>
      <c r="G355" s="17">
        <v>977</v>
      </c>
      <c r="I355" t="s">
        <v>446</v>
      </c>
      <c r="J355">
        <v>20130805</v>
      </c>
      <c r="K355" t="s">
        <v>1546</v>
      </c>
      <c r="L355">
        <v>197</v>
      </c>
      <c r="N355" s="16" t="s">
        <v>1098</v>
      </c>
      <c r="O355" s="17">
        <v>460</v>
      </c>
    </row>
    <row r="356" spans="1:15" x14ac:dyDescent="0.2">
      <c r="A356" t="s">
        <v>421</v>
      </c>
      <c r="B356">
        <v>20130629</v>
      </c>
      <c r="C356" t="s">
        <v>1545</v>
      </c>
      <c r="D356">
        <v>215</v>
      </c>
      <c r="F356" s="16" t="s">
        <v>231</v>
      </c>
      <c r="G356" s="17">
        <v>2011</v>
      </c>
      <c r="I356" t="s">
        <v>446</v>
      </c>
      <c r="J356">
        <v>20130825</v>
      </c>
      <c r="K356" t="s">
        <v>1546</v>
      </c>
      <c r="L356">
        <v>542</v>
      </c>
      <c r="N356" s="16" t="s">
        <v>681</v>
      </c>
      <c r="O356" s="17">
        <v>1846</v>
      </c>
    </row>
    <row r="357" spans="1:15" x14ac:dyDescent="0.2">
      <c r="A357" t="s">
        <v>421</v>
      </c>
      <c r="B357">
        <v>20130808</v>
      </c>
      <c r="C357" t="s">
        <v>1545</v>
      </c>
      <c r="D357">
        <v>367</v>
      </c>
      <c r="F357" s="16" t="s">
        <v>64</v>
      </c>
      <c r="G357" s="17">
        <v>2062</v>
      </c>
      <c r="I357" t="s">
        <v>466</v>
      </c>
      <c r="J357">
        <v>20130704</v>
      </c>
      <c r="K357" t="s">
        <v>1546</v>
      </c>
      <c r="L357">
        <v>515</v>
      </c>
      <c r="N357" s="16" t="s">
        <v>1129</v>
      </c>
      <c r="O357" s="17">
        <v>1025</v>
      </c>
    </row>
    <row r="358" spans="1:15" x14ac:dyDescent="0.2">
      <c r="A358" t="s">
        <v>412</v>
      </c>
      <c r="B358">
        <v>20130703</v>
      </c>
      <c r="C358" t="s">
        <v>1545</v>
      </c>
      <c r="D358">
        <v>241</v>
      </c>
      <c r="F358" s="16" t="s">
        <v>392</v>
      </c>
      <c r="G358" s="17">
        <v>1745</v>
      </c>
      <c r="I358" t="s">
        <v>466</v>
      </c>
      <c r="J358">
        <v>20130816</v>
      </c>
      <c r="K358" t="s">
        <v>1546</v>
      </c>
      <c r="L358">
        <v>547</v>
      </c>
      <c r="N358" s="16" t="s">
        <v>673</v>
      </c>
      <c r="O358" s="17">
        <v>1593</v>
      </c>
    </row>
    <row r="359" spans="1:15" x14ac:dyDescent="0.2">
      <c r="A359" t="s">
        <v>412</v>
      </c>
      <c r="B359">
        <v>20130819</v>
      </c>
      <c r="C359" t="s">
        <v>1545</v>
      </c>
      <c r="D359">
        <v>152</v>
      </c>
      <c r="F359" s="16" t="s">
        <v>171</v>
      </c>
      <c r="G359" s="17">
        <v>2896</v>
      </c>
      <c r="I359" t="s">
        <v>429</v>
      </c>
      <c r="J359">
        <v>20130626</v>
      </c>
      <c r="K359" t="s">
        <v>1546</v>
      </c>
      <c r="L359">
        <v>234</v>
      </c>
      <c r="N359" s="16" t="s">
        <v>1096</v>
      </c>
      <c r="O359" s="17">
        <v>1702</v>
      </c>
    </row>
    <row r="360" spans="1:15" x14ac:dyDescent="0.2">
      <c r="A360" t="s">
        <v>425</v>
      </c>
      <c r="B360">
        <v>20130731</v>
      </c>
      <c r="C360" t="s">
        <v>1545</v>
      </c>
      <c r="D360">
        <v>895</v>
      </c>
      <c r="F360" s="16" t="s">
        <v>96</v>
      </c>
      <c r="G360" s="17">
        <v>3253</v>
      </c>
      <c r="I360" t="s">
        <v>448</v>
      </c>
      <c r="J360">
        <v>20130619</v>
      </c>
      <c r="K360" t="s">
        <v>1546</v>
      </c>
      <c r="L360">
        <v>991</v>
      </c>
      <c r="N360" s="16" t="s">
        <v>1104</v>
      </c>
      <c r="O360" s="17">
        <v>3667</v>
      </c>
    </row>
    <row r="361" spans="1:15" x14ac:dyDescent="0.2">
      <c r="A361" t="s">
        <v>425</v>
      </c>
      <c r="B361">
        <v>20140104</v>
      </c>
      <c r="C361" t="s">
        <v>1545</v>
      </c>
      <c r="D361">
        <v>582</v>
      </c>
      <c r="F361" s="16" t="s">
        <v>104</v>
      </c>
      <c r="G361" s="17">
        <v>1693</v>
      </c>
      <c r="I361" t="s">
        <v>448</v>
      </c>
      <c r="J361">
        <v>20130813</v>
      </c>
      <c r="K361" t="s">
        <v>1546</v>
      </c>
      <c r="L361">
        <v>428</v>
      </c>
      <c r="N361" s="16" t="s">
        <v>678</v>
      </c>
      <c r="O361" s="17">
        <v>1705</v>
      </c>
    </row>
    <row r="362" spans="1:15" x14ac:dyDescent="0.2">
      <c r="A362" t="s">
        <v>438</v>
      </c>
      <c r="B362">
        <v>20130821</v>
      </c>
      <c r="C362" t="s">
        <v>1545</v>
      </c>
      <c r="D362">
        <v>245</v>
      </c>
      <c r="F362" s="16" t="s">
        <v>183</v>
      </c>
      <c r="G362" s="17">
        <v>1698</v>
      </c>
      <c r="I362" t="s">
        <v>423</v>
      </c>
      <c r="J362">
        <v>20130818</v>
      </c>
      <c r="K362" t="s">
        <v>1546</v>
      </c>
      <c r="L362">
        <v>63</v>
      </c>
      <c r="N362" s="16" t="s">
        <v>1078</v>
      </c>
      <c r="O362" s="17">
        <v>1055</v>
      </c>
    </row>
    <row r="363" spans="1:15" x14ac:dyDescent="0.2">
      <c r="A363" t="s">
        <v>416</v>
      </c>
      <c r="B363">
        <v>20130622</v>
      </c>
      <c r="C363" t="s">
        <v>1545</v>
      </c>
      <c r="D363">
        <v>785</v>
      </c>
      <c r="F363" s="16" t="s">
        <v>57</v>
      </c>
      <c r="G363" s="17">
        <v>2128</v>
      </c>
      <c r="I363" t="s">
        <v>435</v>
      </c>
      <c r="J363">
        <v>20130808</v>
      </c>
      <c r="K363" t="s">
        <v>1546</v>
      </c>
      <c r="L363">
        <v>67</v>
      </c>
      <c r="N363" s="16" t="s">
        <v>665</v>
      </c>
      <c r="O363" s="17">
        <v>1496</v>
      </c>
    </row>
    <row r="364" spans="1:15" x14ac:dyDescent="0.2">
      <c r="A364" t="s">
        <v>416</v>
      </c>
      <c r="B364">
        <v>20130817</v>
      </c>
      <c r="C364" t="s">
        <v>1545</v>
      </c>
      <c r="D364">
        <v>582</v>
      </c>
      <c r="F364" s="16" t="s">
        <v>324</v>
      </c>
      <c r="G364" s="17">
        <v>1849</v>
      </c>
      <c r="I364" t="s">
        <v>435</v>
      </c>
      <c r="J364">
        <v>20130822</v>
      </c>
      <c r="K364" t="s">
        <v>1546</v>
      </c>
      <c r="L364">
        <v>126</v>
      </c>
      <c r="N364" s="16" t="s">
        <v>617</v>
      </c>
      <c r="O364" s="17">
        <v>3051</v>
      </c>
    </row>
    <row r="365" spans="1:15" x14ac:dyDescent="0.2">
      <c r="A365" t="s">
        <v>474</v>
      </c>
      <c r="B365">
        <v>20130630</v>
      </c>
      <c r="C365" t="s">
        <v>1545</v>
      </c>
      <c r="D365">
        <v>316</v>
      </c>
      <c r="F365" s="16" t="s">
        <v>38</v>
      </c>
      <c r="G365" s="17">
        <v>1849</v>
      </c>
      <c r="I365" t="s">
        <v>452</v>
      </c>
      <c r="J365">
        <v>20130627</v>
      </c>
      <c r="K365" t="s">
        <v>1546</v>
      </c>
      <c r="L365">
        <v>319</v>
      </c>
      <c r="N365" s="16" t="s">
        <v>1121</v>
      </c>
      <c r="O365" s="17">
        <v>1702</v>
      </c>
    </row>
    <row r="366" spans="1:15" x14ac:dyDescent="0.2">
      <c r="A366" t="s">
        <v>474</v>
      </c>
      <c r="B366">
        <v>20130806</v>
      </c>
      <c r="C366" t="s">
        <v>1545</v>
      </c>
      <c r="D366">
        <v>344</v>
      </c>
      <c r="F366" s="16" t="s">
        <v>209</v>
      </c>
      <c r="G366" s="17">
        <v>2230</v>
      </c>
      <c r="I366" t="s">
        <v>452</v>
      </c>
      <c r="J366">
        <v>20130817</v>
      </c>
      <c r="K366" t="s">
        <v>1546</v>
      </c>
      <c r="L366">
        <v>595</v>
      </c>
      <c r="N366" s="16" t="s">
        <v>1107</v>
      </c>
      <c r="O366" s="17">
        <v>1585</v>
      </c>
    </row>
    <row r="367" spans="1:15" x14ac:dyDescent="0.2">
      <c r="A367" t="s">
        <v>468</v>
      </c>
      <c r="B367">
        <v>20130702</v>
      </c>
      <c r="C367" t="s">
        <v>1545</v>
      </c>
      <c r="D367">
        <v>384</v>
      </c>
      <c r="F367" s="16" t="s">
        <v>1688</v>
      </c>
      <c r="G367" s="17">
        <v>1992</v>
      </c>
      <c r="I367" t="s">
        <v>422</v>
      </c>
      <c r="J367">
        <v>20130709</v>
      </c>
      <c r="K367" t="s">
        <v>1546</v>
      </c>
      <c r="L367">
        <v>244</v>
      </c>
      <c r="N367" s="16" t="s">
        <v>675</v>
      </c>
      <c r="O367" s="17">
        <v>1131</v>
      </c>
    </row>
    <row r="368" spans="1:15" x14ac:dyDescent="0.2">
      <c r="A368" t="s">
        <v>468</v>
      </c>
      <c r="B368">
        <v>20130820</v>
      </c>
      <c r="C368" t="s">
        <v>1545</v>
      </c>
      <c r="D368">
        <v>462</v>
      </c>
      <c r="F368" s="16" t="s">
        <v>1527</v>
      </c>
      <c r="G368" s="17">
        <v>1844</v>
      </c>
      <c r="I368" t="s">
        <v>788</v>
      </c>
      <c r="J368">
        <v>20160628</v>
      </c>
      <c r="K368" t="s">
        <v>1546</v>
      </c>
      <c r="L368">
        <v>1438</v>
      </c>
      <c r="N368" s="16" t="s">
        <v>1128</v>
      </c>
      <c r="O368" s="17">
        <v>1339</v>
      </c>
    </row>
    <row r="369" spans="1:15" x14ac:dyDescent="0.2">
      <c r="A369" t="s">
        <v>668</v>
      </c>
      <c r="B369">
        <v>20120612</v>
      </c>
      <c r="C369" t="s">
        <v>1545</v>
      </c>
      <c r="D369">
        <v>1817</v>
      </c>
      <c r="F369" s="16" t="s">
        <v>783</v>
      </c>
      <c r="G369" s="17">
        <v>1260</v>
      </c>
      <c r="I369" t="s">
        <v>788</v>
      </c>
      <c r="J369">
        <v>20160817</v>
      </c>
      <c r="K369" t="s">
        <v>1546</v>
      </c>
      <c r="L369">
        <v>631</v>
      </c>
      <c r="N369" s="16" t="s">
        <v>1072</v>
      </c>
      <c r="O369" s="17">
        <v>1655</v>
      </c>
    </row>
    <row r="370" spans="1:15" x14ac:dyDescent="0.2">
      <c r="A370" t="s">
        <v>668</v>
      </c>
      <c r="B370">
        <v>20120730</v>
      </c>
      <c r="C370" t="s">
        <v>1545</v>
      </c>
      <c r="D370">
        <v>776</v>
      </c>
      <c r="F370" s="16" t="s">
        <v>850</v>
      </c>
      <c r="G370" s="17">
        <v>1906</v>
      </c>
      <c r="I370" t="s">
        <v>691</v>
      </c>
      <c r="J370">
        <v>20160712</v>
      </c>
      <c r="K370" t="s">
        <v>1546</v>
      </c>
      <c r="L370">
        <v>57</v>
      </c>
      <c r="N370" s="16" t="s">
        <v>1106</v>
      </c>
      <c r="O370" s="17">
        <v>1894</v>
      </c>
    </row>
    <row r="371" spans="1:15" x14ac:dyDescent="0.2">
      <c r="A371" t="s">
        <v>727</v>
      </c>
      <c r="B371">
        <v>20120608</v>
      </c>
      <c r="C371" t="s">
        <v>1545</v>
      </c>
      <c r="D371">
        <v>1648</v>
      </c>
      <c r="F371" s="16" t="s">
        <v>847</v>
      </c>
      <c r="G371" s="17">
        <v>2580</v>
      </c>
      <c r="I371" t="s">
        <v>691</v>
      </c>
      <c r="J371">
        <v>20160824</v>
      </c>
      <c r="K371" t="s">
        <v>1546</v>
      </c>
      <c r="L371">
        <v>15</v>
      </c>
      <c r="N371" s="16" t="s">
        <v>1116</v>
      </c>
      <c r="O371" s="17">
        <v>1676</v>
      </c>
    </row>
    <row r="372" spans="1:15" x14ac:dyDescent="0.2">
      <c r="A372" t="s">
        <v>727</v>
      </c>
      <c r="B372">
        <v>20130807</v>
      </c>
      <c r="C372" t="s">
        <v>1545</v>
      </c>
      <c r="D372">
        <v>698</v>
      </c>
      <c r="F372" s="16" t="s">
        <v>718</v>
      </c>
      <c r="G372" s="17">
        <v>1522</v>
      </c>
      <c r="I372" t="s">
        <v>691</v>
      </c>
      <c r="J372">
        <v>20161122</v>
      </c>
      <c r="K372" t="s">
        <v>1546</v>
      </c>
      <c r="L372">
        <v>157</v>
      </c>
      <c r="N372" s="16" t="s">
        <v>677</v>
      </c>
      <c r="O372" s="17">
        <v>1399</v>
      </c>
    </row>
    <row r="373" spans="1:15" x14ac:dyDescent="0.2">
      <c r="A373" t="s">
        <v>467</v>
      </c>
      <c r="B373">
        <v>20130626</v>
      </c>
      <c r="C373" t="s">
        <v>1545</v>
      </c>
      <c r="D373">
        <v>294</v>
      </c>
      <c r="F373" s="16" t="s">
        <v>748</v>
      </c>
      <c r="G373" s="17">
        <v>2605</v>
      </c>
      <c r="I373" t="s">
        <v>691</v>
      </c>
      <c r="J373">
        <v>20161205</v>
      </c>
      <c r="K373" t="s">
        <v>1546</v>
      </c>
      <c r="L373">
        <v>59</v>
      </c>
      <c r="N373" s="16" t="s">
        <v>1111</v>
      </c>
      <c r="O373" s="17">
        <v>870</v>
      </c>
    </row>
    <row r="374" spans="1:15" x14ac:dyDescent="0.2">
      <c r="A374" t="s">
        <v>467</v>
      </c>
      <c r="B374">
        <v>20130807</v>
      </c>
      <c r="C374" t="s">
        <v>1545</v>
      </c>
      <c r="D374">
        <v>424</v>
      </c>
      <c r="F374" s="16" t="s">
        <v>687</v>
      </c>
      <c r="G374" s="17">
        <v>2250</v>
      </c>
      <c r="I374" t="s">
        <v>870</v>
      </c>
      <c r="J374">
        <v>20160713</v>
      </c>
      <c r="K374" t="s">
        <v>1546</v>
      </c>
      <c r="L374">
        <v>733</v>
      </c>
      <c r="N374" s="16" t="s">
        <v>1124</v>
      </c>
      <c r="O374" s="17">
        <v>1885</v>
      </c>
    </row>
    <row r="375" spans="1:15" x14ac:dyDescent="0.2">
      <c r="A375" t="s">
        <v>692</v>
      </c>
      <c r="B375">
        <v>20120610</v>
      </c>
      <c r="C375" t="s">
        <v>1545</v>
      </c>
      <c r="D375">
        <v>525</v>
      </c>
      <c r="F375" s="16" t="s">
        <v>729</v>
      </c>
      <c r="G375" s="17">
        <v>1059</v>
      </c>
      <c r="I375" t="s">
        <v>870</v>
      </c>
      <c r="J375">
        <v>20160825</v>
      </c>
      <c r="K375" t="s">
        <v>1546</v>
      </c>
      <c r="L375">
        <v>241</v>
      </c>
      <c r="N375" s="16" t="s">
        <v>500</v>
      </c>
      <c r="O375" s="17">
        <v>1337</v>
      </c>
    </row>
    <row r="376" spans="1:15" x14ac:dyDescent="0.2">
      <c r="A376" t="s">
        <v>692</v>
      </c>
      <c r="B376">
        <v>20130616</v>
      </c>
      <c r="C376" t="s">
        <v>1545</v>
      </c>
      <c r="D376">
        <v>643</v>
      </c>
      <c r="F376" s="16" t="s">
        <v>765</v>
      </c>
      <c r="G376" s="17">
        <v>1426</v>
      </c>
      <c r="I376" t="s">
        <v>735</v>
      </c>
      <c r="J376">
        <v>20160713</v>
      </c>
      <c r="K376" t="s">
        <v>1546</v>
      </c>
      <c r="L376">
        <v>218</v>
      </c>
      <c r="N376" s="16" t="s">
        <v>1115</v>
      </c>
      <c r="O376" s="17">
        <v>1932</v>
      </c>
    </row>
    <row r="377" spans="1:15" x14ac:dyDescent="0.2">
      <c r="A377" t="s">
        <v>419</v>
      </c>
      <c r="B377">
        <v>20130623</v>
      </c>
      <c r="C377" t="s">
        <v>1545</v>
      </c>
      <c r="D377">
        <v>492</v>
      </c>
      <c r="F377" s="16" t="s">
        <v>699</v>
      </c>
      <c r="G377" s="17">
        <v>2625</v>
      </c>
      <c r="I377" t="s">
        <v>735</v>
      </c>
      <c r="J377">
        <v>20160825</v>
      </c>
      <c r="K377" t="s">
        <v>1546</v>
      </c>
      <c r="L377">
        <v>110</v>
      </c>
      <c r="N377" s="16" t="s">
        <v>627</v>
      </c>
      <c r="O377" s="17">
        <v>1090</v>
      </c>
    </row>
    <row r="378" spans="1:15" x14ac:dyDescent="0.2">
      <c r="A378" t="s">
        <v>419</v>
      </c>
      <c r="B378">
        <v>20130802</v>
      </c>
      <c r="C378" t="s">
        <v>1545</v>
      </c>
      <c r="D378">
        <v>612</v>
      </c>
      <c r="F378" s="16" t="s">
        <v>838</v>
      </c>
      <c r="G378" s="17">
        <v>1897</v>
      </c>
      <c r="I378" t="s">
        <v>752</v>
      </c>
      <c r="J378">
        <v>20160714</v>
      </c>
      <c r="K378" t="s">
        <v>1546</v>
      </c>
      <c r="L378">
        <v>76</v>
      </c>
      <c r="N378" s="16" t="s">
        <v>538</v>
      </c>
      <c r="O378" s="17">
        <v>3381</v>
      </c>
    </row>
    <row r="379" spans="1:15" x14ac:dyDescent="0.2">
      <c r="A379" t="s">
        <v>419</v>
      </c>
      <c r="B379">
        <v>20180215</v>
      </c>
      <c r="C379" t="s">
        <v>1545</v>
      </c>
      <c r="D379">
        <v>1239</v>
      </c>
      <c r="F379" s="16" t="s">
        <v>785</v>
      </c>
      <c r="G379" s="17">
        <v>2255</v>
      </c>
      <c r="I379" t="s">
        <v>752</v>
      </c>
      <c r="J379">
        <v>20160831</v>
      </c>
      <c r="K379" t="s">
        <v>1546</v>
      </c>
      <c r="L379">
        <v>89</v>
      </c>
      <c r="N379" s="16" t="s">
        <v>1088</v>
      </c>
      <c r="O379" s="17">
        <v>2282</v>
      </c>
    </row>
    <row r="380" spans="1:15" x14ac:dyDescent="0.2">
      <c r="A380" t="s">
        <v>1077</v>
      </c>
      <c r="B380">
        <v>20130705</v>
      </c>
      <c r="C380" t="s">
        <v>1545</v>
      </c>
      <c r="D380">
        <v>829</v>
      </c>
      <c r="F380" s="16" t="s">
        <v>796</v>
      </c>
      <c r="G380" s="17">
        <v>1379</v>
      </c>
      <c r="I380" t="s">
        <v>752</v>
      </c>
      <c r="J380">
        <v>20161205</v>
      </c>
      <c r="K380" t="s">
        <v>1546</v>
      </c>
      <c r="L380">
        <v>45</v>
      </c>
      <c r="N380" s="16" t="s">
        <v>616</v>
      </c>
      <c r="O380" s="17">
        <v>1252</v>
      </c>
    </row>
    <row r="381" spans="1:15" x14ac:dyDescent="0.2">
      <c r="A381" t="s">
        <v>1077</v>
      </c>
      <c r="B381">
        <v>20130818</v>
      </c>
      <c r="C381" t="s">
        <v>1545</v>
      </c>
      <c r="D381">
        <v>552</v>
      </c>
      <c r="F381" s="16" t="s">
        <v>728</v>
      </c>
      <c r="G381" s="17">
        <v>1033</v>
      </c>
      <c r="I381" t="s">
        <v>723</v>
      </c>
      <c r="J381">
        <v>20160714</v>
      </c>
      <c r="K381" t="s">
        <v>1546</v>
      </c>
      <c r="L381">
        <v>225</v>
      </c>
      <c r="N381" s="16" t="s">
        <v>1108</v>
      </c>
      <c r="O381" s="17">
        <v>606</v>
      </c>
    </row>
    <row r="382" spans="1:15" x14ac:dyDescent="0.2">
      <c r="A382" t="s">
        <v>326</v>
      </c>
      <c r="B382">
        <v>20130702</v>
      </c>
      <c r="C382" t="s">
        <v>1545</v>
      </c>
      <c r="D382">
        <v>551</v>
      </c>
      <c r="F382" s="16" t="s">
        <v>706</v>
      </c>
      <c r="G382" s="17">
        <v>2027</v>
      </c>
      <c r="I382" t="s">
        <v>723</v>
      </c>
      <c r="J382">
        <v>20160825</v>
      </c>
      <c r="K382" t="s">
        <v>1546</v>
      </c>
      <c r="L382">
        <v>158</v>
      </c>
      <c r="N382" s="16" t="s">
        <v>1070</v>
      </c>
      <c r="O382" s="17">
        <v>751</v>
      </c>
    </row>
    <row r="383" spans="1:15" x14ac:dyDescent="0.2">
      <c r="A383" t="s">
        <v>326</v>
      </c>
      <c r="B383">
        <v>20130709</v>
      </c>
      <c r="C383" t="s">
        <v>1545</v>
      </c>
      <c r="D383">
        <v>322</v>
      </c>
      <c r="F383" s="16" t="s">
        <v>778</v>
      </c>
      <c r="G383" s="17">
        <v>2648</v>
      </c>
      <c r="I383" t="s">
        <v>723</v>
      </c>
      <c r="J383">
        <v>20161205</v>
      </c>
      <c r="K383" t="s">
        <v>1546</v>
      </c>
      <c r="L383">
        <v>149</v>
      </c>
      <c r="N383" s="16" t="s">
        <v>625</v>
      </c>
      <c r="O383" s="17">
        <v>540</v>
      </c>
    </row>
    <row r="384" spans="1:15" x14ac:dyDescent="0.2">
      <c r="A384" t="s">
        <v>439</v>
      </c>
      <c r="B384">
        <v>20130630</v>
      </c>
      <c r="C384" t="s">
        <v>1545</v>
      </c>
      <c r="D384">
        <v>478</v>
      </c>
      <c r="F384" s="16" t="s">
        <v>736</v>
      </c>
      <c r="G384" s="17">
        <v>2318</v>
      </c>
      <c r="I384" t="s">
        <v>816</v>
      </c>
      <c r="J384">
        <v>20160720</v>
      </c>
      <c r="K384" t="s">
        <v>1546</v>
      </c>
      <c r="L384">
        <v>176</v>
      </c>
      <c r="N384" s="16" t="s">
        <v>641</v>
      </c>
      <c r="O384" s="17">
        <v>2543</v>
      </c>
    </row>
    <row r="385" spans="1:15" x14ac:dyDescent="0.2">
      <c r="A385" t="s">
        <v>439</v>
      </c>
      <c r="B385">
        <v>20130819</v>
      </c>
      <c r="C385" t="s">
        <v>1545</v>
      </c>
      <c r="D385">
        <v>751</v>
      </c>
      <c r="F385" s="16" t="s">
        <v>749</v>
      </c>
      <c r="G385" s="17">
        <v>2051</v>
      </c>
      <c r="I385" t="s">
        <v>816</v>
      </c>
      <c r="J385">
        <v>20160826</v>
      </c>
      <c r="K385" t="s">
        <v>1546</v>
      </c>
      <c r="L385">
        <v>627</v>
      </c>
      <c r="N385" s="16" t="s">
        <v>676</v>
      </c>
      <c r="O385" s="17">
        <v>536</v>
      </c>
    </row>
    <row r="386" spans="1:15" x14ac:dyDescent="0.2">
      <c r="A386" t="s">
        <v>441</v>
      </c>
      <c r="B386">
        <v>20130706</v>
      </c>
      <c r="C386" t="s">
        <v>1545</v>
      </c>
      <c r="D386">
        <v>1002</v>
      </c>
      <c r="F386" s="16" t="s">
        <v>605</v>
      </c>
      <c r="G386" s="17">
        <v>2610</v>
      </c>
      <c r="I386" t="s">
        <v>711</v>
      </c>
      <c r="J386">
        <v>20160715</v>
      </c>
      <c r="K386" t="s">
        <v>1546</v>
      </c>
      <c r="L386">
        <v>842</v>
      </c>
      <c r="N386" s="16" t="s">
        <v>661</v>
      </c>
      <c r="O386" s="17">
        <v>1981</v>
      </c>
    </row>
    <row r="387" spans="1:15" x14ac:dyDescent="0.2">
      <c r="A387" t="s">
        <v>441</v>
      </c>
      <c r="B387">
        <v>20130809</v>
      </c>
      <c r="C387" t="s">
        <v>1545</v>
      </c>
      <c r="D387">
        <v>713</v>
      </c>
      <c r="F387" s="16" t="s">
        <v>714</v>
      </c>
      <c r="G387" s="17">
        <v>2845</v>
      </c>
      <c r="I387" t="s">
        <v>711</v>
      </c>
      <c r="J387">
        <v>20160826</v>
      </c>
      <c r="K387" t="s">
        <v>1546</v>
      </c>
      <c r="L387">
        <v>853</v>
      </c>
      <c r="N387" s="16" t="s">
        <v>1079</v>
      </c>
      <c r="O387" s="17">
        <v>2208</v>
      </c>
    </row>
    <row r="388" spans="1:15" x14ac:dyDescent="0.2">
      <c r="A388" t="s">
        <v>774</v>
      </c>
      <c r="B388">
        <v>20120814</v>
      </c>
      <c r="C388" t="s">
        <v>1545</v>
      </c>
      <c r="D388">
        <v>580</v>
      </c>
      <c r="F388" s="16" t="s">
        <v>843</v>
      </c>
      <c r="G388" s="17">
        <v>2293</v>
      </c>
      <c r="I388" t="s">
        <v>792</v>
      </c>
      <c r="J388">
        <v>20160718</v>
      </c>
      <c r="K388" t="s">
        <v>1546</v>
      </c>
      <c r="L388">
        <v>539</v>
      </c>
      <c r="N388" s="16" t="s">
        <v>637</v>
      </c>
      <c r="O388" s="17">
        <v>287</v>
      </c>
    </row>
    <row r="389" spans="1:15" x14ac:dyDescent="0.2">
      <c r="A389" t="s">
        <v>774</v>
      </c>
      <c r="B389">
        <v>20130615</v>
      </c>
      <c r="C389" t="s">
        <v>1545</v>
      </c>
      <c r="D389">
        <v>395</v>
      </c>
      <c r="F389" s="16" t="s">
        <v>806</v>
      </c>
      <c r="G389" s="17">
        <v>1653</v>
      </c>
      <c r="I389" t="s">
        <v>792</v>
      </c>
      <c r="J389">
        <v>20160829</v>
      </c>
      <c r="K389" t="s">
        <v>1546</v>
      </c>
      <c r="L389">
        <v>319</v>
      </c>
      <c r="N389" s="16" t="s">
        <v>1097</v>
      </c>
      <c r="O389" s="17">
        <v>630</v>
      </c>
    </row>
    <row r="390" spans="1:15" x14ac:dyDescent="0.2">
      <c r="A390" t="s">
        <v>480</v>
      </c>
      <c r="B390">
        <v>20130702</v>
      </c>
      <c r="C390" t="s">
        <v>1545</v>
      </c>
      <c r="D390">
        <v>412</v>
      </c>
      <c r="F390" s="16" t="s">
        <v>836</v>
      </c>
      <c r="G390" s="17">
        <v>1298</v>
      </c>
      <c r="I390" t="s">
        <v>686</v>
      </c>
      <c r="J390">
        <v>20160718</v>
      </c>
      <c r="K390" t="s">
        <v>1546</v>
      </c>
      <c r="L390">
        <v>558</v>
      </c>
      <c r="N390" s="16" t="s">
        <v>1099</v>
      </c>
      <c r="O390" s="17">
        <v>575</v>
      </c>
    </row>
    <row r="391" spans="1:15" x14ac:dyDescent="0.2">
      <c r="A391" t="s">
        <v>480</v>
      </c>
      <c r="B391">
        <v>20130803</v>
      </c>
      <c r="C391" t="s">
        <v>1545</v>
      </c>
      <c r="D391">
        <v>467</v>
      </c>
      <c r="F391" s="16" t="s">
        <v>797</v>
      </c>
      <c r="G391" s="17">
        <v>2881</v>
      </c>
      <c r="I391" t="s">
        <v>686</v>
      </c>
      <c r="J391">
        <v>20160829</v>
      </c>
      <c r="K391" t="s">
        <v>1546</v>
      </c>
      <c r="L391">
        <v>539</v>
      </c>
      <c r="N391" s="16" t="s">
        <v>1087</v>
      </c>
      <c r="O391" s="17">
        <v>1698</v>
      </c>
    </row>
    <row r="392" spans="1:15" x14ac:dyDescent="0.2">
      <c r="A392" t="s">
        <v>432</v>
      </c>
      <c r="B392">
        <v>20130620</v>
      </c>
      <c r="C392" t="s">
        <v>1545</v>
      </c>
      <c r="D392">
        <v>402</v>
      </c>
      <c r="F392" s="16" t="s">
        <v>860</v>
      </c>
      <c r="G392" s="17">
        <v>1209</v>
      </c>
      <c r="I392" t="s">
        <v>772</v>
      </c>
      <c r="J392">
        <v>20160720</v>
      </c>
      <c r="K392" t="s">
        <v>1546</v>
      </c>
      <c r="L392">
        <v>664</v>
      </c>
      <c r="N392" s="16" t="s">
        <v>1075</v>
      </c>
      <c r="O392" s="17">
        <v>2007</v>
      </c>
    </row>
    <row r="393" spans="1:15" x14ac:dyDescent="0.2">
      <c r="A393" t="s">
        <v>432</v>
      </c>
      <c r="B393">
        <v>20130808</v>
      </c>
      <c r="C393" t="s">
        <v>1545</v>
      </c>
      <c r="D393">
        <v>325</v>
      </c>
      <c r="F393" s="16" t="s">
        <v>825</v>
      </c>
      <c r="G393" s="17">
        <v>2074</v>
      </c>
      <c r="I393" t="s">
        <v>772</v>
      </c>
      <c r="J393">
        <v>20160829</v>
      </c>
      <c r="K393" t="s">
        <v>1546</v>
      </c>
      <c r="L393">
        <v>907</v>
      </c>
      <c r="N393" s="16" t="s">
        <v>1085</v>
      </c>
      <c r="O393" s="17">
        <v>1477</v>
      </c>
    </row>
    <row r="394" spans="1:15" x14ac:dyDescent="0.2">
      <c r="A394" t="s">
        <v>450</v>
      </c>
      <c r="B394">
        <v>20130622</v>
      </c>
      <c r="C394" t="s">
        <v>1545</v>
      </c>
      <c r="D394">
        <v>554</v>
      </c>
      <c r="F394" s="16" t="s">
        <v>863</v>
      </c>
      <c r="G394" s="17">
        <v>1763</v>
      </c>
      <c r="I394" t="s">
        <v>786</v>
      </c>
      <c r="J394">
        <v>20160628</v>
      </c>
      <c r="K394" t="s">
        <v>1546</v>
      </c>
      <c r="L394">
        <v>753</v>
      </c>
      <c r="N394" s="16" t="s">
        <v>545</v>
      </c>
      <c r="O394" s="17">
        <v>1218</v>
      </c>
    </row>
    <row r="395" spans="1:15" x14ac:dyDescent="0.2">
      <c r="A395" t="s">
        <v>450</v>
      </c>
      <c r="B395">
        <v>20130811</v>
      </c>
      <c r="C395" t="s">
        <v>1545</v>
      </c>
      <c r="D395">
        <v>324</v>
      </c>
      <c r="F395" s="16" t="s">
        <v>603</v>
      </c>
      <c r="G395" s="17">
        <v>1256</v>
      </c>
      <c r="I395" t="s">
        <v>786</v>
      </c>
      <c r="J395">
        <v>20160831</v>
      </c>
      <c r="K395" t="s">
        <v>1546</v>
      </c>
      <c r="L395">
        <v>614</v>
      </c>
      <c r="N395" s="16" t="s">
        <v>1089</v>
      </c>
      <c r="O395" s="17">
        <v>1326</v>
      </c>
    </row>
    <row r="396" spans="1:15" x14ac:dyDescent="0.2">
      <c r="A396" t="s">
        <v>443</v>
      </c>
      <c r="B396">
        <v>20130702</v>
      </c>
      <c r="C396" t="s">
        <v>1545</v>
      </c>
      <c r="D396">
        <v>140</v>
      </c>
      <c r="F396" s="16" t="s">
        <v>784</v>
      </c>
      <c r="G396" s="17">
        <v>2427</v>
      </c>
      <c r="I396" t="s">
        <v>626</v>
      </c>
      <c r="J396">
        <v>20160720</v>
      </c>
      <c r="K396" t="s">
        <v>1546</v>
      </c>
      <c r="L396">
        <v>161</v>
      </c>
      <c r="N396" s="16" t="s">
        <v>1119</v>
      </c>
      <c r="O396" s="17">
        <v>1254</v>
      </c>
    </row>
    <row r="397" spans="1:15" x14ac:dyDescent="0.2">
      <c r="A397" t="s">
        <v>443</v>
      </c>
      <c r="B397">
        <v>20130818</v>
      </c>
      <c r="C397" t="s">
        <v>1545</v>
      </c>
      <c r="D397">
        <v>323</v>
      </c>
      <c r="F397" s="16" t="s">
        <v>848</v>
      </c>
      <c r="G397" s="17">
        <v>1264</v>
      </c>
      <c r="I397" t="s">
        <v>626</v>
      </c>
      <c r="J397">
        <v>20160901</v>
      </c>
      <c r="K397" t="s">
        <v>1546</v>
      </c>
      <c r="L397">
        <v>99</v>
      </c>
      <c r="N397" s="16" t="s">
        <v>1112</v>
      </c>
      <c r="O397" s="17">
        <v>1471</v>
      </c>
    </row>
    <row r="398" spans="1:15" x14ac:dyDescent="0.2">
      <c r="A398" t="s">
        <v>761</v>
      </c>
      <c r="B398">
        <v>20120714</v>
      </c>
      <c r="C398" t="s">
        <v>1545</v>
      </c>
      <c r="D398">
        <v>1270</v>
      </c>
      <c r="F398" s="16" t="s">
        <v>683</v>
      </c>
      <c r="G398" s="17">
        <v>1446</v>
      </c>
      <c r="I398" t="s">
        <v>760</v>
      </c>
      <c r="J398">
        <v>20160721</v>
      </c>
      <c r="K398" t="s">
        <v>1546</v>
      </c>
      <c r="L398">
        <v>203</v>
      </c>
      <c r="N398" s="16" t="s">
        <v>1093</v>
      </c>
      <c r="O398" s="17">
        <v>2724</v>
      </c>
    </row>
    <row r="399" spans="1:15" x14ac:dyDescent="0.2">
      <c r="A399" t="s">
        <v>444</v>
      </c>
      <c r="B399">
        <v>20130804</v>
      </c>
      <c r="C399" t="s">
        <v>1545</v>
      </c>
      <c r="D399">
        <v>459</v>
      </c>
      <c r="F399" s="16" t="s">
        <v>704</v>
      </c>
      <c r="G399" s="17">
        <v>1892</v>
      </c>
      <c r="I399" t="s">
        <v>760</v>
      </c>
      <c r="J399">
        <v>20160902</v>
      </c>
      <c r="K399" t="s">
        <v>1546</v>
      </c>
      <c r="L399">
        <v>393</v>
      </c>
      <c r="N399" s="16" t="s">
        <v>1091</v>
      </c>
      <c r="O399" s="17">
        <v>1670</v>
      </c>
    </row>
    <row r="400" spans="1:15" x14ac:dyDescent="0.2">
      <c r="A400" t="s">
        <v>444</v>
      </c>
      <c r="B400">
        <v>20130824</v>
      </c>
      <c r="C400" t="s">
        <v>1545</v>
      </c>
      <c r="D400">
        <v>960</v>
      </c>
      <c r="F400" s="16" t="s">
        <v>629</v>
      </c>
      <c r="G400" s="17">
        <v>689</v>
      </c>
      <c r="I400" t="s">
        <v>760</v>
      </c>
      <c r="J400">
        <v>20161129</v>
      </c>
      <c r="K400" t="s">
        <v>1546</v>
      </c>
      <c r="L400">
        <v>57</v>
      </c>
      <c r="N400" s="16" t="s">
        <v>1130</v>
      </c>
      <c r="O400" s="17">
        <v>1747</v>
      </c>
    </row>
    <row r="401" spans="1:15" x14ac:dyDescent="0.2">
      <c r="A401" t="s">
        <v>583</v>
      </c>
      <c r="B401">
        <v>20130822</v>
      </c>
      <c r="C401" t="s">
        <v>1545</v>
      </c>
      <c r="D401">
        <v>131</v>
      </c>
      <c r="F401" s="16" t="s">
        <v>872</v>
      </c>
      <c r="G401" s="17">
        <v>1467</v>
      </c>
      <c r="I401" t="s">
        <v>750</v>
      </c>
      <c r="J401">
        <v>20160721</v>
      </c>
      <c r="K401" t="s">
        <v>1546</v>
      </c>
      <c r="L401">
        <v>403</v>
      </c>
      <c r="N401" s="16" t="s">
        <v>594</v>
      </c>
      <c r="O401" s="17">
        <v>993</v>
      </c>
    </row>
    <row r="402" spans="1:15" x14ac:dyDescent="0.2">
      <c r="A402" t="s">
        <v>583</v>
      </c>
      <c r="B402">
        <v>20140106</v>
      </c>
      <c r="C402" t="s">
        <v>1545</v>
      </c>
      <c r="D402">
        <v>505</v>
      </c>
      <c r="F402" s="16" t="s">
        <v>795</v>
      </c>
      <c r="G402" s="17">
        <v>2172</v>
      </c>
      <c r="I402" t="s">
        <v>750</v>
      </c>
      <c r="J402">
        <v>20160901</v>
      </c>
      <c r="K402" t="s">
        <v>1546</v>
      </c>
      <c r="L402">
        <v>329</v>
      </c>
      <c r="N402" s="16" t="s">
        <v>1092</v>
      </c>
      <c r="O402" s="17">
        <v>2660</v>
      </c>
    </row>
    <row r="403" spans="1:15" x14ac:dyDescent="0.2">
      <c r="A403" t="s">
        <v>583</v>
      </c>
      <c r="B403">
        <v>20161025</v>
      </c>
      <c r="C403" t="s">
        <v>1545</v>
      </c>
      <c r="D403">
        <v>871</v>
      </c>
      <c r="F403" s="16" t="s">
        <v>867</v>
      </c>
      <c r="G403" s="17">
        <v>2795</v>
      </c>
      <c r="I403" t="s">
        <v>730</v>
      </c>
      <c r="J403">
        <v>20160722</v>
      </c>
      <c r="K403" t="s">
        <v>1546</v>
      </c>
      <c r="L403">
        <v>148</v>
      </c>
      <c r="N403" s="16" t="s">
        <v>666</v>
      </c>
      <c r="O403" s="17">
        <v>1378</v>
      </c>
    </row>
    <row r="404" spans="1:15" x14ac:dyDescent="0.2">
      <c r="A404" t="s">
        <v>583</v>
      </c>
      <c r="B404">
        <v>20180430</v>
      </c>
      <c r="C404" t="s">
        <v>1545</v>
      </c>
      <c r="D404">
        <v>973</v>
      </c>
      <c r="F404" s="16" t="s">
        <v>801</v>
      </c>
      <c r="G404" s="17">
        <v>1087</v>
      </c>
      <c r="I404" t="s">
        <v>730</v>
      </c>
      <c r="J404">
        <v>20160901</v>
      </c>
      <c r="K404" t="s">
        <v>1546</v>
      </c>
      <c r="L404">
        <v>147</v>
      </c>
      <c r="N404" s="16" t="s">
        <v>901</v>
      </c>
      <c r="O404" s="17">
        <v>2580</v>
      </c>
    </row>
    <row r="405" spans="1:15" x14ac:dyDescent="0.2">
      <c r="A405" t="s">
        <v>583</v>
      </c>
      <c r="B405">
        <v>20180518</v>
      </c>
      <c r="C405" t="s">
        <v>1545</v>
      </c>
      <c r="D405">
        <v>692</v>
      </c>
      <c r="F405" s="16" t="s">
        <v>700</v>
      </c>
      <c r="G405" s="17">
        <v>1980</v>
      </c>
      <c r="I405" t="s">
        <v>734</v>
      </c>
      <c r="J405">
        <v>20160722</v>
      </c>
      <c r="K405" t="s">
        <v>1546</v>
      </c>
      <c r="L405">
        <v>361</v>
      </c>
      <c r="N405" s="16" t="s">
        <v>955</v>
      </c>
      <c r="O405" s="17">
        <v>2580</v>
      </c>
    </row>
    <row r="406" spans="1:15" x14ac:dyDescent="0.2">
      <c r="A406" t="s">
        <v>737</v>
      </c>
      <c r="B406">
        <v>20120719</v>
      </c>
      <c r="C406" t="s">
        <v>1545</v>
      </c>
      <c r="D406">
        <v>735</v>
      </c>
      <c r="F406" s="16" t="s">
        <v>817</v>
      </c>
      <c r="G406" s="17">
        <v>1961</v>
      </c>
      <c r="I406" t="s">
        <v>734</v>
      </c>
      <c r="J406">
        <v>20160901</v>
      </c>
      <c r="K406" t="s">
        <v>1546</v>
      </c>
      <c r="L406">
        <v>126</v>
      </c>
      <c r="N406" s="16" t="s">
        <v>944</v>
      </c>
      <c r="O406" s="17">
        <v>2363</v>
      </c>
    </row>
    <row r="407" spans="1:15" x14ac:dyDescent="0.2">
      <c r="A407" t="s">
        <v>737</v>
      </c>
      <c r="B407">
        <v>20120807</v>
      </c>
      <c r="C407" t="s">
        <v>1545</v>
      </c>
      <c r="D407">
        <v>595</v>
      </c>
      <c r="F407" s="16" t="s">
        <v>840</v>
      </c>
      <c r="G407" s="17">
        <v>2122</v>
      </c>
      <c r="I407" t="s">
        <v>606</v>
      </c>
      <c r="J407">
        <v>20160801</v>
      </c>
      <c r="K407" t="s">
        <v>1546</v>
      </c>
      <c r="L407">
        <v>933</v>
      </c>
      <c r="N407" s="16" t="s">
        <v>940</v>
      </c>
      <c r="O407" s="17">
        <v>2813</v>
      </c>
    </row>
    <row r="408" spans="1:15" x14ac:dyDescent="0.2">
      <c r="A408" t="s">
        <v>457</v>
      </c>
      <c r="B408">
        <v>20130707</v>
      </c>
      <c r="C408" t="s">
        <v>1545</v>
      </c>
      <c r="D408">
        <v>20</v>
      </c>
      <c r="F408" s="16" t="s">
        <v>781</v>
      </c>
      <c r="G408" s="17">
        <v>1113</v>
      </c>
      <c r="I408" t="s">
        <v>606</v>
      </c>
      <c r="J408">
        <v>20160905</v>
      </c>
      <c r="K408" t="s">
        <v>1546</v>
      </c>
      <c r="L408">
        <v>463</v>
      </c>
      <c r="N408" s="16" t="s">
        <v>903</v>
      </c>
      <c r="O408" s="17">
        <v>3412</v>
      </c>
    </row>
    <row r="409" spans="1:15" x14ac:dyDescent="0.2">
      <c r="A409" t="s">
        <v>457</v>
      </c>
      <c r="B409">
        <v>20130803</v>
      </c>
      <c r="C409" t="s">
        <v>1545</v>
      </c>
      <c r="D409">
        <v>37</v>
      </c>
      <c r="F409" s="16" t="s">
        <v>820</v>
      </c>
      <c r="G409" s="17">
        <v>1661</v>
      </c>
      <c r="I409" t="s">
        <v>854</v>
      </c>
      <c r="J409">
        <v>20160801</v>
      </c>
      <c r="K409" t="s">
        <v>1546</v>
      </c>
      <c r="L409">
        <v>56</v>
      </c>
      <c r="N409" s="16" t="s">
        <v>946</v>
      </c>
      <c r="O409" s="17">
        <v>1316</v>
      </c>
    </row>
    <row r="410" spans="1:15" x14ac:dyDescent="0.2">
      <c r="A410" t="s">
        <v>462</v>
      </c>
      <c r="B410">
        <v>20130622</v>
      </c>
      <c r="C410" t="s">
        <v>1545</v>
      </c>
      <c r="D410">
        <v>762</v>
      </c>
      <c r="F410" s="16" t="s">
        <v>827</v>
      </c>
      <c r="G410" s="17">
        <v>1179</v>
      </c>
      <c r="I410" t="s">
        <v>854</v>
      </c>
      <c r="J410">
        <v>20160905</v>
      </c>
      <c r="K410" t="s">
        <v>1546</v>
      </c>
      <c r="L410">
        <v>102</v>
      </c>
      <c r="N410" s="16" t="s">
        <v>970</v>
      </c>
      <c r="O410" s="17">
        <v>3184</v>
      </c>
    </row>
    <row r="411" spans="1:15" x14ac:dyDescent="0.2">
      <c r="A411" t="s">
        <v>462</v>
      </c>
      <c r="B411">
        <v>20130801</v>
      </c>
      <c r="C411" t="s">
        <v>1545</v>
      </c>
      <c r="D411">
        <v>566</v>
      </c>
      <c r="F411" s="16" t="s">
        <v>695</v>
      </c>
      <c r="G411" s="17">
        <v>884</v>
      </c>
      <c r="I411" t="s">
        <v>854</v>
      </c>
      <c r="J411">
        <v>20161122</v>
      </c>
      <c r="K411" t="s">
        <v>1546</v>
      </c>
      <c r="L411">
        <v>25</v>
      </c>
      <c r="N411" s="16" t="s">
        <v>815</v>
      </c>
      <c r="O411" s="17">
        <v>1830</v>
      </c>
    </row>
    <row r="412" spans="1:15" x14ac:dyDescent="0.2">
      <c r="A412" t="s">
        <v>492</v>
      </c>
      <c r="B412">
        <v>20130621</v>
      </c>
      <c r="C412" t="s">
        <v>1545</v>
      </c>
      <c r="D412">
        <v>201</v>
      </c>
      <c r="F412" s="16" t="s">
        <v>698</v>
      </c>
      <c r="G412" s="17">
        <v>979</v>
      </c>
      <c r="I412" t="s">
        <v>846</v>
      </c>
      <c r="J412">
        <v>20160802</v>
      </c>
      <c r="K412" t="s">
        <v>1546</v>
      </c>
      <c r="L412">
        <v>237</v>
      </c>
      <c r="N412" s="16" t="s">
        <v>844</v>
      </c>
      <c r="O412" s="17">
        <v>1412</v>
      </c>
    </row>
    <row r="413" spans="1:15" x14ac:dyDescent="0.2">
      <c r="A413" t="s">
        <v>492</v>
      </c>
      <c r="B413">
        <v>20130816</v>
      </c>
      <c r="C413" t="s">
        <v>1545</v>
      </c>
      <c r="D413">
        <v>436</v>
      </c>
      <c r="F413" s="16" t="s">
        <v>841</v>
      </c>
      <c r="G413" s="17">
        <v>2010</v>
      </c>
      <c r="I413" t="s">
        <v>846</v>
      </c>
      <c r="J413">
        <v>20160905</v>
      </c>
      <c r="K413" t="s">
        <v>1546</v>
      </c>
      <c r="L413">
        <v>191</v>
      </c>
      <c r="N413" s="16" t="s">
        <v>830</v>
      </c>
      <c r="O413" s="17">
        <v>1541</v>
      </c>
    </row>
    <row r="414" spans="1:15" x14ac:dyDescent="0.2">
      <c r="A414" t="s">
        <v>434</v>
      </c>
      <c r="B414">
        <v>20130803</v>
      </c>
      <c r="C414" t="s">
        <v>1545</v>
      </c>
      <c r="D414">
        <v>150</v>
      </c>
      <c r="F414" s="16" t="s">
        <v>777</v>
      </c>
      <c r="G414" s="17">
        <v>2645</v>
      </c>
      <c r="I414" t="s">
        <v>828</v>
      </c>
      <c r="J414">
        <v>20160802</v>
      </c>
      <c r="K414" t="s">
        <v>1546</v>
      </c>
      <c r="L414">
        <v>20</v>
      </c>
      <c r="N414" s="16" t="s">
        <v>912</v>
      </c>
      <c r="O414" s="17">
        <v>1570</v>
      </c>
    </row>
    <row r="415" spans="1:15" x14ac:dyDescent="0.2">
      <c r="A415" t="s">
        <v>434</v>
      </c>
      <c r="B415">
        <v>20130824</v>
      </c>
      <c r="C415" t="s">
        <v>1545</v>
      </c>
      <c r="D415">
        <v>52</v>
      </c>
      <c r="F415" s="16" t="s">
        <v>773</v>
      </c>
      <c r="G415" s="17">
        <v>1865</v>
      </c>
      <c r="I415" t="s">
        <v>828</v>
      </c>
      <c r="J415">
        <v>20160908</v>
      </c>
      <c r="K415" t="s">
        <v>1546</v>
      </c>
      <c r="L415">
        <v>24</v>
      </c>
      <c r="N415" s="16" t="s">
        <v>510</v>
      </c>
      <c r="O415" s="17">
        <v>4754</v>
      </c>
    </row>
    <row r="416" spans="1:15" x14ac:dyDescent="0.2">
      <c r="A416" t="s">
        <v>403</v>
      </c>
      <c r="B416">
        <v>20130623</v>
      </c>
      <c r="C416" t="s">
        <v>1545</v>
      </c>
      <c r="D416">
        <v>797</v>
      </c>
      <c r="F416" s="16" t="s">
        <v>769</v>
      </c>
      <c r="G416" s="17">
        <v>3563</v>
      </c>
      <c r="I416" t="s">
        <v>828</v>
      </c>
      <c r="J416">
        <v>20161123</v>
      </c>
      <c r="K416" t="s">
        <v>1546</v>
      </c>
      <c r="L416">
        <v>32</v>
      </c>
      <c r="N416" s="16" t="s">
        <v>943</v>
      </c>
      <c r="O416" s="17">
        <v>4221</v>
      </c>
    </row>
    <row r="417" spans="1:15" x14ac:dyDescent="0.2">
      <c r="A417" t="s">
        <v>403</v>
      </c>
      <c r="B417">
        <v>20130801</v>
      </c>
      <c r="C417" t="s">
        <v>1545</v>
      </c>
      <c r="D417">
        <v>535</v>
      </c>
      <c r="F417" s="16" t="s">
        <v>821</v>
      </c>
      <c r="G417" s="17">
        <v>1600</v>
      </c>
      <c r="I417" t="s">
        <v>828</v>
      </c>
      <c r="J417">
        <v>20161202</v>
      </c>
      <c r="K417" t="s">
        <v>1546</v>
      </c>
      <c r="L417">
        <v>22</v>
      </c>
      <c r="N417" s="16" t="s">
        <v>893</v>
      </c>
      <c r="O417" s="17">
        <v>1640</v>
      </c>
    </row>
    <row r="418" spans="1:15" x14ac:dyDescent="0.2">
      <c r="A418" t="s">
        <v>403</v>
      </c>
      <c r="B418">
        <v>20180215</v>
      </c>
      <c r="C418" t="s">
        <v>1545</v>
      </c>
      <c r="D418">
        <v>506</v>
      </c>
      <c r="F418" s="16" t="s">
        <v>645</v>
      </c>
      <c r="G418" s="17">
        <v>1047</v>
      </c>
      <c r="I418" t="s">
        <v>826</v>
      </c>
      <c r="J418">
        <v>20160803</v>
      </c>
      <c r="K418" t="s">
        <v>1546</v>
      </c>
      <c r="L418">
        <v>276</v>
      </c>
      <c r="N418" s="16" t="s">
        <v>941</v>
      </c>
      <c r="O418" s="17">
        <v>2518</v>
      </c>
    </row>
    <row r="419" spans="1:15" x14ac:dyDescent="0.2">
      <c r="A419" t="s">
        <v>528</v>
      </c>
      <c r="B419">
        <v>20130808</v>
      </c>
      <c r="C419" t="s">
        <v>1545</v>
      </c>
      <c r="D419">
        <v>158</v>
      </c>
      <c r="F419" s="16" t="s">
        <v>789</v>
      </c>
      <c r="G419" s="17">
        <v>2132</v>
      </c>
      <c r="I419" t="s">
        <v>826</v>
      </c>
      <c r="J419">
        <v>20160906</v>
      </c>
      <c r="K419" t="s">
        <v>1546</v>
      </c>
      <c r="L419">
        <v>351</v>
      </c>
      <c r="N419" s="16" t="s">
        <v>913</v>
      </c>
      <c r="O419" s="17">
        <v>1197</v>
      </c>
    </row>
    <row r="420" spans="1:15" x14ac:dyDescent="0.2">
      <c r="A420" t="s">
        <v>528</v>
      </c>
      <c r="B420">
        <v>20161025</v>
      </c>
      <c r="C420" t="s">
        <v>1545</v>
      </c>
      <c r="D420">
        <v>452</v>
      </c>
      <c r="F420" s="16" t="s">
        <v>804</v>
      </c>
      <c r="G420" s="17">
        <v>1630</v>
      </c>
      <c r="I420" t="s">
        <v>834</v>
      </c>
      <c r="J420">
        <v>20160629</v>
      </c>
      <c r="K420" t="s">
        <v>1546</v>
      </c>
      <c r="L420">
        <v>438</v>
      </c>
      <c r="N420" s="16" t="s">
        <v>574</v>
      </c>
      <c r="O420" s="17">
        <v>7208</v>
      </c>
    </row>
    <row r="421" spans="1:15" x14ac:dyDescent="0.2">
      <c r="A421" t="s">
        <v>528</v>
      </c>
      <c r="B421">
        <v>20180424</v>
      </c>
      <c r="C421" t="s">
        <v>1545</v>
      </c>
      <c r="D421">
        <v>664</v>
      </c>
      <c r="F421" s="16" t="s">
        <v>1689</v>
      </c>
      <c r="G421" s="17">
        <v>1598</v>
      </c>
      <c r="I421" t="s">
        <v>834</v>
      </c>
      <c r="J421">
        <v>20160819</v>
      </c>
      <c r="K421" t="s">
        <v>1546</v>
      </c>
      <c r="L421">
        <v>382</v>
      </c>
      <c r="N421" s="16" t="s">
        <v>971</v>
      </c>
      <c r="O421" s="17">
        <v>2850</v>
      </c>
    </row>
    <row r="422" spans="1:15" x14ac:dyDescent="0.2">
      <c r="A422" t="s">
        <v>528</v>
      </c>
      <c r="B422">
        <v>20180514</v>
      </c>
      <c r="C422" t="s">
        <v>1545</v>
      </c>
      <c r="D422">
        <v>428</v>
      </c>
      <c r="F422" s="16" t="s">
        <v>1679</v>
      </c>
      <c r="G422" s="17">
        <v>1934</v>
      </c>
      <c r="I422" t="s">
        <v>628</v>
      </c>
      <c r="J422">
        <v>20160803</v>
      </c>
      <c r="K422" t="s">
        <v>1546</v>
      </c>
      <c r="L422">
        <v>630</v>
      </c>
      <c r="N422" s="16" t="s">
        <v>947</v>
      </c>
      <c r="O422" s="17">
        <v>1583</v>
      </c>
    </row>
    <row r="423" spans="1:15" x14ac:dyDescent="0.2">
      <c r="A423" t="s">
        <v>464</v>
      </c>
      <c r="B423">
        <v>20130703</v>
      </c>
      <c r="C423" t="s">
        <v>1545</v>
      </c>
      <c r="D423">
        <v>917</v>
      </c>
      <c r="F423" s="16" t="s">
        <v>367</v>
      </c>
      <c r="G423" s="17">
        <v>1509</v>
      </c>
      <c r="I423" t="s">
        <v>628</v>
      </c>
      <c r="J423">
        <v>20160908</v>
      </c>
      <c r="K423" t="s">
        <v>1546</v>
      </c>
      <c r="L423">
        <v>407</v>
      </c>
      <c r="N423" s="16" t="s">
        <v>910</v>
      </c>
      <c r="O423" s="17">
        <v>1304</v>
      </c>
    </row>
    <row r="424" spans="1:15" x14ac:dyDescent="0.2">
      <c r="A424" t="s">
        <v>464</v>
      </c>
      <c r="B424">
        <v>20130806</v>
      </c>
      <c r="C424" t="s">
        <v>1545</v>
      </c>
      <c r="D424">
        <v>945</v>
      </c>
      <c r="F424" s="16" t="s">
        <v>307</v>
      </c>
      <c r="G424" s="17">
        <v>2311</v>
      </c>
      <c r="I424" t="s">
        <v>851</v>
      </c>
      <c r="J424">
        <v>20160804</v>
      </c>
      <c r="K424" t="s">
        <v>1546</v>
      </c>
      <c r="L424">
        <v>900</v>
      </c>
      <c r="N424" s="16" t="s">
        <v>842</v>
      </c>
      <c r="O424" s="17">
        <v>3083</v>
      </c>
    </row>
    <row r="425" spans="1:15" x14ac:dyDescent="0.2">
      <c r="A425" t="s">
        <v>464</v>
      </c>
      <c r="B425">
        <v>20180215</v>
      </c>
      <c r="C425" t="s">
        <v>1545</v>
      </c>
      <c r="D425">
        <v>857</v>
      </c>
      <c r="F425" s="16" t="s">
        <v>319</v>
      </c>
      <c r="G425" s="17">
        <v>2918</v>
      </c>
      <c r="I425" t="s">
        <v>851</v>
      </c>
      <c r="J425">
        <v>20161010</v>
      </c>
      <c r="K425" t="s">
        <v>1546</v>
      </c>
      <c r="L425">
        <v>486</v>
      </c>
      <c r="N425" s="16" t="s">
        <v>962</v>
      </c>
      <c r="O425" s="17">
        <v>3107</v>
      </c>
    </row>
    <row r="426" spans="1:15" x14ac:dyDescent="0.2">
      <c r="A426" t="s">
        <v>417</v>
      </c>
      <c r="B426">
        <v>20130630</v>
      </c>
      <c r="C426" t="s">
        <v>1545</v>
      </c>
      <c r="D426">
        <v>168</v>
      </c>
      <c r="F426" s="16" t="s">
        <v>370</v>
      </c>
      <c r="G426" s="17">
        <v>1866</v>
      </c>
      <c r="I426" t="s">
        <v>814</v>
      </c>
      <c r="J426">
        <v>20160804</v>
      </c>
      <c r="K426" t="s">
        <v>1546</v>
      </c>
      <c r="L426">
        <v>93</v>
      </c>
      <c r="N426" s="16" t="s">
        <v>889</v>
      </c>
      <c r="O426" s="17">
        <v>2185</v>
      </c>
    </row>
    <row r="427" spans="1:15" x14ac:dyDescent="0.2">
      <c r="A427" t="s">
        <v>417</v>
      </c>
      <c r="B427">
        <v>20130813</v>
      </c>
      <c r="C427" t="s">
        <v>1545</v>
      </c>
      <c r="D427">
        <v>48</v>
      </c>
      <c r="F427" s="16" t="s">
        <v>369</v>
      </c>
      <c r="G427" s="17">
        <v>1557</v>
      </c>
      <c r="I427" t="s">
        <v>814</v>
      </c>
      <c r="J427">
        <v>20160907</v>
      </c>
      <c r="K427" t="s">
        <v>1546</v>
      </c>
      <c r="L427">
        <v>33</v>
      </c>
      <c r="N427" s="16" t="s">
        <v>950</v>
      </c>
      <c r="O427" s="17">
        <v>2534</v>
      </c>
    </row>
    <row r="428" spans="1:15" x14ac:dyDescent="0.2">
      <c r="A428" t="s">
        <v>417</v>
      </c>
      <c r="B428">
        <v>20180215</v>
      </c>
      <c r="C428" t="s">
        <v>1545</v>
      </c>
      <c r="D428">
        <v>1116</v>
      </c>
      <c r="F428" s="16" t="s">
        <v>357</v>
      </c>
      <c r="G428" s="17">
        <v>1122</v>
      </c>
      <c r="I428" t="s">
        <v>814</v>
      </c>
      <c r="J428">
        <v>20161123</v>
      </c>
      <c r="K428" t="s">
        <v>1546</v>
      </c>
      <c r="L428">
        <v>87</v>
      </c>
      <c r="N428" s="16" t="s">
        <v>928</v>
      </c>
      <c r="O428" s="17">
        <v>5440</v>
      </c>
    </row>
    <row r="429" spans="1:15" x14ac:dyDescent="0.2">
      <c r="A429" t="s">
        <v>481</v>
      </c>
      <c r="B429">
        <v>20130620</v>
      </c>
      <c r="C429" t="s">
        <v>1545</v>
      </c>
      <c r="D429">
        <v>199</v>
      </c>
      <c r="F429" s="16" t="s">
        <v>355</v>
      </c>
      <c r="G429" s="17">
        <v>2234</v>
      </c>
      <c r="I429" t="s">
        <v>814</v>
      </c>
      <c r="J429">
        <v>20161130</v>
      </c>
      <c r="K429" t="s">
        <v>1546</v>
      </c>
      <c r="L429">
        <v>50</v>
      </c>
      <c r="N429" s="16" t="s">
        <v>924</v>
      </c>
      <c r="O429" s="17">
        <v>6089</v>
      </c>
    </row>
    <row r="430" spans="1:15" x14ac:dyDescent="0.2">
      <c r="A430" t="s">
        <v>481</v>
      </c>
      <c r="B430">
        <v>20130828</v>
      </c>
      <c r="C430" t="s">
        <v>1545</v>
      </c>
      <c r="D430">
        <v>1244</v>
      </c>
      <c r="F430" s="16" t="s">
        <v>334</v>
      </c>
      <c r="G430" s="17">
        <v>1868</v>
      </c>
      <c r="I430" t="s">
        <v>837</v>
      </c>
      <c r="J430">
        <v>20160805</v>
      </c>
      <c r="K430" t="s">
        <v>1546</v>
      </c>
      <c r="L430">
        <v>891</v>
      </c>
      <c r="N430" s="16" t="s">
        <v>922</v>
      </c>
      <c r="O430" s="17">
        <v>3144</v>
      </c>
    </row>
    <row r="431" spans="1:15" x14ac:dyDescent="0.2">
      <c r="A431" t="s">
        <v>586</v>
      </c>
      <c r="B431">
        <v>20130704</v>
      </c>
      <c r="C431" t="s">
        <v>1545</v>
      </c>
      <c r="D431">
        <v>328</v>
      </c>
      <c r="F431" s="16" t="s">
        <v>322</v>
      </c>
      <c r="G431" s="17">
        <v>3652</v>
      </c>
      <c r="I431" t="s">
        <v>837</v>
      </c>
      <c r="J431">
        <v>20160907</v>
      </c>
      <c r="K431" t="s">
        <v>1546</v>
      </c>
      <c r="L431">
        <v>707</v>
      </c>
      <c r="N431" s="16" t="s">
        <v>919</v>
      </c>
      <c r="O431" s="17">
        <v>2022</v>
      </c>
    </row>
    <row r="432" spans="1:15" x14ac:dyDescent="0.2">
      <c r="A432" t="s">
        <v>586</v>
      </c>
      <c r="B432">
        <v>20130817</v>
      </c>
      <c r="C432" t="s">
        <v>1545</v>
      </c>
      <c r="D432">
        <v>334</v>
      </c>
      <c r="F432" s="16" t="s">
        <v>311</v>
      </c>
      <c r="G432" s="17">
        <v>1359</v>
      </c>
      <c r="I432" t="s">
        <v>802</v>
      </c>
      <c r="J432">
        <v>20160805</v>
      </c>
      <c r="K432" t="s">
        <v>1546</v>
      </c>
      <c r="L432">
        <v>351</v>
      </c>
      <c r="N432" s="16" t="s">
        <v>502</v>
      </c>
      <c r="O432" s="17">
        <v>4576</v>
      </c>
    </row>
    <row r="433" spans="1:15" x14ac:dyDescent="0.2">
      <c r="A433" t="s">
        <v>586</v>
      </c>
      <c r="B433">
        <v>20161206</v>
      </c>
      <c r="C433" t="s">
        <v>1545</v>
      </c>
      <c r="D433">
        <v>666</v>
      </c>
      <c r="F433" s="16" t="s">
        <v>234</v>
      </c>
      <c r="G433" s="17">
        <v>1502</v>
      </c>
      <c r="I433" t="s">
        <v>802</v>
      </c>
      <c r="J433">
        <v>20160909</v>
      </c>
      <c r="K433" t="s">
        <v>1546</v>
      </c>
      <c r="L433">
        <v>429</v>
      </c>
      <c r="N433" s="16" t="s">
        <v>536</v>
      </c>
      <c r="O433" s="17">
        <v>4578</v>
      </c>
    </row>
    <row r="434" spans="1:15" x14ac:dyDescent="0.2">
      <c r="A434" t="s">
        <v>586</v>
      </c>
      <c r="B434">
        <v>20180424</v>
      </c>
      <c r="C434" t="s">
        <v>1545</v>
      </c>
      <c r="D434">
        <v>857</v>
      </c>
      <c r="F434" s="16" t="s">
        <v>332</v>
      </c>
      <c r="G434" s="17">
        <v>1652</v>
      </c>
      <c r="I434" t="s">
        <v>799</v>
      </c>
      <c r="J434">
        <v>20160808</v>
      </c>
      <c r="K434" t="s">
        <v>1546</v>
      </c>
      <c r="L434">
        <v>331</v>
      </c>
      <c r="N434" s="16" t="s">
        <v>833</v>
      </c>
      <c r="O434" s="17">
        <v>4414</v>
      </c>
    </row>
    <row r="435" spans="1:15" x14ac:dyDescent="0.2">
      <c r="A435" t="s">
        <v>586</v>
      </c>
      <c r="B435">
        <v>20180514</v>
      </c>
      <c r="C435" t="s">
        <v>1545</v>
      </c>
      <c r="D435">
        <v>651</v>
      </c>
      <c r="F435" s="16" t="s">
        <v>394</v>
      </c>
      <c r="G435" s="17">
        <v>1733</v>
      </c>
      <c r="I435" t="s">
        <v>799</v>
      </c>
      <c r="J435">
        <v>20160908</v>
      </c>
      <c r="K435" t="s">
        <v>1546</v>
      </c>
      <c r="L435">
        <v>172</v>
      </c>
      <c r="N435" s="16" t="s">
        <v>915</v>
      </c>
      <c r="O435" s="17">
        <v>2559</v>
      </c>
    </row>
    <row r="436" spans="1:15" x14ac:dyDescent="0.2">
      <c r="A436" t="s">
        <v>514</v>
      </c>
      <c r="B436">
        <v>20130630</v>
      </c>
      <c r="C436" t="s">
        <v>1545</v>
      </c>
      <c r="D436">
        <v>735</v>
      </c>
      <c r="F436" s="16" t="s">
        <v>343</v>
      </c>
      <c r="G436" s="17">
        <v>1759</v>
      </c>
      <c r="I436" t="s">
        <v>799</v>
      </c>
      <c r="J436">
        <v>20161129</v>
      </c>
      <c r="K436" t="s">
        <v>1546</v>
      </c>
      <c r="L436">
        <v>538</v>
      </c>
      <c r="N436" s="16" t="s">
        <v>907</v>
      </c>
      <c r="O436" s="17">
        <v>4057</v>
      </c>
    </row>
    <row r="437" spans="1:15" x14ac:dyDescent="0.2">
      <c r="A437" t="s">
        <v>514</v>
      </c>
      <c r="B437">
        <v>20130803</v>
      </c>
      <c r="C437" t="s">
        <v>1545</v>
      </c>
      <c r="D437">
        <v>458</v>
      </c>
      <c r="F437" s="16" t="s">
        <v>335</v>
      </c>
      <c r="G437" s="17">
        <v>1239</v>
      </c>
      <c r="I437" t="s">
        <v>823</v>
      </c>
      <c r="J437">
        <v>20160808</v>
      </c>
      <c r="K437" t="s">
        <v>1546</v>
      </c>
      <c r="L437">
        <v>784</v>
      </c>
      <c r="N437" s="16" t="s">
        <v>934</v>
      </c>
      <c r="O437" s="17">
        <v>3285</v>
      </c>
    </row>
    <row r="438" spans="1:15" x14ac:dyDescent="0.2">
      <c r="A438" t="s">
        <v>514</v>
      </c>
      <c r="B438">
        <v>20161206</v>
      </c>
      <c r="C438" t="s">
        <v>1545</v>
      </c>
      <c r="D438">
        <v>500</v>
      </c>
      <c r="F438" s="16" t="s">
        <v>223</v>
      </c>
      <c r="G438" s="17">
        <v>790</v>
      </c>
      <c r="I438" t="s">
        <v>823</v>
      </c>
      <c r="J438">
        <v>20160908</v>
      </c>
      <c r="K438" t="s">
        <v>1546</v>
      </c>
      <c r="L438">
        <v>327</v>
      </c>
      <c r="N438" s="16" t="s">
        <v>932</v>
      </c>
      <c r="O438" s="17">
        <v>3586</v>
      </c>
    </row>
    <row r="439" spans="1:15" x14ac:dyDescent="0.2">
      <c r="A439" t="s">
        <v>514</v>
      </c>
      <c r="B439">
        <v>20180430</v>
      </c>
      <c r="C439" t="s">
        <v>1545</v>
      </c>
      <c r="D439">
        <v>1227</v>
      </c>
      <c r="F439" s="16" t="s">
        <v>228</v>
      </c>
      <c r="G439" s="17">
        <v>1640</v>
      </c>
      <c r="I439" t="s">
        <v>654</v>
      </c>
      <c r="J439">
        <v>20160809</v>
      </c>
      <c r="K439" t="s">
        <v>1546</v>
      </c>
      <c r="L439">
        <v>103</v>
      </c>
      <c r="N439" s="16" t="s">
        <v>895</v>
      </c>
      <c r="O439" s="17">
        <v>1766</v>
      </c>
    </row>
    <row r="440" spans="1:15" x14ac:dyDescent="0.2">
      <c r="A440" t="s">
        <v>514</v>
      </c>
      <c r="B440">
        <v>20180514</v>
      </c>
      <c r="C440" t="s">
        <v>1545</v>
      </c>
      <c r="D440">
        <v>1160</v>
      </c>
      <c r="F440" s="16" t="s">
        <v>346</v>
      </c>
      <c r="G440" s="17">
        <v>1425</v>
      </c>
      <c r="I440" t="s">
        <v>654</v>
      </c>
      <c r="J440">
        <v>20160909</v>
      </c>
      <c r="K440" t="s">
        <v>1546</v>
      </c>
      <c r="L440">
        <v>323</v>
      </c>
      <c r="N440" s="16" t="s">
        <v>966</v>
      </c>
      <c r="O440" s="17">
        <v>4242</v>
      </c>
    </row>
    <row r="441" spans="1:15" x14ac:dyDescent="0.2">
      <c r="A441" t="s">
        <v>465</v>
      </c>
      <c r="B441">
        <v>20130702</v>
      </c>
      <c r="C441" t="s">
        <v>1545</v>
      </c>
      <c r="D441">
        <v>469</v>
      </c>
      <c r="F441" s="16" t="s">
        <v>79</v>
      </c>
      <c r="G441" s="17">
        <v>2490</v>
      </c>
      <c r="I441" t="s">
        <v>664</v>
      </c>
      <c r="J441">
        <v>20160809</v>
      </c>
      <c r="K441" t="s">
        <v>1546</v>
      </c>
      <c r="L441">
        <v>311</v>
      </c>
      <c r="N441" s="16" t="s">
        <v>948</v>
      </c>
      <c r="O441" s="17">
        <v>2236</v>
      </c>
    </row>
    <row r="442" spans="1:15" x14ac:dyDescent="0.2">
      <c r="A442" t="s">
        <v>465</v>
      </c>
      <c r="B442">
        <v>20130805</v>
      </c>
      <c r="C442" t="s">
        <v>1545</v>
      </c>
      <c r="D442">
        <v>427</v>
      </c>
      <c r="F442" s="16" t="s">
        <v>257</v>
      </c>
      <c r="G442" s="17">
        <v>2445</v>
      </c>
      <c r="I442" t="s">
        <v>664</v>
      </c>
      <c r="J442">
        <v>20160909</v>
      </c>
      <c r="K442" t="s">
        <v>1546</v>
      </c>
      <c r="L442">
        <v>313</v>
      </c>
      <c r="N442" s="16" t="s">
        <v>900</v>
      </c>
      <c r="O442" s="17">
        <v>4452</v>
      </c>
    </row>
    <row r="443" spans="1:15" x14ac:dyDescent="0.2">
      <c r="A443" t="s">
        <v>400</v>
      </c>
      <c r="B443">
        <v>20130809</v>
      </c>
      <c r="C443" t="s">
        <v>1545</v>
      </c>
      <c r="D443">
        <v>90</v>
      </c>
      <c r="F443" s="16" t="s">
        <v>68</v>
      </c>
      <c r="G443" s="17">
        <v>1873</v>
      </c>
      <c r="I443" t="s">
        <v>849</v>
      </c>
      <c r="J443">
        <v>20160810</v>
      </c>
      <c r="K443" t="s">
        <v>1546</v>
      </c>
      <c r="L443">
        <v>146</v>
      </c>
      <c r="N443" s="16" t="s">
        <v>923</v>
      </c>
      <c r="O443" s="17">
        <v>3682</v>
      </c>
    </row>
    <row r="444" spans="1:15" x14ac:dyDescent="0.2">
      <c r="A444" t="s">
        <v>400</v>
      </c>
      <c r="B444">
        <v>20140104</v>
      </c>
      <c r="C444" t="s">
        <v>1545</v>
      </c>
      <c r="D444">
        <v>226</v>
      </c>
      <c r="F444" s="16" t="s">
        <v>281</v>
      </c>
      <c r="G444" s="17">
        <v>1370</v>
      </c>
      <c r="I444" t="s">
        <v>849</v>
      </c>
      <c r="J444">
        <v>20160912</v>
      </c>
      <c r="K444" t="s">
        <v>1546</v>
      </c>
      <c r="L444">
        <v>1681</v>
      </c>
      <c r="N444" s="16" t="s">
        <v>892</v>
      </c>
      <c r="O444" s="17">
        <v>2521</v>
      </c>
    </row>
    <row r="445" spans="1:15" x14ac:dyDescent="0.2">
      <c r="A445" t="s">
        <v>483</v>
      </c>
      <c r="B445">
        <v>20130810</v>
      </c>
      <c r="C445" t="s">
        <v>1545</v>
      </c>
      <c r="D445">
        <v>485</v>
      </c>
      <c r="F445" s="16" t="s">
        <v>262</v>
      </c>
      <c r="G445" s="17">
        <v>1257</v>
      </c>
      <c r="I445" t="s">
        <v>871</v>
      </c>
      <c r="J445">
        <v>20160629</v>
      </c>
      <c r="K445" t="s">
        <v>1546</v>
      </c>
      <c r="L445">
        <v>280</v>
      </c>
      <c r="N445" s="16" t="s">
        <v>793</v>
      </c>
      <c r="O445" s="17">
        <v>2723</v>
      </c>
    </row>
    <row r="446" spans="1:15" x14ac:dyDescent="0.2">
      <c r="A446" t="s">
        <v>483</v>
      </c>
      <c r="B446">
        <v>20140105</v>
      </c>
      <c r="C446" t="s">
        <v>1545</v>
      </c>
      <c r="D446">
        <v>581</v>
      </c>
      <c r="F446" s="16" t="s">
        <v>272</v>
      </c>
      <c r="G446" s="17">
        <v>1984</v>
      </c>
      <c r="I446" t="s">
        <v>871</v>
      </c>
      <c r="J446">
        <v>20160822</v>
      </c>
      <c r="K446" t="s">
        <v>1546</v>
      </c>
      <c r="L446">
        <v>199</v>
      </c>
      <c r="N446" s="16" t="s">
        <v>880</v>
      </c>
      <c r="O446" s="17">
        <v>1934</v>
      </c>
    </row>
    <row r="447" spans="1:15" x14ac:dyDescent="0.2">
      <c r="A447" t="s">
        <v>703</v>
      </c>
      <c r="B447">
        <v>20130811</v>
      </c>
      <c r="C447" t="s">
        <v>1545</v>
      </c>
      <c r="D447">
        <v>581</v>
      </c>
      <c r="F447" s="16" t="s">
        <v>226</v>
      </c>
      <c r="G447" s="17">
        <v>551</v>
      </c>
      <c r="I447" t="s">
        <v>709</v>
      </c>
      <c r="J447">
        <v>20160810</v>
      </c>
      <c r="K447" t="s">
        <v>1546</v>
      </c>
      <c r="L447">
        <v>38</v>
      </c>
      <c r="N447" s="16" t="s">
        <v>581</v>
      </c>
      <c r="O447" s="17">
        <v>4034</v>
      </c>
    </row>
    <row r="448" spans="1:15" x14ac:dyDescent="0.2">
      <c r="A448" t="s">
        <v>703</v>
      </c>
      <c r="B448">
        <v>20130821</v>
      </c>
      <c r="C448" t="s">
        <v>1545</v>
      </c>
      <c r="D448">
        <v>966</v>
      </c>
      <c r="F448" s="16" t="s">
        <v>222</v>
      </c>
      <c r="G448" s="17">
        <v>2432</v>
      </c>
      <c r="I448" t="s">
        <v>709</v>
      </c>
      <c r="J448">
        <v>20161205</v>
      </c>
      <c r="K448" t="s">
        <v>1546</v>
      </c>
      <c r="L448">
        <v>54</v>
      </c>
      <c r="N448" s="16" t="s">
        <v>959</v>
      </c>
      <c r="O448" s="17">
        <v>2261</v>
      </c>
    </row>
    <row r="449" spans="1:15" x14ac:dyDescent="0.2">
      <c r="A449" t="s">
        <v>486</v>
      </c>
      <c r="B449">
        <v>20130624</v>
      </c>
      <c r="C449" t="s">
        <v>1545</v>
      </c>
      <c r="D449">
        <v>298</v>
      </c>
      <c r="F449" s="16" t="s">
        <v>282</v>
      </c>
      <c r="G449" s="17">
        <v>3133</v>
      </c>
      <c r="I449" t="s">
        <v>856</v>
      </c>
      <c r="J449">
        <v>20160816</v>
      </c>
      <c r="K449" t="s">
        <v>1546</v>
      </c>
      <c r="L449">
        <v>266</v>
      </c>
      <c r="N449" s="16" t="s">
        <v>883</v>
      </c>
      <c r="O449" s="17">
        <v>2846</v>
      </c>
    </row>
    <row r="450" spans="1:15" x14ac:dyDescent="0.2">
      <c r="A450" t="s">
        <v>715</v>
      </c>
      <c r="B450">
        <v>20120615</v>
      </c>
      <c r="C450" t="s">
        <v>1545</v>
      </c>
      <c r="D450">
        <v>730</v>
      </c>
      <c r="F450" s="16" t="s">
        <v>293</v>
      </c>
      <c r="G450" s="17">
        <v>2073</v>
      </c>
      <c r="I450" t="s">
        <v>856</v>
      </c>
      <c r="J450">
        <v>20161130</v>
      </c>
      <c r="K450" t="s">
        <v>1546</v>
      </c>
      <c r="L450">
        <v>49</v>
      </c>
      <c r="N450" s="16" t="s">
        <v>562</v>
      </c>
      <c r="O450" s="17">
        <v>452</v>
      </c>
    </row>
    <row r="451" spans="1:15" x14ac:dyDescent="0.2">
      <c r="A451" t="s">
        <v>715</v>
      </c>
      <c r="B451">
        <v>20120801</v>
      </c>
      <c r="C451" t="s">
        <v>1545</v>
      </c>
      <c r="D451">
        <v>1069</v>
      </c>
      <c r="F451" s="16" t="s">
        <v>283</v>
      </c>
      <c r="G451" s="17">
        <v>466</v>
      </c>
      <c r="I451" t="s">
        <v>822</v>
      </c>
      <c r="J451">
        <v>20160811</v>
      </c>
      <c r="K451" t="s">
        <v>1546</v>
      </c>
      <c r="L451">
        <v>623</v>
      </c>
      <c r="N451" s="16" t="s">
        <v>1122</v>
      </c>
      <c r="O451" s="17">
        <v>1599</v>
      </c>
    </row>
    <row r="452" spans="1:15" x14ac:dyDescent="0.2">
      <c r="A452" t="s">
        <v>470</v>
      </c>
      <c r="B452">
        <v>20130705</v>
      </c>
      <c r="C452" t="s">
        <v>1545</v>
      </c>
      <c r="D452">
        <v>1030</v>
      </c>
      <c r="F452" s="16" t="s">
        <v>263</v>
      </c>
      <c r="G452" s="17">
        <v>2894</v>
      </c>
      <c r="I452" t="s">
        <v>822</v>
      </c>
      <c r="J452">
        <v>20160912</v>
      </c>
      <c r="K452" t="s">
        <v>1546</v>
      </c>
      <c r="L452">
        <v>1208</v>
      </c>
      <c r="N452" s="16" t="s">
        <v>1073</v>
      </c>
      <c r="O452" s="17">
        <v>1084</v>
      </c>
    </row>
    <row r="453" spans="1:15" x14ac:dyDescent="0.2">
      <c r="A453" t="s">
        <v>470</v>
      </c>
      <c r="B453">
        <v>20130802</v>
      </c>
      <c r="C453" t="s">
        <v>1545</v>
      </c>
      <c r="D453">
        <v>631</v>
      </c>
      <c r="F453" s="16" t="s">
        <v>320</v>
      </c>
      <c r="G453" s="17">
        <v>2170</v>
      </c>
      <c r="I453" t="s">
        <v>782</v>
      </c>
      <c r="J453">
        <v>20160816</v>
      </c>
      <c r="K453" t="s">
        <v>1546</v>
      </c>
      <c r="L453">
        <v>184</v>
      </c>
      <c r="N453" s="16" t="s">
        <v>1086</v>
      </c>
      <c r="O453" s="17">
        <v>1226</v>
      </c>
    </row>
    <row r="454" spans="1:15" x14ac:dyDescent="0.2">
      <c r="A454" t="s">
        <v>470</v>
      </c>
      <c r="B454">
        <v>20180215</v>
      </c>
      <c r="C454" t="s">
        <v>1545</v>
      </c>
      <c r="D454">
        <v>965</v>
      </c>
      <c r="F454" s="16" t="s">
        <v>247</v>
      </c>
      <c r="G454" s="17">
        <v>3057</v>
      </c>
      <c r="I454" t="s">
        <v>782</v>
      </c>
      <c r="J454">
        <v>20160913</v>
      </c>
      <c r="K454" t="s">
        <v>1546</v>
      </c>
      <c r="L454">
        <v>330</v>
      </c>
      <c r="N454" s="16" t="s">
        <v>981</v>
      </c>
      <c r="O454" s="17">
        <v>3559</v>
      </c>
    </row>
    <row r="455" spans="1:15" x14ac:dyDescent="0.2">
      <c r="A455" t="s">
        <v>488</v>
      </c>
      <c r="B455">
        <v>20130731</v>
      </c>
      <c r="C455" t="s">
        <v>1545</v>
      </c>
      <c r="D455">
        <v>439</v>
      </c>
      <c r="F455" s="16" t="s">
        <v>391</v>
      </c>
      <c r="G455" s="17">
        <v>1665</v>
      </c>
      <c r="I455" t="s">
        <v>864</v>
      </c>
      <c r="J455">
        <v>20160811</v>
      </c>
      <c r="K455" t="s">
        <v>1546</v>
      </c>
      <c r="L455">
        <v>271</v>
      </c>
      <c r="N455" s="16" t="s">
        <v>1084</v>
      </c>
      <c r="O455" s="17">
        <v>2441</v>
      </c>
    </row>
    <row r="456" spans="1:15" x14ac:dyDescent="0.2">
      <c r="A456" t="s">
        <v>488</v>
      </c>
      <c r="B456">
        <v>20130823</v>
      </c>
      <c r="C456" t="s">
        <v>1545</v>
      </c>
      <c r="D456">
        <v>841</v>
      </c>
      <c r="F456" s="16" t="s">
        <v>347</v>
      </c>
      <c r="G456" s="17">
        <v>990</v>
      </c>
      <c r="I456" t="s">
        <v>864</v>
      </c>
      <c r="J456">
        <v>20160913</v>
      </c>
      <c r="K456" t="s">
        <v>1546</v>
      </c>
      <c r="L456">
        <v>240</v>
      </c>
      <c r="N456" s="16" t="s">
        <v>1080</v>
      </c>
      <c r="O456" s="17">
        <v>2582</v>
      </c>
    </row>
    <row r="457" spans="1:15" x14ac:dyDescent="0.2">
      <c r="A457" t="s">
        <v>488</v>
      </c>
      <c r="B457">
        <v>20180215</v>
      </c>
      <c r="C457" t="s">
        <v>1545</v>
      </c>
      <c r="D457">
        <v>1037</v>
      </c>
      <c r="F457" s="16" t="s">
        <v>216</v>
      </c>
      <c r="G457" s="17">
        <v>1984</v>
      </c>
      <c r="I457" t="s">
        <v>857</v>
      </c>
      <c r="J457">
        <v>20160815</v>
      </c>
      <c r="K457" t="s">
        <v>1546</v>
      </c>
      <c r="L457">
        <v>416</v>
      </c>
      <c r="N457" s="16" t="s">
        <v>953</v>
      </c>
      <c r="O457" s="17">
        <v>2426</v>
      </c>
    </row>
    <row r="458" spans="1:15" x14ac:dyDescent="0.2">
      <c r="A458" t="s">
        <v>550</v>
      </c>
      <c r="B458">
        <v>20130702</v>
      </c>
      <c r="C458" t="s">
        <v>1545</v>
      </c>
      <c r="D458">
        <v>188</v>
      </c>
      <c r="F458" s="16" t="s">
        <v>310</v>
      </c>
      <c r="G458" s="17">
        <v>1177</v>
      </c>
      <c r="I458" t="s">
        <v>857</v>
      </c>
      <c r="J458">
        <v>20160912</v>
      </c>
      <c r="K458" t="s">
        <v>1546</v>
      </c>
      <c r="L458">
        <v>544</v>
      </c>
      <c r="N458" s="16" t="s">
        <v>1032</v>
      </c>
      <c r="O458" s="17">
        <v>3050</v>
      </c>
    </row>
    <row r="459" spans="1:15" x14ac:dyDescent="0.2">
      <c r="A459" t="s">
        <v>550</v>
      </c>
      <c r="B459">
        <v>20130828</v>
      </c>
      <c r="C459" t="s">
        <v>1545</v>
      </c>
      <c r="D459">
        <v>338</v>
      </c>
      <c r="F459" s="16" t="s">
        <v>299</v>
      </c>
      <c r="G459" s="17">
        <v>1896</v>
      </c>
      <c r="I459" t="s">
        <v>832</v>
      </c>
      <c r="J459">
        <v>20160815</v>
      </c>
      <c r="K459" t="s">
        <v>1546</v>
      </c>
      <c r="L459">
        <v>132</v>
      </c>
      <c r="N459" s="16" t="s">
        <v>866</v>
      </c>
      <c r="O459" s="17">
        <v>2299</v>
      </c>
    </row>
    <row r="460" spans="1:15" x14ac:dyDescent="0.2">
      <c r="A460" t="s">
        <v>550</v>
      </c>
      <c r="B460">
        <v>20161025</v>
      </c>
      <c r="C460" t="s">
        <v>1545</v>
      </c>
      <c r="D460">
        <v>687</v>
      </c>
      <c r="F460" s="16" t="s">
        <v>393</v>
      </c>
      <c r="G460" s="17">
        <v>1598</v>
      </c>
      <c r="I460" t="s">
        <v>832</v>
      </c>
      <c r="J460">
        <v>20160914</v>
      </c>
      <c r="K460" t="s">
        <v>1546</v>
      </c>
      <c r="L460">
        <v>106</v>
      </c>
      <c r="N460" s="16" t="s">
        <v>999</v>
      </c>
      <c r="O460" s="17">
        <v>2327</v>
      </c>
    </row>
    <row r="461" spans="1:15" x14ac:dyDescent="0.2">
      <c r="A461" t="s">
        <v>550</v>
      </c>
      <c r="B461">
        <v>20180430</v>
      </c>
      <c r="C461" t="s">
        <v>1545</v>
      </c>
      <c r="D461">
        <v>717</v>
      </c>
      <c r="F461" s="16" t="s">
        <v>345</v>
      </c>
      <c r="G461" s="17">
        <v>1783</v>
      </c>
      <c r="I461" t="s">
        <v>832</v>
      </c>
      <c r="J461">
        <v>20161123</v>
      </c>
      <c r="K461" t="s">
        <v>1546</v>
      </c>
      <c r="L461">
        <v>87</v>
      </c>
      <c r="N461" s="16" t="s">
        <v>985</v>
      </c>
      <c r="O461" s="17">
        <v>2004</v>
      </c>
    </row>
    <row r="462" spans="1:15" x14ac:dyDescent="0.2">
      <c r="A462" t="s">
        <v>550</v>
      </c>
      <c r="B462">
        <v>20180518</v>
      </c>
      <c r="C462" t="s">
        <v>1545</v>
      </c>
      <c r="D462">
        <v>318</v>
      </c>
      <c r="F462" s="16" t="s">
        <v>295</v>
      </c>
      <c r="G462" s="17">
        <v>1770</v>
      </c>
      <c r="I462" t="s">
        <v>832</v>
      </c>
      <c r="J462">
        <v>20161202</v>
      </c>
      <c r="K462" t="s">
        <v>1546</v>
      </c>
      <c r="L462">
        <v>345</v>
      </c>
      <c r="N462" s="16" t="s">
        <v>800</v>
      </c>
      <c r="O462" s="17">
        <v>2814</v>
      </c>
    </row>
    <row r="463" spans="1:15" x14ac:dyDescent="0.2">
      <c r="A463" t="s">
        <v>402</v>
      </c>
      <c r="B463">
        <v>20130706</v>
      </c>
      <c r="C463" t="s">
        <v>1545</v>
      </c>
      <c r="D463">
        <v>239</v>
      </c>
      <c r="F463" s="16" t="s">
        <v>381</v>
      </c>
      <c r="G463" s="17">
        <v>2466</v>
      </c>
      <c r="I463" t="s">
        <v>807</v>
      </c>
      <c r="J463">
        <v>20160815</v>
      </c>
      <c r="K463" t="s">
        <v>1546</v>
      </c>
      <c r="L463">
        <v>86</v>
      </c>
      <c r="N463" s="16" t="s">
        <v>858</v>
      </c>
      <c r="O463" s="17">
        <v>2826</v>
      </c>
    </row>
    <row r="464" spans="1:15" x14ac:dyDescent="0.2">
      <c r="A464" t="s">
        <v>402</v>
      </c>
      <c r="B464">
        <v>20130801</v>
      </c>
      <c r="C464" t="s">
        <v>1545</v>
      </c>
      <c r="D464">
        <v>320</v>
      </c>
      <c r="F464" s="16" t="s">
        <v>294</v>
      </c>
      <c r="G464" s="17">
        <v>1604</v>
      </c>
      <c r="I464" t="s">
        <v>807</v>
      </c>
      <c r="J464">
        <v>20160914</v>
      </c>
      <c r="K464" t="s">
        <v>1546</v>
      </c>
      <c r="L464">
        <v>196</v>
      </c>
      <c r="N464" s="16" t="s">
        <v>949</v>
      </c>
      <c r="O464" s="17">
        <v>2121</v>
      </c>
    </row>
    <row r="465" spans="1:15" x14ac:dyDescent="0.2">
      <c r="A465" t="s">
        <v>463</v>
      </c>
      <c r="B465">
        <v>20130709</v>
      </c>
      <c r="C465" t="s">
        <v>1545</v>
      </c>
      <c r="D465">
        <v>363</v>
      </c>
      <c r="F465" s="16" t="s">
        <v>323</v>
      </c>
      <c r="G465" s="17">
        <v>1661</v>
      </c>
      <c r="I465" t="s">
        <v>807</v>
      </c>
      <c r="J465">
        <v>20161123</v>
      </c>
      <c r="K465" t="s">
        <v>1546</v>
      </c>
      <c r="L465">
        <v>99</v>
      </c>
      <c r="N465" s="16" t="s">
        <v>920</v>
      </c>
      <c r="O465" s="17">
        <v>2431</v>
      </c>
    </row>
    <row r="466" spans="1:15" x14ac:dyDescent="0.2">
      <c r="A466" t="s">
        <v>463</v>
      </c>
      <c r="B466">
        <v>20130801</v>
      </c>
      <c r="C466" t="s">
        <v>1545</v>
      </c>
      <c r="D466">
        <v>475</v>
      </c>
      <c r="F466" s="16" t="s">
        <v>37</v>
      </c>
      <c r="G466" s="17">
        <v>1959</v>
      </c>
      <c r="I466" t="s">
        <v>807</v>
      </c>
      <c r="J466">
        <v>20161202</v>
      </c>
      <c r="K466" t="s">
        <v>1546</v>
      </c>
      <c r="L466">
        <v>261</v>
      </c>
      <c r="N466" s="16" t="s">
        <v>512</v>
      </c>
      <c r="O466" s="17">
        <v>2891</v>
      </c>
    </row>
    <row r="467" spans="1:15" x14ac:dyDescent="0.2">
      <c r="A467" t="s">
        <v>482</v>
      </c>
      <c r="B467">
        <v>20130701</v>
      </c>
      <c r="C467" t="s">
        <v>1545</v>
      </c>
      <c r="D467">
        <v>191</v>
      </c>
      <c r="F467" s="16" t="s">
        <v>28</v>
      </c>
      <c r="G467" s="17">
        <v>3033</v>
      </c>
      <c r="I467" t="s">
        <v>862</v>
      </c>
      <c r="J467">
        <v>20160819</v>
      </c>
      <c r="K467" t="s">
        <v>1546</v>
      </c>
      <c r="L467">
        <v>66</v>
      </c>
      <c r="N467" s="16" t="s">
        <v>963</v>
      </c>
      <c r="O467" s="17">
        <v>2487</v>
      </c>
    </row>
    <row r="468" spans="1:15" x14ac:dyDescent="0.2">
      <c r="A468" t="s">
        <v>482</v>
      </c>
      <c r="B468">
        <v>20130814</v>
      </c>
      <c r="C468" t="s">
        <v>1545</v>
      </c>
      <c r="D468">
        <v>433</v>
      </c>
      <c r="F468" s="16" t="s">
        <v>42</v>
      </c>
      <c r="G468" s="17">
        <v>2377</v>
      </c>
      <c r="I468" t="s">
        <v>862</v>
      </c>
      <c r="J468">
        <v>20160916</v>
      </c>
      <c r="K468" t="s">
        <v>1546</v>
      </c>
      <c r="L468">
        <v>39</v>
      </c>
      <c r="N468" s="16" t="s">
        <v>925</v>
      </c>
      <c r="O468" s="17">
        <v>3258</v>
      </c>
    </row>
    <row r="469" spans="1:15" x14ac:dyDescent="0.2">
      <c r="A469" t="s">
        <v>404</v>
      </c>
      <c r="B469">
        <v>20130810</v>
      </c>
      <c r="C469" t="s">
        <v>1545</v>
      </c>
      <c r="D469">
        <v>159</v>
      </c>
      <c r="F469" s="16" t="s">
        <v>284</v>
      </c>
      <c r="G469" s="17">
        <v>1180</v>
      </c>
      <c r="I469" t="s">
        <v>862</v>
      </c>
      <c r="J469">
        <v>20161205</v>
      </c>
      <c r="K469" t="s">
        <v>1546</v>
      </c>
      <c r="L469">
        <v>86</v>
      </c>
      <c r="N469" s="16" t="s">
        <v>918</v>
      </c>
      <c r="O469" s="17">
        <v>1767</v>
      </c>
    </row>
    <row r="470" spans="1:15" x14ac:dyDescent="0.2">
      <c r="A470" t="s">
        <v>404</v>
      </c>
      <c r="B470">
        <v>20140104</v>
      </c>
      <c r="C470" t="s">
        <v>1545</v>
      </c>
      <c r="D470">
        <v>367</v>
      </c>
      <c r="F470" s="16" t="s">
        <v>78</v>
      </c>
      <c r="G470" s="17">
        <v>2218</v>
      </c>
      <c r="I470" t="s">
        <v>747</v>
      </c>
      <c r="J470">
        <v>20160817</v>
      </c>
      <c r="K470" t="s">
        <v>1546</v>
      </c>
      <c r="L470">
        <v>523</v>
      </c>
      <c r="N470" s="16" t="s">
        <v>927</v>
      </c>
      <c r="O470" s="17">
        <v>3968</v>
      </c>
    </row>
    <row r="471" spans="1:15" x14ac:dyDescent="0.2">
      <c r="A471" t="s">
        <v>404</v>
      </c>
      <c r="B471">
        <v>20180215</v>
      </c>
      <c r="C471" t="s">
        <v>1545</v>
      </c>
      <c r="D471">
        <v>752</v>
      </c>
      <c r="F471" s="16" t="s">
        <v>158</v>
      </c>
      <c r="G471" s="17">
        <v>1614</v>
      </c>
      <c r="I471" t="s">
        <v>747</v>
      </c>
      <c r="J471">
        <v>20160915</v>
      </c>
      <c r="K471" t="s">
        <v>1546</v>
      </c>
      <c r="L471">
        <v>565</v>
      </c>
      <c r="N471" s="16" t="s">
        <v>929</v>
      </c>
      <c r="O471" s="17">
        <v>4032</v>
      </c>
    </row>
    <row r="472" spans="1:15" x14ac:dyDescent="0.2">
      <c r="A472" t="s">
        <v>571</v>
      </c>
      <c r="B472">
        <v>20130703</v>
      </c>
      <c r="C472" t="s">
        <v>1545</v>
      </c>
      <c r="D472">
        <v>866</v>
      </c>
      <c r="F472" s="16" t="s">
        <v>52</v>
      </c>
      <c r="G472" s="17">
        <v>2742</v>
      </c>
      <c r="I472" t="s">
        <v>810</v>
      </c>
      <c r="J472">
        <v>20160704</v>
      </c>
      <c r="K472" t="s">
        <v>1546</v>
      </c>
      <c r="L472">
        <v>631</v>
      </c>
      <c r="N472" s="16" t="s">
        <v>539</v>
      </c>
      <c r="O472" s="17">
        <v>2488</v>
      </c>
    </row>
    <row r="473" spans="1:15" x14ac:dyDescent="0.2">
      <c r="A473" t="s">
        <v>571</v>
      </c>
      <c r="B473">
        <v>20161024</v>
      </c>
      <c r="C473" t="s">
        <v>1545</v>
      </c>
      <c r="D473">
        <v>1211</v>
      </c>
      <c r="F473" s="16" t="s">
        <v>170</v>
      </c>
      <c r="G473" s="17">
        <v>2243</v>
      </c>
      <c r="I473" t="s">
        <v>810</v>
      </c>
      <c r="J473">
        <v>20160822</v>
      </c>
      <c r="K473" t="s">
        <v>1546</v>
      </c>
      <c r="L473">
        <v>286</v>
      </c>
      <c r="N473" s="16" t="s">
        <v>936</v>
      </c>
      <c r="O473" s="17">
        <v>2829</v>
      </c>
    </row>
    <row r="474" spans="1:15" x14ac:dyDescent="0.2">
      <c r="A474" t="s">
        <v>571</v>
      </c>
      <c r="B474">
        <v>20180504</v>
      </c>
      <c r="C474" t="s">
        <v>1545</v>
      </c>
      <c r="D474">
        <v>1984</v>
      </c>
      <c r="F474" s="16" t="s">
        <v>65</v>
      </c>
      <c r="G474" s="17">
        <v>1258</v>
      </c>
      <c r="I474" t="s">
        <v>824</v>
      </c>
      <c r="J474">
        <v>20160816</v>
      </c>
      <c r="K474" t="s">
        <v>1546</v>
      </c>
      <c r="L474">
        <v>101</v>
      </c>
      <c r="N474" s="16" t="s">
        <v>961</v>
      </c>
      <c r="O474" s="17">
        <v>1753</v>
      </c>
    </row>
    <row r="475" spans="1:15" x14ac:dyDescent="0.2">
      <c r="A475" t="s">
        <v>571</v>
      </c>
      <c r="B475">
        <v>20180521</v>
      </c>
      <c r="C475" t="s">
        <v>1545</v>
      </c>
      <c r="D475">
        <v>839</v>
      </c>
      <c r="F475" s="16" t="s">
        <v>50</v>
      </c>
      <c r="G475" s="17">
        <v>2690</v>
      </c>
      <c r="I475" t="s">
        <v>824</v>
      </c>
      <c r="J475">
        <v>20161003</v>
      </c>
      <c r="K475" t="s">
        <v>1546</v>
      </c>
      <c r="L475">
        <v>292</v>
      </c>
      <c r="N475" s="16" t="s">
        <v>935</v>
      </c>
      <c r="O475" s="17">
        <v>2854</v>
      </c>
    </row>
    <row r="476" spans="1:15" x14ac:dyDescent="0.2">
      <c r="A476" t="s">
        <v>446</v>
      </c>
      <c r="B476">
        <v>20130805</v>
      </c>
      <c r="C476" t="s">
        <v>1545</v>
      </c>
      <c r="D476">
        <v>319</v>
      </c>
      <c r="F476" s="16" t="s">
        <v>124</v>
      </c>
      <c r="G476" s="17">
        <v>1965</v>
      </c>
      <c r="I476" t="s">
        <v>798</v>
      </c>
      <c r="J476">
        <v>20160816</v>
      </c>
      <c r="K476" t="s">
        <v>1546</v>
      </c>
      <c r="L476">
        <v>231</v>
      </c>
      <c r="N476" s="16" t="s">
        <v>902</v>
      </c>
      <c r="O476" s="17">
        <v>2893</v>
      </c>
    </row>
    <row r="477" spans="1:15" x14ac:dyDescent="0.2">
      <c r="A477" t="s">
        <v>446</v>
      </c>
      <c r="B477">
        <v>20130825</v>
      </c>
      <c r="C477" t="s">
        <v>1545</v>
      </c>
      <c r="D477">
        <v>260</v>
      </c>
      <c r="F477" s="16" t="s">
        <v>225</v>
      </c>
      <c r="G477" s="17">
        <v>2391</v>
      </c>
      <c r="I477" t="s">
        <v>798</v>
      </c>
      <c r="J477">
        <v>20160915</v>
      </c>
      <c r="K477" t="s">
        <v>1546</v>
      </c>
      <c r="L477">
        <v>646</v>
      </c>
      <c r="N477" s="16" t="s">
        <v>887</v>
      </c>
      <c r="O477" s="17">
        <v>1815</v>
      </c>
    </row>
    <row r="478" spans="1:15" x14ac:dyDescent="0.2">
      <c r="A478" t="s">
        <v>466</v>
      </c>
      <c r="B478">
        <v>20130704</v>
      </c>
      <c r="C478" t="s">
        <v>1545</v>
      </c>
      <c r="D478">
        <v>542</v>
      </c>
      <c r="F478" s="16" t="s">
        <v>195</v>
      </c>
      <c r="G478" s="17">
        <v>1319</v>
      </c>
      <c r="I478" t="s">
        <v>845</v>
      </c>
      <c r="J478">
        <v>20160817</v>
      </c>
      <c r="K478" t="s">
        <v>1546</v>
      </c>
      <c r="L478">
        <v>129</v>
      </c>
      <c r="N478" s="16" t="s">
        <v>909</v>
      </c>
      <c r="O478" s="17">
        <v>2585</v>
      </c>
    </row>
    <row r="479" spans="1:15" x14ac:dyDescent="0.2">
      <c r="A479" t="s">
        <v>466</v>
      </c>
      <c r="B479">
        <v>20130816</v>
      </c>
      <c r="C479" t="s">
        <v>1545</v>
      </c>
      <c r="D479">
        <v>523</v>
      </c>
      <c r="F479" s="16" t="s">
        <v>235</v>
      </c>
      <c r="G479" s="17">
        <v>1528</v>
      </c>
      <c r="I479" t="s">
        <v>845</v>
      </c>
      <c r="J479">
        <v>20160915</v>
      </c>
      <c r="K479" t="s">
        <v>1546</v>
      </c>
      <c r="L479">
        <v>519</v>
      </c>
      <c r="N479" s="16" t="s">
        <v>930</v>
      </c>
      <c r="O479" s="17">
        <v>1814</v>
      </c>
    </row>
    <row r="480" spans="1:15" x14ac:dyDescent="0.2">
      <c r="A480" t="s">
        <v>429</v>
      </c>
      <c r="B480">
        <v>20130626</v>
      </c>
      <c r="C480" t="s">
        <v>1545</v>
      </c>
      <c r="D480">
        <v>675</v>
      </c>
      <c r="F480" s="16" t="s">
        <v>275</v>
      </c>
      <c r="G480" s="17">
        <v>2069</v>
      </c>
      <c r="I480" t="s">
        <v>653</v>
      </c>
      <c r="J480">
        <v>20160704</v>
      </c>
      <c r="K480" t="s">
        <v>1546</v>
      </c>
      <c r="L480">
        <v>801</v>
      </c>
      <c r="N480" s="16" t="s">
        <v>890</v>
      </c>
      <c r="O480" s="17">
        <v>1277</v>
      </c>
    </row>
    <row r="481" spans="1:15" x14ac:dyDescent="0.2">
      <c r="A481" t="s">
        <v>448</v>
      </c>
      <c r="B481">
        <v>20130619</v>
      </c>
      <c r="C481" t="s">
        <v>1545</v>
      </c>
      <c r="D481">
        <v>698</v>
      </c>
      <c r="F481" s="16" t="s">
        <v>331</v>
      </c>
      <c r="G481" s="17">
        <v>1988</v>
      </c>
      <c r="I481" t="s">
        <v>653</v>
      </c>
      <c r="J481">
        <v>20160823</v>
      </c>
      <c r="K481" t="s">
        <v>1546</v>
      </c>
      <c r="L481">
        <v>393</v>
      </c>
      <c r="N481" s="16" t="s">
        <v>917</v>
      </c>
      <c r="O481" s="17">
        <v>933</v>
      </c>
    </row>
    <row r="482" spans="1:15" x14ac:dyDescent="0.2">
      <c r="A482" t="s">
        <v>448</v>
      </c>
      <c r="B482">
        <v>20130813</v>
      </c>
      <c r="C482" t="s">
        <v>1545</v>
      </c>
      <c r="D482">
        <v>636</v>
      </c>
      <c r="F482" s="16" t="s">
        <v>287</v>
      </c>
      <c r="G482" s="17">
        <v>2075</v>
      </c>
      <c r="I482" t="s">
        <v>869</v>
      </c>
      <c r="J482">
        <v>20160711</v>
      </c>
      <c r="K482" t="s">
        <v>1546</v>
      </c>
      <c r="L482">
        <v>348</v>
      </c>
      <c r="N482" s="16" t="s">
        <v>952</v>
      </c>
      <c r="O482" s="17">
        <v>2974</v>
      </c>
    </row>
    <row r="483" spans="1:15" x14ac:dyDescent="0.2">
      <c r="A483" t="s">
        <v>423</v>
      </c>
      <c r="B483">
        <v>20130818</v>
      </c>
      <c r="C483" t="s">
        <v>1545</v>
      </c>
      <c r="D483">
        <v>106</v>
      </c>
      <c r="F483" s="16" t="s">
        <v>308</v>
      </c>
      <c r="G483" s="17">
        <v>1719</v>
      </c>
      <c r="I483" t="s">
        <v>869</v>
      </c>
      <c r="J483">
        <v>20160823</v>
      </c>
      <c r="K483" t="s">
        <v>1546</v>
      </c>
      <c r="L483">
        <v>661</v>
      </c>
      <c r="N483" s="16" t="s">
        <v>908</v>
      </c>
      <c r="O483" s="17">
        <v>2674</v>
      </c>
    </row>
    <row r="484" spans="1:15" x14ac:dyDescent="0.2">
      <c r="A484" t="s">
        <v>435</v>
      </c>
      <c r="B484">
        <v>20130808</v>
      </c>
      <c r="C484" t="s">
        <v>1545</v>
      </c>
      <c r="D484">
        <v>388</v>
      </c>
      <c r="F484" s="16" t="s">
        <v>358</v>
      </c>
      <c r="G484" s="17">
        <v>1180</v>
      </c>
      <c r="I484" t="s">
        <v>868</v>
      </c>
      <c r="J484">
        <v>20160711</v>
      </c>
      <c r="K484" t="s">
        <v>1546</v>
      </c>
      <c r="L484">
        <v>157</v>
      </c>
      <c r="N484" s="16" t="s">
        <v>904</v>
      </c>
      <c r="O484" s="17">
        <v>1521</v>
      </c>
    </row>
    <row r="485" spans="1:15" x14ac:dyDescent="0.2">
      <c r="A485" t="s">
        <v>435</v>
      </c>
      <c r="B485">
        <v>20130822</v>
      </c>
      <c r="C485" t="s">
        <v>1545</v>
      </c>
      <c r="D485">
        <v>490</v>
      </c>
      <c r="F485" s="16" t="s">
        <v>365</v>
      </c>
      <c r="G485" s="17">
        <v>2102</v>
      </c>
      <c r="I485" t="s">
        <v>868</v>
      </c>
      <c r="J485">
        <v>20160823</v>
      </c>
      <c r="K485" t="s">
        <v>1546</v>
      </c>
      <c r="L485">
        <v>426</v>
      </c>
      <c r="N485" s="16" t="s">
        <v>956</v>
      </c>
      <c r="O485" s="17">
        <v>2072</v>
      </c>
    </row>
    <row r="486" spans="1:15" x14ac:dyDescent="0.2">
      <c r="A486" t="s">
        <v>435</v>
      </c>
      <c r="B486">
        <v>20180215</v>
      </c>
      <c r="C486" t="s">
        <v>1545</v>
      </c>
      <c r="D486">
        <v>1159</v>
      </c>
      <c r="F486" s="16" t="s">
        <v>379</v>
      </c>
      <c r="G486" s="17">
        <v>1393</v>
      </c>
      <c r="I486" t="s">
        <v>868</v>
      </c>
      <c r="J486">
        <v>20161129</v>
      </c>
      <c r="K486" t="s">
        <v>1546</v>
      </c>
      <c r="L486">
        <v>47</v>
      </c>
      <c r="N486" s="16" t="s">
        <v>911</v>
      </c>
      <c r="O486" s="17">
        <v>2870</v>
      </c>
    </row>
    <row r="487" spans="1:15" x14ac:dyDescent="0.2">
      <c r="A487" t="s">
        <v>452</v>
      </c>
      <c r="B487">
        <v>20130627</v>
      </c>
      <c r="C487" t="s">
        <v>1545</v>
      </c>
      <c r="D487">
        <v>263</v>
      </c>
      <c r="F487" s="16" t="s">
        <v>211</v>
      </c>
      <c r="G487" s="17">
        <v>2827</v>
      </c>
      <c r="I487" t="s">
        <v>787</v>
      </c>
      <c r="J487">
        <v>20160823</v>
      </c>
      <c r="K487" t="s">
        <v>1546</v>
      </c>
      <c r="L487">
        <v>241</v>
      </c>
      <c r="N487" s="16" t="s">
        <v>879</v>
      </c>
      <c r="O487" s="17">
        <v>2047</v>
      </c>
    </row>
    <row r="488" spans="1:15" x14ac:dyDescent="0.2">
      <c r="A488" t="s">
        <v>452</v>
      </c>
      <c r="B488">
        <v>20130817</v>
      </c>
      <c r="C488" t="s">
        <v>1545</v>
      </c>
      <c r="D488">
        <v>436</v>
      </c>
      <c r="F488" s="16" t="s">
        <v>333</v>
      </c>
      <c r="G488" s="17">
        <v>1271</v>
      </c>
      <c r="I488" t="s">
        <v>783</v>
      </c>
      <c r="J488">
        <v>20160628</v>
      </c>
      <c r="K488" t="s">
        <v>1546</v>
      </c>
      <c r="L488">
        <v>975</v>
      </c>
      <c r="N488" s="16" t="s">
        <v>1071</v>
      </c>
      <c r="O488" s="17">
        <v>5749</v>
      </c>
    </row>
    <row r="489" spans="1:15" x14ac:dyDescent="0.2">
      <c r="A489" t="s">
        <v>422</v>
      </c>
      <c r="B489">
        <v>20130709</v>
      </c>
      <c r="C489" t="s">
        <v>1545</v>
      </c>
      <c r="D489">
        <v>495</v>
      </c>
      <c r="F489" s="16" t="s">
        <v>344</v>
      </c>
      <c r="G489" s="17">
        <v>554</v>
      </c>
      <c r="I489" t="s">
        <v>783</v>
      </c>
      <c r="J489">
        <v>20160831</v>
      </c>
      <c r="K489" t="s">
        <v>1546</v>
      </c>
      <c r="L489">
        <v>370</v>
      </c>
      <c r="N489" s="16" t="s">
        <v>974</v>
      </c>
      <c r="O489" s="17">
        <v>3690</v>
      </c>
    </row>
    <row r="490" spans="1:15" x14ac:dyDescent="0.2">
      <c r="A490" t="s">
        <v>422</v>
      </c>
      <c r="B490">
        <v>20130803</v>
      </c>
      <c r="C490" t="s">
        <v>1545</v>
      </c>
      <c r="D490">
        <v>511</v>
      </c>
      <c r="F490" s="16" t="s">
        <v>382</v>
      </c>
      <c r="G490" s="17">
        <v>2049</v>
      </c>
      <c r="I490" t="s">
        <v>850</v>
      </c>
      <c r="J490">
        <v>20160712</v>
      </c>
      <c r="K490" t="s">
        <v>1546</v>
      </c>
      <c r="L490">
        <v>789</v>
      </c>
      <c r="N490" s="16" t="s">
        <v>1008</v>
      </c>
      <c r="O490" s="17">
        <v>1017</v>
      </c>
    </row>
    <row r="491" spans="1:15" x14ac:dyDescent="0.2">
      <c r="A491" t="s">
        <v>1680</v>
      </c>
      <c r="B491">
        <v>20181112</v>
      </c>
      <c r="C491" t="s">
        <v>1545</v>
      </c>
      <c r="D491">
        <v>782</v>
      </c>
      <c r="F491" s="16" t="s">
        <v>1675</v>
      </c>
      <c r="G491" s="17">
        <v>1551</v>
      </c>
      <c r="I491" t="s">
        <v>850</v>
      </c>
      <c r="J491">
        <v>20160824</v>
      </c>
      <c r="K491" t="s">
        <v>1546</v>
      </c>
      <c r="L491">
        <v>687</v>
      </c>
      <c r="N491" s="16" t="s">
        <v>1060</v>
      </c>
      <c r="O491" s="17">
        <v>2946</v>
      </c>
    </row>
    <row r="492" spans="1:15" x14ac:dyDescent="0.2">
      <c r="A492" t="s">
        <v>1680</v>
      </c>
      <c r="B492">
        <v>20181126</v>
      </c>
      <c r="C492" t="s">
        <v>1545</v>
      </c>
      <c r="D492">
        <v>893</v>
      </c>
      <c r="F492" s="16" t="s">
        <v>1678</v>
      </c>
      <c r="G492" s="17">
        <v>1561</v>
      </c>
      <c r="I492" t="s">
        <v>847</v>
      </c>
      <c r="J492">
        <v>20160713</v>
      </c>
      <c r="K492" t="s">
        <v>1546</v>
      </c>
      <c r="L492">
        <v>93</v>
      </c>
      <c r="N492" s="16" t="s">
        <v>1021</v>
      </c>
      <c r="O492" s="17">
        <v>1748</v>
      </c>
    </row>
    <row r="493" spans="1:15" x14ac:dyDescent="0.2">
      <c r="A493" t="s">
        <v>1676</v>
      </c>
      <c r="B493">
        <v>20181112</v>
      </c>
      <c r="C493" t="s">
        <v>1545</v>
      </c>
      <c r="D493">
        <v>1299</v>
      </c>
      <c r="F493" s="16" t="s">
        <v>839</v>
      </c>
      <c r="G493" s="17">
        <v>1143</v>
      </c>
      <c r="I493" t="s">
        <v>847</v>
      </c>
      <c r="J493">
        <v>20161121</v>
      </c>
      <c r="K493" t="s">
        <v>1546</v>
      </c>
      <c r="L493">
        <v>84</v>
      </c>
      <c r="N493" s="16" t="s">
        <v>996</v>
      </c>
      <c r="O493" s="17">
        <v>2084</v>
      </c>
    </row>
    <row r="494" spans="1:15" x14ac:dyDescent="0.2">
      <c r="A494" t="s">
        <v>1676</v>
      </c>
      <c r="B494">
        <v>20181126</v>
      </c>
      <c r="C494" t="s">
        <v>1545</v>
      </c>
      <c r="D494">
        <v>995</v>
      </c>
      <c r="F494" s="16" t="s">
        <v>753</v>
      </c>
      <c r="G494" s="17">
        <v>1176</v>
      </c>
      <c r="I494" t="s">
        <v>847</v>
      </c>
      <c r="J494">
        <v>20161202</v>
      </c>
      <c r="K494" t="s">
        <v>1546</v>
      </c>
      <c r="L494">
        <v>85</v>
      </c>
      <c r="N494" s="16" t="s">
        <v>1035</v>
      </c>
      <c r="O494" s="17">
        <v>3475</v>
      </c>
    </row>
    <row r="495" spans="1:15" x14ac:dyDescent="0.2">
      <c r="A495" t="s">
        <v>1682</v>
      </c>
      <c r="B495">
        <v>20181112</v>
      </c>
      <c r="C495" t="s">
        <v>1545</v>
      </c>
      <c r="D495">
        <v>752</v>
      </c>
      <c r="F495" s="16" t="s">
        <v>694</v>
      </c>
      <c r="G495" s="17">
        <v>866</v>
      </c>
      <c r="I495" t="s">
        <v>718</v>
      </c>
      <c r="J495">
        <v>20160713</v>
      </c>
      <c r="K495" t="s">
        <v>1546</v>
      </c>
      <c r="L495">
        <v>405</v>
      </c>
      <c r="N495" s="16" t="s">
        <v>972</v>
      </c>
      <c r="O495" s="17">
        <v>2419</v>
      </c>
    </row>
    <row r="496" spans="1:15" x14ac:dyDescent="0.2">
      <c r="A496" t="s">
        <v>1682</v>
      </c>
      <c r="B496">
        <v>20181126</v>
      </c>
      <c r="C496" t="s">
        <v>1545</v>
      </c>
      <c r="D496">
        <v>1132</v>
      </c>
      <c r="F496" s="16" t="s">
        <v>757</v>
      </c>
      <c r="G496" s="17">
        <v>1235</v>
      </c>
      <c r="I496" t="s">
        <v>718</v>
      </c>
      <c r="J496">
        <v>20160824</v>
      </c>
      <c r="K496" t="s">
        <v>1546</v>
      </c>
      <c r="L496">
        <v>464</v>
      </c>
      <c r="N496" s="16" t="s">
        <v>503</v>
      </c>
      <c r="O496" s="17">
        <v>1425</v>
      </c>
    </row>
    <row r="497" spans="1:15" x14ac:dyDescent="0.2">
      <c r="A497" t="s">
        <v>1066</v>
      </c>
      <c r="B497">
        <v>20181112</v>
      </c>
      <c r="C497" t="s">
        <v>1545</v>
      </c>
      <c r="D497">
        <v>449</v>
      </c>
      <c r="F497" s="16" t="s">
        <v>1132</v>
      </c>
      <c r="G497" s="17">
        <v>3756</v>
      </c>
      <c r="I497" t="s">
        <v>748</v>
      </c>
      <c r="J497">
        <v>20160714</v>
      </c>
      <c r="K497" t="s">
        <v>1546</v>
      </c>
      <c r="L497">
        <v>2172</v>
      </c>
      <c r="N497" s="16" t="s">
        <v>1081</v>
      </c>
      <c r="O497" s="17">
        <v>1394</v>
      </c>
    </row>
    <row r="498" spans="1:15" x14ac:dyDescent="0.2">
      <c r="A498" t="s">
        <v>1066</v>
      </c>
      <c r="B498">
        <v>20181119</v>
      </c>
      <c r="C498" t="s">
        <v>1545</v>
      </c>
      <c r="D498">
        <v>542</v>
      </c>
      <c r="F498" s="16" t="s">
        <v>771</v>
      </c>
      <c r="G498" s="17">
        <v>1328</v>
      </c>
      <c r="I498" t="s">
        <v>748</v>
      </c>
      <c r="J498">
        <v>20160825</v>
      </c>
      <c r="K498" t="s">
        <v>1546</v>
      </c>
      <c r="L498">
        <v>1699</v>
      </c>
      <c r="N498" s="16" t="s">
        <v>569</v>
      </c>
      <c r="O498" s="17">
        <v>2360</v>
      </c>
    </row>
    <row r="499" spans="1:15" x14ac:dyDescent="0.2">
      <c r="A499" t="s">
        <v>1683</v>
      </c>
      <c r="B499">
        <v>20181112</v>
      </c>
      <c r="C499" t="s">
        <v>1545</v>
      </c>
      <c r="D499">
        <v>997</v>
      </c>
      <c r="F499" s="16" t="s">
        <v>745</v>
      </c>
      <c r="G499" s="17">
        <v>1570</v>
      </c>
      <c r="I499" t="s">
        <v>687</v>
      </c>
      <c r="J499">
        <v>20160714</v>
      </c>
      <c r="K499" t="s">
        <v>1546</v>
      </c>
      <c r="L499">
        <v>29</v>
      </c>
      <c r="N499" s="16" t="s">
        <v>1061</v>
      </c>
      <c r="O499" s="17">
        <v>2000</v>
      </c>
    </row>
    <row r="500" spans="1:15" x14ac:dyDescent="0.2">
      <c r="A500" t="s">
        <v>1683</v>
      </c>
      <c r="B500">
        <v>20181116</v>
      </c>
      <c r="C500" t="s">
        <v>1545</v>
      </c>
      <c r="D500">
        <v>729</v>
      </c>
      <c r="F500" s="16" t="s">
        <v>754</v>
      </c>
      <c r="G500" s="17">
        <v>1222</v>
      </c>
      <c r="I500" t="s">
        <v>687</v>
      </c>
      <c r="J500">
        <v>20160825</v>
      </c>
      <c r="K500" t="s">
        <v>1546</v>
      </c>
      <c r="L500">
        <v>113</v>
      </c>
      <c r="N500" s="16" t="s">
        <v>1050</v>
      </c>
      <c r="O500" s="17">
        <v>138</v>
      </c>
    </row>
    <row r="501" spans="1:15" x14ac:dyDescent="0.2">
      <c r="A501" t="s">
        <v>148</v>
      </c>
      <c r="B501">
        <v>20180406</v>
      </c>
      <c r="C501" t="s">
        <v>1545</v>
      </c>
      <c r="D501">
        <v>850</v>
      </c>
      <c r="F501" s="16" t="s">
        <v>722</v>
      </c>
      <c r="G501" s="17">
        <v>978</v>
      </c>
      <c r="I501" t="s">
        <v>687</v>
      </c>
      <c r="J501">
        <v>20161121</v>
      </c>
      <c r="K501" t="s">
        <v>1546</v>
      </c>
      <c r="L501">
        <v>152</v>
      </c>
      <c r="N501" s="16" t="s">
        <v>1001</v>
      </c>
      <c r="O501" s="17">
        <v>1671</v>
      </c>
    </row>
    <row r="502" spans="1:15" x14ac:dyDescent="0.2">
      <c r="A502" t="s">
        <v>148</v>
      </c>
      <c r="B502">
        <v>20180430</v>
      </c>
      <c r="C502" t="s">
        <v>1545</v>
      </c>
      <c r="D502">
        <v>1050</v>
      </c>
      <c r="F502" s="16" t="s">
        <v>710</v>
      </c>
      <c r="G502" s="17">
        <v>1218</v>
      </c>
      <c r="I502" t="s">
        <v>687</v>
      </c>
      <c r="J502">
        <v>20161202</v>
      </c>
      <c r="K502" t="s">
        <v>1546</v>
      </c>
      <c r="L502">
        <v>111</v>
      </c>
      <c r="N502" s="16" t="s">
        <v>965</v>
      </c>
      <c r="O502" s="17">
        <v>2498</v>
      </c>
    </row>
    <row r="503" spans="1:15" x14ac:dyDescent="0.2">
      <c r="A503" t="s">
        <v>130</v>
      </c>
      <c r="B503">
        <v>20180226</v>
      </c>
      <c r="C503" t="s">
        <v>1545</v>
      </c>
      <c r="D503">
        <v>1198</v>
      </c>
      <c r="F503" s="16" t="s">
        <v>702</v>
      </c>
      <c r="G503" s="17">
        <v>1351</v>
      </c>
      <c r="I503" t="s">
        <v>729</v>
      </c>
      <c r="J503">
        <v>20160715</v>
      </c>
      <c r="K503" t="s">
        <v>1546</v>
      </c>
      <c r="L503">
        <v>855</v>
      </c>
      <c r="N503" s="16" t="s">
        <v>891</v>
      </c>
      <c r="O503" s="17">
        <v>1416</v>
      </c>
    </row>
    <row r="504" spans="1:15" x14ac:dyDescent="0.2">
      <c r="A504" t="s">
        <v>130</v>
      </c>
      <c r="B504">
        <v>20180514</v>
      </c>
      <c r="C504" t="s">
        <v>1545</v>
      </c>
      <c r="D504">
        <v>995</v>
      </c>
      <c r="F504" s="16" t="s">
        <v>805</v>
      </c>
      <c r="G504" s="17">
        <v>1207</v>
      </c>
      <c r="I504" t="s">
        <v>729</v>
      </c>
      <c r="J504">
        <v>20160826</v>
      </c>
      <c r="K504" t="s">
        <v>1546</v>
      </c>
      <c r="L504">
        <v>840</v>
      </c>
      <c r="N504" s="16" t="s">
        <v>899</v>
      </c>
      <c r="O504" s="17">
        <v>2950</v>
      </c>
    </row>
    <row r="505" spans="1:15" x14ac:dyDescent="0.2">
      <c r="A505" t="s">
        <v>46</v>
      </c>
      <c r="B505">
        <v>20180413</v>
      </c>
      <c r="C505" t="s">
        <v>1545</v>
      </c>
      <c r="D505">
        <v>732</v>
      </c>
      <c r="F505" s="16" t="s">
        <v>689</v>
      </c>
      <c r="G505" s="17">
        <v>2538</v>
      </c>
      <c r="I505" t="s">
        <v>765</v>
      </c>
      <c r="J505">
        <v>20160715</v>
      </c>
      <c r="K505" t="s">
        <v>1546</v>
      </c>
      <c r="L505">
        <v>412</v>
      </c>
      <c r="N505" s="16" t="s">
        <v>905</v>
      </c>
      <c r="O505" s="17">
        <v>1112</v>
      </c>
    </row>
    <row r="506" spans="1:15" x14ac:dyDescent="0.2">
      <c r="A506" t="s">
        <v>46</v>
      </c>
      <c r="B506">
        <v>20180507</v>
      </c>
      <c r="C506" t="s">
        <v>1545</v>
      </c>
      <c r="D506">
        <v>1200</v>
      </c>
      <c r="F506" s="16" t="s">
        <v>733</v>
      </c>
      <c r="G506" s="17">
        <v>1771</v>
      </c>
      <c r="I506" t="s">
        <v>765</v>
      </c>
      <c r="J506">
        <v>20160831</v>
      </c>
      <c r="K506" t="s">
        <v>1546</v>
      </c>
      <c r="L506">
        <v>390</v>
      </c>
      <c r="N506" s="16" t="s">
        <v>960</v>
      </c>
      <c r="O506" s="17">
        <v>2221</v>
      </c>
    </row>
    <row r="507" spans="1:15" x14ac:dyDescent="0.2">
      <c r="A507" t="s">
        <v>157</v>
      </c>
      <c r="B507">
        <v>20180319</v>
      </c>
      <c r="C507" t="s">
        <v>1545</v>
      </c>
      <c r="D507">
        <v>700</v>
      </c>
      <c r="F507" s="16" t="s">
        <v>721</v>
      </c>
      <c r="G507" s="17">
        <v>1764</v>
      </c>
      <c r="I507" t="s">
        <v>699</v>
      </c>
      <c r="J507">
        <v>20160718</v>
      </c>
      <c r="K507" t="s">
        <v>1546</v>
      </c>
      <c r="L507">
        <v>101</v>
      </c>
      <c r="N507" s="16" t="s">
        <v>1042</v>
      </c>
      <c r="O507" s="17">
        <v>1130</v>
      </c>
    </row>
    <row r="508" spans="1:15" x14ac:dyDescent="0.2">
      <c r="A508" t="s">
        <v>157</v>
      </c>
      <c r="B508">
        <v>20180504</v>
      </c>
      <c r="C508" t="s">
        <v>1545</v>
      </c>
      <c r="D508">
        <v>652</v>
      </c>
      <c r="F508" s="16" t="s">
        <v>701</v>
      </c>
      <c r="G508" s="17">
        <v>1522</v>
      </c>
      <c r="I508" t="s">
        <v>699</v>
      </c>
      <c r="J508">
        <v>20160829</v>
      </c>
      <c r="K508" t="s">
        <v>1546</v>
      </c>
      <c r="L508">
        <v>202</v>
      </c>
      <c r="N508" s="16" t="s">
        <v>2010</v>
      </c>
      <c r="O508" s="17">
        <v>735739</v>
      </c>
    </row>
    <row r="509" spans="1:15" x14ac:dyDescent="0.2">
      <c r="A509" t="s">
        <v>220</v>
      </c>
      <c r="B509">
        <v>20180219</v>
      </c>
      <c r="C509" t="s">
        <v>1545</v>
      </c>
      <c r="D509">
        <v>652</v>
      </c>
      <c r="F509" s="16" t="s">
        <v>659</v>
      </c>
      <c r="G509" s="17">
        <v>498</v>
      </c>
      <c r="I509" t="s">
        <v>699</v>
      </c>
      <c r="J509">
        <v>20161123</v>
      </c>
      <c r="K509" t="s">
        <v>1546</v>
      </c>
      <c r="L509">
        <v>194</v>
      </c>
    </row>
    <row r="510" spans="1:15" x14ac:dyDescent="0.2">
      <c r="A510" t="s">
        <v>220</v>
      </c>
      <c r="B510">
        <v>20180601</v>
      </c>
      <c r="C510" t="s">
        <v>1545</v>
      </c>
      <c r="D510">
        <v>795</v>
      </c>
      <c r="F510" s="16" t="s">
        <v>762</v>
      </c>
      <c r="G510" s="17">
        <v>1464</v>
      </c>
      <c r="I510" t="s">
        <v>838</v>
      </c>
      <c r="J510">
        <v>20160718</v>
      </c>
      <c r="K510" t="s">
        <v>1546</v>
      </c>
      <c r="L510">
        <v>784</v>
      </c>
    </row>
    <row r="511" spans="1:15" x14ac:dyDescent="0.2">
      <c r="A511" t="s">
        <v>291</v>
      </c>
      <c r="B511">
        <v>20180406</v>
      </c>
      <c r="C511" t="s">
        <v>1545</v>
      </c>
      <c r="D511">
        <v>585</v>
      </c>
      <c r="F511" s="16" t="s">
        <v>764</v>
      </c>
      <c r="G511" s="17">
        <v>1929</v>
      </c>
      <c r="I511" t="s">
        <v>838</v>
      </c>
      <c r="J511">
        <v>20160829</v>
      </c>
      <c r="K511" t="s">
        <v>1546</v>
      </c>
      <c r="L511">
        <v>1117</v>
      </c>
    </row>
    <row r="512" spans="1:15" x14ac:dyDescent="0.2">
      <c r="A512" t="s">
        <v>291</v>
      </c>
      <c r="B512">
        <v>20180525</v>
      </c>
      <c r="C512" t="s">
        <v>1545</v>
      </c>
      <c r="D512">
        <v>568</v>
      </c>
      <c r="F512" s="16" t="s">
        <v>791</v>
      </c>
      <c r="G512" s="17">
        <v>1900</v>
      </c>
      <c r="I512" t="s">
        <v>785</v>
      </c>
      <c r="J512">
        <v>20160720</v>
      </c>
      <c r="K512" t="s">
        <v>1546</v>
      </c>
      <c r="L512">
        <v>59</v>
      </c>
    </row>
    <row r="513" spans="1:12" x14ac:dyDescent="0.2">
      <c r="A513" t="s">
        <v>268</v>
      </c>
      <c r="B513">
        <v>20180212</v>
      </c>
      <c r="C513" t="s">
        <v>1545</v>
      </c>
      <c r="D513">
        <v>1683</v>
      </c>
      <c r="F513" s="16" t="s">
        <v>859</v>
      </c>
      <c r="G513" s="17">
        <v>1099</v>
      </c>
      <c r="I513" t="s">
        <v>785</v>
      </c>
      <c r="J513">
        <v>20160829</v>
      </c>
      <c r="K513" t="s">
        <v>1546</v>
      </c>
      <c r="L513">
        <v>104</v>
      </c>
    </row>
    <row r="514" spans="1:12" x14ac:dyDescent="0.2">
      <c r="A514" t="s">
        <v>268</v>
      </c>
      <c r="B514">
        <v>20180514</v>
      </c>
      <c r="C514" t="s">
        <v>1545</v>
      </c>
      <c r="D514">
        <v>946</v>
      </c>
      <c r="F514" s="16" t="s">
        <v>808</v>
      </c>
      <c r="G514" s="17">
        <v>956</v>
      </c>
      <c r="I514" t="s">
        <v>785</v>
      </c>
      <c r="J514">
        <v>20161121</v>
      </c>
      <c r="K514" t="s">
        <v>1546</v>
      </c>
      <c r="L514">
        <v>156</v>
      </c>
    </row>
    <row r="515" spans="1:12" x14ac:dyDescent="0.2">
      <c r="A515" t="s">
        <v>190</v>
      </c>
      <c r="B515">
        <v>20180305</v>
      </c>
      <c r="C515" t="s">
        <v>1545</v>
      </c>
      <c r="D515">
        <v>776</v>
      </c>
      <c r="F515" s="16" t="s">
        <v>819</v>
      </c>
      <c r="G515" s="17">
        <v>1342</v>
      </c>
      <c r="I515" t="s">
        <v>785</v>
      </c>
      <c r="J515">
        <v>20161130</v>
      </c>
      <c r="K515" t="s">
        <v>1546</v>
      </c>
      <c r="L515">
        <v>65</v>
      </c>
    </row>
    <row r="516" spans="1:12" x14ac:dyDescent="0.2">
      <c r="A516" t="s">
        <v>190</v>
      </c>
      <c r="B516">
        <v>20180420</v>
      </c>
      <c r="C516" t="s">
        <v>1545</v>
      </c>
      <c r="D516">
        <v>1017</v>
      </c>
      <c r="F516" s="16" t="s">
        <v>852</v>
      </c>
      <c r="G516" s="17">
        <v>1721</v>
      </c>
      <c r="I516" t="s">
        <v>796</v>
      </c>
      <c r="J516">
        <v>20160628</v>
      </c>
      <c r="K516" t="s">
        <v>1546</v>
      </c>
      <c r="L516">
        <v>609</v>
      </c>
    </row>
    <row r="517" spans="1:12" x14ac:dyDescent="0.2">
      <c r="A517" t="s">
        <v>132</v>
      </c>
      <c r="B517">
        <v>20180305</v>
      </c>
      <c r="C517" t="s">
        <v>1545</v>
      </c>
      <c r="D517">
        <v>717</v>
      </c>
      <c r="F517" s="16" t="s">
        <v>873</v>
      </c>
      <c r="G517" s="17">
        <v>2417</v>
      </c>
      <c r="I517" t="s">
        <v>796</v>
      </c>
      <c r="J517">
        <v>20160818</v>
      </c>
      <c r="K517" t="s">
        <v>1546</v>
      </c>
      <c r="L517">
        <v>211</v>
      </c>
    </row>
    <row r="518" spans="1:12" x14ac:dyDescent="0.2">
      <c r="A518" t="s">
        <v>132</v>
      </c>
      <c r="B518">
        <v>20180423</v>
      </c>
      <c r="C518" t="s">
        <v>1545</v>
      </c>
      <c r="D518">
        <v>1153</v>
      </c>
      <c r="F518" s="16" t="s">
        <v>741</v>
      </c>
      <c r="G518" s="17">
        <v>909</v>
      </c>
      <c r="I518" t="s">
        <v>796</v>
      </c>
      <c r="J518">
        <v>20161123</v>
      </c>
      <c r="K518" t="s">
        <v>1546</v>
      </c>
      <c r="L518">
        <v>215</v>
      </c>
    </row>
    <row r="519" spans="1:12" x14ac:dyDescent="0.2">
      <c r="A519" t="s">
        <v>178</v>
      </c>
      <c r="B519">
        <v>20180226</v>
      </c>
      <c r="C519" t="s">
        <v>1545</v>
      </c>
      <c r="D519">
        <v>1349</v>
      </c>
      <c r="F519" s="16" t="s">
        <v>813</v>
      </c>
      <c r="G519" s="17">
        <v>1001</v>
      </c>
      <c r="I519" t="s">
        <v>728</v>
      </c>
      <c r="J519">
        <v>20160720</v>
      </c>
      <c r="K519" t="s">
        <v>1546</v>
      </c>
      <c r="L519">
        <v>545</v>
      </c>
    </row>
    <row r="520" spans="1:12" x14ac:dyDescent="0.2">
      <c r="A520" t="s">
        <v>178</v>
      </c>
      <c r="B520">
        <v>20180528</v>
      </c>
      <c r="C520" t="s">
        <v>1545</v>
      </c>
      <c r="D520">
        <v>774</v>
      </c>
      <c r="F520" s="16" t="s">
        <v>831</v>
      </c>
      <c r="G520" s="17">
        <v>2416</v>
      </c>
      <c r="I520" t="s">
        <v>728</v>
      </c>
      <c r="J520">
        <v>20160905</v>
      </c>
      <c r="K520" t="s">
        <v>1546</v>
      </c>
      <c r="L520">
        <v>285</v>
      </c>
    </row>
    <row r="521" spans="1:12" x14ac:dyDescent="0.2">
      <c r="A521" t="s">
        <v>160</v>
      </c>
      <c r="B521">
        <v>20180212</v>
      </c>
      <c r="C521" t="s">
        <v>1545</v>
      </c>
      <c r="D521">
        <v>747</v>
      </c>
      <c r="F521" s="16" t="s">
        <v>853</v>
      </c>
      <c r="G521" s="17">
        <v>1123</v>
      </c>
      <c r="I521" t="s">
        <v>706</v>
      </c>
      <c r="J521">
        <v>20160721</v>
      </c>
      <c r="K521" t="s">
        <v>1546</v>
      </c>
      <c r="L521">
        <v>131</v>
      </c>
    </row>
    <row r="522" spans="1:12" x14ac:dyDescent="0.2">
      <c r="A522" t="s">
        <v>160</v>
      </c>
      <c r="B522">
        <v>20180416</v>
      </c>
      <c r="C522" t="s">
        <v>1545</v>
      </c>
      <c r="D522">
        <v>712</v>
      </c>
      <c r="F522" s="16" t="s">
        <v>790</v>
      </c>
      <c r="G522" s="17">
        <v>2523</v>
      </c>
      <c r="I522" t="s">
        <v>706</v>
      </c>
      <c r="J522">
        <v>20160901</v>
      </c>
      <c r="K522" t="s">
        <v>1546</v>
      </c>
      <c r="L522">
        <v>390</v>
      </c>
    </row>
    <row r="523" spans="1:12" x14ac:dyDescent="0.2">
      <c r="A523" t="s">
        <v>143</v>
      </c>
      <c r="B523">
        <v>20180219</v>
      </c>
      <c r="C523" t="s">
        <v>1545</v>
      </c>
      <c r="D523">
        <v>1192</v>
      </c>
      <c r="F523" s="16" t="s">
        <v>776</v>
      </c>
      <c r="G523" s="17">
        <v>2165</v>
      </c>
      <c r="I523" t="s">
        <v>706</v>
      </c>
      <c r="J523">
        <v>20161125</v>
      </c>
      <c r="K523" t="s">
        <v>1546</v>
      </c>
      <c r="L523">
        <v>165</v>
      </c>
    </row>
    <row r="524" spans="1:12" x14ac:dyDescent="0.2">
      <c r="A524" t="s">
        <v>143</v>
      </c>
      <c r="B524">
        <v>20180420</v>
      </c>
      <c r="C524" t="s">
        <v>1545</v>
      </c>
      <c r="D524">
        <v>1479</v>
      </c>
      <c r="F524" s="16" t="s">
        <v>794</v>
      </c>
      <c r="G524" s="17">
        <v>1831</v>
      </c>
      <c r="I524" t="s">
        <v>778</v>
      </c>
      <c r="J524">
        <v>20160721</v>
      </c>
      <c r="K524" t="s">
        <v>1546</v>
      </c>
      <c r="L524">
        <v>380</v>
      </c>
    </row>
    <row r="525" spans="1:12" x14ac:dyDescent="0.2">
      <c r="A525" t="s">
        <v>119</v>
      </c>
      <c r="B525">
        <v>20180219</v>
      </c>
      <c r="C525" t="s">
        <v>1545</v>
      </c>
      <c r="D525">
        <v>427</v>
      </c>
      <c r="F525" s="16" t="s">
        <v>855</v>
      </c>
      <c r="G525" s="17">
        <v>3061</v>
      </c>
      <c r="I525" t="s">
        <v>778</v>
      </c>
      <c r="J525">
        <v>20160901</v>
      </c>
      <c r="K525" t="s">
        <v>1546</v>
      </c>
      <c r="L525">
        <v>171</v>
      </c>
    </row>
    <row r="526" spans="1:12" x14ac:dyDescent="0.2">
      <c r="A526" t="s">
        <v>119</v>
      </c>
      <c r="B526">
        <v>20180507</v>
      </c>
      <c r="C526" t="s">
        <v>1545</v>
      </c>
      <c r="D526">
        <v>1326</v>
      </c>
      <c r="F526" s="16" t="s">
        <v>835</v>
      </c>
      <c r="G526" s="17">
        <v>2410</v>
      </c>
      <c r="I526" t="s">
        <v>778</v>
      </c>
      <c r="J526">
        <v>20161123</v>
      </c>
      <c r="K526" t="s">
        <v>1546</v>
      </c>
      <c r="L526">
        <v>164</v>
      </c>
    </row>
    <row r="527" spans="1:12" x14ac:dyDescent="0.2">
      <c r="A527" t="s">
        <v>120</v>
      </c>
      <c r="B527">
        <v>20180226</v>
      </c>
      <c r="C527" t="s">
        <v>1545</v>
      </c>
      <c r="D527">
        <v>812</v>
      </c>
      <c r="F527" s="16" t="s">
        <v>818</v>
      </c>
      <c r="G527" s="17">
        <v>1387</v>
      </c>
      <c r="I527" t="s">
        <v>736</v>
      </c>
      <c r="J527">
        <v>20160722</v>
      </c>
      <c r="K527" t="s">
        <v>1546</v>
      </c>
      <c r="L527">
        <v>1944</v>
      </c>
    </row>
    <row r="528" spans="1:12" x14ac:dyDescent="0.2">
      <c r="A528" t="s">
        <v>120</v>
      </c>
      <c r="B528">
        <v>20180528</v>
      </c>
      <c r="C528" t="s">
        <v>1545</v>
      </c>
      <c r="D528">
        <v>1181</v>
      </c>
      <c r="F528" s="16" t="s">
        <v>812</v>
      </c>
      <c r="G528" s="17">
        <v>1167</v>
      </c>
      <c r="I528" t="s">
        <v>736</v>
      </c>
      <c r="J528">
        <v>20160901</v>
      </c>
      <c r="K528" t="s">
        <v>1546</v>
      </c>
      <c r="L528">
        <v>521</v>
      </c>
    </row>
    <row r="529" spans="1:12" x14ac:dyDescent="0.2">
      <c r="A529" t="s">
        <v>167</v>
      </c>
      <c r="B529">
        <v>20180316</v>
      </c>
      <c r="C529" t="s">
        <v>1545</v>
      </c>
      <c r="D529">
        <v>236</v>
      </c>
      <c r="F529" s="16" t="s">
        <v>861</v>
      </c>
      <c r="G529" s="17">
        <v>1126</v>
      </c>
      <c r="I529" t="s">
        <v>749</v>
      </c>
      <c r="J529">
        <v>20160722</v>
      </c>
      <c r="K529" t="s">
        <v>1546</v>
      </c>
      <c r="L529">
        <v>672</v>
      </c>
    </row>
    <row r="530" spans="1:12" x14ac:dyDescent="0.2">
      <c r="A530" t="s">
        <v>167</v>
      </c>
      <c r="B530">
        <v>20180518</v>
      </c>
      <c r="C530" t="s">
        <v>1545</v>
      </c>
      <c r="D530">
        <v>538</v>
      </c>
      <c r="F530" s="16" t="s">
        <v>829</v>
      </c>
      <c r="G530" s="17">
        <v>1382</v>
      </c>
      <c r="I530" t="s">
        <v>749</v>
      </c>
      <c r="J530">
        <v>20160902</v>
      </c>
      <c r="K530" t="s">
        <v>1546</v>
      </c>
      <c r="L530">
        <v>321</v>
      </c>
    </row>
    <row r="531" spans="1:12" x14ac:dyDescent="0.2">
      <c r="A531" t="s">
        <v>70</v>
      </c>
      <c r="B531">
        <v>20180309</v>
      </c>
      <c r="C531" t="s">
        <v>1545</v>
      </c>
      <c r="D531">
        <v>619</v>
      </c>
      <c r="F531" s="16" t="s">
        <v>599</v>
      </c>
      <c r="G531" s="17">
        <v>1598</v>
      </c>
      <c r="I531" t="s">
        <v>605</v>
      </c>
      <c r="J531">
        <v>20160801</v>
      </c>
      <c r="K531" t="s">
        <v>1546</v>
      </c>
      <c r="L531">
        <v>131</v>
      </c>
    </row>
    <row r="532" spans="1:12" x14ac:dyDescent="0.2">
      <c r="A532" t="s">
        <v>70</v>
      </c>
      <c r="B532">
        <v>20180514</v>
      </c>
      <c r="C532" t="s">
        <v>1545</v>
      </c>
      <c r="D532">
        <v>728</v>
      </c>
      <c r="F532" s="16" t="s">
        <v>809</v>
      </c>
      <c r="G532" s="17">
        <v>2094</v>
      </c>
      <c r="I532" t="s">
        <v>605</v>
      </c>
      <c r="J532">
        <v>20160902</v>
      </c>
      <c r="K532" t="s">
        <v>1546</v>
      </c>
      <c r="L532">
        <v>561</v>
      </c>
    </row>
    <row r="533" spans="1:12" x14ac:dyDescent="0.2">
      <c r="A533" t="s">
        <v>154</v>
      </c>
      <c r="B533">
        <v>20180223</v>
      </c>
      <c r="C533" t="s">
        <v>1545</v>
      </c>
      <c r="D533">
        <v>1155</v>
      </c>
      <c r="F533" s="16" t="s">
        <v>811</v>
      </c>
      <c r="G533" s="17">
        <v>1073</v>
      </c>
      <c r="I533" t="s">
        <v>605</v>
      </c>
      <c r="J533">
        <v>20161003</v>
      </c>
      <c r="K533" t="s">
        <v>1546</v>
      </c>
      <c r="L533">
        <v>591</v>
      </c>
    </row>
    <row r="534" spans="1:12" x14ac:dyDescent="0.2">
      <c r="A534" t="s">
        <v>154</v>
      </c>
      <c r="B534">
        <v>20180424</v>
      </c>
      <c r="C534" t="s">
        <v>1545</v>
      </c>
      <c r="D534">
        <v>1383</v>
      </c>
      <c r="F534" s="16" t="s">
        <v>690</v>
      </c>
      <c r="G534" s="17">
        <v>2748</v>
      </c>
      <c r="I534" t="s">
        <v>714</v>
      </c>
      <c r="J534">
        <v>20160801</v>
      </c>
      <c r="K534" t="s">
        <v>1546</v>
      </c>
      <c r="L534">
        <v>145</v>
      </c>
    </row>
    <row r="535" spans="1:12" x14ac:dyDescent="0.2">
      <c r="A535" t="s">
        <v>155</v>
      </c>
      <c r="B535">
        <v>20180305</v>
      </c>
      <c r="C535" t="s">
        <v>1545</v>
      </c>
      <c r="D535">
        <v>1012</v>
      </c>
      <c r="F535" s="16" t="s">
        <v>746</v>
      </c>
      <c r="G535" s="17">
        <v>1582</v>
      </c>
      <c r="I535" t="s">
        <v>714</v>
      </c>
      <c r="J535">
        <v>20161003</v>
      </c>
      <c r="K535" t="s">
        <v>1546</v>
      </c>
      <c r="L535">
        <v>322</v>
      </c>
    </row>
    <row r="536" spans="1:12" x14ac:dyDescent="0.2">
      <c r="A536" t="s">
        <v>155</v>
      </c>
      <c r="B536">
        <v>20180525</v>
      </c>
      <c r="C536" t="s">
        <v>1545</v>
      </c>
      <c r="D536">
        <v>991</v>
      </c>
      <c r="F536" s="16" t="s">
        <v>865</v>
      </c>
      <c r="G536" s="17">
        <v>1108</v>
      </c>
      <c r="I536" t="s">
        <v>843</v>
      </c>
      <c r="J536">
        <v>20160802</v>
      </c>
      <c r="K536" t="s">
        <v>1546</v>
      </c>
      <c r="L536">
        <v>48</v>
      </c>
    </row>
    <row r="537" spans="1:12" x14ac:dyDescent="0.2">
      <c r="A537" t="s">
        <v>77</v>
      </c>
      <c r="B537">
        <v>20180212</v>
      </c>
      <c r="C537" t="s">
        <v>1545</v>
      </c>
      <c r="D537">
        <v>971</v>
      </c>
      <c r="F537" s="16" t="s">
        <v>685</v>
      </c>
      <c r="G537" s="17">
        <v>960</v>
      </c>
      <c r="I537" t="s">
        <v>843</v>
      </c>
      <c r="J537">
        <v>20160907</v>
      </c>
      <c r="K537" t="s">
        <v>1546</v>
      </c>
      <c r="L537">
        <v>147</v>
      </c>
    </row>
    <row r="538" spans="1:12" x14ac:dyDescent="0.2">
      <c r="A538" t="s">
        <v>77</v>
      </c>
      <c r="B538">
        <v>20180416</v>
      </c>
      <c r="C538" t="s">
        <v>1545</v>
      </c>
      <c r="D538">
        <v>578</v>
      </c>
      <c r="F538" s="16" t="s">
        <v>688</v>
      </c>
      <c r="G538" s="17">
        <v>1973</v>
      </c>
      <c r="I538" t="s">
        <v>843</v>
      </c>
      <c r="J538">
        <v>20161121</v>
      </c>
      <c r="K538" t="s">
        <v>1546</v>
      </c>
      <c r="L538">
        <v>87</v>
      </c>
    </row>
    <row r="539" spans="1:12" x14ac:dyDescent="0.2">
      <c r="A539" t="s">
        <v>180</v>
      </c>
      <c r="B539">
        <v>20180309</v>
      </c>
      <c r="C539" t="s">
        <v>1545</v>
      </c>
      <c r="D539">
        <v>831</v>
      </c>
      <c r="F539" s="16" t="s">
        <v>693</v>
      </c>
      <c r="G539" s="17">
        <v>2565</v>
      </c>
      <c r="I539" t="s">
        <v>843</v>
      </c>
      <c r="J539">
        <v>20161202</v>
      </c>
      <c r="K539" t="s">
        <v>1546</v>
      </c>
      <c r="L539">
        <v>119</v>
      </c>
    </row>
    <row r="540" spans="1:12" x14ac:dyDescent="0.2">
      <c r="A540" t="s">
        <v>180</v>
      </c>
      <c r="B540">
        <v>20180420</v>
      </c>
      <c r="C540" t="s">
        <v>1545</v>
      </c>
      <c r="D540">
        <v>725</v>
      </c>
      <c r="F540" s="16" t="s">
        <v>803</v>
      </c>
      <c r="G540" s="17">
        <v>1942</v>
      </c>
      <c r="I540" t="s">
        <v>806</v>
      </c>
      <c r="J540">
        <v>20160802</v>
      </c>
      <c r="K540" t="s">
        <v>1546</v>
      </c>
      <c r="L540">
        <v>803</v>
      </c>
    </row>
    <row r="541" spans="1:12" x14ac:dyDescent="0.2">
      <c r="A541" t="s">
        <v>121</v>
      </c>
      <c r="B541">
        <v>20180226</v>
      </c>
      <c r="C541" t="s">
        <v>1545</v>
      </c>
      <c r="D541">
        <v>236</v>
      </c>
      <c r="F541" s="16" t="s">
        <v>875</v>
      </c>
      <c r="G541" s="17">
        <v>1751</v>
      </c>
      <c r="I541" t="s">
        <v>806</v>
      </c>
      <c r="J541">
        <v>20161010</v>
      </c>
      <c r="K541" t="s">
        <v>1546</v>
      </c>
      <c r="L541">
        <v>837</v>
      </c>
    </row>
    <row r="542" spans="1:12" x14ac:dyDescent="0.2">
      <c r="A542" t="s">
        <v>121</v>
      </c>
      <c r="B542">
        <v>20180601</v>
      </c>
      <c r="C542" t="s">
        <v>1545</v>
      </c>
      <c r="D542">
        <v>565</v>
      </c>
      <c r="F542" s="16" t="s">
        <v>770</v>
      </c>
      <c r="G542" s="17">
        <v>1701</v>
      </c>
      <c r="I542" t="s">
        <v>797</v>
      </c>
      <c r="J542">
        <v>20160629</v>
      </c>
      <c r="K542" t="s">
        <v>1546</v>
      </c>
      <c r="L542">
        <v>1279</v>
      </c>
    </row>
    <row r="543" spans="1:12" x14ac:dyDescent="0.2">
      <c r="A543" t="s">
        <v>44</v>
      </c>
      <c r="B543">
        <v>20180309</v>
      </c>
      <c r="C543" t="s">
        <v>1545</v>
      </c>
      <c r="D543">
        <v>285</v>
      </c>
      <c r="F543" s="16" t="s">
        <v>874</v>
      </c>
      <c r="G543" s="17">
        <v>1647</v>
      </c>
      <c r="I543" t="s">
        <v>797</v>
      </c>
      <c r="J543">
        <v>20160819</v>
      </c>
      <c r="K543" t="s">
        <v>1546</v>
      </c>
      <c r="L543">
        <v>217</v>
      </c>
    </row>
    <row r="544" spans="1:12" x14ac:dyDescent="0.2">
      <c r="A544" t="s">
        <v>44</v>
      </c>
      <c r="B544">
        <v>20180601</v>
      </c>
      <c r="C544" t="s">
        <v>1545</v>
      </c>
      <c r="D544">
        <v>846</v>
      </c>
      <c r="F544" s="16" t="s">
        <v>1681</v>
      </c>
      <c r="G544" s="17">
        <v>1918</v>
      </c>
      <c r="I544" t="s">
        <v>860</v>
      </c>
      <c r="J544">
        <v>20160803</v>
      </c>
      <c r="K544" t="s">
        <v>1546</v>
      </c>
      <c r="L544">
        <v>198</v>
      </c>
    </row>
    <row r="545" spans="1:12" x14ac:dyDescent="0.2">
      <c r="A545" t="s">
        <v>83</v>
      </c>
      <c r="B545">
        <v>20180305</v>
      </c>
      <c r="C545" t="s">
        <v>1545</v>
      </c>
      <c r="D545">
        <v>1148</v>
      </c>
      <c r="F545" s="16" t="s">
        <v>1054</v>
      </c>
      <c r="G545" s="17">
        <v>1412</v>
      </c>
      <c r="I545" t="s">
        <v>860</v>
      </c>
      <c r="J545">
        <v>20160906</v>
      </c>
      <c r="K545" t="s">
        <v>1546</v>
      </c>
      <c r="L545">
        <v>632</v>
      </c>
    </row>
    <row r="546" spans="1:12" x14ac:dyDescent="0.2">
      <c r="A546" t="s">
        <v>83</v>
      </c>
      <c r="B546">
        <v>20180514</v>
      </c>
      <c r="C546" t="s">
        <v>1545</v>
      </c>
      <c r="D546">
        <v>861</v>
      </c>
      <c r="F546" s="16" t="s">
        <v>1031</v>
      </c>
      <c r="G546" s="17">
        <v>2887</v>
      </c>
      <c r="I546" t="s">
        <v>825</v>
      </c>
      <c r="J546">
        <v>20160804</v>
      </c>
      <c r="K546" t="s">
        <v>1546</v>
      </c>
      <c r="L546">
        <v>910</v>
      </c>
    </row>
    <row r="547" spans="1:12" x14ac:dyDescent="0.2">
      <c r="A547" t="s">
        <v>191</v>
      </c>
      <c r="B547">
        <v>20180223</v>
      </c>
      <c r="C547" t="s">
        <v>1545</v>
      </c>
      <c r="D547">
        <v>796</v>
      </c>
      <c r="F547" s="16" t="s">
        <v>1055</v>
      </c>
      <c r="G547" s="17">
        <v>1057</v>
      </c>
      <c r="I547" t="s">
        <v>825</v>
      </c>
      <c r="J547">
        <v>20160907</v>
      </c>
      <c r="K547" t="s">
        <v>1546</v>
      </c>
      <c r="L547">
        <v>472</v>
      </c>
    </row>
    <row r="548" spans="1:12" x14ac:dyDescent="0.2">
      <c r="A548" t="s">
        <v>191</v>
      </c>
      <c r="B548">
        <v>20180420</v>
      </c>
      <c r="C548" t="s">
        <v>1545</v>
      </c>
      <c r="D548">
        <v>1268</v>
      </c>
      <c r="F548" s="16" t="s">
        <v>1043</v>
      </c>
      <c r="G548" s="17">
        <v>1504</v>
      </c>
      <c r="I548" t="s">
        <v>863</v>
      </c>
      <c r="J548">
        <v>20160804</v>
      </c>
      <c r="K548" t="s">
        <v>1546</v>
      </c>
      <c r="L548">
        <v>370</v>
      </c>
    </row>
    <row r="549" spans="1:12" x14ac:dyDescent="0.2">
      <c r="A549" t="s">
        <v>112</v>
      </c>
      <c r="B549">
        <v>20180212</v>
      </c>
      <c r="C549" t="s">
        <v>1545</v>
      </c>
      <c r="D549">
        <v>1313</v>
      </c>
      <c r="F549" s="16" t="s">
        <v>1030</v>
      </c>
      <c r="G549" s="17">
        <v>921</v>
      </c>
      <c r="I549" t="s">
        <v>863</v>
      </c>
      <c r="J549">
        <v>20160906</v>
      </c>
      <c r="K549" t="s">
        <v>1546</v>
      </c>
      <c r="L549">
        <v>232</v>
      </c>
    </row>
    <row r="550" spans="1:12" x14ac:dyDescent="0.2">
      <c r="A550" t="s">
        <v>112</v>
      </c>
      <c r="B550">
        <v>20180423</v>
      </c>
      <c r="C550" t="s">
        <v>1545</v>
      </c>
      <c r="D550">
        <v>848</v>
      </c>
      <c r="F550" s="16" t="s">
        <v>602</v>
      </c>
      <c r="G550" s="17">
        <v>978</v>
      </c>
      <c r="I550" t="s">
        <v>603</v>
      </c>
      <c r="J550">
        <v>20160805</v>
      </c>
      <c r="K550" t="s">
        <v>1546</v>
      </c>
      <c r="L550">
        <v>522</v>
      </c>
    </row>
    <row r="551" spans="1:12" x14ac:dyDescent="0.2">
      <c r="A551" t="s">
        <v>91</v>
      </c>
      <c r="B551">
        <v>20180305</v>
      </c>
      <c r="C551" t="s">
        <v>1545</v>
      </c>
      <c r="D551">
        <v>700</v>
      </c>
      <c r="F551" s="16" t="s">
        <v>640</v>
      </c>
      <c r="G551" s="17">
        <v>954</v>
      </c>
      <c r="I551" t="s">
        <v>603</v>
      </c>
      <c r="J551">
        <v>20160907</v>
      </c>
      <c r="K551" t="s">
        <v>1546</v>
      </c>
      <c r="L551">
        <v>184</v>
      </c>
    </row>
    <row r="552" spans="1:12" x14ac:dyDescent="0.2">
      <c r="A552" t="s">
        <v>91</v>
      </c>
      <c r="B552">
        <v>20180420</v>
      </c>
      <c r="C552" t="s">
        <v>1545</v>
      </c>
      <c r="D552">
        <v>705</v>
      </c>
      <c r="F552" s="16" t="s">
        <v>526</v>
      </c>
      <c r="G552" s="17">
        <v>5139</v>
      </c>
      <c r="I552" t="s">
        <v>784</v>
      </c>
      <c r="J552">
        <v>20160805</v>
      </c>
      <c r="K552" t="s">
        <v>1546</v>
      </c>
      <c r="L552">
        <v>266</v>
      </c>
    </row>
    <row r="553" spans="1:12" x14ac:dyDescent="0.2">
      <c r="A553" t="s">
        <v>47</v>
      </c>
      <c r="B553">
        <v>20180406</v>
      </c>
      <c r="C553" t="s">
        <v>1545</v>
      </c>
      <c r="D553">
        <v>1058</v>
      </c>
      <c r="F553" s="16" t="s">
        <v>552</v>
      </c>
      <c r="G553" s="17">
        <v>7199</v>
      </c>
      <c r="I553" t="s">
        <v>784</v>
      </c>
      <c r="J553">
        <v>20160908</v>
      </c>
      <c r="K553" t="s">
        <v>1546</v>
      </c>
      <c r="L553">
        <v>90</v>
      </c>
    </row>
    <row r="554" spans="1:12" x14ac:dyDescent="0.2">
      <c r="A554" t="s">
        <v>47</v>
      </c>
      <c r="B554">
        <v>20180430</v>
      </c>
      <c r="C554" t="s">
        <v>1545</v>
      </c>
      <c r="D554">
        <v>1048</v>
      </c>
      <c r="F554" s="16" t="s">
        <v>1114</v>
      </c>
      <c r="G554" s="17">
        <v>1531</v>
      </c>
      <c r="I554" t="s">
        <v>784</v>
      </c>
      <c r="J554">
        <v>20161129</v>
      </c>
      <c r="K554" t="s">
        <v>1546</v>
      </c>
      <c r="L554">
        <v>124</v>
      </c>
    </row>
    <row r="555" spans="1:12" x14ac:dyDescent="0.2">
      <c r="A555" t="s">
        <v>159</v>
      </c>
      <c r="B555">
        <v>20180226</v>
      </c>
      <c r="C555" t="s">
        <v>1545</v>
      </c>
      <c r="D555">
        <v>630</v>
      </c>
      <c r="F555" s="16" t="s">
        <v>1094</v>
      </c>
      <c r="G555" s="17">
        <v>1132</v>
      </c>
      <c r="I555" t="s">
        <v>848</v>
      </c>
      <c r="J555">
        <v>20160808</v>
      </c>
      <c r="K555" t="s">
        <v>1546</v>
      </c>
      <c r="L555">
        <v>702</v>
      </c>
    </row>
    <row r="556" spans="1:12" x14ac:dyDescent="0.2">
      <c r="A556" t="s">
        <v>159</v>
      </c>
      <c r="B556">
        <v>20180504</v>
      </c>
      <c r="C556" t="s">
        <v>1545</v>
      </c>
      <c r="D556">
        <v>870</v>
      </c>
      <c r="F556" s="16" t="s">
        <v>1109</v>
      </c>
      <c r="G556" s="17">
        <v>1685</v>
      </c>
      <c r="I556" t="s">
        <v>848</v>
      </c>
      <c r="J556">
        <v>20160908</v>
      </c>
      <c r="K556" t="s">
        <v>1546</v>
      </c>
      <c r="L556">
        <v>221</v>
      </c>
    </row>
    <row r="557" spans="1:12" x14ac:dyDescent="0.2">
      <c r="A557" t="s">
        <v>103</v>
      </c>
      <c r="B557">
        <v>20180223</v>
      </c>
      <c r="C557" t="s">
        <v>1545</v>
      </c>
      <c r="D557">
        <v>1746</v>
      </c>
      <c r="F557" s="16" t="s">
        <v>650</v>
      </c>
      <c r="G557" s="17">
        <v>723</v>
      </c>
      <c r="I557" t="s">
        <v>683</v>
      </c>
      <c r="J557">
        <v>20160809</v>
      </c>
      <c r="K557" t="s">
        <v>1546</v>
      </c>
      <c r="L557">
        <v>28</v>
      </c>
    </row>
    <row r="558" spans="1:12" x14ac:dyDescent="0.2">
      <c r="A558" t="s">
        <v>103</v>
      </c>
      <c r="B558">
        <v>20180521</v>
      </c>
      <c r="C558" t="s">
        <v>1545</v>
      </c>
      <c r="D558">
        <v>977</v>
      </c>
      <c r="F558" s="16" t="s">
        <v>1074</v>
      </c>
      <c r="G558" s="17">
        <v>1357</v>
      </c>
      <c r="I558" t="s">
        <v>683</v>
      </c>
      <c r="J558">
        <v>20160909</v>
      </c>
      <c r="K558" t="s">
        <v>1546</v>
      </c>
      <c r="L558">
        <v>200</v>
      </c>
    </row>
    <row r="559" spans="1:12" x14ac:dyDescent="0.2">
      <c r="A559" t="s">
        <v>140</v>
      </c>
      <c r="B559">
        <v>20180226</v>
      </c>
      <c r="C559" t="s">
        <v>1545</v>
      </c>
      <c r="D559">
        <v>656</v>
      </c>
      <c r="F559" s="16" t="s">
        <v>639</v>
      </c>
      <c r="G559" s="17">
        <v>1349</v>
      </c>
      <c r="I559" t="s">
        <v>704</v>
      </c>
      <c r="J559">
        <v>20160809</v>
      </c>
      <c r="K559" t="s">
        <v>1546</v>
      </c>
      <c r="L559">
        <v>15</v>
      </c>
    </row>
    <row r="560" spans="1:12" x14ac:dyDescent="0.2">
      <c r="A560" t="s">
        <v>140</v>
      </c>
      <c r="B560">
        <v>20180601</v>
      </c>
      <c r="C560" t="s">
        <v>1545</v>
      </c>
      <c r="D560">
        <v>401</v>
      </c>
      <c r="F560" s="16" t="s">
        <v>590</v>
      </c>
      <c r="G560" s="17">
        <v>1692</v>
      </c>
      <c r="I560" t="s">
        <v>704</v>
      </c>
      <c r="J560">
        <v>20160909</v>
      </c>
      <c r="K560" t="s">
        <v>1546</v>
      </c>
      <c r="L560">
        <v>51</v>
      </c>
    </row>
    <row r="561" spans="1:12" x14ac:dyDescent="0.2">
      <c r="A561" t="s">
        <v>172</v>
      </c>
      <c r="B561">
        <v>20180406</v>
      </c>
      <c r="C561" t="s">
        <v>1545</v>
      </c>
      <c r="D561">
        <v>136</v>
      </c>
      <c r="F561" s="16" t="s">
        <v>593</v>
      </c>
      <c r="G561" s="17">
        <v>1118</v>
      </c>
      <c r="I561" t="s">
        <v>704</v>
      </c>
      <c r="J561">
        <v>20161205</v>
      </c>
      <c r="K561" t="s">
        <v>1546</v>
      </c>
      <c r="L561">
        <v>145</v>
      </c>
    </row>
    <row r="562" spans="1:12" x14ac:dyDescent="0.2">
      <c r="A562" t="s">
        <v>172</v>
      </c>
      <c r="B562">
        <v>20180507</v>
      </c>
      <c r="C562" t="s">
        <v>1545</v>
      </c>
      <c r="D562">
        <v>1288</v>
      </c>
      <c r="F562" s="16" t="s">
        <v>1098</v>
      </c>
      <c r="G562" s="17">
        <v>1201</v>
      </c>
      <c r="I562" t="s">
        <v>629</v>
      </c>
      <c r="J562">
        <v>20160809</v>
      </c>
      <c r="K562" t="s">
        <v>1546</v>
      </c>
      <c r="L562">
        <v>131</v>
      </c>
    </row>
    <row r="563" spans="1:12" x14ac:dyDescent="0.2">
      <c r="A563" t="s">
        <v>242</v>
      </c>
      <c r="B563">
        <v>20180316</v>
      </c>
      <c r="C563" t="s">
        <v>1545</v>
      </c>
      <c r="D563">
        <v>789</v>
      </c>
      <c r="F563" s="16" t="s">
        <v>681</v>
      </c>
      <c r="G563" s="17">
        <v>2298</v>
      </c>
      <c r="I563" t="s">
        <v>629</v>
      </c>
      <c r="J563">
        <v>20160912</v>
      </c>
      <c r="K563" t="s">
        <v>1546</v>
      </c>
      <c r="L563">
        <v>149</v>
      </c>
    </row>
    <row r="564" spans="1:12" x14ac:dyDescent="0.2">
      <c r="A564" t="s">
        <v>242</v>
      </c>
      <c r="B564">
        <v>20180504</v>
      </c>
      <c r="C564" t="s">
        <v>1545</v>
      </c>
      <c r="D564">
        <v>1493</v>
      </c>
      <c r="F564" s="16" t="s">
        <v>1129</v>
      </c>
      <c r="G564" s="17">
        <v>682</v>
      </c>
      <c r="I564" t="s">
        <v>872</v>
      </c>
      <c r="J564">
        <v>20160810</v>
      </c>
      <c r="K564" t="s">
        <v>1546</v>
      </c>
      <c r="L564">
        <v>356</v>
      </c>
    </row>
    <row r="565" spans="1:12" x14ac:dyDescent="0.2">
      <c r="A565" t="s">
        <v>72</v>
      </c>
      <c r="B565">
        <v>20180504</v>
      </c>
      <c r="C565" t="s">
        <v>1545</v>
      </c>
      <c r="D565">
        <v>1284</v>
      </c>
      <c r="F565" s="16" t="s">
        <v>673</v>
      </c>
      <c r="G565" s="17">
        <v>820</v>
      </c>
      <c r="I565" t="s">
        <v>872</v>
      </c>
      <c r="J565">
        <v>20160912</v>
      </c>
      <c r="K565" t="s">
        <v>1546</v>
      </c>
      <c r="L565">
        <v>1574</v>
      </c>
    </row>
    <row r="566" spans="1:12" x14ac:dyDescent="0.2">
      <c r="A566" t="s">
        <v>72</v>
      </c>
      <c r="B566">
        <v>20180601</v>
      </c>
      <c r="C566" t="s">
        <v>1545</v>
      </c>
      <c r="D566">
        <v>810</v>
      </c>
      <c r="F566" s="16" t="s">
        <v>1096</v>
      </c>
      <c r="G566" s="17">
        <v>1258</v>
      </c>
      <c r="I566" t="s">
        <v>795</v>
      </c>
      <c r="J566">
        <v>20160629</v>
      </c>
      <c r="K566" t="s">
        <v>1546</v>
      </c>
      <c r="L566">
        <v>1343</v>
      </c>
    </row>
    <row r="567" spans="1:12" x14ac:dyDescent="0.2">
      <c r="A567" t="s">
        <v>203</v>
      </c>
      <c r="B567">
        <v>20180309</v>
      </c>
      <c r="C567" t="s">
        <v>1545</v>
      </c>
      <c r="D567">
        <v>712</v>
      </c>
      <c r="F567" s="16" t="s">
        <v>1104</v>
      </c>
      <c r="G567" s="17">
        <v>1598</v>
      </c>
      <c r="I567" t="s">
        <v>795</v>
      </c>
      <c r="J567">
        <v>20160822</v>
      </c>
      <c r="K567" t="s">
        <v>1546</v>
      </c>
      <c r="L567">
        <v>842</v>
      </c>
    </row>
    <row r="568" spans="1:12" x14ac:dyDescent="0.2">
      <c r="A568" t="s">
        <v>203</v>
      </c>
      <c r="B568">
        <v>20180420</v>
      </c>
      <c r="C568" t="s">
        <v>1545</v>
      </c>
      <c r="D568">
        <v>1002</v>
      </c>
      <c r="F568" s="16" t="s">
        <v>678</v>
      </c>
      <c r="G568" s="17">
        <v>1617</v>
      </c>
      <c r="I568" t="s">
        <v>867</v>
      </c>
      <c r="J568">
        <v>20160810</v>
      </c>
      <c r="K568" t="s">
        <v>1546</v>
      </c>
      <c r="L568">
        <v>1414</v>
      </c>
    </row>
    <row r="569" spans="1:12" x14ac:dyDescent="0.2">
      <c r="A569" t="s">
        <v>136</v>
      </c>
      <c r="B569">
        <v>20180406</v>
      </c>
      <c r="C569" t="s">
        <v>1545</v>
      </c>
      <c r="D569">
        <v>1178</v>
      </c>
      <c r="F569" s="16" t="s">
        <v>1078</v>
      </c>
      <c r="G569" s="17">
        <v>4033</v>
      </c>
      <c r="I569" t="s">
        <v>867</v>
      </c>
      <c r="J569">
        <v>20160912</v>
      </c>
      <c r="K569" t="s">
        <v>1546</v>
      </c>
      <c r="L569">
        <v>1358</v>
      </c>
    </row>
    <row r="570" spans="1:12" x14ac:dyDescent="0.2">
      <c r="A570" t="s">
        <v>136</v>
      </c>
      <c r="B570">
        <v>20180528</v>
      </c>
      <c r="C570" t="s">
        <v>1545</v>
      </c>
      <c r="D570">
        <v>704</v>
      </c>
      <c r="F570" s="16" t="s">
        <v>665</v>
      </c>
      <c r="G570" s="17">
        <v>2125</v>
      </c>
      <c r="I570" t="s">
        <v>801</v>
      </c>
      <c r="J570">
        <v>20160811</v>
      </c>
      <c r="K570" t="s">
        <v>1546</v>
      </c>
      <c r="L570">
        <v>768</v>
      </c>
    </row>
    <row r="571" spans="1:12" x14ac:dyDescent="0.2">
      <c r="A571" t="s">
        <v>33</v>
      </c>
      <c r="B571">
        <v>20180413</v>
      </c>
      <c r="C571" t="s">
        <v>1545</v>
      </c>
      <c r="D571">
        <v>1321</v>
      </c>
      <c r="F571" s="16" t="s">
        <v>617</v>
      </c>
      <c r="G571" s="17">
        <v>2596</v>
      </c>
      <c r="I571" t="s">
        <v>801</v>
      </c>
      <c r="J571">
        <v>20160912</v>
      </c>
      <c r="K571" t="s">
        <v>1546</v>
      </c>
      <c r="L571">
        <v>608</v>
      </c>
    </row>
    <row r="572" spans="1:12" x14ac:dyDescent="0.2">
      <c r="A572" t="s">
        <v>33</v>
      </c>
      <c r="B572">
        <v>20180601</v>
      </c>
      <c r="C572" t="s">
        <v>1545</v>
      </c>
      <c r="D572">
        <v>794</v>
      </c>
      <c r="F572" s="16" t="s">
        <v>1121</v>
      </c>
      <c r="G572" s="17">
        <v>1588</v>
      </c>
      <c r="I572" t="s">
        <v>700</v>
      </c>
      <c r="J572">
        <v>20160816</v>
      </c>
      <c r="K572" t="s">
        <v>1546</v>
      </c>
      <c r="L572">
        <v>382</v>
      </c>
    </row>
    <row r="573" spans="1:12" x14ac:dyDescent="0.2">
      <c r="A573" t="s">
        <v>243</v>
      </c>
      <c r="B573">
        <v>20180316</v>
      </c>
      <c r="C573" t="s">
        <v>1545</v>
      </c>
      <c r="D573">
        <v>1044</v>
      </c>
      <c r="F573" s="16" t="s">
        <v>1107</v>
      </c>
      <c r="G573" s="17">
        <v>504</v>
      </c>
      <c r="I573" t="s">
        <v>700</v>
      </c>
      <c r="J573">
        <v>20160915</v>
      </c>
      <c r="K573" t="s">
        <v>1546</v>
      </c>
      <c r="L573">
        <v>436</v>
      </c>
    </row>
    <row r="574" spans="1:12" x14ac:dyDescent="0.2">
      <c r="A574" t="s">
        <v>243</v>
      </c>
      <c r="B574">
        <v>20180416</v>
      </c>
      <c r="C574" t="s">
        <v>1545</v>
      </c>
      <c r="D574">
        <v>368</v>
      </c>
      <c r="F574" s="16" t="s">
        <v>675</v>
      </c>
      <c r="G574" s="17">
        <v>735</v>
      </c>
      <c r="I574" t="s">
        <v>817</v>
      </c>
      <c r="J574">
        <v>20160811</v>
      </c>
      <c r="K574" t="s">
        <v>1546</v>
      </c>
      <c r="L574">
        <v>499</v>
      </c>
    </row>
    <row r="575" spans="1:12" x14ac:dyDescent="0.2">
      <c r="A575" t="s">
        <v>289</v>
      </c>
      <c r="B575">
        <v>20180319</v>
      </c>
      <c r="C575" t="s">
        <v>1545</v>
      </c>
      <c r="D575">
        <v>1074</v>
      </c>
      <c r="F575" s="16" t="s">
        <v>1128</v>
      </c>
      <c r="G575" s="17">
        <v>1290</v>
      </c>
      <c r="I575" t="s">
        <v>817</v>
      </c>
      <c r="J575">
        <v>20160915</v>
      </c>
      <c r="K575" t="s">
        <v>1546</v>
      </c>
      <c r="L575">
        <v>1007</v>
      </c>
    </row>
    <row r="576" spans="1:12" x14ac:dyDescent="0.2">
      <c r="A576" t="s">
        <v>289</v>
      </c>
      <c r="B576">
        <v>20180420</v>
      </c>
      <c r="C576" t="s">
        <v>1545</v>
      </c>
      <c r="D576">
        <v>888</v>
      </c>
      <c r="F576" s="16" t="s">
        <v>1072</v>
      </c>
      <c r="G576" s="17">
        <v>1426</v>
      </c>
      <c r="I576" t="s">
        <v>840</v>
      </c>
      <c r="J576">
        <v>20160811</v>
      </c>
      <c r="K576" t="s">
        <v>1546</v>
      </c>
      <c r="L576">
        <v>191</v>
      </c>
    </row>
    <row r="577" spans="1:12" x14ac:dyDescent="0.2">
      <c r="A577" t="s">
        <v>7</v>
      </c>
      <c r="B577">
        <v>20180413</v>
      </c>
      <c r="C577" t="s">
        <v>1545</v>
      </c>
      <c r="D577">
        <v>758</v>
      </c>
      <c r="F577" s="16" t="s">
        <v>1106</v>
      </c>
      <c r="G577" s="17">
        <v>1436</v>
      </c>
      <c r="I577" t="s">
        <v>840</v>
      </c>
      <c r="J577">
        <v>20160912</v>
      </c>
      <c r="K577" t="s">
        <v>1546</v>
      </c>
      <c r="L577">
        <v>1471</v>
      </c>
    </row>
    <row r="578" spans="1:12" x14ac:dyDescent="0.2">
      <c r="A578" t="s">
        <v>7</v>
      </c>
      <c r="B578">
        <v>20180430</v>
      </c>
      <c r="C578" t="s">
        <v>1545</v>
      </c>
      <c r="D578">
        <v>992</v>
      </c>
      <c r="F578" s="16" t="s">
        <v>1116</v>
      </c>
      <c r="G578" s="17">
        <v>1159</v>
      </c>
      <c r="I578" t="s">
        <v>781</v>
      </c>
      <c r="J578">
        <v>20160815</v>
      </c>
      <c r="K578" t="s">
        <v>1546</v>
      </c>
      <c r="L578">
        <v>253</v>
      </c>
    </row>
    <row r="579" spans="1:12" x14ac:dyDescent="0.2">
      <c r="A579" t="s">
        <v>20</v>
      </c>
      <c r="B579">
        <v>20180413</v>
      </c>
      <c r="C579" t="s">
        <v>1545</v>
      </c>
      <c r="D579">
        <v>1223</v>
      </c>
      <c r="F579" s="16" t="s">
        <v>677</v>
      </c>
      <c r="G579" s="17">
        <v>1445</v>
      </c>
      <c r="I579" t="s">
        <v>781</v>
      </c>
      <c r="J579">
        <v>20160914</v>
      </c>
      <c r="K579" t="s">
        <v>1546</v>
      </c>
      <c r="L579">
        <v>354</v>
      </c>
    </row>
    <row r="580" spans="1:12" x14ac:dyDescent="0.2">
      <c r="A580" t="s">
        <v>20</v>
      </c>
      <c r="B580">
        <v>20180507</v>
      </c>
      <c r="C580" t="s">
        <v>1545</v>
      </c>
      <c r="D580">
        <v>1854</v>
      </c>
      <c r="F580" s="16" t="s">
        <v>1111</v>
      </c>
      <c r="G580" s="17">
        <v>713</v>
      </c>
      <c r="I580" t="s">
        <v>820</v>
      </c>
      <c r="J580">
        <v>20160815</v>
      </c>
      <c r="K580" t="s">
        <v>1546</v>
      </c>
      <c r="L580">
        <v>365</v>
      </c>
    </row>
    <row r="581" spans="1:12" x14ac:dyDescent="0.2">
      <c r="A581" t="s">
        <v>40</v>
      </c>
      <c r="B581">
        <v>20180212</v>
      </c>
      <c r="C581" t="s">
        <v>1545</v>
      </c>
      <c r="D581">
        <v>1244</v>
      </c>
      <c r="F581" s="16" t="s">
        <v>1124</v>
      </c>
      <c r="G581" s="17">
        <v>1565</v>
      </c>
      <c r="I581" t="s">
        <v>820</v>
      </c>
      <c r="J581">
        <v>20160914</v>
      </c>
      <c r="K581" t="s">
        <v>1546</v>
      </c>
      <c r="L581">
        <v>992</v>
      </c>
    </row>
    <row r="582" spans="1:12" x14ac:dyDescent="0.2">
      <c r="A582" t="s">
        <v>40</v>
      </c>
      <c r="B582">
        <v>20180423</v>
      </c>
      <c r="C582" t="s">
        <v>1545</v>
      </c>
      <c r="D582">
        <v>1327</v>
      </c>
      <c r="F582" s="16" t="s">
        <v>500</v>
      </c>
      <c r="G582" s="17">
        <v>4269</v>
      </c>
      <c r="I582" t="s">
        <v>827</v>
      </c>
      <c r="J582">
        <v>20160815</v>
      </c>
      <c r="K582" t="s">
        <v>1546</v>
      </c>
      <c r="L582">
        <v>210</v>
      </c>
    </row>
    <row r="583" spans="1:12" x14ac:dyDescent="0.2">
      <c r="A583" t="s">
        <v>85</v>
      </c>
      <c r="B583">
        <v>20180413</v>
      </c>
      <c r="C583" t="s">
        <v>1545</v>
      </c>
      <c r="D583">
        <v>930</v>
      </c>
      <c r="F583" s="16" t="s">
        <v>1115</v>
      </c>
      <c r="G583" s="17">
        <v>1287</v>
      </c>
      <c r="I583" t="s">
        <v>827</v>
      </c>
      <c r="J583">
        <v>20160914</v>
      </c>
      <c r="K583" t="s">
        <v>1546</v>
      </c>
      <c r="L583">
        <v>295</v>
      </c>
    </row>
    <row r="584" spans="1:12" x14ac:dyDescent="0.2">
      <c r="A584" t="s">
        <v>59</v>
      </c>
      <c r="B584">
        <v>20180427</v>
      </c>
      <c r="C584" t="s">
        <v>1545</v>
      </c>
      <c r="D584">
        <v>111</v>
      </c>
      <c r="F584" s="16" t="s">
        <v>627</v>
      </c>
      <c r="G584" s="17">
        <v>615</v>
      </c>
      <c r="I584" t="s">
        <v>827</v>
      </c>
      <c r="J584">
        <v>20161129</v>
      </c>
      <c r="K584" t="s">
        <v>1546</v>
      </c>
      <c r="L584">
        <v>15</v>
      </c>
    </row>
    <row r="585" spans="1:12" x14ac:dyDescent="0.2">
      <c r="A585" t="s">
        <v>59</v>
      </c>
      <c r="B585">
        <v>20180601</v>
      </c>
      <c r="C585" t="s">
        <v>1545</v>
      </c>
      <c r="D585">
        <v>1168</v>
      </c>
      <c r="F585" s="16" t="s">
        <v>538</v>
      </c>
      <c r="G585" s="17">
        <v>5024</v>
      </c>
      <c r="I585" t="s">
        <v>695</v>
      </c>
      <c r="J585">
        <v>20160819</v>
      </c>
      <c r="K585" t="s">
        <v>1546</v>
      </c>
      <c r="L585">
        <v>965</v>
      </c>
    </row>
    <row r="586" spans="1:12" x14ac:dyDescent="0.2">
      <c r="A586" t="s">
        <v>142</v>
      </c>
      <c r="B586">
        <v>20180309</v>
      </c>
      <c r="C586" t="s">
        <v>1545</v>
      </c>
      <c r="D586">
        <v>622</v>
      </c>
      <c r="F586" s="16" t="s">
        <v>1088</v>
      </c>
      <c r="G586" s="17">
        <v>1230</v>
      </c>
      <c r="I586" t="s">
        <v>695</v>
      </c>
      <c r="J586">
        <v>20160915</v>
      </c>
      <c r="K586" t="s">
        <v>1546</v>
      </c>
      <c r="L586">
        <v>638</v>
      </c>
    </row>
    <row r="587" spans="1:12" x14ac:dyDescent="0.2">
      <c r="A587" t="s">
        <v>142</v>
      </c>
      <c r="B587">
        <v>20180514</v>
      </c>
      <c r="C587" t="s">
        <v>1545</v>
      </c>
      <c r="D587">
        <v>774</v>
      </c>
      <c r="F587" s="16" t="s">
        <v>616</v>
      </c>
      <c r="G587" s="17">
        <v>739</v>
      </c>
      <c r="I587" t="s">
        <v>698</v>
      </c>
      <c r="J587">
        <v>20160817</v>
      </c>
      <c r="K587" t="s">
        <v>1546</v>
      </c>
      <c r="L587">
        <v>26</v>
      </c>
    </row>
    <row r="588" spans="1:12" x14ac:dyDescent="0.2">
      <c r="A588" t="s">
        <v>109</v>
      </c>
      <c r="B588">
        <v>20180226</v>
      </c>
      <c r="C588" t="s">
        <v>1545</v>
      </c>
      <c r="D588">
        <v>1217</v>
      </c>
      <c r="F588" s="16" t="s">
        <v>1108</v>
      </c>
      <c r="G588" s="17">
        <v>816</v>
      </c>
      <c r="I588" t="s">
        <v>698</v>
      </c>
      <c r="J588">
        <v>20160916</v>
      </c>
      <c r="K588" t="s">
        <v>1546</v>
      </c>
      <c r="L588">
        <v>30</v>
      </c>
    </row>
    <row r="589" spans="1:12" x14ac:dyDescent="0.2">
      <c r="A589" t="s">
        <v>109</v>
      </c>
      <c r="B589">
        <v>20180514</v>
      </c>
      <c r="C589" t="s">
        <v>1545</v>
      </c>
      <c r="D589">
        <v>669</v>
      </c>
      <c r="F589" s="16" t="s">
        <v>1070</v>
      </c>
      <c r="G589" s="17">
        <v>761</v>
      </c>
      <c r="I589" t="s">
        <v>841</v>
      </c>
      <c r="J589">
        <v>20160704</v>
      </c>
      <c r="K589" t="s">
        <v>1546</v>
      </c>
      <c r="L589">
        <v>1291</v>
      </c>
    </row>
    <row r="590" spans="1:12" x14ac:dyDescent="0.2">
      <c r="A590" t="s">
        <v>147</v>
      </c>
      <c r="B590">
        <v>20180223</v>
      </c>
      <c r="C590" t="s">
        <v>1545</v>
      </c>
      <c r="D590">
        <v>855</v>
      </c>
      <c r="F590" s="16" t="s">
        <v>625</v>
      </c>
      <c r="G590" s="17">
        <v>745</v>
      </c>
      <c r="I590" t="s">
        <v>841</v>
      </c>
      <c r="J590">
        <v>20160822</v>
      </c>
      <c r="K590" t="s">
        <v>1546</v>
      </c>
      <c r="L590">
        <v>459</v>
      </c>
    </row>
    <row r="591" spans="1:12" x14ac:dyDescent="0.2">
      <c r="A591" t="s">
        <v>147</v>
      </c>
      <c r="B591">
        <v>20180430</v>
      </c>
      <c r="C591" t="s">
        <v>1545</v>
      </c>
      <c r="D591">
        <v>819</v>
      </c>
      <c r="F591" s="16" t="s">
        <v>641</v>
      </c>
      <c r="G591" s="17">
        <v>1888</v>
      </c>
      <c r="I591" t="s">
        <v>777</v>
      </c>
      <c r="J591">
        <v>20160819</v>
      </c>
      <c r="K591" t="s">
        <v>1546</v>
      </c>
      <c r="L591">
        <v>172</v>
      </c>
    </row>
    <row r="592" spans="1:12" x14ac:dyDescent="0.2">
      <c r="A592" t="s">
        <v>219</v>
      </c>
      <c r="B592">
        <v>20180316</v>
      </c>
      <c r="C592" t="s">
        <v>1545</v>
      </c>
      <c r="D592">
        <v>1866</v>
      </c>
      <c r="F592" s="16" t="s">
        <v>676</v>
      </c>
      <c r="G592" s="17">
        <v>665</v>
      </c>
      <c r="I592" t="s">
        <v>777</v>
      </c>
      <c r="J592">
        <v>20160916</v>
      </c>
      <c r="K592" t="s">
        <v>1546</v>
      </c>
      <c r="L592">
        <v>322</v>
      </c>
    </row>
    <row r="593" spans="1:12" x14ac:dyDescent="0.2">
      <c r="A593" t="s">
        <v>219</v>
      </c>
      <c r="B593">
        <v>20180507</v>
      </c>
      <c r="C593" t="s">
        <v>1545</v>
      </c>
      <c r="D593">
        <v>1891</v>
      </c>
      <c r="F593" s="16" t="s">
        <v>661</v>
      </c>
      <c r="G593" s="17">
        <v>1434</v>
      </c>
      <c r="I593" t="s">
        <v>777</v>
      </c>
      <c r="J593">
        <v>20161205</v>
      </c>
      <c r="K593" t="s">
        <v>1546</v>
      </c>
      <c r="L593">
        <v>93</v>
      </c>
    </row>
    <row r="594" spans="1:12" x14ac:dyDescent="0.2">
      <c r="A594" t="s">
        <v>90</v>
      </c>
      <c r="B594">
        <v>20180223</v>
      </c>
      <c r="C594" t="s">
        <v>1545</v>
      </c>
      <c r="D594">
        <v>1102</v>
      </c>
      <c r="F594" s="16" t="s">
        <v>1079</v>
      </c>
      <c r="G594" s="17">
        <v>1244</v>
      </c>
      <c r="I594" t="s">
        <v>773</v>
      </c>
      <c r="J594">
        <v>20160819</v>
      </c>
      <c r="K594" t="s">
        <v>1546</v>
      </c>
      <c r="L594">
        <v>173</v>
      </c>
    </row>
    <row r="595" spans="1:12" x14ac:dyDescent="0.2">
      <c r="A595" t="s">
        <v>90</v>
      </c>
      <c r="B595">
        <v>20180416</v>
      </c>
      <c r="C595" t="s">
        <v>1545</v>
      </c>
      <c r="D595">
        <v>616</v>
      </c>
      <c r="F595" s="16" t="s">
        <v>637</v>
      </c>
      <c r="G595" s="17">
        <v>159</v>
      </c>
      <c r="I595" t="s">
        <v>773</v>
      </c>
      <c r="J595">
        <v>20160916</v>
      </c>
      <c r="K595" t="s">
        <v>1546</v>
      </c>
      <c r="L595">
        <v>194</v>
      </c>
    </row>
    <row r="596" spans="1:12" x14ac:dyDescent="0.2">
      <c r="A596" t="s">
        <v>194</v>
      </c>
      <c r="B596">
        <v>20180212</v>
      </c>
      <c r="C596" t="s">
        <v>1545</v>
      </c>
      <c r="D596">
        <v>1249</v>
      </c>
      <c r="F596" s="16" t="s">
        <v>1097</v>
      </c>
      <c r="G596" s="17">
        <v>568</v>
      </c>
      <c r="I596" t="s">
        <v>769</v>
      </c>
      <c r="J596">
        <v>20160818</v>
      </c>
      <c r="K596" t="s">
        <v>1546</v>
      </c>
      <c r="L596">
        <v>906</v>
      </c>
    </row>
    <row r="597" spans="1:12" x14ac:dyDescent="0.2">
      <c r="A597" t="s">
        <v>194</v>
      </c>
      <c r="B597">
        <v>20180413</v>
      </c>
      <c r="C597" t="s">
        <v>1545</v>
      </c>
      <c r="D597">
        <v>685</v>
      </c>
      <c r="F597" s="16" t="s">
        <v>1099</v>
      </c>
      <c r="G597" s="17">
        <v>745</v>
      </c>
      <c r="I597" t="s">
        <v>769</v>
      </c>
      <c r="J597">
        <v>20160915</v>
      </c>
      <c r="K597" t="s">
        <v>1546</v>
      </c>
      <c r="L597">
        <v>1740</v>
      </c>
    </row>
    <row r="598" spans="1:12" x14ac:dyDescent="0.2">
      <c r="A598" t="s">
        <v>127</v>
      </c>
      <c r="B598">
        <v>20180316</v>
      </c>
      <c r="C598" t="s">
        <v>1545</v>
      </c>
      <c r="D598">
        <v>901</v>
      </c>
      <c r="F598" s="16" t="s">
        <v>1087</v>
      </c>
      <c r="G598" s="17">
        <v>871</v>
      </c>
      <c r="I598" t="s">
        <v>821</v>
      </c>
      <c r="J598">
        <v>20160704</v>
      </c>
      <c r="K598" t="s">
        <v>1546</v>
      </c>
      <c r="L598">
        <v>788</v>
      </c>
    </row>
    <row r="599" spans="1:12" x14ac:dyDescent="0.2">
      <c r="A599" t="s">
        <v>127</v>
      </c>
      <c r="B599">
        <v>20180427</v>
      </c>
      <c r="C599" t="s">
        <v>1545</v>
      </c>
      <c r="D599">
        <v>163</v>
      </c>
      <c r="F599" s="16" t="s">
        <v>1075</v>
      </c>
      <c r="G599" s="17">
        <v>1578</v>
      </c>
      <c r="I599" t="s">
        <v>821</v>
      </c>
      <c r="J599">
        <v>20160822</v>
      </c>
      <c r="K599" t="s">
        <v>1546</v>
      </c>
      <c r="L599">
        <v>401</v>
      </c>
    </row>
    <row r="600" spans="1:12" x14ac:dyDescent="0.2">
      <c r="A600" t="s">
        <v>113</v>
      </c>
      <c r="B600">
        <v>20180406</v>
      </c>
      <c r="C600" t="s">
        <v>1545</v>
      </c>
      <c r="D600">
        <v>848</v>
      </c>
      <c r="F600" s="16" t="s">
        <v>1085</v>
      </c>
      <c r="G600" s="17">
        <v>746</v>
      </c>
      <c r="I600" t="s">
        <v>645</v>
      </c>
      <c r="J600">
        <v>20160711</v>
      </c>
      <c r="K600" t="s">
        <v>1546</v>
      </c>
      <c r="L600">
        <v>501</v>
      </c>
    </row>
    <row r="601" spans="1:12" x14ac:dyDescent="0.2">
      <c r="A601" t="s">
        <v>113</v>
      </c>
      <c r="B601">
        <v>20180518</v>
      </c>
      <c r="C601" t="s">
        <v>1545</v>
      </c>
      <c r="D601">
        <v>1021</v>
      </c>
      <c r="F601" s="16" t="s">
        <v>545</v>
      </c>
      <c r="G601" s="17">
        <v>3572</v>
      </c>
      <c r="I601" t="s">
        <v>645</v>
      </c>
      <c r="J601">
        <v>20160831</v>
      </c>
      <c r="K601" t="s">
        <v>1546</v>
      </c>
      <c r="L601">
        <v>197</v>
      </c>
    </row>
    <row r="602" spans="1:12" x14ac:dyDescent="0.2">
      <c r="A602" t="s">
        <v>1685</v>
      </c>
      <c r="B602">
        <v>20181112</v>
      </c>
      <c r="C602" t="s">
        <v>1545</v>
      </c>
      <c r="D602">
        <v>774</v>
      </c>
      <c r="F602" s="16" t="s">
        <v>1089</v>
      </c>
      <c r="G602" s="17">
        <v>1302</v>
      </c>
      <c r="I602" t="s">
        <v>789</v>
      </c>
      <c r="J602">
        <v>20160711</v>
      </c>
      <c r="K602" t="s">
        <v>1546</v>
      </c>
      <c r="L602">
        <v>493</v>
      </c>
    </row>
    <row r="603" spans="1:12" x14ac:dyDescent="0.2">
      <c r="A603" t="s">
        <v>1685</v>
      </c>
      <c r="B603">
        <v>20181116</v>
      </c>
      <c r="C603" t="s">
        <v>1545</v>
      </c>
      <c r="D603">
        <v>1193</v>
      </c>
      <c r="F603" s="16" t="s">
        <v>1119</v>
      </c>
      <c r="G603" s="17">
        <v>716</v>
      </c>
      <c r="I603" t="s">
        <v>789</v>
      </c>
      <c r="J603">
        <v>20160823</v>
      </c>
      <c r="K603" t="s">
        <v>1546</v>
      </c>
      <c r="L603">
        <v>745</v>
      </c>
    </row>
    <row r="604" spans="1:12" x14ac:dyDescent="0.2">
      <c r="A604" t="s">
        <v>1526</v>
      </c>
      <c r="B604">
        <v>20181119</v>
      </c>
      <c r="C604" t="s">
        <v>1545</v>
      </c>
      <c r="D604">
        <v>724</v>
      </c>
      <c r="F604" s="16" t="s">
        <v>1112</v>
      </c>
      <c r="G604" s="17">
        <v>955</v>
      </c>
      <c r="I604" t="s">
        <v>804</v>
      </c>
      <c r="J604">
        <v>20160712</v>
      </c>
      <c r="K604" t="s">
        <v>1546</v>
      </c>
      <c r="L604">
        <v>1261</v>
      </c>
    </row>
    <row r="605" spans="1:12" x14ac:dyDescent="0.2">
      <c r="A605" t="s">
        <v>1526</v>
      </c>
      <c r="B605">
        <v>20181123</v>
      </c>
      <c r="C605" t="s">
        <v>1545</v>
      </c>
      <c r="D605">
        <v>670</v>
      </c>
      <c r="F605" s="16" t="s">
        <v>1093</v>
      </c>
      <c r="G605" s="17">
        <v>1316</v>
      </c>
      <c r="I605" t="s">
        <v>804</v>
      </c>
      <c r="J605">
        <v>20160831</v>
      </c>
      <c r="K605" t="s">
        <v>1546</v>
      </c>
      <c r="L605">
        <v>854</v>
      </c>
    </row>
    <row r="606" spans="1:12" x14ac:dyDescent="0.2">
      <c r="A606" t="s">
        <v>788</v>
      </c>
      <c r="B606">
        <v>20160628</v>
      </c>
      <c r="C606" t="s">
        <v>1545</v>
      </c>
      <c r="D606">
        <v>997</v>
      </c>
      <c r="F606" s="16" t="s">
        <v>1091</v>
      </c>
      <c r="G606" s="17">
        <v>1148</v>
      </c>
      <c r="I606" t="s">
        <v>839</v>
      </c>
      <c r="J606">
        <v>20160628</v>
      </c>
      <c r="K606" t="s">
        <v>1546</v>
      </c>
      <c r="L606">
        <v>857</v>
      </c>
    </row>
    <row r="607" spans="1:12" x14ac:dyDescent="0.2">
      <c r="A607" t="s">
        <v>788</v>
      </c>
      <c r="B607">
        <v>20160817</v>
      </c>
      <c r="C607" t="s">
        <v>1545</v>
      </c>
      <c r="D607">
        <v>667</v>
      </c>
      <c r="F607" s="16" t="s">
        <v>1130</v>
      </c>
      <c r="G607" s="17">
        <v>1161</v>
      </c>
      <c r="I607" t="s">
        <v>839</v>
      </c>
      <c r="J607">
        <v>20160818</v>
      </c>
      <c r="K607" t="s">
        <v>1546</v>
      </c>
      <c r="L607">
        <v>425</v>
      </c>
    </row>
    <row r="608" spans="1:12" x14ac:dyDescent="0.2">
      <c r="A608" t="s">
        <v>691</v>
      </c>
      <c r="B608">
        <v>20160712</v>
      </c>
      <c r="C608" t="s">
        <v>1545</v>
      </c>
      <c r="D608">
        <v>944</v>
      </c>
      <c r="F608" s="16" t="s">
        <v>594</v>
      </c>
      <c r="G608" s="17">
        <v>650</v>
      </c>
      <c r="I608" t="s">
        <v>753</v>
      </c>
      <c r="J608">
        <v>20160712</v>
      </c>
      <c r="K608" t="s">
        <v>1546</v>
      </c>
      <c r="L608">
        <v>335</v>
      </c>
    </row>
    <row r="609" spans="1:12" x14ac:dyDescent="0.2">
      <c r="A609" t="s">
        <v>691</v>
      </c>
      <c r="B609">
        <v>20160824</v>
      </c>
      <c r="C609" t="s">
        <v>1545</v>
      </c>
      <c r="D609">
        <v>845</v>
      </c>
      <c r="F609" s="16" t="s">
        <v>1092</v>
      </c>
      <c r="G609" s="17">
        <v>2556</v>
      </c>
      <c r="I609" t="s">
        <v>753</v>
      </c>
      <c r="J609">
        <v>20160826</v>
      </c>
      <c r="K609" t="s">
        <v>1546</v>
      </c>
      <c r="L609">
        <v>1053</v>
      </c>
    </row>
    <row r="610" spans="1:12" x14ac:dyDescent="0.2">
      <c r="A610" t="s">
        <v>691</v>
      </c>
      <c r="B610">
        <v>20161122</v>
      </c>
      <c r="C610" t="s">
        <v>1545</v>
      </c>
      <c r="D610">
        <v>880</v>
      </c>
      <c r="F610" s="16" t="s">
        <v>666</v>
      </c>
      <c r="G610" s="17">
        <v>1068</v>
      </c>
      <c r="I610" t="s">
        <v>694</v>
      </c>
      <c r="J610">
        <v>20160713</v>
      </c>
      <c r="K610" t="s">
        <v>1546</v>
      </c>
      <c r="L610">
        <v>276</v>
      </c>
    </row>
    <row r="611" spans="1:12" x14ac:dyDescent="0.2">
      <c r="A611" t="s">
        <v>870</v>
      </c>
      <c r="B611">
        <v>20160713</v>
      </c>
      <c r="C611" t="s">
        <v>1545</v>
      </c>
      <c r="D611">
        <v>961</v>
      </c>
      <c r="F611" s="16" t="s">
        <v>901</v>
      </c>
      <c r="G611" s="17">
        <v>1314</v>
      </c>
      <c r="I611" t="s">
        <v>694</v>
      </c>
      <c r="J611">
        <v>20160824</v>
      </c>
      <c r="K611" t="s">
        <v>1546</v>
      </c>
      <c r="L611">
        <v>89</v>
      </c>
    </row>
    <row r="612" spans="1:12" x14ac:dyDescent="0.2">
      <c r="A612" t="s">
        <v>870</v>
      </c>
      <c r="B612">
        <v>20160825</v>
      </c>
      <c r="C612" t="s">
        <v>1545</v>
      </c>
      <c r="D612">
        <v>799</v>
      </c>
      <c r="F612" s="16" t="s">
        <v>955</v>
      </c>
      <c r="G612" s="17">
        <v>4752</v>
      </c>
      <c r="I612" t="s">
        <v>694</v>
      </c>
      <c r="J612">
        <v>20161123</v>
      </c>
      <c r="K612" t="s">
        <v>1546</v>
      </c>
      <c r="L612">
        <v>433</v>
      </c>
    </row>
    <row r="613" spans="1:12" x14ac:dyDescent="0.2">
      <c r="A613" t="s">
        <v>735</v>
      </c>
      <c r="B613">
        <v>20160713</v>
      </c>
      <c r="C613" t="s">
        <v>1545</v>
      </c>
      <c r="D613">
        <v>611</v>
      </c>
      <c r="F613" s="16" t="s">
        <v>944</v>
      </c>
      <c r="G613" s="17">
        <v>939</v>
      </c>
      <c r="I613" t="s">
        <v>757</v>
      </c>
      <c r="J613">
        <v>20160713</v>
      </c>
      <c r="K613" t="s">
        <v>1546</v>
      </c>
      <c r="L613">
        <v>768</v>
      </c>
    </row>
    <row r="614" spans="1:12" x14ac:dyDescent="0.2">
      <c r="A614" t="s">
        <v>735</v>
      </c>
      <c r="B614">
        <v>20160825</v>
      </c>
      <c r="C614" t="s">
        <v>1545</v>
      </c>
      <c r="D614">
        <v>499</v>
      </c>
      <c r="F614" s="16" t="s">
        <v>940</v>
      </c>
      <c r="G614" s="17">
        <v>3053</v>
      </c>
      <c r="I614" t="s">
        <v>757</v>
      </c>
      <c r="J614">
        <v>20160825</v>
      </c>
      <c r="K614" t="s">
        <v>1546</v>
      </c>
      <c r="L614">
        <v>409</v>
      </c>
    </row>
    <row r="615" spans="1:12" x14ac:dyDescent="0.2">
      <c r="A615" t="s">
        <v>752</v>
      </c>
      <c r="B615">
        <v>20160714</v>
      </c>
      <c r="C615" t="s">
        <v>1545</v>
      </c>
      <c r="D615">
        <v>339</v>
      </c>
      <c r="F615" s="16" t="s">
        <v>903</v>
      </c>
      <c r="G615" s="17">
        <v>1566</v>
      </c>
      <c r="I615" t="s">
        <v>1132</v>
      </c>
      <c r="J615">
        <v>20160714</v>
      </c>
      <c r="K615" t="s">
        <v>1546</v>
      </c>
      <c r="L615">
        <v>63</v>
      </c>
    </row>
    <row r="616" spans="1:12" x14ac:dyDescent="0.2">
      <c r="A616" t="s">
        <v>752</v>
      </c>
      <c r="B616">
        <v>20160831</v>
      </c>
      <c r="C616" t="s">
        <v>1545</v>
      </c>
      <c r="D616">
        <v>546</v>
      </c>
      <c r="F616" s="16" t="s">
        <v>946</v>
      </c>
      <c r="G616" s="17">
        <v>1432</v>
      </c>
      <c r="I616" t="s">
        <v>1132</v>
      </c>
      <c r="J616">
        <v>20160825</v>
      </c>
      <c r="K616" t="s">
        <v>1546</v>
      </c>
      <c r="L616">
        <v>45</v>
      </c>
    </row>
    <row r="617" spans="1:12" x14ac:dyDescent="0.2">
      <c r="A617" t="s">
        <v>752</v>
      </c>
      <c r="B617">
        <v>20161122</v>
      </c>
      <c r="C617" t="s">
        <v>1545</v>
      </c>
      <c r="D617">
        <v>484</v>
      </c>
      <c r="F617" s="16" t="s">
        <v>970</v>
      </c>
      <c r="G617" s="17">
        <v>1051</v>
      </c>
      <c r="I617" t="s">
        <v>1132</v>
      </c>
      <c r="J617">
        <v>20161122</v>
      </c>
      <c r="K617" t="s">
        <v>1546</v>
      </c>
      <c r="L617">
        <v>35</v>
      </c>
    </row>
    <row r="618" spans="1:12" x14ac:dyDescent="0.2">
      <c r="A618" t="s">
        <v>752</v>
      </c>
      <c r="B618">
        <v>20161205</v>
      </c>
      <c r="C618" t="s">
        <v>1545</v>
      </c>
      <c r="D618">
        <v>2669</v>
      </c>
      <c r="F618" s="16" t="s">
        <v>815</v>
      </c>
      <c r="G618" s="17">
        <v>1057</v>
      </c>
      <c r="I618" t="s">
        <v>771</v>
      </c>
      <c r="J618">
        <v>20160714</v>
      </c>
      <c r="K618" t="s">
        <v>1546</v>
      </c>
      <c r="L618">
        <v>456</v>
      </c>
    </row>
    <row r="619" spans="1:12" x14ac:dyDescent="0.2">
      <c r="A619" t="s">
        <v>723</v>
      </c>
      <c r="B619">
        <v>20160714</v>
      </c>
      <c r="C619" t="s">
        <v>1545</v>
      </c>
      <c r="D619">
        <v>842</v>
      </c>
      <c r="F619" s="16" t="s">
        <v>844</v>
      </c>
      <c r="G619" s="17">
        <v>1417</v>
      </c>
      <c r="I619" t="s">
        <v>771</v>
      </c>
      <c r="J619">
        <v>20160826</v>
      </c>
      <c r="K619" t="s">
        <v>1546</v>
      </c>
      <c r="L619">
        <v>294</v>
      </c>
    </row>
    <row r="620" spans="1:12" x14ac:dyDescent="0.2">
      <c r="A620" t="s">
        <v>723</v>
      </c>
      <c r="B620">
        <v>20160825</v>
      </c>
      <c r="C620" t="s">
        <v>1545</v>
      </c>
      <c r="D620">
        <v>590</v>
      </c>
      <c r="F620" s="16" t="s">
        <v>830</v>
      </c>
      <c r="G620" s="17">
        <v>1527</v>
      </c>
      <c r="I620" t="s">
        <v>745</v>
      </c>
      <c r="J620">
        <v>20160715</v>
      </c>
      <c r="K620" t="s">
        <v>1546</v>
      </c>
      <c r="L620">
        <v>368</v>
      </c>
    </row>
    <row r="621" spans="1:12" x14ac:dyDescent="0.2">
      <c r="A621" t="s">
        <v>723</v>
      </c>
      <c r="B621">
        <v>20161205</v>
      </c>
      <c r="C621" t="s">
        <v>1545</v>
      </c>
      <c r="D621">
        <v>811</v>
      </c>
      <c r="F621" s="16" t="s">
        <v>912</v>
      </c>
      <c r="G621" s="17">
        <v>2000</v>
      </c>
      <c r="I621" t="s">
        <v>745</v>
      </c>
      <c r="J621">
        <v>20160831</v>
      </c>
      <c r="K621" t="s">
        <v>1546</v>
      </c>
      <c r="L621">
        <v>147</v>
      </c>
    </row>
    <row r="622" spans="1:12" x14ac:dyDescent="0.2">
      <c r="A622" t="s">
        <v>816</v>
      </c>
      <c r="B622">
        <v>20160720</v>
      </c>
      <c r="C622" t="s">
        <v>1545</v>
      </c>
      <c r="D622">
        <v>1169</v>
      </c>
      <c r="F622" s="16" t="s">
        <v>510</v>
      </c>
      <c r="G622" s="17">
        <v>5184</v>
      </c>
      <c r="I622" t="s">
        <v>754</v>
      </c>
      <c r="J622">
        <v>20160715</v>
      </c>
      <c r="K622" t="s">
        <v>1546</v>
      </c>
      <c r="L622">
        <v>822</v>
      </c>
    </row>
    <row r="623" spans="1:12" x14ac:dyDescent="0.2">
      <c r="A623" t="s">
        <v>816</v>
      </c>
      <c r="B623">
        <v>20160826</v>
      </c>
      <c r="C623" t="s">
        <v>1545</v>
      </c>
      <c r="D623">
        <v>1089</v>
      </c>
      <c r="F623" s="16" t="s">
        <v>943</v>
      </c>
      <c r="G623" s="17">
        <v>2438</v>
      </c>
      <c r="I623" t="s">
        <v>754</v>
      </c>
      <c r="J623">
        <v>20160826</v>
      </c>
      <c r="K623" t="s">
        <v>1546</v>
      </c>
      <c r="L623">
        <v>586</v>
      </c>
    </row>
    <row r="624" spans="1:12" x14ac:dyDescent="0.2">
      <c r="A624" t="s">
        <v>711</v>
      </c>
      <c r="B624">
        <v>20160715</v>
      </c>
      <c r="C624" t="s">
        <v>1545</v>
      </c>
      <c r="D624">
        <v>522</v>
      </c>
      <c r="F624" s="16" t="s">
        <v>893</v>
      </c>
      <c r="G624" s="17">
        <v>712</v>
      </c>
      <c r="I624" t="s">
        <v>722</v>
      </c>
      <c r="J624">
        <v>20160718</v>
      </c>
      <c r="K624" t="s">
        <v>1546</v>
      </c>
      <c r="L624">
        <v>322</v>
      </c>
    </row>
    <row r="625" spans="1:12" x14ac:dyDescent="0.2">
      <c r="A625" t="s">
        <v>711</v>
      </c>
      <c r="B625">
        <v>20160826</v>
      </c>
      <c r="C625" t="s">
        <v>1545</v>
      </c>
      <c r="D625">
        <v>671</v>
      </c>
      <c r="F625" s="16" t="s">
        <v>941</v>
      </c>
      <c r="G625" s="17">
        <v>3165</v>
      </c>
      <c r="I625" t="s">
        <v>722</v>
      </c>
      <c r="J625">
        <v>20160826</v>
      </c>
      <c r="K625" t="s">
        <v>1546</v>
      </c>
      <c r="L625">
        <v>549</v>
      </c>
    </row>
    <row r="626" spans="1:12" x14ac:dyDescent="0.2">
      <c r="A626" t="s">
        <v>792</v>
      </c>
      <c r="B626">
        <v>20160718</v>
      </c>
      <c r="C626" t="s">
        <v>1545</v>
      </c>
      <c r="D626">
        <v>675</v>
      </c>
      <c r="F626" s="16" t="s">
        <v>913</v>
      </c>
      <c r="G626" s="17">
        <v>1974</v>
      </c>
      <c r="I626" t="s">
        <v>710</v>
      </c>
      <c r="J626">
        <v>20160718</v>
      </c>
      <c r="K626" t="s">
        <v>1546</v>
      </c>
      <c r="L626">
        <v>503</v>
      </c>
    </row>
    <row r="627" spans="1:12" x14ac:dyDescent="0.2">
      <c r="A627" t="s">
        <v>792</v>
      </c>
      <c r="B627">
        <v>20160829</v>
      </c>
      <c r="C627" t="s">
        <v>1545</v>
      </c>
      <c r="D627">
        <v>675</v>
      </c>
      <c r="F627" s="16" t="s">
        <v>574</v>
      </c>
      <c r="G627" s="17">
        <v>6135</v>
      </c>
      <c r="I627" t="s">
        <v>710</v>
      </c>
      <c r="J627">
        <v>20160829</v>
      </c>
      <c r="K627" t="s">
        <v>1546</v>
      </c>
      <c r="L627">
        <v>400</v>
      </c>
    </row>
    <row r="628" spans="1:12" x14ac:dyDescent="0.2">
      <c r="A628" t="s">
        <v>686</v>
      </c>
      <c r="B628">
        <v>20160718</v>
      </c>
      <c r="C628" t="s">
        <v>1545</v>
      </c>
      <c r="D628">
        <v>723</v>
      </c>
      <c r="F628" s="16" t="s">
        <v>971</v>
      </c>
      <c r="G628" s="17">
        <v>2015</v>
      </c>
      <c r="I628" t="s">
        <v>702</v>
      </c>
      <c r="J628">
        <v>20160720</v>
      </c>
      <c r="K628" t="s">
        <v>1546</v>
      </c>
      <c r="L628">
        <v>307</v>
      </c>
    </row>
    <row r="629" spans="1:12" x14ac:dyDescent="0.2">
      <c r="A629" t="s">
        <v>686</v>
      </c>
      <c r="B629">
        <v>20160829</v>
      </c>
      <c r="C629" t="s">
        <v>1545</v>
      </c>
      <c r="D629">
        <v>698</v>
      </c>
      <c r="F629" s="16" t="s">
        <v>947</v>
      </c>
      <c r="G629" s="17">
        <v>1147</v>
      </c>
      <c r="I629" t="s">
        <v>702</v>
      </c>
      <c r="J629">
        <v>20160829</v>
      </c>
      <c r="K629" t="s">
        <v>1546</v>
      </c>
      <c r="L629">
        <v>549</v>
      </c>
    </row>
    <row r="630" spans="1:12" x14ac:dyDescent="0.2">
      <c r="A630" t="s">
        <v>772</v>
      </c>
      <c r="B630">
        <v>20160720</v>
      </c>
      <c r="C630" t="s">
        <v>1545</v>
      </c>
      <c r="D630">
        <v>998</v>
      </c>
      <c r="F630" s="16" t="s">
        <v>910</v>
      </c>
      <c r="G630" s="17">
        <v>1566</v>
      </c>
      <c r="I630" t="s">
        <v>805</v>
      </c>
      <c r="J630">
        <v>20160628</v>
      </c>
      <c r="K630" t="s">
        <v>1546</v>
      </c>
      <c r="L630">
        <v>683</v>
      </c>
    </row>
    <row r="631" spans="1:12" x14ac:dyDescent="0.2">
      <c r="A631" t="s">
        <v>772</v>
      </c>
      <c r="B631">
        <v>20160829</v>
      </c>
      <c r="C631" t="s">
        <v>1545</v>
      </c>
      <c r="D631">
        <v>833</v>
      </c>
      <c r="F631" s="16" t="s">
        <v>842</v>
      </c>
      <c r="G631" s="17">
        <v>2492</v>
      </c>
      <c r="I631" t="s">
        <v>805</v>
      </c>
      <c r="J631">
        <v>20160818</v>
      </c>
      <c r="K631" t="s">
        <v>1546</v>
      </c>
      <c r="L631">
        <v>341</v>
      </c>
    </row>
    <row r="632" spans="1:12" x14ac:dyDescent="0.2">
      <c r="A632" t="s">
        <v>786</v>
      </c>
      <c r="B632">
        <v>20160628</v>
      </c>
      <c r="C632" t="s">
        <v>1545</v>
      </c>
      <c r="D632">
        <v>598</v>
      </c>
      <c r="F632" s="16" t="s">
        <v>962</v>
      </c>
      <c r="G632" s="17">
        <v>1952</v>
      </c>
      <c r="I632" t="s">
        <v>689</v>
      </c>
      <c r="J632">
        <v>20160720</v>
      </c>
      <c r="K632" t="s">
        <v>1546</v>
      </c>
      <c r="L632">
        <v>732</v>
      </c>
    </row>
    <row r="633" spans="1:12" x14ac:dyDescent="0.2">
      <c r="A633" t="s">
        <v>786</v>
      </c>
      <c r="B633">
        <v>20160831</v>
      </c>
      <c r="C633" t="s">
        <v>1545</v>
      </c>
      <c r="D633">
        <v>749</v>
      </c>
      <c r="F633" s="16" t="s">
        <v>889</v>
      </c>
      <c r="G633" s="17">
        <v>1435</v>
      </c>
      <c r="I633" t="s">
        <v>689</v>
      </c>
      <c r="J633">
        <v>20160905</v>
      </c>
      <c r="K633" t="s">
        <v>1546</v>
      </c>
      <c r="L633">
        <v>314</v>
      </c>
    </row>
    <row r="634" spans="1:12" x14ac:dyDescent="0.2">
      <c r="A634" t="s">
        <v>626</v>
      </c>
      <c r="B634">
        <v>20160720</v>
      </c>
      <c r="C634" t="s">
        <v>1545</v>
      </c>
      <c r="D634">
        <v>677</v>
      </c>
      <c r="F634" s="16" t="s">
        <v>950</v>
      </c>
      <c r="G634" s="17">
        <v>2159</v>
      </c>
      <c r="I634" t="s">
        <v>733</v>
      </c>
      <c r="J634">
        <v>20160721</v>
      </c>
      <c r="K634" t="s">
        <v>1546</v>
      </c>
      <c r="L634">
        <v>630</v>
      </c>
    </row>
    <row r="635" spans="1:12" x14ac:dyDescent="0.2">
      <c r="A635" t="s">
        <v>626</v>
      </c>
      <c r="B635">
        <v>20160901</v>
      </c>
      <c r="C635" t="s">
        <v>1545</v>
      </c>
      <c r="D635">
        <v>438</v>
      </c>
      <c r="F635" s="16" t="s">
        <v>928</v>
      </c>
      <c r="G635" s="17">
        <v>4355</v>
      </c>
      <c r="I635" t="s">
        <v>733</v>
      </c>
      <c r="J635">
        <v>20160902</v>
      </c>
      <c r="K635" t="s">
        <v>1546</v>
      </c>
      <c r="L635">
        <v>854</v>
      </c>
    </row>
    <row r="636" spans="1:12" x14ac:dyDescent="0.2">
      <c r="A636" t="s">
        <v>760</v>
      </c>
      <c r="B636">
        <v>20160721</v>
      </c>
      <c r="C636" t="s">
        <v>1545</v>
      </c>
      <c r="D636">
        <v>439</v>
      </c>
      <c r="F636" s="16" t="s">
        <v>924</v>
      </c>
      <c r="G636" s="17">
        <v>2392</v>
      </c>
      <c r="I636" t="s">
        <v>721</v>
      </c>
      <c r="J636">
        <v>20160721</v>
      </c>
      <c r="K636" t="s">
        <v>1546</v>
      </c>
      <c r="L636">
        <v>891</v>
      </c>
    </row>
    <row r="637" spans="1:12" x14ac:dyDescent="0.2">
      <c r="A637" t="s">
        <v>760</v>
      </c>
      <c r="B637">
        <v>20160902</v>
      </c>
      <c r="C637" t="s">
        <v>1545</v>
      </c>
      <c r="D637">
        <v>537</v>
      </c>
      <c r="F637" s="16" t="s">
        <v>922</v>
      </c>
      <c r="G637" s="17">
        <v>2137</v>
      </c>
      <c r="I637" t="s">
        <v>721</v>
      </c>
      <c r="J637">
        <v>20160902</v>
      </c>
      <c r="K637" t="s">
        <v>1546</v>
      </c>
      <c r="L637">
        <v>641</v>
      </c>
    </row>
    <row r="638" spans="1:12" x14ac:dyDescent="0.2">
      <c r="A638" t="s">
        <v>760</v>
      </c>
      <c r="B638">
        <v>20161129</v>
      </c>
      <c r="C638" t="s">
        <v>1545</v>
      </c>
      <c r="D638">
        <v>729</v>
      </c>
      <c r="F638" s="16" t="s">
        <v>919</v>
      </c>
      <c r="G638" s="17">
        <v>1563</v>
      </c>
      <c r="I638" t="s">
        <v>701</v>
      </c>
      <c r="J638">
        <v>20160722</v>
      </c>
      <c r="K638" t="s">
        <v>1546</v>
      </c>
      <c r="L638">
        <v>895</v>
      </c>
    </row>
    <row r="639" spans="1:12" x14ac:dyDescent="0.2">
      <c r="A639" t="s">
        <v>750</v>
      </c>
      <c r="B639">
        <v>20160721</v>
      </c>
      <c r="C639" t="s">
        <v>1545</v>
      </c>
      <c r="D639">
        <v>448</v>
      </c>
      <c r="F639" s="16" t="s">
        <v>502</v>
      </c>
      <c r="G639" s="17">
        <v>5895</v>
      </c>
      <c r="I639" t="s">
        <v>701</v>
      </c>
      <c r="J639">
        <v>20160901</v>
      </c>
      <c r="K639" t="s">
        <v>1546</v>
      </c>
      <c r="L639">
        <v>215</v>
      </c>
    </row>
    <row r="640" spans="1:12" x14ac:dyDescent="0.2">
      <c r="A640" t="s">
        <v>750</v>
      </c>
      <c r="B640">
        <v>20160901</v>
      </c>
      <c r="C640" t="s">
        <v>1545</v>
      </c>
      <c r="D640">
        <v>546</v>
      </c>
      <c r="F640" s="16" t="s">
        <v>536</v>
      </c>
      <c r="G640" s="17">
        <v>6023</v>
      </c>
      <c r="I640" t="s">
        <v>659</v>
      </c>
      <c r="J640">
        <v>20160722</v>
      </c>
      <c r="K640" t="s">
        <v>1546</v>
      </c>
      <c r="L640">
        <v>171</v>
      </c>
    </row>
    <row r="641" spans="1:12" x14ac:dyDescent="0.2">
      <c r="A641" t="s">
        <v>730</v>
      </c>
      <c r="B641">
        <v>20160722</v>
      </c>
      <c r="C641" t="s">
        <v>1545</v>
      </c>
      <c r="D641">
        <v>1133</v>
      </c>
      <c r="F641" s="16" t="s">
        <v>833</v>
      </c>
      <c r="G641" s="17">
        <v>1808</v>
      </c>
      <c r="I641" t="s">
        <v>659</v>
      </c>
      <c r="J641">
        <v>20160902</v>
      </c>
      <c r="K641" t="s">
        <v>1546</v>
      </c>
      <c r="L641">
        <v>110</v>
      </c>
    </row>
    <row r="642" spans="1:12" x14ac:dyDescent="0.2">
      <c r="A642" t="s">
        <v>730</v>
      </c>
      <c r="B642">
        <v>20160901</v>
      </c>
      <c r="C642" t="s">
        <v>1545</v>
      </c>
      <c r="D642">
        <v>266</v>
      </c>
      <c r="F642" s="16" t="s">
        <v>915</v>
      </c>
      <c r="G642" s="17">
        <v>1226</v>
      </c>
      <c r="I642" t="s">
        <v>762</v>
      </c>
      <c r="J642">
        <v>20160801</v>
      </c>
      <c r="K642" t="s">
        <v>1546</v>
      </c>
      <c r="L642">
        <v>165</v>
      </c>
    </row>
    <row r="643" spans="1:12" x14ac:dyDescent="0.2">
      <c r="A643" t="s">
        <v>734</v>
      </c>
      <c r="B643">
        <v>20160722</v>
      </c>
      <c r="C643" t="s">
        <v>1545</v>
      </c>
      <c r="D643">
        <v>642</v>
      </c>
      <c r="F643" s="16" t="s">
        <v>907</v>
      </c>
      <c r="G643" s="17">
        <v>1455</v>
      </c>
      <c r="I643" t="s">
        <v>762</v>
      </c>
      <c r="J643">
        <v>20160905</v>
      </c>
      <c r="K643" t="s">
        <v>1546</v>
      </c>
      <c r="L643">
        <v>41</v>
      </c>
    </row>
    <row r="644" spans="1:12" x14ac:dyDescent="0.2">
      <c r="A644" t="s">
        <v>734</v>
      </c>
      <c r="B644">
        <v>20160901</v>
      </c>
      <c r="C644" t="s">
        <v>1545</v>
      </c>
      <c r="D644">
        <v>480</v>
      </c>
      <c r="F644" s="16" t="s">
        <v>934</v>
      </c>
      <c r="G644" s="17">
        <v>1515</v>
      </c>
      <c r="I644" t="s">
        <v>764</v>
      </c>
      <c r="J644">
        <v>20160801</v>
      </c>
      <c r="K644" t="s">
        <v>1546</v>
      </c>
      <c r="L644">
        <v>276</v>
      </c>
    </row>
    <row r="645" spans="1:12" x14ac:dyDescent="0.2">
      <c r="A645" t="s">
        <v>606</v>
      </c>
      <c r="B645">
        <v>20160801</v>
      </c>
      <c r="C645" t="s">
        <v>1545</v>
      </c>
      <c r="D645">
        <v>998</v>
      </c>
      <c r="F645" s="16" t="s">
        <v>932</v>
      </c>
      <c r="G645" s="17">
        <v>1344</v>
      </c>
      <c r="I645" t="s">
        <v>764</v>
      </c>
      <c r="J645">
        <v>20161003</v>
      </c>
      <c r="K645" t="s">
        <v>1546</v>
      </c>
      <c r="L645">
        <v>1570</v>
      </c>
    </row>
    <row r="646" spans="1:12" x14ac:dyDescent="0.2">
      <c r="A646" t="s">
        <v>606</v>
      </c>
      <c r="B646">
        <v>20160905</v>
      </c>
      <c r="C646" t="s">
        <v>1545</v>
      </c>
      <c r="D646">
        <v>931</v>
      </c>
      <c r="F646" s="16" t="s">
        <v>895</v>
      </c>
      <c r="G646" s="17">
        <v>912</v>
      </c>
      <c r="I646" t="s">
        <v>791</v>
      </c>
      <c r="J646">
        <v>20160802</v>
      </c>
      <c r="K646" t="s">
        <v>1546</v>
      </c>
      <c r="L646">
        <v>1203</v>
      </c>
    </row>
    <row r="647" spans="1:12" x14ac:dyDescent="0.2">
      <c r="A647" t="s">
        <v>854</v>
      </c>
      <c r="B647">
        <v>20160801</v>
      </c>
      <c r="C647" t="s">
        <v>1545</v>
      </c>
      <c r="D647">
        <v>646</v>
      </c>
      <c r="F647" s="16" t="s">
        <v>966</v>
      </c>
      <c r="G647" s="17">
        <v>2825</v>
      </c>
      <c r="I647" t="s">
        <v>791</v>
      </c>
      <c r="J647">
        <v>20160905</v>
      </c>
      <c r="K647" t="s">
        <v>1546</v>
      </c>
      <c r="L647">
        <v>949</v>
      </c>
    </row>
    <row r="648" spans="1:12" x14ac:dyDescent="0.2">
      <c r="A648" t="s">
        <v>854</v>
      </c>
      <c r="B648">
        <v>20160905</v>
      </c>
      <c r="C648" t="s">
        <v>1545</v>
      </c>
      <c r="D648">
        <v>416</v>
      </c>
      <c r="F648" s="16" t="s">
        <v>948</v>
      </c>
      <c r="G648" s="17">
        <v>1697</v>
      </c>
      <c r="I648" t="s">
        <v>859</v>
      </c>
      <c r="J648">
        <v>20160802</v>
      </c>
      <c r="K648" t="s">
        <v>1546</v>
      </c>
      <c r="L648">
        <v>347</v>
      </c>
    </row>
    <row r="649" spans="1:12" x14ac:dyDescent="0.2">
      <c r="A649" t="s">
        <v>854</v>
      </c>
      <c r="B649">
        <v>20161122</v>
      </c>
      <c r="C649" t="s">
        <v>1545</v>
      </c>
      <c r="D649">
        <v>1101</v>
      </c>
      <c r="F649" s="16" t="s">
        <v>900</v>
      </c>
      <c r="G649" s="17">
        <v>2806</v>
      </c>
      <c r="I649" t="s">
        <v>859</v>
      </c>
      <c r="J649">
        <v>20160907</v>
      </c>
      <c r="K649" t="s">
        <v>1546</v>
      </c>
      <c r="L649">
        <v>875</v>
      </c>
    </row>
    <row r="650" spans="1:12" x14ac:dyDescent="0.2">
      <c r="A650" t="s">
        <v>846</v>
      </c>
      <c r="B650">
        <v>20160802</v>
      </c>
      <c r="C650" t="s">
        <v>1545</v>
      </c>
      <c r="D650">
        <v>643</v>
      </c>
      <c r="F650" s="16" t="s">
        <v>923</v>
      </c>
      <c r="G650" s="17">
        <v>1386</v>
      </c>
      <c r="I650" t="s">
        <v>808</v>
      </c>
      <c r="J650">
        <v>20160803</v>
      </c>
      <c r="K650" t="s">
        <v>1546</v>
      </c>
      <c r="L650">
        <v>618</v>
      </c>
    </row>
    <row r="651" spans="1:12" x14ac:dyDescent="0.2">
      <c r="A651" t="s">
        <v>846</v>
      </c>
      <c r="B651">
        <v>20160905</v>
      </c>
      <c r="C651" t="s">
        <v>1545</v>
      </c>
      <c r="D651">
        <v>677</v>
      </c>
      <c r="F651" s="16" t="s">
        <v>892</v>
      </c>
      <c r="G651" s="17">
        <v>1128</v>
      </c>
      <c r="I651" t="s">
        <v>808</v>
      </c>
      <c r="J651">
        <v>20160906</v>
      </c>
      <c r="K651" t="s">
        <v>1546</v>
      </c>
      <c r="L651">
        <v>387</v>
      </c>
    </row>
    <row r="652" spans="1:12" x14ac:dyDescent="0.2">
      <c r="A652" t="s">
        <v>828</v>
      </c>
      <c r="B652">
        <v>20160802</v>
      </c>
      <c r="C652" t="s">
        <v>1545</v>
      </c>
      <c r="D652">
        <v>727</v>
      </c>
      <c r="F652" s="16" t="s">
        <v>793</v>
      </c>
      <c r="G652" s="17">
        <v>1872</v>
      </c>
      <c r="I652" t="s">
        <v>819</v>
      </c>
      <c r="J652">
        <v>20160629</v>
      </c>
      <c r="K652" t="s">
        <v>1546</v>
      </c>
      <c r="L652">
        <v>832</v>
      </c>
    </row>
    <row r="653" spans="1:12" x14ac:dyDescent="0.2">
      <c r="A653" t="s">
        <v>828</v>
      </c>
      <c r="B653">
        <v>20160908</v>
      </c>
      <c r="C653" t="s">
        <v>1545</v>
      </c>
      <c r="D653">
        <v>641</v>
      </c>
      <c r="F653" s="16" t="s">
        <v>880</v>
      </c>
      <c r="G653" s="17">
        <v>731</v>
      </c>
      <c r="I653" t="s">
        <v>819</v>
      </c>
      <c r="J653">
        <v>20160818</v>
      </c>
      <c r="K653" t="s">
        <v>1546</v>
      </c>
      <c r="L653">
        <v>542</v>
      </c>
    </row>
    <row r="654" spans="1:12" x14ac:dyDescent="0.2">
      <c r="A654" t="s">
        <v>828</v>
      </c>
      <c r="B654">
        <v>20161123</v>
      </c>
      <c r="C654" t="s">
        <v>1545</v>
      </c>
      <c r="D654">
        <v>640</v>
      </c>
      <c r="F654" s="16" t="s">
        <v>581</v>
      </c>
      <c r="G654" s="17">
        <v>5776</v>
      </c>
      <c r="I654" t="s">
        <v>852</v>
      </c>
      <c r="J654">
        <v>20160803</v>
      </c>
      <c r="K654" t="s">
        <v>1546</v>
      </c>
      <c r="L654">
        <v>474</v>
      </c>
    </row>
    <row r="655" spans="1:12" x14ac:dyDescent="0.2">
      <c r="A655" t="s">
        <v>826</v>
      </c>
      <c r="B655">
        <v>20160803</v>
      </c>
      <c r="C655" t="s">
        <v>1545</v>
      </c>
      <c r="D655">
        <v>618</v>
      </c>
      <c r="F655" s="16" t="s">
        <v>959</v>
      </c>
      <c r="G655" s="17">
        <v>1383</v>
      </c>
      <c r="I655" t="s">
        <v>852</v>
      </c>
      <c r="J655">
        <v>20160906</v>
      </c>
      <c r="K655" t="s">
        <v>1546</v>
      </c>
      <c r="L655">
        <v>804</v>
      </c>
    </row>
    <row r="656" spans="1:12" x14ac:dyDescent="0.2">
      <c r="A656" t="s">
        <v>826</v>
      </c>
      <c r="B656">
        <v>20160906</v>
      </c>
      <c r="C656" t="s">
        <v>1545</v>
      </c>
      <c r="D656">
        <v>679</v>
      </c>
      <c r="F656" s="16" t="s">
        <v>883</v>
      </c>
      <c r="G656" s="17">
        <v>2357</v>
      </c>
      <c r="I656" t="s">
        <v>873</v>
      </c>
      <c r="J656">
        <v>20160804</v>
      </c>
      <c r="K656" t="s">
        <v>1546</v>
      </c>
      <c r="L656">
        <v>467</v>
      </c>
    </row>
    <row r="657" spans="1:12" x14ac:dyDescent="0.2">
      <c r="A657" t="s">
        <v>834</v>
      </c>
      <c r="B657">
        <v>20160629</v>
      </c>
      <c r="C657" t="s">
        <v>1545</v>
      </c>
      <c r="D657">
        <v>651</v>
      </c>
      <c r="F657" s="16" t="s">
        <v>562</v>
      </c>
      <c r="G657" s="17">
        <v>2964</v>
      </c>
      <c r="I657" t="s">
        <v>873</v>
      </c>
      <c r="J657">
        <v>20160908</v>
      </c>
      <c r="K657" t="s">
        <v>1546</v>
      </c>
      <c r="L657">
        <v>141</v>
      </c>
    </row>
    <row r="658" spans="1:12" x14ac:dyDescent="0.2">
      <c r="A658" t="s">
        <v>834</v>
      </c>
      <c r="B658">
        <v>20160819</v>
      </c>
      <c r="C658" t="s">
        <v>1545</v>
      </c>
      <c r="D658">
        <v>389</v>
      </c>
      <c r="F658" s="16" t="s">
        <v>1122</v>
      </c>
      <c r="G658" s="17">
        <v>931</v>
      </c>
      <c r="I658" t="s">
        <v>873</v>
      </c>
      <c r="J658">
        <v>20161125</v>
      </c>
      <c r="K658" t="s">
        <v>1546</v>
      </c>
      <c r="L658">
        <v>436</v>
      </c>
    </row>
    <row r="659" spans="1:12" x14ac:dyDescent="0.2">
      <c r="A659" t="s">
        <v>628</v>
      </c>
      <c r="B659">
        <v>20160803</v>
      </c>
      <c r="C659" t="s">
        <v>1545</v>
      </c>
      <c r="D659">
        <v>735</v>
      </c>
      <c r="F659" s="16" t="s">
        <v>1073</v>
      </c>
      <c r="G659" s="17">
        <v>869</v>
      </c>
      <c r="I659" t="s">
        <v>741</v>
      </c>
      <c r="J659">
        <v>20160907</v>
      </c>
      <c r="K659" t="s">
        <v>1546</v>
      </c>
      <c r="L659">
        <v>496</v>
      </c>
    </row>
    <row r="660" spans="1:12" x14ac:dyDescent="0.2">
      <c r="A660" t="s">
        <v>628</v>
      </c>
      <c r="B660">
        <v>20160908</v>
      </c>
      <c r="C660" t="s">
        <v>1545</v>
      </c>
      <c r="D660">
        <v>613</v>
      </c>
      <c r="F660" s="16" t="s">
        <v>1086</v>
      </c>
      <c r="G660" s="17">
        <v>447</v>
      </c>
      <c r="I660" t="s">
        <v>813</v>
      </c>
      <c r="J660">
        <v>20160805</v>
      </c>
      <c r="K660" t="s">
        <v>1546</v>
      </c>
      <c r="L660">
        <v>240</v>
      </c>
    </row>
    <row r="661" spans="1:12" x14ac:dyDescent="0.2">
      <c r="A661" t="s">
        <v>851</v>
      </c>
      <c r="B661">
        <v>20160804</v>
      </c>
      <c r="C661" t="s">
        <v>1545</v>
      </c>
      <c r="D661">
        <v>1759</v>
      </c>
      <c r="F661" s="16" t="s">
        <v>981</v>
      </c>
      <c r="G661" s="17">
        <v>1759</v>
      </c>
      <c r="I661" t="s">
        <v>813</v>
      </c>
      <c r="J661">
        <v>20160908</v>
      </c>
      <c r="K661" t="s">
        <v>1546</v>
      </c>
      <c r="L661">
        <v>264</v>
      </c>
    </row>
    <row r="662" spans="1:12" x14ac:dyDescent="0.2">
      <c r="A662" t="s">
        <v>851</v>
      </c>
      <c r="B662">
        <v>20161010</v>
      </c>
      <c r="C662" t="s">
        <v>1545</v>
      </c>
      <c r="D662">
        <v>660</v>
      </c>
      <c r="F662" s="16" t="s">
        <v>1084</v>
      </c>
      <c r="G662" s="17">
        <v>1441</v>
      </c>
      <c r="I662" t="s">
        <v>831</v>
      </c>
      <c r="J662">
        <v>20160805</v>
      </c>
      <c r="K662" t="s">
        <v>1546</v>
      </c>
      <c r="L662">
        <v>1461</v>
      </c>
    </row>
    <row r="663" spans="1:12" x14ac:dyDescent="0.2">
      <c r="A663" t="s">
        <v>814</v>
      </c>
      <c r="B663">
        <v>20160804</v>
      </c>
      <c r="C663" t="s">
        <v>1545</v>
      </c>
      <c r="D663">
        <v>762</v>
      </c>
      <c r="F663" s="16" t="s">
        <v>1080</v>
      </c>
      <c r="G663" s="17">
        <v>1439</v>
      </c>
      <c r="I663" t="s">
        <v>831</v>
      </c>
      <c r="J663">
        <v>20160908</v>
      </c>
      <c r="K663" t="s">
        <v>1546</v>
      </c>
      <c r="L663">
        <v>213</v>
      </c>
    </row>
    <row r="664" spans="1:12" x14ac:dyDescent="0.2">
      <c r="A664" t="s">
        <v>814</v>
      </c>
      <c r="B664">
        <v>20160907</v>
      </c>
      <c r="C664" t="s">
        <v>1545</v>
      </c>
      <c r="D664">
        <v>383</v>
      </c>
      <c r="F664" s="16" t="s">
        <v>953</v>
      </c>
      <c r="G664" s="17">
        <v>2249</v>
      </c>
      <c r="I664" t="s">
        <v>853</v>
      </c>
      <c r="J664">
        <v>20160808</v>
      </c>
      <c r="K664" t="s">
        <v>1546</v>
      </c>
      <c r="L664">
        <v>295</v>
      </c>
    </row>
    <row r="665" spans="1:12" x14ac:dyDescent="0.2">
      <c r="A665" t="s">
        <v>814</v>
      </c>
      <c r="B665">
        <v>20161123</v>
      </c>
      <c r="C665" t="s">
        <v>1545</v>
      </c>
      <c r="D665">
        <v>2083</v>
      </c>
      <c r="F665" s="16" t="s">
        <v>1032</v>
      </c>
      <c r="G665" s="17">
        <v>1260</v>
      </c>
      <c r="I665" t="s">
        <v>853</v>
      </c>
      <c r="J665">
        <v>20160908</v>
      </c>
      <c r="K665" t="s">
        <v>1546</v>
      </c>
      <c r="L665">
        <v>105</v>
      </c>
    </row>
    <row r="666" spans="1:12" x14ac:dyDescent="0.2">
      <c r="A666" t="s">
        <v>814</v>
      </c>
      <c r="B666">
        <v>20161130</v>
      </c>
      <c r="C666" t="s">
        <v>1545</v>
      </c>
      <c r="D666">
        <v>424</v>
      </c>
      <c r="F666" s="16" t="s">
        <v>866</v>
      </c>
      <c r="G666" s="17">
        <v>2617</v>
      </c>
      <c r="I666" t="s">
        <v>790</v>
      </c>
      <c r="J666">
        <v>20160808</v>
      </c>
      <c r="K666" t="s">
        <v>1546</v>
      </c>
      <c r="L666">
        <v>952</v>
      </c>
    </row>
    <row r="667" spans="1:12" x14ac:dyDescent="0.2">
      <c r="A667" t="s">
        <v>837</v>
      </c>
      <c r="B667">
        <v>20160805</v>
      </c>
      <c r="C667" t="s">
        <v>1545</v>
      </c>
      <c r="D667">
        <v>1571</v>
      </c>
      <c r="F667" s="16" t="s">
        <v>999</v>
      </c>
      <c r="G667" s="17">
        <v>741</v>
      </c>
      <c r="I667" t="s">
        <v>790</v>
      </c>
      <c r="J667">
        <v>20160906</v>
      </c>
      <c r="K667" t="s">
        <v>1546</v>
      </c>
      <c r="L667">
        <v>706</v>
      </c>
    </row>
    <row r="668" spans="1:12" x14ac:dyDescent="0.2">
      <c r="A668" t="s">
        <v>837</v>
      </c>
      <c r="B668">
        <v>20160907</v>
      </c>
      <c r="C668" t="s">
        <v>1545</v>
      </c>
      <c r="D668">
        <v>503</v>
      </c>
      <c r="F668" s="16" t="s">
        <v>985</v>
      </c>
      <c r="G668" s="17">
        <v>1016</v>
      </c>
      <c r="I668" t="s">
        <v>790</v>
      </c>
      <c r="J668">
        <v>20160909</v>
      </c>
      <c r="K668" t="s">
        <v>1546</v>
      </c>
      <c r="L668">
        <v>798</v>
      </c>
    </row>
    <row r="669" spans="1:12" x14ac:dyDescent="0.2">
      <c r="A669" t="s">
        <v>802</v>
      </c>
      <c r="B669">
        <v>20160805</v>
      </c>
      <c r="C669" t="s">
        <v>1545</v>
      </c>
      <c r="D669">
        <v>977</v>
      </c>
      <c r="F669" s="16" t="s">
        <v>800</v>
      </c>
      <c r="G669" s="17">
        <v>2014</v>
      </c>
      <c r="I669" t="s">
        <v>776</v>
      </c>
      <c r="J669">
        <v>20160809</v>
      </c>
      <c r="K669" t="s">
        <v>1546</v>
      </c>
      <c r="L669">
        <v>66</v>
      </c>
    </row>
    <row r="670" spans="1:12" x14ac:dyDescent="0.2">
      <c r="A670" t="s">
        <v>802</v>
      </c>
      <c r="B670">
        <v>20160909</v>
      </c>
      <c r="C670" t="s">
        <v>1545</v>
      </c>
      <c r="D670">
        <v>451</v>
      </c>
      <c r="F670" s="16" t="s">
        <v>858</v>
      </c>
      <c r="G670" s="17">
        <v>1528</v>
      </c>
      <c r="I670" t="s">
        <v>776</v>
      </c>
      <c r="J670">
        <v>20160912</v>
      </c>
      <c r="K670" t="s">
        <v>1546</v>
      </c>
      <c r="L670">
        <v>209</v>
      </c>
    </row>
    <row r="671" spans="1:12" x14ac:dyDescent="0.2">
      <c r="A671" t="s">
        <v>799</v>
      </c>
      <c r="B671">
        <v>20160808</v>
      </c>
      <c r="C671" t="s">
        <v>1545</v>
      </c>
      <c r="D671">
        <v>572</v>
      </c>
      <c r="F671" s="16" t="s">
        <v>949</v>
      </c>
      <c r="G671" s="17">
        <v>2348</v>
      </c>
      <c r="I671" t="s">
        <v>776</v>
      </c>
      <c r="J671">
        <v>20161205</v>
      </c>
      <c r="K671" t="s">
        <v>1546</v>
      </c>
      <c r="L671">
        <v>316</v>
      </c>
    </row>
    <row r="672" spans="1:12" x14ac:dyDescent="0.2">
      <c r="A672" t="s">
        <v>799</v>
      </c>
      <c r="B672">
        <v>20160908</v>
      </c>
      <c r="C672" t="s">
        <v>1545</v>
      </c>
      <c r="D672">
        <v>866</v>
      </c>
      <c r="F672" s="16" t="s">
        <v>920</v>
      </c>
      <c r="G672" s="17">
        <v>1226</v>
      </c>
      <c r="I672" t="s">
        <v>794</v>
      </c>
      <c r="J672">
        <v>20160809</v>
      </c>
      <c r="K672" t="s">
        <v>1546</v>
      </c>
      <c r="L672">
        <v>371</v>
      </c>
    </row>
    <row r="673" spans="1:12" x14ac:dyDescent="0.2">
      <c r="A673" t="s">
        <v>799</v>
      </c>
      <c r="B673">
        <v>20161129</v>
      </c>
      <c r="C673" t="s">
        <v>1545</v>
      </c>
      <c r="D673">
        <v>699</v>
      </c>
      <c r="F673" s="16" t="s">
        <v>512</v>
      </c>
      <c r="G673" s="17">
        <v>7552</v>
      </c>
      <c r="I673" t="s">
        <v>794</v>
      </c>
      <c r="J673">
        <v>20160912</v>
      </c>
      <c r="K673" t="s">
        <v>1546</v>
      </c>
      <c r="L673">
        <v>807</v>
      </c>
    </row>
    <row r="674" spans="1:12" x14ac:dyDescent="0.2">
      <c r="A674" t="s">
        <v>823</v>
      </c>
      <c r="B674">
        <v>20160808</v>
      </c>
      <c r="C674" t="s">
        <v>1545</v>
      </c>
      <c r="D674">
        <v>577</v>
      </c>
      <c r="F674" s="16" t="s">
        <v>963</v>
      </c>
      <c r="G674" s="17">
        <v>2089</v>
      </c>
      <c r="I674" t="s">
        <v>855</v>
      </c>
      <c r="J674">
        <v>20160810</v>
      </c>
      <c r="K674" t="s">
        <v>1546</v>
      </c>
      <c r="L674">
        <v>282</v>
      </c>
    </row>
    <row r="675" spans="1:12" x14ac:dyDescent="0.2">
      <c r="A675" t="s">
        <v>823</v>
      </c>
      <c r="B675">
        <v>20160908</v>
      </c>
      <c r="C675" t="s">
        <v>1545</v>
      </c>
      <c r="D675">
        <v>909</v>
      </c>
      <c r="F675" s="16" t="s">
        <v>925</v>
      </c>
      <c r="G675" s="17">
        <v>2977</v>
      </c>
      <c r="I675" t="s">
        <v>855</v>
      </c>
      <c r="J675">
        <v>20161003</v>
      </c>
      <c r="K675" t="s">
        <v>1546</v>
      </c>
      <c r="L675">
        <v>1124</v>
      </c>
    </row>
    <row r="676" spans="1:12" x14ac:dyDescent="0.2">
      <c r="A676" t="s">
        <v>654</v>
      </c>
      <c r="B676">
        <v>20160809</v>
      </c>
      <c r="C676" t="s">
        <v>1545</v>
      </c>
      <c r="D676">
        <v>420</v>
      </c>
      <c r="F676" s="16" t="s">
        <v>918</v>
      </c>
      <c r="G676" s="17">
        <v>1006</v>
      </c>
      <c r="I676" t="s">
        <v>835</v>
      </c>
      <c r="J676">
        <v>20160629</v>
      </c>
      <c r="K676" t="s">
        <v>1546</v>
      </c>
      <c r="L676">
        <v>1515</v>
      </c>
    </row>
    <row r="677" spans="1:12" x14ac:dyDescent="0.2">
      <c r="A677" t="s">
        <v>654</v>
      </c>
      <c r="B677">
        <v>20160909</v>
      </c>
      <c r="C677" t="s">
        <v>1545</v>
      </c>
      <c r="D677">
        <v>638</v>
      </c>
      <c r="F677" s="16" t="s">
        <v>927</v>
      </c>
      <c r="G677" s="17">
        <v>1855</v>
      </c>
      <c r="I677" t="s">
        <v>835</v>
      </c>
      <c r="J677">
        <v>20160822</v>
      </c>
      <c r="K677" t="s">
        <v>1546</v>
      </c>
      <c r="L677">
        <v>1153</v>
      </c>
    </row>
    <row r="678" spans="1:12" x14ac:dyDescent="0.2">
      <c r="A678" t="s">
        <v>664</v>
      </c>
      <c r="B678">
        <v>20160809</v>
      </c>
      <c r="C678" t="s">
        <v>1545</v>
      </c>
      <c r="D678">
        <v>448</v>
      </c>
      <c r="F678" s="16" t="s">
        <v>929</v>
      </c>
      <c r="G678" s="17">
        <v>2098</v>
      </c>
      <c r="I678" t="s">
        <v>818</v>
      </c>
      <c r="J678">
        <v>20160817</v>
      </c>
      <c r="K678" t="s">
        <v>1546</v>
      </c>
      <c r="L678">
        <v>173</v>
      </c>
    </row>
    <row r="679" spans="1:12" x14ac:dyDescent="0.2">
      <c r="A679" t="s">
        <v>664</v>
      </c>
      <c r="B679">
        <v>20160909</v>
      </c>
      <c r="C679" t="s">
        <v>1545</v>
      </c>
      <c r="D679">
        <v>400</v>
      </c>
      <c r="F679" s="16" t="s">
        <v>539</v>
      </c>
      <c r="G679" s="17">
        <v>6426</v>
      </c>
      <c r="I679" t="s">
        <v>818</v>
      </c>
      <c r="J679">
        <v>20160913</v>
      </c>
      <c r="K679" t="s">
        <v>1546</v>
      </c>
      <c r="L679">
        <v>199</v>
      </c>
    </row>
    <row r="680" spans="1:12" x14ac:dyDescent="0.2">
      <c r="A680" t="s">
        <v>849</v>
      </c>
      <c r="B680">
        <v>20160810</v>
      </c>
      <c r="C680" t="s">
        <v>1545</v>
      </c>
      <c r="D680">
        <v>607</v>
      </c>
      <c r="F680" s="16" t="s">
        <v>936</v>
      </c>
      <c r="G680" s="17">
        <v>1559</v>
      </c>
      <c r="I680" t="s">
        <v>818</v>
      </c>
      <c r="J680">
        <v>20161122</v>
      </c>
      <c r="K680" t="s">
        <v>1546</v>
      </c>
      <c r="L680">
        <v>20</v>
      </c>
    </row>
    <row r="681" spans="1:12" x14ac:dyDescent="0.2">
      <c r="A681" t="s">
        <v>849</v>
      </c>
      <c r="B681">
        <v>20160912</v>
      </c>
      <c r="C681" t="s">
        <v>1545</v>
      </c>
      <c r="D681">
        <v>1223</v>
      </c>
      <c r="F681" s="16" t="s">
        <v>961</v>
      </c>
      <c r="G681" s="17">
        <v>1649</v>
      </c>
      <c r="I681" t="s">
        <v>818</v>
      </c>
      <c r="J681">
        <v>20161202</v>
      </c>
      <c r="K681" t="s">
        <v>1546</v>
      </c>
      <c r="L681">
        <v>61</v>
      </c>
    </row>
    <row r="682" spans="1:12" x14ac:dyDescent="0.2">
      <c r="A682" t="s">
        <v>871</v>
      </c>
      <c r="B682">
        <v>20160629</v>
      </c>
      <c r="C682" t="s">
        <v>1545</v>
      </c>
      <c r="D682">
        <v>628</v>
      </c>
      <c r="F682" s="16" t="s">
        <v>935</v>
      </c>
      <c r="G682" s="17">
        <v>1505</v>
      </c>
      <c r="I682" t="s">
        <v>812</v>
      </c>
      <c r="J682">
        <v>20160811</v>
      </c>
      <c r="K682" t="s">
        <v>1546</v>
      </c>
      <c r="L682">
        <v>734</v>
      </c>
    </row>
    <row r="683" spans="1:12" x14ac:dyDescent="0.2">
      <c r="A683" t="s">
        <v>871</v>
      </c>
      <c r="B683">
        <v>20160822</v>
      </c>
      <c r="C683" t="s">
        <v>1545</v>
      </c>
      <c r="D683">
        <v>659</v>
      </c>
      <c r="F683" s="16" t="s">
        <v>902</v>
      </c>
      <c r="G683" s="17">
        <v>2560</v>
      </c>
      <c r="I683" t="s">
        <v>812</v>
      </c>
      <c r="J683">
        <v>20160913</v>
      </c>
      <c r="K683" t="s">
        <v>1546</v>
      </c>
      <c r="L683">
        <v>869</v>
      </c>
    </row>
    <row r="684" spans="1:12" x14ac:dyDescent="0.2">
      <c r="A684" t="s">
        <v>709</v>
      </c>
      <c r="B684">
        <v>20160810</v>
      </c>
      <c r="C684" t="s">
        <v>1545</v>
      </c>
      <c r="D684">
        <v>292</v>
      </c>
      <c r="F684" s="16" t="s">
        <v>887</v>
      </c>
      <c r="G684" s="17">
        <v>2762</v>
      </c>
      <c r="I684" t="s">
        <v>861</v>
      </c>
      <c r="J684">
        <v>20160811</v>
      </c>
      <c r="K684" t="s">
        <v>1546</v>
      </c>
      <c r="L684">
        <v>563</v>
      </c>
    </row>
    <row r="685" spans="1:12" x14ac:dyDescent="0.2">
      <c r="A685" t="s">
        <v>709</v>
      </c>
      <c r="B685">
        <v>20160913</v>
      </c>
      <c r="C685" t="s">
        <v>1545</v>
      </c>
      <c r="D685">
        <v>457</v>
      </c>
      <c r="F685" s="16" t="s">
        <v>909</v>
      </c>
      <c r="G685" s="17">
        <v>699</v>
      </c>
      <c r="I685" t="s">
        <v>861</v>
      </c>
      <c r="J685">
        <v>20160913</v>
      </c>
      <c r="K685" t="s">
        <v>1546</v>
      </c>
      <c r="L685">
        <v>610</v>
      </c>
    </row>
    <row r="686" spans="1:12" x14ac:dyDescent="0.2">
      <c r="A686" t="s">
        <v>709</v>
      </c>
      <c r="B686">
        <v>20161128</v>
      </c>
      <c r="C686" t="s">
        <v>1545</v>
      </c>
      <c r="D686">
        <v>736</v>
      </c>
      <c r="F686" s="16" t="s">
        <v>930</v>
      </c>
      <c r="G686" s="17">
        <v>2159</v>
      </c>
      <c r="I686" t="s">
        <v>829</v>
      </c>
      <c r="J686">
        <v>20160811</v>
      </c>
      <c r="K686" t="s">
        <v>1546</v>
      </c>
      <c r="L686">
        <v>341</v>
      </c>
    </row>
    <row r="687" spans="1:12" x14ac:dyDescent="0.2">
      <c r="A687" t="s">
        <v>709</v>
      </c>
      <c r="B687">
        <v>20161205</v>
      </c>
      <c r="C687" t="s">
        <v>1545</v>
      </c>
      <c r="D687">
        <v>1066</v>
      </c>
      <c r="F687" s="16" t="s">
        <v>890</v>
      </c>
      <c r="G687" s="17">
        <v>2492</v>
      </c>
      <c r="I687" t="s">
        <v>829</v>
      </c>
      <c r="J687">
        <v>20160913</v>
      </c>
      <c r="K687" t="s">
        <v>1546</v>
      </c>
      <c r="L687">
        <v>400</v>
      </c>
    </row>
    <row r="688" spans="1:12" x14ac:dyDescent="0.2">
      <c r="A688" t="s">
        <v>856</v>
      </c>
      <c r="B688">
        <v>20160816</v>
      </c>
      <c r="C688" t="s">
        <v>1545</v>
      </c>
      <c r="D688">
        <v>546</v>
      </c>
      <c r="F688" s="16" t="s">
        <v>917</v>
      </c>
      <c r="G688" s="17">
        <v>998</v>
      </c>
      <c r="I688" t="s">
        <v>599</v>
      </c>
      <c r="J688">
        <v>20160816</v>
      </c>
      <c r="K688" t="s">
        <v>1546</v>
      </c>
      <c r="L688">
        <v>319</v>
      </c>
    </row>
    <row r="689" spans="1:12" x14ac:dyDescent="0.2">
      <c r="A689" t="s">
        <v>856</v>
      </c>
      <c r="B689">
        <v>20161130</v>
      </c>
      <c r="C689" t="s">
        <v>1545</v>
      </c>
      <c r="D689">
        <v>676</v>
      </c>
      <c r="F689" s="16" t="s">
        <v>952</v>
      </c>
      <c r="G689" s="17">
        <v>3060</v>
      </c>
      <c r="I689" t="s">
        <v>599</v>
      </c>
      <c r="J689">
        <v>20161003</v>
      </c>
      <c r="K689" t="s">
        <v>1546</v>
      </c>
      <c r="L689">
        <v>619</v>
      </c>
    </row>
    <row r="690" spans="1:12" x14ac:dyDescent="0.2">
      <c r="A690" t="s">
        <v>822</v>
      </c>
      <c r="B690">
        <v>20160811</v>
      </c>
      <c r="C690" t="s">
        <v>1545</v>
      </c>
      <c r="D690">
        <v>998</v>
      </c>
      <c r="F690" s="16" t="s">
        <v>908</v>
      </c>
      <c r="G690" s="17">
        <v>2586</v>
      </c>
      <c r="I690" t="s">
        <v>809</v>
      </c>
      <c r="J690">
        <v>20160915</v>
      </c>
      <c r="K690" t="s">
        <v>1546</v>
      </c>
      <c r="L690">
        <v>575</v>
      </c>
    </row>
    <row r="691" spans="1:12" x14ac:dyDescent="0.2">
      <c r="A691" t="s">
        <v>822</v>
      </c>
      <c r="B691">
        <v>20160912</v>
      </c>
      <c r="C691" t="s">
        <v>1545</v>
      </c>
      <c r="D691">
        <v>1146</v>
      </c>
      <c r="F691" s="16" t="s">
        <v>904</v>
      </c>
      <c r="G691" s="17">
        <v>860</v>
      </c>
      <c r="I691" t="s">
        <v>809</v>
      </c>
      <c r="J691">
        <v>20161130</v>
      </c>
      <c r="K691" t="s">
        <v>1546</v>
      </c>
      <c r="L691">
        <v>821</v>
      </c>
    </row>
    <row r="692" spans="1:12" x14ac:dyDescent="0.2">
      <c r="A692" t="s">
        <v>782</v>
      </c>
      <c r="B692">
        <v>20160816</v>
      </c>
      <c r="C692" t="s">
        <v>1545</v>
      </c>
      <c r="D692">
        <v>519</v>
      </c>
      <c r="F692" s="16" t="s">
        <v>956</v>
      </c>
      <c r="G692" s="17">
        <v>4877</v>
      </c>
      <c r="I692" t="s">
        <v>811</v>
      </c>
      <c r="J692">
        <v>20160815</v>
      </c>
      <c r="K692" t="s">
        <v>1546</v>
      </c>
      <c r="L692">
        <v>587</v>
      </c>
    </row>
    <row r="693" spans="1:12" x14ac:dyDescent="0.2">
      <c r="A693" t="s">
        <v>782</v>
      </c>
      <c r="B693">
        <v>20160913</v>
      </c>
      <c r="C693" t="s">
        <v>1545</v>
      </c>
      <c r="D693">
        <v>514</v>
      </c>
      <c r="F693" s="16" t="s">
        <v>911</v>
      </c>
      <c r="G693" s="17">
        <v>1328</v>
      </c>
      <c r="I693" t="s">
        <v>811</v>
      </c>
      <c r="J693">
        <v>20160914</v>
      </c>
      <c r="K693" t="s">
        <v>1546</v>
      </c>
      <c r="L693">
        <v>514</v>
      </c>
    </row>
    <row r="694" spans="1:12" x14ac:dyDescent="0.2">
      <c r="A694" t="s">
        <v>864</v>
      </c>
      <c r="B694">
        <v>20160811</v>
      </c>
      <c r="C694" t="s">
        <v>1545</v>
      </c>
      <c r="D694">
        <v>408</v>
      </c>
      <c r="F694" s="16" t="s">
        <v>879</v>
      </c>
      <c r="G694" s="17">
        <v>1490</v>
      </c>
      <c r="I694" t="s">
        <v>690</v>
      </c>
      <c r="J694">
        <v>20160816</v>
      </c>
      <c r="K694" t="s">
        <v>1546</v>
      </c>
      <c r="L694">
        <v>164</v>
      </c>
    </row>
    <row r="695" spans="1:12" x14ac:dyDescent="0.2">
      <c r="A695" t="s">
        <v>864</v>
      </c>
      <c r="B695">
        <v>20160913</v>
      </c>
      <c r="C695" t="s">
        <v>1545</v>
      </c>
      <c r="D695">
        <v>454</v>
      </c>
      <c r="F695" s="16" t="s">
        <v>1071</v>
      </c>
      <c r="G695" s="17">
        <v>2823</v>
      </c>
      <c r="I695" t="s">
        <v>690</v>
      </c>
      <c r="J695">
        <v>20160914</v>
      </c>
      <c r="K695" t="s">
        <v>1546</v>
      </c>
      <c r="L695">
        <v>479</v>
      </c>
    </row>
    <row r="696" spans="1:12" x14ac:dyDescent="0.2">
      <c r="A696" t="s">
        <v>857</v>
      </c>
      <c r="B696">
        <v>20160815</v>
      </c>
      <c r="C696" t="s">
        <v>1545</v>
      </c>
      <c r="D696">
        <v>388</v>
      </c>
      <c r="F696" s="16" t="s">
        <v>974</v>
      </c>
      <c r="G696" s="17">
        <v>2948</v>
      </c>
      <c r="I696" t="s">
        <v>690</v>
      </c>
      <c r="J696">
        <v>20161125</v>
      </c>
      <c r="K696" t="s">
        <v>1546</v>
      </c>
      <c r="L696">
        <v>511</v>
      </c>
    </row>
    <row r="697" spans="1:12" x14ac:dyDescent="0.2">
      <c r="A697" t="s">
        <v>857</v>
      </c>
      <c r="B697">
        <v>20160912</v>
      </c>
      <c r="C697" t="s">
        <v>1545</v>
      </c>
      <c r="D697">
        <v>487</v>
      </c>
      <c r="F697" s="16" t="s">
        <v>1008</v>
      </c>
      <c r="G697" s="17">
        <v>2037</v>
      </c>
      <c r="I697" t="s">
        <v>746</v>
      </c>
      <c r="J697">
        <v>20160817</v>
      </c>
      <c r="K697" t="s">
        <v>1546</v>
      </c>
      <c r="L697">
        <v>45</v>
      </c>
    </row>
    <row r="698" spans="1:12" x14ac:dyDescent="0.2">
      <c r="A698" t="s">
        <v>832</v>
      </c>
      <c r="B698">
        <v>20160815</v>
      </c>
      <c r="C698" t="s">
        <v>1545</v>
      </c>
      <c r="D698">
        <v>432</v>
      </c>
      <c r="F698" s="16" t="s">
        <v>1060</v>
      </c>
      <c r="G698" s="17">
        <v>375</v>
      </c>
      <c r="I698" t="s">
        <v>746</v>
      </c>
      <c r="J698">
        <v>20161003</v>
      </c>
      <c r="K698" t="s">
        <v>1546</v>
      </c>
      <c r="L698">
        <v>325</v>
      </c>
    </row>
    <row r="699" spans="1:12" x14ac:dyDescent="0.2">
      <c r="A699" t="s">
        <v>832</v>
      </c>
      <c r="B699">
        <v>20160914</v>
      </c>
      <c r="C699" t="s">
        <v>1545</v>
      </c>
      <c r="D699">
        <v>523</v>
      </c>
      <c r="F699" s="16" t="s">
        <v>1021</v>
      </c>
      <c r="G699" s="17">
        <v>1155</v>
      </c>
      <c r="I699" t="s">
        <v>865</v>
      </c>
      <c r="J699">
        <v>20160704</v>
      </c>
      <c r="K699" t="s">
        <v>1546</v>
      </c>
      <c r="L699">
        <v>822</v>
      </c>
    </row>
    <row r="700" spans="1:12" x14ac:dyDescent="0.2">
      <c r="A700" t="s">
        <v>832</v>
      </c>
      <c r="B700">
        <v>20161123</v>
      </c>
      <c r="C700" t="s">
        <v>1545</v>
      </c>
      <c r="D700">
        <v>661</v>
      </c>
      <c r="F700" s="16" t="s">
        <v>996</v>
      </c>
      <c r="G700" s="17">
        <v>1632</v>
      </c>
      <c r="I700" t="s">
        <v>865</v>
      </c>
      <c r="J700">
        <v>20160822</v>
      </c>
      <c r="K700" t="s">
        <v>1546</v>
      </c>
      <c r="L700">
        <v>505</v>
      </c>
    </row>
    <row r="701" spans="1:12" x14ac:dyDescent="0.2">
      <c r="A701" t="s">
        <v>832</v>
      </c>
      <c r="B701">
        <v>20161202</v>
      </c>
      <c r="C701" t="s">
        <v>1545</v>
      </c>
      <c r="D701">
        <v>578</v>
      </c>
      <c r="F701" s="16" t="s">
        <v>1035</v>
      </c>
      <c r="G701" s="17">
        <v>2132</v>
      </c>
      <c r="I701" t="s">
        <v>685</v>
      </c>
      <c r="J701">
        <v>20161003</v>
      </c>
      <c r="K701" t="s">
        <v>1546</v>
      </c>
      <c r="L701">
        <v>142</v>
      </c>
    </row>
    <row r="702" spans="1:12" x14ac:dyDescent="0.2">
      <c r="A702" t="s">
        <v>807</v>
      </c>
      <c r="B702">
        <v>20160815</v>
      </c>
      <c r="C702" t="s">
        <v>1545</v>
      </c>
      <c r="D702">
        <v>424</v>
      </c>
      <c r="F702" s="16" t="s">
        <v>972</v>
      </c>
      <c r="G702" s="17">
        <v>2615</v>
      </c>
      <c r="I702" t="s">
        <v>688</v>
      </c>
      <c r="J702">
        <v>20160817</v>
      </c>
      <c r="K702" t="s">
        <v>1546</v>
      </c>
      <c r="L702">
        <v>767</v>
      </c>
    </row>
    <row r="703" spans="1:12" x14ac:dyDescent="0.2">
      <c r="A703" t="s">
        <v>807</v>
      </c>
      <c r="B703">
        <v>20160914</v>
      </c>
      <c r="C703" t="s">
        <v>1545</v>
      </c>
      <c r="D703">
        <v>785</v>
      </c>
      <c r="F703" s="16" t="s">
        <v>503</v>
      </c>
      <c r="G703" s="17">
        <v>3919</v>
      </c>
      <c r="I703" t="s">
        <v>688</v>
      </c>
      <c r="J703">
        <v>20160913</v>
      </c>
      <c r="K703" t="s">
        <v>1546</v>
      </c>
      <c r="L703">
        <v>2227</v>
      </c>
    </row>
    <row r="704" spans="1:12" x14ac:dyDescent="0.2">
      <c r="A704" t="s">
        <v>807</v>
      </c>
      <c r="B704">
        <v>20161123</v>
      </c>
      <c r="C704" t="s">
        <v>1545</v>
      </c>
      <c r="D704">
        <v>650</v>
      </c>
      <c r="F704" s="16" t="s">
        <v>1081</v>
      </c>
      <c r="G704" s="17">
        <v>1152</v>
      </c>
      <c r="I704" t="s">
        <v>693</v>
      </c>
      <c r="J704">
        <v>20160816</v>
      </c>
      <c r="K704" t="s">
        <v>1546</v>
      </c>
      <c r="L704">
        <v>148</v>
      </c>
    </row>
    <row r="705" spans="1:12" x14ac:dyDescent="0.2">
      <c r="A705" t="s">
        <v>807</v>
      </c>
      <c r="B705">
        <v>20161202</v>
      </c>
      <c r="C705" t="s">
        <v>1545</v>
      </c>
      <c r="D705">
        <v>739</v>
      </c>
      <c r="F705" s="16" t="s">
        <v>569</v>
      </c>
      <c r="G705" s="17">
        <v>3576</v>
      </c>
      <c r="I705" t="s">
        <v>693</v>
      </c>
      <c r="J705">
        <v>20160914</v>
      </c>
      <c r="K705" t="s">
        <v>1546</v>
      </c>
      <c r="L705">
        <v>427</v>
      </c>
    </row>
    <row r="706" spans="1:12" x14ac:dyDescent="0.2">
      <c r="A706" t="s">
        <v>862</v>
      </c>
      <c r="B706">
        <v>20160819</v>
      </c>
      <c r="C706" t="s">
        <v>1545</v>
      </c>
      <c r="D706">
        <v>649</v>
      </c>
      <c r="F706" s="16" t="s">
        <v>1061</v>
      </c>
      <c r="G706" s="17">
        <v>783</v>
      </c>
      <c r="I706" t="s">
        <v>693</v>
      </c>
      <c r="J706">
        <v>20161129</v>
      </c>
      <c r="K706" t="s">
        <v>1546</v>
      </c>
      <c r="L706">
        <v>40</v>
      </c>
    </row>
    <row r="707" spans="1:12" x14ac:dyDescent="0.2">
      <c r="A707" t="s">
        <v>862</v>
      </c>
      <c r="B707">
        <v>20160916</v>
      </c>
      <c r="C707" t="s">
        <v>1545</v>
      </c>
      <c r="D707">
        <v>850</v>
      </c>
      <c r="F707" s="16" t="s">
        <v>1050</v>
      </c>
      <c r="G707" s="17">
        <v>512</v>
      </c>
      <c r="I707" t="s">
        <v>803</v>
      </c>
      <c r="J707">
        <v>20160704</v>
      </c>
      <c r="K707" t="s">
        <v>1546</v>
      </c>
      <c r="L707">
        <v>452</v>
      </c>
    </row>
    <row r="708" spans="1:12" x14ac:dyDescent="0.2">
      <c r="A708" t="s">
        <v>862</v>
      </c>
      <c r="B708">
        <v>20161205</v>
      </c>
      <c r="C708" t="s">
        <v>1545</v>
      </c>
      <c r="D708">
        <v>913</v>
      </c>
      <c r="F708" s="16" t="s">
        <v>1001</v>
      </c>
      <c r="G708" s="17">
        <v>757</v>
      </c>
      <c r="I708" t="s">
        <v>803</v>
      </c>
      <c r="J708">
        <v>20160822</v>
      </c>
      <c r="K708" t="s">
        <v>1546</v>
      </c>
      <c r="L708">
        <v>646</v>
      </c>
    </row>
    <row r="709" spans="1:12" x14ac:dyDescent="0.2">
      <c r="A709" t="s">
        <v>747</v>
      </c>
      <c r="B709">
        <v>20160817</v>
      </c>
      <c r="C709" t="s">
        <v>1545</v>
      </c>
      <c r="D709">
        <v>907</v>
      </c>
      <c r="F709" s="16" t="s">
        <v>965</v>
      </c>
      <c r="G709" s="17">
        <v>1645</v>
      </c>
      <c r="I709" t="s">
        <v>875</v>
      </c>
      <c r="J709">
        <v>20160711</v>
      </c>
      <c r="K709" t="s">
        <v>1546</v>
      </c>
      <c r="L709">
        <v>682</v>
      </c>
    </row>
    <row r="710" spans="1:12" x14ac:dyDescent="0.2">
      <c r="A710" t="s">
        <v>747</v>
      </c>
      <c r="B710">
        <v>20161128</v>
      </c>
      <c r="C710" t="s">
        <v>1545</v>
      </c>
      <c r="D710">
        <v>1013</v>
      </c>
      <c r="F710" s="16" t="s">
        <v>891</v>
      </c>
      <c r="G710" s="17">
        <v>1166</v>
      </c>
      <c r="I710" t="s">
        <v>875</v>
      </c>
      <c r="J710">
        <v>20160823</v>
      </c>
      <c r="K710" t="s">
        <v>1546</v>
      </c>
      <c r="L710">
        <v>1201</v>
      </c>
    </row>
    <row r="711" spans="1:12" x14ac:dyDescent="0.2">
      <c r="A711" t="s">
        <v>810</v>
      </c>
      <c r="B711">
        <v>20160704</v>
      </c>
      <c r="C711" t="s">
        <v>1545</v>
      </c>
      <c r="D711">
        <v>441</v>
      </c>
      <c r="F711" s="16" t="s">
        <v>899</v>
      </c>
      <c r="G711" s="17">
        <v>1944</v>
      </c>
      <c r="I711" t="s">
        <v>770</v>
      </c>
      <c r="J711">
        <v>20160712</v>
      </c>
      <c r="K711" t="s">
        <v>1546</v>
      </c>
      <c r="L711">
        <v>332</v>
      </c>
    </row>
    <row r="712" spans="1:12" x14ac:dyDescent="0.2">
      <c r="A712" t="s">
        <v>810</v>
      </c>
      <c r="B712">
        <v>20160822</v>
      </c>
      <c r="C712" t="s">
        <v>1545</v>
      </c>
      <c r="D712">
        <v>328</v>
      </c>
      <c r="F712" s="16" t="s">
        <v>905</v>
      </c>
      <c r="G712" s="17">
        <v>2397</v>
      </c>
      <c r="I712" t="s">
        <v>770</v>
      </c>
      <c r="J712">
        <v>20160823</v>
      </c>
      <c r="K712" t="s">
        <v>1546</v>
      </c>
      <c r="L712">
        <v>213</v>
      </c>
    </row>
    <row r="713" spans="1:12" x14ac:dyDescent="0.2">
      <c r="A713" t="s">
        <v>824</v>
      </c>
      <c r="B713">
        <v>20160816</v>
      </c>
      <c r="C713" t="s">
        <v>1545</v>
      </c>
      <c r="D713">
        <v>748</v>
      </c>
      <c r="F713" s="16" t="s">
        <v>960</v>
      </c>
      <c r="G713" s="17">
        <v>2094</v>
      </c>
      <c r="I713" t="s">
        <v>874</v>
      </c>
      <c r="J713">
        <v>20160712</v>
      </c>
      <c r="K713" t="s">
        <v>1546</v>
      </c>
      <c r="L713">
        <v>564</v>
      </c>
    </row>
    <row r="714" spans="1:12" x14ac:dyDescent="0.2">
      <c r="A714" t="s">
        <v>824</v>
      </c>
      <c r="B714">
        <v>20161003</v>
      </c>
      <c r="C714" t="s">
        <v>1545</v>
      </c>
      <c r="D714">
        <v>670</v>
      </c>
      <c r="F714" s="16" t="s">
        <v>1019</v>
      </c>
      <c r="G714" s="17">
        <v>714</v>
      </c>
      <c r="I714" t="s">
        <v>874</v>
      </c>
      <c r="J714">
        <v>20160823</v>
      </c>
      <c r="K714" t="s">
        <v>1546</v>
      </c>
      <c r="L714">
        <v>400</v>
      </c>
    </row>
    <row r="715" spans="1:12" x14ac:dyDescent="0.2">
      <c r="A715" t="s">
        <v>798</v>
      </c>
      <c r="B715">
        <v>20160816</v>
      </c>
      <c r="C715" t="s">
        <v>1545</v>
      </c>
      <c r="D715">
        <v>633</v>
      </c>
      <c r="F715" s="16" t="s">
        <v>1006</v>
      </c>
      <c r="G715" s="17">
        <v>1662</v>
      </c>
      <c r="I715" t="s">
        <v>602</v>
      </c>
      <c r="J715">
        <v>20120724</v>
      </c>
      <c r="K715" t="s">
        <v>1546</v>
      </c>
      <c r="L715">
        <v>327</v>
      </c>
    </row>
    <row r="716" spans="1:12" x14ac:dyDescent="0.2">
      <c r="A716" t="s">
        <v>798</v>
      </c>
      <c r="B716">
        <v>20160915</v>
      </c>
      <c r="C716" t="s">
        <v>1545</v>
      </c>
      <c r="D716">
        <v>633</v>
      </c>
      <c r="F716" s="16" t="s">
        <v>1024</v>
      </c>
      <c r="G716" s="17">
        <v>2213</v>
      </c>
      <c r="I716" t="s">
        <v>602</v>
      </c>
      <c r="J716">
        <v>20120813</v>
      </c>
      <c r="K716" t="s">
        <v>1546</v>
      </c>
      <c r="L716">
        <v>645</v>
      </c>
    </row>
    <row r="717" spans="1:12" x14ac:dyDescent="0.2">
      <c r="A717" t="s">
        <v>845</v>
      </c>
      <c r="B717">
        <v>20160817</v>
      </c>
      <c r="C717" t="s">
        <v>1545</v>
      </c>
      <c r="D717">
        <v>515</v>
      </c>
      <c r="F717" s="16" t="s">
        <v>1036</v>
      </c>
      <c r="G717" s="17">
        <v>1800</v>
      </c>
      <c r="I717" t="s">
        <v>640</v>
      </c>
      <c r="J717">
        <v>20120609</v>
      </c>
      <c r="K717" t="s">
        <v>1546</v>
      </c>
      <c r="L717">
        <v>640</v>
      </c>
    </row>
    <row r="718" spans="1:12" x14ac:dyDescent="0.2">
      <c r="A718" t="s">
        <v>845</v>
      </c>
      <c r="B718">
        <v>20160915</v>
      </c>
      <c r="C718" t="s">
        <v>1545</v>
      </c>
      <c r="D718">
        <v>728</v>
      </c>
      <c r="F718" s="16" t="s">
        <v>1067</v>
      </c>
      <c r="G718" s="17">
        <v>943</v>
      </c>
      <c r="I718" t="s">
        <v>640</v>
      </c>
      <c r="J718">
        <v>20120728</v>
      </c>
      <c r="K718" t="s">
        <v>1546</v>
      </c>
      <c r="L718">
        <v>537</v>
      </c>
    </row>
    <row r="719" spans="1:12" x14ac:dyDescent="0.2">
      <c r="A719" t="s">
        <v>653</v>
      </c>
      <c r="B719">
        <v>20160704</v>
      </c>
      <c r="C719" t="s">
        <v>1545</v>
      </c>
      <c r="D719">
        <v>566</v>
      </c>
      <c r="F719" s="16" t="s">
        <v>1042</v>
      </c>
      <c r="G719" s="17">
        <v>2418</v>
      </c>
      <c r="I719" t="s">
        <v>526</v>
      </c>
      <c r="J719">
        <v>20120720</v>
      </c>
      <c r="K719" t="s">
        <v>1546</v>
      </c>
      <c r="L719">
        <v>1082</v>
      </c>
    </row>
    <row r="720" spans="1:12" x14ac:dyDescent="0.2">
      <c r="A720" t="s">
        <v>653</v>
      </c>
      <c r="B720">
        <v>20160823</v>
      </c>
      <c r="C720" t="s">
        <v>1545</v>
      </c>
      <c r="D720">
        <v>432</v>
      </c>
      <c r="F720" s="16" t="s">
        <v>1621</v>
      </c>
      <c r="G720" s="17">
        <v>2159</v>
      </c>
      <c r="I720" t="s">
        <v>526</v>
      </c>
      <c r="J720">
        <v>20120809</v>
      </c>
      <c r="K720" t="s">
        <v>1546</v>
      </c>
      <c r="L720">
        <v>1086</v>
      </c>
    </row>
    <row r="721" spans="1:12" x14ac:dyDescent="0.2">
      <c r="A721" t="s">
        <v>869</v>
      </c>
      <c r="B721">
        <v>20160711</v>
      </c>
      <c r="C721" t="s">
        <v>1545</v>
      </c>
      <c r="D721">
        <v>483</v>
      </c>
      <c r="F721" s="16" t="s">
        <v>1575</v>
      </c>
      <c r="G721" s="17">
        <v>4060</v>
      </c>
      <c r="I721" t="s">
        <v>526</v>
      </c>
      <c r="J721">
        <v>20161206</v>
      </c>
      <c r="K721" t="s">
        <v>1546</v>
      </c>
      <c r="L721">
        <v>1172</v>
      </c>
    </row>
    <row r="722" spans="1:12" x14ac:dyDescent="0.2">
      <c r="A722" t="s">
        <v>869</v>
      </c>
      <c r="B722">
        <v>20160823</v>
      </c>
      <c r="C722" t="s">
        <v>1545</v>
      </c>
      <c r="D722">
        <v>570</v>
      </c>
      <c r="F722" s="16" t="s">
        <v>1611</v>
      </c>
      <c r="G722" s="17">
        <v>1885</v>
      </c>
      <c r="I722" t="s">
        <v>552</v>
      </c>
      <c r="J722">
        <v>20120721</v>
      </c>
      <c r="K722" t="s">
        <v>1546</v>
      </c>
      <c r="L722">
        <v>1530</v>
      </c>
    </row>
    <row r="723" spans="1:12" x14ac:dyDescent="0.2">
      <c r="A723" t="s">
        <v>868</v>
      </c>
      <c r="B723">
        <v>20160711</v>
      </c>
      <c r="C723" t="s">
        <v>1545</v>
      </c>
      <c r="D723">
        <v>431</v>
      </c>
      <c r="F723" s="16" t="s">
        <v>1622</v>
      </c>
      <c r="G723" s="17">
        <v>623</v>
      </c>
      <c r="I723" t="s">
        <v>552</v>
      </c>
      <c r="J723">
        <v>20120809</v>
      </c>
      <c r="K723" t="s">
        <v>1546</v>
      </c>
      <c r="L723">
        <v>1823</v>
      </c>
    </row>
    <row r="724" spans="1:12" x14ac:dyDescent="0.2">
      <c r="A724" t="s">
        <v>868</v>
      </c>
      <c r="B724">
        <v>20160823</v>
      </c>
      <c r="C724" t="s">
        <v>1545</v>
      </c>
      <c r="D724">
        <v>378</v>
      </c>
      <c r="F724" s="16" t="s">
        <v>1578</v>
      </c>
      <c r="G724" s="17">
        <v>953</v>
      </c>
      <c r="I724" t="s">
        <v>552</v>
      </c>
      <c r="J724">
        <v>20160627</v>
      </c>
      <c r="K724" t="s">
        <v>1546</v>
      </c>
      <c r="L724">
        <v>2110</v>
      </c>
    </row>
    <row r="725" spans="1:12" x14ac:dyDescent="0.2">
      <c r="A725" t="s">
        <v>868</v>
      </c>
      <c r="B725">
        <v>20161129</v>
      </c>
      <c r="C725" t="s">
        <v>1545</v>
      </c>
      <c r="D725">
        <v>665</v>
      </c>
      <c r="F725" s="16" t="s">
        <v>1668</v>
      </c>
      <c r="G725" s="17">
        <v>1951</v>
      </c>
      <c r="I725" t="s">
        <v>1114</v>
      </c>
      <c r="J725">
        <v>20120726</v>
      </c>
      <c r="K725" t="s">
        <v>1546</v>
      </c>
      <c r="L725">
        <v>617</v>
      </c>
    </row>
    <row r="726" spans="1:12" x14ac:dyDescent="0.2">
      <c r="A726" t="s">
        <v>787</v>
      </c>
      <c r="B726">
        <v>20160711</v>
      </c>
      <c r="C726" t="s">
        <v>1545</v>
      </c>
      <c r="D726">
        <v>717</v>
      </c>
      <c r="F726" s="16" t="s">
        <v>1618</v>
      </c>
      <c r="G726" s="17">
        <v>2653</v>
      </c>
      <c r="I726" t="s">
        <v>1114</v>
      </c>
      <c r="J726">
        <v>20120815</v>
      </c>
      <c r="K726" t="s">
        <v>1546</v>
      </c>
      <c r="L726">
        <v>618</v>
      </c>
    </row>
    <row r="727" spans="1:12" x14ac:dyDescent="0.2">
      <c r="A727" t="s">
        <v>787</v>
      </c>
      <c r="B727">
        <v>20160823</v>
      </c>
      <c r="C727" t="s">
        <v>1545</v>
      </c>
      <c r="D727">
        <v>728</v>
      </c>
      <c r="F727" s="16" t="s">
        <v>1596</v>
      </c>
      <c r="G727" s="17">
        <v>2863</v>
      </c>
      <c r="I727" t="s">
        <v>1094</v>
      </c>
      <c r="J727">
        <v>20120724</v>
      </c>
      <c r="K727" t="s">
        <v>1546</v>
      </c>
      <c r="L727">
        <v>395</v>
      </c>
    </row>
    <row r="728" spans="1:12" x14ac:dyDescent="0.2">
      <c r="A728" t="s">
        <v>1695</v>
      </c>
      <c r="B728">
        <v>20181119</v>
      </c>
      <c r="C728" t="s">
        <v>1545</v>
      </c>
      <c r="D728">
        <v>855</v>
      </c>
      <c r="F728" s="16" t="s">
        <v>1573</v>
      </c>
      <c r="G728" s="17">
        <v>1726</v>
      </c>
      <c r="I728" t="s">
        <v>1094</v>
      </c>
      <c r="J728">
        <v>20120813</v>
      </c>
      <c r="K728" t="s">
        <v>1546</v>
      </c>
      <c r="L728">
        <v>998</v>
      </c>
    </row>
    <row r="729" spans="1:12" x14ac:dyDescent="0.2">
      <c r="A729" t="s">
        <v>1695</v>
      </c>
      <c r="B729">
        <v>20181123</v>
      </c>
      <c r="C729" t="s">
        <v>1545</v>
      </c>
      <c r="D729">
        <v>1066</v>
      </c>
      <c r="F729" s="16" t="s">
        <v>1589</v>
      </c>
      <c r="G729" s="17">
        <v>1514</v>
      </c>
      <c r="I729" t="s">
        <v>1109</v>
      </c>
      <c r="J729">
        <v>20120811</v>
      </c>
      <c r="K729" t="s">
        <v>1546</v>
      </c>
      <c r="L729">
        <v>623</v>
      </c>
    </row>
    <row r="730" spans="1:12" x14ac:dyDescent="0.2">
      <c r="A730" t="s">
        <v>1692</v>
      </c>
      <c r="B730">
        <v>20181116</v>
      </c>
      <c r="C730" t="s">
        <v>1545</v>
      </c>
      <c r="D730">
        <v>665</v>
      </c>
      <c r="F730" s="16" t="s">
        <v>1572</v>
      </c>
      <c r="G730" s="17">
        <v>2601</v>
      </c>
      <c r="I730" t="s">
        <v>1109</v>
      </c>
      <c r="J730">
        <v>20130616</v>
      </c>
      <c r="K730" t="s">
        <v>1546</v>
      </c>
      <c r="L730">
        <v>675</v>
      </c>
    </row>
    <row r="731" spans="1:12" x14ac:dyDescent="0.2">
      <c r="A731" t="s">
        <v>1692</v>
      </c>
      <c r="B731">
        <v>20181123</v>
      </c>
      <c r="C731" t="s">
        <v>1545</v>
      </c>
      <c r="D731">
        <v>774</v>
      </c>
      <c r="F731" s="16" t="s">
        <v>1626</v>
      </c>
      <c r="G731" s="17">
        <v>3031</v>
      </c>
      <c r="I731" t="s">
        <v>650</v>
      </c>
      <c r="J731">
        <v>20120723</v>
      </c>
      <c r="K731" t="s">
        <v>1546</v>
      </c>
      <c r="L731">
        <v>454</v>
      </c>
    </row>
    <row r="732" spans="1:12" x14ac:dyDescent="0.2">
      <c r="A732" t="s">
        <v>197</v>
      </c>
      <c r="B732">
        <v>20180305</v>
      </c>
      <c r="C732" t="s">
        <v>1545</v>
      </c>
      <c r="D732">
        <v>718</v>
      </c>
      <c r="F732" s="16" t="s">
        <v>1625</v>
      </c>
      <c r="G732" s="17">
        <v>1336</v>
      </c>
      <c r="I732" t="s">
        <v>650</v>
      </c>
      <c r="J732">
        <v>20120812</v>
      </c>
      <c r="K732" t="s">
        <v>1546</v>
      </c>
      <c r="L732">
        <v>902</v>
      </c>
    </row>
    <row r="733" spans="1:12" x14ac:dyDescent="0.2">
      <c r="A733" t="s">
        <v>197</v>
      </c>
      <c r="B733">
        <v>20180518</v>
      </c>
      <c r="C733" t="s">
        <v>1545</v>
      </c>
      <c r="D733">
        <v>841</v>
      </c>
      <c r="F733" s="16" t="s">
        <v>1637</v>
      </c>
      <c r="G733" s="17">
        <v>2626</v>
      </c>
      <c r="I733" t="s">
        <v>1074</v>
      </c>
      <c r="J733">
        <v>20120719</v>
      </c>
      <c r="K733" t="s">
        <v>1546</v>
      </c>
      <c r="L733">
        <v>771</v>
      </c>
    </row>
    <row r="734" spans="1:12" x14ac:dyDescent="0.2">
      <c r="A734" t="s">
        <v>229</v>
      </c>
      <c r="B734">
        <v>20180413</v>
      </c>
      <c r="C734" t="s">
        <v>1545</v>
      </c>
      <c r="D734">
        <v>771</v>
      </c>
      <c r="F734" s="16" t="s">
        <v>1655</v>
      </c>
      <c r="G734" s="17">
        <v>1148</v>
      </c>
      <c r="I734" t="s">
        <v>1074</v>
      </c>
      <c r="J734">
        <v>20120807</v>
      </c>
      <c r="K734" t="s">
        <v>1546</v>
      </c>
      <c r="L734">
        <v>1040</v>
      </c>
    </row>
    <row r="735" spans="1:12" x14ac:dyDescent="0.2">
      <c r="A735" t="s">
        <v>229</v>
      </c>
      <c r="B735">
        <v>20180521</v>
      </c>
      <c r="C735" t="s">
        <v>1545</v>
      </c>
      <c r="D735">
        <v>582</v>
      </c>
      <c r="F735" s="16" t="s">
        <v>1616</v>
      </c>
      <c r="G735" s="17">
        <v>756</v>
      </c>
      <c r="I735" t="s">
        <v>639</v>
      </c>
      <c r="J735">
        <v>20120616</v>
      </c>
      <c r="K735" t="s">
        <v>1546</v>
      </c>
      <c r="L735">
        <v>575</v>
      </c>
    </row>
    <row r="736" spans="1:12" x14ac:dyDescent="0.2">
      <c r="A736" t="s">
        <v>213</v>
      </c>
      <c r="B736">
        <v>20180316</v>
      </c>
      <c r="C736" t="s">
        <v>1545</v>
      </c>
      <c r="D736">
        <v>868</v>
      </c>
      <c r="F736" s="16" t="s">
        <v>1593</v>
      </c>
      <c r="G736" s="17">
        <v>2550</v>
      </c>
      <c r="I736" t="s">
        <v>639</v>
      </c>
      <c r="J736">
        <v>20120802</v>
      </c>
      <c r="K736" t="s">
        <v>1546</v>
      </c>
      <c r="L736">
        <v>1912</v>
      </c>
    </row>
    <row r="737" spans="1:12" x14ac:dyDescent="0.2">
      <c r="A737" t="s">
        <v>213</v>
      </c>
      <c r="B737">
        <v>20180416</v>
      </c>
      <c r="C737" t="s">
        <v>1545</v>
      </c>
      <c r="D737">
        <v>973</v>
      </c>
      <c r="F737" s="16" t="s">
        <v>1631</v>
      </c>
      <c r="G737" s="17">
        <v>2457</v>
      </c>
      <c r="I737" t="s">
        <v>590</v>
      </c>
      <c r="J737">
        <v>20120722</v>
      </c>
      <c r="K737" t="s">
        <v>1546</v>
      </c>
      <c r="L737">
        <v>566</v>
      </c>
    </row>
    <row r="738" spans="1:12" x14ac:dyDescent="0.2">
      <c r="A738" t="s">
        <v>210</v>
      </c>
      <c r="B738">
        <v>20180424</v>
      </c>
      <c r="C738" t="s">
        <v>1545</v>
      </c>
      <c r="D738">
        <v>1066</v>
      </c>
      <c r="F738" s="16" t="s">
        <v>1629</v>
      </c>
      <c r="G738" s="17">
        <v>1693</v>
      </c>
      <c r="I738" t="s">
        <v>590</v>
      </c>
      <c r="J738">
        <v>20120811</v>
      </c>
      <c r="K738" t="s">
        <v>1546</v>
      </c>
      <c r="L738">
        <v>751</v>
      </c>
    </row>
    <row r="739" spans="1:12" x14ac:dyDescent="0.2">
      <c r="A739" t="s">
        <v>259</v>
      </c>
      <c r="B739">
        <v>20180430</v>
      </c>
      <c r="C739" t="s">
        <v>1545</v>
      </c>
      <c r="D739">
        <v>1295</v>
      </c>
      <c r="F739" s="16" t="s">
        <v>1557</v>
      </c>
      <c r="G739" s="17">
        <v>1689</v>
      </c>
      <c r="I739" t="s">
        <v>593</v>
      </c>
      <c r="J739">
        <v>20120722</v>
      </c>
      <c r="K739" t="s">
        <v>1546</v>
      </c>
      <c r="L739">
        <v>1216</v>
      </c>
    </row>
    <row r="740" spans="1:12" x14ac:dyDescent="0.2">
      <c r="A740" t="s">
        <v>297</v>
      </c>
      <c r="B740">
        <v>20180406</v>
      </c>
      <c r="C740" t="s">
        <v>1545</v>
      </c>
      <c r="D740">
        <v>972</v>
      </c>
      <c r="F740" s="16" t="s">
        <v>1561</v>
      </c>
      <c r="G740" s="17">
        <v>2132</v>
      </c>
      <c r="I740" t="s">
        <v>593</v>
      </c>
      <c r="J740">
        <v>20120811</v>
      </c>
      <c r="K740" t="s">
        <v>1546</v>
      </c>
      <c r="L740">
        <v>1232</v>
      </c>
    </row>
    <row r="741" spans="1:12" x14ac:dyDescent="0.2">
      <c r="A741" t="s">
        <v>297</v>
      </c>
      <c r="B741">
        <v>20180420</v>
      </c>
      <c r="C741" t="s">
        <v>1545</v>
      </c>
      <c r="D741">
        <v>904</v>
      </c>
      <c r="F741" s="16" t="s">
        <v>1560</v>
      </c>
      <c r="G741" s="17">
        <v>3326</v>
      </c>
      <c r="I741" t="s">
        <v>1098</v>
      </c>
      <c r="J741">
        <v>20120719</v>
      </c>
      <c r="K741" t="s">
        <v>1546</v>
      </c>
      <c r="L741">
        <v>141</v>
      </c>
    </row>
    <row r="742" spans="1:12" x14ac:dyDescent="0.2">
      <c r="A742" t="s">
        <v>256</v>
      </c>
      <c r="B742">
        <v>20180406</v>
      </c>
      <c r="C742" t="s">
        <v>1545</v>
      </c>
      <c r="D742">
        <v>2891</v>
      </c>
      <c r="F742" s="16" t="s">
        <v>1549</v>
      </c>
      <c r="G742" s="17">
        <v>1143</v>
      </c>
      <c r="I742" t="s">
        <v>1098</v>
      </c>
      <c r="J742">
        <v>20120808</v>
      </c>
      <c r="K742" t="s">
        <v>1546</v>
      </c>
      <c r="L742">
        <v>319</v>
      </c>
    </row>
    <row r="743" spans="1:12" x14ac:dyDescent="0.2">
      <c r="A743" t="s">
        <v>256</v>
      </c>
      <c r="B743">
        <v>20180518</v>
      </c>
      <c r="C743" t="s">
        <v>1545</v>
      </c>
      <c r="D743">
        <v>1453</v>
      </c>
      <c r="F743" s="16" t="s">
        <v>1567</v>
      </c>
      <c r="G743" s="17">
        <v>1284</v>
      </c>
      <c r="I743" t="s">
        <v>681</v>
      </c>
      <c r="J743">
        <v>20120720</v>
      </c>
      <c r="K743" t="s">
        <v>1546</v>
      </c>
      <c r="L743">
        <v>1007</v>
      </c>
    </row>
    <row r="744" spans="1:12" x14ac:dyDescent="0.2">
      <c r="A744" t="s">
        <v>269</v>
      </c>
      <c r="B744">
        <v>20180319</v>
      </c>
      <c r="C744" t="s">
        <v>1545</v>
      </c>
      <c r="D744">
        <v>588</v>
      </c>
      <c r="F744" s="16" t="s">
        <v>1547</v>
      </c>
      <c r="G744" s="17">
        <v>1212</v>
      </c>
      <c r="I744" t="s">
        <v>681</v>
      </c>
      <c r="J744">
        <v>20120809</v>
      </c>
      <c r="K744" t="s">
        <v>1546</v>
      </c>
      <c r="L744">
        <v>839</v>
      </c>
    </row>
    <row r="745" spans="1:12" x14ac:dyDescent="0.2">
      <c r="A745" t="s">
        <v>269</v>
      </c>
      <c r="B745">
        <v>20180504</v>
      </c>
      <c r="C745" t="s">
        <v>1545</v>
      </c>
      <c r="D745">
        <v>1382</v>
      </c>
      <c r="F745" s="16" t="s">
        <v>1605</v>
      </c>
      <c r="G745" s="17">
        <v>994</v>
      </c>
      <c r="I745" t="s">
        <v>1129</v>
      </c>
      <c r="J745">
        <v>20120616</v>
      </c>
      <c r="K745" t="s">
        <v>1546</v>
      </c>
      <c r="L745">
        <v>339</v>
      </c>
    </row>
    <row r="746" spans="1:12" x14ac:dyDescent="0.2">
      <c r="A746" t="s">
        <v>296</v>
      </c>
      <c r="B746">
        <v>20180319</v>
      </c>
      <c r="C746" t="s">
        <v>1545</v>
      </c>
      <c r="D746">
        <v>1347</v>
      </c>
      <c r="F746" s="16" t="s">
        <v>1610</v>
      </c>
      <c r="G746" s="17">
        <v>1378</v>
      </c>
      <c r="I746" t="s">
        <v>1129</v>
      </c>
      <c r="J746">
        <v>20120803</v>
      </c>
      <c r="K746" t="s">
        <v>1546</v>
      </c>
      <c r="L746">
        <v>686</v>
      </c>
    </row>
    <row r="747" spans="1:12" x14ac:dyDescent="0.2">
      <c r="A747" t="s">
        <v>296</v>
      </c>
      <c r="B747">
        <v>20180525</v>
      </c>
      <c r="C747" t="s">
        <v>1545</v>
      </c>
      <c r="D747">
        <v>1232</v>
      </c>
      <c r="F747" s="16" t="s">
        <v>1646</v>
      </c>
      <c r="G747" s="17">
        <v>1360</v>
      </c>
      <c r="I747" t="s">
        <v>673</v>
      </c>
      <c r="J747">
        <v>20120615</v>
      </c>
      <c r="K747" t="s">
        <v>1546</v>
      </c>
      <c r="L747">
        <v>593</v>
      </c>
    </row>
    <row r="748" spans="1:12" x14ac:dyDescent="0.2">
      <c r="A748" t="s">
        <v>260</v>
      </c>
      <c r="B748">
        <v>20180219</v>
      </c>
      <c r="C748" t="s">
        <v>1545</v>
      </c>
      <c r="D748">
        <v>1219</v>
      </c>
      <c r="F748" s="16" t="s">
        <v>1551</v>
      </c>
      <c r="G748" s="17">
        <v>1252</v>
      </c>
      <c r="I748" t="s">
        <v>673</v>
      </c>
      <c r="J748">
        <v>20120802</v>
      </c>
      <c r="K748" t="s">
        <v>1546</v>
      </c>
      <c r="L748">
        <v>1000</v>
      </c>
    </row>
    <row r="749" spans="1:12" x14ac:dyDescent="0.2">
      <c r="A749" t="s">
        <v>260</v>
      </c>
      <c r="B749">
        <v>20180424</v>
      </c>
      <c r="C749" t="s">
        <v>1545</v>
      </c>
      <c r="D749">
        <v>1042</v>
      </c>
      <c r="F749" s="16" t="s">
        <v>1588</v>
      </c>
      <c r="G749" s="17">
        <v>1284</v>
      </c>
      <c r="I749" t="s">
        <v>1096</v>
      </c>
      <c r="J749">
        <v>20120613</v>
      </c>
      <c r="K749" t="s">
        <v>1546</v>
      </c>
      <c r="L749">
        <v>681</v>
      </c>
    </row>
    <row r="750" spans="1:12" x14ac:dyDescent="0.2">
      <c r="A750" t="s">
        <v>270</v>
      </c>
      <c r="B750">
        <v>20180316</v>
      </c>
      <c r="C750" t="s">
        <v>1545</v>
      </c>
      <c r="D750">
        <v>1189</v>
      </c>
      <c r="F750" s="16" t="s">
        <v>1587</v>
      </c>
      <c r="G750" s="17">
        <v>1211</v>
      </c>
      <c r="I750" t="s">
        <v>1096</v>
      </c>
      <c r="J750">
        <v>20120730</v>
      </c>
      <c r="K750" t="s">
        <v>1546</v>
      </c>
      <c r="L750">
        <v>1021</v>
      </c>
    </row>
    <row r="751" spans="1:12" x14ac:dyDescent="0.2">
      <c r="A751" t="s">
        <v>270</v>
      </c>
      <c r="B751">
        <v>20180427</v>
      </c>
      <c r="C751" t="s">
        <v>1545</v>
      </c>
      <c r="D751">
        <v>1245</v>
      </c>
      <c r="F751" s="16" t="s">
        <v>1581</v>
      </c>
      <c r="G751" s="17">
        <v>2901</v>
      </c>
      <c r="I751" t="s">
        <v>1104</v>
      </c>
      <c r="J751">
        <v>20120615</v>
      </c>
      <c r="K751" t="s">
        <v>1546</v>
      </c>
      <c r="L751">
        <v>1544</v>
      </c>
    </row>
    <row r="752" spans="1:12" x14ac:dyDescent="0.2">
      <c r="A752" t="s">
        <v>285</v>
      </c>
      <c r="B752">
        <v>20180406</v>
      </c>
      <c r="C752" t="s">
        <v>1545</v>
      </c>
      <c r="D752">
        <v>1814</v>
      </c>
      <c r="F752" s="16" t="s">
        <v>1599</v>
      </c>
      <c r="G752" s="17">
        <v>1103</v>
      </c>
      <c r="I752" t="s">
        <v>1104</v>
      </c>
      <c r="J752">
        <v>20120802</v>
      </c>
      <c r="K752" t="s">
        <v>1546</v>
      </c>
      <c r="L752">
        <v>2123</v>
      </c>
    </row>
    <row r="753" spans="1:12" x14ac:dyDescent="0.2">
      <c r="A753" t="s">
        <v>285</v>
      </c>
      <c r="B753">
        <v>20180427</v>
      </c>
      <c r="C753" t="s">
        <v>1545</v>
      </c>
      <c r="D753">
        <v>1486</v>
      </c>
      <c r="F753" s="16" t="s">
        <v>1612</v>
      </c>
      <c r="G753" s="17">
        <v>5278</v>
      </c>
      <c r="I753" t="s">
        <v>678</v>
      </c>
      <c r="J753">
        <v>20120714</v>
      </c>
      <c r="K753" t="s">
        <v>1546</v>
      </c>
      <c r="L753">
        <v>888</v>
      </c>
    </row>
    <row r="754" spans="1:12" x14ac:dyDescent="0.2">
      <c r="A754" t="s">
        <v>174</v>
      </c>
      <c r="B754">
        <v>20180305</v>
      </c>
      <c r="C754" t="s">
        <v>1545</v>
      </c>
      <c r="D754">
        <v>822</v>
      </c>
      <c r="F754" s="16" t="s">
        <v>1552</v>
      </c>
      <c r="G754" s="17">
        <v>2254</v>
      </c>
      <c r="I754" t="s">
        <v>678</v>
      </c>
      <c r="J754">
        <v>20120803</v>
      </c>
      <c r="K754" t="s">
        <v>1546</v>
      </c>
      <c r="L754">
        <v>817</v>
      </c>
    </row>
    <row r="755" spans="1:12" x14ac:dyDescent="0.2">
      <c r="A755" t="s">
        <v>174</v>
      </c>
      <c r="B755">
        <v>20180420</v>
      </c>
      <c r="C755" t="s">
        <v>1545</v>
      </c>
      <c r="D755">
        <v>922</v>
      </c>
      <c r="F755" s="16" t="s">
        <v>1662</v>
      </c>
      <c r="G755" s="17">
        <v>3787</v>
      </c>
      <c r="I755" t="s">
        <v>1078</v>
      </c>
      <c r="J755">
        <v>20120718</v>
      </c>
      <c r="K755" t="s">
        <v>1546</v>
      </c>
      <c r="L755">
        <v>407</v>
      </c>
    </row>
    <row r="756" spans="1:12" x14ac:dyDescent="0.2">
      <c r="A756" t="s">
        <v>278</v>
      </c>
      <c r="B756">
        <v>20180413</v>
      </c>
      <c r="C756" t="s">
        <v>1545</v>
      </c>
      <c r="D756">
        <v>1002</v>
      </c>
      <c r="F756" s="16" t="s">
        <v>1554</v>
      </c>
      <c r="G756" s="17">
        <v>2143</v>
      </c>
      <c r="I756" t="s">
        <v>1078</v>
      </c>
      <c r="J756">
        <v>20120807</v>
      </c>
      <c r="K756" t="s">
        <v>1546</v>
      </c>
      <c r="L756">
        <v>648</v>
      </c>
    </row>
    <row r="757" spans="1:12" x14ac:dyDescent="0.2">
      <c r="A757" t="s">
        <v>278</v>
      </c>
      <c r="B757">
        <v>20180525</v>
      </c>
      <c r="C757" t="s">
        <v>1545</v>
      </c>
      <c r="D757">
        <v>1252</v>
      </c>
      <c r="F757" s="16" t="s">
        <v>1608</v>
      </c>
      <c r="G757" s="17">
        <v>2715</v>
      </c>
      <c r="I757" t="s">
        <v>665</v>
      </c>
      <c r="J757">
        <v>20120608</v>
      </c>
      <c r="K757" t="s">
        <v>1546</v>
      </c>
      <c r="L757">
        <v>641</v>
      </c>
    </row>
    <row r="758" spans="1:12" x14ac:dyDescent="0.2">
      <c r="A758" t="s">
        <v>207</v>
      </c>
      <c r="B758">
        <v>20180316</v>
      </c>
      <c r="C758" t="s">
        <v>1545</v>
      </c>
      <c r="D758">
        <v>2181</v>
      </c>
      <c r="F758" s="16" t="s">
        <v>1590</v>
      </c>
      <c r="G758" s="17">
        <v>999</v>
      </c>
      <c r="I758" t="s">
        <v>665</v>
      </c>
      <c r="J758">
        <v>20120727</v>
      </c>
      <c r="K758" t="s">
        <v>1546</v>
      </c>
      <c r="L758">
        <v>855</v>
      </c>
    </row>
    <row r="759" spans="1:12" x14ac:dyDescent="0.2">
      <c r="A759" t="s">
        <v>207</v>
      </c>
      <c r="B759">
        <v>20180504</v>
      </c>
      <c r="C759" t="s">
        <v>1545</v>
      </c>
      <c r="D759">
        <v>1268</v>
      </c>
      <c r="F759" s="16" t="s">
        <v>1570</v>
      </c>
      <c r="G759" s="17">
        <v>1838</v>
      </c>
      <c r="I759" t="s">
        <v>617</v>
      </c>
      <c r="J759">
        <v>20120613</v>
      </c>
      <c r="K759" t="s">
        <v>1546</v>
      </c>
      <c r="L759">
        <v>1607</v>
      </c>
    </row>
    <row r="760" spans="1:12" x14ac:dyDescent="0.2">
      <c r="A760" t="s">
        <v>208</v>
      </c>
      <c r="B760">
        <v>20180212</v>
      </c>
      <c r="C760" t="s">
        <v>1545</v>
      </c>
      <c r="D760">
        <v>733</v>
      </c>
      <c r="F760" s="16" t="s">
        <v>1562</v>
      </c>
      <c r="G760" s="17">
        <v>2299</v>
      </c>
      <c r="I760" t="s">
        <v>617</v>
      </c>
      <c r="J760">
        <v>20120731</v>
      </c>
      <c r="K760" t="s">
        <v>1546</v>
      </c>
      <c r="L760">
        <v>1444</v>
      </c>
    </row>
    <row r="761" spans="1:12" x14ac:dyDescent="0.2">
      <c r="A761" t="s">
        <v>208</v>
      </c>
      <c r="B761">
        <v>20180507</v>
      </c>
      <c r="C761" t="s">
        <v>1545</v>
      </c>
      <c r="D761">
        <v>1792</v>
      </c>
      <c r="F761" s="16" t="s">
        <v>1555</v>
      </c>
      <c r="G761" s="17">
        <v>976</v>
      </c>
      <c r="I761" t="s">
        <v>1121</v>
      </c>
      <c r="J761">
        <v>20120718</v>
      </c>
      <c r="K761" t="s">
        <v>1546</v>
      </c>
      <c r="L761">
        <v>763</v>
      </c>
    </row>
    <row r="762" spans="1:12" x14ac:dyDescent="0.2">
      <c r="A762" t="s">
        <v>290</v>
      </c>
      <c r="B762">
        <v>20180413</v>
      </c>
      <c r="C762" t="s">
        <v>1545</v>
      </c>
      <c r="D762">
        <v>1941</v>
      </c>
      <c r="F762" s="16" t="s">
        <v>1550</v>
      </c>
      <c r="G762" s="17">
        <v>1287</v>
      </c>
      <c r="I762" t="s">
        <v>1121</v>
      </c>
      <c r="J762">
        <v>20120807</v>
      </c>
      <c r="K762" t="s">
        <v>1546</v>
      </c>
      <c r="L762">
        <v>939</v>
      </c>
    </row>
    <row r="763" spans="1:12" x14ac:dyDescent="0.2">
      <c r="A763" t="s">
        <v>290</v>
      </c>
      <c r="B763">
        <v>20180507</v>
      </c>
      <c r="C763" t="s">
        <v>1545</v>
      </c>
      <c r="D763">
        <v>1418</v>
      </c>
      <c r="F763" s="16" t="s">
        <v>1558</v>
      </c>
      <c r="G763" s="17">
        <v>2138</v>
      </c>
      <c r="I763" t="s">
        <v>1107</v>
      </c>
      <c r="J763">
        <v>20120607</v>
      </c>
      <c r="K763" t="s">
        <v>1546</v>
      </c>
      <c r="L763">
        <v>783</v>
      </c>
    </row>
    <row r="764" spans="1:12" x14ac:dyDescent="0.2">
      <c r="A764" t="s">
        <v>137</v>
      </c>
      <c r="B764">
        <v>20180219</v>
      </c>
      <c r="C764" t="s">
        <v>1545</v>
      </c>
      <c r="D764">
        <v>929</v>
      </c>
      <c r="F764" s="16" t="s">
        <v>1670</v>
      </c>
      <c r="G764" s="17">
        <v>1172</v>
      </c>
      <c r="I764" t="s">
        <v>1107</v>
      </c>
      <c r="J764">
        <v>20130823</v>
      </c>
      <c r="K764" t="s">
        <v>1546</v>
      </c>
      <c r="L764">
        <v>802</v>
      </c>
    </row>
    <row r="765" spans="1:12" x14ac:dyDescent="0.2">
      <c r="A765" t="s">
        <v>137</v>
      </c>
      <c r="B765">
        <v>20180420</v>
      </c>
      <c r="C765" t="s">
        <v>1545</v>
      </c>
      <c r="D765">
        <v>1243</v>
      </c>
      <c r="F765" s="16" t="s">
        <v>1638</v>
      </c>
      <c r="G765" s="17">
        <v>3730</v>
      </c>
      <c r="I765" t="s">
        <v>675</v>
      </c>
      <c r="J765">
        <v>20120814</v>
      </c>
      <c r="K765" t="s">
        <v>1546</v>
      </c>
      <c r="L765">
        <v>854</v>
      </c>
    </row>
    <row r="766" spans="1:12" x14ac:dyDescent="0.2">
      <c r="A766" t="s">
        <v>254</v>
      </c>
      <c r="B766">
        <v>20180406</v>
      </c>
      <c r="C766" t="s">
        <v>1545</v>
      </c>
      <c r="D766">
        <v>1076</v>
      </c>
      <c r="F766" s="16" t="s">
        <v>1651</v>
      </c>
      <c r="G766" s="17">
        <v>2052</v>
      </c>
      <c r="I766" t="s">
        <v>675</v>
      </c>
      <c r="J766">
        <v>20130615</v>
      </c>
      <c r="K766" t="s">
        <v>1546</v>
      </c>
      <c r="L766">
        <v>277</v>
      </c>
    </row>
    <row r="767" spans="1:12" x14ac:dyDescent="0.2">
      <c r="A767" t="s">
        <v>254</v>
      </c>
      <c r="B767">
        <v>20180416</v>
      </c>
      <c r="C767" t="s">
        <v>1545</v>
      </c>
      <c r="D767">
        <v>1121</v>
      </c>
      <c r="F767" s="16" t="s">
        <v>1584</v>
      </c>
      <c r="G767" s="17">
        <v>1164</v>
      </c>
      <c r="I767" t="s">
        <v>1128</v>
      </c>
      <c r="J767">
        <v>20120726</v>
      </c>
      <c r="K767" t="s">
        <v>1546</v>
      </c>
      <c r="L767">
        <v>749</v>
      </c>
    </row>
    <row r="768" spans="1:12" x14ac:dyDescent="0.2">
      <c r="A768" t="s">
        <v>230</v>
      </c>
      <c r="B768">
        <v>20180406</v>
      </c>
      <c r="C768" t="s">
        <v>1545</v>
      </c>
      <c r="D768">
        <v>1699</v>
      </c>
      <c r="F768" s="16" t="s">
        <v>1600</v>
      </c>
      <c r="G768" s="17">
        <v>2240</v>
      </c>
      <c r="I768" t="s">
        <v>1128</v>
      </c>
      <c r="J768">
        <v>20120815</v>
      </c>
      <c r="K768" t="s">
        <v>1546</v>
      </c>
      <c r="L768">
        <v>590</v>
      </c>
    </row>
    <row r="769" spans="1:12" x14ac:dyDescent="0.2">
      <c r="A769" t="s">
        <v>230</v>
      </c>
      <c r="B769">
        <v>20180416</v>
      </c>
      <c r="C769" t="s">
        <v>1545</v>
      </c>
      <c r="D769">
        <v>1109</v>
      </c>
      <c r="F769" s="16" t="s">
        <v>1598</v>
      </c>
      <c r="G769" s="17">
        <v>4623</v>
      </c>
      <c r="I769" t="s">
        <v>1072</v>
      </c>
      <c r="J769">
        <v>20120613</v>
      </c>
      <c r="K769" t="s">
        <v>1546</v>
      </c>
      <c r="L769">
        <v>786</v>
      </c>
    </row>
    <row r="770" spans="1:12" x14ac:dyDescent="0.2">
      <c r="A770" t="s">
        <v>232</v>
      </c>
      <c r="B770">
        <v>20180223</v>
      </c>
      <c r="C770" t="s">
        <v>1545</v>
      </c>
      <c r="D770">
        <v>1571</v>
      </c>
      <c r="F770" s="16" t="s">
        <v>1579</v>
      </c>
      <c r="G770" s="17">
        <v>2100</v>
      </c>
      <c r="I770" t="s">
        <v>1072</v>
      </c>
      <c r="J770">
        <v>20120730</v>
      </c>
      <c r="K770" t="s">
        <v>1546</v>
      </c>
      <c r="L770">
        <v>869</v>
      </c>
    </row>
    <row r="771" spans="1:12" x14ac:dyDescent="0.2">
      <c r="A771" t="s">
        <v>232</v>
      </c>
      <c r="B771">
        <v>20180601</v>
      </c>
      <c r="C771" t="s">
        <v>1545</v>
      </c>
      <c r="D771">
        <v>764</v>
      </c>
      <c r="F771" s="16" t="s">
        <v>1613</v>
      </c>
      <c r="G771" s="17">
        <v>980</v>
      </c>
      <c r="I771" t="s">
        <v>1106</v>
      </c>
      <c r="J771">
        <v>20120716</v>
      </c>
      <c r="K771" t="s">
        <v>1546</v>
      </c>
      <c r="L771">
        <v>954</v>
      </c>
    </row>
    <row r="772" spans="1:12" x14ac:dyDescent="0.2">
      <c r="A772" t="s">
        <v>181</v>
      </c>
      <c r="B772">
        <v>20180406</v>
      </c>
      <c r="C772" t="s">
        <v>1545</v>
      </c>
      <c r="D772">
        <v>1642</v>
      </c>
      <c r="F772" s="16" t="s">
        <v>1624</v>
      </c>
      <c r="G772" s="17">
        <v>2281</v>
      </c>
      <c r="I772" t="s">
        <v>1106</v>
      </c>
      <c r="J772">
        <v>20120805</v>
      </c>
      <c r="K772" t="s">
        <v>1546</v>
      </c>
      <c r="L772">
        <v>940</v>
      </c>
    </row>
    <row r="773" spans="1:12" x14ac:dyDescent="0.2">
      <c r="A773" t="s">
        <v>181</v>
      </c>
      <c r="B773">
        <v>20180420</v>
      </c>
      <c r="C773" t="s">
        <v>1545</v>
      </c>
      <c r="D773">
        <v>1015</v>
      </c>
      <c r="F773" s="16" t="s">
        <v>1601</v>
      </c>
      <c r="G773" s="17">
        <v>2823</v>
      </c>
      <c r="I773" t="s">
        <v>1116</v>
      </c>
      <c r="J773">
        <v>20120614</v>
      </c>
      <c r="K773" t="s">
        <v>1546</v>
      </c>
      <c r="L773">
        <v>1207</v>
      </c>
    </row>
    <row r="774" spans="1:12" x14ac:dyDescent="0.2">
      <c r="A774" t="s">
        <v>266</v>
      </c>
      <c r="B774">
        <v>20180406</v>
      </c>
      <c r="C774" t="s">
        <v>1545</v>
      </c>
      <c r="D774">
        <v>3896</v>
      </c>
      <c r="F774" s="16" t="s">
        <v>1577</v>
      </c>
      <c r="G774" s="17">
        <v>2669</v>
      </c>
      <c r="I774" t="s">
        <v>1116</v>
      </c>
      <c r="J774">
        <v>20130810</v>
      </c>
      <c r="K774" t="s">
        <v>1546</v>
      </c>
      <c r="L774">
        <v>469</v>
      </c>
    </row>
    <row r="775" spans="1:12" x14ac:dyDescent="0.2">
      <c r="A775" t="s">
        <v>266</v>
      </c>
      <c r="B775">
        <v>20180504</v>
      </c>
      <c r="C775" t="s">
        <v>1545</v>
      </c>
      <c r="D775">
        <v>1340</v>
      </c>
      <c r="F775" s="16" t="s">
        <v>1667</v>
      </c>
      <c r="G775" s="17">
        <v>2083</v>
      </c>
      <c r="I775" t="s">
        <v>677</v>
      </c>
      <c r="J775">
        <v>20120720</v>
      </c>
      <c r="K775" t="s">
        <v>1546</v>
      </c>
      <c r="L775">
        <v>730</v>
      </c>
    </row>
    <row r="776" spans="1:12" x14ac:dyDescent="0.2">
      <c r="A776" t="s">
        <v>206</v>
      </c>
      <c r="B776">
        <v>20180316</v>
      </c>
      <c r="C776" t="s">
        <v>1545</v>
      </c>
      <c r="D776">
        <v>1270</v>
      </c>
      <c r="F776" s="16" t="s">
        <v>1603</v>
      </c>
      <c r="G776" s="17">
        <v>2754</v>
      </c>
      <c r="I776" t="s">
        <v>677</v>
      </c>
      <c r="J776">
        <v>20120808</v>
      </c>
      <c r="K776" t="s">
        <v>1546</v>
      </c>
      <c r="L776">
        <v>669</v>
      </c>
    </row>
    <row r="777" spans="1:12" x14ac:dyDescent="0.2">
      <c r="A777" t="s">
        <v>206</v>
      </c>
      <c r="B777">
        <v>20180416</v>
      </c>
      <c r="C777" t="s">
        <v>1545</v>
      </c>
      <c r="D777">
        <v>875</v>
      </c>
      <c r="F777" s="16" t="s">
        <v>1604</v>
      </c>
      <c r="G777" s="17">
        <v>2564</v>
      </c>
      <c r="I777" t="s">
        <v>1111</v>
      </c>
      <c r="J777">
        <v>20120725</v>
      </c>
      <c r="K777" t="s">
        <v>1546</v>
      </c>
      <c r="L777">
        <v>233</v>
      </c>
    </row>
    <row r="778" spans="1:12" x14ac:dyDescent="0.2">
      <c r="A778" t="s">
        <v>255</v>
      </c>
      <c r="B778">
        <v>20180316</v>
      </c>
      <c r="C778" t="s">
        <v>1545</v>
      </c>
      <c r="D778">
        <v>1178</v>
      </c>
      <c r="F778" s="16" t="s">
        <v>1674</v>
      </c>
      <c r="G778" s="17">
        <v>20095</v>
      </c>
      <c r="I778" t="s">
        <v>1111</v>
      </c>
      <c r="J778">
        <v>20120815</v>
      </c>
      <c r="K778" t="s">
        <v>1546</v>
      </c>
      <c r="L778">
        <v>637</v>
      </c>
    </row>
    <row r="779" spans="1:12" x14ac:dyDescent="0.2">
      <c r="A779" t="s">
        <v>255</v>
      </c>
      <c r="B779">
        <v>20180430</v>
      </c>
      <c r="C779" t="s">
        <v>1545</v>
      </c>
      <c r="D779">
        <v>1176</v>
      </c>
      <c r="F779" s="16" t="s">
        <v>1671</v>
      </c>
      <c r="G779" s="17">
        <v>19</v>
      </c>
      <c r="I779" t="s">
        <v>1124</v>
      </c>
      <c r="J779">
        <v>20120814</v>
      </c>
      <c r="K779" t="s">
        <v>1546</v>
      </c>
      <c r="L779">
        <v>602</v>
      </c>
    </row>
    <row r="780" spans="1:12" x14ac:dyDescent="0.2">
      <c r="A780" t="s">
        <v>200</v>
      </c>
      <c r="B780">
        <v>20180305</v>
      </c>
      <c r="C780" t="s">
        <v>1545</v>
      </c>
      <c r="D780">
        <v>755</v>
      </c>
      <c r="F780" s="16" t="s">
        <v>1652</v>
      </c>
      <c r="G780" s="17">
        <v>25</v>
      </c>
      <c r="I780" t="s">
        <v>1124</v>
      </c>
      <c r="J780">
        <v>20130820</v>
      </c>
      <c r="K780" t="s">
        <v>1546</v>
      </c>
      <c r="L780">
        <v>1283</v>
      </c>
    </row>
    <row r="781" spans="1:12" x14ac:dyDescent="0.2">
      <c r="A781" t="s">
        <v>200</v>
      </c>
      <c r="B781">
        <v>20180423</v>
      </c>
      <c r="C781" t="s">
        <v>1545</v>
      </c>
      <c r="D781">
        <v>1003</v>
      </c>
      <c r="F781" s="16" t="s">
        <v>1644</v>
      </c>
      <c r="G781" s="17">
        <v>2329</v>
      </c>
      <c r="I781" t="s">
        <v>500</v>
      </c>
      <c r="J781">
        <v>20120717</v>
      </c>
      <c r="K781" t="s">
        <v>1546</v>
      </c>
      <c r="L781">
        <v>459</v>
      </c>
    </row>
    <row r="782" spans="1:12" x14ac:dyDescent="0.2">
      <c r="A782" t="s">
        <v>117</v>
      </c>
      <c r="B782">
        <v>20180305</v>
      </c>
      <c r="C782" t="s">
        <v>1545</v>
      </c>
      <c r="D782">
        <v>675</v>
      </c>
      <c r="F782" s="16" t="s">
        <v>1650</v>
      </c>
      <c r="G782" s="17">
        <v>1534</v>
      </c>
      <c r="I782" t="s">
        <v>500</v>
      </c>
      <c r="J782">
        <v>20120806</v>
      </c>
      <c r="K782" t="s">
        <v>1546</v>
      </c>
      <c r="L782">
        <v>238</v>
      </c>
    </row>
    <row r="783" spans="1:12" x14ac:dyDescent="0.2">
      <c r="A783" t="s">
        <v>117</v>
      </c>
      <c r="B783">
        <v>20180423</v>
      </c>
      <c r="C783" t="s">
        <v>1545</v>
      </c>
      <c r="D783">
        <v>1236</v>
      </c>
      <c r="F783" s="16" t="s">
        <v>1672</v>
      </c>
      <c r="G783" s="17">
        <v>253</v>
      </c>
      <c r="I783" t="s">
        <v>500</v>
      </c>
      <c r="J783">
        <v>20161025</v>
      </c>
      <c r="K783" t="s">
        <v>1546</v>
      </c>
      <c r="L783">
        <v>640</v>
      </c>
    </row>
    <row r="784" spans="1:12" x14ac:dyDescent="0.2">
      <c r="A784" t="s">
        <v>150</v>
      </c>
      <c r="B784">
        <v>20180309</v>
      </c>
      <c r="C784" t="s">
        <v>1545</v>
      </c>
      <c r="D784">
        <v>997</v>
      </c>
      <c r="F784" s="16" t="s">
        <v>1569</v>
      </c>
      <c r="G784" s="17">
        <v>1803</v>
      </c>
      <c r="I784" t="s">
        <v>1115</v>
      </c>
      <c r="J784">
        <v>20120614</v>
      </c>
      <c r="K784" t="s">
        <v>1546</v>
      </c>
      <c r="L784">
        <v>816</v>
      </c>
    </row>
    <row r="785" spans="1:12" x14ac:dyDescent="0.2">
      <c r="A785" t="s">
        <v>150</v>
      </c>
      <c r="B785">
        <v>20180424</v>
      </c>
      <c r="C785" t="s">
        <v>1545</v>
      </c>
      <c r="D785">
        <v>976</v>
      </c>
      <c r="F785" s="16" t="s">
        <v>1661</v>
      </c>
      <c r="G785" s="17">
        <v>138</v>
      </c>
      <c r="I785" t="s">
        <v>1115</v>
      </c>
      <c r="J785">
        <v>20120801</v>
      </c>
      <c r="K785" t="s">
        <v>1546</v>
      </c>
      <c r="L785">
        <v>1116</v>
      </c>
    </row>
    <row r="786" spans="1:12" x14ac:dyDescent="0.2">
      <c r="A786" t="s">
        <v>123</v>
      </c>
      <c r="B786">
        <v>20180219</v>
      </c>
      <c r="C786" t="s">
        <v>1545</v>
      </c>
      <c r="D786">
        <v>1274</v>
      </c>
      <c r="F786" s="16" t="s">
        <v>1615</v>
      </c>
      <c r="G786" s="17">
        <v>1928</v>
      </c>
      <c r="I786" t="s">
        <v>627</v>
      </c>
      <c r="J786">
        <v>20120611</v>
      </c>
      <c r="K786" t="s">
        <v>1546</v>
      </c>
      <c r="L786">
        <v>584</v>
      </c>
    </row>
    <row r="787" spans="1:12" x14ac:dyDescent="0.2">
      <c r="A787" t="s">
        <v>123</v>
      </c>
      <c r="B787">
        <v>20180420</v>
      </c>
      <c r="C787" t="s">
        <v>1545</v>
      </c>
      <c r="D787">
        <v>1092</v>
      </c>
      <c r="F787" s="16" t="s">
        <v>1656</v>
      </c>
      <c r="G787" s="17">
        <v>828</v>
      </c>
      <c r="I787" t="s">
        <v>627</v>
      </c>
      <c r="J787">
        <v>20120730</v>
      </c>
      <c r="K787" t="s">
        <v>1546</v>
      </c>
      <c r="L787">
        <v>506</v>
      </c>
    </row>
    <row r="788" spans="1:12" x14ac:dyDescent="0.2">
      <c r="A788" t="s">
        <v>182</v>
      </c>
      <c r="B788">
        <v>20180223</v>
      </c>
      <c r="C788" t="s">
        <v>1545</v>
      </c>
      <c r="D788">
        <v>1530</v>
      </c>
      <c r="F788" s="16" t="s">
        <v>1635</v>
      </c>
      <c r="G788" s="17">
        <v>2579</v>
      </c>
      <c r="I788" t="s">
        <v>538</v>
      </c>
      <c r="J788">
        <v>20130706</v>
      </c>
      <c r="K788" t="s">
        <v>1546</v>
      </c>
      <c r="L788">
        <v>1040</v>
      </c>
    </row>
    <row r="789" spans="1:12" x14ac:dyDescent="0.2">
      <c r="A789" t="s">
        <v>182</v>
      </c>
      <c r="B789">
        <v>20180518</v>
      </c>
      <c r="C789" t="s">
        <v>1545</v>
      </c>
      <c r="D789">
        <v>680</v>
      </c>
      <c r="F789" s="16" t="s">
        <v>1568</v>
      </c>
      <c r="G789" s="17">
        <v>1519</v>
      </c>
      <c r="I789" t="s">
        <v>538</v>
      </c>
      <c r="J789">
        <v>20130807</v>
      </c>
      <c r="K789" t="s">
        <v>1546</v>
      </c>
      <c r="L789">
        <v>990</v>
      </c>
    </row>
    <row r="790" spans="1:12" x14ac:dyDescent="0.2">
      <c r="A790" t="s">
        <v>277</v>
      </c>
      <c r="B790">
        <v>20180316</v>
      </c>
      <c r="C790" t="s">
        <v>1545</v>
      </c>
      <c r="D790">
        <v>943</v>
      </c>
      <c r="F790" s="16" t="s">
        <v>1660</v>
      </c>
      <c r="G790" s="17">
        <v>228</v>
      </c>
      <c r="I790" t="s">
        <v>538</v>
      </c>
      <c r="J790">
        <v>20161025</v>
      </c>
      <c r="K790" t="s">
        <v>1546</v>
      </c>
      <c r="L790">
        <v>1351</v>
      </c>
    </row>
    <row r="791" spans="1:12" x14ac:dyDescent="0.2">
      <c r="A791" t="s">
        <v>277</v>
      </c>
      <c r="B791">
        <v>20180525</v>
      </c>
      <c r="C791" t="s">
        <v>1545</v>
      </c>
      <c r="D791">
        <v>963</v>
      </c>
      <c r="F791" s="16" t="s">
        <v>1574</v>
      </c>
      <c r="G791" s="17">
        <v>1452</v>
      </c>
      <c r="I791" t="s">
        <v>1088</v>
      </c>
      <c r="J791">
        <v>20130620</v>
      </c>
      <c r="K791" t="s">
        <v>1546</v>
      </c>
      <c r="L791">
        <v>883</v>
      </c>
    </row>
    <row r="792" spans="1:12" x14ac:dyDescent="0.2">
      <c r="A792" t="s">
        <v>173</v>
      </c>
      <c r="B792">
        <v>20180309</v>
      </c>
      <c r="C792" t="s">
        <v>1545</v>
      </c>
      <c r="D792">
        <v>751</v>
      </c>
      <c r="F792" s="16" t="s">
        <v>1556</v>
      </c>
      <c r="G792" s="17">
        <v>1485</v>
      </c>
      <c r="I792" t="s">
        <v>1088</v>
      </c>
      <c r="J792">
        <v>20130804</v>
      </c>
      <c r="K792" t="s">
        <v>1546</v>
      </c>
      <c r="L792">
        <v>1399</v>
      </c>
    </row>
    <row r="793" spans="1:12" x14ac:dyDescent="0.2">
      <c r="A793" t="s">
        <v>173</v>
      </c>
      <c r="B793">
        <v>20180424</v>
      </c>
      <c r="C793" t="s">
        <v>1545</v>
      </c>
      <c r="D793">
        <v>693</v>
      </c>
      <c r="F793" s="16" t="s">
        <v>1665</v>
      </c>
      <c r="G793" s="17">
        <v>1715</v>
      </c>
      <c r="I793" t="s">
        <v>616</v>
      </c>
      <c r="J793">
        <v>20130619</v>
      </c>
      <c r="K793" t="s">
        <v>1546</v>
      </c>
      <c r="L793">
        <v>755</v>
      </c>
    </row>
    <row r="794" spans="1:12" x14ac:dyDescent="0.2">
      <c r="A794" t="s">
        <v>139</v>
      </c>
      <c r="B794">
        <v>20180309</v>
      </c>
      <c r="C794" t="s">
        <v>1545</v>
      </c>
      <c r="D794">
        <v>1279</v>
      </c>
      <c r="F794" s="16" t="s">
        <v>1669</v>
      </c>
      <c r="G794" s="17">
        <v>407</v>
      </c>
      <c r="I794" t="s">
        <v>616</v>
      </c>
      <c r="J794">
        <v>20130820</v>
      </c>
      <c r="K794" t="s">
        <v>1546</v>
      </c>
      <c r="L794">
        <v>497</v>
      </c>
    </row>
    <row r="795" spans="1:12" x14ac:dyDescent="0.2">
      <c r="A795" t="s">
        <v>139</v>
      </c>
      <c r="B795">
        <v>20180424</v>
      </c>
      <c r="C795" t="s">
        <v>1545</v>
      </c>
      <c r="D795">
        <v>974</v>
      </c>
      <c r="F795" s="16" t="s">
        <v>1634</v>
      </c>
      <c r="G795" s="17">
        <v>863</v>
      </c>
      <c r="I795" t="s">
        <v>1108</v>
      </c>
      <c r="J795">
        <v>20130818</v>
      </c>
      <c r="K795" t="s">
        <v>1546</v>
      </c>
      <c r="L795">
        <v>606</v>
      </c>
    </row>
    <row r="796" spans="1:12" x14ac:dyDescent="0.2">
      <c r="A796" t="s">
        <v>14</v>
      </c>
      <c r="B796">
        <v>20180226</v>
      </c>
      <c r="C796" t="s">
        <v>1545</v>
      </c>
      <c r="D796">
        <v>985</v>
      </c>
      <c r="F796" s="16" t="s">
        <v>1597</v>
      </c>
      <c r="G796" s="17">
        <v>742</v>
      </c>
      <c r="I796" t="s">
        <v>1070</v>
      </c>
      <c r="J796">
        <v>20130629</v>
      </c>
      <c r="K796" t="s">
        <v>1546</v>
      </c>
      <c r="L796">
        <v>355</v>
      </c>
    </row>
    <row r="797" spans="1:12" x14ac:dyDescent="0.2">
      <c r="A797" t="s">
        <v>14</v>
      </c>
      <c r="B797">
        <v>20180528</v>
      </c>
      <c r="C797" t="s">
        <v>1545</v>
      </c>
      <c r="D797">
        <v>712</v>
      </c>
      <c r="F797" s="16" t="s">
        <v>1586</v>
      </c>
      <c r="G797" s="17">
        <v>1629</v>
      </c>
      <c r="I797" t="s">
        <v>1070</v>
      </c>
      <c r="J797">
        <v>20130812</v>
      </c>
      <c r="K797" t="s">
        <v>1546</v>
      </c>
      <c r="L797">
        <v>396</v>
      </c>
    </row>
    <row r="798" spans="1:12" x14ac:dyDescent="0.2">
      <c r="A798" t="s">
        <v>279</v>
      </c>
      <c r="B798">
        <v>20180316</v>
      </c>
      <c r="C798" t="s">
        <v>1545</v>
      </c>
      <c r="D798">
        <v>793</v>
      </c>
      <c r="F798" s="16" t="s">
        <v>1609</v>
      </c>
      <c r="G798" s="17">
        <v>1621</v>
      </c>
      <c r="I798" t="s">
        <v>625</v>
      </c>
      <c r="J798">
        <v>20130618</v>
      </c>
      <c r="K798" t="s">
        <v>1546</v>
      </c>
      <c r="L798">
        <v>540</v>
      </c>
    </row>
    <row r="799" spans="1:12" x14ac:dyDescent="0.2">
      <c r="A799" t="s">
        <v>279</v>
      </c>
      <c r="B799">
        <v>20180427</v>
      </c>
      <c r="C799" t="s">
        <v>1545</v>
      </c>
      <c r="D799">
        <v>957</v>
      </c>
      <c r="F799" s="16" t="s">
        <v>1606</v>
      </c>
      <c r="G799" s="17">
        <v>1945</v>
      </c>
      <c r="I799" t="s">
        <v>641</v>
      </c>
      <c r="J799">
        <v>20130819</v>
      </c>
      <c r="K799" t="s">
        <v>1546</v>
      </c>
      <c r="L799">
        <v>635</v>
      </c>
    </row>
    <row r="800" spans="1:12" x14ac:dyDescent="0.2">
      <c r="A800" t="s">
        <v>186</v>
      </c>
      <c r="B800">
        <v>20180309</v>
      </c>
      <c r="C800" t="s">
        <v>1545</v>
      </c>
      <c r="D800">
        <v>917</v>
      </c>
      <c r="F800" s="16" t="s">
        <v>1666</v>
      </c>
      <c r="G800" s="17">
        <v>794</v>
      </c>
      <c r="I800" t="s">
        <v>641</v>
      </c>
      <c r="J800">
        <v>20130822</v>
      </c>
      <c r="K800" t="s">
        <v>1546</v>
      </c>
      <c r="L800">
        <v>1908</v>
      </c>
    </row>
    <row r="801" spans="1:12" x14ac:dyDescent="0.2">
      <c r="A801" t="s">
        <v>186</v>
      </c>
      <c r="B801">
        <v>20180424</v>
      </c>
      <c r="C801" t="s">
        <v>1545</v>
      </c>
      <c r="D801">
        <v>1257</v>
      </c>
      <c r="F801" s="16" t="s">
        <v>1580</v>
      </c>
      <c r="G801" s="17">
        <v>111</v>
      </c>
      <c r="I801" t="s">
        <v>676</v>
      </c>
      <c r="J801">
        <v>20130624</v>
      </c>
      <c r="K801" t="s">
        <v>1546</v>
      </c>
      <c r="L801">
        <v>247</v>
      </c>
    </row>
    <row r="802" spans="1:12" x14ac:dyDescent="0.2">
      <c r="A802" t="s">
        <v>233</v>
      </c>
      <c r="B802">
        <v>20180226</v>
      </c>
      <c r="C802" t="s">
        <v>1545</v>
      </c>
      <c r="D802">
        <v>744</v>
      </c>
      <c r="F802" s="16" t="s">
        <v>1619</v>
      </c>
      <c r="G802" s="17">
        <v>977</v>
      </c>
      <c r="I802" t="s">
        <v>676</v>
      </c>
      <c r="J802">
        <v>20130814</v>
      </c>
      <c r="K802" t="s">
        <v>1546</v>
      </c>
      <c r="L802">
        <v>289</v>
      </c>
    </row>
    <row r="803" spans="1:12" x14ac:dyDescent="0.2">
      <c r="A803" t="s">
        <v>233</v>
      </c>
      <c r="B803">
        <v>20180601</v>
      </c>
      <c r="C803" t="s">
        <v>1545</v>
      </c>
      <c r="D803">
        <v>925</v>
      </c>
      <c r="F803" s="16" t="s">
        <v>1607</v>
      </c>
      <c r="G803" s="17">
        <v>169</v>
      </c>
      <c r="I803" t="s">
        <v>661</v>
      </c>
      <c r="J803">
        <v>20130619</v>
      </c>
      <c r="K803" t="s">
        <v>1546</v>
      </c>
      <c r="L803">
        <v>1079</v>
      </c>
    </row>
    <row r="804" spans="1:12" x14ac:dyDescent="0.2">
      <c r="A804" t="s">
        <v>133</v>
      </c>
      <c r="B804">
        <v>20180212</v>
      </c>
      <c r="C804" t="s">
        <v>1545</v>
      </c>
      <c r="D804">
        <v>1149</v>
      </c>
      <c r="F804" s="16" t="s">
        <v>1620</v>
      </c>
      <c r="G804" s="17">
        <v>456</v>
      </c>
      <c r="I804" t="s">
        <v>661</v>
      </c>
      <c r="J804">
        <v>20130819</v>
      </c>
      <c r="K804" t="s">
        <v>1546</v>
      </c>
      <c r="L804">
        <v>902</v>
      </c>
    </row>
    <row r="805" spans="1:12" x14ac:dyDescent="0.2">
      <c r="A805" t="s">
        <v>133</v>
      </c>
      <c r="B805">
        <v>20180424</v>
      </c>
      <c r="C805" t="s">
        <v>1545</v>
      </c>
      <c r="D805">
        <v>518</v>
      </c>
      <c r="F805" s="16" t="s">
        <v>1583</v>
      </c>
      <c r="G805" s="17">
        <v>1255</v>
      </c>
      <c r="I805" t="s">
        <v>1079</v>
      </c>
      <c r="J805">
        <v>20120724</v>
      </c>
      <c r="K805" t="s">
        <v>1546</v>
      </c>
      <c r="L805">
        <v>1012</v>
      </c>
    </row>
    <row r="806" spans="1:12" x14ac:dyDescent="0.2">
      <c r="A806" t="s">
        <v>267</v>
      </c>
      <c r="B806">
        <v>20180406</v>
      </c>
      <c r="C806" t="s">
        <v>1545</v>
      </c>
      <c r="D806">
        <v>1306</v>
      </c>
      <c r="F806" s="16" t="s">
        <v>1664</v>
      </c>
      <c r="G806" s="17">
        <v>1760</v>
      </c>
      <c r="I806" t="s">
        <v>1079</v>
      </c>
      <c r="J806">
        <v>20120813</v>
      </c>
      <c r="K806" t="s">
        <v>1546</v>
      </c>
      <c r="L806">
        <v>1196</v>
      </c>
    </row>
    <row r="807" spans="1:12" x14ac:dyDescent="0.2">
      <c r="A807" t="s">
        <v>267</v>
      </c>
      <c r="B807">
        <v>20180525</v>
      </c>
      <c r="C807" t="s">
        <v>1545</v>
      </c>
      <c r="D807">
        <v>777</v>
      </c>
      <c r="F807" s="16" t="s">
        <v>1565</v>
      </c>
      <c r="G807" s="17">
        <v>1457</v>
      </c>
      <c r="I807" t="s">
        <v>637</v>
      </c>
      <c r="J807">
        <v>20130818</v>
      </c>
      <c r="K807" t="s">
        <v>1546</v>
      </c>
      <c r="L807">
        <v>287</v>
      </c>
    </row>
    <row r="808" spans="1:12" x14ac:dyDescent="0.2">
      <c r="A808" t="s">
        <v>380</v>
      </c>
      <c r="B808">
        <v>20180413</v>
      </c>
      <c r="C808" t="s">
        <v>1545</v>
      </c>
      <c r="D808">
        <v>1608</v>
      </c>
      <c r="F808" s="16" t="s">
        <v>1602</v>
      </c>
      <c r="G808" s="17">
        <v>914</v>
      </c>
      <c r="I808" t="s">
        <v>1097</v>
      </c>
      <c r="J808">
        <v>20130707</v>
      </c>
      <c r="K808" t="s">
        <v>1546</v>
      </c>
      <c r="L808">
        <v>223</v>
      </c>
    </row>
    <row r="809" spans="1:12" x14ac:dyDescent="0.2">
      <c r="A809" t="s">
        <v>380</v>
      </c>
      <c r="B809">
        <v>20180528</v>
      </c>
      <c r="C809" t="s">
        <v>1545</v>
      </c>
      <c r="D809">
        <v>945</v>
      </c>
      <c r="F809" s="16" t="s">
        <v>1591</v>
      </c>
      <c r="G809" s="17">
        <v>786</v>
      </c>
      <c r="I809" t="s">
        <v>1097</v>
      </c>
      <c r="J809">
        <v>20130806</v>
      </c>
      <c r="K809" t="s">
        <v>1546</v>
      </c>
      <c r="L809">
        <v>407</v>
      </c>
    </row>
    <row r="810" spans="1:12" x14ac:dyDescent="0.2">
      <c r="A810" t="s">
        <v>134</v>
      </c>
      <c r="B810">
        <v>20180413</v>
      </c>
      <c r="C810" t="s">
        <v>1545</v>
      </c>
      <c r="D810">
        <v>1004</v>
      </c>
      <c r="F810" s="16" t="s">
        <v>1592</v>
      </c>
      <c r="G810" s="17">
        <v>515</v>
      </c>
      <c r="I810" t="s">
        <v>1099</v>
      </c>
      <c r="J810">
        <v>20130626</v>
      </c>
      <c r="K810" t="s">
        <v>1546</v>
      </c>
      <c r="L810">
        <v>487</v>
      </c>
    </row>
    <row r="811" spans="1:12" x14ac:dyDescent="0.2">
      <c r="A811" t="s">
        <v>134</v>
      </c>
      <c r="B811">
        <v>20180507</v>
      </c>
      <c r="C811" t="s">
        <v>1545</v>
      </c>
      <c r="D811">
        <v>958</v>
      </c>
      <c r="F811" s="16" t="s">
        <v>1623</v>
      </c>
      <c r="G811" s="17">
        <v>1209</v>
      </c>
      <c r="I811" t="s">
        <v>1099</v>
      </c>
      <c r="J811">
        <v>20130809</v>
      </c>
      <c r="K811" t="s">
        <v>1546</v>
      </c>
      <c r="L811">
        <v>88</v>
      </c>
    </row>
    <row r="812" spans="1:12" x14ac:dyDescent="0.2">
      <c r="A812" t="s">
        <v>239</v>
      </c>
      <c r="B812">
        <v>20180406</v>
      </c>
      <c r="C812" t="s">
        <v>1545</v>
      </c>
      <c r="D812">
        <v>457</v>
      </c>
      <c r="F812" s="16" t="s">
        <v>1617</v>
      </c>
      <c r="G812" s="17">
        <v>1424</v>
      </c>
      <c r="I812" t="s">
        <v>1087</v>
      </c>
      <c r="J812">
        <v>20130622</v>
      </c>
      <c r="K812" t="s">
        <v>1546</v>
      </c>
      <c r="L812">
        <v>1052</v>
      </c>
    </row>
    <row r="813" spans="1:12" x14ac:dyDescent="0.2">
      <c r="A813" t="s">
        <v>239</v>
      </c>
      <c r="B813">
        <v>20180416</v>
      </c>
      <c r="C813" t="s">
        <v>1545</v>
      </c>
      <c r="D813">
        <v>520</v>
      </c>
      <c r="F813" s="16" t="s">
        <v>1553</v>
      </c>
      <c r="G813" s="17">
        <v>869</v>
      </c>
      <c r="I813" t="s">
        <v>1087</v>
      </c>
      <c r="J813">
        <v>20130802</v>
      </c>
      <c r="K813" t="s">
        <v>1546</v>
      </c>
      <c r="L813">
        <v>646</v>
      </c>
    </row>
    <row r="814" spans="1:12" x14ac:dyDescent="0.2">
      <c r="A814" t="s">
        <v>231</v>
      </c>
      <c r="B814">
        <v>20180316</v>
      </c>
      <c r="C814" t="s">
        <v>1545</v>
      </c>
      <c r="D814">
        <v>1218</v>
      </c>
      <c r="F814" s="16" t="s">
        <v>1564</v>
      </c>
      <c r="G814" s="17">
        <v>1025</v>
      </c>
      <c r="I814" t="s">
        <v>1075</v>
      </c>
      <c r="J814">
        <v>20130820</v>
      </c>
      <c r="K814" t="s">
        <v>1546</v>
      </c>
      <c r="L814">
        <v>959</v>
      </c>
    </row>
    <row r="815" spans="1:12" x14ac:dyDescent="0.2">
      <c r="A815" t="s">
        <v>231</v>
      </c>
      <c r="B815">
        <v>20180528</v>
      </c>
      <c r="C815" t="s">
        <v>1545</v>
      </c>
      <c r="D815">
        <v>793</v>
      </c>
      <c r="F815" s="16" t="s">
        <v>1614</v>
      </c>
      <c r="G815" s="17">
        <v>1485</v>
      </c>
      <c r="I815" t="s">
        <v>1075</v>
      </c>
      <c r="J815">
        <v>20130825</v>
      </c>
      <c r="K815" t="s">
        <v>1546</v>
      </c>
      <c r="L815">
        <v>1048</v>
      </c>
    </row>
    <row r="816" spans="1:12" x14ac:dyDescent="0.2">
      <c r="A816" t="s">
        <v>64</v>
      </c>
      <c r="B816">
        <v>20180212</v>
      </c>
      <c r="C816" t="s">
        <v>1545</v>
      </c>
      <c r="D816">
        <v>569</v>
      </c>
      <c r="F816" s="16" t="s">
        <v>1582</v>
      </c>
      <c r="G816" s="17">
        <v>1705</v>
      </c>
      <c r="I816" t="s">
        <v>1085</v>
      </c>
      <c r="J816">
        <v>20130624</v>
      </c>
      <c r="K816" t="s">
        <v>1546</v>
      </c>
      <c r="L816">
        <v>66</v>
      </c>
    </row>
    <row r="817" spans="1:12" x14ac:dyDescent="0.2">
      <c r="A817" t="s">
        <v>64</v>
      </c>
      <c r="B817">
        <v>20180427</v>
      </c>
      <c r="C817" t="s">
        <v>1545</v>
      </c>
      <c r="D817">
        <v>1493</v>
      </c>
      <c r="F817" s="16" t="s">
        <v>1563</v>
      </c>
      <c r="G817" s="17">
        <v>1317</v>
      </c>
      <c r="I817" t="s">
        <v>1085</v>
      </c>
      <c r="J817">
        <v>20130820</v>
      </c>
      <c r="K817" t="s">
        <v>1546</v>
      </c>
      <c r="L817">
        <v>1411</v>
      </c>
    </row>
    <row r="818" spans="1:12" x14ac:dyDescent="0.2">
      <c r="A818" t="s">
        <v>392</v>
      </c>
      <c r="B818">
        <v>20180413</v>
      </c>
      <c r="C818" t="s">
        <v>1545</v>
      </c>
      <c r="D818">
        <v>679</v>
      </c>
      <c r="F818" s="16" t="s">
        <v>1663</v>
      </c>
      <c r="G818" s="17">
        <v>377</v>
      </c>
      <c r="I818" t="s">
        <v>545</v>
      </c>
      <c r="J818">
        <v>20130707</v>
      </c>
      <c r="K818" t="s">
        <v>1546</v>
      </c>
      <c r="L818">
        <v>13</v>
      </c>
    </row>
    <row r="819" spans="1:12" x14ac:dyDescent="0.2">
      <c r="A819" t="s">
        <v>392</v>
      </c>
      <c r="B819">
        <v>20180504</v>
      </c>
      <c r="C819" t="s">
        <v>1545</v>
      </c>
      <c r="D819">
        <v>1066</v>
      </c>
      <c r="F819" s="16" t="s">
        <v>1643</v>
      </c>
      <c r="G819" s="17">
        <v>1962</v>
      </c>
      <c r="I819" t="s">
        <v>545</v>
      </c>
      <c r="J819">
        <v>20130803</v>
      </c>
      <c r="K819" t="s">
        <v>1546</v>
      </c>
      <c r="L819">
        <v>606</v>
      </c>
    </row>
    <row r="820" spans="1:12" x14ac:dyDescent="0.2">
      <c r="A820" t="s">
        <v>171</v>
      </c>
      <c r="B820">
        <v>20180219</v>
      </c>
      <c r="C820" t="s">
        <v>1545</v>
      </c>
      <c r="D820">
        <v>1870</v>
      </c>
      <c r="F820" s="16" t="s">
        <v>1653</v>
      </c>
      <c r="G820" s="17">
        <v>1344</v>
      </c>
      <c r="I820" t="s">
        <v>545</v>
      </c>
      <c r="J820">
        <v>20160627</v>
      </c>
      <c r="K820" t="s">
        <v>1546</v>
      </c>
      <c r="L820">
        <v>599</v>
      </c>
    </row>
    <row r="821" spans="1:12" x14ac:dyDescent="0.2">
      <c r="A821" t="s">
        <v>171</v>
      </c>
      <c r="B821">
        <v>20180514</v>
      </c>
      <c r="C821" t="s">
        <v>1545</v>
      </c>
      <c r="D821">
        <v>1026</v>
      </c>
      <c r="F821" s="16" t="s">
        <v>1659</v>
      </c>
      <c r="G821" s="17">
        <v>870</v>
      </c>
      <c r="I821" t="s">
        <v>1089</v>
      </c>
      <c r="J821">
        <v>20130704</v>
      </c>
      <c r="K821" t="s">
        <v>1546</v>
      </c>
      <c r="L821">
        <v>596</v>
      </c>
    </row>
    <row r="822" spans="1:12" x14ac:dyDescent="0.2">
      <c r="A822" t="s">
        <v>96</v>
      </c>
      <c r="B822">
        <v>20180223</v>
      </c>
      <c r="C822" t="s">
        <v>1545</v>
      </c>
      <c r="D822">
        <v>1854</v>
      </c>
      <c r="F822" s="16" t="s">
        <v>1594</v>
      </c>
      <c r="G822" s="17">
        <v>918</v>
      </c>
      <c r="I822" t="s">
        <v>1089</v>
      </c>
      <c r="J822">
        <v>20140106</v>
      </c>
      <c r="K822" t="s">
        <v>1546</v>
      </c>
      <c r="L822">
        <v>730</v>
      </c>
    </row>
    <row r="823" spans="1:12" x14ac:dyDescent="0.2">
      <c r="A823" t="s">
        <v>96</v>
      </c>
      <c r="B823">
        <v>20180420</v>
      </c>
      <c r="C823" t="s">
        <v>1545</v>
      </c>
      <c r="D823">
        <v>1399</v>
      </c>
      <c r="F823" s="16" t="s">
        <v>1585</v>
      </c>
      <c r="G823" s="17">
        <v>784</v>
      </c>
      <c r="I823" t="s">
        <v>1119</v>
      </c>
      <c r="J823">
        <v>20130703</v>
      </c>
      <c r="K823" t="s">
        <v>1546</v>
      </c>
      <c r="L823">
        <v>1254</v>
      </c>
    </row>
    <row r="824" spans="1:12" x14ac:dyDescent="0.2">
      <c r="A824" t="s">
        <v>104</v>
      </c>
      <c r="B824">
        <v>20180223</v>
      </c>
      <c r="C824" t="s">
        <v>1545</v>
      </c>
      <c r="D824">
        <v>1412</v>
      </c>
      <c r="F824" s="16" t="s">
        <v>1595</v>
      </c>
      <c r="G824" s="17">
        <v>307</v>
      </c>
      <c r="I824" t="s">
        <v>1112</v>
      </c>
      <c r="J824">
        <v>20130630</v>
      </c>
      <c r="K824" t="s">
        <v>1546</v>
      </c>
      <c r="L824">
        <v>516</v>
      </c>
    </row>
    <row r="825" spans="1:12" x14ac:dyDescent="0.2">
      <c r="A825" t="s">
        <v>104</v>
      </c>
      <c r="B825">
        <v>20180424</v>
      </c>
      <c r="C825" t="s">
        <v>1545</v>
      </c>
      <c r="D825">
        <v>281</v>
      </c>
      <c r="F825" s="16" t="s">
        <v>1654</v>
      </c>
      <c r="G825" s="17">
        <v>1128</v>
      </c>
      <c r="I825" t="s">
        <v>1112</v>
      </c>
      <c r="J825">
        <v>20130820</v>
      </c>
      <c r="K825" t="s">
        <v>1546</v>
      </c>
      <c r="L825">
        <v>955</v>
      </c>
    </row>
    <row r="826" spans="1:12" x14ac:dyDescent="0.2">
      <c r="A826" t="s">
        <v>183</v>
      </c>
      <c r="B826">
        <v>20180212</v>
      </c>
      <c r="C826" t="s">
        <v>1545</v>
      </c>
      <c r="D826">
        <v>640</v>
      </c>
      <c r="F826" s="16" t="s">
        <v>1566</v>
      </c>
      <c r="G826" s="17">
        <v>1466</v>
      </c>
      <c r="I826" t="s">
        <v>1093</v>
      </c>
      <c r="J826">
        <v>20120612</v>
      </c>
      <c r="K826" t="s">
        <v>1546</v>
      </c>
      <c r="L826">
        <v>1376</v>
      </c>
    </row>
    <row r="827" spans="1:12" x14ac:dyDescent="0.2">
      <c r="A827" t="s">
        <v>183</v>
      </c>
      <c r="B827">
        <v>20180423</v>
      </c>
      <c r="C827" t="s">
        <v>1545</v>
      </c>
      <c r="D827">
        <v>1058</v>
      </c>
      <c r="F827" s="16" t="s">
        <v>1559</v>
      </c>
      <c r="G827" s="17">
        <v>1164</v>
      </c>
      <c r="I827" t="s">
        <v>1093</v>
      </c>
      <c r="J827">
        <v>20120730</v>
      </c>
      <c r="K827" t="s">
        <v>1546</v>
      </c>
      <c r="L827">
        <v>1348</v>
      </c>
    </row>
    <row r="828" spans="1:12" x14ac:dyDescent="0.2">
      <c r="A828" t="s">
        <v>57</v>
      </c>
      <c r="B828">
        <v>20180223</v>
      </c>
      <c r="C828" t="s">
        <v>1545</v>
      </c>
      <c r="D828">
        <v>1049</v>
      </c>
      <c r="F828" s="16" t="s">
        <v>1657</v>
      </c>
      <c r="G828" s="17">
        <v>221</v>
      </c>
      <c r="I828" t="s">
        <v>1091</v>
      </c>
      <c r="J828">
        <v>20130626</v>
      </c>
      <c r="K828" t="s">
        <v>1546</v>
      </c>
      <c r="L828">
        <v>926</v>
      </c>
    </row>
    <row r="829" spans="1:12" x14ac:dyDescent="0.2">
      <c r="A829" t="s">
        <v>57</v>
      </c>
      <c r="B829">
        <v>20180601</v>
      </c>
      <c r="C829" t="s">
        <v>1545</v>
      </c>
      <c r="D829">
        <v>1079</v>
      </c>
      <c r="F829" s="16" t="s">
        <v>1576</v>
      </c>
      <c r="G829" s="17">
        <v>1241</v>
      </c>
      <c r="I829" t="s">
        <v>1091</v>
      </c>
      <c r="J829">
        <v>20130731</v>
      </c>
      <c r="K829" t="s">
        <v>1546</v>
      </c>
      <c r="L829">
        <v>744</v>
      </c>
    </row>
    <row r="830" spans="1:12" x14ac:dyDescent="0.2">
      <c r="A830" t="s">
        <v>324</v>
      </c>
      <c r="B830">
        <v>20180406</v>
      </c>
      <c r="C830" t="s">
        <v>1545</v>
      </c>
      <c r="D830">
        <v>830</v>
      </c>
      <c r="F830" s="16" t="s">
        <v>1632</v>
      </c>
      <c r="G830" s="17">
        <v>705</v>
      </c>
      <c r="I830" t="s">
        <v>1130</v>
      </c>
      <c r="J830">
        <v>20130705</v>
      </c>
      <c r="K830" t="s">
        <v>1546</v>
      </c>
      <c r="L830">
        <v>978</v>
      </c>
    </row>
    <row r="831" spans="1:12" x14ac:dyDescent="0.2">
      <c r="A831" t="s">
        <v>324</v>
      </c>
      <c r="B831">
        <v>20180423</v>
      </c>
      <c r="C831" t="s">
        <v>1545</v>
      </c>
      <c r="D831">
        <v>1019</v>
      </c>
      <c r="F831" s="16" t="s">
        <v>1658</v>
      </c>
      <c r="G831" s="17">
        <v>698</v>
      </c>
      <c r="I831" t="s">
        <v>1130</v>
      </c>
      <c r="J831">
        <v>20130825</v>
      </c>
      <c r="K831" t="s">
        <v>1546</v>
      </c>
      <c r="L831">
        <v>769</v>
      </c>
    </row>
    <row r="832" spans="1:12" x14ac:dyDescent="0.2">
      <c r="A832" t="s">
        <v>38</v>
      </c>
      <c r="B832">
        <v>20180223</v>
      </c>
      <c r="C832" t="s">
        <v>1545</v>
      </c>
      <c r="D832">
        <v>1144</v>
      </c>
      <c r="F832" s="16" t="s">
        <v>1548</v>
      </c>
      <c r="G832" s="17">
        <v>426</v>
      </c>
      <c r="I832" t="s">
        <v>594</v>
      </c>
      <c r="J832">
        <v>20120611</v>
      </c>
      <c r="K832" t="s">
        <v>1546</v>
      </c>
      <c r="L832">
        <v>342</v>
      </c>
    </row>
    <row r="833" spans="1:12" x14ac:dyDescent="0.2">
      <c r="A833" t="s">
        <v>38</v>
      </c>
      <c r="B833">
        <v>20180424</v>
      </c>
      <c r="C833" t="s">
        <v>1545</v>
      </c>
      <c r="D833">
        <v>705</v>
      </c>
      <c r="F833" s="16" t="s">
        <v>1640</v>
      </c>
      <c r="G833" s="17">
        <v>521</v>
      </c>
      <c r="I833" t="s">
        <v>594</v>
      </c>
      <c r="J833">
        <v>20120729</v>
      </c>
      <c r="K833" t="s">
        <v>1546</v>
      </c>
      <c r="L833">
        <v>651</v>
      </c>
    </row>
    <row r="834" spans="1:12" x14ac:dyDescent="0.2">
      <c r="A834" t="s">
        <v>209</v>
      </c>
      <c r="B834">
        <v>20180413</v>
      </c>
      <c r="C834" t="s">
        <v>1545</v>
      </c>
      <c r="D834">
        <v>868</v>
      </c>
      <c r="F834" s="16" t="s">
        <v>1645</v>
      </c>
      <c r="G834" s="17">
        <v>2349</v>
      </c>
      <c r="I834" t="s">
        <v>1092</v>
      </c>
      <c r="J834">
        <v>20120613</v>
      </c>
      <c r="K834" t="s">
        <v>1546</v>
      </c>
      <c r="L834">
        <v>1464</v>
      </c>
    </row>
    <row r="835" spans="1:12" x14ac:dyDescent="0.2">
      <c r="A835" t="s">
        <v>209</v>
      </c>
      <c r="B835">
        <v>20180514</v>
      </c>
      <c r="C835" t="s">
        <v>1545</v>
      </c>
      <c r="D835">
        <v>1362</v>
      </c>
      <c r="F835" s="16" t="s">
        <v>1627</v>
      </c>
      <c r="G835" s="17">
        <v>981</v>
      </c>
      <c r="I835" t="s">
        <v>1092</v>
      </c>
      <c r="J835">
        <v>20120731</v>
      </c>
      <c r="K835" t="s">
        <v>1546</v>
      </c>
      <c r="L835">
        <v>1196</v>
      </c>
    </row>
    <row r="836" spans="1:12" x14ac:dyDescent="0.2">
      <c r="A836" t="s">
        <v>1688</v>
      </c>
      <c r="B836">
        <v>20181116</v>
      </c>
      <c r="C836" t="s">
        <v>1545</v>
      </c>
      <c r="D836">
        <v>1250</v>
      </c>
      <c r="F836" s="16" t="s">
        <v>1649</v>
      </c>
      <c r="G836" s="17">
        <v>1520</v>
      </c>
      <c r="I836" t="s">
        <v>666</v>
      </c>
      <c r="J836">
        <v>20130814</v>
      </c>
      <c r="K836" t="s">
        <v>1546</v>
      </c>
      <c r="L836">
        <v>740</v>
      </c>
    </row>
    <row r="837" spans="1:12" x14ac:dyDescent="0.2">
      <c r="A837" t="s">
        <v>1688</v>
      </c>
      <c r="B837">
        <v>20181123</v>
      </c>
      <c r="C837" t="s">
        <v>1545</v>
      </c>
      <c r="D837">
        <v>742</v>
      </c>
      <c r="F837" s="16" t="s">
        <v>1571</v>
      </c>
      <c r="G837" s="17">
        <v>975</v>
      </c>
      <c r="I837" t="s">
        <v>666</v>
      </c>
      <c r="J837">
        <v>20140104</v>
      </c>
      <c r="K837" t="s">
        <v>1546</v>
      </c>
      <c r="L837">
        <v>638</v>
      </c>
    </row>
    <row r="838" spans="1:12" x14ac:dyDescent="0.2">
      <c r="A838" t="s">
        <v>1527</v>
      </c>
      <c r="B838">
        <v>20181116</v>
      </c>
      <c r="C838" t="s">
        <v>1545</v>
      </c>
      <c r="D838">
        <v>643</v>
      </c>
      <c r="F838" s="16" t="s">
        <v>1641</v>
      </c>
      <c r="G838" s="17">
        <v>934</v>
      </c>
      <c r="I838" t="s">
        <v>901</v>
      </c>
      <c r="J838">
        <v>20120718</v>
      </c>
      <c r="K838" t="s">
        <v>1546</v>
      </c>
      <c r="L838">
        <v>1892</v>
      </c>
    </row>
    <row r="839" spans="1:12" x14ac:dyDescent="0.2">
      <c r="A839" t="s">
        <v>1527</v>
      </c>
      <c r="B839">
        <v>20181123</v>
      </c>
      <c r="C839" t="s">
        <v>1545</v>
      </c>
      <c r="D839">
        <v>1201</v>
      </c>
      <c r="F839" s="16" t="s">
        <v>1628</v>
      </c>
      <c r="G839" s="17">
        <v>1466</v>
      </c>
      <c r="I839" t="s">
        <v>901</v>
      </c>
      <c r="J839">
        <v>20120807</v>
      </c>
      <c r="K839" t="s">
        <v>1546</v>
      </c>
      <c r="L839">
        <v>688</v>
      </c>
    </row>
    <row r="840" spans="1:12" x14ac:dyDescent="0.2">
      <c r="A840" t="s">
        <v>783</v>
      </c>
      <c r="B840">
        <v>20160628</v>
      </c>
      <c r="C840" t="s">
        <v>1545</v>
      </c>
      <c r="D840">
        <v>611</v>
      </c>
      <c r="F840" s="16" t="s">
        <v>1636</v>
      </c>
      <c r="G840" s="17">
        <v>1618</v>
      </c>
      <c r="I840" t="s">
        <v>955</v>
      </c>
      <c r="J840">
        <v>20120714</v>
      </c>
      <c r="K840" t="s">
        <v>1546</v>
      </c>
      <c r="L840">
        <v>1267</v>
      </c>
    </row>
    <row r="841" spans="1:12" x14ac:dyDescent="0.2">
      <c r="A841" t="s">
        <v>783</v>
      </c>
      <c r="B841">
        <v>20160831</v>
      </c>
      <c r="C841" t="s">
        <v>1545</v>
      </c>
      <c r="D841">
        <v>649</v>
      </c>
      <c r="F841" s="16" t="s">
        <v>1642</v>
      </c>
      <c r="G841" s="17">
        <v>791</v>
      </c>
      <c r="I841" t="s">
        <v>955</v>
      </c>
      <c r="J841">
        <v>20120803</v>
      </c>
      <c r="K841" t="s">
        <v>1546</v>
      </c>
      <c r="L841">
        <v>1313</v>
      </c>
    </row>
    <row r="842" spans="1:12" x14ac:dyDescent="0.2">
      <c r="A842" t="s">
        <v>850</v>
      </c>
      <c r="B842">
        <v>20160712</v>
      </c>
      <c r="C842" t="s">
        <v>1545</v>
      </c>
      <c r="D842">
        <v>1331</v>
      </c>
      <c r="F842" s="16" t="s">
        <v>1647</v>
      </c>
      <c r="G842" s="17">
        <v>1684</v>
      </c>
      <c r="I842" t="s">
        <v>944</v>
      </c>
      <c r="J842">
        <v>20120718</v>
      </c>
      <c r="K842" t="s">
        <v>1546</v>
      </c>
      <c r="L842">
        <v>1119</v>
      </c>
    </row>
    <row r="843" spans="1:12" x14ac:dyDescent="0.2">
      <c r="A843" t="s">
        <v>850</v>
      </c>
      <c r="B843">
        <v>20160824</v>
      </c>
      <c r="C843" t="s">
        <v>1545</v>
      </c>
      <c r="D843">
        <v>575</v>
      </c>
      <c r="F843" s="16" t="s">
        <v>1639</v>
      </c>
      <c r="G843" s="17">
        <v>1248</v>
      </c>
      <c r="I843" t="s">
        <v>944</v>
      </c>
      <c r="J843">
        <v>20120807</v>
      </c>
      <c r="K843" t="s">
        <v>1546</v>
      </c>
      <c r="L843">
        <v>1244</v>
      </c>
    </row>
    <row r="844" spans="1:12" x14ac:dyDescent="0.2">
      <c r="A844" t="s">
        <v>847</v>
      </c>
      <c r="B844">
        <v>20160713</v>
      </c>
      <c r="C844" t="s">
        <v>1545</v>
      </c>
      <c r="D844">
        <v>699</v>
      </c>
      <c r="F844" s="16" t="s">
        <v>1648</v>
      </c>
      <c r="G844" s="17">
        <v>1346</v>
      </c>
      <c r="I844" t="s">
        <v>940</v>
      </c>
      <c r="J844">
        <v>20120721</v>
      </c>
      <c r="K844" t="s">
        <v>1546</v>
      </c>
      <c r="L844">
        <v>1825</v>
      </c>
    </row>
    <row r="845" spans="1:12" x14ac:dyDescent="0.2">
      <c r="A845" t="s">
        <v>847</v>
      </c>
      <c r="B845">
        <v>20160824</v>
      </c>
      <c r="C845" t="s">
        <v>1545</v>
      </c>
      <c r="D845">
        <v>522</v>
      </c>
      <c r="F845" s="16" t="s">
        <v>1633</v>
      </c>
      <c r="G845" s="17">
        <v>1120</v>
      </c>
      <c r="I845" t="s">
        <v>940</v>
      </c>
      <c r="J845">
        <v>20120804</v>
      </c>
      <c r="K845" t="s">
        <v>1546</v>
      </c>
      <c r="L845">
        <v>988</v>
      </c>
    </row>
    <row r="846" spans="1:12" x14ac:dyDescent="0.2">
      <c r="A846" t="s">
        <v>847</v>
      </c>
      <c r="B846">
        <v>20161121</v>
      </c>
      <c r="C846" t="s">
        <v>1545</v>
      </c>
      <c r="D846">
        <v>828</v>
      </c>
      <c r="F846" s="16" t="s">
        <v>1630</v>
      </c>
      <c r="G846" s="17">
        <v>355</v>
      </c>
      <c r="I846" t="s">
        <v>903</v>
      </c>
      <c r="J846">
        <v>20120611</v>
      </c>
      <c r="K846" t="s">
        <v>1546</v>
      </c>
      <c r="L846">
        <v>1403</v>
      </c>
    </row>
    <row r="847" spans="1:12" x14ac:dyDescent="0.2">
      <c r="A847" t="s">
        <v>847</v>
      </c>
      <c r="B847">
        <v>20161202</v>
      </c>
      <c r="C847" t="s">
        <v>1545</v>
      </c>
      <c r="D847">
        <v>531</v>
      </c>
      <c r="F847" s="16" t="s">
        <v>1007</v>
      </c>
      <c r="G847" s="17">
        <v>644</v>
      </c>
      <c r="I847" t="s">
        <v>903</v>
      </c>
      <c r="J847">
        <v>20120729</v>
      </c>
      <c r="K847" t="s">
        <v>1546</v>
      </c>
      <c r="L847">
        <v>2009</v>
      </c>
    </row>
    <row r="848" spans="1:12" x14ac:dyDescent="0.2">
      <c r="A848" t="s">
        <v>718</v>
      </c>
      <c r="B848">
        <v>20160713</v>
      </c>
      <c r="C848" t="s">
        <v>1545</v>
      </c>
      <c r="D848">
        <v>607</v>
      </c>
      <c r="F848" s="16" t="s">
        <v>1673</v>
      </c>
      <c r="G848" s="17">
        <v>8637</v>
      </c>
      <c r="I848" t="s">
        <v>946</v>
      </c>
      <c r="J848">
        <v>20120719</v>
      </c>
      <c r="K848" t="s">
        <v>1546</v>
      </c>
      <c r="L848">
        <v>554</v>
      </c>
    </row>
    <row r="849" spans="1:12" x14ac:dyDescent="0.2">
      <c r="A849" t="s">
        <v>718</v>
      </c>
      <c r="B849">
        <v>20160824</v>
      </c>
      <c r="C849" t="s">
        <v>1545</v>
      </c>
      <c r="D849">
        <v>915</v>
      </c>
      <c r="F849" s="16" t="s">
        <v>995</v>
      </c>
      <c r="G849" s="17">
        <v>1700</v>
      </c>
      <c r="I849" t="s">
        <v>946</v>
      </c>
      <c r="J849">
        <v>20120808</v>
      </c>
      <c r="K849" t="s">
        <v>1546</v>
      </c>
      <c r="L849">
        <v>762</v>
      </c>
    </row>
    <row r="850" spans="1:12" x14ac:dyDescent="0.2">
      <c r="A850" t="s">
        <v>748</v>
      </c>
      <c r="B850">
        <v>20160714</v>
      </c>
      <c r="C850" t="s">
        <v>1545</v>
      </c>
      <c r="D850">
        <v>1618</v>
      </c>
      <c r="F850" s="16" t="s">
        <v>983</v>
      </c>
      <c r="G850" s="17">
        <v>1423</v>
      </c>
      <c r="I850" t="s">
        <v>970</v>
      </c>
      <c r="J850">
        <v>20120727</v>
      </c>
      <c r="K850" t="s">
        <v>1546</v>
      </c>
      <c r="L850">
        <v>1688</v>
      </c>
    </row>
    <row r="851" spans="1:12" x14ac:dyDescent="0.2">
      <c r="A851" t="s">
        <v>748</v>
      </c>
      <c r="B851">
        <v>20160825</v>
      </c>
      <c r="C851" t="s">
        <v>1545</v>
      </c>
      <c r="D851">
        <v>987</v>
      </c>
      <c r="F851" s="16" t="s">
        <v>994</v>
      </c>
      <c r="G851" s="17">
        <v>1588</v>
      </c>
      <c r="I851" t="s">
        <v>970</v>
      </c>
      <c r="J851">
        <v>20140106</v>
      </c>
      <c r="K851" t="s">
        <v>1546</v>
      </c>
      <c r="L851">
        <v>1496</v>
      </c>
    </row>
    <row r="852" spans="1:12" x14ac:dyDescent="0.2">
      <c r="A852" t="s">
        <v>687</v>
      </c>
      <c r="B852">
        <v>20160714</v>
      </c>
      <c r="C852" t="s">
        <v>1545</v>
      </c>
      <c r="D852">
        <v>430</v>
      </c>
      <c r="F852" s="16" t="s">
        <v>2010</v>
      </c>
      <c r="G852" s="17">
        <v>1513599</v>
      </c>
      <c r="I852" t="s">
        <v>815</v>
      </c>
      <c r="J852">
        <v>20120723</v>
      </c>
      <c r="K852" t="s">
        <v>1546</v>
      </c>
      <c r="L852">
        <v>517</v>
      </c>
    </row>
    <row r="853" spans="1:12" x14ac:dyDescent="0.2">
      <c r="A853" t="s">
        <v>687</v>
      </c>
      <c r="B853">
        <v>20160825</v>
      </c>
      <c r="C853" t="s">
        <v>1545</v>
      </c>
      <c r="D853">
        <v>485</v>
      </c>
      <c r="I853" t="s">
        <v>815</v>
      </c>
      <c r="J853">
        <v>20120812</v>
      </c>
      <c r="K853" t="s">
        <v>1546</v>
      </c>
      <c r="L853">
        <v>1313</v>
      </c>
    </row>
    <row r="854" spans="1:12" x14ac:dyDescent="0.2">
      <c r="A854" t="s">
        <v>687</v>
      </c>
      <c r="B854">
        <v>20161121</v>
      </c>
      <c r="C854" t="s">
        <v>1545</v>
      </c>
      <c r="D854">
        <v>572</v>
      </c>
      <c r="I854" t="s">
        <v>844</v>
      </c>
      <c r="J854">
        <v>20120613</v>
      </c>
      <c r="K854" t="s">
        <v>1546</v>
      </c>
      <c r="L854">
        <v>897</v>
      </c>
    </row>
    <row r="855" spans="1:12" x14ac:dyDescent="0.2">
      <c r="A855" t="s">
        <v>687</v>
      </c>
      <c r="B855">
        <v>20161202</v>
      </c>
      <c r="C855" t="s">
        <v>1545</v>
      </c>
      <c r="D855">
        <v>763</v>
      </c>
      <c r="I855" t="s">
        <v>844</v>
      </c>
      <c r="J855">
        <v>20120731</v>
      </c>
      <c r="K855" t="s">
        <v>1546</v>
      </c>
      <c r="L855">
        <v>515</v>
      </c>
    </row>
    <row r="856" spans="1:12" x14ac:dyDescent="0.2">
      <c r="A856" t="s">
        <v>729</v>
      </c>
      <c r="B856">
        <v>20160715</v>
      </c>
      <c r="C856" t="s">
        <v>1545</v>
      </c>
      <c r="D856">
        <v>498</v>
      </c>
      <c r="I856" t="s">
        <v>830</v>
      </c>
      <c r="J856">
        <v>20120612</v>
      </c>
      <c r="K856" t="s">
        <v>1546</v>
      </c>
      <c r="L856">
        <v>774</v>
      </c>
    </row>
    <row r="857" spans="1:12" x14ac:dyDescent="0.2">
      <c r="A857" t="s">
        <v>729</v>
      </c>
      <c r="B857">
        <v>20160826</v>
      </c>
      <c r="C857" t="s">
        <v>1545</v>
      </c>
      <c r="D857">
        <v>561</v>
      </c>
      <c r="I857" t="s">
        <v>830</v>
      </c>
      <c r="J857">
        <v>20120730</v>
      </c>
      <c r="K857" t="s">
        <v>1546</v>
      </c>
      <c r="L857">
        <v>767</v>
      </c>
    </row>
    <row r="858" spans="1:12" x14ac:dyDescent="0.2">
      <c r="A858" t="s">
        <v>765</v>
      </c>
      <c r="B858">
        <v>20160715</v>
      </c>
      <c r="C858" t="s">
        <v>1545</v>
      </c>
      <c r="D858">
        <v>632</v>
      </c>
      <c r="I858" t="s">
        <v>912</v>
      </c>
      <c r="J858">
        <v>20120611</v>
      </c>
      <c r="K858" t="s">
        <v>1546</v>
      </c>
      <c r="L858">
        <v>747</v>
      </c>
    </row>
    <row r="859" spans="1:12" x14ac:dyDescent="0.2">
      <c r="A859" t="s">
        <v>765</v>
      </c>
      <c r="B859">
        <v>20160831</v>
      </c>
      <c r="C859" t="s">
        <v>1545</v>
      </c>
      <c r="D859">
        <v>794</v>
      </c>
      <c r="I859" t="s">
        <v>912</v>
      </c>
      <c r="J859">
        <v>20120729</v>
      </c>
      <c r="K859" t="s">
        <v>1546</v>
      </c>
      <c r="L859">
        <v>823</v>
      </c>
    </row>
    <row r="860" spans="1:12" x14ac:dyDescent="0.2">
      <c r="A860" t="s">
        <v>699</v>
      </c>
      <c r="B860">
        <v>20160718</v>
      </c>
      <c r="C860" t="s">
        <v>1545</v>
      </c>
      <c r="D860">
        <v>613</v>
      </c>
      <c r="I860" t="s">
        <v>510</v>
      </c>
      <c r="J860">
        <v>20120715</v>
      </c>
      <c r="K860" t="s">
        <v>1546</v>
      </c>
      <c r="L860">
        <v>1624</v>
      </c>
    </row>
    <row r="861" spans="1:12" x14ac:dyDescent="0.2">
      <c r="A861" t="s">
        <v>699</v>
      </c>
      <c r="B861">
        <v>20160829</v>
      </c>
      <c r="C861" t="s">
        <v>1545</v>
      </c>
      <c r="D861">
        <v>801</v>
      </c>
      <c r="I861" t="s">
        <v>510</v>
      </c>
      <c r="J861">
        <v>20120810</v>
      </c>
      <c r="K861" t="s">
        <v>1546</v>
      </c>
      <c r="L861">
        <v>1601</v>
      </c>
    </row>
    <row r="862" spans="1:12" x14ac:dyDescent="0.2">
      <c r="A862" t="s">
        <v>699</v>
      </c>
      <c r="B862">
        <v>20161123</v>
      </c>
      <c r="C862" t="s">
        <v>1545</v>
      </c>
      <c r="D862">
        <v>1211</v>
      </c>
      <c r="I862" t="s">
        <v>510</v>
      </c>
      <c r="J862">
        <v>20161024</v>
      </c>
      <c r="K862" t="s">
        <v>1546</v>
      </c>
      <c r="L862">
        <v>1529</v>
      </c>
    </row>
    <row r="863" spans="1:12" x14ac:dyDescent="0.2">
      <c r="A863" t="s">
        <v>838</v>
      </c>
      <c r="B863">
        <v>20160718</v>
      </c>
      <c r="C863" t="s">
        <v>1545</v>
      </c>
      <c r="D863">
        <v>986</v>
      </c>
      <c r="I863" t="s">
        <v>943</v>
      </c>
      <c r="J863">
        <v>20120613</v>
      </c>
      <c r="K863" t="s">
        <v>1546</v>
      </c>
      <c r="L863">
        <v>1814</v>
      </c>
    </row>
    <row r="864" spans="1:12" x14ac:dyDescent="0.2">
      <c r="A864" t="s">
        <v>838</v>
      </c>
      <c r="B864">
        <v>20160829</v>
      </c>
      <c r="C864" t="s">
        <v>1545</v>
      </c>
      <c r="D864">
        <v>911</v>
      </c>
      <c r="I864" t="s">
        <v>943</v>
      </c>
      <c r="J864">
        <v>20120731</v>
      </c>
      <c r="K864" t="s">
        <v>1546</v>
      </c>
      <c r="L864">
        <v>2407</v>
      </c>
    </row>
    <row r="865" spans="1:12" x14ac:dyDescent="0.2">
      <c r="A865" t="s">
        <v>785</v>
      </c>
      <c r="B865">
        <v>20160720</v>
      </c>
      <c r="C865" t="s">
        <v>1545</v>
      </c>
      <c r="D865">
        <v>417</v>
      </c>
      <c r="I865" t="s">
        <v>893</v>
      </c>
      <c r="J865">
        <v>20120716</v>
      </c>
      <c r="K865" t="s">
        <v>1546</v>
      </c>
      <c r="L865">
        <v>797</v>
      </c>
    </row>
    <row r="866" spans="1:12" x14ac:dyDescent="0.2">
      <c r="A866" t="s">
        <v>785</v>
      </c>
      <c r="B866">
        <v>20160829</v>
      </c>
      <c r="C866" t="s">
        <v>1545</v>
      </c>
      <c r="D866">
        <v>416</v>
      </c>
      <c r="I866" t="s">
        <v>893</v>
      </c>
      <c r="J866">
        <v>20120805</v>
      </c>
      <c r="K866" t="s">
        <v>1546</v>
      </c>
      <c r="L866">
        <v>843</v>
      </c>
    </row>
    <row r="867" spans="1:12" x14ac:dyDescent="0.2">
      <c r="A867" t="s">
        <v>785</v>
      </c>
      <c r="B867">
        <v>20161121</v>
      </c>
      <c r="C867" t="s">
        <v>1545</v>
      </c>
      <c r="D867">
        <v>701</v>
      </c>
      <c r="I867" t="s">
        <v>941</v>
      </c>
      <c r="J867">
        <v>20120715</v>
      </c>
      <c r="K867" t="s">
        <v>1546</v>
      </c>
      <c r="L867">
        <v>1420</v>
      </c>
    </row>
    <row r="868" spans="1:12" x14ac:dyDescent="0.2">
      <c r="A868" t="s">
        <v>785</v>
      </c>
      <c r="B868">
        <v>20161130</v>
      </c>
      <c r="C868" t="s">
        <v>1545</v>
      </c>
      <c r="D868">
        <v>721</v>
      </c>
      <c r="I868" t="s">
        <v>941</v>
      </c>
      <c r="J868">
        <v>20120805</v>
      </c>
      <c r="K868" t="s">
        <v>1546</v>
      </c>
      <c r="L868">
        <v>1098</v>
      </c>
    </row>
    <row r="869" spans="1:12" x14ac:dyDescent="0.2">
      <c r="A869" t="s">
        <v>796</v>
      </c>
      <c r="B869">
        <v>20160628</v>
      </c>
      <c r="C869" t="s">
        <v>1545</v>
      </c>
      <c r="D869">
        <v>534</v>
      </c>
      <c r="I869" t="s">
        <v>913</v>
      </c>
      <c r="J869">
        <v>20120808</v>
      </c>
      <c r="K869" t="s">
        <v>1546</v>
      </c>
      <c r="L869">
        <v>869</v>
      </c>
    </row>
    <row r="870" spans="1:12" x14ac:dyDescent="0.2">
      <c r="A870" t="s">
        <v>796</v>
      </c>
      <c r="B870">
        <v>20160818</v>
      </c>
      <c r="C870" t="s">
        <v>1545</v>
      </c>
      <c r="D870">
        <v>363</v>
      </c>
      <c r="I870" t="s">
        <v>913</v>
      </c>
      <c r="J870">
        <v>20130731</v>
      </c>
      <c r="K870" t="s">
        <v>1546</v>
      </c>
      <c r="L870">
        <v>328</v>
      </c>
    </row>
    <row r="871" spans="1:12" x14ac:dyDescent="0.2">
      <c r="A871" t="s">
        <v>796</v>
      </c>
      <c r="B871">
        <v>20161123</v>
      </c>
      <c r="C871" t="s">
        <v>1545</v>
      </c>
      <c r="D871">
        <v>482</v>
      </c>
      <c r="I871" t="s">
        <v>574</v>
      </c>
      <c r="J871">
        <v>20120608</v>
      </c>
      <c r="K871" t="s">
        <v>1546</v>
      </c>
      <c r="L871">
        <v>2495</v>
      </c>
    </row>
    <row r="872" spans="1:12" x14ac:dyDescent="0.2">
      <c r="A872" t="s">
        <v>728</v>
      </c>
      <c r="B872">
        <v>20160720</v>
      </c>
      <c r="C872" t="s">
        <v>1545</v>
      </c>
      <c r="D872">
        <v>529</v>
      </c>
      <c r="I872" t="s">
        <v>574</v>
      </c>
      <c r="J872">
        <v>20120727</v>
      </c>
      <c r="K872" t="s">
        <v>1546</v>
      </c>
      <c r="L872">
        <v>1976</v>
      </c>
    </row>
    <row r="873" spans="1:12" x14ac:dyDescent="0.2">
      <c r="A873" t="s">
        <v>728</v>
      </c>
      <c r="B873">
        <v>20160905</v>
      </c>
      <c r="C873" t="s">
        <v>1545</v>
      </c>
      <c r="D873">
        <v>504</v>
      </c>
      <c r="I873" t="s">
        <v>574</v>
      </c>
      <c r="J873">
        <v>20160627</v>
      </c>
      <c r="K873" t="s">
        <v>1546</v>
      </c>
      <c r="L873">
        <v>2737</v>
      </c>
    </row>
    <row r="874" spans="1:12" x14ac:dyDescent="0.2">
      <c r="A874" t="s">
        <v>706</v>
      </c>
      <c r="B874">
        <v>20160721</v>
      </c>
      <c r="C874" t="s">
        <v>1545</v>
      </c>
      <c r="D874">
        <v>243</v>
      </c>
      <c r="I874" t="s">
        <v>971</v>
      </c>
      <c r="J874">
        <v>20120608</v>
      </c>
      <c r="K874" t="s">
        <v>1546</v>
      </c>
      <c r="L874">
        <v>1721</v>
      </c>
    </row>
    <row r="875" spans="1:12" x14ac:dyDescent="0.2">
      <c r="A875" t="s">
        <v>706</v>
      </c>
      <c r="B875">
        <v>20160901</v>
      </c>
      <c r="C875" t="s">
        <v>1545</v>
      </c>
      <c r="D875">
        <v>1184</v>
      </c>
      <c r="I875" t="s">
        <v>971</v>
      </c>
      <c r="J875">
        <v>20120727</v>
      </c>
      <c r="K875" t="s">
        <v>1546</v>
      </c>
      <c r="L875">
        <v>1129</v>
      </c>
    </row>
    <row r="876" spans="1:12" x14ac:dyDescent="0.2">
      <c r="A876" t="s">
        <v>706</v>
      </c>
      <c r="B876">
        <v>20161125</v>
      </c>
      <c r="C876" t="s">
        <v>1545</v>
      </c>
      <c r="D876">
        <v>600</v>
      </c>
      <c r="I876" t="s">
        <v>947</v>
      </c>
      <c r="J876">
        <v>20120616</v>
      </c>
      <c r="K876" t="s">
        <v>1546</v>
      </c>
      <c r="L876">
        <v>68</v>
      </c>
    </row>
    <row r="877" spans="1:12" x14ac:dyDescent="0.2">
      <c r="A877" t="s">
        <v>778</v>
      </c>
      <c r="B877">
        <v>20160721</v>
      </c>
      <c r="C877" t="s">
        <v>1545</v>
      </c>
      <c r="D877">
        <v>925</v>
      </c>
      <c r="I877" t="s">
        <v>947</v>
      </c>
      <c r="J877">
        <v>20120803</v>
      </c>
      <c r="K877" t="s">
        <v>1546</v>
      </c>
      <c r="L877">
        <v>1515</v>
      </c>
    </row>
    <row r="878" spans="1:12" x14ac:dyDescent="0.2">
      <c r="A878" t="s">
        <v>778</v>
      </c>
      <c r="B878">
        <v>20160901</v>
      </c>
      <c r="C878" t="s">
        <v>1545</v>
      </c>
      <c r="D878">
        <v>517</v>
      </c>
      <c r="I878" t="s">
        <v>910</v>
      </c>
      <c r="J878">
        <v>20120611</v>
      </c>
      <c r="K878" t="s">
        <v>1546</v>
      </c>
      <c r="L878">
        <v>70</v>
      </c>
    </row>
    <row r="879" spans="1:12" x14ac:dyDescent="0.2">
      <c r="A879" t="s">
        <v>778</v>
      </c>
      <c r="B879">
        <v>20161123</v>
      </c>
      <c r="C879" t="s">
        <v>1545</v>
      </c>
      <c r="D879">
        <v>1206</v>
      </c>
      <c r="I879" t="s">
        <v>910</v>
      </c>
      <c r="J879">
        <v>20120729</v>
      </c>
      <c r="K879" t="s">
        <v>1546</v>
      </c>
      <c r="L879">
        <v>1234</v>
      </c>
    </row>
    <row r="880" spans="1:12" x14ac:dyDescent="0.2">
      <c r="A880" t="s">
        <v>736</v>
      </c>
      <c r="B880">
        <v>20160722</v>
      </c>
      <c r="C880" t="s">
        <v>1545</v>
      </c>
      <c r="D880">
        <v>1257</v>
      </c>
      <c r="I880" t="s">
        <v>842</v>
      </c>
      <c r="J880">
        <v>20120718</v>
      </c>
      <c r="K880" t="s">
        <v>1546</v>
      </c>
      <c r="L880">
        <v>1401</v>
      </c>
    </row>
    <row r="881" spans="1:12" x14ac:dyDescent="0.2">
      <c r="A881" t="s">
        <v>736</v>
      </c>
      <c r="B881">
        <v>20160901</v>
      </c>
      <c r="C881" t="s">
        <v>1545</v>
      </c>
      <c r="D881">
        <v>1061</v>
      </c>
      <c r="I881" t="s">
        <v>842</v>
      </c>
      <c r="J881">
        <v>20120807</v>
      </c>
      <c r="K881" t="s">
        <v>1546</v>
      </c>
      <c r="L881">
        <v>1682</v>
      </c>
    </row>
    <row r="882" spans="1:12" x14ac:dyDescent="0.2">
      <c r="A882" t="s">
        <v>749</v>
      </c>
      <c r="B882">
        <v>20160722</v>
      </c>
      <c r="C882" t="s">
        <v>1545</v>
      </c>
      <c r="D882">
        <v>1025</v>
      </c>
      <c r="I882" t="s">
        <v>962</v>
      </c>
      <c r="J882">
        <v>20120717</v>
      </c>
      <c r="K882" t="s">
        <v>1546</v>
      </c>
      <c r="L882">
        <v>1926</v>
      </c>
    </row>
    <row r="883" spans="1:12" x14ac:dyDescent="0.2">
      <c r="A883" t="s">
        <v>749</v>
      </c>
      <c r="B883">
        <v>20160902</v>
      </c>
      <c r="C883" t="s">
        <v>1545</v>
      </c>
      <c r="D883">
        <v>1026</v>
      </c>
      <c r="I883" t="s">
        <v>962</v>
      </c>
      <c r="J883">
        <v>20120806</v>
      </c>
      <c r="K883" t="s">
        <v>1546</v>
      </c>
      <c r="L883">
        <v>1181</v>
      </c>
    </row>
    <row r="884" spans="1:12" x14ac:dyDescent="0.2">
      <c r="A884" t="s">
        <v>605</v>
      </c>
      <c r="B884">
        <v>20160801</v>
      </c>
      <c r="C884" t="s">
        <v>1545</v>
      </c>
      <c r="D884">
        <v>767</v>
      </c>
      <c r="I884" t="s">
        <v>889</v>
      </c>
      <c r="J884">
        <v>20120718</v>
      </c>
      <c r="K884" t="s">
        <v>1546</v>
      </c>
      <c r="L884">
        <v>946</v>
      </c>
    </row>
    <row r="885" spans="1:12" x14ac:dyDescent="0.2">
      <c r="A885" t="s">
        <v>605</v>
      </c>
      <c r="B885">
        <v>20160902</v>
      </c>
      <c r="C885" t="s">
        <v>1545</v>
      </c>
      <c r="D885">
        <v>945</v>
      </c>
      <c r="I885" t="s">
        <v>889</v>
      </c>
      <c r="J885">
        <v>20120807</v>
      </c>
      <c r="K885" t="s">
        <v>1546</v>
      </c>
      <c r="L885">
        <v>1239</v>
      </c>
    </row>
    <row r="886" spans="1:12" x14ac:dyDescent="0.2">
      <c r="A886" t="s">
        <v>605</v>
      </c>
      <c r="B886">
        <v>20161003</v>
      </c>
      <c r="C886" t="s">
        <v>1545</v>
      </c>
      <c r="D886">
        <v>898</v>
      </c>
      <c r="I886" t="s">
        <v>950</v>
      </c>
      <c r="J886">
        <v>20120716</v>
      </c>
      <c r="K886" t="s">
        <v>1546</v>
      </c>
      <c r="L886">
        <v>1442</v>
      </c>
    </row>
    <row r="887" spans="1:12" x14ac:dyDescent="0.2">
      <c r="A887" t="s">
        <v>714</v>
      </c>
      <c r="B887">
        <v>20160801</v>
      </c>
      <c r="C887" t="s">
        <v>1545</v>
      </c>
      <c r="D887">
        <v>1429</v>
      </c>
      <c r="I887" t="s">
        <v>950</v>
      </c>
      <c r="J887">
        <v>20120805</v>
      </c>
      <c r="K887" t="s">
        <v>1546</v>
      </c>
      <c r="L887">
        <v>1092</v>
      </c>
    </row>
    <row r="888" spans="1:12" x14ac:dyDescent="0.2">
      <c r="A888" t="s">
        <v>714</v>
      </c>
      <c r="B888">
        <v>20161003</v>
      </c>
      <c r="C888" t="s">
        <v>1545</v>
      </c>
      <c r="D888">
        <v>1416</v>
      </c>
      <c r="I888" t="s">
        <v>928</v>
      </c>
      <c r="J888">
        <v>20130812</v>
      </c>
      <c r="K888" t="s">
        <v>1546</v>
      </c>
      <c r="L888">
        <v>2310</v>
      </c>
    </row>
    <row r="889" spans="1:12" x14ac:dyDescent="0.2">
      <c r="A889" t="s">
        <v>843</v>
      </c>
      <c r="B889">
        <v>20160802</v>
      </c>
      <c r="C889" t="s">
        <v>1545</v>
      </c>
      <c r="D889">
        <v>247</v>
      </c>
      <c r="I889" t="s">
        <v>928</v>
      </c>
      <c r="J889">
        <v>20130823</v>
      </c>
      <c r="K889" t="s">
        <v>1546</v>
      </c>
      <c r="L889">
        <v>3130</v>
      </c>
    </row>
    <row r="890" spans="1:12" x14ac:dyDescent="0.2">
      <c r="A890" t="s">
        <v>843</v>
      </c>
      <c r="B890">
        <v>20160907</v>
      </c>
      <c r="C890" t="s">
        <v>1545</v>
      </c>
      <c r="D890">
        <v>645</v>
      </c>
      <c r="I890" t="s">
        <v>924</v>
      </c>
      <c r="J890">
        <v>20130822</v>
      </c>
      <c r="K890" t="s">
        <v>1546</v>
      </c>
      <c r="L890">
        <v>3171</v>
      </c>
    </row>
    <row r="891" spans="1:12" x14ac:dyDescent="0.2">
      <c r="A891" t="s">
        <v>843</v>
      </c>
      <c r="B891">
        <v>20161121</v>
      </c>
      <c r="C891" t="s">
        <v>1545</v>
      </c>
      <c r="D891">
        <v>912</v>
      </c>
      <c r="I891" t="s">
        <v>924</v>
      </c>
      <c r="J891">
        <v>20130826</v>
      </c>
      <c r="K891" t="s">
        <v>1546</v>
      </c>
      <c r="L891">
        <v>2918</v>
      </c>
    </row>
    <row r="892" spans="1:12" x14ac:dyDescent="0.2">
      <c r="A892" t="s">
        <v>843</v>
      </c>
      <c r="B892">
        <v>20161202</v>
      </c>
      <c r="C892" t="s">
        <v>1545</v>
      </c>
      <c r="D892">
        <v>489</v>
      </c>
      <c r="I892" t="s">
        <v>922</v>
      </c>
      <c r="J892">
        <v>20130817</v>
      </c>
      <c r="K892" t="s">
        <v>1546</v>
      </c>
      <c r="L892">
        <v>1439</v>
      </c>
    </row>
    <row r="893" spans="1:12" x14ac:dyDescent="0.2">
      <c r="A893" t="s">
        <v>806</v>
      </c>
      <c r="B893">
        <v>20160802</v>
      </c>
      <c r="C893" t="s">
        <v>1545</v>
      </c>
      <c r="D893">
        <v>860</v>
      </c>
      <c r="I893" t="s">
        <v>922</v>
      </c>
      <c r="J893">
        <v>20130823</v>
      </c>
      <c r="K893" t="s">
        <v>1546</v>
      </c>
      <c r="L893">
        <v>1705</v>
      </c>
    </row>
    <row r="894" spans="1:12" x14ac:dyDescent="0.2">
      <c r="A894" t="s">
        <v>806</v>
      </c>
      <c r="B894">
        <v>20161010</v>
      </c>
      <c r="C894" t="s">
        <v>1545</v>
      </c>
      <c r="D894">
        <v>793</v>
      </c>
      <c r="I894" t="s">
        <v>919</v>
      </c>
      <c r="J894">
        <v>20130706</v>
      </c>
      <c r="K894" t="s">
        <v>1546</v>
      </c>
      <c r="L894">
        <v>927</v>
      </c>
    </row>
    <row r="895" spans="1:12" x14ac:dyDescent="0.2">
      <c r="A895" t="s">
        <v>836</v>
      </c>
      <c r="B895">
        <v>20160803</v>
      </c>
      <c r="C895" t="s">
        <v>1545</v>
      </c>
      <c r="D895">
        <v>315</v>
      </c>
      <c r="I895" t="s">
        <v>919</v>
      </c>
      <c r="J895">
        <v>20130814</v>
      </c>
      <c r="K895" t="s">
        <v>1546</v>
      </c>
      <c r="L895">
        <v>1095</v>
      </c>
    </row>
    <row r="896" spans="1:12" x14ac:dyDescent="0.2">
      <c r="A896" t="s">
        <v>836</v>
      </c>
      <c r="B896">
        <v>20160907</v>
      </c>
      <c r="C896" t="s">
        <v>1545</v>
      </c>
      <c r="D896">
        <v>517</v>
      </c>
      <c r="I896" t="s">
        <v>502</v>
      </c>
      <c r="J896">
        <v>20130630</v>
      </c>
      <c r="K896" t="s">
        <v>1546</v>
      </c>
      <c r="L896">
        <v>899</v>
      </c>
    </row>
    <row r="897" spans="1:12" x14ac:dyDescent="0.2">
      <c r="A897" t="s">
        <v>836</v>
      </c>
      <c r="B897">
        <v>20161122</v>
      </c>
      <c r="C897" t="s">
        <v>1545</v>
      </c>
      <c r="D897">
        <v>466</v>
      </c>
      <c r="I897" t="s">
        <v>502</v>
      </c>
      <c r="J897">
        <v>20130813</v>
      </c>
      <c r="K897" t="s">
        <v>1546</v>
      </c>
      <c r="L897">
        <v>1624</v>
      </c>
    </row>
    <row r="898" spans="1:12" x14ac:dyDescent="0.2">
      <c r="A898" t="s">
        <v>797</v>
      </c>
      <c r="B898">
        <v>20160629</v>
      </c>
      <c r="C898" t="s">
        <v>1545</v>
      </c>
      <c r="D898">
        <v>1395</v>
      </c>
      <c r="I898" t="s">
        <v>502</v>
      </c>
      <c r="J898">
        <v>20161024</v>
      </c>
      <c r="K898" t="s">
        <v>1546</v>
      </c>
      <c r="L898">
        <v>2053</v>
      </c>
    </row>
    <row r="899" spans="1:12" x14ac:dyDescent="0.2">
      <c r="A899" t="s">
        <v>797</v>
      </c>
      <c r="B899">
        <v>20160819</v>
      </c>
      <c r="C899" t="s">
        <v>1545</v>
      </c>
      <c r="D899">
        <v>1486</v>
      </c>
      <c r="I899" t="s">
        <v>536</v>
      </c>
      <c r="J899">
        <v>20130620</v>
      </c>
      <c r="K899" t="s">
        <v>1546</v>
      </c>
      <c r="L899">
        <v>1028</v>
      </c>
    </row>
    <row r="900" spans="1:12" x14ac:dyDescent="0.2">
      <c r="A900" t="s">
        <v>860</v>
      </c>
      <c r="B900">
        <v>20160803</v>
      </c>
      <c r="C900" t="s">
        <v>1545</v>
      </c>
      <c r="D900">
        <v>312</v>
      </c>
      <c r="I900" t="s">
        <v>536</v>
      </c>
      <c r="J900">
        <v>20130805</v>
      </c>
      <c r="K900" t="s">
        <v>1546</v>
      </c>
      <c r="L900">
        <v>2031</v>
      </c>
    </row>
    <row r="901" spans="1:12" x14ac:dyDescent="0.2">
      <c r="A901" t="s">
        <v>860</v>
      </c>
      <c r="B901">
        <v>20160906</v>
      </c>
      <c r="C901" t="s">
        <v>1545</v>
      </c>
      <c r="D901">
        <v>897</v>
      </c>
      <c r="I901" t="s">
        <v>536</v>
      </c>
      <c r="J901">
        <v>20161024</v>
      </c>
      <c r="K901" t="s">
        <v>1546</v>
      </c>
      <c r="L901">
        <v>1519</v>
      </c>
    </row>
    <row r="902" spans="1:12" x14ac:dyDescent="0.2">
      <c r="A902" t="s">
        <v>825</v>
      </c>
      <c r="B902">
        <v>20160804</v>
      </c>
      <c r="C902" t="s">
        <v>1545</v>
      </c>
      <c r="D902">
        <v>1144</v>
      </c>
      <c r="I902" t="s">
        <v>833</v>
      </c>
      <c r="J902">
        <v>20130707</v>
      </c>
      <c r="K902" t="s">
        <v>1546</v>
      </c>
      <c r="L902">
        <v>2026</v>
      </c>
    </row>
    <row r="903" spans="1:12" x14ac:dyDescent="0.2">
      <c r="A903" t="s">
        <v>825</v>
      </c>
      <c r="B903">
        <v>20160907</v>
      </c>
      <c r="C903" t="s">
        <v>1545</v>
      </c>
      <c r="D903">
        <v>930</v>
      </c>
      <c r="I903" t="s">
        <v>833</v>
      </c>
      <c r="J903">
        <v>20130803</v>
      </c>
      <c r="K903" t="s">
        <v>1546</v>
      </c>
      <c r="L903">
        <v>2388</v>
      </c>
    </row>
    <row r="904" spans="1:12" x14ac:dyDescent="0.2">
      <c r="A904" t="s">
        <v>863</v>
      </c>
      <c r="B904">
        <v>20160804</v>
      </c>
      <c r="C904" t="s">
        <v>1545</v>
      </c>
      <c r="D904">
        <v>970</v>
      </c>
      <c r="I904" t="s">
        <v>915</v>
      </c>
      <c r="J904">
        <v>20130822</v>
      </c>
      <c r="K904" t="s">
        <v>1546</v>
      </c>
      <c r="L904">
        <v>1369</v>
      </c>
    </row>
    <row r="905" spans="1:12" x14ac:dyDescent="0.2">
      <c r="A905" t="s">
        <v>863</v>
      </c>
      <c r="B905">
        <v>20160906</v>
      </c>
      <c r="C905" t="s">
        <v>1545</v>
      </c>
      <c r="D905">
        <v>793</v>
      </c>
      <c r="I905" t="s">
        <v>915</v>
      </c>
      <c r="J905">
        <v>20130826</v>
      </c>
      <c r="K905" t="s">
        <v>1546</v>
      </c>
      <c r="L905">
        <v>1190</v>
      </c>
    </row>
    <row r="906" spans="1:12" x14ac:dyDescent="0.2">
      <c r="A906" t="s">
        <v>603</v>
      </c>
      <c r="B906">
        <v>20160805</v>
      </c>
      <c r="C906" t="s">
        <v>1545</v>
      </c>
      <c r="D906">
        <v>909</v>
      </c>
      <c r="I906" t="s">
        <v>907</v>
      </c>
      <c r="J906">
        <v>20130708</v>
      </c>
      <c r="K906" t="s">
        <v>1546</v>
      </c>
      <c r="L906">
        <v>1519</v>
      </c>
    </row>
    <row r="907" spans="1:12" x14ac:dyDescent="0.2">
      <c r="A907" t="s">
        <v>603</v>
      </c>
      <c r="B907">
        <v>20160907</v>
      </c>
      <c r="C907" t="s">
        <v>1545</v>
      </c>
      <c r="D907">
        <v>347</v>
      </c>
      <c r="I907" t="s">
        <v>907</v>
      </c>
      <c r="J907">
        <v>20130811</v>
      </c>
      <c r="K907" t="s">
        <v>1546</v>
      </c>
      <c r="L907">
        <v>2538</v>
      </c>
    </row>
    <row r="908" spans="1:12" x14ac:dyDescent="0.2">
      <c r="A908" t="s">
        <v>784</v>
      </c>
      <c r="B908">
        <v>20160805</v>
      </c>
      <c r="C908" t="s">
        <v>1545</v>
      </c>
      <c r="D908">
        <v>760</v>
      </c>
      <c r="I908" t="s">
        <v>934</v>
      </c>
      <c r="J908">
        <v>20120715</v>
      </c>
      <c r="K908" t="s">
        <v>1546</v>
      </c>
      <c r="L908">
        <v>1562</v>
      </c>
    </row>
    <row r="909" spans="1:12" x14ac:dyDescent="0.2">
      <c r="A909" t="s">
        <v>784</v>
      </c>
      <c r="B909">
        <v>20160908</v>
      </c>
      <c r="C909" t="s">
        <v>1545</v>
      </c>
      <c r="D909">
        <v>769</v>
      </c>
      <c r="I909" t="s">
        <v>934</v>
      </c>
      <c r="J909">
        <v>20120805</v>
      </c>
      <c r="K909" t="s">
        <v>1546</v>
      </c>
      <c r="L909">
        <v>1723</v>
      </c>
    </row>
    <row r="910" spans="1:12" x14ac:dyDescent="0.2">
      <c r="A910" t="s">
        <v>784</v>
      </c>
      <c r="B910">
        <v>20161129</v>
      </c>
      <c r="C910" t="s">
        <v>1545</v>
      </c>
      <c r="D910">
        <v>898</v>
      </c>
      <c r="I910" t="s">
        <v>932</v>
      </c>
      <c r="J910">
        <v>20130623</v>
      </c>
      <c r="K910" t="s">
        <v>1546</v>
      </c>
      <c r="L910">
        <v>1729</v>
      </c>
    </row>
    <row r="911" spans="1:12" x14ac:dyDescent="0.2">
      <c r="A911" t="s">
        <v>848</v>
      </c>
      <c r="B911">
        <v>20160808</v>
      </c>
      <c r="C911" t="s">
        <v>1545</v>
      </c>
      <c r="D911">
        <v>664</v>
      </c>
      <c r="I911" t="s">
        <v>932</v>
      </c>
      <c r="J911">
        <v>20130805</v>
      </c>
      <c r="K911" t="s">
        <v>1546</v>
      </c>
      <c r="L911">
        <v>1857</v>
      </c>
    </row>
    <row r="912" spans="1:12" x14ac:dyDescent="0.2">
      <c r="A912" t="s">
        <v>848</v>
      </c>
      <c r="B912">
        <v>20160908</v>
      </c>
      <c r="C912" t="s">
        <v>1545</v>
      </c>
      <c r="D912">
        <v>600</v>
      </c>
      <c r="I912" t="s">
        <v>895</v>
      </c>
      <c r="J912">
        <v>20130816</v>
      </c>
      <c r="K912" t="s">
        <v>1546</v>
      </c>
      <c r="L912">
        <v>911</v>
      </c>
    </row>
    <row r="913" spans="1:12" x14ac:dyDescent="0.2">
      <c r="A913" t="s">
        <v>683</v>
      </c>
      <c r="B913">
        <v>20160809</v>
      </c>
      <c r="C913" t="s">
        <v>1545</v>
      </c>
      <c r="D913">
        <v>361</v>
      </c>
      <c r="I913" t="s">
        <v>895</v>
      </c>
      <c r="J913">
        <v>20130823</v>
      </c>
      <c r="K913" t="s">
        <v>1546</v>
      </c>
      <c r="L913">
        <v>855</v>
      </c>
    </row>
    <row r="914" spans="1:12" x14ac:dyDescent="0.2">
      <c r="A914" t="s">
        <v>683</v>
      </c>
      <c r="B914">
        <v>20160909</v>
      </c>
      <c r="C914" t="s">
        <v>1545</v>
      </c>
      <c r="D914">
        <v>1085</v>
      </c>
      <c r="I914" t="s">
        <v>966</v>
      </c>
      <c r="J914">
        <v>20130620</v>
      </c>
      <c r="K914" t="s">
        <v>1546</v>
      </c>
      <c r="L914">
        <v>2068</v>
      </c>
    </row>
    <row r="915" spans="1:12" x14ac:dyDescent="0.2">
      <c r="A915" t="s">
        <v>704</v>
      </c>
      <c r="B915">
        <v>20160809</v>
      </c>
      <c r="C915" t="s">
        <v>1545</v>
      </c>
      <c r="D915">
        <v>602</v>
      </c>
      <c r="I915" t="s">
        <v>966</v>
      </c>
      <c r="J915">
        <v>20130806</v>
      </c>
      <c r="K915" t="s">
        <v>1546</v>
      </c>
      <c r="L915">
        <v>2174</v>
      </c>
    </row>
    <row r="916" spans="1:12" x14ac:dyDescent="0.2">
      <c r="A916" t="s">
        <v>704</v>
      </c>
      <c r="B916">
        <v>20160909</v>
      </c>
      <c r="C916" t="s">
        <v>1545</v>
      </c>
      <c r="D916">
        <v>1290</v>
      </c>
      <c r="I916" t="s">
        <v>948</v>
      </c>
      <c r="J916">
        <v>20130705</v>
      </c>
      <c r="K916" t="s">
        <v>1546</v>
      </c>
      <c r="L916">
        <v>1138</v>
      </c>
    </row>
    <row r="917" spans="1:12" x14ac:dyDescent="0.2">
      <c r="A917" t="s">
        <v>629</v>
      </c>
      <c r="B917">
        <v>20160809</v>
      </c>
      <c r="C917" t="s">
        <v>1545</v>
      </c>
      <c r="D917">
        <v>282</v>
      </c>
      <c r="I917" t="s">
        <v>948</v>
      </c>
      <c r="J917">
        <v>20130820</v>
      </c>
      <c r="K917" t="s">
        <v>1546</v>
      </c>
      <c r="L917">
        <v>1098</v>
      </c>
    </row>
    <row r="918" spans="1:12" x14ac:dyDescent="0.2">
      <c r="A918" t="s">
        <v>629</v>
      </c>
      <c r="B918">
        <v>20160912</v>
      </c>
      <c r="C918" t="s">
        <v>1545</v>
      </c>
      <c r="D918">
        <v>407</v>
      </c>
      <c r="I918" t="s">
        <v>900</v>
      </c>
      <c r="J918">
        <v>20130806</v>
      </c>
      <c r="K918" t="s">
        <v>1546</v>
      </c>
      <c r="L918">
        <v>1833</v>
      </c>
    </row>
    <row r="919" spans="1:12" x14ac:dyDescent="0.2">
      <c r="A919" t="s">
        <v>872</v>
      </c>
      <c r="B919">
        <v>20160810</v>
      </c>
      <c r="C919" t="s">
        <v>1545</v>
      </c>
      <c r="D919">
        <v>541</v>
      </c>
      <c r="I919" t="s">
        <v>900</v>
      </c>
      <c r="J919">
        <v>20140104</v>
      </c>
      <c r="K919" t="s">
        <v>1546</v>
      </c>
      <c r="L919">
        <v>2619</v>
      </c>
    </row>
    <row r="920" spans="1:12" x14ac:dyDescent="0.2">
      <c r="A920" t="s">
        <v>872</v>
      </c>
      <c r="B920">
        <v>20160912</v>
      </c>
      <c r="C920" t="s">
        <v>1545</v>
      </c>
      <c r="D920">
        <v>926</v>
      </c>
      <c r="I920" t="s">
        <v>923</v>
      </c>
      <c r="J920">
        <v>20130707</v>
      </c>
      <c r="K920" t="s">
        <v>1546</v>
      </c>
      <c r="L920">
        <v>1458</v>
      </c>
    </row>
    <row r="921" spans="1:12" x14ac:dyDescent="0.2">
      <c r="A921" t="s">
        <v>795</v>
      </c>
      <c r="B921">
        <v>20160629</v>
      </c>
      <c r="C921" t="s">
        <v>1545</v>
      </c>
      <c r="D921">
        <v>1394</v>
      </c>
      <c r="I921" t="s">
        <v>923</v>
      </c>
      <c r="J921">
        <v>20140105</v>
      </c>
      <c r="K921" t="s">
        <v>1546</v>
      </c>
      <c r="L921">
        <v>2224</v>
      </c>
    </row>
    <row r="922" spans="1:12" x14ac:dyDescent="0.2">
      <c r="A922" t="s">
        <v>795</v>
      </c>
      <c r="B922">
        <v>20160822</v>
      </c>
      <c r="C922" t="s">
        <v>1545</v>
      </c>
      <c r="D922">
        <v>778</v>
      </c>
      <c r="I922" t="s">
        <v>892</v>
      </c>
      <c r="J922">
        <v>20130701</v>
      </c>
      <c r="K922" t="s">
        <v>1546</v>
      </c>
      <c r="L922">
        <v>1304</v>
      </c>
    </row>
    <row r="923" spans="1:12" x14ac:dyDescent="0.2">
      <c r="A923" t="s">
        <v>867</v>
      </c>
      <c r="B923">
        <v>20160810</v>
      </c>
      <c r="C923" t="s">
        <v>1545</v>
      </c>
      <c r="D923">
        <v>938</v>
      </c>
      <c r="I923" t="s">
        <v>892</v>
      </c>
      <c r="J923">
        <v>20130804</v>
      </c>
      <c r="K923" t="s">
        <v>1546</v>
      </c>
      <c r="L923">
        <v>1217</v>
      </c>
    </row>
    <row r="924" spans="1:12" x14ac:dyDescent="0.2">
      <c r="A924" t="s">
        <v>867</v>
      </c>
      <c r="B924">
        <v>20160912</v>
      </c>
      <c r="C924" t="s">
        <v>1545</v>
      </c>
      <c r="D924">
        <v>1857</v>
      </c>
      <c r="I924" t="s">
        <v>793</v>
      </c>
      <c r="J924">
        <v>20130619</v>
      </c>
      <c r="K924" t="s">
        <v>1546</v>
      </c>
      <c r="L924">
        <v>1534</v>
      </c>
    </row>
    <row r="925" spans="1:12" x14ac:dyDescent="0.2">
      <c r="A925" t="s">
        <v>801</v>
      </c>
      <c r="B925">
        <v>20160811</v>
      </c>
      <c r="C925" t="s">
        <v>1545</v>
      </c>
      <c r="D925">
        <v>644</v>
      </c>
      <c r="I925" t="s">
        <v>793</v>
      </c>
      <c r="J925">
        <v>20130805</v>
      </c>
      <c r="K925" t="s">
        <v>1546</v>
      </c>
      <c r="L925">
        <v>1189</v>
      </c>
    </row>
    <row r="926" spans="1:12" x14ac:dyDescent="0.2">
      <c r="A926" t="s">
        <v>801</v>
      </c>
      <c r="B926">
        <v>20160912</v>
      </c>
      <c r="C926" t="s">
        <v>1545</v>
      </c>
      <c r="D926">
        <v>443</v>
      </c>
      <c r="I926" t="s">
        <v>880</v>
      </c>
      <c r="J926">
        <v>20130619</v>
      </c>
      <c r="K926" t="s">
        <v>1546</v>
      </c>
      <c r="L926">
        <v>590</v>
      </c>
    </row>
    <row r="927" spans="1:12" x14ac:dyDescent="0.2">
      <c r="A927" t="s">
        <v>700</v>
      </c>
      <c r="B927">
        <v>20160816</v>
      </c>
      <c r="C927" t="s">
        <v>1545</v>
      </c>
      <c r="D927">
        <v>1143</v>
      </c>
      <c r="I927" t="s">
        <v>880</v>
      </c>
      <c r="J927">
        <v>20130803</v>
      </c>
      <c r="K927" t="s">
        <v>1546</v>
      </c>
      <c r="L927">
        <v>1344</v>
      </c>
    </row>
    <row r="928" spans="1:12" x14ac:dyDescent="0.2">
      <c r="A928" t="s">
        <v>700</v>
      </c>
      <c r="B928">
        <v>20160915</v>
      </c>
      <c r="C928" t="s">
        <v>1545</v>
      </c>
      <c r="D928">
        <v>837</v>
      </c>
      <c r="I928" t="s">
        <v>581</v>
      </c>
      <c r="J928">
        <v>20130620</v>
      </c>
      <c r="K928" t="s">
        <v>1546</v>
      </c>
      <c r="L928">
        <v>1259</v>
      </c>
    </row>
    <row r="929" spans="1:12" x14ac:dyDescent="0.2">
      <c r="A929" t="s">
        <v>817</v>
      </c>
      <c r="B929">
        <v>20160811</v>
      </c>
      <c r="C929" t="s">
        <v>1545</v>
      </c>
      <c r="D929">
        <v>1012</v>
      </c>
      <c r="I929" t="s">
        <v>581</v>
      </c>
      <c r="J929">
        <v>20130818</v>
      </c>
      <c r="K929" t="s">
        <v>1546</v>
      </c>
      <c r="L929">
        <v>1791</v>
      </c>
    </row>
    <row r="930" spans="1:12" x14ac:dyDescent="0.2">
      <c r="A930" t="s">
        <v>817</v>
      </c>
      <c r="B930">
        <v>20160915</v>
      </c>
      <c r="C930" t="s">
        <v>1545</v>
      </c>
      <c r="D930">
        <v>949</v>
      </c>
      <c r="I930" t="s">
        <v>581</v>
      </c>
      <c r="J930">
        <v>20161024</v>
      </c>
      <c r="K930" t="s">
        <v>1546</v>
      </c>
      <c r="L930">
        <v>984</v>
      </c>
    </row>
    <row r="931" spans="1:12" x14ac:dyDescent="0.2">
      <c r="A931" t="s">
        <v>840</v>
      </c>
      <c r="B931">
        <v>20160811</v>
      </c>
      <c r="C931" t="s">
        <v>1545</v>
      </c>
      <c r="D931">
        <v>876</v>
      </c>
      <c r="I931" t="s">
        <v>959</v>
      </c>
      <c r="J931">
        <v>20120723</v>
      </c>
      <c r="K931" t="s">
        <v>1546</v>
      </c>
      <c r="L931">
        <v>886</v>
      </c>
    </row>
    <row r="932" spans="1:12" x14ac:dyDescent="0.2">
      <c r="A932" t="s">
        <v>840</v>
      </c>
      <c r="B932">
        <v>20160912</v>
      </c>
      <c r="C932" t="s">
        <v>1545</v>
      </c>
      <c r="D932">
        <v>1246</v>
      </c>
      <c r="I932" t="s">
        <v>959</v>
      </c>
      <c r="J932">
        <v>20120812</v>
      </c>
      <c r="K932" t="s">
        <v>1546</v>
      </c>
      <c r="L932">
        <v>1375</v>
      </c>
    </row>
    <row r="933" spans="1:12" x14ac:dyDescent="0.2">
      <c r="A933" t="s">
        <v>781</v>
      </c>
      <c r="B933">
        <v>20160815</v>
      </c>
      <c r="C933" t="s">
        <v>1545</v>
      </c>
      <c r="D933">
        <v>505</v>
      </c>
      <c r="I933" t="s">
        <v>883</v>
      </c>
      <c r="J933">
        <v>20130622</v>
      </c>
      <c r="K933" t="s">
        <v>1546</v>
      </c>
      <c r="L933">
        <v>927</v>
      </c>
    </row>
    <row r="934" spans="1:12" x14ac:dyDescent="0.2">
      <c r="A934" t="s">
        <v>781</v>
      </c>
      <c r="B934">
        <v>20160914</v>
      </c>
      <c r="C934" t="s">
        <v>1545</v>
      </c>
      <c r="D934">
        <v>608</v>
      </c>
      <c r="I934" t="s">
        <v>883</v>
      </c>
      <c r="J934">
        <v>20130731</v>
      </c>
      <c r="K934" t="s">
        <v>1546</v>
      </c>
      <c r="L934">
        <v>1919</v>
      </c>
    </row>
    <row r="935" spans="1:12" x14ac:dyDescent="0.2">
      <c r="A935" t="s">
        <v>820</v>
      </c>
      <c r="B935">
        <v>20160815</v>
      </c>
      <c r="C935" t="s">
        <v>1545</v>
      </c>
      <c r="D935">
        <v>570</v>
      </c>
      <c r="I935" t="s">
        <v>562</v>
      </c>
      <c r="J935">
        <v>20130704</v>
      </c>
      <c r="K935" t="s">
        <v>1546</v>
      </c>
      <c r="L935">
        <v>66</v>
      </c>
    </row>
    <row r="936" spans="1:12" x14ac:dyDescent="0.2">
      <c r="A936" t="s">
        <v>820</v>
      </c>
      <c r="B936">
        <v>20160914</v>
      </c>
      <c r="C936" t="s">
        <v>1545</v>
      </c>
      <c r="D936">
        <v>1091</v>
      </c>
      <c r="I936" t="s">
        <v>562</v>
      </c>
      <c r="J936">
        <v>20130811</v>
      </c>
      <c r="K936" t="s">
        <v>1546</v>
      </c>
      <c r="L936">
        <v>131</v>
      </c>
    </row>
    <row r="937" spans="1:12" x14ac:dyDescent="0.2">
      <c r="A937" t="s">
        <v>827</v>
      </c>
      <c r="B937">
        <v>20160815</v>
      </c>
      <c r="C937" t="s">
        <v>1545</v>
      </c>
      <c r="D937">
        <v>422</v>
      </c>
      <c r="I937" t="s">
        <v>562</v>
      </c>
      <c r="J937">
        <v>20160627</v>
      </c>
      <c r="K937" t="s">
        <v>1546</v>
      </c>
      <c r="L937">
        <v>255</v>
      </c>
    </row>
    <row r="938" spans="1:12" x14ac:dyDescent="0.2">
      <c r="A938" t="s">
        <v>827</v>
      </c>
      <c r="B938">
        <v>20160914</v>
      </c>
      <c r="C938" t="s">
        <v>1545</v>
      </c>
      <c r="D938">
        <v>375</v>
      </c>
      <c r="I938" t="s">
        <v>1122</v>
      </c>
      <c r="J938">
        <v>20130705</v>
      </c>
      <c r="K938" t="s">
        <v>1546</v>
      </c>
      <c r="L938">
        <v>86</v>
      </c>
    </row>
    <row r="939" spans="1:12" x14ac:dyDescent="0.2">
      <c r="A939" t="s">
        <v>827</v>
      </c>
      <c r="B939">
        <v>20161129</v>
      </c>
      <c r="C939" t="s">
        <v>1545</v>
      </c>
      <c r="D939">
        <v>382</v>
      </c>
      <c r="I939" t="s">
        <v>1122</v>
      </c>
      <c r="J939">
        <v>20130811</v>
      </c>
      <c r="K939" t="s">
        <v>1546</v>
      </c>
      <c r="L939">
        <v>1513</v>
      </c>
    </row>
    <row r="940" spans="1:12" x14ac:dyDescent="0.2">
      <c r="A940" t="s">
        <v>695</v>
      </c>
      <c r="B940">
        <v>20160819</v>
      </c>
      <c r="C940" t="s">
        <v>1545</v>
      </c>
      <c r="D940">
        <v>444</v>
      </c>
      <c r="I940" t="s">
        <v>1073</v>
      </c>
      <c r="J940">
        <v>20130622</v>
      </c>
      <c r="K940" t="s">
        <v>1546</v>
      </c>
      <c r="L940">
        <v>393</v>
      </c>
    </row>
    <row r="941" spans="1:12" x14ac:dyDescent="0.2">
      <c r="A941" t="s">
        <v>695</v>
      </c>
      <c r="B941">
        <v>20160915</v>
      </c>
      <c r="C941" t="s">
        <v>1545</v>
      </c>
      <c r="D941">
        <v>440</v>
      </c>
      <c r="I941" t="s">
        <v>1073</v>
      </c>
      <c r="J941">
        <v>20130820</v>
      </c>
      <c r="K941" t="s">
        <v>1546</v>
      </c>
      <c r="L941">
        <v>691</v>
      </c>
    </row>
    <row r="942" spans="1:12" x14ac:dyDescent="0.2">
      <c r="A942" t="s">
        <v>698</v>
      </c>
      <c r="B942">
        <v>20160817</v>
      </c>
      <c r="C942" t="s">
        <v>1545</v>
      </c>
      <c r="D942">
        <v>315</v>
      </c>
      <c r="I942" t="s">
        <v>1086</v>
      </c>
      <c r="J942">
        <v>20130801</v>
      </c>
      <c r="K942" t="s">
        <v>1546</v>
      </c>
      <c r="L942">
        <v>1226</v>
      </c>
    </row>
    <row r="943" spans="1:12" x14ac:dyDescent="0.2">
      <c r="A943" t="s">
        <v>698</v>
      </c>
      <c r="B943">
        <v>20160916</v>
      </c>
      <c r="C943" t="s">
        <v>1545</v>
      </c>
      <c r="D943">
        <v>664</v>
      </c>
      <c r="I943" t="s">
        <v>981</v>
      </c>
      <c r="J943">
        <v>20130629</v>
      </c>
      <c r="K943" t="s">
        <v>1546</v>
      </c>
      <c r="L943">
        <v>1711</v>
      </c>
    </row>
    <row r="944" spans="1:12" x14ac:dyDescent="0.2">
      <c r="A944" t="s">
        <v>841</v>
      </c>
      <c r="B944">
        <v>20160704</v>
      </c>
      <c r="C944" t="s">
        <v>1545</v>
      </c>
      <c r="D944">
        <v>966</v>
      </c>
      <c r="I944" t="s">
        <v>981</v>
      </c>
      <c r="J944">
        <v>20130804</v>
      </c>
      <c r="K944" t="s">
        <v>1546</v>
      </c>
      <c r="L944">
        <v>1848</v>
      </c>
    </row>
    <row r="945" spans="1:12" x14ac:dyDescent="0.2">
      <c r="A945" t="s">
        <v>841</v>
      </c>
      <c r="B945">
        <v>20160822</v>
      </c>
      <c r="C945" t="s">
        <v>1545</v>
      </c>
      <c r="D945">
        <v>1044</v>
      </c>
      <c r="I945" t="s">
        <v>1084</v>
      </c>
      <c r="J945">
        <v>20130704</v>
      </c>
      <c r="K945" t="s">
        <v>1546</v>
      </c>
      <c r="L945">
        <v>1278</v>
      </c>
    </row>
    <row r="946" spans="1:12" x14ac:dyDescent="0.2">
      <c r="A946" t="s">
        <v>777</v>
      </c>
      <c r="B946">
        <v>20160819</v>
      </c>
      <c r="C946" t="s">
        <v>1545</v>
      </c>
      <c r="D946">
        <v>787</v>
      </c>
      <c r="I946" t="s">
        <v>1084</v>
      </c>
      <c r="J946">
        <v>20130818</v>
      </c>
      <c r="K946" t="s">
        <v>1546</v>
      </c>
      <c r="L946">
        <v>1163</v>
      </c>
    </row>
    <row r="947" spans="1:12" x14ac:dyDescent="0.2">
      <c r="A947" t="s">
        <v>777</v>
      </c>
      <c r="B947">
        <v>20160916</v>
      </c>
      <c r="C947" t="s">
        <v>1545</v>
      </c>
      <c r="D947">
        <v>947</v>
      </c>
      <c r="I947" t="s">
        <v>1080</v>
      </c>
      <c r="J947">
        <v>20130705</v>
      </c>
      <c r="K947" t="s">
        <v>1546</v>
      </c>
      <c r="L947">
        <v>1192</v>
      </c>
    </row>
    <row r="948" spans="1:12" x14ac:dyDescent="0.2">
      <c r="A948" t="s">
        <v>777</v>
      </c>
      <c r="B948">
        <v>20161128</v>
      </c>
      <c r="C948" t="s">
        <v>1545</v>
      </c>
      <c r="D948">
        <v>911</v>
      </c>
      <c r="I948" t="s">
        <v>1080</v>
      </c>
      <c r="J948">
        <v>20130810</v>
      </c>
      <c r="K948" t="s">
        <v>1546</v>
      </c>
      <c r="L948">
        <v>1390</v>
      </c>
    </row>
    <row r="949" spans="1:12" x14ac:dyDescent="0.2">
      <c r="A949" t="s">
        <v>773</v>
      </c>
      <c r="B949">
        <v>20160819</v>
      </c>
      <c r="C949" t="s">
        <v>1545</v>
      </c>
      <c r="D949">
        <v>780</v>
      </c>
      <c r="I949" t="s">
        <v>953</v>
      </c>
      <c r="J949">
        <v>20130623</v>
      </c>
      <c r="K949" t="s">
        <v>1546</v>
      </c>
      <c r="L949">
        <v>1155</v>
      </c>
    </row>
    <row r="950" spans="1:12" x14ac:dyDescent="0.2">
      <c r="A950" t="s">
        <v>773</v>
      </c>
      <c r="B950">
        <v>20160916</v>
      </c>
      <c r="C950" t="s">
        <v>1545</v>
      </c>
      <c r="D950">
        <v>1085</v>
      </c>
      <c r="I950" t="s">
        <v>953</v>
      </c>
      <c r="J950">
        <v>20130817</v>
      </c>
      <c r="K950" t="s">
        <v>1546</v>
      </c>
      <c r="L950">
        <v>1271</v>
      </c>
    </row>
    <row r="951" spans="1:12" x14ac:dyDescent="0.2">
      <c r="A951" t="s">
        <v>769</v>
      </c>
      <c r="B951">
        <v>20160818</v>
      </c>
      <c r="C951" t="s">
        <v>1545</v>
      </c>
      <c r="D951">
        <v>1884</v>
      </c>
      <c r="I951" t="s">
        <v>1032</v>
      </c>
      <c r="J951">
        <v>20130701</v>
      </c>
      <c r="K951" t="s">
        <v>1546</v>
      </c>
      <c r="L951">
        <v>1099</v>
      </c>
    </row>
    <row r="952" spans="1:12" x14ac:dyDescent="0.2">
      <c r="A952" t="s">
        <v>769</v>
      </c>
      <c r="B952">
        <v>20160915</v>
      </c>
      <c r="C952" t="s">
        <v>1545</v>
      </c>
      <c r="D952">
        <v>1679</v>
      </c>
      <c r="I952" t="s">
        <v>1032</v>
      </c>
      <c r="J952">
        <v>20140105</v>
      </c>
      <c r="K952" t="s">
        <v>1546</v>
      </c>
      <c r="L952">
        <v>1951</v>
      </c>
    </row>
    <row r="953" spans="1:12" x14ac:dyDescent="0.2">
      <c r="A953" t="s">
        <v>821</v>
      </c>
      <c r="B953">
        <v>20160704</v>
      </c>
      <c r="C953" t="s">
        <v>1545</v>
      </c>
      <c r="D953">
        <v>869</v>
      </c>
      <c r="I953" t="s">
        <v>866</v>
      </c>
      <c r="J953">
        <v>20120610</v>
      </c>
      <c r="K953" t="s">
        <v>1546</v>
      </c>
      <c r="L953">
        <v>636</v>
      </c>
    </row>
    <row r="954" spans="1:12" x14ac:dyDescent="0.2">
      <c r="A954" t="s">
        <v>821</v>
      </c>
      <c r="B954">
        <v>20160822</v>
      </c>
      <c r="C954" t="s">
        <v>1545</v>
      </c>
      <c r="D954">
        <v>731</v>
      </c>
      <c r="I954" t="s">
        <v>866</v>
      </c>
      <c r="J954">
        <v>20120728</v>
      </c>
      <c r="K954" t="s">
        <v>1546</v>
      </c>
      <c r="L954">
        <v>1663</v>
      </c>
    </row>
    <row r="955" spans="1:12" x14ac:dyDescent="0.2">
      <c r="A955" t="s">
        <v>645</v>
      </c>
      <c r="B955">
        <v>20160711</v>
      </c>
      <c r="C955" t="s">
        <v>1545</v>
      </c>
      <c r="D955">
        <v>535</v>
      </c>
      <c r="I955" t="s">
        <v>999</v>
      </c>
      <c r="J955">
        <v>20130704</v>
      </c>
      <c r="K955" t="s">
        <v>1546</v>
      </c>
      <c r="L955">
        <v>1385</v>
      </c>
    </row>
    <row r="956" spans="1:12" x14ac:dyDescent="0.2">
      <c r="A956" t="s">
        <v>645</v>
      </c>
      <c r="B956">
        <v>20160831</v>
      </c>
      <c r="C956" t="s">
        <v>1545</v>
      </c>
      <c r="D956">
        <v>512</v>
      </c>
      <c r="I956" t="s">
        <v>999</v>
      </c>
      <c r="J956">
        <v>20130805</v>
      </c>
      <c r="K956" t="s">
        <v>1546</v>
      </c>
      <c r="L956">
        <v>942</v>
      </c>
    </row>
    <row r="957" spans="1:12" x14ac:dyDescent="0.2">
      <c r="A957" t="s">
        <v>789</v>
      </c>
      <c r="B957">
        <v>20160711</v>
      </c>
      <c r="C957" t="s">
        <v>1545</v>
      </c>
      <c r="D957">
        <v>959</v>
      </c>
      <c r="I957" t="s">
        <v>985</v>
      </c>
      <c r="J957">
        <v>20130623</v>
      </c>
      <c r="K957" t="s">
        <v>1546</v>
      </c>
      <c r="L957">
        <v>915</v>
      </c>
    </row>
    <row r="958" spans="1:12" x14ac:dyDescent="0.2">
      <c r="A958" t="s">
        <v>789</v>
      </c>
      <c r="B958">
        <v>20160823</v>
      </c>
      <c r="C958" t="s">
        <v>1545</v>
      </c>
      <c r="D958">
        <v>1173</v>
      </c>
      <c r="I958" t="s">
        <v>985</v>
      </c>
      <c r="J958">
        <v>20130826</v>
      </c>
      <c r="K958" t="s">
        <v>1546</v>
      </c>
      <c r="L958">
        <v>1089</v>
      </c>
    </row>
    <row r="959" spans="1:12" x14ac:dyDescent="0.2">
      <c r="A959" t="s">
        <v>804</v>
      </c>
      <c r="B959">
        <v>20160712</v>
      </c>
      <c r="C959" t="s">
        <v>1545</v>
      </c>
      <c r="D959">
        <v>992</v>
      </c>
      <c r="I959" t="s">
        <v>800</v>
      </c>
      <c r="J959">
        <v>20120715</v>
      </c>
      <c r="K959" t="s">
        <v>1546</v>
      </c>
      <c r="L959">
        <v>1418</v>
      </c>
    </row>
    <row r="960" spans="1:12" x14ac:dyDescent="0.2">
      <c r="A960" t="s">
        <v>804</v>
      </c>
      <c r="B960">
        <v>20160831</v>
      </c>
      <c r="C960" t="s">
        <v>1545</v>
      </c>
      <c r="D960">
        <v>638</v>
      </c>
      <c r="I960" t="s">
        <v>800</v>
      </c>
      <c r="J960">
        <v>20120804</v>
      </c>
      <c r="K960" t="s">
        <v>1546</v>
      </c>
      <c r="L960">
        <v>1396</v>
      </c>
    </row>
    <row r="961" spans="1:12" x14ac:dyDescent="0.2">
      <c r="A961" t="s">
        <v>1689</v>
      </c>
      <c r="B961">
        <v>20181116</v>
      </c>
      <c r="C961" t="s">
        <v>1545</v>
      </c>
      <c r="D961">
        <v>862</v>
      </c>
      <c r="I961" t="s">
        <v>858</v>
      </c>
      <c r="J961">
        <v>20120722</v>
      </c>
      <c r="K961" t="s">
        <v>1546</v>
      </c>
      <c r="L961">
        <v>1134</v>
      </c>
    </row>
    <row r="962" spans="1:12" x14ac:dyDescent="0.2">
      <c r="A962" t="s">
        <v>1689</v>
      </c>
      <c r="B962">
        <v>20181123</v>
      </c>
      <c r="C962" t="s">
        <v>1545</v>
      </c>
      <c r="D962">
        <v>736</v>
      </c>
      <c r="I962" t="s">
        <v>858</v>
      </c>
      <c r="J962">
        <v>20120810</v>
      </c>
      <c r="K962" t="s">
        <v>1546</v>
      </c>
      <c r="L962">
        <v>1692</v>
      </c>
    </row>
    <row r="963" spans="1:12" x14ac:dyDescent="0.2">
      <c r="A963" t="s">
        <v>1679</v>
      </c>
      <c r="B963">
        <v>20181112</v>
      </c>
      <c r="C963" t="s">
        <v>1545</v>
      </c>
      <c r="D963">
        <v>1005</v>
      </c>
      <c r="I963" t="s">
        <v>949</v>
      </c>
      <c r="J963">
        <v>20120720</v>
      </c>
      <c r="K963" t="s">
        <v>1546</v>
      </c>
      <c r="L963">
        <v>865</v>
      </c>
    </row>
    <row r="964" spans="1:12" x14ac:dyDescent="0.2">
      <c r="A964" t="s">
        <v>1679</v>
      </c>
      <c r="B964">
        <v>20181123</v>
      </c>
      <c r="C964" t="s">
        <v>1545</v>
      </c>
      <c r="D964">
        <v>929</v>
      </c>
      <c r="I964" t="s">
        <v>949</v>
      </c>
      <c r="J964">
        <v>20120809</v>
      </c>
      <c r="K964" t="s">
        <v>1546</v>
      </c>
      <c r="L964">
        <v>1256</v>
      </c>
    </row>
    <row r="965" spans="1:12" x14ac:dyDescent="0.2">
      <c r="A965" t="s">
        <v>367</v>
      </c>
      <c r="B965">
        <v>20180205</v>
      </c>
      <c r="C965" t="s">
        <v>1545</v>
      </c>
      <c r="D965">
        <v>976</v>
      </c>
      <c r="I965" t="s">
        <v>920</v>
      </c>
      <c r="J965">
        <v>20120721</v>
      </c>
      <c r="K965" t="s">
        <v>1546</v>
      </c>
      <c r="L965">
        <v>1231</v>
      </c>
    </row>
    <row r="966" spans="1:12" x14ac:dyDescent="0.2">
      <c r="A966" t="s">
        <v>367</v>
      </c>
      <c r="B966">
        <v>20180528</v>
      </c>
      <c r="C966" t="s">
        <v>1545</v>
      </c>
      <c r="D966">
        <v>533</v>
      </c>
      <c r="I966" t="s">
        <v>920</v>
      </c>
      <c r="J966">
        <v>20120809</v>
      </c>
      <c r="K966" t="s">
        <v>1546</v>
      </c>
      <c r="L966">
        <v>1200</v>
      </c>
    </row>
    <row r="967" spans="1:12" x14ac:dyDescent="0.2">
      <c r="A967" t="s">
        <v>307</v>
      </c>
      <c r="B967">
        <v>20180205</v>
      </c>
      <c r="C967" t="s">
        <v>1545</v>
      </c>
      <c r="D967">
        <v>1595</v>
      </c>
      <c r="I967" t="s">
        <v>512</v>
      </c>
      <c r="J967">
        <v>20120806</v>
      </c>
      <c r="K967" t="s">
        <v>1546</v>
      </c>
      <c r="L967">
        <v>2028</v>
      </c>
    </row>
    <row r="968" spans="1:12" x14ac:dyDescent="0.2">
      <c r="A968" t="s">
        <v>307</v>
      </c>
      <c r="B968">
        <v>20180521</v>
      </c>
      <c r="C968" t="s">
        <v>1545</v>
      </c>
      <c r="D968">
        <v>716</v>
      </c>
      <c r="I968" t="s">
        <v>512</v>
      </c>
      <c r="J968">
        <v>20161024</v>
      </c>
      <c r="K968" t="s">
        <v>1546</v>
      </c>
      <c r="L968">
        <v>863</v>
      </c>
    </row>
    <row r="969" spans="1:12" x14ac:dyDescent="0.2">
      <c r="A969" t="s">
        <v>319</v>
      </c>
      <c r="B969">
        <v>20180202</v>
      </c>
      <c r="C969" t="s">
        <v>1545</v>
      </c>
      <c r="D969">
        <v>2092</v>
      </c>
      <c r="I969" t="s">
        <v>963</v>
      </c>
      <c r="J969">
        <v>20120724</v>
      </c>
      <c r="K969" t="s">
        <v>1546</v>
      </c>
      <c r="L969">
        <v>1027</v>
      </c>
    </row>
    <row r="970" spans="1:12" x14ac:dyDescent="0.2">
      <c r="A970" t="s">
        <v>319</v>
      </c>
      <c r="B970">
        <v>20180507</v>
      </c>
      <c r="C970" t="s">
        <v>1545</v>
      </c>
      <c r="D970">
        <v>826</v>
      </c>
      <c r="I970" t="s">
        <v>963</v>
      </c>
      <c r="J970">
        <v>20120813</v>
      </c>
      <c r="K970" t="s">
        <v>1546</v>
      </c>
      <c r="L970">
        <v>1460</v>
      </c>
    </row>
    <row r="971" spans="1:12" x14ac:dyDescent="0.2">
      <c r="A971" t="s">
        <v>370</v>
      </c>
      <c r="B971">
        <v>20180202</v>
      </c>
      <c r="C971" t="s">
        <v>1545</v>
      </c>
      <c r="D971">
        <v>1111</v>
      </c>
      <c r="I971" t="s">
        <v>925</v>
      </c>
      <c r="J971">
        <v>20120614</v>
      </c>
      <c r="K971" t="s">
        <v>1546</v>
      </c>
      <c r="L971">
        <v>1570</v>
      </c>
    </row>
    <row r="972" spans="1:12" x14ac:dyDescent="0.2">
      <c r="A972" t="s">
        <v>370</v>
      </c>
      <c r="B972">
        <v>20180601</v>
      </c>
      <c r="C972" t="s">
        <v>1545</v>
      </c>
      <c r="D972">
        <v>755</v>
      </c>
      <c r="I972" t="s">
        <v>925</v>
      </c>
      <c r="J972">
        <v>20130618</v>
      </c>
      <c r="K972" t="s">
        <v>1546</v>
      </c>
      <c r="L972">
        <v>523</v>
      </c>
    </row>
    <row r="973" spans="1:12" x14ac:dyDescent="0.2">
      <c r="A973" t="s">
        <v>369</v>
      </c>
      <c r="B973">
        <v>20180202</v>
      </c>
      <c r="C973" t="s">
        <v>1545</v>
      </c>
      <c r="D973">
        <v>683</v>
      </c>
      <c r="I973" t="s">
        <v>925</v>
      </c>
      <c r="J973">
        <v>20130815</v>
      </c>
      <c r="K973" t="s">
        <v>1546</v>
      </c>
      <c r="L973">
        <v>1165</v>
      </c>
    </row>
    <row r="974" spans="1:12" x14ac:dyDescent="0.2">
      <c r="A974" t="s">
        <v>369</v>
      </c>
      <c r="B974">
        <v>20180424</v>
      </c>
      <c r="C974" t="s">
        <v>1545</v>
      </c>
      <c r="D974">
        <v>874</v>
      </c>
      <c r="I974" t="s">
        <v>918</v>
      </c>
      <c r="J974">
        <v>20120715</v>
      </c>
      <c r="K974" t="s">
        <v>1546</v>
      </c>
      <c r="L974">
        <v>474</v>
      </c>
    </row>
    <row r="975" spans="1:12" x14ac:dyDescent="0.2">
      <c r="A975" t="s">
        <v>357</v>
      </c>
      <c r="B975">
        <v>20180202</v>
      </c>
      <c r="C975" t="s">
        <v>1545</v>
      </c>
      <c r="D975">
        <v>295</v>
      </c>
      <c r="I975" t="s">
        <v>918</v>
      </c>
      <c r="J975">
        <v>20120804</v>
      </c>
      <c r="K975" t="s">
        <v>1546</v>
      </c>
      <c r="L975">
        <v>1293</v>
      </c>
    </row>
    <row r="976" spans="1:12" x14ac:dyDescent="0.2">
      <c r="A976" t="s">
        <v>357</v>
      </c>
      <c r="B976">
        <v>20180521</v>
      </c>
      <c r="C976" t="s">
        <v>1545</v>
      </c>
      <c r="D976">
        <v>827</v>
      </c>
      <c r="I976" t="s">
        <v>927</v>
      </c>
      <c r="J976">
        <v>20120714</v>
      </c>
      <c r="K976" t="s">
        <v>1546</v>
      </c>
      <c r="L976">
        <v>2051</v>
      </c>
    </row>
    <row r="977" spans="1:12" x14ac:dyDescent="0.2">
      <c r="A977" t="s">
        <v>355</v>
      </c>
      <c r="B977">
        <v>20180205</v>
      </c>
      <c r="C977" t="s">
        <v>1545</v>
      </c>
      <c r="D977">
        <v>1456</v>
      </c>
      <c r="I977" t="s">
        <v>927</v>
      </c>
      <c r="J977">
        <v>20120804</v>
      </c>
      <c r="K977" t="s">
        <v>1546</v>
      </c>
      <c r="L977">
        <v>1917</v>
      </c>
    </row>
    <row r="978" spans="1:12" x14ac:dyDescent="0.2">
      <c r="A978" t="s">
        <v>355</v>
      </c>
      <c r="B978">
        <v>20180416</v>
      </c>
      <c r="C978" t="s">
        <v>1545</v>
      </c>
      <c r="D978">
        <v>778</v>
      </c>
      <c r="I978" t="s">
        <v>929</v>
      </c>
      <c r="J978">
        <v>20120616</v>
      </c>
      <c r="K978" t="s">
        <v>1546</v>
      </c>
      <c r="L978">
        <v>819</v>
      </c>
    </row>
    <row r="979" spans="1:12" x14ac:dyDescent="0.2">
      <c r="A979" t="s">
        <v>334</v>
      </c>
      <c r="B979">
        <v>20180205</v>
      </c>
      <c r="C979" t="s">
        <v>1545</v>
      </c>
      <c r="D979">
        <v>906</v>
      </c>
      <c r="I979" t="s">
        <v>929</v>
      </c>
      <c r="J979">
        <v>20120802</v>
      </c>
      <c r="K979" t="s">
        <v>1546</v>
      </c>
      <c r="L979">
        <v>3213</v>
      </c>
    </row>
    <row r="980" spans="1:12" x14ac:dyDescent="0.2">
      <c r="A980" t="s">
        <v>334</v>
      </c>
      <c r="B980">
        <v>20180525</v>
      </c>
      <c r="C980" t="s">
        <v>1545</v>
      </c>
      <c r="D980">
        <v>962</v>
      </c>
      <c r="I980" t="s">
        <v>539</v>
      </c>
      <c r="J980">
        <v>20120805</v>
      </c>
      <c r="K980" t="s">
        <v>1546</v>
      </c>
      <c r="L980">
        <v>1689</v>
      </c>
    </row>
    <row r="981" spans="1:12" x14ac:dyDescent="0.2">
      <c r="A981" t="s">
        <v>322</v>
      </c>
      <c r="B981">
        <v>20180205</v>
      </c>
      <c r="C981" t="s">
        <v>1545</v>
      </c>
      <c r="D981">
        <v>1492</v>
      </c>
      <c r="I981" t="s">
        <v>539</v>
      </c>
      <c r="J981">
        <v>20130807</v>
      </c>
      <c r="K981" t="s">
        <v>1546</v>
      </c>
      <c r="L981">
        <v>223</v>
      </c>
    </row>
    <row r="982" spans="1:12" x14ac:dyDescent="0.2">
      <c r="A982" t="s">
        <v>322</v>
      </c>
      <c r="B982">
        <v>20180507</v>
      </c>
      <c r="C982" t="s">
        <v>1545</v>
      </c>
      <c r="D982">
        <v>2160</v>
      </c>
      <c r="I982" t="s">
        <v>539</v>
      </c>
      <c r="J982">
        <v>20161024</v>
      </c>
      <c r="K982" t="s">
        <v>1546</v>
      </c>
      <c r="L982">
        <v>576</v>
      </c>
    </row>
    <row r="983" spans="1:12" x14ac:dyDescent="0.2">
      <c r="A983" t="s">
        <v>311</v>
      </c>
      <c r="B983">
        <v>20180205</v>
      </c>
      <c r="C983" t="s">
        <v>1545</v>
      </c>
      <c r="D983">
        <v>759</v>
      </c>
      <c r="I983" t="s">
        <v>936</v>
      </c>
      <c r="J983">
        <v>20120613</v>
      </c>
      <c r="K983" t="s">
        <v>1546</v>
      </c>
      <c r="L983">
        <v>1364</v>
      </c>
    </row>
    <row r="984" spans="1:12" x14ac:dyDescent="0.2">
      <c r="A984" t="s">
        <v>311</v>
      </c>
      <c r="B984">
        <v>20180413</v>
      </c>
      <c r="C984" t="s">
        <v>1545</v>
      </c>
      <c r="D984">
        <v>600</v>
      </c>
      <c r="I984" t="s">
        <v>936</v>
      </c>
      <c r="J984">
        <v>20120731</v>
      </c>
      <c r="K984" t="s">
        <v>1546</v>
      </c>
      <c r="L984">
        <v>1465</v>
      </c>
    </row>
    <row r="985" spans="1:12" x14ac:dyDescent="0.2">
      <c r="A985" t="s">
        <v>234</v>
      </c>
      <c r="B985">
        <v>20180309</v>
      </c>
      <c r="C985" t="s">
        <v>1545</v>
      </c>
      <c r="D985">
        <v>882</v>
      </c>
      <c r="I985" t="s">
        <v>961</v>
      </c>
      <c r="J985">
        <v>20120723</v>
      </c>
      <c r="K985" t="s">
        <v>1546</v>
      </c>
      <c r="L985">
        <v>998</v>
      </c>
    </row>
    <row r="986" spans="1:12" x14ac:dyDescent="0.2">
      <c r="A986" t="s">
        <v>234</v>
      </c>
      <c r="B986">
        <v>20180528</v>
      </c>
      <c r="C986" t="s">
        <v>1545</v>
      </c>
      <c r="D986">
        <v>620</v>
      </c>
      <c r="I986" t="s">
        <v>961</v>
      </c>
      <c r="J986">
        <v>20120812</v>
      </c>
      <c r="K986" t="s">
        <v>1546</v>
      </c>
      <c r="L986">
        <v>755</v>
      </c>
    </row>
    <row r="987" spans="1:12" x14ac:dyDescent="0.2">
      <c r="A987" t="s">
        <v>332</v>
      </c>
      <c r="B987">
        <v>20180205</v>
      </c>
      <c r="C987" t="s">
        <v>1545</v>
      </c>
      <c r="D987">
        <v>722</v>
      </c>
      <c r="I987" t="s">
        <v>935</v>
      </c>
      <c r="J987">
        <v>20130618</v>
      </c>
      <c r="K987" t="s">
        <v>1546</v>
      </c>
      <c r="L987">
        <v>956</v>
      </c>
    </row>
    <row r="988" spans="1:12" x14ac:dyDescent="0.2">
      <c r="A988" t="s">
        <v>332</v>
      </c>
      <c r="B988">
        <v>20180525</v>
      </c>
      <c r="C988" t="s">
        <v>1545</v>
      </c>
      <c r="D988">
        <v>930</v>
      </c>
      <c r="I988" t="s">
        <v>935</v>
      </c>
      <c r="J988">
        <v>20130811</v>
      </c>
      <c r="K988" t="s">
        <v>1546</v>
      </c>
      <c r="L988">
        <v>1898</v>
      </c>
    </row>
    <row r="989" spans="1:12" x14ac:dyDescent="0.2">
      <c r="A989" t="s">
        <v>394</v>
      </c>
      <c r="B989">
        <v>20180205</v>
      </c>
      <c r="C989" t="s">
        <v>1545</v>
      </c>
      <c r="D989">
        <v>801</v>
      </c>
      <c r="I989" t="s">
        <v>902</v>
      </c>
      <c r="J989">
        <v>20120616</v>
      </c>
      <c r="K989" t="s">
        <v>1546</v>
      </c>
      <c r="L989">
        <v>862</v>
      </c>
    </row>
    <row r="990" spans="1:12" x14ac:dyDescent="0.2">
      <c r="A990" t="s">
        <v>394</v>
      </c>
      <c r="B990">
        <v>20180525</v>
      </c>
      <c r="C990" t="s">
        <v>1545</v>
      </c>
      <c r="D990">
        <v>932</v>
      </c>
      <c r="I990" t="s">
        <v>902</v>
      </c>
      <c r="J990">
        <v>20120802</v>
      </c>
      <c r="K990" t="s">
        <v>1546</v>
      </c>
      <c r="L990">
        <v>2031</v>
      </c>
    </row>
    <row r="991" spans="1:12" x14ac:dyDescent="0.2">
      <c r="A991" t="s">
        <v>343</v>
      </c>
      <c r="B991">
        <v>20180205</v>
      </c>
      <c r="C991" t="s">
        <v>1545</v>
      </c>
      <c r="D991">
        <v>963</v>
      </c>
      <c r="I991" t="s">
        <v>887</v>
      </c>
      <c r="J991">
        <v>20120615</v>
      </c>
      <c r="K991" t="s">
        <v>1546</v>
      </c>
      <c r="L991">
        <v>527</v>
      </c>
    </row>
    <row r="992" spans="1:12" x14ac:dyDescent="0.2">
      <c r="A992" t="s">
        <v>343</v>
      </c>
      <c r="B992">
        <v>20180413</v>
      </c>
      <c r="C992" t="s">
        <v>1545</v>
      </c>
      <c r="D992">
        <v>796</v>
      </c>
      <c r="I992" t="s">
        <v>887</v>
      </c>
      <c r="J992">
        <v>20120802</v>
      </c>
      <c r="K992" t="s">
        <v>1546</v>
      </c>
      <c r="L992">
        <v>1288</v>
      </c>
    </row>
    <row r="993" spans="1:12" x14ac:dyDescent="0.2">
      <c r="A993" t="s">
        <v>335</v>
      </c>
      <c r="B993">
        <v>20180205</v>
      </c>
      <c r="C993" t="s">
        <v>1545</v>
      </c>
      <c r="D993">
        <v>754</v>
      </c>
      <c r="I993" t="s">
        <v>909</v>
      </c>
      <c r="J993">
        <v>20120611</v>
      </c>
      <c r="K993" t="s">
        <v>1546</v>
      </c>
      <c r="L993">
        <v>1312</v>
      </c>
    </row>
    <row r="994" spans="1:12" x14ac:dyDescent="0.2">
      <c r="A994" t="s">
        <v>335</v>
      </c>
      <c r="B994">
        <v>20180427</v>
      </c>
      <c r="C994" t="s">
        <v>1545</v>
      </c>
      <c r="D994">
        <v>485</v>
      </c>
      <c r="I994" t="s">
        <v>909</v>
      </c>
      <c r="J994">
        <v>20120730</v>
      </c>
      <c r="K994" t="s">
        <v>1546</v>
      </c>
      <c r="L994">
        <v>1273</v>
      </c>
    </row>
    <row r="995" spans="1:12" x14ac:dyDescent="0.2">
      <c r="A995" t="s">
        <v>223</v>
      </c>
      <c r="B995">
        <v>20180413</v>
      </c>
      <c r="C995" t="s">
        <v>1545</v>
      </c>
      <c r="D995">
        <v>790</v>
      </c>
      <c r="I995" t="s">
        <v>930</v>
      </c>
      <c r="J995">
        <v>20120610</v>
      </c>
      <c r="K995" t="s">
        <v>1546</v>
      </c>
      <c r="L995">
        <v>720</v>
      </c>
    </row>
    <row r="996" spans="1:12" x14ac:dyDescent="0.2">
      <c r="A996" t="s">
        <v>228</v>
      </c>
      <c r="B996">
        <v>20180205</v>
      </c>
      <c r="C996" t="s">
        <v>1545</v>
      </c>
      <c r="D996">
        <v>625</v>
      </c>
      <c r="I996" t="s">
        <v>930</v>
      </c>
      <c r="J996">
        <v>20120729</v>
      </c>
      <c r="K996" t="s">
        <v>1546</v>
      </c>
      <c r="L996">
        <v>1094</v>
      </c>
    </row>
    <row r="997" spans="1:12" x14ac:dyDescent="0.2">
      <c r="A997" t="s">
        <v>228</v>
      </c>
      <c r="B997">
        <v>20180507</v>
      </c>
      <c r="C997" t="s">
        <v>1545</v>
      </c>
      <c r="D997">
        <v>1015</v>
      </c>
      <c r="I997" t="s">
        <v>890</v>
      </c>
      <c r="J997">
        <v>20120608</v>
      </c>
      <c r="K997" t="s">
        <v>1546</v>
      </c>
      <c r="L997">
        <v>797</v>
      </c>
    </row>
    <row r="998" spans="1:12" x14ac:dyDescent="0.2">
      <c r="A998" t="s">
        <v>346</v>
      </c>
      <c r="B998">
        <v>20180205</v>
      </c>
      <c r="C998" t="s">
        <v>1545</v>
      </c>
      <c r="D998">
        <v>888</v>
      </c>
      <c r="I998" t="s">
        <v>890</v>
      </c>
      <c r="J998">
        <v>20120727</v>
      </c>
      <c r="K998" t="s">
        <v>1546</v>
      </c>
      <c r="L998">
        <v>480</v>
      </c>
    </row>
    <row r="999" spans="1:12" x14ac:dyDescent="0.2">
      <c r="A999" t="s">
        <v>346</v>
      </c>
      <c r="B999">
        <v>20180416</v>
      </c>
      <c r="C999" t="s">
        <v>1545</v>
      </c>
      <c r="D999">
        <v>537</v>
      </c>
      <c r="I999" t="s">
        <v>917</v>
      </c>
      <c r="J999">
        <v>20120717</v>
      </c>
      <c r="K999" t="s">
        <v>1546</v>
      </c>
      <c r="L999">
        <v>427</v>
      </c>
    </row>
    <row r="1000" spans="1:12" x14ac:dyDescent="0.2">
      <c r="A1000" t="s">
        <v>79</v>
      </c>
      <c r="B1000">
        <v>20180305</v>
      </c>
      <c r="C1000" t="s">
        <v>1545</v>
      </c>
      <c r="D1000">
        <v>1343</v>
      </c>
      <c r="I1000" t="s">
        <v>917</v>
      </c>
      <c r="J1000">
        <v>20120806</v>
      </c>
      <c r="K1000" t="s">
        <v>1546</v>
      </c>
      <c r="L1000">
        <v>506</v>
      </c>
    </row>
    <row r="1001" spans="1:12" x14ac:dyDescent="0.2">
      <c r="A1001" t="s">
        <v>79</v>
      </c>
      <c r="B1001">
        <v>20180427</v>
      </c>
      <c r="C1001" t="s">
        <v>1545</v>
      </c>
      <c r="D1001">
        <v>1147</v>
      </c>
      <c r="I1001" t="s">
        <v>952</v>
      </c>
      <c r="J1001">
        <v>20120609</v>
      </c>
      <c r="K1001" t="s">
        <v>1546</v>
      </c>
      <c r="L1001">
        <v>1310</v>
      </c>
    </row>
    <row r="1002" spans="1:12" x14ac:dyDescent="0.2">
      <c r="A1002" t="s">
        <v>257</v>
      </c>
      <c r="B1002">
        <v>20180319</v>
      </c>
      <c r="C1002" t="s">
        <v>1545</v>
      </c>
      <c r="D1002">
        <v>1263</v>
      </c>
      <c r="I1002" t="s">
        <v>952</v>
      </c>
      <c r="J1002">
        <v>20120728</v>
      </c>
      <c r="K1002" t="s">
        <v>1546</v>
      </c>
      <c r="L1002">
        <v>1664</v>
      </c>
    </row>
    <row r="1003" spans="1:12" x14ac:dyDescent="0.2">
      <c r="A1003" t="s">
        <v>257</v>
      </c>
      <c r="B1003">
        <v>20180504</v>
      </c>
      <c r="C1003" t="s">
        <v>1545</v>
      </c>
      <c r="D1003">
        <v>1182</v>
      </c>
      <c r="I1003" t="s">
        <v>908</v>
      </c>
      <c r="J1003">
        <v>20120722</v>
      </c>
      <c r="K1003" t="s">
        <v>1546</v>
      </c>
      <c r="L1003">
        <v>958</v>
      </c>
    </row>
    <row r="1004" spans="1:12" x14ac:dyDescent="0.2">
      <c r="A1004" t="s">
        <v>68</v>
      </c>
      <c r="B1004">
        <v>20180212</v>
      </c>
      <c r="C1004" t="s">
        <v>1545</v>
      </c>
      <c r="D1004">
        <v>872</v>
      </c>
      <c r="I1004" t="s">
        <v>908</v>
      </c>
      <c r="J1004">
        <v>20120810</v>
      </c>
      <c r="K1004" t="s">
        <v>1546</v>
      </c>
      <c r="L1004">
        <v>1716</v>
      </c>
    </row>
    <row r="1005" spans="1:12" x14ac:dyDescent="0.2">
      <c r="A1005" t="s">
        <v>68</v>
      </c>
      <c r="B1005">
        <v>20180423</v>
      </c>
      <c r="C1005" t="s">
        <v>1545</v>
      </c>
      <c r="D1005">
        <v>1001</v>
      </c>
      <c r="I1005" t="s">
        <v>904</v>
      </c>
      <c r="J1005">
        <v>20120611</v>
      </c>
      <c r="K1005" t="s">
        <v>1546</v>
      </c>
      <c r="L1005">
        <v>773</v>
      </c>
    </row>
    <row r="1006" spans="1:12" x14ac:dyDescent="0.2">
      <c r="A1006" t="s">
        <v>281</v>
      </c>
      <c r="B1006">
        <v>20180223</v>
      </c>
      <c r="C1006" t="s">
        <v>1545</v>
      </c>
      <c r="D1006">
        <v>1370</v>
      </c>
      <c r="I1006" t="s">
        <v>904</v>
      </c>
      <c r="J1006">
        <v>20120729</v>
      </c>
      <c r="K1006" t="s">
        <v>1546</v>
      </c>
      <c r="L1006">
        <v>748</v>
      </c>
    </row>
    <row r="1007" spans="1:12" x14ac:dyDescent="0.2">
      <c r="A1007" t="s">
        <v>262</v>
      </c>
      <c r="B1007">
        <v>20180305</v>
      </c>
      <c r="C1007" t="s">
        <v>1545</v>
      </c>
      <c r="D1007">
        <v>567</v>
      </c>
      <c r="I1007" t="s">
        <v>956</v>
      </c>
      <c r="J1007">
        <v>20120721</v>
      </c>
      <c r="K1007" t="s">
        <v>1546</v>
      </c>
      <c r="L1007">
        <v>1196</v>
      </c>
    </row>
    <row r="1008" spans="1:12" x14ac:dyDescent="0.2">
      <c r="A1008" t="s">
        <v>262</v>
      </c>
      <c r="B1008">
        <v>20180420</v>
      </c>
      <c r="C1008" t="s">
        <v>1545</v>
      </c>
      <c r="D1008">
        <v>690</v>
      </c>
      <c r="I1008" t="s">
        <v>956</v>
      </c>
      <c r="J1008">
        <v>20120810</v>
      </c>
      <c r="K1008" t="s">
        <v>1546</v>
      </c>
      <c r="L1008">
        <v>876</v>
      </c>
    </row>
    <row r="1009" spans="1:12" x14ac:dyDescent="0.2">
      <c r="A1009" t="s">
        <v>272</v>
      </c>
      <c r="B1009">
        <v>20180319</v>
      </c>
      <c r="C1009" t="s">
        <v>1545</v>
      </c>
      <c r="D1009">
        <v>1133</v>
      </c>
      <c r="I1009" t="s">
        <v>911</v>
      </c>
      <c r="J1009">
        <v>20120717</v>
      </c>
      <c r="K1009" t="s">
        <v>1546</v>
      </c>
      <c r="L1009">
        <v>1364</v>
      </c>
    </row>
    <row r="1010" spans="1:12" x14ac:dyDescent="0.2">
      <c r="A1010" t="s">
        <v>272</v>
      </c>
      <c r="B1010">
        <v>20180504</v>
      </c>
      <c r="C1010" t="s">
        <v>1545</v>
      </c>
      <c r="D1010">
        <v>851</v>
      </c>
      <c r="I1010" t="s">
        <v>911</v>
      </c>
      <c r="J1010">
        <v>20120806</v>
      </c>
      <c r="K1010" t="s">
        <v>1546</v>
      </c>
      <c r="L1010">
        <v>1506</v>
      </c>
    </row>
    <row r="1011" spans="1:12" x14ac:dyDescent="0.2">
      <c r="A1011" t="s">
        <v>226</v>
      </c>
      <c r="B1011">
        <v>20180226</v>
      </c>
      <c r="C1011" t="s">
        <v>1545</v>
      </c>
      <c r="D1011">
        <v>551</v>
      </c>
      <c r="I1011" t="s">
        <v>879</v>
      </c>
      <c r="J1011">
        <v>20120720</v>
      </c>
      <c r="K1011" t="s">
        <v>1546</v>
      </c>
      <c r="L1011">
        <v>1229</v>
      </c>
    </row>
    <row r="1012" spans="1:12" x14ac:dyDescent="0.2">
      <c r="A1012" t="s">
        <v>222</v>
      </c>
      <c r="B1012">
        <v>20180316</v>
      </c>
      <c r="C1012" t="s">
        <v>1545</v>
      </c>
      <c r="D1012">
        <v>1252</v>
      </c>
      <c r="I1012" t="s">
        <v>879</v>
      </c>
      <c r="J1012">
        <v>20120808</v>
      </c>
      <c r="K1012" t="s">
        <v>1546</v>
      </c>
      <c r="L1012">
        <v>818</v>
      </c>
    </row>
    <row r="1013" spans="1:12" x14ac:dyDescent="0.2">
      <c r="A1013" t="s">
        <v>222</v>
      </c>
      <c r="B1013">
        <v>20180525</v>
      </c>
      <c r="C1013" t="s">
        <v>1545</v>
      </c>
      <c r="D1013">
        <v>1180</v>
      </c>
      <c r="I1013" t="s">
        <v>1071</v>
      </c>
      <c r="J1013">
        <v>20120721</v>
      </c>
      <c r="K1013" t="s">
        <v>1546</v>
      </c>
      <c r="L1013">
        <v>2164</v>
      </c>
    </row>
    <row r="1014" spans="1:12" x14ac:dyDescent="0.2">
      <c r="A1014" t="s">
        <v>282</v>
      </c>
      <c r="B1014">
        <v>20180223</v>
      </c>
      <c r="C1014" t="s">
        <v>1545</v>
      </c>
      <c r="D1014">
        <v>1415</v>
      </c>
      <c r="I1014" t="s">
        <v>1071</v>
      </c>
      <c r="J1014">
        <v>20120810</v>
      </c>
      <c r="K1014" t="s">
        <v>1546</v>
      </c>
      <c r="L1014">
        <v>2108</v>
      </c>
    </row>
    <row r="1015" spans="1:12" x14ac:dyDescent="0.2">
      <c r="A1015" t="s">
        <v>282</v>
      </c>
      <c r="B1015">
        <v>20180420</v>
      </c>
      <c r="C1015" t="s">
        <v>1545</v>
      </c>
      <c r="D1015">
        <v>1718</v>
      </c>
      <c r="I1015" t="s">
        <v>1071</v>
      </c>
      <c r="J1015">
        <v>20160627</v>
      </c>
      <c r="K1015" t="s">
        <v>1546</v>
      </c>
      <c r="L1015">
        <v>1477</v>
      </c>
    </row>
    <row r="1016" spans="1:12" x14ac:dyDescent="0.2">
      <c r="A1016" t="s">
        <v>293</v>
      </c>
      <c r="B1016">
        <v>20180316</v>
      </c>
      <c r="C1016" t="s">
        <v>1545</v>
      </c>
      <c r="D1016">
        <v>1138</v>
      </c>
      <c r="I1016" t="s">
        <v>974</v>
      </c>
      <c r="J1016">
        <v>20130626</v>
      </c>
      <c r="K1016" t="s">
        <v>1546</v>
      </c>
      <c r="L1016">
        <v>1741</v>
      </c>
    </row>
    <row r="1017" spans="1:12" x14ac:dyDescent="0.2">
      <c r="A1017" t="s">
        <v>293</v>
      </c>
      <c r="B1017">
        <v>20180601</v>
      </c>
      <c r="C1017" t="s">
        <v>1545</v>
      </c>
      <c r="D1017">
        <v>935</v>
      </c>
      <c r="I1017" t="s">
        <v>974</v>
      </c>
      <c r="J1017">
        <v>20130802</v>
      </c>
      <c r="K1017" t="s">
        <v>1546</v>
      </c>
      <c r="L1017">
        <v>1949</v>
      </c>
    </row>
    <row r="1018" spans="1:12" x14ac:dyDescent="0.2">
      <c r="A1018" t="s">
        <v>283</v>
      </c>
      <c r="B1018">
        <v>20180226</v>
      </c>
      <c r="C1018" t="s">
        <v>1545</v>
      </c>
      <c r="D1018">
        <v>466</v>
      </c>
      <c r="I1018" t="s">
        <v>1008</v>
      </c>
      <c r="J1018">
        <v>20130731</v>
      </c>
      <c r="K1018" t="s">
        <v>1546</v>
      </c>
      <c r="L1018">
        <v>166</v>
      </c>
    </row>
    <row r="1019" spans="1:12" x14ac:dyDescent="0.2">
      <c r="A1019" t="s">
        <v>263</v>
      </c>
      <c r="B1019">
        <v>20180126</v>
      </c>
      <c r="C1019" t="s">
        <v>1545</v>
      </c>
      <c r="D1019">
        <v>1230</v>
      </c>
      <c r="I1019" t="s">
        <v>1008</v>
      </c>
      <c r="J1019">
        <v>20130821</v>
      </c>
      <c r="K1019" t="s">
        <v>1546</v>
      </c>
      <c r="L1019">
        <v>851</v>
      </c>
    </row>
    <row r="1020" spans="1:12" x14ac:dyDescent="0.2">
      <c r="A1020" t="s">
        <v>263</v>
      </c>
      <c r="B1020">
        <v>20180427</v>
      </c>
      <c r="C1020" t="s">
        <v>1545</v>
      </c>
      <c r="D1020">
        <v>1664</v>
      </c>
      <c r="I1020" t="s">
        <v>1060</v>
      </c>
      <c r="J1020">
        <v>20130704</v>
      </c>
      <c r="K1020" t="s">
        <v>1546</v>
      </c>
      <c r="L1020">
        <v>687</v>
      </c>
    </row>
    <row r="1021" spans="1:12" x14ac:dyDescent="0.2">
      <c r="A1021" t="s">
        <v>320</v>
      </c>
      <c r="B1021">
        <v>20180126</v>
      </c>
      <c r="C1021" t="s">
        <v>1545</v>
      </c>
      <c r="D1021">
        <v>1083</v>
      </c>
      <c r="I1021" t="s">
        <v>1060</v>
      </c>
      <c r="J1021">
        <v>20130814</v>
      </c>
      <c r="K1021" t="s">
        <v>1546</v>
      </c>
      <c r="L1021">
        <v>2259</v>
      </c>
    </row>
    <row r="1022" spans="1:12" x14ac:dyDescent="0.2">
      <c r="A1022" t="s">
        <v>320</v>
      </c>
      <c r="B1022">
        <v>20180416</v>
      </c>
      <c r="C1022" t="s">
        <v>1545</v>
      </c>
      <c r="D1022">
        <v>1087</v>
      </c>
      <c r="I1022" t="s">
        <v>1021</v>
      </c>
      <c r="J1022">
        <v>20130620</v>
      </c>
      <c r="K1022" t="s">
        <v>1546</v>
      </c>
      <c r="L1022">
        <v>658</v>
      </c>
    </row>
    <row r="1023" spans="1:12" x14ac:dyDescent="0.2">
      <c r="A1023" t="s">
        <v>247</v>
      </c>
      <c r="B1023">
        <v>20180316</v>
      </c>
      <c r="C1023" t="s">
        <v>1545</v>
      </c>
      <c r="D1023">
        <v>1364</v>
      </c>
      <c r="I1023" t="s">
        <v>1021</v>
      </c>
      <c r="J1023">
        <v>20130802</v>
      </c>
      <c r="K1023" t="s">
        <v>1546</v>
      </c>
      <c r="L1023">
        <v>1090</v>
      </c>
    </row>
    <row r="1024" spans="1:12" x14ac:dyDescent="0.2">
      <c r="A1024" t="s">
        <v>247</v>
      </c>
      <c r="B1024">
        <v>20180601</v>
      </c>
      <c r="C1024" t="s">
        <v>1545</v>
      </c>
      <c r="D1024">
        <v>1693</v>
      </c>
      <c r="I1024" t="s">
        <v>996</v>
      </c>
      <c r="J1024">
        <v>20130707</v>
      </c>
      <c r="K1024" t="s">
        <v>1546</v>
      </c>
      <c r="L1024">
        <v>860</v>
      </c>
    </row>
    <row r="1025" spans="1:12" x14ac:dyDescent="0.2">
      <c r="A1025" t="s">
        <v>391</v>
      </c>
      <c r="B1025">
        <v>20180126</v>
      </c>
      <c r="C1025" t="s">
        <v>1545</v>
      </c>
      <c r="D1025">
        <v>812</v>
      </c>
      <c r="I1025" t="s">
        <v>996</v>
      </c>
      <c r="J1025">
        <v>20130805</v>
      </c>
      <c r="K1025" t="s">
        <v>1546</v>
      </c>
      <c r="L1025">
        <v>1224</v>
      </c>
    </row>
    <row r="1026" spans="1:12" x14ac:dyDescent="0.2">
      <c r="A1026" t="s">
        <v>391</v>
      </c>
      <c r="B1026">
        <v>20180518</v>
      </c>
      <c r="C1026" t="s">
        <v>1545</v>
      </c>
      <c r="D1026">
        <v>853</v>
      </c>
      <c r="I1026" t="s">
        <v>1035</v>
      </c>
      <c r="J1026">
        <v>20130619</v>
      </c>
      <c r="K1026" t="s">
        <v>1546</v>
      </c>
      <c r="L1026">
        <v>1288</v>
      </c>
    </row>
    <row r="1027" spans="1:12" x14ac:dyDescent="0.2">
      <c r="A1027" t="s">
        <v>347</v>
      </c>
      <c r="B1027">
        <v>20180205</v>
      </c>
      <c r="C1027" t="s">
        <v>1545</v>
      </c>
      <c r="D1027">
        <v>495</v>
      </c>
      <c r="I1027" t="s">
        <v>1035</v>
      </c>
      <c r="J1027">
        <v>20130815</v>
      </c>
      <c r="K1027" t="s">
        <v>1546</v>
      </c>
      <c r="L1027">
        <v>2187</v>
      </c>
    </row>
    <row r="1028" spans="1:12" x14ac:dyDescent="0.2">
      <c r="A1028" t="s">
        <v>347</v>
      </c>
      <c r="B1028">
        <v>20180518</v>
      </c>
      <c r="C1028" t="s">
        <v>1545</v>
      </c>
      <c r="D1028">
        <v>495</v>
      </c>
      <c r="I1028" t="s">
        <v>972</v>
      </c>
      <c r="J1028">
        <v>20130819</v>
      </c>
      <c r="K1028" t="s">
        <v>1546</v>
      </c>
      <c r="L1028">
        <v>1117</v>
      </c>
    </row>
    <row r="1029" spans="1:12" x14ac:dyDescent="0.2">
      <c r="A1029" t="s">
        <v>216</v>
      </c>
      <c r="B1029">
        <v>20180126</v>
      </c>
      <c r="C1029" t="s">
        <v>1545</v>
      </c>
      <c r="D1029">
        <v>1095</v>
      </c>
      <c r="I1029" t="s">
        <v>972</v>
      </c>
      <c r="J1029">
        <v>20130821</v>
      </c>
      <c r="K1029" t="s">
        <v>1546</v>
      </c>
      <c r="L1029">
        <v>1302</v>
      </c>
    </row>
    <row r="1030" spans="1:12" x14ac:dyDescent="0.2">
      <c r="A1030" t="s">
        <v>216</v>
      </c>
      <c r="B1030">
        <v>20180601</v>
      </c>
      <c r="C1030" t="s">
        <v>1545</v>
      </c>
      <c r="D1030">
        <v>889</v>
      </c>
      <c r="I1030" t="s">
        <v>503</v>
      </c>
      <c r="J1030">
        <v>20130708</v>
      </c>
      <c r="K1030" t="s">
        <v>1546</v>
      </c>
      <c r="L1030">
        <v>13</v>
      </c>
    </row>
    <row r="1031" spans="1:12" x14ac:dyDescent="0.2">
      <c r="A1031" t="s">
        <v>310</v>
      </c>
      <c r="B1031">
        <v>20180126</v>
      </c>
      <c r="C1031" t="s">
        <v>1545</v>
      </c>
      <c r="D1031">
        <v>513</v>
      </c>
      <c r="I1031" t="s">
        <v>503</v>
      </c>
      <c r="J1031">
        <v>20130827</v>
      </c>
      <c r="K1031" t="s">
        <v>1546</v>
      </c>
      <c r="L1031">
        <v>360</v>
      </c>
    </row>
    <row r="1032" spans="1:12" x14ac:dyDescent="0.2">
      <c r="A1032" t="s">
        <v>310</v>
      </c>
      <c r="B1032">
        <v>20180525</v>
      </c>
      <c r="C1032" t="s">
        <v>1545</v>
      </c>
      <c r="D1032">
        <v>664</v>
      </c>
      <c r="I1032" t="s">
        <v>503</v>
      </c>
      <c r="J1032">
        <v>20160627</v>
      </c>
      <c r="K1032" t="s">
        <v>1546</v>
      </c>
      <c r="L1032">
        <v>1052</v>
      </c>
    </row>
    <row r="1033" spans="1:12" x14ac:dyDescent="0.2">
      <c r="A1033" t="s">
        <v>299</v>
      </c>
      <c r="B1033">
        <v>20180126</v>
      </c>
      <c r="C1033" t="s">
        <v>1545</v>
      </c>
      <c r="D1033">
        <v>538</v>
      </c>
      <c r="I1033" t="s">
        <v>1081</v>
      </c>
      <c r="J1033">
        <v>20130629</v>
      </c>
      <c r="K1033" t="s">
        <v>1546</v>
      </c>
      <c r="L1033">
        <v>362</v>
      </c>
    </row>
    <row r="1034" spans="1:12" x14ac:dyDescent="0.2">
      <c r="A1034" t="s">
        <v>299</v>
      </c>
      <c r="B1034">
        <v>20180430</v>
      </c>
      <c r="C1034" t="s">
        <v>1545</v>
      </c>
      <c r="D1034">
        <v>1358</v>
      </c>
      <c r="I1034" t="s">
        <v>1081</v>
      </c>
      <c r="J1034">
        <v>20130804</v>
      </c>
      <c r="K1034" t="s">
        <v>1546</v>
      </c>
      <c r="L1034">
        <v>1032</v>
      </c>
    </row>
    <row r="1035" spans="1:12" x14ac:dyDescent="0.2">
      <c r="A1035" t="s">
        <v>393</v>
      </c>
      <c r="B1035">
        <v>20180126</v>
      </c>
      <c r="C1035" t="s">
        <v>1545</v>
      </c>
      <c r="D1035">
        <v>581</v>
      </c>
      <c r="I1035" t="s">
        <v>569</v>
      </c>
      <c r="J1035">
        <v>20120814</v>
      </c>
      <c r="K1035" t="s">
        <v>1546</v>
      </c>
      <c r="L1035">
        <v>1109</v>
      </c>
    </row>
    <row r="1036" spans="1:12" x14ac:dyDescent="0.2">
      <c r="A1036" t="s">
        <v>393</v>
      </c>
      <c r="B1036">
        <v>20180525</v>
      </c>
      <c r="C1036" t="s">
        <v>1545</v>
      </c>
      <c r="D1036">
        <v>1017</v>
      </c>
      <c r="I1036" t="s">
        <v>569</v>
      </c>
      <c r="J1036">
        <v>20130615</v>
      </c>
      <c r="K1036" t="s">
        <v>1546</v>
      </c>
      <c r="L1036">
        <v>181</v>
      </c>
    </row>
    <row r="1037" spans="1:12" x14ac:dyDescent="0.2">
      <c r="A1037" t="s">
        <v>345</v>
      </c>
      <c r="B1037">
        <v>20180126</v>
      </c>
      <c r="C1037" t="s">
        <v>1545</v>
      </c>
      <c r="D1037">
        <v>617</v>
      </c>
      <c r="I1037" t="s">
        <v>569</v>
      </c>
      <c r="J1037">
        <v>20161024</v>
      </c>
      <c r="K1037" t="s">
        <v>1546</v>
      </c>
      <c r="L1037">
        <v>1070</v>
      </c>
    </row>
    <row r="1038" spans="1:12" x14ac:dyDescent="0.2">
      <c r="A1038" t="s">
        <v>345</v>
      </c>
      <c r="B1038">
        <v>20180427</v>
      </c>
      <c r="C1038" t="s">
        <v>1545</v>
      </c>
      <c r="D1038">
        <v>1166</v>
      </c>
      <c r="I1038" t="s">
        <v>1061</v>
      </c>
      <c r="J1038">
        <v>20130624</v>
      </c>
      <c r="K1038" t="s">
        <v>1546</v>
      </c>
      <c r="L1038">
        <v>460</v>
      </c>
    </row>
    <row r="1039" spans="1:12" x14ac:dyDescent="0.2">
      <c r="A1039" t="s">
        <v>295</v>
      </c>
      <c r="B1039">
        <v>20180219</v>
      </c>
      <c r="C1039" t="s">
        <v>1545</v>
      </c>
      <c r="D1039">
        <v>1136</v>
      </c>
      <c r="I1039" t="s">
        <v>1061</v>
      </c>
      <c r="J1039">
        <v>20130806</v>
      </c>
      <c r="K1039" t="s">
        <v>1546</v>
      </c>
      <c r="L1039">
        <v>1540</v>
      </c>
    </row>
    <row r="1040" spans="1:12" x14ac:dyDescent="0.2">
      <c r="A1040" t="s">
        <v>295</v>
      </c>
      <c r="B1040">
        <v>20180518</v>
      </c>
      <c r="C1040" t="s">
        <v>1545</v>
      </c>
      <c r="D1040">
        <v>634</v>
      </c>
      <c r="I1040" t="s">
        <v>1050</v>
      </c>
      <c r="J1040">
        <v>20130624</v>
      </c>
      <c r="K1040" t="s">
        <v>1546</v>
      </c>
      <c r="L1040">
        <v>19</v>
      </c>
    </row>
    <row r="1041" spans="1:12" x14ac:dyDescent="0.2">
      <c r="A1041" t="s">
        <v>381</v>
      </c>
      <c r="B1041">
        <v>20180126</v>
      </c>
      <c r="C1041" t="s">
        <v>1545</v>
      </c>
      <c r="D1041">
        <v>1158</v>
      </c>
      <c r="I1041" t="s">
        <v>1050</v>
      </c>
      <c r="J1041">
        <v>20130812</v>
      </c>
      <c r="K1041" t="s">
        <v>1546</v>
      </c>
      <c r="L1041">
        <v>119</v>
      </c>
    </row>
    <row r="1042" spans="1:12" x14ac:dyDescent="0.2">
      <c r="A1042" t="s">
        <v>381</v>
      </c>
      <c r="B1042">
        <v>20180423</v>
      </c>
      <c r="C1042" t="s">
        <v>1545</v>
      </c>
      <c r="D1042">
        <v>1308</v>
      </c>
      <c r="I1042" t="s">
        <v>1001</v>
      </c>
      <c r="J1042">
        <v>20130821</v>
      </c>
      <c r="K1042" t="s">
        <v>1546</v>
      </c>
      <c r="L1042">
        <v>1671</v>
      </c>
    </row>
    <row r="1043" spans="1:12" x14ac:dyDescent="0.2">
      <c r="A1043" t="s">
        <v>294</v>
      </c>
      <c r="B1043">
        <v>20180219</v>
      </c>
      <c r="C1043" t="s">
        <v>1545</v>
      </c>
      <c r="D1043">
        <v>1000</v>
      </c>
      <c r="I1043" t="s">
        <v>965</v>
      </c>
      <c r="J1043">
        <v>20120723</v>
      </c>
      <c r="K1043" t="s">
        <v>1546</v>
      </c>
      <c r="L1043">
        <v>1037</v>
      </c>
    </row>
    <row r="1044" spans="1:12" x14ac:dyDescent="0.2">
      <c r="A1044" t="s">
        <v>294</v>
      </c>
      <c r="B1044">
        <v>20180427</v>
      </c>
      <c r="C1044" t="s">
        <v>1545</v>
      </c>
      <c r="D1044">
        <v>604</v>
      </c>
      <c r="I1044" t="s">
        <v>965</v>
      </c>
      <c r="J1044">
        <v>20120812</v>
      </c>
      <c r="K1044" t="s">
        <v>1546</v>
      </c>
      <c r="L1044">
        <v>1461</v>
      </c>
    </row>
    <row r="1045" spans="1:12" x14ac:dyDescent="0.2">
      <c r="A1045" t="s">
        <v>323</v>
      </c>
      <c r="B1045">
        <v>20180126</v>
      </c>
      <c r="C1045" t="s">
        <v>1545</v>
      </c>
      <c r="D1045">
        <v>532</v>
      </c>
      <c r="I1045" t="s">
        <v>891</v>
      </c>
      <c r="J1045">
        <v>20120715</v>
      </c>
      <c r="K1045" t="s">
        <v>1546</v>
      </c>
      <c r="L1045">
        <v>459</v>
      </c>
    </row>
    <row r="1046" spans="1:12" x14ac:dyDescent="0.2">
      <c r="A1046" t="s">
        <v>323</v>
      </c>
      <c r="B1046">
        <v>20180423</v>
      </c>
      <c r="C1046" t="s">
        <v>1545</v>
      </c>
      <c r="D1046">
        <v>1129</v>
      </c>
      <c r="I1046" t="s">
        <v>891</v>
      </c>
      <c r="J1046">
        <v>20120804</v>
      </c>
      <c r="K1046" t="s">
        <v>1546</v>
      </c>
      <c r="L1046">
        <v>957</v>
      </c>
    </row>
    <row r="1047" spans="1:12" x14ac:dyDescent="0.2">
      <c r="A1047" t="s">
        <v>37</v>
      </c>
      <c r="B1047">
        <v>20180305</v>
      </c>
      <c r="C1047" t="s">
        <v>1545</v>
      </c>
      <c r="D1047">
        <v>1168</v>
      </c>
      <c r="I1047" t="s">
        <v>899</v>
      </c>
      <c r="J1047">
        <v>20120809</v>
      </c>
      <c r="K1047" t="s">
        <v>1546</v>
      </c>
      <c r="L1047">
        <v>1595</v>
      </c>
    </row>
    <row r="1048" spans="1:12" x14ac:dyDescent="0.2">
      <c r="A1048" t="s">
        <v>37</v>
      </c>
      <c r="B1048">
        <v>20180521</v>
      </c>
      <c r="C1048" t="s">
        <v>1545</v>
      </c>
      <c r="D1048">
        <v>791</v>
      </c>
      <c r="I1048" t="s">
        <v>899</v>
      </c>
      <c r="J1048">
        <v>20130813</v>
      </c>
      <c r="K1048" t="s">
        <v>1546</v>
      </c>
      <c r="L1048">
        <v>1355</v>
      </c>
    </row>
    <row r="1049" spans="1:12" x14ac:dyDescent="0.2">
      <c r="A1049" t="s">
        <v>28</v>
      </c>
      <c r="B1049">
        <v>20180309</v>
      </c>
      <c r="C1049" t="s">
        <v>1545</v>
      </c>
      <c r="D1049">
        <v>1236</v>
      </c>
      <c r="I1049" t="s">
        <v>905</v>
      </c>
      <c r="J1049">
        <v>20120722</v>
      </c>
      <c r="K1049" t="s">
        <v>1546</v>
      </c>
      <c r="L1049">
        <v>506</v>
      </c>
    </row>
    <row r="1050" spans="1:12" x14ac:dyDescent="0.2">
      <c r="A1050" t="s">
        <v>28</v>
      </c>
      <c r="B1050">
        <v>20180507</v>
      </c>
      <c r="C1050" t="s">
        <v>1545</v>
      </c>
      <c r="D1050">
        <v>1797</v>
      </c>
      <c r="I1050" t="s">
        <v>905</v>
      </c>
      <c r="J1050">
        <v>20120810</v>
      </c>
      <c r="K1050" t="s">
        <v>1546</v>
      </c>
      <c r="L1050">
        <v>606</v>
      </c>
    </row>
    <row r="1051" spans="1:12" x14ac:dyDescent="0.2">
      <c r="A1051" t="s">
        <v>42</v>
      </c>
      <c r="B1051">
        <v>20180226</v>
      </c>
      <c r="C1051" t="s">
        <v>1545</v>
      </c>
      <c r="D1051">
        <v>1025</v>
      </c>
      <c r="I1051" t="s">
        <v>960</v>
      </c>
      <c r="J1051">
        <v>20120615</v>
      </c>
      <c r="K1051" t="s">
        <v>1546</v>
      </c>
      <c r="L1051">
        <v>855</v>
      </c>
    </row>
    <row r="1052" spans="1:12" x14ac:dyDescent="0.2">
      <c r="A1052" t="s">
        <v>42</v>
      </c>
      <c r="B1052">
        <v>20180504</v>
      </c>
      <c r="C1052" t="s">
        <v>1545</v>
      </c>
      <c r="D1052">
        <v>1352</v>
      </c>
      <c r="I1052" t="s">
        <v>960</v>
      </c>
      <c r="J1052">
        <v>20120801</v>
      </c>
      <c r="K1052" t="s">
        <v>1546</v>
      </c>
      <c r="L1052">
        <v>1366</v>
      </c>
    </row>
    <row r="1053" spans="1:12" x14ac:dyDescent="0.2">
      <c r="A1053" t="s">
        <v>284</v>
      </c>
      <c r="B1053">
        <v>20180319</v>
      </c>
      <c r="C1053" t="s">
        <v>1545</v>
      </c>
      <c r="D1053">
        <v>1040</v>
      </c>
      <c r="I1053" t="s">
        <v>1042</v>
      </c>
      <c r="J1053">
        <v>20130709</v>
      </c>
      <c r="K1053" t="s">
        <v>1546</v>
      </c>
      <c r="L1053">
        <v>574</v>
      </c>
    </row>
    <row r="1054" spans="1:12" x14ac:dyDescent="0.2">
      <c r="A1054" t="s">
        <v>284</v>
      </c>
      <c r="B1054">
        <v>20180424</v>
      </c>
      <c r="C1054" t="s">
        <v>1545</v>
      </c>
      <c r="D1054">
        <v>140</v>
      </c>
      <c r="I1054" t="s">
        <v>1042</v>
      </c>
      <c r="J1054">
        <v>20130809</v>
      </c>
      <c r="K1054" t="s">
        <v>1546</v>
      </c>
      <c r="L1054">
        <v>556</v>
      </c>
    </row>
    <row r="1055" spans="1:12" x14ac:dyDescent="0.2">
      <c r="A1055" t="s">
        <v>78</v>
      </c>
      <c r="B1055">
        <v>20180223</v>
      </c>
      <c r="C1055" t="s">
        <v>1545</v>
      </c>
      <c r="D1055">
        <v>1520</v>
      </c>
    </row>
    <row r="1056" spans="1:12" x14ac:dyDescent="0.2">
      <c r="A1056" t="s">
        <v>78</v>
      </c>
      <c r="B1056">
        <v>20180601</v>
      </c>
      <c r="C1056" t="s">
        <v>1545</v>
      </c>
      <c r="D1056">
        <v>698</v>
      </c>
    </row>
    <row r="1057" spans="1:4" x14ac:dyDescent="0.2">
      <c r="A1057" t="s">
        <v>158</v>
      </c>
      <c r="B1057">
        <v>20180212</v>
      </c>
      <c r="C1057" t="s">
        <v>1545</v>
      </c>
      <c r="D1057">
        <v>1614</v>
      </c>
    </row>
    <row r="1058" spans="1:4" x14ac:dyDescent="0.2">
      <c r="A1058" t="s">
        <v>52</v>
      </c>
      <c r="B1058">
        <v>20180316</v>
      </c>
      <c r="C1058" t="s">
        <v>1545</v>
      </c>
      <c r="D1058">
        <v>1286</v>
      </c>
    </row>
    <row r="1059" spans="1:4" x14ac:dyDescent="0.2">
      <c r="A1059" t="s">
        <v>52</v>
      </c>
      <c r="B1059">
        <v>20180413</v>
      </c>
      <c r="C1059" t="s">
        <v>1545</v>
      </c>
      <c r="D1059">
        <v>1456</v>
      </c>
    </row>
    <row r="1060" spans="1:4" x14ac:dyDescent="0.2">
      <c r="A1060" t="s">
        <v>170</v>
      </c>
      <c r="B1060">
        <v>20180223</v>
      </c>
      <c r="C1060" t="s">
        <v>1545</v>
      </c>
      <c r="D1060">
        <v>1254</v>
      </c>
    </row>
    <row r="1061" spans="1:4" x14ac:dyDescent="0.2">
      <c r="A1061" t="s">
        <v>170</v>
      </c>
      <c r="B1061">
        <v>20180423</v>
      </c>
      <c r="C1061" t="s">
        <v>1545</v>
      </c>
      <c r="D1061">
        <v>989</v>
      </c>
    </row>
    <row r="1062" spans="1:4" x14ac:dyDescent="0.2">
      <c r="A1062" t="s">
        <v>65</v>
      </c>
      <c r="B1062">
        <v>20180219</v>
      </c>
      <c r="C1062" t="s">
        <v>1545</v>
      </c>
      <c r="D1062">
        <v>683</v>
      </c>
    </row>
    <row r="1063" spans="1:4" x14ac:dyDescent="0.2">
      <c r="A1063" t="s">
        <v>65</v>
      </c>
      <c r="B1063">
        <v>20180528</v>
      </c>
      <c r="C1063" t="s">
        <v>1545</v>
      </c>
      <c r="D1063">
        <v>575</v>
      </c>
    </row>
    <row r="1064" spans="1:4" x14ac:dyDescent="0.2">
      <c r="A1064" t="s">
        <v>50</v>
      </c>
      <c r="B1064">
        <v>20180316</v>
      </c>
      <c r="C1064" t="s">
        <v>1545</v>
      </c>
      <c r="D1064">
        <v>1222</v>
      </c>
    </row>
    <row r="1065" spans="1:4" x14ac:dyDescent="0.2">
      <c r="A1065" t="s">
        <v>50</v>
      </c>
      <c r="B1065">
        <v>20180507</v>
      </c>
      <c r="C1065" t="s">
        <v>1545</v>
      </c>
      <c r="D1065">
        <v>1468</v>
      </c>
    </row>
    <row r="1066" spans="1:4" x14ac:dyDescent="0.2">
      <c r="A1066" t="s">
        <v>124</v>
      </c>
      <c r="B1066">
        <v>20180219</v>
      </c>
      <c r="C1066" t="s">
        <v>1545</v>
      </c>
      <c r="D1066">
        <v>787</v>
      </c>
    </row>
    <row r="1067" spans="1:4" x14ac:dyDescent="0.2">
      <c r="A1067" t="s">
        <v>124</v>
      </c>
      <c r="B1067">
        <v>20180423</v>
      </c>
      <c r="C1067" t="s">
        <v>1545</v>
      </c>
      <c r="D1067">
        <v>1178</v>
      </c>
    </row>
    <row r="1068" spans="1:4" x14ac:dyDescent="0.2">
      <c r="A1068" t="s">
        <v>225</v>
      </c>
      <c r="B1068">
        <v>20180223</v>
      </c>
      <c r="C1068" t="s">
        <v>1545</v>
      </c>
      <c r="D1068">
        <v>1169</v>
      </c>
    </row>
    <row r="1069" spans="1:4" x14ac:dyDescent="0.2">
      <c r="A1069" t="s">
        <v>225</v>
      </c>
      <c r="B1069">
        <v>20180504</v>
      </c>
      <c r="C1069" t="s">
        <v>1545</v>
      </c>
      <c r="D1069">
        <v>1222</v>
      </c>
    </row>
    <row r="1070" spans="1:4" x14ac:dyDescent="0.2">
      <c r="A1070" t="s">
        <v>195</v>
      </c>
      <c r="B1070">
        <v>20180219</v>
      </c>
      <c r="C1070" t="s">
        <v>1545</v>
      </c>
      <c r="D1070">
        <v>646</v>
      </c>
    </row>
    <row r="1071" spans="1:4" x14ac:dyDescent="0.2">
      <c r="A1071" t="s">
        <v>195</v>
      </c>
      <c r="B1071">
        <v>20180424</v>
      </c>
      <c r="C1071" t="s">
        <v>1545</v>
      </c>
      <c r="D1071">
        <v>673</v>
      </c>
    </row>
    <row r="1072" spans="1:4" x14ac:dyDescent="0.2">
      <c r="A1072" t="s">
        <v>235</v>
      </c>
      <c r="B1072">
        <v>20180319</v>
      </c>
      <c r="C1072" t="s">
        <v>1545</v>
      </c>
      <c r="D1072">
        <v>705</v>
      </c>
    </row>
    <row r="1073" spans="1:4" x14ac:dyDescent="0.2">
      <c r="A1073" t="s">
        <v>235</v>
      </c>
      <c r="B1073">
        <v>20180525</v>
      </c>
      <c r="C1073" t="s">
        <v>1545</v>
      </c>
      <c r="D1073">
        <v>823</v>
      </c>
    </row>
    <row r="1074" spans="1:4" x14ac:dyDescent="0.2">
      <c r="A1074" t="s">
        <v>275</v>
      </c>
      <c r="B1074">
        <v>20180223</v>
      </c>
      <c r="C1074" t="s">
        <v>1545</v>
      </c>
      <c r="D1074">
        <v>1011</v>
      </c>
    </row>
    <row r="1075" spans="1:4" x14ac:dyDescent="0.2">
      <c r="A1075" t="s">
        <v>275</v>
      </c>
      <c r="B1075">
        <v>20180427</v>
      </c>
      <c r="C1075" t="s">
        <v>1545</v>
      </c>
      <c r="D1075">
        <v>1058</v>
      </c>
    </row>
    <row r="1076" spans="1:4" x14ac:dyDescent="0.2">
      <c r="A1076" t="s">
        <v>331</v>
      </c>
      <c r="B1076">
        <v>20180126</v>
      </c>
      <c r="C1076" t="s">
        <v>1545</v>
      </c>
      <c r="D1076">
        <v>1036</v>
      </c>
    </row>
    <row r="1077" spans="1:4" x14ac:dyDescent="0.2">
      <c r="A1077" t="s">
        <v>331</v>
      </c>
      <c r="B1077">
        <v>20180420</v>
      </c>
      <c r="C1077" t="s">
        <v>1545</v>
      </c>
      <c r="D1077">
        <v>952</v>
      </c>
    </row>
    <row r="1078" spans="1:4" x14ac:dyDescent="0.2">
      <c r="A1078" t="s">
        <v>287</v>
      </c>
      <c r="B1078">
        <v>20180202</v>
      </c>
      <c r="C1078" t="s">
        <v>1545</v>
      </c>
      <c r="D1078">
        <v>1311</v>
      </c>
    </row>
    <row r="1079" spans="1:4" x14ac:dyDescent="0.2">
      <c r="A1079" t="s">
        <v>287</v>
      </c>
      <c r="B1079">
        <v>20180528</v>
      </c>
      <c r="C1079" t="s">
        <v>1545</v>
      </c>
      <c r="D1079">
        <v>764</v>
      </c>
    </row>
    <row r="1080" spans="1:4" x14ac:dyDescent="0.2">
      <c r="A1080" t="s">
        <v>308</v>
      </c>
      <c r="B1080">
        <v>20180202</v>
      </c>
      <c r="C1080" t="s">
        <v>1545</v>
      </c>
      <c r="D1080">
        <v>634</v>
      </c>
    </row>
    <row r="1081" spans="1:4" x14ac:dyDescent="0.2">
      <c r="A1081" t="s">
        <v>308</v>
      </c>
      <c r="B1081">
        <v>20180518</v>
      </c>
      <c r="C1081" t="s">
        <v>1545</v>
      </c>
      <c r="D1081">
        <v>1085</v>
      </c>
    </row>
    <row r="1082" spans="1:4" x14ac:dyDescent="0.2">
      <c r="A1082" t="s">
        <v>358</v>
      </c>
      <c r="B1082">
        <v>20180202</v>
      </c>
      <c r="C1082" t="s">
        <v>1545</v>
      </c>
      <c r="D1082">
        <v>459</v>
      </c>
    </row>
    <row r="1083" spans="1:4" x14ac:dyDescent="0.2">
      <c r="A1083" t="s">
        <v>358</v>
      </c>
      <c r="B1083">
        <v>20180413</v>
      </c>
      <c r="C1083" t="s">
        <v>1545</v>
      </c>
      <c r="D1083">
        <v>721</v>
      </c>
    </row>
    <row r="1084" spans="1:4" x14ac:dyDescent="0.2">
      <c r="A1084" t="s">
        <v>365</v>
      </c>
      <c r="B1084">
        <v>20180202</v>
      </c>
      <c r="C1084" t="s">
        <v>1545</v>
      </c>
      <c r="D1084">
        <v>851</v>
      </c>
    </row>
    <row r="1085" spans="1:4" x14ac:dyDescent="0.2">
      <c r="A1085" t="s">
        <v>365</v>
      </c>
      <c r="B1085">
        <v>20180528</v>
      </c>
      <c r="C1085" t="s">
        <v>1545</v>
      </c>
      <c r="D1085">
        <v>1251</v>
      </c>
    </row>
    <row r="1086" spans="1:4" x14ac:dyDescent="0.2">
      <c r="A1086" t="s">
        <v>379</v>
      </c>
      <c r="B1086">
        <v>20180202</v>
      </c>
      <c r="C1086" t="s">
        <v>1545</v>
      </c>
      <c r="D1086">
        <v>334</v>
      </c>
    </row>
    <row r="1087" spans="1:4" x14ac:dyDescent="0.2">
      <c r="A1087" t="s">
        <v>379</v>
      </c>
      <c r="B1087">
        <v>20180504</v>
      </c>
      <c r="C1087" t="s">
        <v>1545</v>
      </c>
      <c r="D1087">
        <v>1059</v>
      </c>
    </row>
    <row r="1088" spans="1:4" x14ac:dyDescent="0.2">
      <c r="A1088" t="s">
        <v>211</v>
      </c>
      <c r="B1088">
        <v>20180309</v>
      </c>
      <c r="C1088" t="s">
        <v>1545</v>
      </c>
      <c r="D1088">
        <v>1186</v>
      </c>
    </row>
    <row r="1089" spans="1:4" x14ac:dyDescent="0.2">
      <c r="A1089" t="s">
        <v>211</v>
      </c>
      <c r="B1089">
        <v>20180427</v>
      </c>
      <c r="C1089" t="s">
        <v>1545</v>
      </c>
      <c r="D1089">
        <v>1641</v>
      </c>
    </row>
    <row r="1090" spans="1:4" x14ac:dyDescent="0.2">
      <c r="A1090" t="s">
        <v>333</v>
      </c>
      <c r="B1090">
        <v>20180202</v>
      </c>
      <c r="C1090" t="s">
        <v>1545</v>
      </c>
      <c r="D1090">
        <v>532</v>
      </c>
    </row>
    <row r="1091" spans="1:4" x14ac:dyDescent="0.2">
      <c r="A1091" t="s">
        <v>333</v>
      </c>
      <c r="B1091">
        <v>20180518</v>
      </c>
      <c r="C1091" t="s">
        <v>1545</v>
      </c>
      <c r="D1091">
        <v>739</v>
      </c>
    </row>
    <row r="1092" spans="1:4" x14ac:dyDescent="0.2">
      <c r="A1092" t="s">
        <v>344</v>
      </c>
      <c r="B1092">
        <v>20180202</v>
      </c>
      <c r="C1092" t="s">
        <v>1545</v>
      </c>
      <c r="D1092">
        <v>554</v>
      </c>
    </row>
    <row r="1093" spans="1:4" x14ac:dyDescent="0.2">
      <c r="A1093" t="s">
        <v>382</v>
      </c>
      <c r="B1093">
        <v>20180202</v>
      </c>
      <c r="C1093" t="s">
        <v>1545</v>
      </c>
      <c r="D1093">
        <v>1570</v>
      </c>
    </row>
    <row r="1094" spans="1:4" x14ac:dyDescent="0.2">
      <c r="A1094" t="s">
        <v>382</v>
      </c>
      <c r="B1094">
        <v>20180507</v>
      </c>
      <c r="C1094" t="s">
        <v>1545</v>
      </c>
      <c r="D1094">
        <v>479</v>
      </c>
    </row>
    <row r="1095" spans="1:4" x14ac:dyDescent="0.2">
      <c r="A1095" t="s">
        <v>1675</v>
      </c>
      <c r="B1095">
        <v>20181112</v>
      </c>
      <c r="C1095" t="s">
        <v>1545</v>
      </c>
      <c r="D1095">
        <v>796</v>
      </c>
    </row>
    <row r="1096" spans="1:4" x14ac:dyDescent="0.2">
      <c r="A1096" t="s">
        <v>1675</v>
      </c>
      <c r="B1096">
        <v>20181123</v>
      </c>
      <c r="C1096" t="s">
        <v>1545</v>
      </c>
      <c r="D1096">
        <v>755</v>
      </c>
    </row>
    <row r="1097" spans="1:4" x14ac:dyDescent="0.2">
      <c r="A1097" t="s">
        <v>1678</v>
      </c>
      <c r="B1097">
        <v>20181112</v>
      </c>
      <c r="C1097" t="s">
        <v>1545</v>
      </c>
      <c r="D1097">
        <v>867</v>
      </c>
    </row>
    <row r="1098" spans="1:4" x14ac:dyDescent="0.2">
      <c r="A1098" t="s">
        <v>1678</v>
      </c>
      <c r="B1098">
        <v>20181119</v>
      </c>
      <c r="C1098" t="s">
        <v>1545</v>
      </c>
      <c r="D1098">
        <v>694</v>
      </c>
    </row>
    <row r="1099" spans="1:4" x14ac:dyDescent="0.2">
      <c r="A1099" t="s">
        <v>839</v>
      </c>
      <c r="B1099">
        <v>20160628</v>
      </c>
      <c r="C1099" t="s">
        <v>1545</v>
      </c>
      <c r="D1099">
        <v>493</v>
      </c>
    </row>
    <row r="1100" spans="1:4" x14ac:dyDescent="0.2">
      <c r="A1100" t="s">
        <v>839</v>
      </c>
      <c r="B1100">
        <v>20160818</v>
      </c>
      <c r="C1100" t="s">
        <v>1545</v>
      </c>
      <c r="D1100">
        <v>650</v>
      </c>
    </row>
    <row r="1101" spans="1:4" x14ac:dyDescent="0.2">
      <c r="A1101" t="s">
        <v>753</v>
      </c>
      <c r="B1101">
        <v>20160712</v>
      </c>
      <c r="C1101" t="s">
        <v>1545</v>
      </c>
      <c r="D1101">
        <v>646</v>
      </c>
    </row>
    <row r="1102" spans="1:4" x14ac:dyDescent="0.2">
      <c r="A1102" t="s">
        <v>753</v>
      </c>
      <c r="B1102">
        <v>20160826</v>
      </c>
      <c r="C1102" t="s">
        <v>1545</v>
      </c>
      <c r="D1102">
        <v>530</v>
      </c>
    </row>
    <row r="1103" spans="1:4" x14ac:dyDescent="0.2">
      <c r="A1103" t="s">
        <v>694</v>
      </c>
      <c r="B1103">
        <v>20160713</v>
      </c>
      <c r="C1103" t="s">
        <v>1545</v>
      </c>
      <c r="D1103">
        <v>304</v>
      </c>
    </row>
    <row r="1104" spans="1:4" x14ac:dyDescent="0.2">
      <c r="A1104" t="s">
        <v>694</v>
      </c>
      <c r="B1104">
        <v>20160824</v>
      </c>
      <c r="C1104" t="s">
        <v>1545</v>
      </c>
      <c r="D1104">
        <v>242</v>
      </c>
    </row>
    <row r="1105" spans="1:4" x14ac:dyDescent="0.2">
      <c r="A1105" t="s">
        <v>694</v>
      </c>
      <c r="B1105">
        <v>20161123</v>
      </c>
      <c r="C1105" t="s">
        <v>1545</v>
      </c>
      <c r="D1105">
        <v>320</v>
      </c>
    </row>
    <row r="1106" spans="1:4" x14ac:dyDescent="0.2">
      <c r="A1106" t="s">
        <v>757</v>
      </c>
      <c r="B1106">
        <v>20160713</v>
      </c>
      <c r="C1106" t="s">
        <v>1545</v>
      </c>
      <c r="D1106">
        <v>716</v>
      </c>
    </row>
    <row r="1107" spans="1:4" x14ac:dyDescent="0.2">
      <c r="A1107" t="s">
        <v>757</v>
      </c>
      <c r="B1107">
        <v>20160825</v>
      </c>
      <c r="C1107" t="s">
        <v>1545</v>
      </c>
      <c r="D1107">
        <v>519</v>
      </c>
    </row>
    <row r="1108" spans="1:4" x14ac:dyDescent="0.2">
      <c r="A1108" t="s">
        <v>1132</v>
      </c>
      <c r="B1108">
        <v>20160714</v>
      </c>
      <c r="C1108" t="s">
        <v>1545</v>
      </c>
      <c r="D1108">
        <v>1470</v>
      </c>
    </row>
    <row r="1109" spans="1:4" x14ac:dyDescent="0.2">
      <c r="A1109" t="s">
        <v>1132</v>
      </c>
      <c r="B1109">
        <v>20160825</v>
      </c>
      <c r="C1109" t="s">
        <v>1545</v>
      </c>
      <c r="D1109">
        <v>1294</v>
      </c>
    </row>
    <row r="1110" spans="1:4" x14ac:dyDescent="0.2">
      <c r="A1110" t="s">
        <v>1132</v>
      </c>
      <c r="B1110">
        <v>20161122</v>
      </c>
      <c r="C1110" t="s">
        <v>1545</v>
      </c>
      <c r="D1110">
        <v>992</v>
      </c>
    </row>
    <row r="1111" spans="1:4" x14ac:dyDescent="0.2">
      <c r="A1111" t="s">
        <v>771</v>
      </c>
      <c r="B1111">
        <v>20160714</v>
      </c>
      <c r="C1111" t="s">
        <v>1545</v>
      </c>
      <c r="D1111">
        <v>414</v>
      </c>
    </row>
    <row r="1112" spans="1:4" x14ac:dyDescent="0.2">
      <c r="A1112" t="s">
        <v>771</v>
      </c>
      <c r="B1112">
        <v>20160826</v>
      </c>
      <c r="C1112" t="s">
        <v>1545</v>
      </c>
      <c r="D1112">
        <v>914</v>
      </c>
    </row>
    <row r="1113" spans="1:4" x14ac:dyDescent="0.2">
      <c r="A1113" t="s">
        <v>745</v>
      </c>
      <c r="B1113">
        <v>20160715</v>
      </c>
      <c r="C1113" t="s">
        <v>1545</v>
      </c>
      <c r="D1113">
        <v>855</v>
      </c>
    </row>
    <row r="1114" spans="1:4" x14ac:dyDescent="0.2">
      <c r="A1114" t="s">
        <v>745</v>
      </c>
      <c r="B1114">
        <v>20160831</v>
      </c>
      <c r="C1114" t="s">
        <v>1545</v>
      </c>
      <c r="D1114">
        <v>715</v>
      </c>
    </row>
    <row r="1115" spans="1:4" x14ac:dyDescent="0.2">
      <c r="A1115" t="s">
        <v>754</v>
      </c>
      <c r="B1115">
        <v>20160715</v>
      </c>
      <c r="C1115" t="s">
        <v>1545</v>
      </c>
      <c r="D1115">
        <v>705</v>
      </c>
    </row>
    <row r="1116" spans="1:4" x14ac:dyDescent="0.2">
      <c r="A1116" t="s">
        <v>754</v>
      </c>
      <c r="B1116">
        <v>20160826</v>
      </c>
      <c r="C1116" t="s">
        <v>1545</v>
      </c>
      <c r="D1116">
        <v>517</v>
      </c>
    </row>
    <row r="1117" spans="1:4" x14ac:dyDescent="0.2">
      <c r="A1117" t="s">
        <v>722</v>
      </c>
      <c r="B1117">
        <v>20160718</v>
      </c>
      <c r="C1117" t="s">
        <v>1545</v>
      </c>
      <c r="D1117">
        <v>354</v>
      </c>
    </row>
    <row r="1118" spans="1:4" x14ac:dyDescent="0.2">
      <c r="A1118" t="s">
        <v>722</v>
      </c>
      <c r="B1118">
        <v>20160826</v>
      </c>
      <c r="C1118" t="s">
        <v>1545</v>
      </c>
      <c r="D1118">
        <v>624</v>
      </c>
    </row>
    <row r="1119" spans="1:4" x14ac:dyDescent="0.2">
      <c r="A1119" t="s">
        <v>710</v>
      </c>
      <c r="B1119">
        <v>20160718</v>
      </c>
      <c r="C1119" t="s">
        <v>1545</v>
      </c>
      <c r="D1119">
        <v>444</v>
      </c>
    </row>
    <row r="1120" spans="1:4" x14ac:dyDescent="0.2">
      <c r="A1120" t="s">
        <v>710</v>
      </c>
      <c r="B1120">
        <v>20160829</v>
      </c>
      <c r="C1120" t="s">
        <v>1545</v>
      </c>
      <c r="D1120">
        <v>774</v>
      </c>
    </row>
    <row r="1121" spans="1:4" x14ac:dyDescent="0.2">
      <c r="A1121" t="s">
        <v>702</v>
      </c>
      <c r="B1121">
        <v>20160720</v>
      </c>
      <c r="C1121" t="s">
        <v>1545</v>
      </c>
      <c r="D1121">
        <v>657</v>
      </c>
    </row>
    <row r="1122" spans="1:4" x14ac:dyDescent="0.2">
      <c r="A1122" t="s">
        <v>702</v>
      </c>
      <c r="B1122">
        <v>20160829</v>
      </c>
      <c r="C1122" t="s">
        <v>1545</v>
      </c>
      <c r="D1122">
        <v>694</v>
      </c>
    </row>
    <row r="1123" spans="1:4" x14ac:dyDescent="0.2">
      <c r="A1123" t="s">
        <v>805</v>
      </c>
      <c r="B1123">
        <v>20160628</v>
      </c>
      <c r="C1123" t="s">
        <v>1545</v>
      </c>
      <c r="D1123">
        <v>815</v>
      </c>
    </row>
    <row r="1124" spans="1:4" x14ac:dyDescent="0.2">
      <c r="A1124" t="s">
        <v>805</v>
      </c>
      <c r="B1124">
        <v>20160818</v>
      </c>
      <c r="C1124" t="s">
        <v>1545</v>
      </c>
      <c r="D1124">
        <v>392</v>
      </c>
    </row>
    <row r="1125" spans="1:4" x14ac:dyDescent="0.2">
      <c r="A1125" t="s">
        <v>689</v>
      </c>
      <c r="B1125">
        <v>20160720</v>
      </c>
      <c r="C1125" t="s">
        <v>1545</v>
      </c>
      <c r="D1125">
        <v>1594</v>
      </c>
    </row>
    <row r="1126" spans="1:4" x14ac:dyDescent="0.2">
      <c r="A1126" t="s">
        <v>689</v>
      </c>
      <c r="B1126">
        <v>20160905</v>
      </c>
      <c r="C1126" t="s">
        <v>1545</v>
      </c>
      <c r="D1126">
        <v>944</v>
      </c>
    </row>
    <row r="1127" spans="1:4" x14ac:dyDescent="0.2">
      <c r="A1127" t="s">
        <v>733</v>
      </c>
      <c r="B1127">
        <v>20160721</v>
      </c>
      <c r="C1127" t="s">
        <v>1545</v>
      </c>
      <c r="D1127">
        <v>986</v>
      </c>
    </row>
    <row r="1128" spans="1:4" x14ac:dyDescent="0.2">
      <c r="A1128" t="s">
        <v>733</v>
      </c>
      <c r="B1128">
        <v>20160902</v>
      </c>
      <c r="C1128" t="s">
        <v>1545</v>
      </c>
      <c r="D1128">
        <v>785</v>
      </c>
    </row>
    <row r="1129" spans="1:4" x14ac:dyDescent="0.2">
      <c r="A1129" t="s">
        <v>721</v>
      </c>
      <c r="B1129">
        <v>20160721</v>
      </c>
      <c r="C1129" t="s">
        <v>1545</v>
      </c>
      <c r="D1129">
        <v>862</v>
      </c>
    </row>
    <row r="1130" spans="1:4" x14ac:dyDescent="0.2">
      <c r="A1130" t="s">
        <v>721</v>
      </c>
      <c r="B1130">
        <v>20160902</v>
      </c>
      <c r="C1130" t="s">
        <v>1545</v>
      </c>
      <c r="D1130">
        <v>902</v>
      </c>
    </row>
    <row r="1131" spans="1:4" x14ac:dyDescent="0.2">
      <c r="A1131" t="s">
        <v>701</v>
      </c>
      <c r="B1131">
        <v>20160722</v>
      </c>
      <c r="C1131" t="s">
        <v>1545</v>
      </c>
      <c r="D1131">
        <v>885</v>
      </c>
    </row>
    <row r="1132" spans="1:4" x14ac:dyDescent="0.2">
      <c r="A1132" t="s">
        <v>701</v>
      </c>
      <c r="B1132">
        <v>20160901</v>
      </c>
      <c r="C1132" t="s">
        <v>1545</v>
      </c>
      <c r="D1132">
        <v>637</v>
      </c>
    </row>
    <row r="1133" spans="1:4" x14ac:dyDescent="0.2">
      <c r="A1133" t="s">
        <v>659</v>
      </c>
      <c r="B1133">
        <v>20160722</v>
      </c>
      <c r="C1133" t="s">
        <v>1545</v>
      </c>
      <c r="D1133">
        <v>279</v>
      </c>
    </row>
    <row r="1134" spans="1:4" x14ac:dyDescent="0.2">
      <c r="A1134" t="s">
        <v>659</v>
      </c>
      <c r="B1134">
        <v>20160902</v>
      </c>
      <c r="C1134" t="s">
        <v>1545</v>
      </c>
      <c r="D1134">
        <v>219</v>
      </c>
    </row>
    <row r="1135" spans="1:4" x14ac:dyDescent="0.2">
      <c r="A1135" t="s">
        <v>762</v>
      </c>
      <c r="B1135">
        <v>20160801</v>
      </c>
      <c r="C1135" t="s">
        <v>1545</v>
      </c>
      <c r="D1135">
        <v>779</v>
      </c>
    </row>
    <row r="1136" spans="1:4" x14ac:dyDescent="0.2">
      <c r="A1136" t="s">
        <v>762</v>
      </c>
      <c r="B1136">
        <v>20160905</v>
      </c>
      <c r="C1136" t="s">
        <v>1545</v>
      </c>
      <c r="D1136">
        <v>685</v>
      </c>
    </row>
    <row r="1137" spans="1:4" x14ac:dyDescent="0.2">
      <c r="A1137" t="s">
        <v>764</v>
      </c>
      <c r="B1137">
        <v>20160801</v>
      </c>
      <c r="C1137" t="s">
        <v>1545</v>
      </c>
      <c r="D1137">
        <v>924</v>
      </c>
    </row>
    <row r="1138" spans="1:4" x14ac:dyDescent="0.2">
      <c r="A1138" t="s">
        <v>764</v>
      </c>
      <c r="B1138">
        <v>20161003</v>
      </c>
      <c r="C1138" t="s">
        <v>1545</v>
      </c>
      <c r="D1138">
        <v>1005</v>
      </c>
    </row>
    <row r="1139" spans="1:4" x14ac:dyDescent="0.2">
      <c r="A1139" t="s">
        <v>791</v>
      </c>
      <c r="B1139">
        <v>20160802</v>
      </c>
      <c r="C1139" t="s">
        <v>1545</v>
      </c>
      <c r="D1139">
        <v>1170</v>
      </c>
    </row>
    <row r="1140" spans="1:4" x14ac:dyDescent="0.2">
      <c r="A1140" t="s">
        <v>791</v>
      </c>
      <c r="B1140">
        <v>20160905</v>
      </c>
      <c r="C1140" t="s">
        <v>1545</v>
      </c>
      <c r="D1140">
        <v>730</v>
      </c>
    </row>
    <row r="1141" spans="1:4" x14ac:dyDescent="0.2">
      <c r="A1141" t="s">
        <v>859</v>
      </c>
      <c r="B1141">
        <v>20160802</v>
      </c>
      <c r="C1141" t="s">
        <v>1545</v>
      </c>
      <c r="D1141">
        <v>612</v>
      </c>
    </row>
    <row r="1142" spans="1:4" x14ac:dyDescent="0.2">
      <c r="A1142" t="s">
        <v>859</v>
      </c>
      <c r="B1142">
        <v>20160907</v>
      </c>
      <c r="C1142" t="s">
        <v>1545</v>
      </c>
      <c r="D1142">
        <v>487</v>
      </c>
    </row>
    <row r="1143" spans="1:4" x14ac:dyDescent="0.2">
      <c r="A1143" t="s">
        <v>808</v>
      </c>
      <c r="B1143">
        <v>20160803</v>
      </c>
      <c r="C1143" t="s">
        <v>1545</v>
      </c>
      <c r="D1143">
        <v>635</v>
      </c>
    </row>
    <row r="1144" spans="1:4" x14ac:dyDescent="0.2">
      <c r="A1144" t="s">
        <v>808</v>
      </c>
      <c r="B1144">
        <v>20160906</v>
      </c>
      <c r="C1144" t="s">
        <v>1545</v>
      </c>
      <c r="D1144">
        <v>321</v>
      </c>
    </row>
    <row r="1145" spans="1:4" x14ac:dyDescent="0.2">
      <c r="A1145" t="s">
        <v>819</v>
      </c>
      <c r="B1145">
        <v>20160629</v>
      </c>
      <c r="C1145" t="s">
        <v>1545</v>
      </c>
      <c r="D1145">
        <v>703</v>
      </c>
    </row>
    <row r="1146" spans="1:4" x14ac:dyDescent="0.2">
      <c r="A1146" t="s">
        <v>819</v>
      </c>
      <c r="B1146">
        <v>20160818</v>
      </c>
      <c r="C1146" t="s">
        <v>1545</v>
      </c>
      <c r="D1146">
        <v>639</v>
      </c>
    </row>
    <row r="1147" spans="1:4" x14ac:dyDescent="0.2">
      <c r="A1147" t="s">
        <v>852</v>
      </c>
      <c r="B1147">
        <v>20160803</v>
      </c>
      <c r="C1147" t="s">
        <v>1545</v>
      </c>
      <c r="D1147">
        <v>964</v>
      </c>
    </row>
    <row r="1148" spans="1:4" x14ac:dyDescent="0.2">
      <c r="A1148" t="s">
        <v>852</v>
      </c>
      <c r="B1148">
        <v>20160906</v>
      </c>
      <c r="C1148" t="s">
        <v>1545</v>
      </c>
      <c r="D1148">
        <v>757</v>
      </c>
    </row>
    <row r="1149" spans="1:4" x14ac:dyDescent="0.2">
      <c r="A1149" t="s">
        <v>873</v>
      </c>
      <c r="B1149">
        <v>20160804</v>
      </c>
      <c r="C1149" t="s">
        <v>1545</v>
      </c>
      <c r="D1149">
        <v>637</v>
      </c>
    </row>
    <row r="1150" spans="1:4" x14ac:dyDescent="0.2">
      <c r="A1150" t="s">
        <v>873</v>
      </c>
      <c r="B1150">
        <v>20160908</v>
      </c>
      <c r="C1150" t="s">
        <v>1545</v>
      </c>
      <c r="D1150">
        <v>788</v>
      </c>
    </row>
    <row r="1151" spans="1:4" x14ac:dyDescent="0.2">
      <c r="A1151" t="s">
        <v>873</v>
      </c>
      <c r="B1151">
        <v>20161125</v>
      </c>
      <c r="C1151" t="s">
        <v>1545</v>
      </c>
      <c r="D1151">
        <v>992</v>
      </c>
    </row>
    <row r="1152" spans="1:4" x14ac:dyDescent="0.2">
      <c r="A1152" t="s">
        <v>741</v>
      </c>
      <c r="B1152">
        <v>20160808</v>
      </c>
      <c r="C1152" t="s">
        <v>1545</v>
      </c>
      <c r="D1152">
        <v>379</v>
      </c>
    </row>
    <row r="1153" spans="1:4" x14ac:dyDescent="0.2">
      <c r="A1153" t="s">
        <v>741</v>
      </c>
      <c r="B1153">
        <v>20160907</v>
      </c>
      <c r="C1153" t="s">
        <v>1545</v>
      </c>
      <c r="D1153">
        <v>530</v>
      </c>
    </row>
    <row r="1154" spans="1:4" x14ac:dyDescent="0.2">
      <c r="A1154" t="s">
        <v>813</v>
      </c>
      <c r="B1154">
        <v>20160805</v>
      </c>
      <c r="C1154" t="s">
        <v>1545</v>
      </c>
      <c r="D1154">
        <v>501</v>
      </c>
    </row>
    <row r="1155" spans="1:4" x14ac:dyDescent="0.2">
      <c r="A1155" t="s">
        <v>813</v>
      </c>
      <c r="B1155">
        <v>20160908</v>
      </c>
      <c r="C1155" t="s">
        <v>1545</v>
      </c>
      <c r="D1155">
        <v>500</v>
      </c>
    </row>
    <row r="1156" spans="1:4" x14ac:dyDescent="0.2">
      <c r="A1156" t="s">
        <v>831</v>
      </c>
      <c r="B1156">
        <v>20160805</v>
      </c>
      <c r="C1156" t="s">
        <v>1545</v>
      </c>
      <c r="D1156">
        <v>1230</v>
      </c>
    </row>
    <row r="1157" spans="1:4" x14ac:dyDescent="0.2">
      <c r="A1157" t="s">
        <v>831</v>
      </c>
      <c r="B1157">
        <v>20160908</v>
      </c>
      <c r="C1157" t="s">
        <v>1545</v>
      </c>
      <c r="D1157">
        <v>1186</v>
      </c>
    </row>
    <row r="1158" spans="1:4" x14ac:dyDescent="0.2">
      <c r="A1158" t="s">
        <v>853</v>
      </c>
      <c r="B1158">
        <v>20160808</v>
      </c>
      <c r="C1158" t="s">
        <v>1545</v>
      </c>
      <c r="D1158">
        <v>476</v>
      </c>
    </row>
    <row r="1159" spans="1:4" x14ac:dyDescent="0.2">
      <c r="A1159" t="s">
        <v>853</v>
      </c>
      <c r="B1159">
        <v>20160908</v>
      </c>
      <c r="C1159" t="s">
        <v>1545</v>
      </c>
      <c r="D1159">
        <v>647</v>
      </c>
    </row>
    <row r="1160" spans="1:4" x14ac:dyDescent="0.2">
      <c r="A1160" t="s">
        <v>790</v>
      </c>
      <c r="B1160">
        <v>20160808</v>
      </c>
      <c r="C1160" t="s">
        <v>1545</v>
      </c>
      <c r="D1160">
        <v>818</v>
      </c>
    </row>
    <row r="1161" spans="1:4" x14ac:dyDescent="0.2">
      <c r="A1161" t="s">
        <v>790</v>
      </c>
      <c r="B1161">
        <v>20160906</v>
      </c>
      <c r="C1161" t="s">
        <v>1545</v>
      </c>
      <c r="D1161">
        <v>1092</v>
      </c>
    </row>
    <row r="1162" spans="1:4" x14ac:dyDescent="0.2">
      <c r="A1162" t="s">
        <v>790</v>
      </c>
      <c r="B1162">
        <v>20160909</v>
      </c>
      <c r="C1162" t="s">
        <v>1545</v>
      </c>
      <c r="D1162">
        <v>613</v>
      </c>
    </row>
    <row r="1163" spans="1:4" x14ac:dyDescent="0.2">
      <c r="A1163" t="s">
        <v>776</v>
      </c>
      <c r="B1163">
        <v>20160809</v>
      </c>
      <c r="C1163" t="s">
        <v>1545</v>
      </c>
      <c r="D1163">
        <v>416</v>
      </c>
    </row>
    <row r="1164" spans="1:4" x14ac:dyDescent="0.2">
      <c r="A1164" t="s">
        <v>776</v>
      </c>
      <c r="B1164">
        <v>20160912</v>
      </c>
      <c r="C1164" t="s">
        <v>1545</v>
      </c>
      <c r="D1164">
        <v>712</v>
      </c>
    </row>
    <row r="1165" spans="1:4" x14ac:dyDescent="0.2">
      <c r="A1165" t="s">
        <v>776</v>
      </c>
      <c r="B1165">
        <v>20161205</v>
      </c>
      <c r="C1165" t="s">
        <v>1545</v>
      </c>
      <c r="D1165">
        <v>1037</v>
      </c>
    </row>
    <row r="1166" spans="1:4" x14ac:dyDescent="0.2">
      <c r="A1166" t="s">
        <v>794</v>
      </c>
      <c r="B1166">
        <v>20160809</v>
      </c>
      <c r="C1166" t="s">
        <v>1545</v>
      </c>
      <c r="D1166">
        <v>912</v>
      </c>
    </row>
    <row r="1167" spans="1:4" x14ac:dyDescent="0.2">
      <c r="A1167" t="s">
        <v>794</v>
      </c>
      <c r="B1167">
        <v>20160912</v>
      </c>
      <c r="C1167" t="s">
        <v>1545</v>
      </c>
      <c r="D1167">
        <v>919</v>
      </c>
    </row>
    <row r="1168" spans="1:4" x14ac:dyDescent="0.2">
      <c r="A1168" t="s">
        <v>855</v>
      </c>
      <c r="B1168">
        <v>20160810</v>
      </c>
      <c r="C1168" t="s">
        <v>1545</v>
      </c>
      <c r="D1168">
        <v>1542</v>
      </c>
    </row>
    <row r="1169" spans="1:4" x14ac:dyDescent="0.2">
      <c r="A1169" t="s">
        <v>855</v>
      </c>
      <c r="B1169">
        <v>20161003</v>
      </c>
      <c r="C1169" t="s">
        <v>1545</v>
      </c>
      <c r="D1169">
        <v>1519</v>
      </c>
    </row>
    <row r="1170" spans="1:4" x14ac:dyDescent="0.2">
      <c r="A1170" t="s">
        <v>835</v>
      </c>
      <c r="B1170">
        <v>20160629</v>
      </c>
      <c r="C1170" t="s">
        <v>1545</v>
      </c>
      <c r="D1170">
        <v>1205</v>
      </c>
    </row>
    <row r="1171" spans="1:4" x14ac:dyDescent="0.2">
      <c r="A1171" t="s">
        <v>835</v>
      </c>
      <c r="B1171">
        <v>20160822</v>
      </c>
      <c r="C1171" t="s">
        <v>1545</v>
      </c>
      <c r="D1171">
        <v>1205</v>
      </c>
    </row>
    <row r="1172" spans="1:4" x14ac:dyDescent="0.2">
      <c r="A1172" t="s">
        <v>818</v>
      </c>
      <c r="B1172">
        <v>20160817</v>
      </c>
      <c r="C1172" t="s">
        <v>1545</v>
      </c>
      <c r="D1172">
        <v>243</v>
      </c>
    </row>
    <row r="1173" spans="1:4" x14ac:dyDescent="0.2">
      <c r="A1173" t="s">
        <v>818</v>
      </c>
      <c r="B1173">
        <v>20160913</v>
      </c>
      <c r="C1173" t="s">
        <v>1545</v>
      </c>
      <c r="D1173">
        <v>499</v>
      </c>
    </row>
    <row r="1174" spans="1:4" x14ac:dyDescent="0.2">
      <c r="A1174" t="s">
        <v>818</v>
      </c>
      <c r="B1174">
        <v>20161122</v>
      </c>
      <c r="C1174" t="s">
        <v>1545</v>
      </c>
      <c r="D1174">
        <v>466</v>
      </c>
    </row>
    <row r="1175" spans="1:4" x14ac:dyDescent="0.2">
      <c r="A1175" t="s">
        <v>818</v>
      </c>
      <c r="B1175">
        <v>20161202</v>
      </c>
      <c r="C1175" t="s">
        <v>1545</v>
      </c>
      <c r="D1175">
        <v>179</v>
      </c>
    </row>
    <row r="1176" spans="1:4" x14ac:dyDescent="0.2">
      <c r="A1176" t="s">
        <v>812</v>
      </c>
      <c r="B1176">
        <v>20160811</v>
      </c>
      <c r="C1176" t="s">
        <v>1545</v>
      </c>
      <c r="D1176">
        <v>768</v>
      </c>
    </row>
    <row r="1177" spans="1:4" x14ac:dyDescent="0.2">
      <c r="A1177" t="s">
        <v>812</v>
      </c>
      <c r="B1177">
        <v>20160913</v>
      </c>
      <c r="C1177" t="s">
        <v>1545</v>
      </c>
      <c r="D1177">
        <v>399</v>
      </c>
    </row>
    <row r="1178" spans="1:4" x14ac:dyDescent="0.2">
      <c r="A1178" t="s">
        <v>861</v>
      </c>
      <c r="B1178">
        <v>20160811</v>
      </c>
      <c r="C1178" t="s">
        <v>1545</v>
      </c>
      <c r="D1178">
        <v>786</v>
      </c>
    </row>
    <row r="1179" spans="1:4" x14ac:dyDescent="0.2">
      <c r="A1179" t="s">
        <v>861</v>
      </c>
      <c r="B1179">
        <v>20160913</v>
      </c>
      <c r="C1179" t="s">
        <v>1545</v>
      </c>
      <c r="D1179">
        <v>340</v>
      </c>
    </row>
    <row r="1180" spans="1:4" x14ac:dyDescent="0.2">
      <c r="A1180" t="s">
        <v>829</v>
      </c>
      <c r="B1180">
        <v>20160811</v>
      </c>
      <c r="C1180" t="s">
        <v>1545</v>
      </c>
      <c r="D1180">
        <v>693</v>
      </c>
    </row>
    <row r="1181" spans="1:4" x14ac:dyDescent="0.2">
      <c r="A1181" t="s">
        <v>829</v>
      </c>
      <c r="B1181">
        <v>20160913</v>
      </c>
      <c r="C1181" t="s">
        <v>1545</v>
      </c>
      <c r="D1181">
        <v>689</v>
      </c>
    </row>
    <row r="1182" spans="1:4" x14ac:dyDescent="0.2">
      <c r="A1182" t="s">
        <v>599</v>
      </c>
      <c r="B1182">
        <v>20160816</v>
      </c>
      <c r="C1182" t="s">
        <v>1545</v>
      </c>
      <c r="D1182">
        <v>773</v>
      </c>
    </row>
    <row r="1183" spans="1:4" x14ac:dyDescent="0.2">
      <c r="A1183" t="s">
        <v>599</v>
      </c>
      <c r="B1183">
        <v>20161003</v>
      </c>
      <c r="C1183" t="s">
        <v>1545</v>
      </c>
      <c r="D1183">
        <v>825</v>
      </c>
    </row>
    <row r="1184" spans="1:4" x14ac:dyDescent="0.2">
      <c r="A1184" t="s">
        <v>809</v>
      </c>
      <c r="B1184">
        <v>20160915</v>
      </c>
      <c r="C1184" t="s">
        <v>1545</v>
      </c>
      <c r="D1184">
        <v>1275</v>
      </c>
    </row>
    <row r="1185" spans="1:4" x14ac:dyDescent="0.2">
      <c r="A1185" t="s">
        <v>809</v>
      </c>
      <c r="B1185">
        <v>20161130</v>
      </c>
      <c r="C1185" t="s">
        <v>1545</v>
      </c>
      <c r="D1185">
        <v>819</v>
      </c>
    </row>
    <row r="1186" spans="1:4" x14ac:dyDescent="0.2">
      <c r="A1186" t="s">
        <v>811</v>
      </c>
      <c r="B1186">
        <v>20160815</v>
      </c>
      <c r="C1186" t="s">
        <v>1545</v>
      </c>
      <c r="D1186">
        <v>849</v>
      </c>
    </row>
    <row r="1187" spans="1:4" x14ac:dyDescent="0.2">
      <c r="A1187" t="s">
        <v>811</v>
      </c>
      <c r="B1187">
        <v>20160914</v>
      </c>
      <c r="C1187" t="s">
        <v>1545</v>
      </c>
      <c r="D1187">
        <v>224</v>
      </c>
    </row>
    <row r="1188" spans="1:4" x14ac:dyDescent="0.2">
      <c r="A1188" t="s">
        <v>690</v>
      </c>
      <c r="B1188">
        <v>20160816</v>
      </c>
      <c r="C1188" t="s">
        <v>1545</v>
      </c>
      <c r="D1188">
        <v>1098</v>
      </c>
    </row>
    <row r="1189" spans="1:4" x14ac:dyDescent="0.2">
      <c r="A1189" t="s">
        <v>690</v>
      </c>
      <c r="B1189">
        <v>20160914</v>
      </c>
      <c r="C1189" t="s">
        <v>1545</v>
      </c>
      <c r="D1189">
        <v>753</v>
      </c>
    </row>
    <row r="1190" spans="1:4" x14ac:dyDescent="0.2">
      <c r="A1190" t="s">
        <v>690</v>
      </c>
      <c r="B1190">
        <v>20161125</v>
      </c>
      <c r="C1190" t="s">
        <v>1545</v>
      </c>
      <c r="D1190">
        <v>897</v>
      </c>
    </row>
    <row r="1191" spans="1:4" x14ac:dyDescent="0.2">
      <c r="A1191" t="s">
        <v>746</v>
      </c>
      <c r="B1191">
        <v>20160817</v>
      </c>
      <c r="C1191" t="s">
        <v>1545</v>
      </c>
      <c r="D1191">
        <v>580</v>
      </c>
    </row>
    <row r="1192" spans="1:4" x14ac:dyDescent="0.2">
      <c r="A1192" t="s">
        <v>746</v>
      </c>
      <c r="B1192">
        <v>20161003</v>
      </c>
      <c r="C1192" t="s">
        <v>1545</v>
      </c>
      <c r="D1192">
        <v>1002</v>
      </c>
    </row>
    <row r="1193" spans="1:4" x14ac:dyDescent="0.2">
      <c r="A1193" t="s">
        <v>865</v>
      </c>
      <c r="B1193">
        <v>20160704</v>
      </c>
      <c r="C1193" t="s">
        <v>1545</v>
      </c>
      <c r="D1193">
        <v>598</v>
      </c>
    </row>
    <row r="1194" spans="1:4" x14ac:dyDescent="0.2">
      <c r="A1194" t="s">
        <v>865</v>
      </c>
      <c r="B1194">
        <v>20160822</v>
      </c>
      <c r="C1194" t="s">
        <v>1545</v>
      </c>
      <c r="D1194">
        <v>510</v>
      </c>
    </row>
    <row r="1195" spans="1:4" x14ac:dyDescent="0.2">
      <c r="A1195" t="s">
        <v>685</v>
      </c>
      <c r="B1195">
        <v>20160824</v>
      </c>
      <c r="C1195" t="s">
        <v>1545</v>
      </c>
      <c r="D1195">
        <v>331</v>
      </c>
    </row>
    <row r="1196" spans="1:4" x14ac:dyDescent="0.2">
      <c r="A1196" t="s">
        <v>685</v>
      </c>
      <c r="B1196">
        <v>20161003</v>
      </c>
      <c r="C1196" t="s">
        <v>1545</v>
      </c>
      <c r="D1196">
        <v>629</v>
      </c>
    </row>
    <row r="1197" spans="1:4" x14ac:dyDescent="0.2">
      <c r="A1197" t="s">
        <v>688</v>
      </c>
      <c r="B1197">
        <v>20160817</v>
      </c>
      <c r="C1197" t="s">
        <v>1545</v>
      </c>
      <c r="D1197">
        <v>894</v>
      </c>
    </row>
    <row r="1198" spans="1:4" x14ac:dyDescent="0.2">
      <c r="A1198" t="s">
        <v>688</v>
      </c>
      <c r="B1198">
        <v>20160913</v>
      </c>
      <c r="C1198" t="s">
        <v>1545</v>
      </c>
      <c r="D1198">
        <v>1079</v>
      </c>
    </row>
    <row r="1199" spans="1:4" x14ac:dyDescent="0.2">
      <c r="A1199" t="s">
        <v>693</v>
      </c>
      <c r="B1199">
        <v>20160816</v>
      </c>
      <c r="C1199" t="s">
        <v>1545</v>
      </c>
      <c r="D1199">
        <v>596</v>
      </c>
    </row>
    <row r="1200" spans="1:4" x14ac:dyDescent="0.2">
      <c r="A1200" t="s">
        <v>693</v>
      </c>
      <c r="B1200">
        <v>20160914</v>
      </c>
      <c r="C1200" t="s">
        <v>1545</v>
      </c>
      <c r="D1200">
        <v>821</v>
      </c>
    </row>
    <row r="1201" spans="1:4" x14ac:dyDescent="0.2">
      <c r="A1201" t="s">
        <v>693</v>
      </c>
      <c r="B1201">
        <v>20161129</v>
      </c>
      <c r="C1201" t="s">
        <v>1545</v>
      </c>
      <c r="D1201">
        <v>1148</v>
      </c>
    </row>
    <row r="1202" spans="1:4" x14ac:dyDescent="0.2">
      <c r="A1202" t="s">
        <v>803</v>
      </c>
      <c r="B1202">
        <v>20160704</v>
      </c>
      <c r="C1202" t="s">
        <v>1545</v>
      </c>
      <c r="D1202">
        <v>699</v>
      </c>
    </row>
    <row r="1203" spans="1:4" x14ac:dyDescent="0.2">
      <c r="A1203" t="s">
        <v>803</v>
      </c>
      <c r="B1203">
        <v>20160822</v>
      </c>
      <c r="C1203" t="s">
        <v>1545</v>
      </c>
      <c r="D1203">
        <v>1243</v>
      </c>
    </row>
    <row r="1204" spans="1:4" x14ac:dyDescent="0.2">
      <c r="A1204" t="s">
        <v>875</v>
      </c>
      <c r="B1204">
        <v>20160711</v>
      </c>
      <c r="C1204" t="s">
        <v>1545</v>
      </c>
      <c r="D1204">
        <v>735</v>
      </c>
    </row>
    <row r="1205" spans="1:4" x14ac:dyDescent="0.2">
      <c r="A1205" t="s">
        <v>875</v>
      </c>
      <c r="B1205">
        <v>20160823</v>
      </c>
      <c r="C1205" t="s">
        <v>1545</v>
      </c>
      <c r="D1205">
        <v>1016</v>
      </c>
    </row>
    <row r="1206" spans="1:4" x14ac:dyDescent="0.2">
      <c r="A1206" t="s">
        <v>770</v>
      </c>
      <c r="B1206">
        <v>20160712</v>
      </c>
      <c r="C1206" t="s">
        <v>1545</v>
      </c>
      <c r="D1206">
        <v>1145</v>
      </c>
    </row>
    <row r="1207" spans="1:4" x14ac:dyDescent="0.2">
      <c r="A1207" t="s">
        <v>770</v>
      </c>
      <c r="B1207">
        <v>20160823</v>
      </c>
      <c r="C1207" t="s">
        <v>1545</v>
      </c>
      <c r="D1207">
        <v>556</v>
      </c>
    </row>
    <row r="1208" spans="1:4" x14ac:dyDescent="0.2">
      <c r="A1208" t="s">
        <v>874</v>
      </c>
      <c r="B1208">
        <v>20160712</v>
      </c>
      <c r="C1208" t="s">
        <v>1545</v>
      </c>
      <c r="D1208">
        <v>1085</v>
      </c>
    </row>
    <row r="1209" spans="1:4" x14ac:dyDescent="0.2">
      <c r="A1209" t="s">
        <v>874</v>
      </c>
      <c r="B1209">
        <v>20160823</v>
      </c>
      <c r="C1209" t="s">
        <v>1545</v>
      </c>
      <c r="D1209">
        <v>562</v>
      </c>
    </row>
    <row r="1210" spans="1:4" x14ac:dyDescent="0.2">
      <c r="A1210" t="s">
        <v>1681</v>
      </c>
      <c r="B1210">
        <v>20181112</v>
      </c>
      <c r="C1210" t="s">
        <v>1545</v>
      </c>
      <c r="D1210">
        <v>722</v>
      </c>
    </row>
    <row r="1211" spans="1:4" x14ac:dyDescent="0.2">
      <c r="A1211" t="s">
        <v>1681</v>
      </c>
      <c r="B1211">
        <v>20181119</v>
      </c>
      <c r="C1211" t="s">
        <v>1545</v>
      </c>
      <c r="D1211">
        <v>1196</v>
      </c>
    </row>
    <row r="1212" spans="1:4" x14ac:dyDescent="0.2">
      <c r="A1212" t="s">
        <v>1054</v>
      </c>
      <c r="B1212">
        <v>20181119</v>
      </c>
      <c r="C1212" t="s">
        <v>1545</v>
      </c>
      <c r="D1212">
        <v>257</v>
      </c>
    </row>
    <row r="1213" spans="1:4" x14ac:dyDescent="0.2">
      <c r="A1213" t="s">
        <v>1054</v>
      </c>
      <c r="B1213">
        <v>20181126</v>
      </c>
      <c r="C1213" t="s">
        <v>1545</v>
      </c>
      <c r="D1213">
        <v>1155</v>
      </c>
    </row>
    <row r="1214" spans="1:4" x14ac:dyDescent="0.2">
      <c r="A1214" t="s">
        <v>1031</v>
      </c>
      <c r="B1214">
        <v>20181112</v>
      </c>
      <c r="C1214" t="s">
        <v>1545</v>
      </c>
      <c r="D1214">
        <v>848</v>
      </c>
    </row>
    <row r="1215" spans="1:4" x14ac:dyDescent="0.2">
      <c r="A1215" t="s">
        <v>1031</v>
      </c>
      <c r="B1215">
        <v>20181123</v>
      </c>
      <c r="C1215" t="s">
        <v>1545</v>
      </c>
      <c r="D1215">
        <v>2039</v>
      </c>
    </row>
    <row r="1216" spans="1:4" x14ac:dyDescent="0.2">
      <c r="A1216" t="s">
        <v>1055</v>
      </c>
      <c r="B1216">
        <v>20181116</v>
      </c>
      <c r="C1216" t="s">
        <v>1545</v>
      </c>
      <c r="D1216">
        <v>628</v>
      </c>
    </row>
    <row r="1217" spans="1:4" x14ac:dyDescent="0.2">
      <c r="A1217" t="s">
        <v>1055</v>
      </c>
      <c r="B1217">
        <v>20181126</v>
      </c>
      <c r="C1217" t="s">
        <v>1545</v>
      </c>
      <c r="D1217">
        <v>429</v>
      </c>
    </row>
    <row r="1218" spans="1:4" x14ac:dyDescent="0.2">
      <c r="A1218" t="s">
        <v>1043</v>
      </c>
      <c r="B1218">
        <v>20181123</v>
      </c>
      <c r="C1218" t="s">
        <v>1545</v>
      </c>
      <c r="D1218">
        <v>1003</v>
      </c>
    </row>
    <row r="1219" spans="1:4" x14ac:dyDescent="0.2">
      <c r="A1219" t="s">
        <v>1043</v>
      </c>
      <c r="B1219">
        <v>20181126</v>
      </c>
      <c r="C1219" t="s">
        <v>1545</v>
      </c>
      <c r="D1219">
        <v>501</v>
      </c>
    </row>
    <row r="1220" spans="1:4" x14ac:dyDescent="0.2">
      <c r="A1220" t="s">
        <v>1030</v>
      </c>
      <c r="B1220">
        <v>20181112</v>
      </c>
      <c r="C1220" t="s">
        <v>1545</v>
      </c>
      <c r="D1220">
        <v>435</v>
      </c>
    </row>
    <row r="1221" spans="1:4" x14ac:dyDescent="0.2">
      <c r="A1221" t="s">
        <v>1030</v>
      </c>
      <c r="B1221">
        <v>20181119</v>
      </c>
      <c r="C1221" t="s">
        <v>1545</v>
      </c>
      <c r="D1221">
        <v>486</v>
      </c>
    </row>
    <row r="1222" spans="1:4" x14ac:dyDescent="0.2">
      <c r="A1222" t="s">
        <v>602</v>
      </c>
      <c r="B1222">
        <v>20120724</v>
      </c>
      <c r="C1222" t="s">
        <v>1545</v>
      </c>
      <c r="D1222">
        <v>371</v>
      </c>
    </row>
    <row r="1223" spans="1:4" x14ac:dyDescent="0.2">
      <c r="A1223" t="s">
        <v>602</v>
      </c>
      <c r="B1223">
        <v>20120813</v>
      </c>
      <c r="C1223" t="s">
        <v>1545</v>
      </c>
      <c r="D1223">
        <v>607</v>
      </c>
    </row>
    <row r="1224" spans="1:4" x14ac:dyDescent="0.2">
      <c r="A1224" t="s">
        <v>640</v>
      </c>
      <c r="B1224">
        <v>20120609</v>
      </c>
      <c r="C1224" t="s">
        <v>1545</v>
      </c>
      <c r="D1224">
        <v>322</v>
      </c>
    </row>
    <row r="1225" spans="1:4" x14ac:dyDescent="0.2">
      <c r="A1225" t="s">
        <v>640</v>
      </c>
      <c r="B1225">
        <v>20120728</v>
      </c>
      <c r="C1225" t="s">
        <v>1545</v>
      </c>
      <c r="D1225">
        <v>632</v>
      </c>
    </row>
    <row r="1226" spans="1:4" x14ac:dyDescent="0.2">
      <c r="A1226" t="s">
        <v>526</v>
      </c>
      <c r="B1226">
        <v>20120720</v>
      </c>
      <c r="C1226" t="s">
        <v>1545</v>
      </c>
      <c r="D1226">
        <v>1128</v>
      </c>
    </row>
    <row r="1227" spans="1:4" x14ac:dyDescent="0.2">
      <c r="A1227" t="s">
        <v>526</v>
      </c>
      <c r="B1227">
        <v>20120809</v>
      </c>
      <c r="C1227" t="s">
        <v>1545</v>
      </c>
      <c r="D1227">
        <v>1142</v>
      </c>
    </row>
    <row r="1228" spans="1:4" x14ac:dyDescent="0.2">
      <c r="A1228" t="s">
        <v>526</v>
      </c>
      <c r="B1228">
        <v>20161206</v>
      </c>
      <c r="C1228" t="s">
        <v>1545</v>
      </c>
      <c r="D1228">
        <v>834</v>
      </c>
    </row>
    <row r="1229" spans="1:4" x14ac:dyDescent="0.2">
      <c r="A1229" t="s">
        <v>526</v>
      </c>
      <c r="B1229">
        <v>20180427</v>
      </c>
      <c r="C1229" t="s">
        <v>1545</v>
      </c>
      <c r="D1229">
        <v>885</v>
      </c>
    </row>
    <row r="1230" spans="1:4" x14ac:dyDescent="0.2">
      <c r="A1230" t="s">
        <v>526</v>
      </c>
      <c r="B1230">
        <v>20180514</v>
      </c>
      <c r="C1230" t="s">
        <v>1545</v>
      </c>
      <c r="D1230">
        <v>1150</v>
      </c>
    </row>
    <row r="1231" spans="1:4" x14ac:dyDescent="0.2">
      <c r="A1231" t="s">
        <v>552</v>
      </c>
      <c r="B1231">
        <v>20120721</v>
      </c>
      <c r="C1231" t="s">
        <v>1545</v>
      </c>
      <c r="D1231">
        <v>716</v>
      </c>
    </row>
    <row r="1232" spans="1:4" x14ac:dyDescent="0.2">
      <c r="A1232" t="s">
        <v>552</v>
      </c>
      <c r="B1232">
        <v>20120809</v>
      </c>
      <c r="C1232" t="s">
        <v>1545</v>
      </c>
      <c r="D1232">
        <v>1964</v>
      </c>
    </row>
    <row r="1233" spans="1:4" x14ac:dyDescent="0.2">
      <c r="A1233" t="s">
        <v>552</v>
      </c>
      <c r="B1233">
        <v>20160627</v>
      </c>
      <c r="C1233" t="s">
        <v>1545</v>
      </c>
      <c r="D1233">
        <v>3150</v>
      </c>
    </row>
    <row r="1234" spans="1:4" x14ac:dyDescent="0.2">
      <c r="A1234" t="s">
        <v>552</v>
      </c>
      <c r="B1234">
        <v>20180430</v>
      </c>
      <c r="C1234" t="s">
        <v>1545</v>
      </c>
      <c r="D1234">
        <v>851</v>
      </c>
    </row>
    <row r="1235" spans="1:4" x14ac:dyDescent="0.2">
      <c r="A1235" t="s">
        <v>552</v>
      </c>
      <c r="B1235">
        <v>20180514</v>
      </c>
      <c r="C1235" t="s">
        <v>1545</v>
      </c>
      <c r="D1235">
        <v>518</v>
      </c>
    </row>
    <row r="1236" spans="1:4" x14ac:dyDescent="0.2">
      <c r="A1236" t="s">
        <v>1114</v>
      </c>
      <c r="B1236">
        <v>20120726</v>
      </c>
      <c r="C1236" t="s">
        <v>1545</v>
      </c>
      <c r="D1236">
        <v>941</v>
      </c>
    </row>
    <row r="1237" spans="1:4" x14ac:dyDescent="0.2">
      <c r="A1237" t="s">
        <v>1114</v>
      </c>
      <c r="B1237">
        <v>20120815</v>
      </c>
      <c r="C1237" t="s">
        <v>1545</v>
      </c>
      <c r="D1237">
        <v>590</v>
      </c>
    </row>
    <row r="1238" spans="1:4" x14ac:dyDescent="0.2">
      <c r="A1238" t="s">
        <v>1094</v>
      </c>
      <c r="B1238">
        <v>20120724</v>
      </c>
      <c r="C1238" t="s">
        <v>1545</v>
      </c>
      <c r="D1238">
        <v>644</v>
      </c>
    </row>
    <row r="1239" spans="1:4" x14ac:dyDescent="0.2">
      <c r="A1239" t="s">
        <v>1094</v>
      </c>
      <c r="B1239">
        <v>20120813</v>
      </c>
      <c r="C1239" t="s">
        <v>1545</v>
      </c>
      <c r="D1239">
        <v>488</v>
      </c>
    </row>
    <row r="1240" spans="1:4" x14ac:dyDescent="0.2">
      <c r="A1240" t="s">
        <v>1109</v>
      </c>
      <c r="B1240">
        <v>20120811</v>
      </c>
      <c r="C1240" t="s">
        <v>1545</v>
      </c>
      <c r="D1240">
        <v>1420</v>
      </c>
    </row>
    <row r="1241" spans="1:4" x14ac:dyDescent="0.2">
      <c r="A1241" t="s">
        <v>1109</v>
      </c>
      <c r="B1241">
        <v>20130616</v>
      </c>
      <c r="C1241" t="s">
        <v>1545</v>
      </c>
      <c r="D1241">
        <v>265</v>
      </c>
    </row>
    <row r="1242" spans="1:4" x14ac:dyDescent="0.2">
      <c r="A1242" t="s">
        <v>650</v>
      </c>
      <c r="B1242">
        <v>20120723</v>
      </c>
      <c r="C1242" t="s">
        <v>1545</v>
      </c>
      <c r="D1242">
        <v>723</v>
      </c>
    </row>
    <row r="1243" spans="1:4" x14ac:dyDescent="0.2">
      <c r="A1243" t="s">
        <v>1074</v>
      </c>
      <c r="B1243">
        <v>20120719</v>
      </c>
      <c r="C1243" t="s">
        <v>1545</v>
      </c>
      <c r="D1243">
        <v>600</v>
      </c>
    </row>
    <row r="1244" spans="1:4" x14ac:dyDescent="0.2">
      <c r="A1244" t="s">
        <v>1074</v>
      </c>
      <c r="B1244">
        <v>20120807</v>
      </c>
      <c r="C1244" t="s">
        <v>1545</v>
      </c>
      <c r="D1244">
        <v>757</v>
      </c>
    </row>
    <row r="1245" spans="1:4" x14ac:dyDescent="0.2">
      <c r="A1245" t="s">
        <v>639</v>
      </c>
      <c r="B1245">
        <v>20120616</v>
      </c>
      <c r="C1245" t="s">
        <v>1545</v>
      </c>
      <c r="D1245">
        <v>376</v>
      </c>
    </row>
    <row r="1246" spans="1:4" x14ac:dyDescent="0.2">
      <c r="A1246" t="s">
        <v>639</v>
      </c>
      <c r="B1246">
        <v>20120802</v>
      </c>
      <c r="C1246" t="s">
        <v>1545</v>
      </c>
      <c r="D1246">
        <v>973</v>
      </c>
    </row>
    <row r="1247" spans="1:4" x14ac:dyDescent="0.2">
      <c r="A1247" t="s">
        <v>590</v>
      </c>
      <c r="B1247">
        <v>20120722</v>
      </c>
      <c r="C1247" t="s">
        <v>1545</v>
      </c>
      <c r="D1247">
        <v>416</v>
      </c>
    </row>
    <row r="1248" spans="1:4" x14ac:dyDescent="0.2">
      <c r="A1248" t="s">
        <v>590</v>
      </c>
      <c r="B1248">
        <v>20120811</v>
      </c>
      <c r="C1248" t="s">
        <v>1545</v>
      </c>
      <c r="D1248">
        <v>1276</v>
      </c>
    </row>
    <row r="1249" spans="1:4" x14ac:dyDescent="0.2">
      <c r="A1249" t="s">
        <v>593</v>
      </c>
      <c r="B1249">
        <v>20120722</v>
      </c>
      <c r="C1249" t="s">
        <v>1545</v>
      </c>
      <c r="D1249">
        <v>370</v>
      </c>
    </row>
    <row r="1250" spans="1:4" x14ac:dyDescent="0.2">
      <c r="A1250" t="s">
        <v>593</v>
      </c>
      <c r="B1250">
        <v>20120811</v>
      </c>
      <c r="C1250" t="s">
        <v>1545</v>
      </c>
      <c r="D1250">
        <v>748</v>
      </c>
    </row>
    <row r="1251" spans="1:4" x14ac:dyDescent="0.2">
      <c r="A1251" t="s">
        <v>1098</v>
      </c>
      <c r="B1251">
        <v>20120719</v>
      </c>
      <c r="C1251" t="s">
        <v>1545</v>
      </c>
      <c r="D1251">
        <v>397</v>
      </c>
    </row>
    <row r="1252" spans="1:4" x14ac:dyDescent="0.2">
      <c r="A1252" t="s">
        <v>1098</v>
      </c>
      <c r="B1252">
        <v>20120808</v>
      </c>
      <c r="C1252" t="s">
        <v>1545</v>
      </c>
      <c r="D1252">
        <v>804</v>
      </c>
    </row>
    <row r="1253" spans="1:4" x14ac:dyDescent="0.2">
      <c r="A1253" t="s">
        <v>681</v>
      </c>
      <c r="B1253">
        <v>20120720</v>
      </c>
      <c r="C1253" t="s">
        <v>1545</v>
      </c>
      <c r="D1253">
        <v>1137</v>
      </c>
    </row>
    <row r="1254" spans="1:4" x14ac:dyDescent="0.2">
      <c r="A1254" t="s">
        <v>681</v>
      </c>
      <c r="B1254">
        <v>20120809</v>
      </c>
      <c r="C1254" t="s">
        <v>1545</v>
      </c>
      <c r="D1254">
        <v>1161</v>
      </c>
    </row>
    <row r="1255" spans="1:4" x14ac:dyDescent="0.2">
      <c r="A1255" t="s">
        <v>1129</v>
      </c>
      <c r="B1255">
        <v>20120616</v>
      </c>
      <c r="C1255" t="s">
        <v>1545</v>
      </c>
      <c r="D1255">
        <v>199</v>
      </c>
    </row>
    <row r="1256" spans="1:4" x14ac:dyDescent="0.2">
      <c r="A1256" t="s">
        <v>1129</v>
      </c>
      <c r="B1256">
        <v>20120803</v>
      </c>
      <c r="C1256" t="s">
        <v>1545</v>
      </c>
      <c r="D1256">
        <v>483</v>
      </c>
    </row>
    <row r="1257" spans="1:4" x14ac:dyDescent="0.2">
      <c r="A1257" t="s">
        <v>673</v>
      </c>
      <c r="B1257">
        <v>20120615</v>
      </c>
      <c r="C1257" t="s">
        <v>1545</v>
      </c>
      <c r="D1257">
        <v>447</v>
      </c>
    </row>
    <row r="1258" spans="1:4" x14ac:dyDescent="0.2">
      <c r="A1258" t="s">
        <v>673</v>
      </c>
      <c r="B1258">
        <v>20120802</v>
      </c>
      <c r="C1258" t="s">
        <v>1545</v>
      </c>
      <c r="D1258">
        <v>373</v>
      </c>
    </row>
    <row r="1259" spans="1:4" x14ac:dyDescent="0.2">
      <c r="A1259" t="s">
        <v>1096</v>
      </c>
      <c r="B1259">
        <v>20120613</v>
      </c>
      <c r="C1259" t="s">
        <v>1545</v>
      </c>
      <c r="D1259">
        <v>473</v>
      </c>
    </row>
    <row r="1260" spans="1:4" x14ac:dyDescent="0.2">
      <c r="A1260" t="s">
        <v>1096</v>
      </c>
      <c r="B1260">
        <v>20120730</v>
      </c>
      <c r="C1260" t="s">
        <v>1545</v>
      </c>
      <c r="D1260">
        <v>785</v>
      </c>
    </row>
    <row r="1261" spans="1:4" x14ac:dyDescent="0.2">
      <c r="A1261" t="s">
        <v>1104</v>
      </c>
      <c r="B1261">
        <v>20120615</v>
      </c>
      <c r="C1261" t="s">
        <v>1545</v>
      </c>
      <c r="D1261">
        <v>526</v>
      </c>
    </row>
    <row r="1262" spans="1:4" x14ac:dyDescent="0.2">
      <c r="A1262" t="s">
        <v>1104</v>
      </c>
      <c r="B1262">
        <v>20120802</v>
      </c>
      <c r="C1262" t="s">
        <v>1545</v>
      </c>
      <c r="D1262">
        <v>1072</v>
      </c>
    </row>
    <row r="1263" spans="1:4" x14ac:dyDescent="0.2">
      <c r="A1263" t="s">
        <v>678</v>
      </c>
      <c r="B1263">
        <v>20120714</v>
      </c>
      <c r="C1263" t="s">
        <v>1545</v>
      </c>
      <c r="D1263">
        <v>829</v>
      </c>
    </row>
    <row r="1264" spans="1:4" x14ac:dyDescent="0.2">
      <c r="A1264" t="s">
        <v>678</v>
      </c>
      <c r="B1264">
        <v>20120803</v>
      </c>
      <c r="C1264" t="s">
        <v>1545</v>
      </c>
      <c r="D1264">
        <v>788</v>
      </c>
    </row>
    <row r="1265" spans="1:4" x14ac:dyDescent="0.2">
      <c r="A1265" t="s">
        <v>1078</v>
      </c>
      <c r="B1265">
        <v>20120718</v>
      </c>
      <c r="C1265" t="s">
        <v>1545</v>
      </c>
      <c r="D1265">
        <v>2538</v>
      </c>
    </row>
    <row r="1266" spans="1:4" x14ac:dyDescent="0.2">
      <c r="A1266" t="s">
        <v>1078</v>
      </c>
      <c r="B1266">
        <v>20120807</v>
      </c>
      <c r="C1266" t="s">
        <v>1545</v>
      </c>
      <c r="D1266">
        <v>1495</v>
      </c>
    </row>
    <row r="1267" spans="1:4" x14ac:dyDescent="0.2">
      <c r="A1267" t="s">
        <v>665</v>
      </c>
      <c r="B1267">
        <v>20120608</v>
      </c>
      <c r="C1267" t="s">
        <v>1545</v>
      </c>
      <c r="D1267">
        <v>1023</v>
      </c>
    </row>
    <row r="1268" spans="1:4" x14ac:dyDescent="0.2">
      <c r="A1268" t="s">
        <v>665</v>
      </c>
      <c r="B1268">
        <v>20120727</v>
      </c>
      <c r="C1268" t="s">
        <v>1545</v>
      </c>
      <c r="D1268">
        <v>1102</v>
      </c>
    </row>
    <row r="1269" spans="1:4" x14ac:dyDescent="0.2">
      <c r="A1269" t="s">
        <v>617</v>
      </c>
      <c r="B1269">
        <v>20120613</v>
      </c>
      <c r="C1269" t="s">
        <v>1545</v>
      </c>
      <c r="D1269">
        <v>1229</v>
      </c>
    </row>
    <row r="1270" spans="1:4" x14ac:dyDescent="0.2">
      <c r="A1270" t="s">
        <v>617</v>
      </c>
      <c r="B1270">
        <v>20120731</v>
      </c>
      <c r="C1270" t="s">
        <v>1545</v>
      </c>
      <c r="D1270">
        <v>1367</v>
      </c>
    </row>
    <row r="1271" spans="1:4" x14ac:dyDescent="0.2">
      <c r="A1271" t="s">
        <v>1121</v>
      </c>
      <c r="B1271">
        <v>20120718</v>
      </c>
      <c r="C1271" t="s">
        <v>1545</v>
      </c>
      <c r="D1271">
        <v>704</v>
      </c>
    </row>
    <row r="1272" spans="1:4" x14ac:dyDescent="0.2">
      <c r="A1272" t="s">
        <v>1121</v>
      </c>
      <c r="B1272">
        <v>20120807</v>
      </c>
      <c r="C1272" t="s">
        <v>1545</v>
      </c>
      <c r="D1272">
        <v>884</v>
      </c>
    </row>
    <row r="1273" spans="1:4" x14ac:dyDescent="0.2">
      <c r="A1273" t="s">
        <v>1107</v>
      </c>
      <c r="B1273">
        <v>20130823</v>
      </c>
      <c r="C1273" t="s">
        <v>1545</v>
      </c>
      <c r="D1273">
        <v>504</v>
      </c>
    </row>
    <row r="1274" spans="1:4" x14ac:dyDescent="0.2">
      <c r="A1274" t="s">
        <v>675</v>
      </c>
      <c r="B1274">
        <v>20120814</v>
      </c>
      <c r="C1274" t="s">
        <v>1545</v>
      </c>
      <c r="D1274">
        <v>554</v>
      </c>
    </row>
    <row r="1275" spans="1:4" x14ac:dyDescent="0.2">
      <c r="A1275" t="s">
        <v>675</v>
      </c>
      <c r="B1275">
        <v>20130615</v>
      </c>
      <c r="C1275" t="s">
        <v>1545</v>
      </c>
      <c r="D1275">
        <v>181</v>
      </c>
    </row>
    <row r="1276" spans="1:4" x14ac:dyDescent="0.2">
      <c r="A1276" t="s">
        <v>1128</v>
      </c>
      <c r="B1276">
        <v>20120726</v>
      </c>
      <c r="C1276" t="s">
        <v>1545</v>
      </c>
      <c r="D1276">
        <v>614</v>
      </c>
    </row>
    <row r="1277" spans="1:4" x14ac:dyDescent="0.2">
      <c r="A1277" t="s">
        <v>1128</v>
      </c>
      <c r="B1277">
        <v>20120815</v>
      </c>
      <c r="C1277" t="s">
        <v>1545</v>
      </c>
      <c r="D1277">
        <v>676</v>
      </c>
    </row>
    <row r="1278" spans="1:4" x14ac:dyDescent="0.2">
      <c r="A1278" t="s">
        <v>1072</v>
      </c>
      <c r="B1278">
        <v>20120613</v>
      </c>
      <c r="C1278" t="s">
        <v>1545</v>
      </c>
      <c r="D1278">
        <v>1025</v>
      </c>
    </row>
    <row r="1279" spans="1:4" x14ac:dyDescent="0.2">
      <c r="A1279" t="s">
        <v>1072</v>
      </c>
      <c r="B1279">
        <v>20120730</v>
      </c>
      <c r="C1279" t="s">
        <v>1545</v>
      </c>
      <c r="D1279">
        <v>401</v>
      </c>
    </row>
    <row r="1280" spans="1:4" x14ac:dyDescent="0.2">
      <c r="A1280" t="s">
        <v>1106</v>
      </c>
      <c r="B1280">
        <v>20120716</v>
      </c>
      <c r="C1280" t="s">
        <v>1545</v>
      </c>
      <c r="D1280">
        <v>867</v>
      </c>
    </row>
    <row r="1281" spans="1:4" x14ac:dyDescent="0.2">
      <c r="A1281" t="s">
        <v>1106</v>
      </c>
      <c r="B1281">
        <v>20120805</v>
      </c>
      <c r="C1281" t="s">
        <v>1545</v>
      </c>
      <c r="D1281">
        <v>569</v>
      </c>
    </row>
    <row r="1282" spans="1:4" x14ac:dyDescent="0.2">
      <c r="A1282" t="s">
        <v>1116</v>
      </c>
      <c r="B1282">
        <v>20120614</v>
      </c>
      <c r="C1282" t="s">
        <v>1545</v>
      </c>
      <c r="D1282">
        <v>508</v>
      </c>
    </row>
    <row r="1283" spans="1:4" x14ac:dyDescent="0.2">
      <c r="A1283" t="s">
        <v>1116</v>
      </c>
      <c r="B1283">
        <v>20130810</v>
      </c>
      <c r="C1283" t="s">
        <v>1545</v>
      </c>
      <c r="D1283">
        <v>651</v>
      </c>
    </row>
    <row r="1284" spans="1:4" x14ac:dyDescent="0.2">
      <c r="A1284" t="s">
        <v>677</v>
      </c>
      <c r="B1284">
        <v>20120720</v>
      </c>
      <c r="C1284" t="s">
        <v>1545</v>
      </c>
      <c r="D1284">
        <v>786</v>
      </c>
    </row>
    <row r="1285" spans="1:4" x14ac:dyDescent="0.2">
      <c r="A1285" t="s">
        <v>677</v>
      </c>
      <c r="B1285">
        <v>20120808</v>
      </c>
      <c r="C1285" t="s">
        <v>1545</v>
      </c>
      <c r="D1285">
        <v>659</v>
      </c>
    </row>
    <row r="1286" spans="1:4" x14ac:dyDescent="0.2">
      <c r="A1286" t="s">
        <v>1111</v>
      </c>
      <c r="B1286">
        <v>20120725</v>
      </c>
      <c r="C1286" t="s">
        <v>1545</v>
      </c>
      <c r="D1286">
        <v>303</v>
      </c>
    </row>
    <row r="1287" spans="1:4" x14ac:dyDescent="0.2">
      <c r="A1287" t="s">
        <v>1111</v>
      </c>
      <c r="B1287">
        <v>20120815</v>
      </c>
      <c r="C1287" t="s">
        <v>1545</v>
      </c>
      <c r="D1287">
        <v>410</v>
      </c>
    </row>
    <row r="1288" spans="1:4" x14ac:dyDescent="0.2">
      <c r="A1288" t="s">
        <v>1124</v>
      </c>
      <c r="B1288">
        <v>20120814</v>
      </c>
      <c r="C1288" t="s">
        <v>1545</v>
      </c>
      <c r="D1288">
        <v>965</v>
      </c>
    </row>
    <row r="1289" spans="1:4" x14ac:dyDescent="0.2">
      <c r="A1289" t="s">
        <v>1124</v>
      </c>
      <c r="B1289">
        <v>20130820</v>
      </c>
      <c r="C1289" t="s">
        <v>1545</v>
      </c>
      <c r="D1289">
        <v>600</v>
      </c>
    </row>
    <row r="1290" spans="1:4" x14ac:dyDescent="0.2">
      <c r="A1290" t="s">
        <v>500</v>
      </c>
      <c r="B1290">
        <v>20120717</v>
      </c>
      <c r="C1290" t="s">
        <v>1545</v>
      </c>
      <c r="D1290">
        <v>503</v>
      </c>
    </row>
    <row r="1291" spans="1:4" x14ac:dyDescent="0.2">
      <c r="A1291" t="s">
        <v>500</v>
      </c>
      <c r="B1291">
        <v>20120806</v>
      </c>
      <c r="C1291" t="s">
        <v>1545</v>
      </c>
      <c r="D1291">
        <v>623</v>
      </c>
    </row>
    <row r="1292" spans="1:4" x14ac:dyDescent="0.2">
      <c r="A1292" t="s">
        <v>500</v>
      </c>
      <c r="B1292">
        <v>20161025</v>
      </c>
      <c r="C1292" t="s">
        <v>1545</v>
      </c>
      <c r="D1292">
        <v>665</v>
      </c>
    </row>
    <row r="1293" spans="1:4" x14ac:dyDescent="0.2">
      <c r="A1293" t="s">
        <v>500</v>
      </c>
      <c r="B1293">
        <v>20180507</v>
      </c>
      <c r="C1293" t="s">
        <v>1545</v>
      </c>
      <c r="D1293">
        <v>1487</v>
      </c>
    </row>
    <row r="1294" spans="1:4" x14ac:dyDescent="0.2">
      <c r="A1294" t="s">
        <v>500</v>
      </c>
      <c r="B1294">
        <v>20180521</v>
      </c>
      <c r="C1294" t="s">
        <v>1545</v>
      </c>
      <c r="D1294">
        <v>991</v>
      </c>
    </row>
    <row r="1295" spans="1:4" x14ac:dyDescent="0.2">
      <c r="A1295" t="s">
        <v>1115</v>
      </c>
      <c r="B1295">
        <v>20120614</v>
      </c>
      <c r="C1295" t="s">
        <v>1545</v>
      </c>
      <c r="D1295">
        <v>528</v>
      </c>
    </row>
    <row r="1296" spans="1:4" x14ac:dyDescent="0.2">
      <c r="A1296" t="s">
        <v>1115</v>
      </c>
      <c r="B1296">
        <v>20120801</v>
      </c>
      <c r="C1296" t="s">
        <v>1545</v>
      </c>
      <c r="D1296">
        <v>759</v>
      </c>
    </row>
    <row r="1297" spans="1:4" x14ac:dyDescent="0.2">
      <c r="A1297" t="s">
        <v>627</v>
      </c>
      <c r="B1297">
        <v>20120611</v>
      </c>
      <c r="C1297" t="s">
        <v>1545</v>
      </c>
      <c r="D1297">
        <v>326</v>
      </c>
    </row>
    <row r="1298" spans="1:4" x14ac:dyDescent="0.2">
      <c r="A1298" t="s">
        <v>627</v>
      </c>
      <c r="B1298">
        <v>20120730</v>
      </c>
      <c r="C1298" t="s">
        <v>1545</v>
      </c>
      <c r="D1298">
        <v>289</v>
      </c>
    </row>
    <row r="1299" spans="1:4" x14ac:dyDescent="0.2">
      <c r="A1299" t="s">
        <v>538</v>
      </c>
      <c r="B1299">
        <v>20130706</v>
      </c>
      <c r="C1299" t="s">
        <v>1545</v>
      </c>
      <c r="D1299">
        <v>753</v>
      </c>
    </row>
    <row r="1300" spans="1:4" x14ac:dyDescent="0.2">
      <c r="A1300" t="s">
        <v>538</v>
      </c>
      <c r="B1300">
        <v>20130807</v>
      </c>
      <c r="C1300" t="s">
        <v>1545</v>
      </c>
      <c r="D1300">
        <v>946</v>
      </c>
    </row>
    <row r="1301" spans="1:4" x14ac:dyDescent="0.2">
      <c r="A1301" t="s">
        <v>538</v>
      </c>
      <c r="B1301">
        <v>20161025</v>
      </c>
      <c r="C1301" t="s">
        <v>1545</v>
      </c>
      <c r="D1301">
        <v>1117</v>
      </c>
    </row>
    <row r="1302" spans="1:4" x14ac:dyDescent="0.2">
      <c r="A1302" t="s">
        <v>538</v>
      </c>
      <c r="B1302">
        <v>20180504</v>
      </c>
      <c r="C1302" t="s">
        <v>1545</v>
      </c>
      <c r="D1302">
        <v>1239</v>
      </c>
    </row>
    <row r="1303" spans="1:4" x14ac:dyDescent="0.2">
      <c r="A1303" t="s">
        <v>538</v>
      </c>
      <c r="B1303">
        <v>20180518</v>
      </c>
      <c r="C1303" t="s">
        <v>1545</v>
      </c>
      <c r="D1303">
        <v>969</v>
      </c>
    </row>
    <row r="1304" spans="1:4" x14ac:dyDescent="0.2">
      <c r="A1304" t="s">
        <v>1088</v>
      </c>
      <c r="B1304">
        <v>20130620</v>
      </c>
      <c r="C1304" t="s">
        <v>1545</v>
      </c>
      <c r="D1304">
        <v>349</v>
      </c>
    </row>
    <row r="1305" spans="1:4" x14ac:dyDescent="0.2">
      <c r="A1305" t="s">
        <v>1088</v>
      </c>
      <c r="B1305">
        <v>20130804</v>
      </c>
      <c r="C1305" t="s">
        <v>1545</v>
      </c>
      <c r="D1305">
        <v>881</v>
      </c>
    </row>
    <row r="1306" spans="1:4" x14ac:dyDescent="0.2">
      <c r="A1306" t="s">
        <v>616</v>
      </c>
      <c r="B1306">
        <v>20130619</v>
      </c>
      <c r="C1306" t="s">
        <v>1545</v>
      </c>
      <c r="D1306">
        <v>309</v>
      </c>
    </row>
    <row r="1307" spans="1:4" x14ac:dyDescent="0.2">
      <c r="A1307" t="s">
        <v>616</v>
      </c>
      <c r="B1307">
        <v>20130820</v>
      </c>
      <c r="C1307" t="s">
        <v>1545</v>
      </c>
      <c r="D1307">
        <v>430</v>
      </c>
    </row>
    <row r="1308" spans="1:4" x14ac:dyDescent="0.2">
      <c r="A1308" t="s">
        <v>1108</v>
      </c>
      <c r="B1308">
        <v>20130818</v>
      </c>
      <c r="C1308" t="s">
        <v>1545</v>
      </c>
      <c r="D1308">
        <v>816</v>
      </c>
    </row>
    <row r="1309" spans="1:4" x14ac:dyDescent="0.2">
      <c r="A1309" t="s">
        <v>1070</v>
      </c>
      <c r="B1309">
        <v>20130629</v>
      </c>
      <c r="C1309" t="s">
        <v>1545</v>
      </c>
      <c r="D1309">
        <v>222</v>
      </c>
    </row>
    <row r="1310" spans="1:4" x14ac:dyDescent="0.2">
      <c r="A1310" t="s">
        <v>1070</v>
      </c>
      <c r="B1310">
        <v>20130812</v>
      </c>
      <c r="C1310" t="s">
        <v>1545</v>
      </c>
      <c r="D1310">
        <v>539</v>
      </c>
    </row>
    <row r="1311" spans="1:4" x14ac:dyDescent="0.2">
      <c r="A1311" t="s">
        <v>625</v>
      </c>
      <c r="B1311">
        <v>20130618</v>
      </c>
      <c r="C1311" t="s">
        <v>1545</v>
      </c>
      <c r="D1311">
        <v>745</v>
      </c>
    </row>
    <row r="1312" spans="1:4" x14ac:dyDescent="0.2">
      <c r="A1312" t="s">
        <v>641</v>
      </c>
      <c r="B1312">
        <v>20130819</v>
      </c>
      <c r="C1312" t="s">
        <v>1545</v>
      </c>
      <c r="D1312">
        <v>933</v>
      </c>
    </row>
    <row r="1313" spans="1:4" x14ac:dyDescent="0.2">
      <c r="A1313" t="s">
        <v>641</v>
      </c>
      <c r="B1313">
        <v>20130822</v>
      </c>
      <c r="C1313" t="s">
        <v>1545</v>
      </c>
      <c r="D1313">
        <v>955</v>
      </c>
    </row>
    <row r="1314" spans="1:4" x14ac:dyDescent="0.2">
      <c r="A1314" t="s">
        <v>676</v>
      </c>
      <c r="B1314">
        <v>20130624</v>
      </c>
      <c r="C1314" t="s">
        <v>1545</v>
      </c>
      <c r="D1314">
        <v>284</v>
      </c>
    </row>
    <row r="1315" spans="1:4" x14ac:dyDescent="0.2">
      <c r="A1315" t="s">
        <v>676</v>
      </c>
      <c r="B1315">
        <v>20130814</v>
      </c>
      <c r="C1315" t="s">
        <v>1545</v>
      </c>
      <c r="D1315">
        <v>381</v>
      </c>
    </row>
    <row r="1316" spans="1:4" x14ac:dyDescent="0.2">
      <c r="A1316" t="s">
        <v>661</v>
      </c>
      <c r="B1316">
        <v>20130619</v>
      </c>
      <c r="C1316" t="s">
        <v>1545</v>
      </c>
      <c r="D1316">
        <v>559</v>
      </c>
    </row>
    <row r="1317" spans="1:4" x14ac:dyDescent="0.2">
      <c r="A1317" t="s">
        <v>661</v>
      </c>
      <c r="B1317">
        <v>20130819</v>
      </c>
      <c r="C1317" t="s">
        <v>1545</v>
      </c>
      <c r="D1317">
        <v>875</v>
      </c>
    </row>
    <row r="1318" spans="1:4" x14ac:dyDescent="0.2">
      <c r="A1318" t="s">
        <v>1079</v>
      </c>
      <c r="B1318">
        <v>20120724</v>
      </c>
      <c r="C1318" t="s">
        <v>1545</v>
      </c>
      <c r="D1318">
        <v>1244</v>
      </c>
    </row>
    <row r="1319" spans="1:4" x14ac:dyDescent="0.2">
      <c r="A1319" t="s">
        <v>637</v>
      </c>
      <c r="B1319">
        <v>20130818</v>
      </c>
      <c r="C1319" t="s">
        <v>1545</v>
      </c>
      <c r="D1319">
        <v>159</v>
      </c>
    </row>
    <row r="1320" spans="1:4" x14ac:dyDescent="0.2">
      <c r="A1320" t="s">
        <v>1097</v>
      </c>
      <c r="B1320">
        <v>20130707</v>
      </c>
      <c r="C1320" t="s">
        <v>1545</v>
      </c>
      <c r="D1320">
        <v>313</v>
      </c>
    </row>
    <row r="1321" spans="1:4" x14ac:dyDescent="0.2">
      <c r="A1321" t="s">
        <v>1097</v>
      </c>
      <c r="B1321">
        <v>20130806</v>
      </c>
      <c r="C1321" t="s">
        <v>1545</v>
      </c>
      <c r="D1321">
        <v>255</v>
      </c>
    </row>
    <row r="1322" spans="1:4" x14ac:dyDescent="0.2">
      <c r="A1322" t="s">
        <v>1099</v>
      </c>
      <c r="B1322">
        <v>20130626</v>
      </c>
      <c r="C1322" t="s">
        <v>1545</v>
      </c>
      <c r="D1322">
        <v>326</v>
      </c>
    </row>
    <row r="1323" spans="1:4" x14ac:dyDescent="0.2">
      <c r="A1323" t="s">
        <v>1099</v>
      </c>
      <c r="B1323">
        <v>20130809</v>
      </c>
      <c r="C1323" t="s">
        <v>1545</v>
      </c>
      <c r="D1323">
        <v>419</v>
      </c>
    </row>
    <row r="1324" spans="1:4" x14ac:dyDescent="0.2">
      <c r="A1324" t="s">
        <v>1087</v>
      </c>
      <c r="B1324">
        <v>20130622</v>
      </c>
      <c r="C1324" t="s">
        <v>1545</v>
      </c>
      <c r="D1324">
        <v>436</v>
      </c>
    </row>
    <row r="1325" spans="1:4" x14ac:dyDescent="0.2">
      <c r="A1325" t="s">
        <v>1087</v>
      </c>
      <c r="B1325">
        <v>20130802</v>
      </c>
      <c r="C1325" t="s">
        <v>1545</v>
      </c>
      <c r="D1325">
        <v>435</v>
      </c>
    </row>
    <row r="1326" spans="1:4" x14ac:dyDescent="0.2">
      <c r="A1326" t="s">
        <v>1075</v>
      </c>
      <c r="B1326">
        <v>20130820</v>
      </c>
      <c r="C1326" t="s">
        <v>1545</v>
      </c>
      <c r="D1326">
        <v>1116</v>
      </c>
    </row>
    <row r="1327" spans="1:4" x14ac:dyDescent="0.2">
      <c r="A1327" t="s">
        <v>1075</v>
      </c>
      <c r="B1327">
        <v>20130825</v>
      </c>
      <c r="C1327" t="s">
        <v>1545</v>
      </c>
      <c r="D1327">
        <v>462</v>
      </c>
    </row>
    <row r="1328" spans="1:4" x14ac:dyDescent="0.2">
      <c r="A1328" t="s">
        <v>1085</v>
      </c>
      <c r="B1328">
        <v>20130624</v>
      </c>
      <c r="C1328" t="s">
        <v>1545</v>
      </c>
      <c r="D1328">
        <v>291</v>
      </c>
    </row>
    <row r="1329" spans="1:4" x14ac:dyDescent="0.2">
      <c r="A1329" t="s">
        <v>1085</v>
      </c>
      <c r="B1329">
        <v>20130820</v>
      </c>
      <c r="C1329" t="s">
        <v>1545</v>
      </c>
      <c r="D1329">
        <v>455</v>
      </c>
    </row>
    <row r="1330" spans="1:4" x14ac:dyDescent="0.2">
      <c r="A1330" t="s">
        <v>545</v>
      </c>
      <c r="B1330">
        <v>20130707</v>
      </c>
      <c r="C1330" t="s">
        <v>1545</v>
      </c>
      <c r="D1330">
        <v>44</v>
      </c>
    </row>
    <row r="1331" spans="1:4" x14ac:dyDescent="0.2">
      <c r="A1331" t="s">
        <v>545</v>
      </c>
      <c r="B1331">
        <v>20130803</v>
      </c>
      <c r="C1331" t="s">
        <v>1545</v>
      </c>
      <c r="D1331">
        <v>393</v>
      </c>
    </row>
    <row r="1332" spans="1:4" x14ac:dyDescent="0.2">
      <c r="A1332" t="s">
        <v>545</v>
      </c>
      <c r="B1332">
        <v>20160627</v>
      </c>
      <c r="C1332" t="s">
        <v>1545</v>
      </c>
      <c r="D1332">
        <v>818</v>
      </c>
    </row>
    <row r="1333" spans="1:4" x14ac:dyDescent="0.2">
      <c r="A1333" t="s">
        <v>545</v>
      </c>
      <c r="B1333">
        <v>20180504</v>
      </c>
      <c r="C1333" t="s">
        <v>1545</v>
      </c>
      <c r="D1333">
        <v>1221</v>
      </c>
    </row>
    <row r="1334" spans="1:4" x14ac:dyDescent="0.2">
      <c r="A1334" t="s">
        <v>545</v>
      </c>
      <c r="B1334">
        <v>20180525</v>
      </c>
      <c r="C1334" t="s">
        <v>1545</v>
      </c>
      <c r="D1334">
        <v>1096</v>
      </c>
    </row>
    <row r="1335" spans="1:4" x14ac:dyDescent="0.2">
      <c r="A1335" t="s">
        <v>1089</v>
      </c>
      <c r="B1335">
        <v>20130704</v>
      </c>
      <c r="C1335" t="s">
        <v>1545</v>
      </c>
      <c r="D1335">
        <v>617</v>
      </c>
    </row>
    <row r="1336" spans="1:4" x14ac:dyDescent="0.2">
      <c r="A1336" t="s">
        <v>1089</v>
      </c>
      <c r="B1336">
        <v>20140106</v>
      </c>
      <c r="C1336" t="s">
        <v>1545</v>
      </c>
      <c r="D1336">
        <v>685</v>
      </c>
    </row>
    <row r="1337" spans="1:4" x14ac:dyDescent="0.2">
      <c r="A1337" t="s">
        <v>1119</v>
      </c>
      <c r="B1337">
        <v>20130703</v>
      </c>
      <c r="C1337" t="s">
        <v>1545</v>
      </c>
      <c r="D1337">
        <v>716</v>
      </c>
    </row>
    <row r="1338" spans="1:4" x14ac:dyDescent="0.2">
      <c r="A1338" t="s">
        <v>1112</v>
      </c>
      <c r="B1338">
        <v>20130630</v>
      </c>
      <c r="C1338" t="s">
        <v>1545</v>
      </c>
      <c r="D1338">
        <v>466</v>
      </c>
    </row>
    <row r="1339" spans="1:4" x14ac:dyDescent="0.2">
      <c r="A1339" t="s">
        <v>1112</v>
      </c>
      <c r="B1339">
        <v>20130820</v>
      </c>
      <c r="C1339" t="s">
        <v>1545</v>
      </c>
      <c r="D1339">
        <v>489</v>
      </c>
    </row>
    <row r="1340" spans="1:4" x14ac:dyDescent="0.2">
      <c r="A1340" t="s">
        <v>1093</v>
      </c>
      <c r="B1340">
        <v>20120612</v>
      </c>
      <c r="C1340" t="s">
        <v>1545</v>
      </c>
      <c r="D1340">
        <v>739</v>
      </c>
    </row>
    <row r="1341" spans="1:4" x14ac:dyDescent="0.2">
      <c r="A1341" t="s">
        <v>1093</v>
      </c>
      <c r="B1341">
        <v>20120730</v>
      </c>
      <c r="C1341" t="s">
        <v>1545</v>
      </c>
      <c r="D1341">
        <v>577</v>
      </c>
    </row>
    <row r="1342" spans="1:4" x14ac:dyDescent="0.2">
      <c r="A1342" t="s">
        <v>1091</v>
      </c>
      <c r="B1342">
        <v>20130626</v>
      </c>
      <c r="C1342" t="s">
        <v>1545</v>
      </c>
      <c r="D1342">
        <v>358</v>
      </c>
    </row>
    <row r="1343" spans="1:4" x14ac:dyDescent="0.2">
      <c r="A1343" t="s">
        <v>1091</v>
      </c>
      <c r="B1343">
        <v>20130731</v>
      </c>
      <c r="C1343" t="s">
        <v>1545</v>
      </c>
      <c r="D1343">
        <v>790</v>
      </c>
    </row>
    <row r="1344" spans="1:4" x14ac:dyDescent="0.2">
      <c r="A1344" t="s">
        <v>1130</v>
      </c>
      <c r="B1344">
        <v>20130705</v>
      </c>
      <c r="C1344" t="s">
        <v>1545</v>
      </c>
      <c r="D1344">
        <v>416</v>
      </c>
    </row>
    <row r="1345" spans="1:4" x14ac:dyDescent="0.2">
      <c r="A1345" t="s">
        <v>1130</v>
      </c>
      <c r="B1345">
        <v>20130825</v>
      </c>
      <c r="C1345" t="s">
        <v>1545</v>
      </c>
      <c r="D1345">
        <v>745</v>
      </c>
    </row>
    <row r="1346" spans="1:4" x14ac:dyDescent="0.2">
      <c r="A1346" t="s">
        <v>594</v>
      </c>
      <c r="B1346">
        <v>20120611</v>
      </c>
      <c r="C1346" t="s">
        <v>1545</v>
      </c>
      <c r="D1346">
        <v>382</v>
      </c>
    </row>
    <row r="1347" spans="1:4" x14ac:dyDescent="0.2">
      <c r="A1347" t="s">
        <v>594</v>
      </c>
      <c r="B1347">
        <v>20120729</v>
      </c>
      <c r="C1347" t="s">
        <v>1545</v>
      </c>
      <c r="D1347">
        <v>268</v>
      </c>
    </row>
    <row r="1348" spans="1:4" x14ac:dyDescent="0.2">
      <c r="A1348" t="s">
        <v>1092</v>
      </c>
      <c r="B1348">
        <v>20120613</v>
      </c>
      <c r="C1348" t="s">
        <v>1545</v>
      </c>
      <c r="D1348">
        <v>1838</v>
      </c>
    </row>
    <row r="1349" spans="1:4" x14ac:dyDescent="0.2">
      <c r="A1349" t="s">
        <v>1092</v>
      </c>
      <c r="B1349">
        <v>20120731</v>
      </c>
      <c r="C1349" t="s">
        <v>1545</v>
      </c>
      <c r="D1349">
        <v>718</v>
      </c>
    </row>
    <row r="1350" spans="1:4" x14ac:dyDescent="0.2">
      <c r="A1350" t="s">
        <v>666</v>
      </c>
      <c r="B1350">
        <v>20130814</v>
      </c>
      <c r="C1350" t="s">
        <v>1545</v>
      </c>
      <c r="D1350">
        <v>533</v>
      </c>
    </row>
    <row r="1351" spans="1:4" x14ac:dyDescent="0.2">
      <c r="A1351" t="s">
        <v>666</v>
      </c>
      <c r="B1351">
        <v>20140104</v>
      </c>
      <c r="C1351" t="s">
        <v>1545</v>
      </c>
      <c r="D1351">
        <v>535</v>
      </c>
    </row>
    <row r="1352" spans="1:4" x14ac:dyDescent="0.2">
      <c r="A1352" t="s">
        <v>901</v>
      </c>
      <c r="B1352">
        <v>20120718</v>
      </c>
      <c r="C1352" t="s">
        <v>1545</v>
      </c>
      <c r="D1352">
        <v>751</v>
      </c>
    </row>
    <row r="1353" spans="1:4" x14ac:dyDescent="0.2">
      <c r="A1353" t="s">
        <v>901</v>
      </c>
      <c r="B1353">
        <v>20120807</v>
      </c>
      <c r="C1353" t="s">
        <v>1545</v>
      </c>
      <c r="D1353">
        <v>563</v>
      </c>
    </row>
    <row r="1354" spans="1:4" x14ac:dyDescent="0.2">
      <c r="A1354" t="s">
        <v>955</v>
      </c>
      <c r="B1354">
        <v>20120714</v>
      </c>
      <c r="C1354" t="s">
        <v>1545</v>
      </c>
      <c r="D1354">
        <v>2269</v>
      </c>
    </row>
    <row r="1355" spans="1:4" x14ac:dyDescent="0.2">
      <c r="A1355" t="s">
        <v>955</v>
      </c>
      <c r="B1355">
        <v>20120803</v>
      </c>
      <c r="C1355" t="s">
        <v>1545</v>
      </c>
      <c r="D1355">
        <v>2483</v>
      </c>
    </row>
    <row r="1356" spans="1:4" x14ac:dyDescent="0.2">
      <c r="A1356" t="s">
        <v>944</v>
      </c>
      <c r="B1356">
        <v>20120718</v>
      </c>
      <c r="C1356" t="s">
        <v>1545</v>
      </c>
      <c r="D1356">
        <v>514</v>
      </c>
    </row>
    <row r="1357" spans="1:4" x14ac:dyDescent="0.2">
      <c r="A1357" t="s">
        <v>944</v>
      </c>
      <c r="B1357">
        <v>20120807</v>
      </c>
      <c r="C1357" t="s">
        <v>1545</v>
      </c>
      <c r="D1357">
        <v>425</v>
      </c>
    </row>
    <row r="1358" spans="1:4" x14ac:dyDescent="0.2">
      <c r="A1358" t="s">
        <v>940</v>
      </c>
      <c r="B1358">
        <v>20120721</v>
      </c>
      <c r="C1358" t="s">
        <v>1545</v>
      </c>
      <c r="D1358">
        <v>1144</v>
      </c>
    </row>
    <row r="1359" spans="1:4" x14ac:dyDescent="0.2">
      <c r="A1359" t="s">
        <v>940</v>
      </c>
      <c r="B1359">
        <v>20120804</v>
      </c>
      <c r="C1359" t="s">
        <v>1545</v>
      </c>
      <c r="D1359">
        <v>1909</v>
      </c>
    </row>
    <row r="1360" spans="1:4" x14ac:dyDescent="0.2">
      <c r="A1360" t="s">
        <v>903</v>
      </c>
      <c r="B1360">
        <v>20120611</v>
      </c>
      <c r="C1360" t="s">
        <v>1545</v>
      </c>
      <c r="D1360">
        <v>623</v>
      </c>
    </row>
    <row r="1361" spans="1:4" x14ac:dyDescent="0.2">
      <c r="A1361" t="s">
        <v>903</v>
      </c>
      <c r="B1361">
        <v>20120729</v>
      </c>
      <c r="C1361" t="s">
        <v>1545</v>
      </c>
      <c r="D1361">
        <v>943</v>
      </c>
    </row>
    <row r="1362" spans="1:4" x14ac:dyDescent="0.2">
      <c r="A1362" t="s">
        <v>946</v>
      </c>
      <c r="B1362">
        <v>20120719</v>
      </c>
      <c r="C1362" t="s">
        <v>1545</v>
      </c>
      <c r="D1362">
        <v>805</v>
      </c>
    </row>
    <row r="1363" spans="1:4" x14ac:dyDescent="0.2">
      <c r="A1363" t="s">
        <v>946</v>
      </c>
      <c r="B1363">
        <v>20120808</v>
      </c>
      <c r="C1363" t="s">
        <v>1545</v>
      </c>
      <c r="D1363">
        <v>627</v>
      </c>
    </row>
    <row r="1364" spans="1:4" x14ac:dyDescent="0.2">
      <c r="A1364" t="s">
        <v>970</v>
      </c>
      <c r="B1364">
        <v>20120727</v>
      </c>
      <c r="C1364" t="s">
        <v>1545</v>
      </c>
      <c r="D1364">
        <v>706</v>
      </c>
    </row>
    <row r="1365" spans="1:4" x14ac:dyDescent="0.2">
      <c r="A1365" t="s">
        <v>970</v>
      </c>
      <c r="B1365">
        <v>20140106</v>
      </c>
      <c r="C1365" t="s">
        <v>1545</v>
      </c>
      <c r="D1365">
        <v>345</v>
      </c>
    </row>
    <row r="1366" spans="1:4" x14ac:dyDescent="0.2">
      <c r="A1366" t="s">
        <v>815</v>
      </c>
      <c r="B1366">
        <v>20120723</v>
      </c>
      <c r="C1366" t="s">
        <v>1545</v>
      </c>
      <c r="D1366">
        <v>448</v>
      </c>
    </row>
    <row r="1367" spans="1:4" x14ac:dyDescent="0.2">
      <c r="A1367" t="s">
        <v>815</v>
      </c>
      <c r="B1367">
        <v>20120812</v>
      </c>
      <c r="C1367" t="s">
        <v>1545</v>
      </c>
      <c r="D1367">
        <v>609</v>
      </c>
    </row>
    <row r="1368" spans="1:4" x14ac:dyDescent="0.2">
      <c r="A1368" t="s">
        <v>844</v>
      </c>
      <c r="B1368">
        <v>20120613</v>
      </c>
      <c r="C1368" t="s">
        <v>1545</v>
      </c>
      <c r="D1368">
        <v>903</v>
      </c>
    </row>
    <row r="1369" spans="1:4" x14ac:dyDescent="0.2">
      <c r="A1369" t="s">
        <v>844</v>
      </c>
      <c r="B1369">
        <v>20120731</v>
      </c>
      <c r="C1369" t="s">
        <v>1545</v>
      </c>
      <c r="D1369">
        <v>514</v>
      </c>
    </row>
    <row r="1370" spans="1:4" x14ac:dyDescent="0.2">
      <c r="A1370" t="s">
        <v>830</v>
      </c>
      <c r="B1370">
        <v>20120612</v>
      </c>
      <c r="C1370" t="s">
        <v>1545</v>
      </c>
      <c r="D1370">
        <v>1104</v>
      </c>
    </row>
    <row r="1371" spans="1:4" x14ac:dyDescent="0.2">
      <c r="A1371" t="s">
        <v>830</v>
      </c>
      <c r="B1371">
        <v>20120730</v>
      </c>
      <c r="C1371" t="s">
        <v>1545</v>
      </c>
      <c r="D1371">
        <v>423</v>
      </c>
    </row>
    <row r="1372" spans="1:4" x14ac:dyDescent="0.2">
      <c r="A1372" t="s">
        <v>912</v>
      </c>
      <c r="B1372">
        <v>20120611</v>
      </c>
      <c r="C1372" t="s">
        <v>1545</v>
      </c>
      <c r="D1372">
        <v>567</v>
      </c>
    </row>
    <row r="1373" spans="1:4" x14ac:dyDescent="0.2">
      <c r="A1373" t="s">
        <v>912</v>
      </c>
      <c r="B1373">
        <v>20120729</v>
      </c>
      <c r="C1373" t="s">
        <v>1545</v>
      </c>
      <c r="D1373">
        <v>1433</v>
      </c>
    </row>
    <row r="1374" spans="1:4" x14ac:dyDescent="0.2">
      <c r="A1374" t="s">
        <v>510</v>
      </c>
      <c r="B1374">
        <v>20120715</v>
      </c>
      <c r="C1374" t="s">
        <v>1545</v>
      </c>
      <c r="D1374">
        <v>1060</v>
      </c>
    </row>
    <row r="1375" spans="1:4" x14ac:dyDescent="0.2">
      <c r="A1375" t="s">
        <v>510</v>
      </c>
      <c r="B1375">
        <v>20120810</v>
      </c>
      <c r="C1375" t="s">
        <v>1545</v>
      </c>
      <c r="D1375">
        <v>856</v>
      </c>
    </row>
    <row r="1376" spans="1:4" x14ac:dyDescent="0.2">
      <c r="A1376" t="s">
        <v>510</v>
      </c>
      <c r="B1376">
        <v>20161024</v>
      </c>
      <c r="C1376" t="s">
        <v>1545</v>
      </c>
      <c r="D1376">
        <v>545</v>
      </c>
    </row>
    <row r="1377" spans="1:4" x14ac:dyDescent="0.2">
      <c r="A1377" t="s">
        <v>510</v>
      </c>
      <c r="B1377">
        <v>20180427</v>
      </c>
      <c r="C1377" t="s">
        <v>1545</v>
      </c>
      <c r="D1377">
        <v>1272</v>
      </c>
    </row>
    <row r="1378" spans="1:4" x14ac:dyDescent="0.2">
      <c r="A1378" t="s">
        <v>510</v>
      </c>
      <c r="B1378">
        <v>20180514</v>
      </c>
      <c r="C1378" t="s">
        <v>1545</v>
      </c>
      <c r="D1378">
        <v>1451</v>
      </c>
    </row>
    <row r="1379" spans="1:4" x14ac:dyDescent="0.2">
      <c r="A1379" t="s">
        <v>943</v>
      </c>
      <c r="B1379">
        <v>20120613</v>
      </c>
      <c r="C1379" t="s">
        <v>1545</v>
      </c>
      <c r="D1379">
        <v>1167</v>
      </c>
    </row>
    <row r="1380" spans="1:4" x14ac:dyDescent="0.2">
      <c r="A1380" t="s">
        <v>943</v>
      </c>
      <c r="B1380">
        <v>20120731</v>
      </c>
      <c r="C1380" t="s">
        <v>1545</v>
      </c>
      <c r="D1380">
        <v>1271</v>
      </c>
    </row>
    <row r="1381" spans="1:4" x14ac:dyDescent="0.2">
      <c r="A1381" t="s">
        <v>893</v>
      </c>
      <c r="B1381">
        <v>20120716</v>
      </c>
      <c r="C1381" t="s">
        <v>1545</v>
      </c>
      <c r="D1381">
        <v>143</v>
      </c>
    </row>
    <row r="1382" spans="1:4" x14ac:dyDescent="0.2">
      <c r="A1382" t="s">
        <v>893</v>
      </c>
      <c r="B1382">
        <v>20120805</v>
      </c>
      <c r="C1382" t="s">
        <v>1545</v>
      </c>
      <c r="D1382">
        <v>569</v>
      </c>
    </row>
    <row r="1383" spans="1:4" x14ac:dyDescent="0.2">
      <c r="A1383" t="s">
        <v>941</v>
      </c>
      <c r="B1383">
        <v>20120715</v>
      </c>
      <c r="C1383" t="s">
        <v>1545</v>
      </c>
      <c r="D1383">
        <v>1851</v>
      </c>
    </row>
    <row r="1384" spans="1:4" x14ac:dyDescent="0.2">
      <c r="A1384" t="s">
        <v>941</v>
      </c>
      <c r="B1384">
        <v>20120805</v>
      </c>
      <c r="C1384" t="s">
        <v>1545</v>
      </c>
      <c r="D1384">
        <v>1314</v>
      </c>
    </row>
    <row r="1385" spans="1:4" x14ac:dyDescent="0.2">
      <c r="A1385" t="s">
        <v>913</v>
      </c>
      <c r="B1385">
        <v>20120808</v>
      </c>
      <c r="C1385" t="s">
        <v>1545</v>
      </c>
      <c r="D1385">
        <v>1263</v>
      </c>
    </row>
    <row r="1386" spans="1:4" x14ac:dyDescent="0.2">
      <c r="A1386" t="s">
        <v>913</v>
      </c>
      <c r="B1386">
        <v>20130731</v>
      </c>
      <c r="C1386" t="s">
        <v>1545</v>
      </c>
      <c r="D1386">
        <v>711</v>
      </c>
    </row>
    <row r="1387" spans="1:4" x14ac:dyDescent="0.2">
      <c r="A1387" t="s">
        <v>574</v>
      </c>
      <c r="B1387">
        <v>20120608</v>
      </c>
      <c r="C1387" t="s">
        <v>1545</v>
      </c>
      <c r="D1387">
        <v>1169</v>
      </c>
    </row>
    <row r="1388" spans="1:4" x14ac:dyDescent="0.2">
      <c r="A1388" t="s">
        <v>574</v>
      </c>
      <c r="B1388">
        <v>20120727</v>
      </c>
      <c r="C1388" t="s">
        <v>1545</v>
      </c>
      <c r="D1388">
        <v>1388</v>
      </c>
    </row>
    <row r="1389" spans="1:4" x14ac:dyDescent="0.2">
      <c r="A1389" t="s">
        <v>574</v>
      </c>
      <c r="B1389">
        <v>20160627</v>
      </c>
      <c r="C1389" t="s">
        <v>1545</v>
      </c>
      <c r="D1389">
        <v>2026</v>
      </c>
    </row>
    <row r="1390" spans="1:4" x14ac:dyDescent="0.2">
      <c r="A1390" t="s">
        <v>574</v>
      </c>
      <c r="B1390">
        <v>20180518</v>
      </c>
      <c r="C1390" t="s">
        <v>1545</v>
      </c>
      <c r="D1390">
        <v>1552</v>
      </c>
    </row>
    <row r="1391" spans="1:4" x14ac:dyDescent="0.2">
      <c r="A1391" t="s">
        <v>971</v>
      </c>
      <c r="B1391">
        <v>20120608</v>
      </c>
      <c r="C1391" t="s">
        <v>1545</v>
      </c>
      <c r="D1391">
        <v>1167</v>
      </c>
    </row>
    <row r="1392" spans="1:4" x14ac:dyDescent="0.2">
      <c r="A1392" t="s">
        <v>971</v>
      </c>
      <c r="B1392">
        <v>20120727</v>
      </c>
      <c r="C1392" t="s">
        <v>1545</v>
      </c>
      <c r="D1392">
        <v>848</v>
      </c>
    </row>
    <row r="1393" spans="1:4" x14ac:dyDescent="0.2">
      <c r="A1393" t="s">
        <v>947</v>
      </c>
      <c r="B1393">
        <v>20120616</v>
      </c>
      <c r="C1393" t="s">
        <v>1545</v>
      </c>
      <c r="D1393">
        <v>352</v>
      </c>
    </row>
    <row r="1394" spans="1:4" x14ac:dyDescent="0.2">
      <c r="A1394" t="s">
        <v>947</v>
      </c>
      <c r="B1394">
        <v>20120803</v>
      </c>
      <c r="C1394" t="s">
        <v>1545</v>
      </c>
      <c r="D1394">
        <v>795</v>
      </c>
    </row>
    <row r="1395" spans="1:4" x14ac:dyDescent="0.2">
      <c r="A1395" t="s">
        <v>910</v>
      </c>
      <c r="B1395">
        <v>20120611</v>
      </c>
      <c r="C1395" t="s">
        <v>1545</v>
      </c>
      <c r="D1395">
        <v>588</v>
      </c>
    </row>
    <row r="1396" spans="1:4" x14ac:dyDescent="0.2">
      <c r="A1396" t="s">
        <v>910</v>
      </c>
      <c r="B1396">
        <v>20120729</v>
      </c>
      <c r="C1396" t="s">
        <v>1545</v>
      </c>
      <c r="D1396">
        <v>978</v>
      </c>
    </row>
    <row r="1397" spans="1:4" x14ac:dyDescent="0.2">
      <c r="A1397" t="s">
        <v>842</v>
      </c>
      <c r="B1397">
        <v>20120718</v>
      </c>
      <c r="C1397" t="s">
        <v>1545</v>
      </c>
      <c r="D1397">
        <v>725</v>
      </c>
    </row>
    <row r="1398" spans="1:4" x14ac:dyDescent="0.2">
      <c r="A1398" t="s">
        <v>842</v>
      </c>
      <c r="B1398">
        <v>20120807</v>
      </c>
      <c r="C1398" t="s">
        <v>1545</v>
      </c>
      <c r="D1398">
        <v>1767</v>
      </c>
    </row>
    <row r="1399" spans="1:4" x14ac:dyDescent="0.2">
      <c r="A1399" t="s">
        <v>962</v>
      </c>
      <c r="B1399">
        <v>20120717</v>
      </c>
      <c r="C1399" t="s">
        <v>1545</v>
      </c>
      <c r="D1399">
        <v>539</v>
      </c>
    </row>
    <row r="1400" spans="1:4" x14ac:dyDescent="0.2">
      <c r="A1400" t="s">
        <v>962</v>
      </c>
      <c r="B1400">
        <v>20120806</v>
      </c>
      <c r="C1400" t="s">
        <v>1545</v>
      </c>
      <c r="D1400">
        <v>1413</v>
      </c>
    </row>
    <row r="1401" spans="1:4" x14ac:dyDescent="0.2">
      <c r="A1401" t="s">
        <v>889</v>
      </c>
      <c r="B1401">
        <v>20120718</v>
      </c>
      <c r="C1401" t="s">
        <v>1545</v>
      </c>
      <c r="D1401">
        <v>772</v>
      </c>
    </row>
    <row r="1402" spans="1:4" x14ac:dyDescent="0.2">
      <c r="A1402" t="s">
        <v>889</v>
      </c>
      <c r="B1402">
        <v>20120807</v>
      </c>
      <c r="C1402" t="s">
        <v>1545</v>
      </c>
      <c r="D1402">
        <v>663</v>
      </c>
    </row>
    <row r="1403" spans="1:4" x14ac:dyDescent="0.2">
      <c r="A1403" t="s">
        <v>950</v>
      </c>
      <c r="B1403">
        <v>20120716</v>
      </c>
      <c r="C1403" t="s">
        <v>1545</v>
      </c>
      <c r="D1403">
        <v>439</v>
      </c>
    </row>
    <row r="1404" spans="1:4" x14ac:dyDescent="0.2">
      <c r="A1404" t="s">
        <v>950</v>
      </c>
      <c r="B1404">
        <v>20120805</v>
      </c>
      <c r="C1404" t="s">
        <v>1545</v>
      </c>
      <c r="D1404">
        <v>1720</v>
      </c>
    </row>
    <row r="1405" spans="1:4" x14ac:dyDescent="0.2">
      <c r="A1405" t="s">
        <v>928</v>
      </c>
      <c r="B1405">
        <v>20130812</v>
      </c>
      <c r="C1405" t="s">
        <v>1545</v>
      </c>
      <c r="D1405">
        <v>2320</v>
      </c>
    </row>
    <row r="1406" spans="1:4" x14ac:dyDescent="0.2">
      <c r="A1406" t="s">
        <v>928</v>
      </c>
      <c r="B1406">
        <v>20130823</v>
      </c>
      <c r="C1406" t="s">
        <v>1545</v>
      </c>
      <c r="D1406">
        <v>2035</v>
      </c>
    </row>
    <row r="1407" spans="1:4" x14ac:dyDescent="0.2">
      <c r="A1407" t="s">
        <v>924</v>
      </c>
      <c r="B1407">
        <v>20130822</v>
      </c>
      <c r="C1407" t="s">
        <v>1545</v>
      </c>
      <c r="D1407">
        <v>1183</v>
      </c>
    </row>
    <row r="1408" spans="1:4" x14ac:dyDescent="0.2">
      <c r="A1408" t="s">
        <v>924</v>
      </c>
      <c r="B1408">
        <v>20130826</v>
      </c>
      <c r="C1408" t="s">
        <v>1545</v>
      </c>
      <c r="D1408">
        <v>1209</v>
      </c>
    </row>
    <row r="1409" spans="1:4" x14ac:dyDescent="0.2">
      <c r="A1409" t="s">
        <v>922</v>
      </c>
      <c r="B1409">
        <v>20130817</v>
      </c>
      <c r="C1409" t="s">
        <v>1545</v>
      </c>
      <c r="D1409">
        <v>867</v>
      </c>
    </row>
    <row r="1410" spans="1:4" x14ac:dyDescent="0.2">
      <c r="A1410" t="s">
        <v>922</v>
      </c>
      <c r="B1410">
        <v>20130823</v>
      </c>
      <c r="C1410" t="s">
        <v>1545</v>
      </c>
      <c r="D1410">
        <v>1270</v>
      </c>
    </row>
    <row r="1411" spans="1:4" x14ac:dyDescent="0.2">
      <c r="A1411" t="s">
        <v>919</v>
      </c>
      <c r="B1411">
        <v>20130706</v>
      </c>
      <c r="C1411" t="s">
        <v>1545</v>
      </c>
      <c r="D1411">
        <v>653</v>
      </c>
    </row>
    <row r="1412" spans="1:4" x14ac:dyDescent="0.2">
      <c r="A1412" t="s">
        <v>919</v>
      </c>
      <c r="B1412">
        <v>20130814</v>
      </c>
      <c r="C1412" t="s">
        <v>1545</v>
      </c>
      <c r="D1412">
        <v>910</v>
      </c>
    </row>
    <row r="1413" spans="1:4" x14ac:dyDescent="0.2">
      <c r="A1413" t="s">
        <v>502</v>
      </c>
      <c r="B1413">
        <v>20130630</v>
      </c>
      <c r="C1413" t="s">
        <v>1545</v>
      </c>
      <c r="D1413">
        <v>568</v>
      </c>
    </row>
    <row r="1414" spans="1:4" x14ac:dyDescent="0.2">
      <c r="A1414" t="s">
        <v>502</v>
      </c>
      <c r="B1414">
        <v>20130813</v>
      </c>
      <c r="C1414" t="s">
        <v>1545</v>
      </c>
      <c r="D1414">
        <v>1019</v>
      </c>
    </row>
    <row r="1415" spans="1:4" x14ac:dyDescent="0.2">
      <c r="A1415" t="s">
        <v>502</v>
      </c>
      <c r="B1415">
        <v>20161024</v>
      </c>
      <c r="C1415" t="s">
        <v>1545</v>
      </c>
      <c r="D1415">
        <v>749</v>
      </c>
    </row>
    <row r="1416" spans="1:4" x14ac:dyDescent="0.2">
      <c r="A1416" t="s">
        <v>502</v>
      </c>
      <c r="B1416">
        <v>20180430</v>
      </c>
      <c r="C1416" t="s">
        <v>1545</v>
      </c>
      <c r="D1416">
        <v>1932</v>
      </c>
    </row>
    <row r="1417" spans="1:4" x14ac:dyDescent="0.2">
      <c r="A1417" t="s">
        <v>502</v>
      </c>
      <c r="B1417">
        <v>20180518</v>
      </c>
      <c r="C1417" t="s">
        <v>1545</v>
      </c>
      <c r="D1417">
        <v>1627</v>
      </c>
    </row>
    <row r="1418" spans="1:4" x14ac:dyDescent="0.2">
      <c r="A1418" t="s">
        <v>536</v>
      </c>
      <c r="B1418">
        <v>20130620</v>
      </c>
      <c r="C1418" t="s">
        <v>1545</v>
      </c>
      <c r="D1418">
        <v>963</v>
      </c>
    </row>
    <row r="1419" spans="1:4" x14ac:dyDescent="0.2">
      <c r="A1419" t="s">
        <v>536</v>
      </c>
      <c r="B1419">
        <v>20130805</v>
      </c>
      <c r="C1419" t="s">
        <v>1545</v>
      </c>
      <c r="D1419">
        <v>1729</v>
      </c>
    </row>
    <row r="1420" spans="1:4" x14ac:dyDescent="0.2">
      <c r="A1420" t="s">
        <v>536</v>
      </c>
      <c r="B1420">
        <v>20161024</v>
      </c>
      <c r="C1420" t="s">
        <v>1545</v>
      </c>
      <c r="D1420">
        <v>819</v>
      </c>
    </row>
    <row r="1421" spans="1:4" x14ac:dyDescent="0.2">
      <c r="A1421" t="s">
        <v>536</v>
      </c>
      <c r="B1421">
        <v>20180504</v>
      </c>
      <c r="C1421" t="s">
        <v>1545</v>
      </c>
      <c r="D1421">
        <v>1478</v>
      </c>
    </row>
    <row r="1422" spans="1:4" x14ac:dyDescent="0.2">
      <c r="A1422" t="s">
        <v>536</v>
      </c>
      <c r="B1422">
        <v>20180521</v>
      </c>
      <c r="C1422" t="s">
        <v>1545</v>
      </c>
      <c r="D1422">
        <v>1034</v>
      </c>
    </row>
    <row r="1423" spans="1:4" x14ac:dyDescent="0.2">
      <c r="A1423" t="s">
        <v>833</v>
      </c>
      <c r="B1423">
        <v>20130707</v>
      </c>
      <c r="C1423" t="s">
        <v>1545</v>
      </c>
      <c r="D1423">
        <v>758</v>
      </c>
    </row>
    <row r="1424" spans="1:4" x14ac:dyDescent="0.2">
      <c r="A1424" t="s">
        <v>833</v>
      </c>
      <c r="B1424">
        <v>20130803</v>
      </c>
      <c r="C1424" t="s">
        <v>1545</v>
      </c>
      <c r="D1424">
        <v>1050</v>
      </c>
    </row>
    <row r="1425" spans="1:4" x14ac:dyDescent="0.2">
      <c r="A1425" t="s">
        <v>915</v>
      </c>
      <c r="B1425">
        <v>20130822</v>
      </c>
      <c r="C1425" t="s">
        <v>1545</v>
      </c>
      <c r="D1425">
        <v>738</v>
      </c>
    </row>
    <row r="1426" spans="1:4" x14ac:dyDescent="0.2">
      <c r="A1426" t="s">
        <v>915</v>
      </c>
      <c r="B1426">
        <v>20130826</v>
      </c>
      <c r="C1426" t="s">
        <v>1545</v>
      </c>
      <c r="D1426">
        <v>488</v>
      </c>
    </row>
    <row r="1427" spans="1:4" x14ac:dyDescent="0.2">
      <c r="A1427" t="s">
        <v>907</v>
      </c>
      <c r="B1427">
        <v>20130708</v>
      </c>
      <c r="C1427" t="s">
        <v>1545</v>
      </c>
      <c r="D1427">
        <v>570</v>
      </c>
    </row>
    <row r="1428" spans="1:4" x14ac:dyDescent="0.2">
      <c r="A1428" t="s">
        <v>907</v>
      </c>
      <c r="B1428">
        <v>20130811</v>
      </c>
      <c r="C1428" t="s">
        <v>1545</v>
      </c>
      <c r="D1428">
        <v>885</v>
      </c>
    </row>
    <row r="1429" spans="1:4" x14ac:dyDescent="0.2">
      <c r="A1429" t="s">
        <v>934</v>
      </c>
      <c r="B1429">
        <v>20120715</v>
      </c>
      <c r="C1429" t="s">
        <v>1545</v>
      </c>
      <c r="D1429">
        <v>742</v>
      </c>
    </row>
    <row r="1430" spans="1:4" x14ac:dyDescent="0.2">
      <c r="A1430" t="s">
        <v>934</v>
      </c>
      <c r="B1430">
        <v>20120805</v>
      </c>
      <c r="C1430" t="s">
        <v>1545</v>
      </c>
      <c r="D1430">
        <v>773</v>
      </c>
    </row>
    <row r="1431" spans="1:4" x14ac:dyDescent="0.2">
      <c r="A1431" t="s">
        <v>932</v>
      </c>
      <c r="B1431">
        <v>20130623</v>
      </c>
      <c r="C1431" t="s">
        <v>1545</v>
      </c>
      <c r="D1431">
        <v>699</v>
      </c>
    </row>
    <row r="1432" spans="1:4" x14ac:dyDescent="0.2">
      <c r="A1432" t="s">
        <v>932</v>
      </c>
      <c r="B1432">
        <v>20130805</v>
      </c>
      <c r="C1432" t="s">
        <v>1545</v>
      </c>
      <c r="D1432">
        <v>645</v>
      </c>
    </row>
    <row r="1433" spans="1:4" x14ac:dyDescent="0.2">
      <c r="A1433" t="s">
        <v>895</v>
      </c>
      <c r="B1433">
        <v>20130816</v>
      </c>
      <c r="C1433" t="s">
        <v>1545</v>
      </c>
      <c r="D1433">
        <v>536</v>
      </c>
    </row>
    <row r="1434" spans="1:4" x14ac:dyDescent="0.2">
      <c r="A1434" t="s">
        <v>895</v>
      </c>
      <c r="B1434">
        <v>20130823</v>
      </c>
      <c r="C1434" t="s">
        <v>1545</v>
      </c>
      <c r="D1434">
        <v>376</v>
      </c>
    </row>
    <row r="1435" spans="1:4" x14ac:dyDescent="0.2">
      <c r="A1435" t="s">
        <v>966</v>
      </c>
      <c r="B1435">
        <v>20130620</v>
      </c>
      <c r="C1435" t="s">
        <v>1545</v>
      </c>
      <c r="D1435">
        <v>1268</v>
      </c>
    </row>
    <row r="1436" spans="1:4" x14ac:dyDescent="0.2">
      <c r="A1436" t="s">
        <v>966</v>
      </c>
      <c r="B1436">
        <v>20130806</v>
      </c>
      <c r="C1436" t="s">
        <v>1545</v>
      </c>
      <c r="D1436">
        <v>1557</v>
      </c>
    </row>
    <row r="1437" spans="1:4" x14ac:dyDescent="0.2">
      <c r="A1437" t="s">
        <v>948</v>
      </c>
      <c r="B1437">
        <v>20130705</v>
      </c>
      <c r="C1437" t="s">
        <v>1545</v>
      </c>
      <c r="D1437">
        <v>888</v>
      </c>
    </row>
    <row r="1438" spans="1:4" x14ac:dyDescent="0.2">
      <c r="A1438" t="s">
        <v>948</v>
      </c>
      <c r="B1438">
        <v>20130820</v>
      </c>
      <c r="C1438" t="s">
        <v>1545</v>
      </c>
      <c r="D1438">
        <v>809</v>
      </c>
    </row>
    <row r="1439" spans="1:4" x14ac:dyDescent="0.2">
      <c r="A1439" t="s">
        <v>900</v>
      </c>
      <c r="B1439">
        <v>20130806</v>
      </c>
      <c r="C1439" t="s">
        <v>1545</v>
      </c>
      <c r="D1439">
        <v>1888</v>
      </c>
    </row>
    <row r="1440" spans="1:4" x14ac:dyDescent="0.2">
      <c r="A1440" t="s">
        <v>900</v>
      </c>
      <c r="B1440">
        <v>20140104</v>
      </c>
      <c r="C1440" t="s">
        <v>1545</v>
      </c>
      <c r="D1440">
        <v>918</v>
      </c>
    </row>
    <row r="1441" spans="1:4" x14ac:dyDescent="0.2">
      <c r="A1441" t="s">
        <v>923</v>
      </c>
      <c r="B1441">
        <v>20130707</v>
      </c>
      <c r="C1441" t="s">
        <v>1545</v>
      </c>
      <c r="D1441">
        <v>682</v>
      </c>
    </row>
    <row r="1442" spans="1:4" x14ac:dyDescent="0.2">
      <c r="A1442" t="s">
        <v>923</v>
      </c>
      <c r="B1442">
        <v>20140105</v>
      </c>
      <c r="C1442" t="s">
        <v>1545</v>
      </c>
      <c r="D1442">
        <v>704</v>
      </c>
    </row>
    <row r="1443" spans="1:4" x14ac:dyDescent="0.2">
      <c r="A1443" t="s">
        <v>892</v>
      </c>
      <c r="B1443">
        <v>20130701</v>
      </c>
      <c r="C1443" t="s">
        <v>1545</v>
      </c>
      <c r="D1443">
        <v>468</v>
      </c>
    </row>
    <row r="1444" spans="1:4" x14ac:dyDescent="0.2">
      <c r="A1444" t="s">
        <v>892</v>
      </c>
      <c r="B1444">
        <v>20130804</v>
      </c>
      <c r="C1444" t="s">
        <v>1545</v>
      </c>
      <c r="D1444">
        <v>660</v>
      </c>
    </row>
    <row r="1445" spans="1:4" x14ac:dyDescent="0.2">
      <c r="A1445" t="s">
        <v>793</v>
      </c>
      <c r="B1445">
        <v>20130619</v>
      </c>
      <c r="C1445" t="s">
        <v>1545</v>
      </c>
      <c r="D1445">
        <v>708</v>
      </c>
    </row>
    <row r="1446" spans="1:4" x14ac:dyDescent="0.2">
      <c r="A1446" t="s">
        <v>793</v>
      </c>
      <c r="B1446">
        <v>20130805</v>
      </c>
      <c r="C1446" t="s">
        <v>1545</v>
      </c>
      <c r="D1446">
        <v>1164</v>
      </c>
    </row>
    <row r="1447" spans="1:4" x14ac:dyDescent="0.2">
      <c r="A1447" t="s">
        <v>880</v>
      </c>
      <c r="B1447">
        <v>20130619</v>
      </c>
      <c r="C1447" t="s">
        <v>1545</v>
      </c>
      <c r="D1447">
        <v>341</v>
      </c>
    </row>
    <row r="1448" spans="1:4" x14ac:dyDescent="0.2">
      <c r="A1448" t="s">
        <v>880</v>
      </c>
      <c r="B1448">
        <v>20130803</v>
      </c>
      <c r="C1448" t="s">
        <v>1545</v>
      </c>
      <c r="D1448">
        <v>390</v>
      </c>
    </row>
    <row r="1449" spans="1:4" x14ac:dyDescent="0.2">
      <c r="A1449" t="s">
        <v>581</v>
      </c>
      <c r="B1449">
        <v>20130620</v>
      </c>
      <c r="C1449" t="s">
        <v>1545</v>
      </c>
      <c r="D1449">
        <v>702</v>
      </c>
    </row>
    <row r="1450" spans="1:4" x14ac:dyDescent="0.2">
      <c r="A1450" t="s">
        <v>581</v>
      </c>
      <c r="B1450">
        <v>20130818</v>
      </c>
      <c r="C1450" t="s">
        <v>1545</v>
      </c>
      <c r="D1450">
        <v>1190</v>
      </c>
    </row>
    <row r="1451" spans="1:4" x14ac:dyDescent="0.2">
      <c r="A1451" t="s">
        <v>581</v>
      </c>
      <c r="B1451">
        <v>20161024</v>
      </c>
      <c r="C1451" t="s">
        <v>1545</v>
      </c>
      <c r="D1451">
        <v>1130</v>
      </c>
    </row>
    <row r="1452" spans="1:4" x14ac:dyDescent="0.2">
      <c r="A1452" t="s">
        <v>581</v>
      </c>
      <c r="B1452">
        <v>20180507</v>
      </c>
      <c r="C1452" t="s">
        <v>1545</v>
      </c>
      <c r="D1452">
        <v>1307</v>
      </c>
    </row>
    <row r="1453" spans="1:4" x14ac:dyDescent="0.2">
      <c r="A1453" t="s">
        <v>581</v>
      </c>
      <c r="B1453">
        <v>20180525</v>
      </c>
      <c r="C1453" t="s">
        <v>1545</v>
      </c>
      <c r="D1453">
        <v>1447</v>
      </c>
    </row>
    <row r="1454" spans="1:4" x14ac:dyDescent="0.2">
      <c r="A1454" t="s">
        <v>959</v>
      </c>
      <c r="B1454">
        <v>20120723</v>
      </c>
      <c r="C1454" t="s">
        <v>1545</v>
      </c>
      <c r="D1454">
        <v>853</v>
      </c>
    </row>
    <row r="1455" spans="1:4" x14ac:dyDescent="0.2">
      <c r="A1455" t="s">
        <v>959</v>
      </c>
      <c r="B1455">
        <v>20120812</v>
      </c>
      <c r="C1455" t="s">
        <v>1545</v>
      </c>
      <c r="D1455">
        <v>530</v>
      </c>
    </row>
    <row r="1456" spans="1:4" x14ac:dyDescent="0.2">
      <c r="A1456" t="s">
        <v>883</v>
      </c>
      <c r="B1456">
        <v>20130622</v>
      </c>
      <c r="C1456" t="s">
        <v>1545</v>
      </c>
      <c r="D1456">
        <v>881</v>
      </c>
    </row>
    <row r="1457" spans="1:4" x14ac:dyDescent="0.2">
      <c r="A1457" t="s">
        <v>883</v>
      </c>
      <c r="B1457">
        <v>20130731</v>
      </c>
      <c r="C1457" t="s">
        <v>1545</v>
      </c>
      <c r="D1457">
        <v>1476</v>
      </c>
    </row>
    <row r="1458" spans="1:4" x14ac:dyDescent="0.2">
      <c r="A1458" t="s">
        <v>562</v>
      </c>
      <c r="B1458">
        <v>20130704</v>
      </c>
      <c r="C1458" t="s">
        <v>1545</v>
      </c>
      <c r="D1458">
        <v>136</v>
      </c>
    </row>
    <row r="1459" spans="1:4" x14ac:dyDescent="0.2">
      <c r="A1459" t="s">
        <v>562</v>
      </c>
      <c r="B1459">
        <v>20130811</v>
      </c>
      <c r="C1459" t="s">
        <v>1545</v>
      </c>
      <c r="D1459">
        <v>244</v>
      </c>
    </row>
    <row r="1460" spans="1:4" x14ac:dyDescent="0.2">
      <c r="A1460" t="s">
        <v>562</v>
      </c>
      <c r="B1460">
        <v>20160627</v>
      </c>
      <c r="C1460" t="s">
        <v>1545</v>
      </c>
      <c r="D1460">
        <v>670</v>
      </c>
    </row>
    <row r="1461" spans="1:4" x14ac:dyDescent="0.2">
      <c r="A1461" t="s">
        <v>562</v>
      </c>
      <c r="B1461">
        <v>20180507</v>
      </c>
      <c r="C1461" t="s">
        <v>1545</v>
      </c>
      <c r="D1461">
        <v>1371</v>
      </c>
    </row>
    <row r="1462" spans="1:4" x14ac:dyDescent="0.2">
      <c r="A1462" t="s">
        <v>562</v>
      </c>
      <c r="B1462">
        <v>20180525</v>
      </c>
      <c r="C1462" t="s">
        <v>1545</v>
      </c>
      <c r="D1462">
        <v>543</v>
      </c>
    </row>
    <row r="1463" spans="1:4" x14ac:dyDescent="0.2">
      <c r="A1463" t="s">
        <v>1122</v>
      </c>
      <c r="B1463">
        <v>20130705</v>
      </c>
      <c r="C1463" t="s">
        <v>1545</v>
      </c>
      <c r="D1463">
        <v>931</v>
      </c>
    </row>
    <row r="1464" spans="1:4" x14ac:dyDescent="0.2">
      <c r="A1464" t="s">
        <v>1073</v>
      </c>
      <c r="B1464">
        <v>20130622</v>
      </c>
      <c r="C1464" t="s">
        <v>1545</v>
      </c>
      <c r="D1464">
        <v>290</v>
      </c>
    </row>
    <row r="1465" spans="1:4" x14ac:dyDescent="0.2">
      <c r="A1465" t="s">
        <v>1073</v>
      </c>
      <c r="B1465">
        <v>20130820</v>
      </c>
      <c r="C1465" t="s">
        <v>1545</v>
      </c>
      <c r="D1465">
        <v>579</v>
      </c>
    </row>
    <row r="1466" spans="1:4" x14ac:dyDescent="0.2">
      <c r="A1466" t="s">
        <v>1086</v>
      </c>
      <c r="B1466">
        <v>20130801</v>
      </c>
      <c r="C1466" t="s">
        <v>1545</v>
      </c>
      <c r="D1466">
        <v>447</v>
      </c>
    </row>
    <row r="1467" spans="1:4" x14ac:dyDescent="0.2">
      <c r="A1467" t="s">
        <v>981</v>
      </c>
      <c r="B1467">
        <v>20130629</v>
      </c>
      <c r="C1467" t="s">
        <v>1545</v>
      </c>
      <c r="D1467">
        <v>1230</v>
      </c>
    </row>
    <row r="1468" spans="1:4" x14ac:dyDescent="0.2">
      <c r="A1468" t="s">
        <v>981</v>
      </c>
      <c r="B1468">
        <v>20130804</v>
      </c>
      <c r="C1468" t="s">
        <v>1545</v>
      </c>
      <c r="D1468">
        <v>529</v>
      </c>
    </row>
    <row r="1469" spans="1:4" x14ac:dyDescent="0.2">
      <c r="A1469" t="s">
        <v>1084</v>
      </c>
      <c r="B1469">
        <v>20130704</v>
      </c>
      <c r="C1469" t="s">
        <v>1545</v>
      </c>
      <c r="D1469">
        <v>722</v>
      </c>
    </row>
    <row r="1470" spans="1:4" x14ac:dyDescent="0.2">
      <c r="A1470" t="s">
        <v>1084</v>
      </c>
      <c r="B1470">
        <v>20130818</v>
      </c>
      <c r="C1470" t="s">
        <v>1545</v>
      </c>
      <c r="D1470">
        <v>719</v>
      </c>
    </row>
    <row r="1471" spans="1:4" x14ac:dyDescent="0.2">
      <c r="A1471" t="s">
        <v>1080</v>
      </c>
      <c r="B1471">
        <v>20130705</v>
      </c>
      <c r="C1471" t="s">
        <v>1545</v>
      </c>
      <c r="D1471">
        <v>872</v>
      </c>
    </row>
    <row r="1472" spans="1:4" x14ac:dyDescent="0.2">
      <c r="A1472" t="s">
        <v>1080</v>
      </c>
      <c r="B1472">
        <v>20130810</v>
      </c>
      <c r="C1472" t="s">
        <v>1545</v>
      </c>
      <c r="D1472">
        <v>567</v>
      </c>
    </row>
    <row r="1473" spans="1:4" x14ac:dyDescent="0.2">
      <c r="A1473" t="s">
        <v>953</v>
      </c>
      <c r="B1473">
        <v>20130623</v>
      </c>
      <c r="C1473" t="s">
        <v>1545</v>
      </c>
      <c r="D1473">
        <v>707</v>
      </c>
    </row>
    <row r="1474" spans="1:4" x14ac:dyDescent="0.2">
      <c r="A1474" t="s">
        <v>953</v>
      </c>
      <c r="B1474">
        <v>20130817</v>
      </c>
      <c r="C1474" t="s">
        <v>1545</v>
      </c>
      <c r="D1474">
        <v>1542</v>
      </c>
    </row>
    <row r="1475" spans="1:4" x14ac:dyDescent="0.2">
      <c r="A1475" t="s">
        <v>1032</v>
      </c>
      <c r="B1475">
        <v>20130701</v>
      </c>
      <c r="C1475" t="s">
        <v>1545</v>
      </c>
      <c r="D1475">
        <v>467</v>
      </c>
    </row>
    <row r="1476" spans="1:4" x14ac:dyDescent="0.2">
      <c r="A1476" t="s">
        <v>1032</v>
      </c>
      <c r="B1476">
        <v>20140105</v>
      </c>
      <c r="C1476" t="s">
        <v>1545</v>
      </c>
      <c r="D1476">
        <v>793</v>
      </c>
    </row>
    <row r="1477" spans="1:4" x14ac:dyDescent="0.2">
      <c r="A1477" t="s">
        <v>866</v>
      </c>
      <c r="B1477">
        <v>20120610</v>
      </c>
      <c r="C1477" t="s">
        <v>1545</v>
      </c>
      <c r="D1477">
        <v>971</v>
      </c>
    </row>
    <row r="1478" spans="1:4" x14ac:dyDescent="0.2">
      <c r="A1478" t="s">
        <v>866</v>
      </c>
      <c r="B1478">
        <v>20120728</v>
      </c>
      <c r="C1478" t="s">
        <v>1545</v>
      </c>
      <c r="D1478">
        <v>1646</v>
      </c>
    </row>
    <row r="1479" spans="1:4" x14ac:dyDescent="0.2">
      <c r="A1479" t="s">
        <v>999</v>
      </c>
      <c r="B1479">
        <v>20130704</v>
      </c>
      <c r="C1479" t="s">
        <v>1545</v>
      </c>
      <c r="D1479">
        <v>369</v>
      </c>
    </row>
    <row r="1480" spans="1:4" x14ac:dyDescent="0.2">
      <c r="A1480" t="s">
        <v>999</v>
      </c>
      <c r="B1480">
        <v>20130805</v>
      </c>
      <c r="C1480" t="s">
        <v>1545</v>
      </c>
      <c r="D1480">
        <v>372</v>
      </c>
    </row>
    <row r="1481" spans="1:4" x14ac:dyDescent="0.2">
      <c r="A1481" t="s">
        <v>985</v>
      </c>
      <c r="B1481">
        <v>20130623</v>
      </c>
      <c r="C1481" t="s">
        <v>1545</v>
      </c>
      <c r="D1481">
        <v>366</v>
      </c>
    </row>
    <row r="1482" spans="1:4" x14ac:dyDescent="0.2">
      <c r="A1482" t="s">
        <v>985</v>
      </c>
      <c r="B1482">
        <v>20130826</v>
      </c>
      <c r="C1482" t="s">
        <v>1545</v>
      </c>
      <c r="D1482">
        <v>650</v>
      </c>
    </row>
    <row r="1483" spans="1:4" x14ac:dyDescent="0.2">
      <c r="A1483" t="s">
        <v>800</v>
      </c>
      <c r="B1483">
        <v>20120715</v>
      </c>
      <c r="C1483" t="s">
        <v>1545</v>
      </c>
      <c r="D1483">
        <v>802</v>
      </c>
    </row>
    <row r="1484" spans="1:4" x14ac:dyDescent="0.2">
      <c r="A1484" t="s">
        <v>800</v>
      </c>
      <c r="B1484">
        <v>20120804</v>
      </c>
      <c r="C1484" t="s">
        <v>1545</v>
      </c>
      <c r="D1484">
        <v>1212</v>
      </c>
    </row>
    <row r="1485" spans="1:4" x14ac:dyDescent="0.2">
      <c r="A1485" t="s">
        <v>858</v>
      </c>
      <c r="B1485">
        <v>20120722</v>
      </c>
      <c r="C1485" t="s">
        <v>1545</v>
      </c>
      <c r="D1485">
        <v>439</v>
      </c>
    </row>
    <row r="1486" spans="1:4" x14ac:dyDescent="0.2">
      <c r="A1486" t="s">
        <v>858</v>
      </c>
      <c r="B1486">
        <v>20120810</v>
      </c>
      <c r="C1486" t="s">
        <v>1545</v>
      </c>
      <c r="D1486">
        <v>1089</v>
      </c>
    </row>
    <row r="1487" spans="1:4" x14ac:dyDescent="0.2">
      <c r="A1487" t="s">
        <v>949</v>
      </c>
      <c r="B1487">
        <v>20120720</v>
      </c>
      <c r="C1487" t="s">
        <v>1545</v>
      </c>
      <c r="D1487">
        <v>1116</v>
      </c>
    </row>
    <row r="1488" spans="1:4" x14ac:dyDescent="0.2">
      <c r="A1488" t="s">
        <v>949</v>
      </c>
      <c r="B1488">
        <v>20120809</v>
      </c>
      <c r="C1488" t="s">
        <v>1545</v>
      </c>
      <c r="D1488">
        <v>1232</v>
      </c>
    </row>
    <row r="1489" spans="1:4" x14ac:dyDescent="0.2">
      <c r="A1489" t="s">
        <v>920</v>
      </c>
      <c r="B1489">
        <v>20120721</v>
      </c>
      <c r="C1489" t="s">
        <v>1545</v>
      </c>
      <c r="D1489">
        <v>534</v>
      </c>
    </row>
    <row r="1490" spans="1:4" x14ac:dyDescent="0.2">
      <c r="A1490" t="s">
        <v>920</v>
      </c>
      <c r="B1490">
        <v>20120809</v>
      </c>
      <c r="C1490" t="s">
        <v>1545</v>
      </c>
      <c r="D1490">
        <v>692</v>
      </c>
    </row>
    <row r="1491" spans="1:4" x14ac:dyDescent="0.2">
      <c r="A1491" t="s">
        <v>512</v>
      </c>
      <c r="B1491">
        <v>20120717</v>
      </c>
      <c r="C1491" t="s">
        <v>1545</v>
      </c>
      <c r="D1491">
        <v>3514</v>
      </c>
    </row>
    <row r="1492" spans="1:4" x14ac:dyDescent="0.2">
      <c r="A1492" t="s">
        <v>512</v>
      </c>
      <c r="B1492">
        <v>20120806</v>
      </c>
      <c r="C1492" t="s">
        <v>1545</v>
      </c>
      <c r="D1492">
        <v>1090</v>
      </c>
    </row>
    <row r="1493" spans="1:4" x14ac:dyDescent="0.2">
      <c r="A1493" t="s">
        <v>512</v>
      </c>
      <c r="B1493">
        <v>20161024</v>
      </c>
      <c r="C1493" t="s">
        <v>1545</v>
      </c>
      <c r="D1493">
        <v>1281</v>
      </c>
    </row>
    <row r="1494" spans="1:4" x14ac:dyDescent="0.2">
      <c r="A1494" t="s">
        <v>512</v>
      </c>
      <c r="B1494">
        <v>20180430</v>
      </c>
      <c r="C1494" t="s">
        <v>1545</v>
      </c>
      <c r="D1494">
        <v>972</v>
      </c>
    </row>
    <row r="1495" spans="1:4" x14ac:dyDescent="0.2">
      <c r="A1495" t="s">
        <v>512</v>
      </c>
      <c r="B1495">
        <v>20180518</v>
      </c>
      <c r="C1495" t="s">
        <v>1545</v>
      </c>
      <c r="D1495">
        <v>695</v>
      </c>
    </row>
    <row r="1496" spans="1:4" x14ac:dyDescent="0.2">
      <c r="A1496" t="s">
        <v>963</v>
      </c>
      <c r="B1496">
        <v>20120724</v>
      </c>
      <c r="C1496" t="s">
        <v>1545</v>
      </c>
      <c r="D1496">
        <v>1183</v>
      </c>
    </row>
    <row r="1497" spans="1:4" x14ac:dyDescent="0.2">
      <c r="A1497" t="s">
        <v>963</v>
      </c>
      <c r="B1497">
        <v>20120813</v>
      </c>
      <c r="C1497" t="s">
        <v>1545</v>
      </c>
      <c r="D1497">
        <v>906</v>
      </c>
    </row>
    <row r="1498" spans="1:4" x14ac:dyDescent="0.2">
      <c r="A1498" t="s">
        <v>925</v>
      </c>
      <c r="B1498">
        <v>20120614</v>
      </c>
      <c r="C1498" t="s">
        <v>1545</v>
      </c>
      <c r="D1498">
        <v>1932</v>
      </c>
    </row>
    <row r="1499" spans="1:4" x14ac:dyDescent="0.2">
      <c r="A1499" t="s">
        <v>925</v>
      </c>
      <c r="B1499">
        <v>20130618</v>
      </c>
      <c r="C1499" t="s">
        <v>1545</v>
      </c>
      <c r="D1499">
        <v>293</v>
      </c>
    </row>
    <row r="1500" spans="1:4" x14ac:dyDescent="0.2">
      <c r="A1500" t="s">
        <v>925</v>
      </c>
      <c r="B1500">
        <v>20130815</v>
      </c>
      <c r="C1500" t="s">
        <v>1545</v>
      </c>
      <c r="D1500">
        <v>752</v>
      </c>
    </row>
    <row r="1501" spans="1:4" x14ac:dyDescent="0.2">
      <c r="A1501" t="s">
        <v>918</v>
      </c>
      <c r="B1501">
        <v>20120715</v>
      </c>
      <c r="C1501" t="s">
        <v>1545</v>
      </c>
      <c r="D1501">
        <v>159</v>
      </c>
    </row>
    <row r="1502" spans="1:4" x14ac:dyDescent="0.2">
      <c r="A1502" t="s">
        <v>918</v>
      </c>
      <c r="B1502">
        <v>20120804</v>
      </c>
      <c r="C1502" t="s">
        <v>1545</v>
      </c>
      <c r="D1502">
        <v>847</v>
      </c>
    </row>
    <row r="1503" spans="1:4" x14ac:dyDescent="0.2">
      <c r="A1503" t="s">
        <v>927</v>
      </c>
      <c r="B1503">
        <v>20120714</v>
      </c>
      <c r="C1503" t="s">
        <v>1545</v>
      </c>
      <c r="D1503">
        <v>751</v>
      </c>
    </row>
    <row r="1504" spans="1:4" x14ac:dyDescent="0.2">
      <c r="A1504" t="s">
        <v>927</v>
      </c>
      <c r="B1504">
        <v>20120804</v>
      </c>
      <c r="C1504" t="s">
        <v>1545</v>
      </c>
      <c r="D1504">
        <v>1104</v>
      </c>
    </row>
    <row r="1505" spans="1:4" x14ac:dyDescent="0.2">
      <c r="A1505" t="s">
        <v>929</v>
      </c>
      <c r="B1505">
        <v>20120616</v>
      </c>
      <c r="C1505" t="s">
        <v>1545</v>
      </c>
      <c r="D1505">
        <v>505</v>
      </c>
    </row>
    <row r="1506" spans="1:4" x14ac:dyDescent="0.2">
      <c r="A1506" t="s">
        <v>929</v>
      </c>
      <c r="B1506">
        <v>20120802</v>
      </c>
      <c r="C1506" t="s">
        <v>1545</v>
      </c>
      <c r="D1506">
        <v>1593</v>
      </c>
    </row>
    <row r="1507" spans="1:4" x14ac:dyDescent="0.2">
      <c r="A1507" t="s">
        <v>539</v>
      </c>
      <c r="B1507">
        <v>20120805</v>
      </c>
      <c r="C1507" t="s">
        <v>1545</v>
      </c>
      <c r="D1507">
        <v>2347</v>
      </c>
    </row>
    <row r="1508" spans="1:4" x14ac:dyDescent="0.2">
      <c r="A1508" t="s">
        <v>539</v>
      </c>
      <c r="B1508">
        <v>20130807</v>
      </c>
      <c r="C1508" t="s">
        <v>1545</v>
      </c>
      <c r="D1508">
        <v>406</v>
      </c>
    </row>
    <row r="1509" spans="1:4" x14ac:dyDescent="0.2">
      <c r="A1509" t="s">
        <v>539</v>
      </c>
      <c r="B1509">
        <v>20161024</v>
      </c>
      <c r="C1509" t="s">
        <v>1545</v>
      </c>
      <c r="D1509">
        <v>1233</v>
      </c>
    </row>
    <row r="1510" spans="1:4" x14ac:dyDescent="0.2">
      <c r="A1510" t="s">
        <v>539</v>
      </c>
      <c r="B1510">
        <v>20180504</v>
      </c>
      <c r="C1510" t="s">
        <v>1545</v>
      </c>
      <c r="D1510">
        <v>1068</v>
      </c>
    </row>
    <row r="1511" spans="1:4" x14ac:dyDescent="0.2">
      <c r="A1511" t="s">
        <v>539</v>
      </c>
      <c r="B1511">
        <v>20180525</v>
      </c>
      <c r="C1511" t="s">
        <v>1545</v>
      </c>
      <c r="D1511">
        <v>1372</v>
      </c>
    </row>
    <row r="1512" spans="1:4" x14ac:dyDescent="0.2">
      <c r="A1512" t="s">
        <v>936</v>
      </c>
      <c r="B1512">
        <v>20120613</v>
      </c>
      <c r="C1512" t="s">
        <v>1545</v>
      </c>
      <c r="D1512">
        <v>618</v>
      </c>
    </row>
    <row r="1513" spans="1:4" x14ac:dyDescent="0.2">
      <c r="A1513" t="s">
        <v>936</v>
      </c>
      <c r="B1513">
        <v>20120731</v>
      </c>
      <c r="C1513" t="s">
        <v>1545</v>
      </c>
      <c r="D1513">
        <v>941</v>
      </c>
    </row>
    <row r="1514" spans="1:4" x14ac:dyDescent="0.2">
      <c r="A1514" t="s">
        <v>961</v>
      </c>
      <c r="B1514">
        <v>20120723</v>
      </c>
      <c r="C1514" t="s">
        <v>1545</v>
      </c>
      <c r="D1514">
        <v>574</v>
      </c>
    </row>
    <row r="1515" spans="1:4" x14ac:dyDescent="0.2">
      <c r="A1515" t="s">
        <v>961</v>
      </c>
      <c r="B1515">
        <v>20120812</v>
      </c>
      <c r="C1515" t="s">
        <v>1545</v>
      </c>
      <c r="D1515">
        <v>1075</v>
      </c>
    </row>
    <row r="1516" spans="1:4" x14ac:dyDescent="0.2">
      <c r="A1516" t="s">
        <v>935</v>
      </c>
      <c r="B1516">
        <v>20130618</v>
      </c>
      <c r="C1516" t="s">
        <v>1545</v>
      </c>
      <c r="D1516">
        <v>408</v>
      </c>
    </row>
    <row r="1517" spans="1:4" x14ac:dyDescent="0.2">
      <c r="A1517" t="s">
        <v>935</v>
      </c>
      <c r="B1517">
        <v>20130811</v>
      </c>
      <c r="C1517" t="s">
        <v>1545</v>
      </c>
      <c r="D1517">
        <v>1097</v>
      </c>
    </row>
    <row r="1518" spans="1:4" x14ac:dyDescent="0.2">
      <c r="A1518" t="s">
        <v>902</v>
      </c>
      <c r="B1518">
        <v>20120616</v>
      </c>
      <c r="C1518" t="s">
        <v>1545</v>
      </c>
      <c r="D1518">
        <v>810</v>
      </c>
    </row>
    <row r="1519" spans="1:4" x14ac:dyDescent="0.2">
      <c r="A1519" t="s">
        <v>902</v>
      </c>
      <c r="B1519">
        <v>20120802</v>
      </c>
      <c r="C1519" t="s">
        <v>1545</v>
      </c>
      <c r="D1519">
        <v>1750</v>
      </c>
    </row>
    <row r="1520" spans="1:4" x14ac:dyDescent="0.2">
      <c r="A1520" t="s">
        <v>887</v>
      </c>
      <c r="B1520">
        <v>20120615</v>
      </c>
      <c r="C1520" t="s">
        <v>1545</v>
      </c>
      <c r="D1520">
        <v>1802</v>
      </c>
    </row>
    <row r="1521" spans="1:4" x14ac:dyDescent="0.2">
      <c r="A1521" t="s">
        <v>887</v>
      </c>
      <c r="B1521">
        <v>20120802</v>
      </c>
      <c r="C1521" t="s">
        <v>1545</v>
      </c>
      <c r="D1521">
        <v>960</v>
      </c>
    </row>
    <row r="1522" spans="1:4" x14ac:dyDescent="0.2">
      <c r="A1522" t="s">
        <v>909</v>
      </c>
      <c r="B1522">
        <v>20120730</v>
      </c>
      <c r="C1522" t="s">
        <v>1545</v>
      </c>
      <c r="D1522">
        <v>699</v>
      </c>
    </row>
    <row r="1523" spans="1:4" x14ac:dyDescent="0.2">
      <c r="A1523" t="s">
        <v>930</v>
      </c>
      <c r="B1523">
        <v>20120610</v>
      </c>
      <c r="C1523" t="s">
        <v>1545</v>
      </c>
      <c r="D1523">
        <v>1532</v>
      </c>
    </row>
    <row r="1524" spans="1:4" x14ac:dyDescent="0.2">
      <c r="A1524" t="s">
        <v>930</v>
      </c>
      <c r="B1524">
        <v>20120729</v>
      </c>
      <c r="C1524" t="s">
        <v>1545</v>
      </c>
      <c r="D1524">
        <v>627</v>
      </c>
    </row>
    <row r="1525" spans="1:4" x14ac:dyDescent="0.2">
      <c r="A1525" t="s">
        <v>890</v>
      </c>
      <c r="B1525">
        <v>20120608</v>
      </c>
      <c r="C1525" t="s">
        <v>1545</v>
      </c>
      <c r="D1525">
        <v>2098</v>
      </c>
    </row>
    <row r="1526" spans="1:4" x14ac:dyDescent="0.2">
      <c r="A1526" t="s">
        <v>890</v>
      </c>
      <c r="B1526">
        <v>20120727</v>
      </c>
      <c r="C1526" t="s">
        <v>1545</v>
      </c>
      <c r="D1526">
        <v>394</v>
      </c>
    </row>
    <row r="1527" spans="1:4" x14ac:dyDescent="0.2">
      <c r="A1527" t="s">
        <v>917</v>
      </c>
      <c r="B1527">
        <v>20120717</v>
      </c>
      <c r="C1527" t="s">
        <v>1545</v>
      </c>
      <c r="D1527">
        <v>441</v>
      </c>
    </row>
    <row r="1528" spans="1:4" x14ac:dyDescent="0.2">
      <c r="A1528" t="s">
        <v>917</v>
      </c>
      <c r="B1528">
        <v>20120806</v>
      </c>
      <c r="C1528" t="s">
        <v>1545</v>
      </c>
      <c r="D1528">
        <v>557</v>
      </c>
    </row>
    <row r="1529" spans="1:4" x14ac:dyDescent="0.2">
      <c r="A1529" t="s">
        <v>952</v>
      </c>
      <c r="B1529">
        <v>20120609</v>
      </c>
      <c r="C1529" t="s">
        <v>1545</v>
      </c>
      <c r="D1529">
        <v>2174</v>
      </c>
    </row>
    <row r="1530" spans="1:4" x14ac:dyDescent="0.2">
      <c r="A1530" t="s">
        <v>952</v>
      </c>
      <c r="B1530">
        <v>20120728</v>
      </c>
      <c r="C1530" t="s">
        <v>1545</v>
      </c>
      <c r="D1530">
        <v>886</v>
      </c>
    </row>
    <row r="1531" spans="1:4" x14ac:dyDescent="0.2">
      <c r="A1531" t="s">
        <v>908</v>
      </c>
      <c r="B1531">
        <v>20120722</v>
      </c>
      <c r="C1531" t="s">
        <v>1545</v>
      </c>
      <c r="D1531">
        <v>1088</v>
      </c>
    </row>
    <row r="1532" spans="1:4" x14ac:dyDescent="0.2">
      <c r="A1532" t="s">
        <v>908</v>
      </c>
      <c r="B1532">
        <v>20120810</v>
      </c>
      <c r="C1532" t="s">
        <v>1545</v>
      </c>
      <c r="D1532">
        <v>1498</v>
      </c>
    </row>
    <row r="1533" spans="1:4" x14ac:dyDescent="0.2">
      <c r="A1533" t="s">
        <v>904</v>
      </c>
      <c r="B1533">
        <v>20120611</v>
      </c>
      <c r="C1533" t="s">
        <v>1545</v>
      </c>
      <c r="D1533">
        <v>407</v>
      </c>
    </row>
    <row r="1534" spans="1:4" x14ac:dyDescent="0.2">
      <c r="A1534" t="s">
        <v>904</v>
      </c>
      <c r="B1534">
        <v>20120729</v>
      </c>
      <c r="C1534" t="s">
        <v>1545</v>
      </c>
      <c r="D1534">
        <v>453</v>
      </c>
    </row>
    <row r="1535" spans="1:4" x14ac:dyDescent="0.2">
      <c r="A1535" t="s">
        <v>956</v>
      </c>
      <c r="B1535">
        <v>20120721</v>
      </c>
      <c r="C1535" t="s">
        <v>1545</v>
      </c>
      <c r="D1535">
        <v>2512</v>
      </c>
    </row>
    <row r="1536" spans="1:4" x14ac:dyDescent="0.2">
      <c r="A1536" t="s">
        <v>956</v>
      </c>
      <c r="B1536">
        <v>20120810</v>
      </c>
      <c r="C1536" t="s">
        <v>1545</v>
      </c>
      <c r="D1536">
        <v>2365</v>
      </c>
    </row>
    <row r="1537" spans="1:4" x14ac:dyDescent="0.2">
      <c r="A1537" t="s">
        <v>911</v>
      </c>
      <c r="B1537">
        <v>20120717</v>
      </c>
      <c r="C1537" t="s">
        <v>1545</v>
      </c>
      <c r="D1537">
        <v>744</v>
      </c>
    </row>
    <row r="1538" spans="1:4" x14ac:dyDescent="0.2">
      <c r="A1538" t="s">
        <v>911</v>
      </c>
      <c r="B1538">
        <v>20120806</v>
      </c>
      <c r="C1538" t="s">
        <v>1545</v>
      </c>
      <c r="D1538">
        <v>584</v>
      </c>
    </row>
    <row r="1539" spans="1:4" x14ac:dyDescent="0.2">
      <c r="A1539" t="s">
        <v>879</v>
      </c>
      <c r="B1539">
        <v>20120720</v>
      </c>
      <c r="C1539" t="s">
        <v>1545</v>
      </c>
      <c r="D1539">
        <v>776</v>
      </c>
    </row>
    <row r="1540" spans="1:4" x14ac:dyDescent="0.2">
      <c r="A1540" t="s">
        <v>879</v>
      </c>
      <c r="B1540">
        <v>20120808</v>
      </c>
      <c r="C1540" t="s">
        <v>1545</v>
      </c>
      <c r="D1540">
        <v>714</v>
      </c>
    </row>
    <row r="1541" spans="1:4" x14ac:dyDescent="0.2">
      <c r="A1541" t="s">
        <v>1071</v>
      </c>
      <c r="B1541">
        <v>20120721</v>
      </c>
      <c r="C1541" t="s">
        <v>1545</v>
      </c>
      <c r="D1541">
        <v>1848</v>
      </c>
    </row>
    <row r="1542" spans="1:4" x14ac:dyDescent="0.2">
      <c r="A1542" t="s">
        <v>1071</v>
      </c>
      <c r="B1542">
        <v>20120810</v>
      </c>
      <c r="C1542" t="s">
        <v>1545</v>
      </c>
      <c r="D1542">
        <v>975</v>
      </c>
    </row>
    <row r="1543" spans="1:4" x14ac:dyDescent="0.2">
      <c r="A1543" t="s">
        <v>974</v>
      </c>
      <c r="B1543">
        <v>20130626</v>
      </c>
      <c r="C1543" t="s">
        <v>1545</v>
      </c>
      <c r="D1543">
        <v>1443</v>
      </c>
    </row>
    <row r="1544" spans="1:4" x14ac:dyDescent="0.2">
      <c r="A1544" t="s">
        <v>974</v>
      </c>
      <c r="B1544">
        <v>20130802</v>
      </c>
      <c r="C1544" t="s">
        <v>1545</v>
      </c>
      <c r="D1544">
        <v>1505</v>
      </c>
    </row>
    <row r="1545" spans="1:4" x14ac:dyDescent="0.2">
      <c r="A1545" t="s">
        <v>1008</v>
      </c>
      <c r="B1545">
        <v>20130731</v>
      </c>
      <c r="C1545" t="s">
        <v>1545</v>
      </c>
      <c r="D1545">
        <v>1205</v>
      </c>
    </row>
    <row r="1546" spans="1:4" x14ac:dyDescent="0.2">
      <c r="A1546" t="s">
        <v>1008</v>
      </c>
      <c r="B1546">
        <v>20130821</v>
      </c>
      <c r="C1546" t="s">
        <v>1545</v>
      </c>
      <c r="D1546">
        <v>832</v>
      </c>
    </row>
    <row r="1547" spans="1:4" x14ac:dyDescent="0.2">
      <c r="A1547" t="s">
        <v>1060</v>
      </c>
      <c r="B1547">
        <v>20130704</v>
      </c>
      <c r="C1547" t="s">
        <v>1545</v>
      </c>
      <c r="D1547">
        <v>375</v>
      </c>
    </row>
    <row r="1548" spans="1:4" x14ac:dyDescent="0.2">
      <c r="A1548" t="s">
        <v>1021</v>
      </c>
      <c r="B1548">
        <v>20130620</v>
      </c>
      <c r="C1548" t="s">
        <v>1545</v>
      </c>
      <c r="D1548">
        <v>321</v>
      </c>
    </row>
    <row r="1549" spans="1:4" x14ac:dyDescent="0.2">
      <c r="A1549" t="s">
        <v>1021</v>
      </c>
      <c r="B1549">
        <v>20130802</v>
      </c>
      <c r="C1549" t="s">
        <v>1545</v>
      </c>
      <c r="D1549">
        <v>834</v>
      </c>
    </row>
    <row r="1550" spans="1:4" x14ac:dyDescent="0.2">
      <c r="A1550" t="s">
        <v>996</v>
      </c>
      <c r="B1550">
        <v>20130707</v>
      </c>
      <c r="C1550" t="s">
        <v>1545</v>
      </c>
      <c r="D1550">
        <v>858</v>
      </c>
    </row>
    <row r="1551" spans="1:4" x14ac:dyDescent="0.2">
      <c r="A1551" t="s">
        <v>996</v>
      </c>
      <c r="B1551">
        <v>20130805</v>
      </c>
      <c r="C1551" t="s">
        <v>1545</v>
      </c>
      <c r="D1551">
        <v>774</v>
      </c>
    </row>
    <row r="1552" spans="1:4" x14ac:dyDescent="0.2">
      <c r="A1552" t="s">
        <v>1035</v>
      </c>
      <c r="B1552">
        <v>20130619</v>
      </c>
      <c r="C1552" t="s">
        <v>1545</v>
      </c>
      <c r="D1552">
        <v>729</v>
      </c>
    </row>
    <row r="1553" spans="1:4" x14ac:dyDescent="0.2">
      <c r="A1553" t="s">
        <v>1035</v>
      </c>
      <c r="B1553">
        <v>20130815</v>
      </c>
      <c r="C1553" t="s">
        <v>1545</v>
      </c>
      <c r="D1553">
        <v>1403</v>
      </c>
    </row>
    <row r="1554" spans="1:4" x14ac:dyDescent="0.2">
      <c r="A1554" t="s">
        <v>972</v>
      </c>
      <c r="B1554">
        <v>20130819</v>
      </c>
      <c r="C1554" t="s">
        <v>1545</v>
      </c>
      <c r="D1554">
        <v>1201</v>
      </c>
    </row>
    <row r="1555" spans="1:4" x14ac:dyDescent="0.2">
      <c r="A1555" t="s">
        <v>972</v>
      </c>
      <c r="B1555">
        <v>20130821</v>
      </c>
      <c r="C1555" t="s">
        <v>1545</v>
      </c>
      <c r="D1555">
        <v>1414</v>
      </c>
    </row>
    <row r="1556" spans="1:4" x14ac:dyDescent="0.2">
      <c r="A1556" t="s">
        <v>503</v>
      </c>
      <c r="B1556">
        <v>20130708</v>
      </c>
      <c r="C1556" t="s">
        <v>1545</v>
      </c>
      <c r="D1556">
        <v>483</v>
      </c>
    </row>
    <row r="1557" spans="1:4" x14ac:dyDescent="0.2">
      <c r="A1557" t="s">
        <v>503</v>
      </c>
      <c r="B1557">
        <v>20130827</v>
      </c>
      <c r="C1557" t="s">
        <v>1545</v>
      </c>
      <c r="D1557">
        <v>1127</v>
      </c>
    </row>
    <row r="1558" spans="1:4" x14ac:dyDescent="0.2">
      <c r="A1558" t="s">
        <v>503</v>
      </c>
      <c r="B1558">
        <v>20160627</v>
      </c>
      <c r="C1558" t="s">
        <v>1545</v>
      </c>
      <c r="D1558">
        <v>1820</v>
      </c>
    </row>
    <row r="1559" spans="1:4" x14ac:dyDescent="0.2">
      <c r="A1559" t="s">
        <v>503</v>
      </c>
      <c r="B1559">
        <v>20180514</v>
      </c>
      <c r="C1559" t="s">
        <v>1545</v>
      </c>
      <c r="D1559">
        <v>489</v>
      </c>
    </row>
    <row r="1560" spans="1:4" x14ac:dyDescent="0.2">
      <c r="A1560" t="s">
        <v>1081</v>
      </c>
      <c r="B1560">
        <v>20130629</v>
      </c>
      <c r="C1560" t="s">
        <v>1545</v>
      </c>
      <c r="D1560">
        <v>640</v>
      </c>
    </row>
    <row r="1561" spans="1:4" x14ac:dyDescent="0.2">
      <c r="A1561" t="s">
        <v>1081</v>
      </c>
      <c r="B1561">
        <v>20130804</v>
      </c>
      <c r="C1561" t="s">
        <v>1545</v>
      </c>
      <c r="D1561">
        <v>512</v>
      </c>
    </row>
    <row r="1562" spans="1:4" x14ac:dyDescent="0.2">
      <c r="A1562" t="s">
        <v>569</v>
      </c>
      <c r="B1562">
        <v>20120814</v>
      </c>
      <c r="C1562" t="s">
        <v>1545</v>
      </c>
      <c r="D1562">
        <v>884</v>
      </c>
    </row>
    <row r="1563" spans="1:4" x14ac:dyDescent="0.2">
      <c r="A1563" t="s">
        <v>569</v>
      </c>
      <c r="B1563">
        <v>20130615</v>
      </c>
      <c r="C1563" t="s">
        <v>1545</v>
      </c>
      <c r="D1563">
        <v>406</v>
      </c>
    </row>
    <row r="1564" spans="1:4" x14ac:dyDescent="0.2">
      <c r="A1564" t="s">
        <v>569</v>
      </c>
      <c r="B1564">
        <v>20161024</v>
      </c>
      <c r="C1564" t="s">
        <v>1545</v>
      </c>
      <c r="D1564">
        <v>633</v>
      </c>
    </row>
    <row r="1565" spans="1:4" x14ac:dyDescent="0.2">
      <c r="A1565" t="s">
        <v>569</v>
      </c>
      <c r="B1565">
        <v>20180427</v>
      </c>
      <c r="C1565" t="s">
        <v>1545</v>
      </c>
      <c r="D1565">
        <v>856</v>
      </c>
    </row>
    <row r="1566" spans="1:4" x14ac:dyDescent="0.2">
      <c r="A1566" t="s">
        <v>569</v>
      </c>
      <c r="B1566">
        <v>20180518</v>
      </c>
      <c r="C1566" t="s">
        <v>1545</v>
      </c>
      <c r="D1566">
        <v>797</v>
      </c>
    </row>
    <row r="1567" spans="1:4" x14ac:dyDescent="0.2">
      <c r="A1567" t="s">
        <v>1061</v>
      </c>
      <c r="B1567">
        <v>20130624</v>
      </c>
      <c r="C1567" t="s">
        <v>1545</v>
      </c>
      <c r="D1567">
        <v>309</v>
      </c>
    </row>
    <row r="1568" spans="1:4" x14ac:dyDescent="0.2">
      <c r="A1568" t="s">
        <v>1061</v>
      </c>
      <c r="B1568">
        <v>20130806</v>
      </c>
      <c r="C1568" t="s">
        <v>1545</v>
      </c>
      <c r="D1568">
        <v>474</v>
      </c>
    </row>
    <row r="1569" spans="1:4" x14ac:dyDescent="0.2">
      <c r="A1569" t="s">
        <v>1050</v>
      </c>
      <c r="B1569">
        <v>20130624</v>
      </c>
      <c r="C1569" t="s">
        <v>1545</v>
      </c>
      <c r="D1569">
        <v>239</v>
      </c>
    </row>
    <row r="1570" spans="1:4" x14ac:dyDescent="0.2">
      <c r="A1570" t="s">
        <v>1050</v>
      </c>
      <c r="B1570">
        <v>20130812</v>
      </c>
      <c r="C1570" t="s">
        <v>1545</v>
      </c>
      <c r="D1570">
        <v>273</v>
      </c>
    </row>
    <row r="1571" spans="1:4" x14ac:dyDescent="0.2">
      <c r="A1571" t="s">
        <v>1001</v>
      </c>
      <c r="B1571">
        <v>20130821</v>
      </c>
      <c r="C1571" t="s">
        <v>1545</v>
      </c>
      <c r="D1571">
        <v>757</v>
      </c>
    </row>
    <row r="1572" spans="1:4" x14ac:dyDescent="0.2">
      <c r="A1572" t="s">
        <v>965</v>
      </c>
      <c r="B1572">
        <v>20120723</v>
      </c>
      <c r="C1572" t="s">
        <v>1545</v>
      </c>
      <c r="D1572">
        <v>739</v>
      </c>
    </row>
    <row r="1573" spans="1:4" x14ac:dyDescent="0.2">
      <c r="A1573" t="s">
        <v>965</v>
      </c>
      <c r="B1573">
        <v>20120812</v>
      </c>
      <c r="C1573" t="s">
        <v>1545</v>
      </c>
      <c r="D1573">
        <v>906</v>
      </c>
    </row>
    <row r="1574" spans="1:4" x14ac:dyDescent="0.2">
      <c r="A1574" t="s">
        <v>891</v>
      </c>
      <c r="B1574">
        <v>20120715</v>
      </c>
      <c r="C1574" t="s">
        <v>1545</v>
      </c>
      <c r="D1574">
        <v>631</v>
      </c>
    </row>
    <row r="1575" spans="1:4" x14ac:dyDescent="0.2">
      <c r="A1575" t="s">
        <v>891</v>
      </c>
      <c r="B1575">
        <v>20120804</v>
      </c>
      <c r="C1575" t="s">
        <v>1545</v>
      </c>
      <c r="D1575">
        <v>535</v>
      </c>
    </row>
    <row r="1576" spans="1:4" x14ac:dyDescent="0.2">
      <c r="A1576" t="s">
        <v>899</v>
      </c>
      <c r="B1576">
        <v>20120809</v>
      </c>
      <c r="C1576" t="s">
        <v>1545</v>
      </c>
      <c r="D1576">
        <v>1117</v>
      </c>
    </row>
    <row r="1577" spans="1:4" x14ac:dyDescent="0.2">
      <c r="A1577" t="s">
        <v>899</v>
      </c>
      <c r="B1577">
        <v>20130813</v>
      </c>
      <c r="C1577" t="s">
        <v>1545</v>
      </c>
      <c r="D1577">
        <v>827</v>
      </c>
    </row>
    <row r="1578" spans="1:4" x14ac:dyDescent="0.2">
      <c r="A1578" t="s">
        <v>905</v>
      </c>
      <c r="B1578">
        <v>20120722</v>
      </c>
      <c r="C1578" t="s">
        <v>1545</v>
      </c>
      <c r="D1578">
        <v>1146</v>
      </c>
    </row>
    <row r="1579" spans="1:4" x14ac:dyDescent="0.2">
      <c r="A1579" t="s">
        <v>905</v>
      </c>
      <c r="B1579">
        <v>20120810</v>
      </c>
      <c r="C1579" t="s">
        <v>1545</v>
      </c>
      <c r="D1579">
        <v>1251</v>
      </c>
    </row>
    <row r="1580" spans="1:4" x14ac:dyDescent="0.2">
      <c r="A1580" t="s">
        <v>960</v>
      </c>
      <c r="B1580">
        <v>20120615</v>
      </c>
      <c r="C1580" t="s">
        <v>1545</v>
      </c>
      <c r="D1580">
        <v>754</v>
      </c>
    </row>
    <row r="1581" spans="1:4" x14ac:dyDescent="0.2">
      <c r="A1581" t="s">
        <v>960</v>
      </c>
      <c r="B1581">
        <v>20120801</v>
      </c>
      <c r="C1581" t="s">
        <v>1545</v>
      </c>
      <c r="D1581">
        <v>1340</v>
      </c>
    </row>
    <row r="1582" spans="1:4" x14ac:dyDescent="0.2">
      <c r="A1582" t="s">
        <v>1019</v>
      </c>
      <c r="B1582">
        <v>20181112</v>
      </c>
      <c r="C1582" t="s">
        <v>1545</v>
      </c>
      <c r="D1582">
        <v>399</v>
      </c>
    </row>
    <row r="1583" spans="1:4" x14ac:dyDescent="0.2">
      <c r="A1583" t="s">
        <v>1019</v>
      </c>
      <c r="B1583">
        <v>20181119</v>
      </c>
      <c r="C1583" t="s">
        <v>1545</v>
      </c>
      <c r="D1583">
        <v>315</v>
      </c>
    </row>
    <row r="1584" spans="1:4" x14ac:dyDescent="0.2">
      <c r="A1584" t="s">
        <v>1006</v>
      </c>
      <c r="B1584">
        <v>20181116</v>
      </c>
      <c r="C1584" t="s">
        <v>1545</v>
      </c>
      <c r="D1584">
        <v>1033</v>
      </c>
    </row>
    <row r="1585" spans="1:4" x14ac:dyDescent="0.2">
      <c r="A1585" t="s">
        <v>1006</v>
      </c>
      <c r="B1585">
        <v>20181126</v>
      </c>
      <c r="C1585" t="s">
        <v>1545</v>
      </c>
      <c r="D1585">
        <v>629</v>
      </c>
    </row>
    <row r="1586" spans="1:4" x14ac:dyDescent="0.2">
      <c r="A1586" t="s">
        <v>1024</v>
      </c>
      <c r="B1586">
        <v>20181116</v>
      </c>
      <c r="C1586" t="s">
        <v>1545</v>
      </c>
      <c r="D1586">
        <v>1170</v>
      </c>
    </row>
    <row r="1587" spans="1:4" x14ac:dyDescent="0.2">
      <c r="A1587" t="s">
        <v>1024</v>
      </c>
      <c r="B1587">
        <v>20181126</v>
      </c>
      <c r="C1587" t="s">
        <v>1545</v>
      </c>
      <c r="D1587">
        <v>1043</v>
      </c>
    </row>
    <row r="1588" spans="1:4" x14ac:dyDescent="0.2">
      <c r="A1588" t="s">
        <v>1067</v>
      </c>
      <c r="B1588">
        <v>20181112</v>
      </c>
      <c r="C1588" t="s">
        <v>1545</v>
      </c>
      <c r="D1588">
        <v>525</v>
      </c>
    </row>
    <row r="1589" spans="1:4" x14ac:dyDescent="0.2">
      <c r="A1589" t="s">
        <v>1067</v>
      </c>
      <c r="B1589">
        <v>20181123</v>
      </c>
      <c r="C1589" t="s">
        <v>1545</v>
      </c>
      <c r="D1589">
        <v>418</v>
      </c>
    </row>
    <row r="1590" spans="1:4" x14ac:dyDescent="0.2">
      <c r="A1590" t="s">
        <v>1036</v>
      </c>
      <c r="B1590">
        <v>20181119</v>
      </c>
      <c r="C1590" t="s">
        <v>1545</v>
      </c>
      <c r="D1590">
        <v>542</v>
      </c>
    </row>
    <row r="1591" spans="1:4" x14ac:dyDescent="0.2">
      <c r="A1591" t="s">
        <v>1036</v>
      </c>
      <c r="B1591">
        <v>20181126</v>
      </c>
      <c r="C1591" t="s">
        <v>1545</v>
      </c>
      <c r="D1591">
        <v>1258</v>
      </c>
    </row>
    <row r="1592" spans="1:4" x14ac:dyDescent="0.2">
      <c r="A1592" t="s">
        <v>1042</v>
      </c>
      <c r="B1592">
        <v>20130709</v>
      </c>
      <c r="C1592" t="s">
        <v>1545</v>
      </c>
      <c r="D1592">
        <v>693</v>
      </c>
    </row>
    <row r="1593" spans="1:4" x14ac:dyDescent="0.2">
      <c r="A1593" t="s">
        <v>1042</v>
      </c>
      <c r="B1593">
        <v>20130809</v>
      </c>
      <c r="C1593" t="s">
        <v>1545</v>
      </c>
      <c r="D1593">
        <v>1725</v>
      </c>
    </row>
    <row r="1594" spans="1:4" x14ac:dyDescent="0.2">
      <c r="A1594" t="s">
        <v>1621</v>
      </c>
      <c r="B1594">
        <v>20180608</v>
      </c>
      <c r="C1594" t="s">
        <v>1545</v>
      </c>
      <c r="D1594">
        <v>1359</v>
      </c>
    </row>
    <row r="1595" spans="1:4" x14ac:dyDescent="0.2">
      <c r="A1595" t="s">
        <v>1621</v>
      </c>
      <c r="B1595">
        <v>20180625</v>
      </c>
      <c r="C1595" t="s">
        <v>1545</v>
      </c>
      <c r="D1595">
        <v>800</v>
      </c>
    </row>
    <row r="1596" spans="1:4" x14ac:dyDescent="0.2">
      <c r="A1596" t="s">
        <v>1575</v>
      </c>
      <c r="B1596">
        <v>20180330</v>
      </c>
      <c r="C1596" t="s">
        <v>1545</v>
      </c>
      <c r="D1596">
        <v>2303</v>
      </c>
    </row>
    <row r="1597" spans="1:4" x14ac:dyDescent="0.2">
      <c r="A1597" t="s">
        <v>1575</v>
      </c>
      <c r="B1597">
        <v>20180709</v>
      </c>
      <c r="C1597" t="s">
        <v>1545</v>
      </c>
      <c r="D1597">
        <v>1757</v>
      </c>
    </row>
    <row r="1598" spans="1:4" x14ac:dyDescent="0.2">
      <c r="A1598" t="s">
        <v>1611</v>
      </c>
      <c r="B1598">
        <v>20180608</v>
      </c>
      <c r="C1598" t="s">
        <v>1545</v>
      </c>
      <c r="D1598">
        <v>474</v>
      </c>
    </row>
    <row r="1599" spans="1:4" x14ac:dyDescent="0.2">
      <c r="A1599" t="s">
        <v>1611</v>
      </c>
      <c r="B1599">
        <v>20180625</v>
      </c>
      <c r="C1599" t="s">
        <v>1545</v>
      </c>
      <c r="D1599">
        <v>1411</v>
      </c>
    </row>
    <row r="1600" spans="1:4" x14ac:dyDescent="0.2">
      <c r="A1600" t="s">
        <v>1622</v>
      </c>
      <c r="B1600">
        <v>20180608</v>
      </c>
      <c r="C1600" t="s">
        <v>1545</v>
      </c>
      <c r="D1600">
        <v>529</v>
      </c>
    </row>
    <row r="1601" spans="1:4" x14ac:dyDescent="0.2">
      <c r="A1601" t="s">
        <v>1622</v>
      </c>
      <c r="B1601">
        <v>20180625</v>
      </c>
      <c r="C1601" t="s">
        <v>1545</v>
      </c>
      <c r="D1601">
        <v>94</v>
      </c>
    </row>
    <row r="1602" spans="1:4" x14ac:dyDescent="0.2">
      <c r="A1602" t="s">
        <v>1578</v>
      </c>
      <c r="B1602">
        <v>20180330</v>
      </c>
      <c r="C1602" t="s">
        <v>1545</v>
      </c>
      <c r="D1602">
        <v>357</v>
      </c>
    </row>
    <row r="1603" spans="1:4" x14ac:dyDescent="0.2">
      <c r="A1603" t="s">
        <v>1578</v>
      </c>
      <c r="B1603">
        <v>20180702</v>
      </c>
      <c r="C1603" t="s">
        <v>1545</v>
      </c>
      <c r="D1603">
        <v>596</v>
      </c>
    </row>
    <row r="1604" spans="1:4" x14ac:dyDescent="0.2">
      <c r="A1604" t="s">
        <v>1668</v>
      </c>
      <c r="B1604">
        <v>20180622</v>
      </c>
      <c r="C1604" t="s">
        <v>1545</v>
      </c>
      <c r="D1604">
        <v>928</v>
      </c>
    </row>
    <row r="1605" spans="1:4" x14ac:dyDescent="0.2">
      <c r="A1605" t="s">
        <v>1668</v>
      </c>
      <c r="B1605">
        <v>20180713</v>
      </c>
      <c r="C1605" t="s">
        <v>1545</v>
      </c>
      <c r="D1605">
        <v>1023</v>
      </c>
    </row>
    <row r="1606" spans="1:4" x14ac:dyDescent="0.2">
      <c r="A1606" t="s">
        <v>1618</v>
      </c>
      <c r="B1606">
        <v>20180608</v>
      </c>
      <c r="C1606" t="s">
        <v>1545</v>
      </c>
      <c r="D1606">
        <v>1804</v>
      </c>
    </row>
    <row r="1607" spans="1:4" x14ac:dyDescent="0.2">
      <c r="A1607" t="s">
        <v>1618</v>
      </c>
      <c r="B1607">
        <v>20180706</v>
      </c>
      <c r="C1607" t="s">
        <v>1545</v>
      </c>
      <c r="D1607">
        <v>849</v>
      </c>
    </row>
    <row r="1608" spans="1:4" x14ac:dyDescent="0.2">
      <c r="A1608" t="s">
        <v>1596</v>
      </c>
      <c r="B1608">
        <v>20180604</v>
      </c>
      <c r="C1608" t="s">
        <v>1545</v>
      </c>
      <c r="D1608">
        <v>1721</v>
      </c>
    </row>
    <row r="1609" spans="1:4" x14ac:dyDescent="0.2">
      <c r="A1609" t="s">
        <v>1596</v>
      </c>
      <c r="B1609">
        <v>20180706</v>
      </c>
      <c r="C1609" t="s">
        <v>1545</v>
      </c>
      <c r="D1609">
        <v>1142</v>
      </c>
    </row>
    <row r="1610" spans="1:4" x14ac:dyDescent="0.2">
      <c r="A1610" t="s">
        <v>1573</v>
      </c>
      <c r="B1610">
        <v>20180330</v>
      </c>
      <c r="C1610" t="s">
        <v>1545</v>
      </c>
      <c r="D1610">
        <v>853</v>
      </c>
    </row>
    <row r="1611" spans="1:4" x14ac:dyDescent="0.2">
      <c r="A1611" t="s">
        <v>1573</v>
      </c>
      <c r="B1611">
        <v>20180709</v>
      </c>
      <c r="C1611" t="s">
        <v>1545</v>
      </c>
      <c r="D1611">
        <v>873</v>
      </c>
    </row>
    <row r="1612" spans="1:4" x14ac:dyDescent="0.2">
      <c r="A1612" t="s">
        <v>1589</v>
      </c>
      <c r="B1612">
        <v>20180402</v>
      </c>
      <c r="C1612" t="s">
        <v>1545</v>
      </c>
      <c r="D1612">
        <v>1227</v>
      </c>
    </row>
    <row r="1613" spans="1:4" x14ac:dyDescent="0.2">
      <c r="A1613" t="s">
        <v>1589</v>
      </c>
      <c r="B1613">
        <v>20180618</v>
      </c>
      <c r="C1613" t="s">
        <v>1545</v>
      </c>
      <c r="D1613">
        <v>287</v>
      </c>
    </row>
    <row r="1614" spans="1:4" x14ac:dyDescent="0.2">
      <c r="A1614" t="s">
        <v>1572</v>
      </c>
      <c r="B1614">
        <v>20180330</v>
      </c>
      <c r="C1614" t="s">
        <v>1545</v>
      </c>
      <c r="D1614">
        <v>1759</v>
      </c>
    </row>
    <row r="1615" spans="1:4" x14ac:dyDescent="0.2">
      <c r="A1615" t="s">
        <v>1572</v>
      </c>
      <c r="B1615">
        <v>20180625</v>
      </c>
      <c r="C1615" t="s">
        <v>1545</v>
      </c>
      <c r="D1615">
        <v>842</v>
      </c>
    </row>
    <row r="1616" spans="1:4" x14ac:dyDescent="0.2">
      <c r="A1616" t="s">
        <v>1626</v>
      </c>
      <c r="B1616">
        <v>20180611</v>
      </c>
      <c r="C1616" t="s">
        <v>1545</v>
      </c>
      <c r="D1616">
        <v>2630</v>
      </c>
    </row>
    <row r="1617" spans="1:4" x14ac:dyDescent="0.2">
      <c r="A1617" t="s">
        <v>1626</v>
      </c>
      <c r="B1617">
        <v>20180629</v>
      </c>
      <c r="C1617" t="s">
        <v>1545</v>
      </c>
      <c r="D1617">
        <v>401</v>
      </c>
    </row>
    <row r="1618" spans="1:4" x14ac:dyDescent="0.2">
      <c r="A1618" t="s">
        <v>1625</v>
      </c>
      <c r="B1618">
        <v>20180611</v>
      </c>
      <c r="C1618" t="s">
        <v>1545</v>
      </c>
      <c r="D1618">
        <v>971</v>
      </c>
    </row>
    <row r="1619" spans="1:4" x14ac:dyDescent="0.2">
      <c r="A1619" t="s">
        <v>1625</v>
      </c>
      <c r="B1619">
        <v>20180625</v>
      </c>
      <c r="C1619" t="s">
        <v>1545</v>
      </c>
      <c r="D1619">
        <v>365</v>
      </c>
    </row>
    <row r="1620" spans="1:4" x14ac:dyDescent="0.2">
      <c r="A1620" t="s">
        <v>1637</v>
      </c>
      <c r="B1620">
        <v>20180611</v>
      </c>
      <c r="C1620" t="s">
        <v>1545</v>
      </c>
      <c r="D1620">
        <v>1472</v>
      </c>
    </row>
    <row r="1621" spans="1:4" x14ac:dyDescent="0.2">
      <c r="A1621" t="s">
        <v>1637</v>
      </c>
      <c r="B1621">
        <v>20180709</v>
      </c>
      <c r="C1621" t="s">
        <v>1545</v>
      </c>
      <c r="D1621">
        <v>1154</v>
      </c>
    </row>
    <row r="1622" spans="1:4" x14ac:dyDescent="0.2">
      <c r="A1622" t="s">
        <v>1655</v>
      </c>
      <c r="B1622">
        <v>20180615</v>
      </c>
      <c r="C1622" t="s">
        <v>1545</v>
      </c>
      <c r="D1622">
        <v>542</v>
      </c>
    </row>
    <row r="1623" spans="1:4" x14ac:dyDescent="0.2">
      <c r="A1623" t="s">
        <v>1655</v>
      </c>
      <c r="B1623">
        <v>20180706</v>
      </c>
      <c r="C1623" t="s">
        <v>1545</v>
      </c>
      <c r="D1623">
        <v>606</v>
      </c>
    </row>
    <row r="1624" spans="1:4" x14ac:dyDescent="0.2">
      <c r="A1624" t="s">
        <v>1616</v>
      </c>
      <c r="B1624">
        <v>20180608</v>
      </c>
      <c r="C1624" t="s">
        <v>1545</v>
      </c>
      <c r="D1624">
        <v>274</v>
      </c>
    </row>
    <row r="1625" spans="1:4" x14ac:dyDescent="0.2">
      <c r="A1625" t="s">
        <v>1616</v>
      </c>
      <c r="B1625">
        <v>20180702</v>
      </c>
      <c r="C1625" t="s">
        <v>1545</v>
      </c>
      <c r="D1625">
        <v>482</v>
      </c>
    </row>
    <row r="1626" spans="1:4" x14ac:dyDescent="0.2">
      <c r="A1626" t="s">
        <v>1593</v>
      </c>
      <c r="B1626">
        <v>20180604</v>
      </c>
      <c r="C1626" t="s">
        <v>1545</v>
      </c>
      <c r="D1626">
        <v>804</v>
      </c>
    </row>
    <row r="1627" spans="1:4" x14ac:dyDescent="0.2">
      <c r="A1627" t="s">
        <v>1593</v>
      </c>
      <c r="B1627">
        <v>20180629</v>
      </c>
      <c r="C1627" t="s">
        <v>1545</v>
      </c>
      <c r="D1627">
        <v>1746</v>
      </c>
    </row>
    <row r="1628" spans="1:4" x14ac:dyDescent="0.2">
      <c r="A1628" t="s">
        <v>1631</v>
      </c>
      <c r="B1628">
        <v>20180611</v>
      </c>
      <c r="C1628" t="s">
        <v>1545</v>
      </c>
      <c r="D1628">
        <v>1118</v>
      </c>
    </row>
    <row r="1629" spans="1:4" x14ac:dyDescent="0.2">
      <c r="A1629" t="s">
        <v>1631</v>
      </c>
      <c r="B1629">
        <v>20180702</v>
      </c>
      <c r="C1629" t="s">
        <v>1545</v>
      </c>
      <c r="D1629">
        <v>1339</v>
      </c>
    </row>
    <row r="1630" spans="1:4" x14ac:dyDescent="0.2">
      <c r="A1630" t="s">
        <v>1629</v>
      </c>
      <c r="B1630">
        <v>20180611</v>
      </c>
      <c r="C1630" t="s">
        <v>1545</v>
      </c>
      <c r="D1630">
        <v>548</v>
      </c>
    </row>
    <row r="1631" spans="1:4" x14ac:dyDescent="0.2">
      <c r="A1631" t="s">
        <v>1629</v>
      </c>
      <c r="B1631">
        <v>20180706</v>
      </c>
      <c r="C1631" t="s">
        <v>1545</v>
      </c>
      <c r="D1631">
        <v>1145</v>
      </c>
    </row>
    <row r="1632" spans="1:4" x14ac:dyDescent="0.2">
      <c r="A1632" t="s">
        <v>1557</v>
      </c>
      <c r="B1632">
        <v>20180323</v>
      </c>
      <c r="C1632" t="s">
        <v>1545</v>
      </c>
      <c r="D1632">
        <v>1190</v>
      </c>
    </row>
    <row r="1633" spans="1:4" x14ac:dyDescent="0.2">
      <c r="A1633" t="s">
        <v>1557</v>
      </c>
      <c r="B1633">
        <v>20180702</v>
      </c>
      <c r="C1633" t="s">
        <v>1545</v>
      </c>
      <c r="D1633">
        <v>499</v>
      </c>
    </row>
    <row r="1634" spans="1:4" x14ac:dyDescent="0.2">
      <c r="A1634" t="s">
        <v>1561</v>
      </c>
      <c r="B1634">
        <v>20180326</v>
      </c>
      <c r="C1634" t="s">
        <v>1545</v>
      </c>
      <c r="D1634">
        <v>895</v>
      </c>
    </row>
    <row r="1635" spans="1:4" x14ac:dyDescent="0.2">
      <c r="A1635" t="s">
        <v>1561</v>
      </c>
      <c r="B1635">
        <v>20180622</v>
      </c>
      <c r="C1635" t="s">
        <v>1545</v>
      </c>
      <c r="D1635">
        <v>1237</v>
      </c>
    </row>
    <row r="1636" spans="1:4" x14ac:dyDescent="0.2">
      <c r="A1636" t="s">
        <v>1560</v>
      </c>
      <c r="B1636">
        <v>20180326</v>
      </c>
      <c r="C1636" t="s">
        <v>1545</v>
      </c>
      <c r="D1636">
        <v>955</v>
      </c>
    </row>
    <row r="1637" spans="1:4" x14ac:dyDescent="0.2">
      <c r="A1637" t="s">
        <v>1560</v>
      </c>
      <c r="B1637">
        <v>20180622</v>
      </c>
      <c r="C1637" t="s">
        <v>1545</v>
      </c>
      <c r="D1637">
        <v>2371</v>
      </c>
    </row>
    <row r="1638" spans="1:4" x14ac:dyDescent="0.2">
      <c r="A1638" t="s">
        <v>1549</v>
      </c>
      <c r="B1638">
        <v>20180323</v>
      </c>
      <c r="C1638" t="s">
        <v>1545</v>
      </c>
      <c r="D1638">
        <v>491</v>
      </c>
    </row>
    <row r="1639" spans="1:4" x14ac:dyDescent="0.2">
      <c r="A1639" t="s">
        <v>1549</v>
      </c>
      <c r="B1639">
        <v>20180618</v>
      </c>
      <c r="C1639" t="s">
        <v>1545</v>
      </c>
      <c r="D1639">
        <v>652</v>
      </c>
    </row>
    <row r="1640" spans="1:4" x14ac:dyDescent="0.2">
      <c r="A1640" t="s">
        <v>1567</v>
      </c>
      <c r="B1640">
        <v>20180326</v>
      </c>
      <c r="C1640" t="s">
        <v>1545</v>
      </c>
      <c r="D1640">
        <v>449</v>
      </c>
    </row>
    <row r="1641" spans="1:4" x14ac:dyDescent="0.2">
      <c r="A1641" t="s">
        <v>1567</v>
      </c>
      <c r="B1641">
        <v>20180622</v>
      </c>
      <c r="C1641" t="s">
        <v>1545</v>
      </c>
      <c r="D1641">
        <v>835</v>
      </c>
    </row>
    <row r="1642" spans="1:4" x14ac:dyDescent="0.2">
      <c r="A1642" t="s">
        <v>1547</v>
      </c>
      <c r="B1642">
        <v>20180323</v>
      </c>
      <c r="C1642" t="s">
        <v>1545</v>
      </c>
      <c r="D1642">
        <v>226</v>
      </c>
    </row>
    <row r="1643" spans="1:4" x14ac:dyDescent="0.2">
      <c r="A1643" t="s">
        <v>1547</v>
      </c>
      <c r="B1643">
        <v>20180713</v>
      </c>
      <c r="C1643" t="s">
        <v>1545</v>
      </c>
      <c r="D1643">
        <v>986</v>
      </c>
    </row>
    <row r="1644" spans="1:4" x14ac:dyDescent="0.2">
      <c r="A1644" t="s">
        <v>1605</v>
      </c>
      <c r="B1644">
        <v>20180604</v>
      </c>
      <c r="C1644" t="s">
        <v>1545</v>
      </c>
      <c r="D1644">
        <v>994</v>
      </c>
    </row>
    <row r="1645" spans="1:4" x14ac:dyDescent="0.2">
      <c r="A1645" t="s">
        <v>1610</v>
      </c>
      <c r="B1645">
        <v>20180608</v>
      </c>
      <c r="C1645" t="s">
        <v>1545</v>
      </c>
      <c r="D1645">
        <v>623</v>
      </c>
    </row>
    <row r="1646" spans="1:4" x14ac:dyDescent="0.2">
      <c r="A1646" t="s">
        <v>1610</v>
      </c>
      <c r="B1646">
        <v>20180706</v>
      </c>
      <c r="C1646" t="s">
        <v>1545</v>
      </c>
      <c r="D1646">
        <v>755</v>
      </c>
    </row>
    <row r="1647" spans="1:4" x14ac:dyDescent="0.2">
      <c r="A1647" t="s">
        <v>1646</v>
      </c>
      <c r="B1647">
        <v>20180615</v>
      </c>
      <c r="C1647" t="s">
        <v>1545</v>
      </c>
      <c r="D1647">
        <v>178</v>
      </c>
    </row>
    <row r="1648" spans="1:4" x14ac:dyDescent="0.2">
      <c r="A1648" t="s">
        <v>1646</v>
      </c>
      <c r="B1648">
        <v>20180629</v>
      </c>
      <c r="C1648" t="s">
        <v>1545</v>
      </c>
      <c r="D1648">
        <v>1182</v>
      </c>
    </row>
    <row r="1649" spans="1:4" x14ac:dyDescent="0.2">
      <c r="A1649" t="s">
        <v>1551</v>
      </c>
      <c r="B1649">
        <v>20180323</v>
      </c>
      <c r="C1649" t="s">
        <v>1545</v>
      </c>
      <c r="D1649">
        <v>638</v>
      </c>
    </row>
    <row r="1650" spans="1:4" x14ac:dyDescent="0.2">
      <c r="A1650" t="s">
        <v>1551</v>
      </c>
      <c r="B1650">
        <v>20180622</v>
      </c>
      <c r="C1650" t="s">
        <v>1545</v>
      </c>
      <c r="D1650">
        <v>614</v>
      </c>
    </row>
    <row r="1651" spans="1:4" x14ac:dyDescent="0.2">
      <c r="A1651" t="s">
        <v>1588</v>
      </c>
      <c r="B1651">
        <v>20180402</v>
      </c>
      <c r="C1651" t="s">
        <v>1545</v>
      </c>
      <c r="D1651">
        <v>1284</v>
      </c>
    </row>
    <row r="1652" spans="1:4" x14ac:dyDescent="0.2">
      <c r="A1652" t="s">
        <v>1587</v>
      </c>
      <c r="B1652">
        <v>20180402</v>
      </c>
      <c r="C1652" t="s">
        <v>1545</v>
      </c>
      <c r="D1652">
        <v>889</v>
      </c>
    </row>
    <row r="1653" spans="1:4" x14ac:dyDescent="0.2">
      <c r="A1653" t="s">
        <v>1587</v>
      </c>
      <c r="B1653">
        <v>20180709</v>
      </c>
      <c r="C1653" t="s">
        <v>1545</v>
      </c>
      <c r="D1653">
        <v>322</v>
      </c>
    </row>
    <row r="1654" spans="1:4" x14ac:dyDescent="0.2">
      <c r="A1654" t="s">
        <v>1581</v>
      </c>
      <c r="B1654">
        <v>20180330</v>
      </c>
      <c r="C1654" t="s">
        <v>1545</v>
      </c>
      <c r="D1654">
        <v>1427</v>
      </c>
    </row>
    <row r="1655" spans="1:4" x14ac:dyDescent="0.2">
      <c r="A1655" t="s">
        <v>1581</v>
      </c>
      <c r="B1655">
        <v>20180622</v>
      </c>
      <c r="C1655" t="s">
        <v>1545</v>
      </c>
      <c r="D1655">
        <v>1474</v>
      </c>
    </row>
    <row r="1656" spans="1:4" x14ac:dyDescent="0.2">
      <c r="A1656" t="s">
        <v>1599</v>
      </c>
      <c r="B1656">
        <v>20180604</v>
      </c>
      <c r="C1656" t="s">
        <v>1545</v>
      </c>
      <c r="D1656">
        <v>63</v>
      </c>
    </row>
    <row r="1657" spans="1:4" x14ac:dyDescent="0.2">
      <c r="A1657" t="s">
        <v>1599</v>
      </c>
      <c r="B1657">
        <v>20180713</v>
      </c>
      <c r="C1657" t="s">
        <v>1545</v>
      </c>
      <c r="D1657">
        <v>1040</v>
      </c>
    </row>
    <row r="1658" spans="1:4" x14ac:dyDescent="0.2">
      <c r="A1658" t="s">
        <v>1612</v>
      </c>
      <c r="B1658">
        <v>20180608</v>
      </c>
      <c r="C1658" t="s">
        <v>1545</v>
      </c>
      <c r="D1658">
        <v>783</v>
      </c>
    </row>
    <row r="1659" spans="1:4" x14ac:dyDescent="0.2">
      <c r="A1659" t="s">
        <v>1612</v>
      </c>
      <c r="B1659">
        <v>20180629</v>
      </c>
      <c r="C1659" t="s">
        <v>1545</v>
      </c>
      <c r="D1659">
        <v>2719</v>
      </c>
    </row>
    <row r="1660" spans="1:4" x14ac:dyDescent="0.2">
      <c r="A1660" t="s">
        <v>1612</v>
      </c>
      <c r="B1660">
        <v>20180709</v>
      </c>
      <c r="C1660" t="s">
        <v>1545</v>
      </c>
      <c r="D1660">
        <v>1776</v>
      </c>
    </row>
    <row r="1661" spans="1:4" x14ac:dyDescent="0.2">
      <c r="A1661" t="s">
        <v>1552</v>
      </c>
      <c r="B1661">
        <v>20180323</v>
      </c>
      <c r="C1661" t="s">
        <v>1545</v>
      </c>
      <c r="D1661">
        <v>1291</v>
      </c>
    </row>
    <row r="1662" spans="1:4" x14ac:dyDescent="0.2">
      <c r="A1662" t="s">
        <v>1552</v>
      </c>
      <c r="B1662">
        <v>20180622</v>
      </c>
      <c r="C1662" t="s">
        <v>1545</v>
      </c>
      <c r="D1662">
        <v>963</v>
      </c>
    </row>
    <row r="1663" spans="1:4" x14ac:dyDescent="0.2">
      <c r="A1663" t="s">
        <v>1662</v>
      </c>
      <c r="B1663">
        <v>20180618</v>
      </c>
      <c r="C1663" t="s">
        <v>1545</v>
      </c>
      <c r="D1663">
        <v>1974</v>
      </c>
    </row>
    <row r="1664" spans="1:4" x14ac:dyDescent="0.2">
      <c r="A1664" t="s">
        <v>1662</v>
      </c>
      <c r="B1664">
        <v>20180702</v>
      </c>
      <c r="C1664" t="s">
        <v>1545</v>
      </c>
      <c r="D1664">
        <v>1813</v>
      </c>
    </row>
    <row r="1665" spans="1:4" x14ac:dyDescent="0.2">
      <c r="A1665" t="s">
        <v>1554</v>
      </c>
      <c r="B1665">
        <v>20180323</v>
      </c>
      <c r="C1665" t="s">
        <v>1545</v>
      </c>
      <c r="D1665">
        <v>918</v>
      </c>
    </row>
    <row r="1666" spans="1:4" x14ac:dyDescent="0.2">
      <c r="A1666" t="s">
        <v>1554</v>
      </c>
      <c r="B1666">
        <v>20180702</v>
      </c>
      <c r="C1666" t="s">
        <v>1545</v>
      </c>
      <c r="D1666">
        <v>1225</v>
      </c>
    </row>
    <row r="1667" spans="1:4" x14ac:dyDescent="0.2">
      <c r="A1667" t="s">
        <v>1608</v>
      </c>
      <c r="B1667">
        <v>20180608</v>
      </c>
      <c r="C1667" t="s">
        <v>1545</v>
      </c>
      <c r="D1667">
        <v>1715</v>
      </c>
    </row>
    <row r="1668" spans="1:4" x14ac:dyDescent="0.2">
      <c r="A1668" t="s">
        <v>1608</v>
      </c>
      <c r="B1668">
        <v>20180625</v>
      </c>
      <c r="C1668" t="s">
        <v>1545</v>
      </c>
      <c r="D1668">
        <v>1000</v>
      </c>
    </row>
    <row r="1669" spans="1:4" x14ac:dyDescent="0.2">
      <c r="A1669" t="s">
        <v>1590</v>
      </c>
      <c r="B1669">
        <v>20180402</v>
      </c>
      <c r="C1669" t="s">
        <v>1545</v>
      </c>
      <c r="D1669">
        <v>999</v>
      </c>
    </row>
    <row r="1670" spans="1:4" x14ac:dyDescent="0.2">
      <c r="A1670" t="s">
        <v>1570</v>
      </c>
      <c r="B1670">
        <v>20180326</v>
      </c>
      <c r="C1670" t="s">
        <v>1545</v>
      </c>
      <c r="D1670">
        <v>1382</v>
      </c>
    </row>
    <row r="1671" spans="1:4" x14ac:dyDescent="0.2">
      <c r="A1671" t="s">
        <v>1570</v>
      </c>
      <c r="B1671">
        <v>20180618</v>
      </c>
      <c r="C1671" t="s">
        <v>1545</v>
      </c>
      <c r="D1671">
        <v>456</v>
      </c>
    </row>
    <row r="1672" spans="1:4" x14ac:dyDescent="0.2">
      <c r="A1672" t="s">
        <v>1562</v>
      </c>
      <c r="B1672">
        <v>20180326</v>
      </c>
      <c r="C1672" t="s">
        <v>1545</v>
      </c>
      <c r="D1672">
        <v>893</v>
      </c>
    </row>
    <row r="1673" spans="1:4" x14ac:dyDescent="0.2">
      <c r="A1673" t="s">
        <v>1562</v>
      </c>
      <c r="B1673">
        <v>20180622</v>
      </c>
      <c r="C1673" t="s">
        <v>1545</v>
      </c>
      <c r="D1673">
        <v>1406</v>
      </c>
    </row>
    <row r="1674" spans="1:4" x14ac:dyDescent="0.2">
      <c r="A1674" t="s">
        <v>1555</v>
      </c>
      <c r="B1674">
        <v>20180323</v>
      </c>
      <c r="C1674" t="s">
        <v>1545</v>
      </c>
      <c r="D1674">
        <v>871</v>
      </c>
    </row>
    <row r="1675" spans="1:4" x14ac:dyDescent="0.2">
      <c r="A1675" t="s">
        <v>1555</v>
      </c>
      <c r="B1675">
        <v>20180618</v>
      </c>
      <c r="C1675" t="s">
        <v>1545</v>
      </c>
      <c r="D1675">
        <v>105</v>
      </c>
    </row>
    <row r="1676" spans="1:4" x14ac:dyDescent="0.2">
      <c r="A1676" t="s">
        <v>1550</v>
      </c>
      <c r="B1676">
        <v>20180323</v>
      </c>
      <c r="C1676" t="s">
        <v>1545</v>
      </c>
      <c r="D1676">
        <v>563</v>
      </c>
    </row>
    <row r="1677" spans="1:4" x14ac:dyDescent="0.2">
      <c r="A1677" t="s">
        <v>1550</v>
      </c>
      <c r="B1677">
        <v>20180713</v>
      </c>
      <c r="C1677" t="s">
        <v>1545</v>
      </c>
      <c r="D1677">
        <v>724</v>
      </c>
    </row>
    <row r="1678" spans="1:4" x14ac:dyDescent="0.2">
      <c r="A1678" t="s">
        <v>1558</v>
      </c>
      <c r="B1678">
        <v>20180323</v>
      </c>
      <c r="C1678" t="s">
        <v>1545</v>
      </c>
      <c r="D1678">
        <v>687</v>
      </c>
    </row>
    <row r="1679" spans="1:4" x14ac:dyDescent="0.2">
      <c r="A1679" t="s">
        <v>1558</v>
      </c>
      <c r="B1679">
        <v>20180713</v>
      </c>
      <c r="C1679" t="s">
        <v>1545</v>
      </c>
      <c r="D1679">
        <v>1451</v>
      </c>
    </row>
    <row r="1680" spans="1:4" x14ac:dyDescent="0.2">
      <c r="A1680" t="s">
        <v>1670</v>
      </c>
      <c r="B1680">
        <v>20180625</v>
      </c>
      <c r="C1680" t="s">
        <v>1545</v>
      </c>
      <c r="D1680">
        <v>1172</v>
      </c>
    </row>
    <row r="1681" spans="1:4" x14ac:dyDescent="0.2">
      <c r="A1681" t="s">
        <v>1638</v>
      </c>
      <c r="B1681">
        <v>20180611</v>
      </c>
      <c r="C1681" t="s">
        <v>1545</v>
      </c>
      <c r="D1681">
        <v>1731</v>
      </c>
    </row>
    <row r="1682" spans="1:4" x14ac:dyDescent="0.2">
      <c r="A1682" t="s">
        <v>1638</v>
      </c>
      <c r="B1682">
        <v>20180706</v>
      </c>
      <c r="C1682" t="s">
        <v>1545</v>
      </c>
      <c r="D1682">
        <v>1999</v>
      </c>
    </row>
    <row r="1683" spans="1:4" x14ac:dyDescent="0.2">
      <c r="A1683" t="s">
        <v>1651</v>
      </c>
      <c r="B1683">
        <v>20180615</v>
      </c>
      <c r="C1683" t="s">
        <v>1545</v>
      </c>
      <c r="D1683">
        <v>717</v>
      </c>
    </row>
    <row r="1684" spans="1:4" x14ac:dyDescent="0.2">
      <c r="A1684" t="s">
        <v>1651</v>
      </c>
      <c r="B1684">
        <v>20180706</v>
      </c>
      <c r="C1684" t="s">
        <v>1545</v>
      </c>
      <c r="D1684">
        <v>1335</v>
      </c>
    </row>
    <row r="1685" spans="1:4" x14ac:dyDescent="0.2">
      <c r="A1685" t="s">
        <v>1584</v>
      </c>
      <c r="B1685">
        <v>20180402</v>
      </c>
      <c r="C1685" t="s">
        <v>1545</v>
      </c>
      <c r="D1685">
        <v>432</v>
      </c>
    </row>
    <row r="1686" spans="1:4" x14ac:dyDescent="0.2">
      <c r="A1686" t="s">
        <v>1584</v>
      </c>
      <c r="B1686">
        <v>20180625</v>
      </c>
      <c r="C1686" t="s">
        <v>1545</v>
      </c>
      <c r="D1686">
        <v>732</v>
      </c>
    </row>
    <row r="1687" spans="1:4" x14ac:dyDescent="0.2">
      <c r="A1687" t="s">
        <v>1600</v>
      </c>
      <c r="B1687">
        <v>20180604</v>
      </c>
      <c r="C1687" t="s">
        <v>1545</v>
      </c>
      <c r="D1687">
        <v>2240</v>
      </c>
    </row>
    <row r="1688" spans="1:4" x14ac:dyDescent="0.2">
      <c r="A1688" t="s">
        <v>1598</v>
      </c>
      <c r="B1688">
        <v>20180604</v>
      </c>
      <c r="C1688" t="s">
        <v>1545</v>
      </c>
      <c r="D1688">
        <v>1990</v>
      </c>
    </row>
    <row r="1689" spans="1:4" x14ac:dyDescent="0.2">
      <c r="A1689" t="s">
        <v>1598</v>
      </c>
      <c r="B1689">
        <v>20180709</v>
      </c>
      <c r="C1689" t="s">
        <v>1545</v>
      </c>
      <c r="D1689">
        <v>2633</v>
      </c>
    </row>
    <row r="1690" spans="1:4" x14ac:dyDescent="0.2">
      <c r="A1690" t="s">
        <v>1579</v>
      </c>
      <c r="B1690">
        <v>20180330</v>
      </c>
      <c r="C1690" t="s">
        <v>1545</v>
      </c>
      <c r="D1690">
        <v>1206</v>
      </c>
    </row>
    <row r="1691" spans="1:4" x14ac:dyDescent="0.2">
      <c r="A1691" t="s">
        <v>1579</v>
      </c>
      <c r="B1691">
        <v>20180618</v>
      </c>
      <c r="C1691" t="s">
        <v>1545</v>
      </c>
      <c r="D1691">
        <v>894</v>
      </c>
    </row>
    <row r="1692" spans="1:4" x14ac:dyDescent="0.2">
      <c r="A1692" t="s">
        <v>1613</v>
      </c>
      <c r="B1692">
        <v>20180608</v>
      </c>
      <c r="C1692" t="s">
        <v>1545</v>
      </c>
      <c r="D1692">
        <v>878</v>
      </c>
    </row>
    <row r="1693" spans="1:4" x14ac:dyDescent="0.2">
      <c r="A1693" t="s">
        <v>1613</v>
      </c>
      <c r="B1693">
        <v>20180629</v>
      </c>
      <c r="C1693" t="s">
        <v>1545</v>
      </c>
      <c r="D1693">
        <v>102</v>
      </c>
    </row>
    <row r="1694" spans="1:4" x14ac:dyDescent="0.2">
      <c r="A1694" t="s">
        <v>1624</v>
      </c>
      <c r="B1694">
        <v>20180611</v>
      </c>
      <c r="C1694" t="s">
        <v>1545</v>
      </c>
      <c r="D1694">
        <v>1101</v>
      </c>
    </row>
    <row r="1695" spans="1:4" x14ac:dyDescent="0.2">
      <c r="A1695" t="s">
        <v>1624</v>
      </c>
      <c r="B1695">
        <v>20180625</v>
      </c>
      <c r="C1695" t="s">
        <v>1545</v>
      </c>
      <c r="D1695">
        <v>1180</v>
      </c>
    </row>
    <row r="1696" spans="1:4" x14ac:dyDescent="0.2">
      <c r="A1696" t="s">
        <v>1601</v>
      </c>
      <c r="B1696">
        <v>20180604</v>
      </c>
      <c r="C1696" t="s">
        <v>1545</v>
      </c>
      <c r="D1696">
        <v>1846</v>
      </c>
    </row>
    <row r="1697" spans="1:4" x14ac:dyDescent="0.2">
      <c r="A1697" t="s">
        <v>1601</v>
      </c>
      <c r="B1697">
        <v>20180629</v>
      </c>
      <c r="C1697" t="s">
        <v>1545</v>
      </c>
      <c r="D1697">
        <v>977</v>
      </c>
    </row>
    <row r="1698" spans="1:4" x14ac:dyDescent="0.2">
      <c r="A1698" t="s">
        <v>1577</v>
      </c>
      <c r="B1698">
        <v>20180330</v>
      </c>
      <c r="C1698" t="s">
        <v>1545</v>
      </c>
      <c r="D1698">
        <v>714</v>
      </c>
    </row>
    <row r="1699" spans="1:4" x14ac:dyDescent="0.2">
      <c r="A1699" t="s">
        <v>1577</v>
      </c>
      <c r="B1699">
        <v>20180709</v>
      </c>
      <c r="C1699" t="s">
        <v>1545</v>
      </c>
      <c r="D1699">
        <v>1955</v>
      </c>
    </row>
    <row r="1700" spans="1:4" x14ac:dyDescent="0.2">
      <c r="A1700" t="s">
        <v>1667</v>
      </c>
      <c r="B1700">
        <v>20180622</v>
      </c>
      <c r="C1700" t="s">
        <v>1545</v>
      </c>
      <c r="D1700">
        <v>1218</v>
      </c>
    </row>
    <row r="1701" spans="1:4" x14ac:dyDescent="0.2">
      <c r="A1701" t="s">
        <v>1667</v>
      </c>
      <c r="B1701">
        <v>20180713</v>
      </c>
      <c r="C1701" t="s">
        <v>1545</v>
      </c>
      <c r="D1701">
        <v>865</v>
      </c>
    </row>
    <row r="1702" spans="1:4" x14ac:dyDescent="0.2">
      <c r="A1702" t="s">
        <v>1603</v>
      </c>
      <c r="B1702">
        <v>20180604</v>
      </c>
      <c r="C1702" t="s">
        <v>1545</v>
      </c>
      <c r="D1702">
        <v>1426</v>
      </c>
    </row>
    <row r="1703" spans="1:4" x14ac:dyDescent="0.2">
      <c r="A1703" t="s">
        <v>1603</v>
      </c>
      <c r="B1703">
        <v>20180702</v>
      </c>
      <c r="C1703" t="s">
        <v>1545</v>
      </c>
      <c r="D1703">
        <v>1328</v>
      </c>
    </row>
    <row r="1704" spans="1:4" x14ac:dyDescent="0.2">
      <c r="A1704" t="s">
        <v>1604</v>
      </c>
      <c r="B1704">
        <v>20180604</v>
      </c>
      <c r="C1704" t="s">
        <v>1545</v>
      </c>
      <c r="D1704">
        <v>1563</v>
      </c>
    </row>
    <row r="1705" spans="1:4" x14ac:dyDescent="0.2">
      <c r="A1705" t="s">
        <v>1604</v>
      </c>
      <c r="B1705">
        <v>20180713</v>
      </c>
      <c r="C1705" t="s">
        <v>1545</v>
      </c>
      <c r="D1705">
        <v>1001</v>
      </c>
    </row>
    <row r="1706" spans="1:4" x14ac:dyDescent="0.2">
      <c r="A1706" t="s">
        <v>1674</v>
      </c>
      <c r="B1706">
        <v>20180323</v>
      </c>
      <c r="C1706" t="s">
        <v>1545</v>
      </c>
      <c r="D1706">
        <v>995</v>
      </c>
    </row>
    <row r="1707" spans="1:4" x14ac:dyDescent="0.2">
      <c r="A1707" t="s">
        <v>1674</v>
      </c>
      <c r="B1707">
        <v>20180326</v>
      </c>
      <c r="C1707" t="s">
        <v>1545</v>
      </c>
      <c r="D1707">
        <v>579</v>
      </c>
    </row>
    <row r="1708" spans="1:4" x14ac:dyDescent="0.2">
      <c r="A1708" t="s">
        <v>1674</v>
      </c>
      <c r="B1708">
        <v>20180330</v>
      </c>
      <c r="C1708" t="s">
        <v>1545</v>
      </c>
      <c r="D1708">
        <v>1587</v>
      </c>
    </row>
    <row r="1709" spans="1:4" x14ac:dyDescent="0.2">
      <c r="A1709" t="s">
        <v>1674</v>
      </c>
      <c r="B1709">
        <v>20180402</v>
      </c>
      <c r="C1709" t="s">
        <v>1545</v>
      </c>
      <c r="D1709">
        <v>874</v>
      </c>
    </row>
    <row r="1710" spans="1:4" x14ac:dyDescent="0.2">
      <c r="A1710" t="s">
        <v>1674</v>
      </c>
      <c r="B1710">
        <v>20180604</v>
      </c>
      <c r="C1710" t="s">
        <v>1545</v>
      </c>
      <c r="D1710">
        <v>1420</v>
      </c>
    </row>
    <row r="1711" spans="1:4" x14ac:dyDescent="0.2">
      <c r="A1711" t="s">
        <v>1674</v>
      </c>
      <c r="B1711">
        <v>20180608</v>
      </c>
      <c r="C1711" t="s">
        <v>1545</v>
      </c>
      <c r="D1711">
        <v>1656</v>
      </c>
    </row>
    <row r="1712" spans="1:4" x14ac:dyDescent="0.2">
      <c r="A1712" t="s">
        <v>1674</v>
      </c>
      <c r="B1712">
        <v>20180611</v>
      </c>
      <c r="C1712" t="s">
        <v>1545</v>
      </c>
      <c r="D1712">
        <v>944</v>
      </c>
    </row>
    <row r="1713" spans="1:4" x14ac:dyDescent="0.2">
      <c r="A1713" t="s">
        <v>1674</v>
      </c>
      <c r="B1713">
        <v>20180615</v>
      </c>
      <c r="C1713" t="s">
        <v>1545</v>
      </c>
      <c r="D1713">
        <v>1509</v>
      </c>
    </row>
    <row r="1714" spans="1:4" x14ac:dyDescent="0.2">
      <c r="A1714" t="s">
        <v>1674</v>
      </c>
      <c r="B1714">
        <v>20180618</v>
      </c>
      <c r="C1714" t="s">
        <v>1545</v>
      </c>
      <c r="D1714">
        <v>1079</v>
      </c>
    </row>
    <row r="1715" spans="1:4" x14ac:dyDescent="0.2">
      <c r="A1715" t="s">
        <v>1674</v>
      </c>
      <c r="B1715">
        <v>20180622</v>
      </c>
      <c r="C1715" t="s">
        <v>1545</v>
      </c>
      <c r="D1715">
        <v>546</v>
      </c>
    </row>
    <row r="1716" spans="1:4" x14ac:dyDescent="0.2">
      <c r="A1716" t="s">
        <v>1674</v>
      </c>
      <c r="B1716">
        <v>20180625</v>
      </c>
      <c r="C1716" t="s">
        <v>1545</v>
      </c>
      <c r="D1716">
        <v>607</v>
      </c>
    </row>
    <row r="1717" spans="1:4" x14ac:dyDescent="0.2">
      <c r="A1717" t="s">
        <v>1674</v>
      </c>
      <c r="B1717">
        <v>20180629</v>
      </c>
      <c r="C1717" t="s">
        <v>1545</v>
      </c>
      <c r="D1717">
        <v>1540</v>
      </c>
    </row>
    <row r="1718" spans="1:4" x14ac:dyDescent="0.2">
      <c r="A1718" t="s">
        <v>1674</v>
      </c>
      <c r="B1718">
        <v>20180706</v>
      </c>
      <c r="C1718" t="s">
        <v>1545</v>
      </c>
      <c r="D1718">
        <v>1531</v>
      </c>
    </row>
    <row r="1719" spans="1:4" x14ac:dyDescent="0.2">
      <c r="A1719" t="s">
        <v>1674</v>
      </c>
      <c r="B1719">
        <v>20180709</v>
      </c>
      <c r="C1719" t="s">
        <v>1545</v>
      </c>
      <c r="D1719">
        <v>1598</v>
      </c>
    </row>
    <row r="1720" spans="1:4" x14ac:dyDescent="0.2">
      <c r="A1720" t="s">
        <v>1674</v>
      </c>
      <c r="B1720">
        <v>20180713</v>
      </c>
      <c r="C1720" t="s">
        <v>1545</v>
      </c>
      <c r="D1720">
        <v>1555</v>
      </c>
    </row>
    <row r="1721" spans="1:4" x14ac:dyDescent="0.2">
      <c r="A1721" t="s">
        <v>1674</v>
      </c>
      <c r="B1721">
        <v>20181116</v>
      </c>
      <c r="C1721" t="s">
        <v>1545</v>
      </c>
      <c r="D1721">
        <v>1045</v>
      </c>
    </row>
    <row r="1722" spans="1:4" x14ac:dyDescent="0.2">
      <c r="A1722" t="s">
        <v>1674</v>
      </c>
      <c r="B1722">
        <v>20181126</v>
      </c>
      <c r="C1722" t="s">
        <v>1545</v>
      </c>
      <c r="D1722">
        <v>1030</v>
      </c>
    </row>
    <row r="1723" spans="1:4" x14ac:dyDescent="0.2">
      <c r="A1723" t="s">
        <v>1671</v>
      </c>
      <c r="B1723">
        <v>20180702</v>
      </c>
      <c r="C1723" t="s">
        <v>1545</v>
      </c>
      <c r="D1723">
        <v>19</v>
      </c>
    </row>
    <row r="1724" spans="1:4" x14ac:dyDescent="0.2">
      <c r="A1724" t="s">
        <v>1652</v>
      </c>
      <c r="B1724">
        <v>20180615</v>
      </c>
      <c r="C1724" t="s">
        <v>1545</v>
      </c>
      <c r="D1724">
        <v>25</v>
      </c>
    </row>
    <row r="1725" spans="1:4" x14ac:dyDescent="0.2">
      <c r="A1725" t="s">
        <v>1644</v>
      </c>
      <c r="B1725">
        <v>20180615</v>
      </c>
      <c r="C1725" t="s">
        <v>1545</v>
      </c>
      <c r="D1725">
        <v>1044</v>
      </c>
    </row>
    <row r="1726" spans="1:4" x14ac:dyDescent="0.2">
      <c r="A1726" t="s">
        <v>1644</v>
      </c>
      <c r="B1726">
        <v>20180713</v>
      </c>
      <c r="C1726" t="s">
        <v>1545</v>
      </c>
      <c r="D1726">
        <v>1285</v>
      </c>
    </row>
    <row r="1727" spans="1:4" x14ac:dyDescent="0.2">
      <c r="A1727" t="s">
        <v>1650</v>
      </c>
      <c r="B1727">
        <v>20180615</v>
      </c>
      <c r="C1727" t="s">
        <v>1545</v>
      </c>
      <c r="D1727">
        <v>941</v>
      </c>
    </row>
    <row r="1728" spans="1:4" x14ac:dyDescent="0.2">
      <c r="A1728" t="s">
        <v>1650</v>
      </c>
      <c r="B1728">
        <v>20180625</v>
      </c>
      <c r="C1728" t="s">
        <v>1545</v>
      </c>
      <c r="D1728">
        <v>593</v>
      </c>
    </row>
    <row r="1729" spans="1:4" x14ac:dyDescent="0.2">
      <c r="A1729" t="s">
        <v>1672</v>
      </c>
      <c r="B1729">
        <v>20180706</v>
      </c>
      <c r="C1729" t="s">
        <v>1545</v>
      </c>
      <c r="D1729">
        <v>253</v>
      </c>
    </row>
    <row r="1730" spans="1:4" x14ac:dyDescent="0.2">
      <c r="A1730" t="s">
        <v>1569</v>
      </c>
      <c r="B1730">
        <v>20180326</v>
      </c>
      <c r="C1730" t="s">
        <v>1545</v>
      </c>
      <c r="D1730">
        <v>1051</v>
      </c>
    </row>
    <row r="1731" spans="1:4" x14ac:dyDescent="0.2">
      <c r="A1731" t="s">
        <v>1569</v>
      </c>
      <c r="B1731">
        <v>20180622</v>
      </c>
      <c r="C1731" t="s">
        <v>1545</v>
      </c>
      <c r="D1731">
        <v>752</v>
      </c>
    </row>
    <row r="1732" spans="1:4" x14ac:dyDescent="0.2">
      <c r="A1732" t="s">
        <v>1661</v>
      </c>
      <c r="B1732">
        <v>20180618</v>
      </c>
      <c r="C1732" t="s">
        <v>1545</v>
      </c>
      <c r="D1732">
        <v>138</v>
      </c>
    </row>
    <row r="1733" spans="1:4" x14ac:dyDescent="0.2">
      <c r="A1733" t="s">
        <v>1615</v>
      </c>
      <c r="B1733">
        <v>20180608</v>
      </c>
      <c r="C1733" t="s">
        <v>1545</v>
      </c>
      <c r="D1733">
        <v>1497</v>
      </c>
    </row>
    <row r="1734" spans="1:4" x14ac:dyDescent="0.2">
      <c r="A1734" t="s">
        <v>1615</v>
      </c>
      <c r="B1734">
        <v>20180625</v>
      </c>
      <c r="C1734" t="s">
        <v>1545</v>
      </c>
      <c r="D1734">
        <v>431</v>
      </c>
    </row>
    <row r="1735" spans="1:4" x14ac:dyDescent="0.2">
      <c r="A1735" t="s">
        <v>1656</v>
      </c>
      <c r="B1735">
        <v>20180618</v>
      </c>
      <c r="C1735" t="s">
        <v>1545</v>
      </c>
      <c r="D1735">
        <v>792</v>
      </c>
    </row>
    <row r="1736" spans="1:4" x14ac:dyDescent="0.2">
      <c r="A1736" t="s">
        <v>1656</v>
      </c>
      <c r="B1736">
        <v>20180702</v>
      </c>
      <c r="C1736" t="s">
        <v>1545</v>
      </c>
      <c r="D1736">
        <v>36</v>
      </c>
    </row>
    <row r="1737" spans="1:4" x14ac:dyDescent="0.2">
      <c r="A1737" t="s">
        <v>1635</v>
      </c>
      <c r="B1737">
        <v>20180611</v>
      </c>
      <c r="C1737" t="s">
        <v>1545</v>
      </c>
      <c r="D1737">
        <v>1970</v>
      </c>
    </row>
    <row r="1738" spans="1:4" x14ac:dyDescent="0.2">
      <c r="A1738" t="s">
        <v>1635</v>
      </c>
      <c r="B1738">
        <v>20180629</v>
      </c>
      <c r="C1738" t="s">
        <v>1545</v>
      </c>
      <c r="D1738">
        <v>609</v>
      </c>
    </row>
    <row r="1739" spans="1:4" x14ac:dyDescent="0.2">
      <c r="A1739" t="s">
        <v>1568</v>
      </c>
      <c r="B1739">
        <v>20180326</v>
      </c>
      <c r="C1739" t="s">
        <v>1545</v>
      </c>
      <c r="D1739">
        <v>775</v>
      </c>
    </row>
    <row r="1740" spans="1:4" x14ac:dyDescent="0.2">
      <c r="A1740" t="s">
        <v>1568</v>
      </c>
      <c r="B1740">
        <v>20180622</v>
      </c>
      <c r="C1740" t="s">
        <v>1545</v>
      </c>
      <c r="D1740">
        <v>744</v>
      </c>
    </row>
    <row r="1741" spans="1:4" x14ac:dyDescent="0.2">
      <c r="A1741" t="s">
        <v>1660</v>
      </c>
      <c r="B1741">
        <v>20180618</v>
      </c>
      <c r="C1741" t="s">
        <v>1545</v>
      </c>
      <c r="D1741">
        <v>53</v>
      </c>
    </row>
    <row r="1742" spans="1:4" x14ac:dyDescent="0.2">
      <c r="A1742" t="s">
        <v>1660</v>
      </c>
      <c r="B1742">
        <v>20180709</v>
      </c>
      <c r="C1742" t="s">
        <v>1545</v>
      </c>
      <c r="D1742">
        <v>175</v>
      </c>
    </row>
    <row r="1743" spans="1:4" x14ac:dyDescent="0.2">
      <c r="A1743" t="s">
        <v>1574</v>
      </c>
      <c r="B1743">
        <v>20180330</v>
      </c>
      <c r="C1743" t="s">
        <v>1545</v>
      </c>
      <c r="D1743">
        <v>353</v>
      </c>
    </row>
    <row r="1744" spans="1:4" x14ac:dyDescent="0.2">
      <c r="A1744" t="s">
        <v>1574</v>
      </c>
      <c r="B1744">
        <v>20180622</v>
      </c>
      <c r="C1744" t="s">
        <v>1545</v>
      </c>
      <c r="D1744">
        <v>1099</v>
      </c>
    </row>
    <row r="1745" spans="1:4" x14ac:dyDescent="0.2">
      <c r="A1745" t="s">
        <v>1556</v>
      </c>
      <c r="B1745">
        <v>20180323</v>
      </c>
      <c r="C1745" t="s">
        <v>1545</v>
      </c>
      <c r="D1745">
        <v>905</v>
      </c>
    </row>
    <row r="1746" spans="1:4" x14ac:dyDescent="0.2">
      <c r="A1746" t="s">
        <v>1556</v>
      </c>
      <c r="B1746">
        <v>20180713</v>
      </c>
      <c r="C1746" t="s">
        <v>1545</v>
      </c>
      <c r="D1746">
        <v>580</v>
      </c>
    </row>
    <row r="1747" spans="1:4" x14ac:dyDescent="0.2">
      <c r="A1747" t="s">
        <v>1665</v>
      </c>
      <c r="B1747">
        <v>20180622</v>
      </c>
      <c r="C1747" t="s">
        <v>1545</v>
      </c>
      <c r="D1747">
        <v>1378</v>
      </c>
    </row>
    <row r="1748" spans="1:4" x14ac:dyDescent="0.2">
      <c r="A1748" t="s">
        <v>1665</v>
      </c>
      <c r="B1748">
        <v>20180713</v>
      </c>
      <c r="C1748" t="s">
        <v>1545</v>
      </c>
      <c r="D1748">
        <v>337</v>
      </c>
    </row>
    <row r="1749" spans="1:4" x14ac:dyDescent="0.2">
      <c r="A1749" t="s">
        <v>1669</v>
      </c>
      <c r="B1749">
        <v>20180622</v>
      </c>
      <c r="C1749" t="s">
        <v>1545</v>
      </c>
      <c r="D1749">
        <v>323</v>
      </c>
    </row>
    <row r="1750" spans="1:4" x14ac:dyDescent="0.2">
      <c r="A1750" t="s">
        <v>1669</v>
      </c>
      <c r="B1750">
        <v>20180702</v>
      </c>
      <c r="C1750" t="s">
        <v>1545</v>
      </c>
      <c r="D1750">
        <v>84</v>
      </c>
    </row>
    <row r="1751" spans="1:4" x14ac:dyDescent="0.2">
      <c r="A1751" t="s">
        <v>1634</v>
      </c>
      <c r="B1751">
        <v>20180611</v>
      </c>
      <c r="C1751" t="s">
        <v>1545</v>
      </c>
      <c r="D1751">
        <v>851</v>
      </c>
    </row>
    <row r="1752" spans="1:4" x14ac:dyDescent="0.2">
      <c r="A1752" t="s">
        <v>1634</v>
      </c>
      <c r="B1752">
        <v>20180702</v>
      </c>
      <c r="C1752" t="s">
        <v>1545</v>
      </c>
      <c r="D1752">
        <v>12</v>
      </c>
    </row>
    <row r="1753" spans="1:4" x14ac:dyDescent="0.2">
      <c r="A1753" t="s">
        <v>1597</v>
      </c>
      <c r="B1753">
        <v>20180604</v>
      </c>
      <c r="C1753" t="s">
        <v>1545</v>
      </c>
      <c r="D1753">
        <v>479</v>
      </c>
    </row>
    <row r="1754" spans="1:4" x14ac:dyDescent="0.2">
      <c r="A1754" t="s">
        <v>1597</v>
      </c>
      <c r="B1754">
        <v>20180706</v>
      </c>
      <c r="C1754" t="s">
        <v>1545</v>
      </c>
      <c r="D1754">
        <v>263</v>
      </c>
    </row>
    <row r="1755" spans="1:4" x14ac:dyDescent="0.2">
      <c r="A1755" t="s">
        <v>1586</v>
      </c>
      <c r="B1755">
        <v>20180402</v>
      </c>
      <c r="C1755" t="s">
        <v>1545</v>
      </c>
      <c r="D1755">
        <v>1047</v>
      </c>
    </row>
    <row r="1756" spans="1:4" x14ac:dyDescent="0.2">
      <c r="A1756" t="s">
        <v>1586</v>
      </c>
      <c r="B1756">
        <v>20180713</v>
      </c>
      <c r="C1756" t="s">
        <v>1545</v>
      </c>
      <c r="D1756">
        <v>582</v>
      </c>
    </row>
    <row r="1757" spans="1:4" x14ac:dyDescent="0.2">
      <c r="A1757" t="s">
        <v>1609</v>
      </c>
      <c r="B1757">
        <v>20180608</v>
      </c>
      <c r="C1757" t="s">
        <v>1545</v>
      </c>
      <c r="D1757">
        <v>820</v>
      </c>
    </row>
    <row r="1758" spans="1:4" x14ac:dyDescent="0.2">
      <c r="A1758" t="s">
        <v>1609</v>
      </c>
      <c r="B1758">
        <v>20180629</v>
      </c>
      <c r="C1758" t="s">
        <v>1545</v>
      </c>
      <c r="D1758">
        <v>801</v>
      </c>
    </row>
    <row r="1759" spans="1:4" x14ac:dyDescent="0.2">
      <c r="A1759" t="s">
        <v>1606</v>
      </c>
      <c r="B1759">
        <v>20180604</v>
      </c>
      <c r="C1759" t="s">
        <v>1545</v>
      </c>
      <c r="D1759">
        <v>1194</v>
      </c>
    </row>
    <row r="1760" spans="1:4" x14ac:dyDescent="0.2">
      <c r="A1760" t="s">
        <v>1606</v>
      </c>
      <c r="B1760">
        <v>20180629</v>
      </c>
      <c r="C1760" t="s">
        <v>1545</v>
      </c>
      <c r="D1760">
        <v>751</v>
      </c>
    </row>
    <row r="1761" spans="1:4" x14ac:dyDescent="0.2">
      <c r="A1761" t="s">
        <v>1666</v>
      </c>
      <c r="B1761">
        <v>20180622</v>
      </c>
      <c r="C1761" t="s">
        <v>1545</v>
      </c>
      <c r="D1761">
        <v>576</v>
      </c>
    </row>
    <row r="1762" spans="1:4" x14ac:dyDescent="0.2">
      <c r="A1762" t="s">
        <v>1666</v>
      </c>
      <c r="B1762">
        <v>20180713</v>
      </c>
      <c r="C1762" t="s">
        <v>1545</v>
      </c>
      <c r="D1762">
        <v>218</v>
      </c>
    </row>
    <row r="1763" spans="1:4" x14ac:dyDescent="0.2">
      <c r="A1763" t="s">
        <v>1580</v>
      </c>
      <c r="B1763">
        <v>20180330</v>
      </c>
      <c r="C1763" t="s">
        <v>1545</v>
      </c>
      <c r="D1763">
        <v>111</v>
      </c>
    </row>
    <row r="1764" spans="1:4" x14ac:dyDescent="0.2">
      <c r="A1764" t="s">
        <v>1619</v>
      </c>
      <c r="B1764">
        <v>20180608</v>
      </c>
      <c r="C1764" t="s">
        <v>1545</v>
      </c>
      <c r="D1764">
        <v>921</v>
      </c>
    </row>
    <row r="1765" spans="1:4" x14ac:dyDescent="0.2">
      <c r="A1765" t="s">
        <v>1619</v>
      </c>
      <c r="B1765">
        <v>20180709</v>
      </c>
      <c r="C1765" t="s">
        <v>1545</v>
      </c>
      <c r="D1765">
        <v>56</v>
      </c>
    </row>
    <row r="1766" spans="1:4" x14ac:dyDescent="0.2">
      <c r="A1766" t="s">
        <v>1607</v>
      </c>
      <c r="B1766">
        <v>20180604</v>
      </c>
      <c r="C1766" t="s">
        <v>1545</v>
      </c>
      <c r="D1766">
        <v>77</v>
      </c>
    </row>
    <row r="1767" spans="1:4" x14ac:dyDescent="0.2">
      <c r="A1767" t="s">
        <v>1607</v>
      </c>
      <c r="B1767">
        <v>20180702</v>
      </c>
      <c r="C1767" t="s">
        <v>1545</v>
      </c>
      <c r="D1767">
        <v>92</v>
      </c>
    </row>
    <row r="1768" spans="1:4" x14ac:dyDescent="0.2">
      <c r="A1768" t="s">
        <v>1620</v>
      </c>
      <c r="B1768">
        <v>20180608</v>
      </c>
      <c r="C1768" t="s">
        <v>1545</v>
      </c>
      <c r="D1768">
        <v>423</v>
      </c>
    </row>
    <row r="1769" spans="1:4" x14ac:dyDescent="0.2">
      <c r="A1769" t="s">
        <v>1620</v>
      </c>
      <c r="B1769">
        <v>20180629</v>
      </c>
      <c r="C1769" t="s">
        <v>1545</v>
      </c>
      <c r="D1769">
        <v>33</v>
      </c>
    </row>
    <row r="1770" spans="1:4" x14ac:dyDescent="0.2">
      <c r="A1770" t="s">
        <v>1583</v>
      </c>
      <c r="B1770">
        <v>20180402</v>
      </c>
      <c r="C1770" t="s">
        <v>1545</v>
      </c>
      <c r="D1770">
        <v>1237</v>
      </c>
    </row>
    <row r="1771" spans="1:4" x14ac:dyDescent="0.2">
      <c r="A1771" t="s">
        <v>1583</v>
      </c>
      <c r="B1771">
        <v>20180625</v>
      </c>
      <c r="C1771" t="s">
        <v>1545</v>
      </c>
      <c r="D1771">
        <v>18</v>
      </c>
    </row>
    <row r="1772" spans="1:4" x14ac:dyDescent="0.2">
      <c r="A1772" t="s">
        <v>1664</v>
      </c>
      <c r="B1772">
        <v>20180618</v>
      </c>
      <c r="C1772" t="s">
        <v>1545</v>
      </c>
      <c r="D1772">
        <v>342</v>
      </c>
    </row>
    <row r="1773" spans="1:4" x14ac:dyDescent="0.2">
      <c r="A1773" t="s">
        <v>1664</v>
      </c>
      <c r="B1773">
        <v>20180713</v>
      </c>
      <c r="C1773" t="s">
        <v>1545</v>
      </c>
      <c r="D1773">
        <v>1418</v>
      </c>
    </row>
    <row r="1774" spans="1:4" x14ac:dyDescent="0.2">
      <c r="A1774" t="s">
        <v>1565</v>
      </c>
      <c r="B1774">
        <v>20180326</v>
      </c>
      <c r="C1774" t="s">
        <v>1545</v>
      </c>
      <c r="D1774">
        <v>895</v>
      </c>
    </row>
    <row r="1775" spans="1:4" x14ac:dyDescent="0.2">
      <c r="A1775" t="s">
        <v>1565</v>
      </c>
      <c r="B1775">
        <v>20180713</v>
      </c>
      <c r="C1775" t="s">
        <v>1545</v>
      </c>
      <c r="D1775">
        <v>562</v>
      </c>
    </row>
    <row r="1776" spans="1:4" x14ac:dyDescent="0.2">
      <c r="A1776" t="s">
        <v>1602</v>
      </c>
      <c r="B1776">
        <v>20180604</v>
      </c>
      <c r="C1776" t="s">
        <v>1545</v>
      </c>
      <c r="D1776">
        <v>881</v>
      </c>
    </row>
    <row r="1777" spans="1:4" x14ac:dyDescent="0.2">
      <c r="A1777" t="s">
        <v>1602</v>
      </c>
      <c r="B1777">
        <v>20180629</v>
      </c>
      <c r="C1777" t="s">
        <v>1545</v>
      </c>
      <c r="D1777">
        <v>33</v>
      </c>
    </row>
    <row r="1778" spans="1:4" x14ac:dyDescent="0.2">
      <c r="A1778" t="s">
        <v>1591</v>
      </c>
      <c r="B1778">
        <v>20180402</v>
      </c>
      <c r="C1778" t="s">
        <v>1545</v>
      </c>
      <c r="D1778">
        <v>786</v>
      </c>
    </row>
    <row r="1779" spans="1:4" x14ac:dyDescent="0.2">
      <c r="A1779" t="s">
        <v>1592</v>
      </c>
      <c r="B1779">
        <v>20180604</v>
      </c>
      <c r="C1779" t="s">
        <v>1545</v>
      </c>
      <c r="D1779">
        <v>445</v>
      </c>
    </row>
    <row r="1780" spans="1:4" x14ac:dyDescent="0.2">
      <c r="A1780" t="s">
        <v>1592</v>
      </c>
      <c r="B1780">
        <v>20180706</v>
      </c>
      <c r="C1780" t="s">
        <v>1545</v>
      </c>
      <c r="D1780">
        <v>70</v>
      </c>
    </row>
    <row r="1781" spans="1:4" x14ac:dyDescent="0.2">
      <c r="A1781" t="s">
        <v>1623</v>
      </c>
      <c r="B1781">
        <v>20180611</v>
      </c>
      <c r="C1781" t="s">
        <v>1545</v>
      </c>
      <c r="D1781">
        <v>1016</v>
      </c>
    </row>
    <row r="1782" spans="1:4" x14ac:dyDescent="0.2">
      <c r="A1782" t="s">
        <v>1623</v>
      </c>
      <c r="B1782">
        <v>20180629</v>
      </c>
      <c r="C1782" t="s">
        <v>1545</v>
      </c>
      <c r="D1782">
        <v>193</v>
      </c>
    </row>
    <row r="1783" spans="1:4" x14ac:dyDescent="0.2">
      <c r="A1783" t="s">
        <v>1617</v>
      </c>
      <c r="B1783">
        <v>20180608</v>
      </c>
      <c r="C1783" t="s">
        <v>1545</v>
      </c>
      <c r="D1783">
        <v>1278</v>
      </c>
    </row>
    <row r="1784" spans="1:4" x14ac:dyDescent="0.2">
      <c r="A1784" t="s">
        <v>1617</v>
      </c>
      <c r="B1784">
        <v>20180702</v>
      </c>
      <c r="C1784" t="s">
        <v>1545</v>
      </c>
      <c r="D1784">
        <v>146</v>
      </c>
    </row>
    <row r="1785" spans="1:4" x14ac:dyDescent="0.2">
      <c r="A1785" t="s">
        <v>1553</v>
      </c>
      <c r="B1785">
        <v>20180323</v>
      </c>
      <c r="C1785" t="s">
        <v>1545</v>
      </c>
      <c r="D1785">
        <v>780</v>
      </c>
    </row>
    <row r="1786" spans="1:4" x14ac:dyDescent="0.2">
      <c r="A1786" t="s">
        <v>1553</v>
      </c>
      <c r="B1786">
        <v>20180706</v>
      </c>
      <c r="C1786" t="s">
        <v>1545</v>
      </c>
      <c r="D1786">
        <v>89</v>
      </c>
    </row>
    <row r="1787" spans="1:4" x14ac:dyDescent="0.2">
      <c r="A1787" t="s">
        <v>1564</v>
      </c>
      <c r="B1787">
        <v>20180326</v>
      </c>
      <c r="C1787" t="s">
        <v>1545</v>
      </c>
      <c r="D1787">
        <v>816</v>
      </c>
    </row>
    <row r="1788" spans="1:4" x14ac:dyDescent="0.2">
      <c r="A1788" t="s">
        <v>1564</v>
      </c>
      <c r="B1788">
        <v>20180706</v>
      </c>
      <c r="C1788" t="s">
        <v>1545</v>
      </c>
      <c r="D1788">
        <v>209</v>
      </c>
    </row>
    <row r="1789" spans="1:4" x14ac:dyDescent="0.2">
      <c r="A1789" t="s">
        <v>1614</v>
      </c>
      <c r="B1789">
        <v>20180608</v>
      </c>
      <c r="C1789" t="s">
        <v>1545</v>
      </c>
      <c r="D1789">
        <v>1027</v>
      </c>
    </row>
    <row r="1790" spans="1:4" x14ac:dyDescent="0.2">
      <c r="A1790" t="s">
        <v>1614</v>
      </c>
      <c r="B1790">
        <v>20180625</v>
      </c>
      <c r="C1790" t="s">
        <v>1545</v>
      </c>
      <c r="D1790">
        <v>458</v>
      </c>
    </row>
    <row r="1791" spans="1:4" x14ac:dyDescent="0.2">
      <c r="A1791" t="s">
        <v>1582</v>
      </c>
      <c r="B1791">
        <v>20180402</v>
      </c>
      <c r="C1791" t="s">
        <v>1545</v>
      </c>
      <c r="D1791">
        <v>998</v>
      </c>
    </row>
    <row r="1792" spans="1:4" x14ac:dyDescent="0.2">
      <c r="A1792" t="s">
        <v>1582</v>
      </c>
      <c r="B1792">
        <v>20180625</v>
      </c>
      <c r="C1792" t="s">
        <v>1545</v>
      </c>
      <c r="D1792">
        <v>707</v>
      </c>
    </row>
    <row r="1793" spans="1:4" x14ac:dyDescent="0.2">
      <c r="A1793" t="s">
        <v>1563</v>
      </c>
      <c r="B1793">
        <v>20180326</v>
      </c>
      <c r="C1793" t="s">
        <v>1545</v>
      </c>
      <c r="D1793">
        <v>770</v>
      </c>
    </row>
    <row r="1794" spans="1:4" x14ac:dyDescent="0.2">
      <c r="A1794" t="s">
        <v>1563</v>
      </c>
      <c r="B1794">
        <v>20180625</v>
      </c>
      <c r="C1794" t="s">
        <v>1545</v>
      </c>
      <c r="D1794">
        <v>547</v>
      </c>
    </row>
    <row r="1795" spans="1:4" x14ac:dyDescent="0.2">
      <c r="A1795" t="s">
        <v>1663</v>
      </c>
      <c r="B1795">
        <v>20180618</v>
      </c>
      <c r="C1795" t="s">
        <v>1545</v>
      </c>
      <c r="D1795">
        <v>377</v>
      </c>
    </row>
    <row r="1796" spans="1:4" x14ac:dyDescent="0.2">
      <c r="A1796" t="s">
        <v>1643</v>
      </c>
      <c r="B1796">
        <v>20180615</v>
      </c>
      <c r="C1796" t="s">
        <v>1545</v>
      </c>
      <c r="D1796">
        <v>1103</v>
      </c>
    </row>
    <row r="1797" spans="1:4" x14ac:dyDescent="0.2">
      <c r="A1797" t="s">
        <v>1643</v>
      </c>
      <c r="B1797">
        <v>20180709</v>
      </c>
      <c r="C1797" t="s">
        <v>1545</v>
      </c>
      <c r="D1797">
        <v>859</v>
      </c>
    </row>
    <row r="1798" spans="1:4" x14ac:dyDescent="0.2">
      <c r="A1798" t="s">
        <v>1653</v>
      </c>
      <c r="B1798">
        <v>20180615</v>
      </c>
      <c r="C1798" t="s">
        <v>1545</v>
      </c>
      <c r="D1798">
        <v>1344</v>
      </c>
    </row>
    <row r="1799" spans="1:4" x14ac:dyDescent="0.2">
      <c r="A1799" t="s">
        <v>1659</v>
      </c>
      <c r="B1799">
        <v>20180618</v>
      </c>
      <c r="C1799" t="s">
        <v>1545</v>
      </c>
      <c r="D1799">
        <v>477</v>
      </c>
    </row>
    <row r="1800" spans="1:4" x14ac:dyDescent="0.2">
      <c r="A1800" t="s">
        <v>1659</v>
      </c>
      <c r="B1800">
        <v>20180713</v>
      </c>
      <c r="C1800" t="s">
        <v>1545</v>
      </c>
      <c r="D1800">
        <v>393</v>
      </c>
    </row>
    <row r="1801" spans="1:4" x14ac:dyDescent="0.2">
      <c r="A1801" t="s">
        <v>1594</v>
      </c>
      <c r="B1801">
        <v>20180604</v>
      </c>
      <c r="C1801" t="s">
        <v>1545</v>
      </c>
      <c r="D1801">
        <v>893</v>
      </c>
    </row>
    <row r="1802" spans="1:4" x14ac:dyDescent="0.2">
      <c r="A1802" t="s">
        <v>1594</v>
      </c>
      <c r="B1802">
        <v>20180709</v>
      </c>
      <c r="C1802" t="s">
        <v>1545</v>
      </c>
      <c r="D1802">
        <v>25</v>
      </c>
    </row>
    <row r="1803" spans="1:4" x14ac:dyDescent="0.2">
      <c r="A1803" t="s">
        <v>1585</v>
      </c>
      <c r="B1803">
        <v>20180402</v>
      </c>
      <c r="C1803" t="s">
        <v>1545</v>
      </c>
      <c r="D1803">
        <v>751</v>
      </c>
    </row>
    <row r="1804" spans="1:4" x14ac:dyDescent="0.2">
      <c r="A1804" t="s">
        <v>1585</v>
      </c>
      <c r="B1804">
        <v>20180618</v>
      </c>
      <c r="C1804" t="s">
        <v>1545</v>
      </c>
      <c r="D1804">
        <v>33</v>
      </c>
    </row>
    <row r="1805" spans="1:4" x14ac:dyDescent="0.2">
      <c r="A1805" t="s">
        <v>1595</v>
      </c>
      <c r="B1805">
        <v>20180604</v>
      </c>
      <c r="C1805" t="s">
        <v>1545</v>
      </c>
      <c r="D1805">
        <v>307</v>
      </c>
    </row>
    <row r="1806" spans="1:4" x14ac:dyDescent="0.2">
      <c r="A1806" t="s">
        <v>1654</v>
      </c>
      <c r="B1806">
        <v>20180615</v>
      </c>
      <c r="C1806" t="s">
        <v>1545</v>
      </c>
      <c r="D1806">
        <v>1045</v>
      </c>
    </row>
    <row r="1807" spans="1:4" x14ac:dyDescent="0.2">
      <c r="A1807" t="s">
        <v>1654</v>
      </c>
      <c r="B1807">
        <v>20180713</v>
      </c>
      <c r="C1807" t="s">
        <v>1545</v>
      </c>
      <c r="D1807">
        <v>83</v>
      </c>
    </row>
    <row r="1808" spans="1:4" x14ac:dyDescent="0.2">
      <c r="A1808" t="s">
        <v>1566</v>
      </c>
      <c r="B1808">
        <v>20180326</v>
      </c>
      <c r="C1808" t="s">
        <v>1545</v>
      </c>
      <c r="D1808">
        <v>750</v>
      </c>
    </row>
    <row r="1809" spans="1:4" x14ac:dyDescent="0.2">
      <c r="A1809" t="s">
        <v>1566</v>
      </c>
      <c r="B1809">
        <v>20180713</v>
      </c>
      <c r="C1809" t="s">
        <v>1545</v>
      </c>
      <c r="D1809">
        <v>716</v>
      </c>
    </row>
    <row r="1810" spans="1:4" x14ac:dyDescent="0.2">
      <c r="A1810" t="s">
        <v>1559</v>
      </c>
      <c r="B1810">
        <v>20180323</v>
      </c>
      <c r="C1810" t="s">
        <v>1545</v>
      </c>
      <c r="D1810">
        <v>709</v>
      </c>
    </row>
    <row r="1811" spans="1:4" x14ac:dyDescent="0.2">
      <c r="A1811" t="s">
        <v>1559</v>
      </c>
      <c r="B1811">
        <v>20180706</v>
      </c>
      <c r="C1811" t="s">
        <v>1545</v>
      </c>
      <c r="D1811">
        <v>455</v>
      </c>
    </row>
    <row r="1812" spans="1:4" x14ac:dyDescent="0.2">
      <c r="A1812" t="s">
        <v>1657</v>
      </c>
      <c r="B1812">
        <v>20180618</v>
      </c>
      <c r="C1812" t="s">
        <v>1545</v>
      </c>
      <c r="D1812">
        <v>205</v>
      </c>
    </row>
    <row r="1813" spans="1:4" x14ac:dyDescent="0.2">
      <c r="A1813" t="s">
        <v>1657</v>
      </c>
      <c r="B1813">
        <v>20180702</v>
      </c>
      <c r="C1813" t="s">
        <v>1545</v>
      </c>
      <c r="D1813">
        <v>16</v>
      </c>
    </row>
    <row r="1814" spans="1:4" x14ac:dyDescent="0.2">
      <c r="A1814" t="s">
        <v>1576</v>
      </c>
      <c r="B1814">
        <v>20180330</v>
      </c>
      <c r="C1814" t="s">
        <v>1545</v>
      </c>
      <c r="D1814">
        <v>685</v>
      </c>
    </row>
    <row r="1815" spans="1:4" x14ac:dyDescent="0.2">
      <c r="A1815" t="s">
        <v>1576</v>
      </c>
      <c r="B1815">
        <v>20180625</v>
      </c>
      <c r="C1815" t="s">
        <v>1545</v>
      </c>
      <c r="D1815">
        <v>556</v>
      </c>
    </row>
    <row r="1816" spans="1:4" x14ac:dyDescent="0.2">
      <c r="A1816" t="s">
        <v>1632</v>
      </c>
      <c r="B1816">
        <v>20180611</v>
      </c>
      <c r="C1816" t="s">
        <v>1545</v>
      </c>
      <c r="D1816">
        <v>375</v>
      </c>
    </row>
    <row r="1817" spans="1:4" x14ac:dyDescent="0.2">
      <c r="A1817" t="s">
        <v>1632</v>
      </c>
      <c r="B1817">
        <v>20180629</v>
      </c>
      <c r="C1817" t="s">
        <v>1545</v>
      </c>
      <c r="D1817">
        <v>330</v>
      </c>
    </row>
    <row r="1818" spans="1:4" x14ac:dyDescent="0.2">
      <c r="A1818" t="s">
        <v>1658</v>
      </c>
      <c r="B1818">
        <v>20180618</v>
      </c>
      <c r="C1818" t="s">
        <v>1545</v>
      </c>
      <c r="D1818">
        <v>146</v>
      </c>
    </row>
    <row r="1819" spans="1:4" x14ac:dyDescent="0.2">
      <c r="A1819" t="s">
        <v>1658</v>
      </c>
      <c r="B1819">
        <v>20180713</v>
      </c>
      <c r="C1819" t="s">
        <v>1545</v>
      </c>
      <c r="D1819">
        <v>552</v>
      </c>
    </row>
    <row r="1820" spans="1:4" x14ac:dyDescent="0.2">
      <c r="A1820" t="s">
        <v>1548</v>
      </c>
      <c r="B1820">
        <v>20180323</v>
      </c>
      <c r="C1820" t="s">
        <v>1545</v>
      </c>
      <c r="D1820">
        <v>397</v>
      </c>
    </row>
    <row r="1821" spans="1:4" x14ac:dyDescent="0.2">
      <c r="A1821" t="s">
        <v>1548</v>
      </c>
      <c r="B1821">
        <v>20180625</v>
      </c>
      <c r="C1821" t="s">
        <v>1545</v>
      </c>
      <c r="D1821">
        <v>29</v>
      </c>
    </row>
    <row r="1822" spans="1:4" x14ac:dyDescent="0.2">
      <c r="A1822" t="s">
        <v>1640</v>
      </c>
      <c r="B1822">
        <v>20180615</v>
      </c>
      <c r="C1822" t="s">
        <v>1545</v>
      </c>
      <c r="D1822">
        <v>434</v>
      </c>
    </row>
    <row r="1823" spans="1:4" x14ac:dyDescent="0.2">
      <c r="A1823" t="s">
        <v>1640</v>
      </c>
      <c r="B1823">
        <v>20180629</v>
      </c>
      <c r="C1823" t="s">
        <v>1545</v>
      </c>
      <c r="D1823">
        <v>87</v>
      </c>
    </row>
    <row r="1824" spans="1:4" x14ac:dyDescent="0.2">
      <c r="A1824" t="s">
        <v>1645</v>
      </c>
      <c r="B1824">
        <v>20180615</v>
      </c>
      <c r="C1824" t="s">
        <v>1545</v>
      </c>
      <c r="D1824">
        <v>961</v>
      </c>
    </row>
    <row r="1825" spans="1:4" x14ac:dyDescent="0.2">
      <c r="A1825" t="s">
        <v>1645</v>
      </c>
      <c r="B1825">
        <v>20180629</v>
      </c>
      <c r="C1825" t="s">
        <v>1545</v>
      </c>
      <c r="D1825">
        <v>1388</v>
      </c>
    </row>
    <row r="1826" spans="1:4" x14ac:dyDescent="0.2">
      <c r="A1826" t="s">
        <v>1627</v>
      </c>
      <c r="B1826">
        <v>20180611</v>
      </c>
      <c r="C1826" t="s">
        <v>1545</v>
      </c>
      <c r="D1826">
        <v>719</v>
      </c>
    </row>
    <row r="1827" spans="1:4" x14ac:dyDescent="0.2">
      <c r="A1827" t="s">
        <v>1627</v>
      </c>
      <c r="B1827">
        <v>20180706</v>
      </c>
      <c r="C1827" t="s">
        <v>1545</v>
      </c>
      <c r="D1827">
        <v>262</v>
      </c>
    </row>
    <row r="1828" spans="1:4" x14ac:dyDescent="0.2">
      <c r="A1828" t="s">
        <v>1649</v>
      </c>
      <c r="B1828">
        <v>20180615</v>
      </c>
      <c r="C1828" t="s">
        <v>1545</v>
      </c>
      <c r="D1828">
        <v>515</v>
      </c>
    </row>
    <row r="1829" spans="1:4" x14ac:dyDescent="0.2">
      <c r="A1829" t="s">
        <v>1649</v>
      </c>
      <c r="B1829">
        <v>20180709</v>
      </c>
      <c r="C1829" t="s">
        <v>1545</v>
      </c>
      <c r="D1829">
        <v>1005</v>
      </c>
    </row>
    <row r="1830" spans="1:4" x14ac:dyDescent="0.2">
      <c r="A1830" t="s">
        <v>1571</v>
      </c>
      <c r="B1830">
        <v>20180326</v>
      </c>
      <c r="C1830" t="s">
        <v>1545</v>
      </c>
      <c r="D1830">
        <v>761</v>
      </c>
    </row>
    <row r="1831" spans="1:4" x14ac:dyDescent="0.2">
      <c r="A1831" t="s">
        <v>1571</v>
      </c>
      <c r="B1831">
        <v>20180625</v>
      </c>
      <c r="C1831" t="s">
        <v>1545</v>
      </c>
      <c r="D1831">
        <v>214</v>
      </c>
    </row>
    <row r="1832" spans="1:4" x14ac:dyDescent="0.2">
      <c r="A1832" t="s">
        <v>1641</v>
      </c>
      <c r="B1832">
        <v>20180615</v>
      </c>
      <c r="C1832" t="s">
        <v>1545</v>
      </c>
      <c r="D1832">
        <v>215</v>
      </c>
    </row>
    <row r="1833" spans="1:4" x14ac:dyDescent="0.2">
      <c r="A1833" t="s">
        <v>1641</v>
      </c>
      <c r="B1833">
        <v>20180629</v>
      </c>
      <c r="C1833" t="s">
        <v>1545</v>
      </c>
      <c r="D1833">
        <v>719</v>
      </c>
    </row>
    <row r="1834" spans="1:4" x14ac:dyDescent="0.2">
      <c r="A1834" t="s">
        <v>1628</v>
      </c>
      <c r="B1834">
        <v>20180611</v>
      </c>
      <c r="C1834" t="s">
        <v>1545</v>
      </c>
      <c r="D1834">
        <v>652</v>
      </c>
    </row>
    <row r="1835" spans="1:4" x14ac:dyDescent="0.2">
      <c r="A1835" t="s">
        <v>1628</v>
      </c>
      <c r="B1835">
        <v>20180706</v>
      </c>
      <c r="C1835" t="s">
        <v>1545</v>
      </c>
      <c r="D1835">
        <v>814</v>
      </c>
    </row>
    <row r="1836" spans="1:4" x14ac:dyDescent="0.2">
      <c r="A1836" t="s">
        <v>1636</v>
      </c>
      <c r="B1836">
        <v>20180611</v>
      </c>
      <c r="C1836" t="s">
        <v>1545</v>
      </c>
      <c r="D1836">
        <v>950</v>
      </c>
    </row>
    <row r="1837" spans="1:4" x14ac:dyDescent="0.2">
      <c r="A1837" t="s">
        <v>1636</v>
      </c>
      <c r="B1837">
        <v>20180629</v>
      </c>
      <c r="C1837" t="s">
        <v>1545</v>
      </c>
      <c r="D1837">
        <v>668</v>
      </c>
    </row>
    <row r="1838" spans="1:4" x14ac:dyDescent="0.2">
      <c r="A1838" t="s">
        <v>1642</v>
      </c>
      <c r="B1838">
        <v>20180615</v>
      </c>
      <c r="C1838" t="s">
        <v>1545</v>
      </c>
      <c r="D1838">
        <v>791</v>
      </c>
    </row>
    <row r="1839" spans="1:4" x14ac:dyDescent="0.2">
      <c r="A1839" t="s">
        <v>1647</v>
      </c>
      <c r="B1839">
        <v>20180615</v>
      </c>
      <c r="C1839" t="s">
        <v>1545</v>
      </c>
      <c r="D1839">
        <v>1200</v>
      </c>
    </row>
    <row r="1840" spans="1:4" x14ac:dyDescent="0.2">
      <c r="A1840" t="s">
        <v>1647</v>
      </c>
      <c r="B1840">
        <v>20180709</v>
      </c>
      <c r="C1840" t="s">
        <v>1545</v>
      </c>
      <c r="D1840">
        <v>484</v>
      </c>
    </row>
    <row r="1841" spans="1:4" x14ac:dyDescent="0.2">
      <c r="A1841" t="s">
        <v>1639</v>
      </c>
      <c r="B1841">
        <v>20180615</v>
      </c>
      <c r="C1841" t="s">
        <v>1545</v>
      </c>
      <c r="D1841">
        <v>32</v>
      </c>
    </row>
    <row r="1842" spans="1:4" x14ac:dyDescent="0.2">
      <c r="A1842" t="s">
        <v>1639</v>
      </c>
      <c r="B1842">
        <v>20180709</v>
      </c>
      <c r="C1842" t="s">
        <v>1545</v>
      </c>
      <c r="D1842">
        <v>1216</v>
      </c>
    </row>
    <row r="1843" spans="1:4" x14ac:dyDescent="0.2">
      <c r="A1843" t="s">
        <v>1648</v>
      </c>
      <c r="B1843">
        <v>20180615</v>
      </c>
      <c r="C1843" t="s">
        <v>1545</v>
      </c>
      <c r="D1843">
        <v>640</v>
      </c>
    </row>
    <row r="1844" spans="1:4" x14ac:dyDescent="0.2">
      <c r="A1844" t="s">
        <v>1648</v>
      </c>
      <c r="B1844">
        <v>20180709</v>
      </c>
      <c r="C1844" t="s">
        <v>1545</v>
      </c>
      <c r="D1844">
        <v>706</v>
      </c>
    </row>
    <row r="1845" spans="1:4" x14ac:dyDescent="0.2">
      <c r="A1845" t="s">
        <v>1633</v>
      </c>
      <c r="B1845">
        <v>20180611</v>
      </c>
      <c r="C1845" t="s">
        <v>1545</v>
      </c>
      <c r="D1845">
        <v>765</v>
      </c>
    </row>
    <row r="1846" spans="1:4" x14ac:dyDescent="0.2">
      <c r="A1846" t="s">
        <v>1633</v>
      </c>
      <c r="B1846">
        <v>20180709</v>
      </c>
      <c r="C1846" t="s">
        <v>1545</v>
      </c>
      <c r="D1846">
        <v>355</v>
      </c>
    </row>
    <row r="1847" spans="1:4" x14ac:dyDescent="0.2">
      <c r="A1847" t="s">
        <v>1630</v>
      </c>
      <c r="B1847">
        <v>20180611</v>
      </c>
      <c r="C1847" t="s">
        <v>1545</v>
      </c>
      <c r="D1847">
        <v>328</v>
      </c>
    </row>
    <row r="1848" spans="1:4" x14ac:dyDescent="0.2">
      <c r="A1848" t="s">
        <v>1630</v>
      </c>
      <c r="B1848">
        <v>20180709</v>
      </c>
      <c r="C1848" t="s">
        <v>1545</v>
      </c>
      <c r="D1848">
        <v>27</v>
      </c>
    </row>
    <row r="1849" spans="1:4" x14ac:dyDescent="0.2">
      <c r="A1849" t="s">
        <v>1007</v>
      </c>
      <c r="B1849">
        <v>20181112</v>
      </c>
      <c r="C1849" t="s">
        <v>1545</v>
      </c>
      <c r="D1849">
        <v>327</v>
      </c>
    </row>
    <row r="1850" spans="1:4" x14ac:dyDescent="0.2">
      <c r="A1850" t="s">
        <v>1007</v>
      </c>
      <c r="B1850">
        <v>20181123</v>
      </c>
      <c r="C1850" t="s">
        <v>1545</v>
      </c>
      <c r="D1850">
        <v>317</v>
      </c>
    </row>
    <row r="1851" spans="1:4" x14ac:dyDescent="0.2">
      <c r="A1851" t="s">
        <v>1673</v>
      </c>
      <c r="B1851">
        <v>20180323</v>
      </c>
      <c r="C1851" t="s">
        <v>1545</v>
      </c>
      <c r="D1851">
        <v>1186</v>
      </c>
    </row>
    <row r="1852" spans="1:4" x14ac:dyDescent="0.2">
      <c r="A1852" t="s">
        <v>1673</v>
      </c>
      <c r="B1852">
        <v>20180326</v>
      </c>
      <c r="C1852" t="s">
        <v>1545</v>
      </c>
      <c r="D1852">
        <v>783</v>
      </c>
    </row>
    <row r="1853" spans="1:4" x14ac:dyDescent="0.2">
      <c r="A1853" t="s">
        <v>1673</v>
      </c>
      <c r="B1853">
        <v>20180330</v>
      </c>
      <c r="C1853" t="s">
        <v>1545</v>
      </c>
      <c r="D1853">
        <v>1472</v>
      </c>
    </row>
    <row r="1854" spans="1:4" x14ac:dyDescent="0.2">
      <c r="A1854" t="s">
        <v>1673</v>
      </c>
      <c r="B1854">
        <v>20180402</v>
      </c>
      <c r="C1854" t="s">
        <v>1545</v>
      </c>
      <c r="D1854">
        <v>1093</v>
      </c>
    </row>
    <row r="1855" spans="1:4" x14ac:dyDescent="0.2">
      <c r="A1855" t="s">
        <v>1673</v>
      </c>
      <c r="B1855">
        <v>20180604</v>
      </c>
      <c r="C1855" t="s">
        <v>1545</v>
      </c>
      <c r="D1855">
        <v>436</v>
      </c>
    </row>
    <row r="1856" spans="1:4" x14ac:dyDescent="0.2">
      <c r="A1856" t="s">
        <v>1673</v>
      </c>
      <c r="B1856">
        <v>20180608</v>
      </c>
      <c r="C1856" t="s">
        <v>1545</v>
      </c>
      <c r="D1856">
        <v>581</v>
      </c>
    </row>
    <row r="1857" spans="1:4" x14ac:dyDescent="0.2">
      <c r="A1857" t="s">
        <v>1673</v>
      </c>
      <c r="B1857">
        <v>20180611</v>
      </c>
      <c r="C1857" t="s">
        <v>1545</v>
      </c>
      <c r="D1857">
        <v>192</v>
      </c>
    </row>
    <row r="1858" spans="1:4" x14ac:dyDescent="0.2">
      <c r="A1858" t="s">
        <v>1673</v>
      </c>
      <c r="B1858">
        <v>20180615</v>
      </c>
      <c r="C1858" t="s">
        <v>1545</v>
      </c>
      <c r="D1858">
        <v>853</v>
      </c>
    </row>
    <row r="1859" spans="1:4" x14ac:dyDescent="0.2">
      <c r="A1859" t="s">
        <v>1673</v>
      </c>
      <c r="B1859">
        <v>20180618</v>
      </c>
      <c r="C1859" t="s">
        <v>1545</v>
      </c>
      <c r="D1859">
        <v>514</v>
      </c>
    </row>
    <row r="1860" spans="1:4" x14ac:dyDescent="0.2">
      <c r="A1860" t="s">
        <v>1673</v>
      </c>
      <c r="B1860">
        <v>20180622</v>
      </c>
      <c r="C1860" t="s">
        <v>1545</v>
      </c>
      <c r="D1860">
        <v>456</v>
      </c>
    </row>
    <row r="1861" spans="1:4" x14ac:dyDescent="0.2">
      <c r="A1861" t="s">
        <v>1673</v>
      </c>
      <c r="B1861">
        <v>20180625</v>
      </c>
      <c r="C1861" t="s">
        <v>1545</v>
      </c>
      <c r="D1861">
        <v>103</v>
      </c>
    </row>
    <row r="1862" spans="1:4" x14ac:dyDescent="0.2">
      <c r="A1862" t="s">
        <v>1673</v>
      </c>
      <c r="B1862">
        <v>20180629</v>
      </c>
      <c r="C1862" t="s">
        <v>1545</v>
      </c>
      <c r="D1862">
        <v>19</v>
      </c>
    </row>
    <row r="1863" spans="1:4" x14ac:dyDescent="0.2">
      <c r="A1863" t="s">
        <v>1673</v>
      </c>
      <c r="B1863">
        <v>20180702</v>
      </c>
      <c r="C1863" t="s">
        <v>1545</v>
      </c>
      <c r="D1863">
        <v>99</v>
      </c>
    </row>
    <row r="1864" spans="1:4" x14ac:dyDescent="0.2">
      <c r="A1864" t="s">
        <v>1673</v>
      </c>
      <c r="B1864">
        <v>20180706</v>
      </c>
      <c r="C1864" t="s">
        <v>1545</v>
      </c>
      <c r="D1864">
        <v>229</v>
      </c>
    </row>
    <row r="1865" spans="1:4" x14ac:dyDescent="0.2">
      <c r="A1865" t="s">
        <v>1673</v>
      </c>
      <c r="B1865">
        <v>20180709</v>
      </c>
      <c r="C1865" t="s">
        <v>1545</v>
      </c>
      <c r="D1865">
        <v>257</v>
      </c>
    </row>
    <row r="1866" spans="1:4" x14ac:dyDescent="0.2">
      <c r="A1866" t="s">
        <v>1673</v>
      </c>
      <c r="B1866">
        <v>20180713</v>
      </c>
      <c r="C1866" t="s">
        <v>1545</v>
      </c>
      <c r="D1866">
        <v>364</v>
      </c>
    </row>
    <row r="1867" spans="1:4" x14ac:dyDescent="0.2">
      <c r="A1867" t="s">
        <v>995</v>
      </c>
      <c r="B1867">
        <v>20181119</v>
      </c>
      <c r="C1867" t="s">
        <v>1545</v>
      </c>
      <c r="D1867">
        <v>654</v>
      </c>
    </row>
    <row r="1868" spans="1:4" x14ac:dyDescent="0.2">
      <c r="A1868" t="s">
        <v>995</v>
      </c>
      <c r="B1868">
        <v>20181126</v>
      </c>
      <c r="C1868" t="s">
        <v>1545</v>
      </c>
      <c r="D1868">
        <v>1046</v>
      </c>
    </row>
    <row r="1869" spans="1:4" x14ac:dyDescent="0.2">
      <c r="A1869" t="s">
        <v>983</v>
      </c>
      <c r="B1869">
        <v>20181116</v>
      </c>
      <c r="C1869" t="s">
        <v>1545</v>
      </c>
      <c r="D1869">
        <v>397</v>
      </c>
    </row>
    <row r="1870" spans="1:4" x14ac:dyDescent="0.2">
      <c r="A1870" t="s">
        <v>983</v>
      </c>
      <c r="B1870">
        <v>20181123</v>
      </c>
      <c r="C1870" t="s">
        <v>1545</v>
      </c>
      <c r="D1870">
        <v>1026</v>
      </c>
    </row>
    <row r="1871" spans="1:4" x14ac:dyDescent="0.2">
      <c r="A1871" t="s">
        <v>994</v>
      </c>
      <c r="B1871">
        <v>20181123</v>
      </c>
      <c r="C1871" t="s">
        <v>1545</v>
      </c>
      <c r="D1871">
        <v>751</v>
      </c>
    </row>
    <row r="1872" spans="1:4" x14ac:dyDescent="0.2">
      <c r="A1872" t="s">
        <v>994</v>
      </c>
      <c r="B1872">
        <v>20181126</v>
      </c>
      <c r="C1872" t="s">
        <v>1545</v>
      </c>
      <c r="D1872">
        <v>837</v>
      </c>
    </row>
  </sheetData>
  <sortState xmlns:xlrd2="http://schemas.microsoft.com/office/spreadsheetml/2017/richdata2" ref="A2:D2925">
    <sortCondition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C2789-C9A4-9942-B834-1CF31D3A55F3}">
  <sheetPr codeName="Sheet10"/>
  <dimension ref="A1:N785"/>
  <sheetViews>
    <sheetView workbookViewId="0"/>
  </sheetViews>
  <sheetFormatPr baseColWidth="10" defaultRowHeight="15" x14ac:dyDescent="0.2"/>
  <cols>
    <col min="1" max="2" width="10.83203125" style="10"/>
    <col min="4" max="4" width="11" style="10" bestFit="1" customWidth="1"/>
    <col min="5" max="5" width="4" style="10" bestFit="1" customWidth="1"/>
  </cols>
  <sheetData>
    <row r="1" spans="1:14" x14ac:dyDescent="0.2">
      <c r="A1" s="10" t="s">
        <v>2586</v>
      </c>
      <c r="B1" s="10" t="s">
        <v>2587</v>
      </c>
      <c r="D1" s="10" t="s">
        <v>2625</v>
      </c>
      <c r="E1" s="10" t="s">
        <v>2587</v>
      </c>
      <c r="F1" s="10" t="s">
        <v>2626</v>
      </c>
      <c r="G1" s="10"/>
      <c r="H1" s="10" t="s">
        <v>5236</v>
      </c>
      <c r="I1" s="10"/>
      <c r="J1" s="10" t="s">
        <v>3063</v>
      </c>
      <c r="K1" s="10" t="s">
        <v>2587</v>
      </c>
      <c r="L1" s="10" t="s">
        <v>2626</v>
      </c>
      <c r="N1" s="10" t="s">
        <v>5237</v>
      </c>
    </row>
    <row r="2" spans="1:14" x14ac:dyDescent="0.2">
      <c r="A2" t="s">
        <v>1127</v>
      </c>
      <c r="B2" s="10">
        <v>1</v>
      </c>
      <c r="D2" t="s">
        <v>1127</v>
      </c>
      <c r="E2">
        <f>IF(ISNA(VLOOKUP($D2,rilMeta_verbose!$E$1:$E$1112,1,FALSE)),1,"")</f>
        <v>1</v>
      </c>
      <c r="F2" t="e">
        <f>VLOOKUP(D2,qc!$N$1:$O$500,2,FALSE)</f>
        <v>#N/A</v>
      </c>
      <c r="H2" t="s">
        <v>1012</v>
      </c>
      <c r="J2" t="s">
        <v>1012</v>
      </c>
      <c r="K2" t="str">
        <f>IF(ISNA(VLOOKUP(J2,cryo!$O$2:$O$2064,1,FALSE)),1,"")</f>
        <v/>
      </c>
      <c r="L2" t="e">
        <f>VLOOKUP(J2,qc!$J$2:$O$63,6,FALSE)</f>
        <v>#N/A</v>
      </c>
      <c r="N2" t="s">
        <v>1012</v>
      </c>
    </row>
    <row r="3" spans="1:14" x14ac:dyDescent="0.2">
      <c r="A3" t="s">
        <v>1125</v>
      </c>
      <c r="B3" s="10">
        <v>1</v>
      </c>
      <c r="D3" t="s">
        <v>1125</v>
      </c>
      <c r="E3">
        <f>IF(ISNA(VLOOKUP($D3,rilMeta_verbose!$E$1:$E$1112,1,FALSE)),1,"")</f>
        <v>1</v>
      </c>
      <c r="F3" t="e">
        <f>VLOOKUP(D3,qc!$N$1:$O$500,2,FALSE)</f>
        <v>#N/A</v>
      </c>
      <c r="H3" t="s">
        <v>557</v>
      </c>
      <c r="J3" t="s">
        <v>990</v>
      </c>
      <c r="K3" t="str">
        <f>IF(ISNA(VLOOKUP(J3,cryo!$O$2:$O$2064,1,FALSE)),1,"")</f>
        <v/>
      </c>
      <c r="L3" t="e">
        <f>VLOOKUP(J3,qc!$J$2:$O$63,6,FALSE)</f>
        <v>#N/A</v>
      </c>
      <c r="N3" t="s">
        <v>557</v>
      </c>
    </row>
    <row r="4" spans="1:14" x14ac:dyDescent="0.2">
      <c r="A4" t="s">
        <v>1132</v>
      </c>
      <c r="B4" s="10">
        <v>1</v>
      </c>
      <c r="D4" t="s">
        <v>1132</v>
      </c>
      <c r="E4">
        <f>IF(ISNA(VLOOKUP($D4,rilMeta_verbose!$E$1:$E$1112,1,FALSE)),1,"")</f>
        <v>1</v>
      </c>
      <c r="F4" t="e">
        <f>VLOOKUP(D4,qc!$N$1:$O$500,2,FALSE)</f>
        <v>#N/A</v>
      </c>
      <c r="H4" t="s">
        <v>420</v>
      </c>
      <c r="J4" t="s">
        <v>475</v>
      </c>
      <c r="K4" t="str">
        <f>IF(ISNA(VLOOKUP(J4,cryo!$O$2:$O$2064,1,FALSE)),1,"")</f>
        <v/>
      </c>
      <c r="L4" t="e">
        <f>VLOOKUP(J4,qc!$J$2:$O$63,6,FALSE)</f>
        <v>#N/A</v>
      </c>
      <c r="N4" t="s">
        <v>420</v>
      </c>
    </row>
    <row r="5" spans="1:14" x14ac:dyDescent="0.2">
      <c r="A5" t="s">
        <v>1129</v>
      </c>
      <c r="B5" s="10">
        <v>1</v>
      </c>
      <c r="D5" t="s">
        <v>1129</v>
      </c>
      <c r="E5">
        <f>IF(ISNA(VLOOKUP($D5,rilMeta_verbose!$E$1:$E$1112,1,FALSE)),1,"")</f>
        <v>1</v>
      </c>
      <c r="F5" t="e">
        <f>VLOOKUP(D5,qc!$N$1:$O$500,2,FALSE)</f>
        <v>#N/A</v>
      </c>
      <c r="H5" t="s">
        <v>405</v>
      </c>
      <c r="J5" t="s">
        <v>1118</v>
      </c>
      <c r="K5" t="str">
        <f>IF(ISNA(VLOOKUP(J5,cryo!$O$2:$O$2064,1,FALSE)),1,"")</f>
        <v/>
      </c>
      <c r="L5" t="e">
        <f>VLOOKUP(J5,qc!$J$2:$O$63,6,FALSE)</f>
        <v>#N/A</v>
      </c>
      <c r="N5" t="s">
        <v>405</v>
      </c>
    </row>
    <row r="6" spans="1:14" x14ac:dyDescent="0.2">
      <c r="A6" t="s">
        <v>1128</v>
      </c>
      <c r="B6" s="10">
        <v>1</v>
      </c>
      <c r="D6" t="s">
        <v>1128</v>
      </c>
      <c r="E6">
        <f>IF(ISNA(VLOOKUP($D6,rilMeta_verbose!$E$1:$E$1112,1,FALSE)),1,"")</f>
        <v>1</v>
      </c>
      <c r="F6" t="e">
        <f>VLOOKUP(D6,qc!$N$1:$O$500,2,FALSE)</f>
        <v>#N/A</v>
      </c>
      <c r="H6" t="s">
        <v>467</v>
      </c>
      <c r="J6" t="s">
        <v>458</v>
      </c>
      <c r="K6" t="str">
        <f>IF(ISNA(VLOOKUP(J6,cryo!$O$2:$O$2064,1,FALSE)),1,"")</f>
        <v/>
      </c>
      <c r="L6" t="e">
        <f>VLOOKUP(J6,qc!$J$2:$O$63,6,FALSE)</f>
        <v>#N/A</v>
      </c>
      <c r="N6" t="s">
        <v>467</v>
      </c>
    </row>
    <row r="7" spans="1:14" x14ac:dyDescent="0.2">
      <c r="A7" t="s">
        <v>1124</v>
      </c>
      <c r="B7" s="10">
        <v>1</v>
      </c>
      <c r="D7" t="s">
        <v>1124</v>
      </c>
      <c r="E7">
        <f>IF(ISNA(VLOOKUP($D7,rilMeta_verbose!$E$1:$E$1112,1,FALSE)),1,"")</f>
        <v>1</v>
      </c>
      <c r="F7" t="e">
        <f>VLOOKUP(D7,qc!$N$1:$O$500,2,FALSE)</f>
        <v>#N/A</v>
      </c>
      <c r="H7" t="s">
        <v>443</v>
      </c>
      <c r="J7" t="s">
        <v>397</v>
      </c>
      <c r="K7" t="str">
        <f>IF(ISNA(VLOOKUP(J7,cryo!$O$2:$O$2064,1,FALSE)),1,"")</f>
        <v/>
      </c>
      <c r="L7" t="e">
        <f>VLOOKUP(J7,qc!$J$2:$O$63,6,FALSE)</f>
        <v>#N/A</v>
      </c>
      <c r="N7" t="s">
        <v>443</v>
      </c>
    </row>
    <row r="8" spans="1:14" x14ac:dyDescent="0.2">
      <c r="A8" t="s">
        <v>1130</v>
      </c>
      <c r="B8" s="10">
        <v>1</v>
      </c>
      <c r="D8" t="s">
        <v>1130</v>
      </c>
      <c r="E8">
        <f>IF(ISNA(VLOOKUP($D8,rilMeta_verbose!$E$1:$E$1112,1,FALSE)),1,"")</f>
        <v>1</v>
      </c>
      <c r="F8" t="e">
        <f>VLOOKUP(D8,qc!$N$1:$O$500,2,FALSE)</f>
        <v>#N/A</v>
      </c>
      <c r="H8" t="s">
        <v>403</v>
      </c>
      <c r="J8" t="s">
        <v>473</v>
      </c>
      <c r="K8" t="str">
        <f>IF(ISNA(VLOOKUP(J8,cryo!$O$2:$O$2064,1,FALSE)),1,"")</f>
        <v/>
      </c>
      <c r="L8" t="e">
        <f>VLOOKUP(J8,qc!$J$2:$O$63,6,FALSE)</f>
        <v>#N/A</v>
      </c>
      <c r="N8" t="s">
        <v>403</v>
      </c>
    </row>
    <row r="9" spans="1:14" x14ac:dyDescent="0.2">
      <c r="A9" t="s">
        <v>1131</v>
      </c>
      <c r="B9" s="10">
        <v>1</v>
      </c>
      <c r="D9" t="s">
        <v>1503</v>
      </c>
      <c r="E9">
        <f>IF(ISNA(VLOOKUP($D9,rilMeta_verbose!$E$1:$E$1112,1,FALSE)),1,"")</f>
        <v>1</v>
      </c>
      <c r="F9" t="e">
        <f>VLOOKUP(D9,qc!$N$1:$O$500,2,FALSE)</f>
        <v>#N/A</v>
      </c>
      <c r="H9" t="s">
        <v>483</v>
      </c>
      <c r="J9" t="s">
        <v>644</v>
      </c>
      <c r="K9" t="str">
        <f>IF(ISNA(VLOOKUP(J9,cryo!$O$2:$O$2064,1,FALSE)),1,"")</f>
        <v/>
      </c>
      <c r="L9" t="e">
        <f>VLOOKUP(J9,qc!$J$2:$O$63,6,FALSE)</f>
        <v>#N/A</v>
      </c>
      <c r="N9" t="s">
        <v>483</v>
      </c>
    </row>
    <row r="10" spans="1:14" x14ac:dyDescent="0.2">
      <c r="A10" t="s">
        <v>1126</v>
      </c>
      <c r="B10" s="10">
        <v>1</v>
      </c>
      <c r="D10" t="s">
        <v>1131</v>
      </c>
      <c r="E10">
        <f>IF(ISNA(VLOOKUP($D10,rilMeta_verbose!$E$1:$E$1112,1,FALSE)),1,"")</f>
        <v>1</v>
      </c>
      <c r="F10" t="e">
        <f>VLOOKUP(D10,qc!$N$1:$O$500,2,FALSE)</f>
        <v>#N/A</v>
      </c>
      <c r="H10" t="s">
        <v>404</v>
      </c>
      <c r="J10" t="s">
        <v>607</v>
      </c>
      <c r="K10" t="str">
        <f>IF(ISNA(VLOOKUP(J10,cryo!$O$2:$O$2064,1,FALSE)),1,"")</f>
        <v/>
      </c>
      <c r="L10" t="e">
        <f>VLOOKUP(J10,qc!$J$2:$O$63,6,FALSE)</f>
        <v>#N/A</v>
      </c>
      <c r="N10" t="s">
        <v>404</v>
      </c>
    </row>
    <row r="11" spans="1:14" x14ac:dyDescent="0.2">
      <c r="A11" t="s">
        <v>951</v>
      </c>
      <c r="D11" t="s">
        <v>1502</v>
      </c>
      <c r="E11">
        <f>IF(ISNA(VLOOKUP($D11,rilMeta_verbose!$E$1:$E$1112,1,FALSE)),1,"")</f>
        <v>1</v>
      </c>
      <c r="F11" t="e">
        <f>VLOOKUP(D11,qc!$N$1:$O$500,2,FALSE)</f>
        <v>#N/A</v>
      </c>
      <c r="H11" t="s">
        <v>990</v>
      </c>
      <c r="J11" t="s">
        <v>413</v>
      </c>
      <c r="K11" t="str">
        <f>IF(ISNA(VLOOKUP(J11,cryo!$O$2:$O$2064,1,FALSE)),1,"")</f>
        <v/>
      </c>
      <c r="L11" t="e">
        <f>VLOOKUP(J11,qc!$J$2:$O$63,6,FALSE)</f>
        <v>#N/A</v>
      </c>
      <c r="N11" t="s">
        <v>990</v>
      </c>
    </row>
    <row r="12" spans="1:14" x14ac:dyDescent="0.2">
      <c r="A12" t="s">
        <v>914</v>
      </c>
      <c r="D12" t="s">
        <v>1504</v>
      </c>
      <c r="E12">
        <f>IF(ISNA(VLOOKUP($D12,rilMeta_verbose!$E$1:$E$1112,1,FALSE)),1,"")</f>
        <v>1</v>
      </c>
      <c r="F12" t="e">
        <f>VLOOKUP(D12,qc!$N$1:$O$500,2,FALSE)</f>
        <v>#N/A</v>
      </c>
      <c r="H12" t="s">
        <v>454</v>
      </c>
      <c r="J12" t="s">
        <v>398</v>
      </c>
      <c r="K12" t="str">
        <f>IF(ISNA(VLOOKUP(J12,cryo!$O$2:$O$2064,1,FALSE)),1,"")</f>
        <v/>
      </c>
      <c r="L12" t="e">
        <f>VLOOKUP(J12,qc!$J$2:$O$63,6,FALSE)</f>
        <v>#N/A</v>
      </c>
      <c r="N12" t="s">
        <v>426</v>
      </c>
    </row>
    <row r="13" spans="1:14" x14ac:dyDescent="0.2">
      <c r="A13" t="s">
        <v>878</v>
      </c>
      <c r="D13" t="s">
        <v>1012</v>
      </c>
      <c r="E13" t="str">
        <f>IF(ISNA(VLOOKUP($D13,rilMeta_verbose!$E$1:$E$1112,1,FALSE)),1,"")</f>
        <v/>
      </c>
      <c r="F13" t="e">
        <f>VLOOKUP(D13,qc!$N$1:$O$500,2,FALSE)</f>
        <v>#N/A</v>
      </c>
      <c r="H13" t="s">
        <v>305</v>
      </c>
      <c r="J13" t="s">
        <v>426</v>
      </c>
      <c r="K13" t="str">
        <f>IF(ISNA(VLOOKUP(J13,cryo!$O$2:$O$2064,1,FALSE)),1,"")</f>
        <v/>
      </c>
      <c r="L13" t="e">
        <f>VLOOKUP(J13,qc!$J$2:$O$63,6,FALSE)</f>
        <v>#N/A</v>
      </c>
      <c r="N13" t="s">
        <v>454</v>
      </c>
    </row>
    <row r="14" spans="1:14" x14ac:dyDescent="0.2">
      <c r="A14" t="s">
        <v>916</v>
      </c>
      <c r="D14" t="s">
        <v>990</v>
      </c>
      <c r="E14" t="str">
        <f>IF(ISNA(VLOOKUP($D14,rilMeta_verbose!$E$1:$E$1112,1,FALSE)),1,"")</f>
        <v/>
      </c>
      <c r="F14" t="e">
        <f>VLOOKUP(D14,qc!$N$1:$O$500,2,FALSE)</f>
        <v>#N/A</v>
      </c>
      <c r="H14" t="s">
        <v>424</v>
      </c>
      <c r="J14" t="s">
        <v>415</v>
      </c>
      <c r="K14" t="str">
        <f>IF(ISNA(VLOOKUP(J14,cryo!$O$2:$O$2064,1,FALSE)),1,"")</f>
        <v/>
      </c>
      <c r="L14" t="e">
        <f>VLOOKUP(J14,qc!$J$2:$O$63,6,FALSE)</f>
        <v>#N/A</v>
      </c>
      <c r="N14" t="s">
        <v>305</v>
      </c>
    </row>
    <row r="15" spans="1:14" x14ac:dyDescent="0.2">
      <c r="A15" t="s">
        <v>1051</v>
      </c>
      <c r="D15" t="s">
        <v>475</v>
      </c>
      <c r="E15" t="str">
        <f>IF(ISNA(VLOOKUP($D15,rilMeta_verbose!$E$1:$E$1112,1,FALSE)),1,"")</f>
        <v/>
      </c>
      <c r="F15" t="e">
        <f>VLOOKUP(D15,qc!$N$1:$O$500,2,FALSE)</f>
        <v>#N/A</v>
      </c>
      <c r="H15" t="s">
        <v>445</v>
      </c>
      <c r="J15" t="s">
        <v>708</v>
      </c>
      <c r="K15" t="str">
        <f>IF(ISNA(VLOOKUP(J15,cryo!$O$2:$O$2064,1,FALSE)),1,"")</f>
        <v/>
      </c>
      <c r="L15" t="e">
        <f>VLOOKUP(J15,qc!$J$2:$O$63,6,FALSE)</f>
        <v>#N/A</v>
      </c>
      <c r="N15" t="s">
        <v>424</v>
      </c>
    </row>
    <row r="16" spans="1:14" x14ac:dyDescent="0.2">
      <c r="A16" t="s">
        <v>1026</v>
      </c>
      <c r="D16" t="s">
        <v>1118</v>
      </c>
      <c r="E16" t="str">
        <f>IF(ISNA(VLOOKUP($D16,rilMeta_verbose!$E$1:$E$1112,1,FALSE)),1,"")</f>
        <v/>
      </c>
      <c r="F16" t="e">
        <f>VLOOKUP(D16,qc!$N$1:$O$500,2,FALSE)</f>
        <v>#N/A</v>
      </c>
      <c r="H16" t="s">
        <v>455</v>
      </c>
      <c r="J16" t="s">
        <v>744</v>
      </c>
      <c r="K16" t="str">
        <f>IF(ISNA(VLOOKUP(J16,cryo!$O$2:$O$2064,1,FALSE)),1,"")</f>
        <v/>
      </c>
      <c r="L16" t="e">
        <f>VLOOKUP(J16,qc!$J$2:$O$63,6,FALSE)</f>
        <v>#N/A</v>
      </c>
      <c r="N16" t="s">
        <v>445</v>
      </c>
    </row>
    <row r="17" spans="1:14" x14ac:dyDescent="0.2">
      <c r="A17" t="s">
        <v>881</v>
      </c>
      <c r="D17" t="s">
        <v>458</v>
      </c>
      <c r="E17" t="str">
        <f>IF(ISNA(VLOOKUP($D17,rilMeta_verbose!$E$1:$E$1112,1,FALSE)),1,"")</f>
        <v/>
      </c>
      <c r="F17" t="e">
        <f>VLOOKUP(D17,qc!$N$1:$O$500,2,FALSE)</f>
        <v>#N/A</v>
      </c>
      <c r="H17" t="s">
        <v>476</v>
      </c>
      <c r="J17" t="s">
        <v>524</v>
      </c>
      <c r="K17" t="str">
        <f>IF(ISNA(VLOOKUP(J17,cryo!$O$2:$O$2064,1,FALSE)),1,"")</f>
        <v/>
      </c>
      <c r="L17" t="e">
        <f>VLOOKUP(J17,qc!$J$2:$O$63,6,FALSE)</f>
        <v>#N/A</v>
      </c>
      <c r="N17" t="s">
        <v>490</v>
      </c>
    </row>
    <row r="18" spans="1:14" x14ac:dyDescent="0.2">
      <c r="A18" t="s">
        <v>876</v>
      </c>
      <c r="D18" t="s">
        <v>397</v>
      </c>
      <c r="E18" t="str">
        <f>IF(ISNA(VLOOKUP($D18,rilMeta_verbose!$E$1:$E$1112,1,FALSE)),1,"")</f>
        <v/>
      </c>
      <c r="F18" t="e">
        <f>VLOOKUP(D18,qc!$N$1:$O$500,2,FALSE)</f>
        <v>#N/A</v>
      </c>
      <c r="H18" t="s">
        <v>491</v>
      </c>
      <c r="J18" t="s">
        <v>449</v>
      </c>
      <c r="K18" t="str">
        <f>IF(ISNA(VLOOKUP(J18,cryo!$O$2:$O$2064,1,FALSE)),1,"")</f>
        <v/>
      </c>
      <c r="L18" t="e">
        <f>VLOOKUP(J18,qc!$J$2:$O$63,6,FALSE)</f>
        <v>#N/A</v>
      </c>
      <c r="N18" t="s">
        <v>455</v>
      </c>
    </row>
    <row r="19" spans="1:14" x14ac:dyDescent="0.2">
      <c r="A19" t="s">
        <v>1014</v>
      </c>
      <c r="D19" t="s">
        <v>473</v>
      </c>
      <c r="E19" t="str">
        <f>IF(ISNA(VLOOKUP($D19,rilMeta_verbose!$E$1:$E$1112,1,FALSE)),1,"")</f>
        <v/>
      </c>
      <c r="F19" t="e">
        <f>VLOOKUP(D19,qc!$N$1:$O$500,2,FALSE)</f>
        <v>#N/A</v>
      </c>
      <c r="H19" t="s">
        <v>469</v>
      </c>
      <c r="J19" t="s">
        <v>414</v>
      </c>
      <c r="K19" t="str">
        <f>IF(ISNA(VLOOKUP(J19,cryo!$O$2:$O$2064,1,FALSE)),1,"")</f>
        <v/>
      </c>
      <c r="L19" t="e">
        <f>VLOOKUP(J19,qc!$J$2:$O$63,6,FALSE)</f>
        <v>#N/A</v>
      </c>
      <c r="N19" t="s">
        <v>476</v>
      </c>
    </row>
    <row r="20" spans="1:14" x14ac:dyDescent="0.2">
      <c r="A20" t="s">
        <v>1082</v>
      </c>
      <c r="D20" t="s">
        <v>644</v>
      </c>
      <c r="E20" t="str">
        <f>IF(ISNA(VLOOKUP($D20,rilMeta_verbose!$E$1:$E$1112,1,FALSE)),1,"")</f>
        <v/>
      </c>
      <c r="F20" t="e">
        <f>VLOOKUP(D20,qc!$N$1:$O$500,2,FALSE)</f>
        <v>#N/A</v>
      </c>
      <c r="H20" t="s">
        <v>460</v>
      </c>
      <c r="J20" t="s">
        <v>564</v>
      </c>
      <c r="K20" t="str">
        <f>IF(ISNA(VLOOKUP(J20,cryo!$O$2:$O$2064,1,FALSE)),1,"")</f>
        <v/>
      </c>
      <c r="L20" t="e">
        <f>VLOOKUP(J20,qc!$J$2:$O$63,6,FALSE)</f>
        <v>#N/A</v>
      </c>
      <c r="N20" t="s">
        <v>491</v>
      </c>
    </row>
    <row r="21" spans="1:14" x14ac:dyDescent="0.2">
      <c r="A21" t="s">
        <v>1029</v>
      </c>
      <c r="D21" t="s">
        <v>607</v>
      </c>
      <c r="E21" t="str">
        <f>IF(ISNA(VLOOKUP($D21,rilMeta_verbose!$E$1:$E$1112,1,FALSE)),1,"")</f>
        <v/>
      </c>
      <c r="F21" t="e">
        <f>VLOOKUP(D21,qc!$N$1:$O$500,2,FALSE)</f>
        <v>#N/A</v>
      </c>
      <c r="H21" t="s">
        <v>1048</v>
      </c>
      <c r="J21" t="s">
        <v>454</v>
      </c>
      <c r="K21" t="str">
        <f>IF(ISNA(VLOOKUP(J21,cryo!$O$2:$O$2064,1,FALSE)),1,"")</f>
        <v/>
      </c>
      <c r="L21" t="e">
        <f>VLOOKUP(J21,qc!$J$2:$O$63,6,FALSE)</f>
        <v>#N/A</v>
      </c>
      <c r="N21" t="s">
        <v>469</v>
      </c>
    </row>
    <row r="22" spans="1:14" x14ac:dyDescent="0.2">
      <c r="A22" t="s">
        <v>989</v>
      </c>
      <c r="D22" t="s">
        <v>413</v>
      </c>
      <c r="E22" t="str">
        <f>IF(ISNA(VLOOKUP($D22,rilMeta_verbose!$E$1:$E$1112,1,FALSE)),1,"")</f>
        <v/>
      </c>
      <c r="F22" t="e">
        <f>VLOOKUP(D22,qc!$N$1:$O$500,2,FALSE)</f>
        <v>#N/A</v>
      </c>
      <c r="H22" t="s">
        <v>442</v>
      </c>
      <c r="J22" t="s">
        <v>632</v>
      </c>
      <c r="K22" t="str">
        <f>IF(ISNA(VLOOKUP(J22,cryo!$O$2:$O$2064,1,FALSE)),1,"")</f>
        <v/>
      </c>
      <c r="L22" t="e">
        <f>VLOOKUP(J22,qc!$J$2:$O$63,6,FALSE)</f>
        <v>#N/A</v>
      </c>
      <c r="N22" t="s">
        <v>1020</v>
      </c>
    </row>
    <row r="23" spans="1:14" x14ac:dyDescent="0.2">
      <c r="A23" t="s">
        <v>1052</v>
      </c>
      <c r="D23" t="s">
        <v>398</v>
      </c>
      <c r="E23" t="str">
        <f>IF(ISNA(VLOOKUP($D23,rilMeta_verbose!$E$1:$E$1112,1,FALSE)),1,"")</f>
        <v/>
      </c>
      <c r="F23" t="e">
        <f>VLOOKUP(D23,qc!$N$1:$O$500,2,FALSE)</f>
        <v>#N/A</v>
      </c>
      <c r="H23" t="s">
        <v>725</v>
      </c>
      <c r="J23" t="s">
        <v>759</v>
      </c>
      <c r="K23" t="str">
        <f>IF(ISNA(VLOOKUP(J23,cryo!$O$2:$O$2064,1,FALSE)),1,"")</f>
        <v/>
      </c>
      <c r="L23" t="e">
        <f>VLOOKUP(J23,qc!$J$2:$O$63,6,FALSE)</f>
        <v>#N/A</v>
      </c>
      <c r="N23" t="s">
        <v>460</v>
      </c>
    </row>
    <row r="24" spans="1:14" x14ac:dyDescent="0.2">
      <c r="A24" t="s">
        <v>937</v>
      </c>
      <c r="D24" t="s">
        <v>415</v>
      </c>
      <c r="E24" t="str">
        <f>IF(ISNA(VLOOKUP($D24,rilMeta_verbose!$E$1:$E$1112,1,FALSE)),1,"")</f>
        <v/>
      </c>
      <c r="F24" t="e">
        <f>VLOOKUP(D24,qc!$N$1:$O$500,2,FALSE)</f>
        <v>#N/A</v>
      </c>
      <c r="H24" t="s">
        <v>456</v>
      </c>
      <c r="J24" t="s">
        <v>739</v>
      </c>
      <c r="K24" t="str">
        <f>IF(ISNA(VLOOKUP(J24,cryo!$O$2:$O$2064,1,FALSE)),1,"")</f>
        <v/>
      </c>
      <c r="L24" t="e">
        <f>VLOOKUP(J24,qc!$J$2:$O$63,6,FALSE)</f>
        <v>#N/A</v>
      </c>
      <c r="N24" t="s">
        <v>442</v>
      </c>
    </row>
    <row r="25" spans="1:14" x14ac:dyDescent="0.2">
      <c r="A25" t="s">
        <v>991</v>
      </c>
      <c r="D25" t="s">
        <v>708</v>
      </c>
      <c r="E25" t="str">
        <f>IF(ISNA(VLOOKUP($D25,rilMeta_verbose!$E$1:$E$1112,1,FALSE)),1,"")</f>
        <v/>
      </c>
      <c r="F25" t="e">
        <f>VLOOKUP(D25,qc!$N$1:$O$500,2,FALSE)</f>
        <v>#N/A</v>
      </c>
      <c r="H25" t="s">
        <v>540</v>
      </c>
      <c r="J25" t="s">
        <v>740</v>
      </c>
      <c r="K25" t="str">
        <f>IF(ISNA(VLOOKUP(J25,cryo!$O$2:$O$2064,1,FALSE)),1,"")</f>
        <v/>
      </c>
      <c r="L25" t="e">
        <f>VLOOKUP(J25,qc!$J$2:$O$63,6,FALSE)</f>
        <v>#N/A</v>
      </c>
      <c r="N25" t="s">
        <v>725</v>
      </c>
    </row>
    <row r="26" spans="1:14" x14ac:dyDescent="0.2">
      <c r="A26" t="s">
        <v>938</v>
      </c>
      <c r="D26" t="s">
        <v>744</v>
      </c>
      <c r="E26" t="str">
        <f>IF(ISNA(VLOOKUP($D26,rilMeta_verbose!$E$1:$E$1112,1,FALSE)),1,"")</f>
        <v/>
      </c>
      <c r="F26" t="e">
        <f>VLOOKUP(D26,qc!$N$1:$O$500,2,FALSE)</f>
        <v>#N/A</v>
      </c>
      <c r="H26" t="s">
        <v>484</v>
      </c>
      <c r="J26" t="s">
        <v>779</v>
      </c>
      <c r="K26" t="str">
        <f>IF(ISNA(VLOOKUP(J26,cryo!$O$2:$O$2064,1,FALSE)),1,"")</f>
        <v/>
      </c>
      <c r="L26" t="e">
        <f>VLOOKUP(J26,qc!$J$2:$O$63,6,FALSE)</f>
        <v>#N/A</v>
      </c>
      <c r="N26" t="s">
        <v>456</v>
      </c>
    </row>
    <row r="27" spans="1:14" x14ac:dyDescent="0.2">
      <c r="A27" t="s">
        <v>958</v>
      </c>
      <c r="D27" t="s">
        <v>524</v>
      </c>
      <c r="E27" t="str">
        <f>IF(ISNA(VLOOKUP($D27,rilMeta_verbose!$E$1:$E$1112,1,FALSE)),1,"")</f>
        <v/>
      </c>
      <c r="F27" t="e">
        <f>VLOOKUP(D27,qc!$N$1:$O$500,2,FALSE)</f>
        <v>#N/A</v>
      </c>
      <c r="H27" t="s">
        <v>527</v>
      </c>
      <c r="J27" t="s">
        <v>743</v>
      </c>
      <c r="K27" t="str">
        <f>IF(ISNA(VLOOKUP(J27,cryo!$O$2:$O$2064,1,FALSE)),1,"")</f>
        <v/>
      </c>
      <c r="L27" t="e">
        <f>VLOOKUP(J27,qc!$J$2:$O$63,6,FALSE)</f>
        <v>#N/A</v>
      </c>
      <c r="N27" t="s">
        <v>540</v>
      </c>
    </row>
    <row r="28" spans="1:14" x14ac:dyDescent="0.2">
      <c r="A28" t="s">
        <v>1027</v>
      </c>
      <c r="D28" t="s">
        <v>449</v>
      </c>
      <c r="E28" t="str">
        <f>IF(ISNA(VLOOKUP($D28,rilMeta_verbose!$E$1:$E$1112,1,FALSE)),1,"")</f>
        <v/>
      </c>
      <c r="F28" t="e">
        <f>VLOOKUP(D28,qc!$N$1:$O$500,2,FALSE)</f>
        <v>#N/A</v>
      </c>
      <c r="H28" t="s">
        <v>1117</v>
      </c>
      <c r="J28" t="s">
        <v>305</v>
      </c>
      <c r="K28" t="str">
        <f>IF(ISNA(VLOOKUP(J28,cryo!$O$2:$O$2064,1,FALSE)),1,"")</f>
        <v/>
      </c>
      <c r="L28" t="e">
        <f>VLOOKUP(J28,qc!$J$2:$O$63,6,FALSE)</f>
        <v>#N/A</v>
      </c>
      <c r="N28" t="s">
        <v>484</v>
      </c>
    </row>
    <row r="29" spans="1:14" x14ac:dyDescent="0.2">
      <c r="A29" t="s">
        <v>1028</v>
      </c>
      <c r="D29" t="s">
        <v>414</v>
      </c>
      <c r="E29" t="str">
        <f>IF(ISNA(VLOOKUP($D29,rilMeta_verbose!$E$1:$E$1112,1,FALSE)),1,"")</f>
        <v/>
      </c>
      <c r="F29" t="e">
        <f>VLOOKUP(D29,qc!$N$1:$O$500,2,FALSE)</f>
        <v>#N/A</v>
      </c>
      <c r="H29" t="s">
        <v>410</v>
      </c>
      <c r="J29" t="s">
        <v>447</v>
      </c>
      <c r="K29" t="str">
        <f>IF(ISNA(VLOOKUP(J29,cryo!$O$2:$O$2064,1,FALSE)),1,"")</f>
        <v/>
      </c>
      <c r="L29" t="e">
        <f>VLOOKUP(J29,qc!$J$2:$O$63,6,FALSE)</f>
        <v>#N/A</v>
      </c>
      <c r="N29" t="s">
        <v>527</v>
      </c>
    </row>
    <row r="30" spans="1:14" x14ac:dyDescent="0.2">
      <c r="A30" t="s">
        <v>1040</v>
      </c>
      <c r="D30" t="s">
        <v>564</v>
      </c>
      <c r="E30" t="str">
        <f>IF(ISNA(VLOOKUP($D30,rilMeta_verbose!$E$1:$E$1112,1,FALSE)),1,"")</f>
        <v/>
      </c>
      <c r="F30" t="e">
        <f>VLOOKUP(D30,qc!$N$1:$O$500,2,FALSE)</f>
        <v>#N/A</v>
      </c>
      <c r="H30" t="s">
        <v>421</v>
      </c>
      <c r="J30" t="s">
        <v>732</v>
      </c>
      <c r="K30" t="str">
        <f>IF(ISNA(VLOOKUP(J30,cryo!$O$2:$O$2064,1,FALSE)),1,"")</f>
        <v/>
      </c>
      <c r="L30" t="e">
        <f>VLOOKUP(J30,qc!$J$2:$O$63,6,FALSE)</f>
        <v>#N/A</v>
      </c>
      <c r="N30" t="s">
        <v>1117</v>
      </c>
    </row>
    <row r="31" spans="1:14" x14ac:dyDescent="0.2">
      <c r="A31" t="s">
        <v>877</v>
      </c>
      <c r="D31" t="s">
        <v>454</v>
      </c>
      <c r="E31" t="str">
        <f>IF(ISNA(VLOOKUP($D31,rilMeta_verbose!$E$1:$E$1112,1,FALSE)),1,"")</f>
        <v/>
      </c>
      <c r="F31" t="e">
        <f>VLOOKUP(D31,qc!$N$1:$O$500,2,FALSE)</f>
        <v>#N/A</v>
      </c>
      <c r="H31" t="s">
        <v>412</v>
      </c>
      <c r="J31" t="s">
        <v>680</v>
      </c>
      <c r="K31" t="str">
        <f>IF(ISNA(VLOOKUP(J31,cryo!$O$2:$O$2064,1,FALSE)),1,"")</f>
        <v/>
      </c>
      <c r="L31" t="e">
        <f>VLOOKUP(J31,qc!$J$2:$O$63,6,FALSE)</f>
        <v>#N/A</v>
      </c>
      <c r="N31" t="s">
        <v>410</v>
      </c>
    </row>
    <row r="32" spans="1:14" x14ac:dyDescent="0.2">
      <c r="A32" t="s">
        <v>982</v>
      </c>
      <c r="D32" t="s">
        <v>632</v>
      </c>
      <c r="E32" t="str">
        <f>IF(ISNA(VLOOKUP($D32,rilMeta_verbose!$E$1:$E$1112,1,FALSE)),1,"")</f>
        <v/>
      </c>
      <c r="F32" t="e">
        <f>VLOOKUP(D32,qc!$N$1:$O$500,2,FALSE)</f>
        <v>#N/A</v>
      </c>
      <c r="H32" t="s">
        <v>425</v>
      </c>
      <c r="J32" t="s">
        <v>758</v>
      </c>
      <c r="K32" t="str">
        <f>IF(ISNA(VLOOKUP(J32,cryo!$O$2:$O$2064,1,FALSE)),1,"")</f>
        <v/>
      </c>
      <c r="L32" t="e">
        <f>VLOOKUP(J32,qc!$J$2:$O$63,6,FALSE)</f>
        <v>#N/A</v>
      </c>
      <c r="N32" t="s">
        <v>421</v>
      </c>
    </row>
    <row r="33" spans="1:14" x14ac:dyDescent="0.2">
      <c r="A33" t="s">
        <v>1068</v>
      </c>
      <c r="D33" t="s">
        <v>759</v>
      </c>
      <c r="E33" t="str">
        <f>IF(ISNA(VLOOKUP($D33,rilMeta_verbose!$E$1:$E$1112,1,FALSE)),1,"")</f>
        <v/>
      </c>
      <c r="F33" t="e">
        <f>VLOOKUP(D33,qc!$N$1:$O$500,2,FALSE)</f>
        <v>#N/A</v>
      </c>
      <c r="H33" t="s">
        <v>416</v>
      </c>
      <c r="J33" t="s">
        <v>667</v>
      </c>
      <c r="K33" t="str">
        <f>IF(ISNA(VLOOKUP(J33,cryo!$O$2:$O$2064,1,FALSE)),1,"")</f>
        <v/>
      </c>
      <c r="L33" t="e">
        <f>VLOOKUP(J33,qc!$J$2:$O$63,6,FALSE)</f>
        <v>#N/A</v>
      </c>
      <c r="N33" t="s">
        <v>412</v>
      </c>
    </row>
    <row r="34" spans="1:14" x14ac:dyDescent="0.2">
      <c r="A34" t="s">
        <v>888</v>
      </c>
      <c r="D34" t="s">
        <v>739</v>
      </c>
      <c r="E34" t="str">
        <f>IF(ISNA(VLOOKUP($D34,rilMeta_verbose!$E$1:$E$1112,1,FALSE)),1,"")</f>
        <v/>
      </c>
      <c r="F34" t="e">
        <f>VLOOKUP(D34,qc!$N$1:$O$500,2,FALSE)</f>
        <v>#N/A</v>
      </c>
      <c r="H34" t="s">
        <v>430</v>
      </c>
      <c r="J34" t="s">
        <v>561</v>
      </c>
      <c r="K34" t="str">
        <f>IF(ISNA(VLOOKUP(J34,cryo!$O$2:$O$2064,1,FALSE)),1,"")</f>
        <v/>
      </c>
      <c r="L34" t="e">
        <f>VLOOKUP(J34,qc!$J$2:$O$63,6,FALSE)</f>
        <v>#N/A</v>
      </c>
      <c r="N34" t="s">
        <v>425</v>
      </c>
    </row>
    <row r="35" spans="1:14" x14ac:dyDescent="0.2">
      <c r="A35" t="s">
        <v>926</v>
      </c>
      <c r="D35" t="s">
        <v>740</v>
      </c>
      <c r="E35" t="str">
        <f>IF(ISNA(VLOOKUP($D35,rilMeta_verbose!$E$1:$E$1112,1,FALSE)),1,"")</f>
        <v/>
      </c>
      <c r="F35" t="e">
        <f>VLOOKUP(D35,qc!$N$1:$O$500,2,FALSE)</f>
        <v>#N/A</v>
      </c>
      <c r="H35" t="s">
        <v>468</v>
      </c>
      <c r="J35" t="s">
        <v>518</v>
      </c>
      <c r="K35" t="str">
        <f>IF(ISNA(VLOOKUP(J35,cryo!$O$2:$O$2064,1,FALSE)),1,"")</f>
        <v/>
      </c>
      <c r="L35" t="e">
        <f>VLOOKUP(J35,qc!$J$2:$O$63,6,FALSE)</f>
        <v>#N/A</v>
      </c>
      <c r="N35" t="s">
        <v>416</v>
      </c>
    </row>
    <row r="36" spans="1:14" x14ac:dyDescent="0.2">
      <c r="A36" t="s">
        <v>1022</v>
      </c>
      <c r="D36" t="s">
        <v>779</v>
      </c>
      <c r="E36" t="str">
        <f>IF(ISNA(VLOOKUP($D36,rilMeta_verbose!$E$1:$E$1112,1,FALSE)),1,"")</f>
        <v/>
      </c>
      <c r="F36" t="e">
        <f>VLOOKUP(D36,qc!$N$1:$O$500,2,FALSE)</f>
        <v>#N/A</v>
      </c>
      <c r="H36" t="s">
        <v>668</v>
      </c>
      <c r="J36" t="s">
        <v>424</v>
      </c>
      <c r="K36" t="str">
        <f>IF(ISNA(VLOOKUP(J36,cryo!$O$2:$O$2064,1,FALSE)),1,"")</f>
        <v/>
      </c>
      <c r="L36" t="e">
        <f>VLOOKUP(J36,qc!$J$2:$O$63,6,FALSE)</f>
        <v>#N/A</v>
      </c>
      <c r="N36" t="s">
        <v>430</v>
      </c>
    </row>
    <row r="37" spans="1:14" x14ac:dyDescent="0.2">
      <c r="A37" t="s">
        <v>1003</v>
      </c>
      <c r="D37" t="s">
        <v>743</v>
      </c>
      <c r="E37" t="str">
        <f>IF(ISNA(VLOOKUP($D37,rilMeta_verbose!$E$1:$E$1112,1,FALSE)),1,"")</f>
        <v/>
      </c>
      <c r="F37" t="e">
        <f>VLOOKUP(D37,qc!$N$1:$O$500,2,FALSE)</f>
        <v>#N/A</v>
      </c>
      <c r="H37" t="s">
        <v>727</v>
      </c>
      <c r="J37" t="s">
        <v>609</v>
      </c>
      <c r="K37" t="str">
        <f>IF(ISNA(VLOOKUP(J37,cryo!$O$2:$O$2064,1,FALSE)),1,"")</f>
        <v/>
      </c>
      <c r="L37" t="e">
        <f>VLOOKUP(J37,qc!$J$2:$O$63,6,FALSE)</f>
        <v>#N/A</v>
      </c>
      <c r="N37" t="s">
        <v>468</v>
      </c>
    </row>
    <row r="38" spans="1:14" x14ac:dyDescent="0.2">
      <c r="A38" t="s">
        <v>1015</v>
      </c>
      <c r="D38" t="s">
        <v>305</v>
      </c>
      <c r="E38" t="str">
        <f>IF(ISNA(VLOOKUP($D38,rilMeta_verbose!$E$1:$E$1112,1,FALSE)),1,"")</f>
        <v/>
      </c>
      <c r="F38" t="e">
        <f>VLOOKUP(D38,qc!$N$1:$O$500,2,FALSE)</f>
        <v>#N/A</v>
      </c>
      <c r="H38" t="s">
        <v>692</v>
      </c>
      <c r="J38" t="s">
        <v>635</v>
      </c>
      <c r="K38" t="str">
        <f>IF(ISNA(VLOOKUP(J38,cryo!$O$2:$O$2064,1,FALSE)),1,"")</f>
        <v/>
      </c>
      <c r="L38" t="e">
        <f>VLOOKUP(J38,qc!$J$2:$O$63,6,FALSE)</f>
        <v>#N/A</v>
      </c>
      <c r="N38" t="s">
        <v>668</v>
      </c>
    </row>
    <row r="39" spans="1:14" x14ac:dyDescent="0.2">
      <c r="A39" t="s">
        <v>1102</v>
      </c>
      <c r="D39" t="s">
        <v>447</v>
      </c>
      <c r="E39" t="str">
        <f>IF(ISNA(VLOOKUP($D39,rilMeta_verbose!$E$1:$E$1112,1,FALSE)),1,"")</f>
        <v/>
      </c>
      <c r="F39" t="e">
        <f>VLOOKUP(D39,qc!$N$1:$O$500,2,FALSE)</f>
        <v>#N/A</v>
      </c>
      <c r="H39" t="s">
        <v>419</v>
      </c>
      <c r="J39" t="s">
        <v>472</v>
      </c>
      <c r="K39" t="str">
        <f>IF(ISNA(VLOOKUP(J39,cryo!$O$2:$O$2064,1,FALSE)),1,"")</f>
        <v/>
      </c>
      <c r="L39" t="e">
        <f>VLOOKUP(J39,qc!$J$2:$O$63,6,FALSE)</f>
        <v>#N/A</v>
      </c>
      <c r="N39" t="s">
        <v>727</v>
      </c>
    </row>
    <row r="40" spans="1:14" x14ac:dyDescent="0.2">
      <c r="A40" t="s">
        <v>1018</v>
      </c>
      <c r="D40" t="s">
        <v>732</v>
      </c>
      <c r="E40" t="str">
        <f>IF(ISNA(VLOOKUP($D40,rilMeta_verbose!$E$1:$E$1112,1,FALSE)),1,"")</f>
        <v/>
      </c>
      <c r="F40" t="e">
        <f>VLOOKUP(D40,qc!$N$1:$O$500,2,FALSE)</f>
        <v>#N/A</v>
      </c>
      <c r="H40" t="s">
        <v>1077</v>
      </c>
      <c r="J40" t="s">
        <v>508</v>
      </c>
      <c r="K40" t="str">
        <f>IF(ISNA(VLOOKUP(J40,cryo!$O$2:$O$2064,1,FALSE)),1,"")</f>
        <v/>
      </c>
      <c r="L40" t="e">
        <f>VLOOKUP(J40,qc!$J$2:$O$63,6,FALSE)</f>
        <v>#N/A</v>
      </c>
      <c r="N40" t="s">
        <v>692</v>
      </c>
    </row>
    <row r="41" spans="1:14" x14ac:dyDescent="0.2">
      <c r="A41" t="s">
        <v>939</v>
      </c>
      <c r="D41" t="s">
        <v>680</v>
      </c>
      <c r="E41" t="str">
        <f>IF(ISNA(VLOOKUP($D41,rilMeta_verbose!$E$1:$E$1112,1,FALSE)),1,"")</f>
        <v/>
      </c>
      <c r="F41" t="e">
        <f>VLOOKUP(D41,qc!$N$1:$O$500,2,FALSE)</f>
        <v>#N/A</v>
      </c>
      <c r="H41" t="s">
        <v>326</v>
      </c>
      <c r="J41" t="s">
        <v>495</v>
      </c>
      <c r="K41" t="str">
        <f>IF(ISNA(VLOOKUP(J41,cryo!$O$2:$O$2064,1,FALSE)),1,"")</f>
        <v/>
      </c>
      <c r="L41" t="e">
        <f>VLOOKUP(J41,qc!$J$2:$O$63,6,FALSE)</f>
        <v>#N/A</v>
      </c>
      <c r="N41" t="s">
        <v>419</v>
      </c>
    </row>
    <row r="42" spans="1:14" x14ac:dyDescent="0.2">
      <c r="A42" t="s">
        <v>1065</v>
      </c>
      <c r="D42" t="s">
        <v>758</v>
      </c>
      <c r="E42" t="str">
        <f>IF(ISNA(VLOOKUP($D42,rilMeta_verbose!$E$1:$E$1112,1,FALSE)),1,"")</f>
        <v/>
      </c>
      <c r="F42" t="e">
        <f>VLOOKUP(D42,qc!$N$1:$O$500,2,FALSE)</f>
        <v>#N/A</v>
      </c>
      <c r="H42" t="s">
        <v>441</v>
      </c>
      <c r="J42" t="s">
        <v>548</v>
      </c>
      <c r="K42" t="str">
        <f>IF(ISNA(VLOOKUP(J42,cryo!$O$2:$O$2064,1,FALSE)),1,"")</f>
        <v/>
      </c>
      <c r="L42" t="e">
        <f>VLOOKUP(J42,qc!$J$2:$O$63,6,FALSE)</f>
        <v>#N/A</v>
      </c>
      <c r="N42" t="s">
        <v>1077</v>
      </c>
    </row>
    <row r="43" spans="1:14" x14ac:dyDescent="0.2">
      <c r="A43" t="s">
        <v>1034</v>
      </c>
      <c r="D43" t="s">
        <v>561</v>
      </c>
      <c r="E43" t="str">
        <f>IF(ISNA(VLOOKUP($D43,rilMeta_verbose!$E$1:$E$1112,1,FALSE)),1,"")</f>
        <v/>
      </c>
      <c r="F43" t="e">
        <f>VLOOKUP(D43,qc!$N$1:$O$500,2,FALSE)</f>
        <v>#N/A</v>
      </c>
      <c r="H43" t="s">
        <v>774</v>
      </c>
      <c r="J43" t="s">
        <v>719</v>
      </c>
      <c r="K43" t="str">
        <f>IF(ISNA(VLOOKUP(J43,cryo!$O$2:$O$2064,1,FALSE)),1,"")</f>
        <v/>
      </c>
      <c r="L43" t="e">
        <f>VLOOKUP(J43,qc!$J$2:$O$63,6,FALSE)</f>
        <v>#N/A</v>
      </c>
      <c r="N43" t="s">
        <v>326</v>
      </c>
    </row>
    <row r="44" spans="1:14" x14ac:dyDescent="0.2">
      <c r="A44" t="s">
        <v>1063</v>
      </c>
      <c r="D44" t="s">
        <v>518</v>
      </c>
      <c r="E44" t="str">
        <f>IF(ISNA(VLOOKUP($D44,rilMeta_verbose!$E$1:$E$1112,1,FALSE)),1,"")</f>
        <v/>
      </c>
      <c r="F44" t="e">
        <f>VLOOKUP(D44,qc!$N$1:$O$500,2,FALSE)</f>
        <v>#N/A</v>
      </c>
      <c r="H44" t="s">
        <v>480</v>
      </c>
      <c r="J44" t="s">
        <v>655</v>
      </c>
      <c r="K44" t="str">
        <f>IF(ISNA(VLOOKUP(J44,cryo!$O$2:$O$2064,1,FALSE)),1,"")</f>
        <v/>
      </c>
      <c r="L44" t="e">
        <f>VLOOKUP(J44,qc!$J$2:$O$63,6,FALSE)</f>
        <v>#N/A</v>
      </c>
      <c r="N44" t="s">
        <v>441</v>
      </c>
    </row>
    <row r="45" spans="1:14" x14ac:dyDescent="0.2">
      <c r="A45" t="s">
        <v>1004</v>
      </c>
      <c r="D45" t="s">
        <v>424</v>
      </c>
      <c r="E45" t="str">
        <f>IF(ISNA(VLOOKUP($D45,rilMeta_verbose!$E$1:$E$1112,1,FALSE)),1,"")</f>
        <v/>
      </c>
      <c r="F45" t="e">
        <f>VLOOKUP(D45,qc!$N$1:$O$500,2,FALSE)</f>
        <v>#N/A</v>
      </c>
      <c r="H45" t="s">
        <v>432</v>
      </c>
      <c r="J45" t="s">
        <v>631</v>
      </c>
      <c r="K45" t="str">
        <f>IF(ISNA(VLOOKUP(J45,cryo!$O$2:$O$2064,1,FALSE)),1,"")</f>
        <v/>
      </c>
      <c r="L45" t="e">
        <f>VLOOKUP(J45,qc!$J$2:$O$63,6,FALSE)</f>
        <v>#N/A</v>
      </c>
      <c r="N45" t="s">
        <v>774</v>
      </c>
    </row>
    <row r="46" spans="1:14" x14ac:dyDescent="0.2">
      <c r="A46" t="s">
        <v>1017</v>
      </c>
      <c r="D46" t="s">
        <v>609</v>
      </c>
      <c r="E46" t="str">
        <f>IF(ISNA(VLOOKUP($D46,rilMeta_verbose!$E$1:$E$1112,1,FALSE)),1,"")</f>
        <v/>
      </c>
      <c r="F46" t="e">
        <f>VLOOKUP(D46,qc!$N$1:$O$500,2,FALSE)</f>
        <v>#N/A</v>
      </c>
      <c r="H46" t="s">
        <v>450</v>
      </c>
      <c r="J46" t="s">
        <v>756</v>
      </c>
      <c r="K46" t="str">
        <f>IF(ISNA(VLOOKUP(J46,cryo!$O$2:$O$2064,1,FALSE)),1,"")</f>
        <v/>
      </c>
      <c r="L46" t="e">
        <f>VLOOKUP(J46,qc!$J$2:$O$63,6,FALSE)</f>
        <v>#N/A</v>
      </c>
      <c r="N46" t="s">
        <v>480</v>
      </c>
    </row>
    <row r="47" spans="1:14" x14ac:dyDescent="0.2">
      <c r="A47" t="s">
        <v>977</v>
      </c>
      <c r="D47" t="s">
        <v>635</v>
      </c>
      <c r="E47" t="str">
        <f>IF(ISNA(VLOOKUP($D47,rilMeta_verbose!$E$1:$E$1112,1,FALSE)),1,"")</f>
        <v/>
      </c>
      <c r="F47" t="e">
        <f>VLOOKUP(D47,qc!$N$1:$O$500,2,FALSE)</f>
        <v>#N/A</v>
      </c>
      <c r="H47" t="s">
        <v>761</v>
      </c>
      <c r="J47" t="s">
        <v>716</v>
      </c>
      <c r="K47" t="str">
        <f>IF(ISNA(VLOOKUP(J47,cryo!$O$2:$O$2064,1,FALSE)),1,"")</f>
        <v/>
      </c>
      <c r="L47" t="e">
        <f>VLOOKUP(J47,qc!$J$2:$O$63,6,FALSE)</f>
        <v>#N/A</v>
      </c>
      <c r="N47" t="s">
        <v>432</v>
      </c>
    </row>
    <row r="48" spans="1:14" x14ac:dyDescent="0.2">
      <c r="A48" t="s">
        <v>998</v>
      </c>
      <c r="D48" t="s">
        <v>472</v>
      </c>
      <c r="E48" t="str">
        <f>IF(ISNA(VLOOKUP($D48,rilMeta_verbose!$E$1:$E$1112,1,FALSE)),1,"")</f>
        <v/>
      </c>
      <c r="F48" t="e">
        <f>VLOOKUP(D48,qc!$N$1:$O$500,2,FALSE)</f>
        <v>#N/A</v>
      </c>
      <c r="H48" t="s">
        <v>444</v>
      </c>
      <c r="J48" t="s">
        <v>445</v>
      </c>
      <c r="K48" t="str">
        <f>IF(ISNA(VLOOKUP(J48,cryo!$O$2:$O$2064,1,FALSE)),1,"")</f>
        <v/>
      </c>
      <c r="L48" t="e">
        <f>VLOOKUP(J48,qc!$J$2:$O$63,6,FALSE)</f>
        <v>#N/A</v>
      </c>
      <c r="N48" t="s">
        <v>450</v>
      </c>
    </row>
    <row r="49" spans="1:14" x14ac:dyDescent="0.2">
      <c r="A49" t="s">
        <v>1038</v>
      </c>
      <c r="D49" t="s">
        <v>508</v>
      </c>
      <c r="E49" t="str">
        <f>IF(ISNA(VLOOKUP($D49,rilMeta_verbose!$E$1:$E$1112,1,FALSE)),1,"")</f>
        <v/>
      </c>
      <c r="F49" t="e">
        <f>VLOOKUP(D49,qc!$N$1:$O$500,2,FALSE)</f>
        <v>#N/A</v>
      </c>
      <c r="H49" t="s">
        <v>583</v>
      </c>
      <c r="J49" t="s">
        <v>658</v>
      </c>
      <c r="K49" t="str">
        <f>IF(ISNA(VLOOKUP(J49,cryo!$O$2:$O$2064,1,FALSE)),1,"")</f>
        <v/>
      </c>
      <c r="L49" t="e">
        <f>VLOOKUP(J49,qc!$J$2:$O$63,6,FALSE)</f>
        <v>#N/A</v>
      </c>
      <c r="N49" t="s">
        <v>761</v>
      </c>
    </row>
    <row r="50" spans="1:14" x14ac:dyDescent="0.2">
      <c r="A50" t="s">
        <v>1056</v>
      </c>
      <c r="D50" t="s">
        <v>495</v>
      </c>
      <c r="E50" t="str">
        <f>IF(ISNA(VLOOKUP($D50,rilMeta_verbose!$E$1:$E$1112,1,FALSE)),1,"")</f>
        <v/>
      </c>
      <c r="F50" t="e">
        <f>VLOOKUP(D50,qc!$N$1:$O$500,2,FALSE)</f>
        <v>#N/A</v>
      </c>
      <c r="H50" t="s">
        <v>737</v>
      </c>
      <c r="J50" t="s">
        <v>479</v>
      </c>
      <c r="K50" t="str">
        <f>IF(ISNA(VLOOKUP(J50,cryo!$O$2:$O$2064,1,FALSE)),1,"")</f>
        <v/>
      </c>
      <c r="L50" t="e">
        <f>VLOOKUP(J50,qc!$J$2:$O$63,6,FALSE)</f>
        <v>#N/A</v>
      </c>
      <c r="N50" t="s">
        <v>444</v>
      </c>
    </row>
    <row r="51" spans="1:14" x14ac:dyDescent="0.2">
      <c r="A51" t="s">
        <v>1057</v>
      </c>
      <c r="D51" t="s">
        <v>548</v>
      </c>
      <c r="E51" t="str">
        <f>IF(ISNA(VLOOKUP($D51,rilMeta_verbose!$E$1:$E$1112,1,FALSE)),1,"")</f>
        <v/>
      </c>
      <c r="F51" t="e">
        <f>VLOOKUP(D51,qc!$N$1:$O$500,2,FALSE)</f>
        <v>#N/A</v>
      </c>
      <c r="H51" t="s">
        <v>457</v>
      </c>
      <c r="J51" t="s">
        <v>570</v>
      </c>
      <c r="K51" t="str">
        <f>IF(ISNA(VLOOKUP(J51,cryo!$O$2:$O$2064,1,FALSE)),1,"")</f>
        <v/>
      </c>
      <c r="L51" t="e">
        <f>VLOOKUP(J51,qc!$J$2:$O$63,6,FALSE)</f>
        <v>#N/A</v>
      </c>
      <c r="N51" t="s">
        <v>583</v>
      </c>
    </row>
    <row r="52" spans="1:14" x14ac:dyDescent="0.2">
      <c r="A52" t="s">
        <v>1095</v>
      </c>
      <c r="D52" t="s">
        <v>719</v>
      </c>
      <c r="E52" t="str">
        <f>IF(ISNA(VLOOKUP($D52,rilMeta_verbose!$E$1:$E$1112,1,FALSE)),1,"")</f>
        <v/>
      </c>
      <c r="F52" t="e">
        <f>VLOOKUP(D52,qc!$N$1:$O$500,2,FALSE)</f>
        <v>#N/A</v>
      </c>
      <c r="H52" t="s">
        <v>462</v>
      </c>
      <c r="J52" t="s">
        <v>509</v>
      </c>
      <c r="K52" t="str">
        <f>IF(ISNA(VLOOKUP(J52,cryo!$O$2:$O$2064,1,FALSE)),1,"")</f>
        <v/>
      </c>
      <c r="L52" t="e">
        <f>VLOOKUP(J52,qc!$J$2:$O$63,6,FALSE)</f>
        <v>#N/A</v>
      </c>
      <c r="N52" t="s">
        <v>737</v>
      </c>
    </row>
    <row r="53" spans="1:14" x14ac:dyDescent="0.2">
      <c r="A53" t="s">
        <v>1013</v>
      </c>
      <c r="D53" t="s">
        <v>655</v>
      </c>
      <c r="E53" t="str">
        <f>IF(ISNA(VLOOKUP($D53,rilMeta_verbose!$E$1:$E$1112,1,FALSE)),1,"")</f>
        <v/>
      </c>
      <c r="F53" t="e">
        <f>VLOOKUP(D53,qc!$N$1:$O$500,2,FALSE)</f>
        <v>#N/A</v>
      </c>
      <c r="H53" t="s">
        <v>406</v>
      </c>
      <c r="J53" t="s">
        <v>530</v>
      </c>
      <c r="K53" t="str">
        <f>IF(ISNA(VLOOKUP(J53,cryo!$O$2:$O$2064,1,FALSE)),1,"")</f>
        <v/>
      </c>
      <c r="L53" t="e">
        <f>VLOOKUP(J53,qc!$J$2:$O$63,6,FALSE)</f>
        <v>#N/A</v>
      </c>
      <c r="N53" t="s">
        <v>457</v>
      </c>
    </row>
    <row r="54" spans="1:14" x14ac:dyDescent="0.2">
      <c r="A54" t="s">
        <v>979</v>
      </c>
      <c r="D54" t="s">
        <v>631</v>
      </c>
      <c r="E54" t="str">
        <f>IF(ISNA(VLOOKUP($D54,rilMeta_verbose!$E$1:$E$1112,1,FALSE)),1,"")</f>
        <v/>
      </c>
      <c r="F54" t="e">
        <f>VLOOKUP(D54,qc!$N$1:$O$500,2,FALSE)</f>
        <v>#N/A</v>
      </c>
      <c r="H54" t="s">
        <v>492</v>
      </c>
      <c r="J54" t="s">
        <v>705</v>
      </c>
      <c r="K54" t="str">
        <f>IF(ISNA(VLOOKUP(J54,cryo!$O$2:$O$2064,1,FALSE)),1,"")</f>
        <v/>
      </c>
      <c r="L54" t="e">
        <f>VLOOKUP(J54,qc!$J$2:$O$63,6,FALSE)</f>
        <v>#N/A</v>
      </c>
      <c r="N54" t="s">
        <v>462</v>
      </c>
    </row>
    <row r="55" spans="1:14" x14ac:dyDescent="0.2">
      <c r="A55" t="s">
        <v>993</v>
      </c>
      <c r="D55" t="s">
        <v>756</v>
      </c>
      <c r="E55" t="str">
        <f>IF(ISNA(VLOOKUP($D55,rilMeta_verbose!$E$1:$E$1112,1,FALSE)),1,"")</f>
        <v/>
      </c>
      <c r="F55" t="e">
        <f>VLOOKUP(D55,qc!$N$1:$O$500,2,FALSE)</f>
        <v>#N/A</v>
      </c>
      <c r="H55" t="s">
        <v>434</v>
      </c>
      <c r="J55" t="s">
        <v>1105</v>
      </c>
      <c r="K55" t="str">
        <f>IF(ISNA(VLOOKUP(J55,cryo!$O$2:$O$2064,1,FALSE)),1,"")</f>
        <v/>
      </c>
      <c r="L55" t="e">
        <f>VLOOKUP(J55,qc!$J$2:$O$63,6,FALSE)</f>
        <v>#N/A</v>
      </c>
      <c r="N55" t="s">
        <v>406</v>
      </c>
    </row>
    <row r="56" spans="1:14" x14ac:dyDescent="0.2">
      <c r="A56" t="s">
        <v>1016</v>
      </c>
      <c r="D56" t="s">
        <v>716</v>
      </c>
      <c r="E56" t="str">
        <f>IF(ISNA(VLOOKUP($D56,rilMeta_verbose!$E$1:$E$1112,1,FALSE)),1,"")</f>
        <v/>
      </c>
      <c r="F56" t="e">
        <f>VLOOKUP(D56,qc!$N$1:$O$500,2,FALSE)</f>
        <v>#N/A</v>
      </c>
      <c r="H56" t="s">
        <v>528</v>
      </c>
      <c r="J56" t="s">
        <v>490</v>
      </c>
      <c r="K56" t="str">
        <f>IF(ISNA(VLOOKUP(J56,cryo!$O$2:$O$2064,1,FALSE)),1,"")</f>
        <v/>
      </c>
      <c r="L56" t="e">
        <f>VLOOKUP(J56,qc!$J$2:$O$63,6,FALSE)</f>
        <v>#N/A</v>
      </c>
      <c r="N56" t="s">
        <v>492</v>
      </c>
    </row>
    <row r="57" spans="1:14" x14ac:dyDescent="0.2">
      <c r="A57" t="s">
        <v>1053</v>
      </c>
      <c r="D57" t="s">
        <v>445</v>
      </c>
      <c r="E57" t="str">
        <f>IF(ISNA(VLOOKUP($D57,rilMeta_verbose!$E$1:$E$1112,1,FALSE)),1,"")</f>
        <v/>
      </c>
      <c r="F57" t="e">
        <f>VLOOKUP(D57,qc!$N$1:$O$500,2,FALSE)</f>
        <v>#N/A</v>
      </c>
      <c r="H57" t="s">
        <v>464</v>
      </c>
      <c r="J57" t="s">
        <v>738</v>
      </c>
      <c r="K57" t="str">
        <f>IF(ISNA(VLOOKUP(J57,cryo!$O$2:$O$2064,1,FALSE)),1,"")</f>
        <v/>
      </c>
      <c r="L57" t="e">
        <f>VLOOKUP(J57,qc!$J$2:$O$63,6,FALSE)</f>
        <v>#N/A</v>
      </c>
      <c r="N57" t="s">
        <v>434</v>
      </c>
    </row>
    <row r="58" spans="1:14" x14ac:dyDescent="0.2">
      <c r="A58" t="s">
        <v>1047</v>
      </c>
      <c r="D58" t="s">
        <v>658</v>
      </c>
      <c r="E58" t="str">
        <f>IF(ISNA(VLOOKUP($D58,rilMeta_verbose!$E$1:$E$1112,1,FALSE)),1,"")</f>
        <v/>
      </c>
      <c r="F58" t="e">
        <f>VLOOKUP(D58,qc!$N$1:$O$500,2,FALSE)</f>
        <v>#N/A</v>
      </c>
      <c r="H58" t="s">
        <v>417</v>
      </c>
      <c r="J58" t="s">
        <v>717</v>
      </c>
      <c r="K58" t="str">
        <f>IF(ISNA(VLOOKUP(J58,cryo!$O$2:$O$2064,1,FALSE)),1,"")</f>
        <v/>
      </c>
      <c r="L58" t="e">
        <f>VLOOKUP(J58,qc!$J$2:$O$63,6,FALSE)</f>
        <v>#N/A</v>
      </c>
      <c r="N58" t="s">
        <v>528</v>
      </c>
    </row>
    <row r="59" spans="1:14" x14ac:dyDescent="0.2">
      <c r="A59" t="s">
        <v>1002</v>
      </c>
      <c r="D59" t="s">
        <v>479</v>
      </c>
      <c r="E59" t="str">
        <f>IF(ISNA(VLOOKUP($D59,rilMeta_verbose!$E$1:$E$1112,1,FALSE)),1,"")</f>
        <v/>
      </c>
      <c r="F59" t="e">
        <f>VLOOKUP(D59,qc!$N$1:$O$500,2,FALSE)</f>
        <v>#N/A</v>
      </c>
      <c r="H59" t="s">
        <v>481</v>
      </c>
      <c r="J59" t="s">
        <v>399</v>
      </c>
      <c r="K59" t="str">
        <f>IF(ISNA(VLOOKUP(J59,cryo!$O$2:$O$2064,1,FALSE)),1,"")</f>
        <v/>
      </c>
      <c r="L59" t="e">
        <f>VLOOKUP(J59,qc!$J$2:$O$63,6,FALSE)</f>
        <v>#N/A</v>
      </c>
      <c r="N59" t="s">
        <v>464</v>
      </c>
    </row>
    <row r="60" spans="1:14" x14ac:dyDescent="0.2">
      <c r="A60" t="s">
        <v>997</v>
      </c>
      <c r="D60" t="s">
        <v>570</v>
      </c>
      <c r="E60" t="str">
        <f>IF(ISNA(VLOOKUP($D60,rilMeta_verbose!$E$1:$E$1112,1,FALSE)),1,"")</f>
        <v/>
      </c>
      <c r="F60" t="e">
        <f>VLOOKUP(D60,qc!$N$1:$O$500,2,FALSE)</f>
        <v>#N/A</v>
      </c>
      <c r="H60" t="s">
        <v>586</v>
      </c>
      <c r="J60" t="s">
        <v>580</v>
      </c>
      <c r="K60" t="str">
        <f>IF(ISNA(VLOOKUP(J60,cryo!$O$2:$O$2064,1,FALSE)),1,"")</f>
        <v/>
      </c>
      <c r="L60" t="e">
        <f>VLOOKUP(J60,qc!$J$2:$O$63,6,FALSE)</f>
        <v>#N/A</v>
      </c>
      <c r="N60" t="s">
        <v>417</v>
      </c>
    </row>
    <row r="61" spans="1:14" x14ac:dyDescent="0.2">
      <c r="A61" t="s">
        <v>1059</v>
      </c>
      <c r="D61" t="s">
        <v>509</v>
      </c>
      <c r="E61" t="str">
        <f>IF(ISNA(VLOOKUP($D61,rilMeta_verbose!$E$1:$E$1112,1,FALSE)),1,"")</f>
        <v/>
      </c>
      <c r="F61" t="e">
        <f>VLOOKUP(D61,qc!$N$1:$O$500,2,FALSE)</f>
        <v>#N/A</v>
      </c>
      <c r="H61" t="s">
        <v>514</v>
      </c>
      <c r="J61" t="s">
        <v>498</v>
      </c>
      <c r="K61" t="str">
        <f>IF(ISNA(VLOOKUP(J61,cryo!$O$2:$O$2064,1,FALSE)),1,"")</f>
        <v/>
      </c>
      <c r="L61" t="e">
        <f>VLOOKUP(J61,qc!$J$2:$O$63,6,FALSE)</f>
        <v>#N/A</v>
      </c>
      <c r="N61" t="s">
        <v>481</v>
      </c>
    </row>
    <row r="62" spans="1:14" x14ac:dyDescent="0.2">
      <c r="A62" t="s">
        <v>1046</v>
      </c>
      <c r="D62" t="s">
        <v>530</v>
      </c>
      <c r="E62" t="str">
        <f>IF(ISNA(VLOOKUP($D62,rilMeta_verbose!$E$1:$E$1112,1,FALSE)),1,"")</f>
        <v/>
      </c>
      <c r="F62" t="e">
        <f>VLOOKUP(D62,qc!$N$1:$O$500,2,FALSE)</f>
        <v>#N/A</v>
      </c>
      <c r="H62" t="s">
        <v>465</v>
      </c>
      <c r="J62" t="s">
        <v>751</v>
      </c>
      <c r="K62" t="str">
        <f>IF(ISNA(VLOOKUP(J62,cryo!$O$2:$O$2064,1,FALSE)),1,"")</f>
        <v/>
      </c>
      <c r="L62" t="e">
        <f>VLOOKUP(J62,qc!$J$2:$O$63,6,FALSE)</f>
        <v>#N/A</v>
      </c>
      <c r="N62" t="s">
        <v>586</v>
      </c>
    </row>
    <row r="63" spans="1:14" x14ac:dyDescent="0.2">
      <c r="A63" t="s">
        <v>1044</v>
      </c>
      <c r="D63" t="s">
        <v>705</v>
      </c>
      <c r="E63" t="str">
        <f>IF(ISNA(VLOOKUP($D63,rilMeta_verbose!$E$1:$E$1112,1,FALSE)),1,"")</f>
        <v/>
      </c>
      <c r="F63" t="e">
        <f>VLOOKUP(D63,qc!$N$1:$O$500,2,FALSE)</f>
        <v>#N/A</v>
      </c>
      <c r="H63" t="s">
        <v>400</v>
      </c>
      <c r="J63" t="s">
        <v>726</v>
      </c>
      <c r="K63" t="str">
        <f>IF(ISNA(VLOOKUP(J63,cryo!$O$2:$O$2064,1,FALSE)),1,"")</f>
        <v/>
      </c>
      <c r="L63" t="e">
        <f>VLOOKUP(J63,qc!$J$2:$O$63,6,FALSE)</f>
        <v>#N/A</v>
      </c>
      <c r="N63" t="s">
        <v>514</v>
      </c>
    </row>
    <row r="64" spans="1:14" x14ac:dyDescent="0.2">
      <c r="A64" t="s">
        <v>1011</v>
      </c>
      <c r="D64" t="s">
        <v>1105</v>
      </c>
      <c r="E64" t="str">
        <f>IF(ISNA(VLOOKUP($D64,rilMeta_verbose!$E$1:$E$1112,1,FALSE)),1,"")</f>
        <v/>
      </c>
      <c r="F64" t="e">
        <f>VLOOKUP(D64,qc!$N$1:$O$500,2,FALSE)</f>
        <v>#N/A</v>
      </c>
      <c r="H64" t="s">
        <v>440</v>
      </c>
      <c r="J64" t="s">
        <v>620</v>
      </c>
      <c r="K64" t="str">
        <f>IF(ISNA(VLOOKUP(J64,cryo!$O$2:$O$2064,1,FALSE)),1,"")</f>
        <v/>
      </c>
      <c r="L64" t="e">
        <f>VLOOKUP(J64,qc!$J$2:$O$63,6,FALSE)</f>
        <v>#N/A</v>
      </c>
      <c r="N64" t="s">
        <v>465</v>
      </c>
    </row>
    <row r="65" spans="1:14" x14ac:dyDescent="0.2">
      <c r="A65" t="s">
        <v>1033</v>
      </c>
      <c r="D65" t="s">
        <v>738</v>
      </c>
      <c r="E65" t="str">
        <f>IF(ISNA(VLOOKUP($D65,rilMeta_verbose!$E$1:$E$1112,1,FALSE)),1,"")</f>
        <v/>
      </c>
      <c r="F65" t="e">
        <f>VLOOKUP(D65,qc!$N$1:$O$500,2,FALSE)</f>
        <v>#N/A</v>
      </c>
      <c r="H65" t="s">
        <v>477</v>
      </c>
      <c r="J65" t="s">
        <v>755</v>
      </c>
      <c r="K65" t="str">
        <f>IF(ISNA(VLOOKUP(J65,cryo!$O$2:$O$2064,1,FALSE)),1,"")</f>
        <v/>
      </c>
      <c r="L65" t="e">
        <f>VLOOKUP(J65,qc!$J$2:$O$63,6,FALSE)</f>
        <v>#N/A</v>
      </c>
      <c r="N65" t="s">
        <v>400</v>
      </c>
    </row>
    <row r="66" spans="1:14" x14ac:dyDescent="0.2">
      <c r="A66" t="s">
        <v>978</v>
      </c>
      <c r="D66" t="s">
        <v>717</v>
      </c>
      <c r="E66" t="str">
        <f>IF(ISNA(VLOOKUP($D66,rilMeta_verbose!$E$1:$E$1112,1,FALSE)),1,"")</f>
        <v/>
      </c>
      <c r="F66" t="e">
        <f>VLOOKUP(D66,qc!$N$1:$O$500,2,FALSE)</f>
        <v>#N/A</v>
      </c>
      <c r="H66" t="s">
        <v>703</v>
      </c>
      <c r="J66" t="s">
        <v>767</v>
      </c>
      <c r="K66" t="str">
        <f>IF(ISNA(VLOOKUP(J66,cryo!$O$2:$O$2064,1,FALSE)),1,"")</f>
        <v/>
      </c>
      <c r="L66" t="e">
        <f>VLOOKUP(J66,qc!$J$2:$O$63,6,FALSE)</f>
        <v>#N/A</v>
      </c>
      <c r="N66" t="s">
        <v>477</v>
      </c>
    </row>
    <row r="67" spans="1:14" x14ac:dyDescent="0.2">
      <c r="A67" t="s">
        <v>1037</v>
      </c>
      <c r="D67" t="s">
        <v>399</v>
      </c>
      <c r="E67" t="str">
        <f>IF(ISNA(VLOOKUP($D67,rilMeta_verbose!$E$1:$E$1112,1,FALSE)),1,"")</f>
        <v/>
      </c>
      <c r="F67" t="e">
        <f>VLOOKUP(D67,qc!$N$1:$O$500,2,FALSE)</f>
        <v>#N/A</v>
      </c>
      <c r="H67" t="s">
        <v>486</v>
      </c>
      <c r="J67" t="s">
        <v>533</v>
      </c>
      <c r="K67" t="str">
        <f>IF(ISNA(VLOOKUP(J67,cryo!$O$2:$O$2064,1,FALSE)),1,"")</f>
        <v/>
      </c>
      <c r="L67" t="e">
        <f>VLOOKUP(J67,qc!$J$2:$O$63,6,FALSE)</f>
        <v>#N/A</v>
      </c>
      <c r="N67" t="s">
        <v>703</v>
      </c>
    </row>
    <row r="68" spans="1:14" x14ac:dyDescent="0.2">
      <c r="A68" t="s">
        <v>1049</v>
      </c>
      <c r="D68" t="s">
        <v>580</v>
      </c>
      <c r="E68" t="str">
        <f>IF(ISNA(VLOOKUP($D68,rilMeta_verbose!$E$1:$E$1112,1,FALSE)),1,"")</f>
        <v/>
      </c>
      <c r="F68" t="e">
        <f>VLOOKUP(D68,qc!$N$1:$O$500,2,FALSE)</f>
        <v>#N/A</v>
      </c>
      <c r="H68" t="s">
        <v>715</v>
      </c>
      <c r="J68" t="s">
        <v>504</v>
      </c>
      <c r="K68" t="str">
        <f>IF(ISNA(VLOOKUP(J68,cryo!$O$2:$O$2064,1,FALSE)),1,"")</f>
        <v/>
      </c>
      <c r="L68" t="e">
        <f>VLOOKUP(J68,qc!$J$2:$O$63,6,FALSE)</f>
        <v>#N/A</v>
      </c>
      <c r="N68" t="s">
        <v>486</v>
      </c>
    </row>
    <row r="69" spans="1:14" x14ac:dyDescent="0.2">
      <c r="A69" t="s">
        <v>1064</v>
      </c>
      <c r="D69" t="s">
        <v>498</v>
      </c>
      <c r="E69" t="str">
        <f>IF(ISNA(VLOOKUP($D69,rilMeta_verbose!$E$1:$E$1112,1,FALSE)),1,"")</f>
        <v/>
      </c>
      <c r="F69" t="e">
        <f>VLOOKUP(D69,qc!$N$1:$O$500,2,FALSE)</f>
        <v>#N/A</v>
      </c>
      <c r="H69" t="s">
        <v>470</v>
      </c>
      <c r="J69" t="s">
        <v>608</v>
      </c>
      <c r="K69" t="str">
        <f>IF(ISNA(VLOOKUP(J69,cryo!$O$2:$O$2064,1,FALSE)),1,"")</f>
        <v/>
      </c>
      <c r="L69" t="e">
        <f>VLOOKUP(J69,qc!$J$2:$O$63,6,FALSE)</f>
        <v>#N/A</v>
      </c>
      <c r="N69" t="s">
        <v>715</v>
      </c>
    </row>
    <row r="70" spans="1:14" x14ac:dyDescent="0.2">
      <c r="A70" t="s">
        <v>1062</v>
      </c>
      <c r="D70" t="s">
        <v>751</v>
      </c>
      <c r="E70" t="str">
        <f>IF(ISNA(VLOOKUP($D70,rilMeta_verbose!$E$1:$E$1112,1,FALSE)),1,"")</f>
        <v/>
      </c>
      <c r="F70" t="e">
        <f>VLOOKUP(D70,qc!$N$1:$O$500,2,FALSE)</f>
        <v>#N/A</v>
      </c>
      <c r="H70" t="s">
        <v>488</v>
      </c>
      <c r="J70" t="s">
        <v>455</v>
      </c>
      <c r="K70" t="str">
        <f>IF(ISNA(VLOOKUP(J70,cryo!$O$2:$O$2064,1,FALSE)),1,"")</f>
        <v/>
      </c>
      <c r="L70" t="e">
        <f>VLOOKUP(J70,qc!$J$2:$O$63,6,FALSE)</f>
        <v>#N/A</v>
      </c>
      <c r="N70" t="s">
        <v>470</v>
      </c>
    </row>
    <row r="71" spans="1:14" x14ac:dyDescent="0.2">
      <c r="A71" t="s">
        <v>992</v>
      </c>
      <c r="D71" t="s">
        <v>726</v>
      </c>
      <c r="E71" t="str">
        <f>IF(ISNA(VLOOKUP($D71,rilMeta_verbose!$E$1:$E$1112,1,FALSE)),1,"")</f>
        <v/>
      </c>
      <c r="F71" t="e">
        <f>VLOOKUP(D71,qc!$N$1:$O$500,2,FALSE)</f>
        <v>#N/A</v>
      </c>
      <c r="H71" t="s">
        <v>550</v>
      </c>
      <c r="J71" t="s">
        <v>763</v>
      </c>
      <c r="K71" t="str">
        <f>IF(ISNA(VLOOKUP(J71,cryo!$O$2:$O$2064,1,FALSE)),1,"")</f>
        <v/>
      </c>
      <c r="L71" t="e">
        <f>VLOOKUP(J71,qc!$J$2:$O$63,6,FALSE)</f>
        <v>#N/A</v>
      </c>
      <c r="N71" t="s">
        <v>488</v>
      </c>
    </row>
    <row r="72" spans="1:14" x14ac:dyDescent="0.2">
      <c r="A72" t="s">
        <v>1010</v>
      </c>
      <c r="D72" t="s">
        <v>620</v>
      </c>
      <c r="E72" t="str">
        <f>IF(ISNA(VLOOKUP($D72,rilMeta_verbose!$E$1:$E$1112,1,FALSE)),1,"")</f>
        <v/>
      </c>
      <c r="F72" t="e">
        <f>VLOOKUP(D72,qc!$N$1:$O$500,2,FALSE)</f>
        <v>#N/A</v>
      </c>
      <c r="H72" t="s">
        <v>463</v>
      </c>
      <c r="J72" t="s">
        <v>697</v>
      </c>
      <c r="K72" t="str">
        <f>IF(ISNA(VLOOKUP(J72,cryo!$O$2:$O$2064,1,FALSE)),1,"")</f>
        <v/>
      </c>
      <c r="L72" t="e">
        <f>VLOOKUP(J72,qc!$J$2:$O$63,6,FALSE)</f>
        <v>#N/A</v>
      </c>
      <c r="N72" t="s">
        <v>550</v>
      </c>
    </row>
    <row r="73" spans="1:14" x14ac:dyDescent="0.2">
      <c r="A73" t="s">
        <v>1025</v>
      </c>
      <c r="D73" t="s">
        <v>755</v>
      </c>
      <c r="E73" t="str">
        <f>IF(ISNA(VLOOKUP($D73,rilMeta_verbose!$E$1:$E$1112,1,FALSE)),1,"")</f>
        <v/>
      </c>
      <c r="F73" t="e">
        <f>VLOOKUP(D73,qc!$N$1:$O$500,2,FALSE)</f>
        <v>#N/A</v>
      </c>
      <c r="H73" t="s">
        <v>571</v>
      </c>
      <c r="J73" t="s">
        <v>511</v>
      </c>
      <c r="K73" t="str">
        <f>IF(ISNA(VLOOKUP(J73,cryo!$O$2:$O$2064,1,FALSE)),1,"")</f>
        <v/>
      </c>
      <c r="L73" t="e">
        <f>VLOOKUP(J73,qc!$J$2:$O$63,6,FALSE)</f>
        <v>#N/A</v>
      </c>
      <c r="N73" t="s">
        <v>463</v>
      </c>
    </row>
    <row r="74" spans="1:14" x14ac:dyDescent="0.2">
      <c r="A74" t="s">
        <v>1090</v>
      </c>
      <c r="D74" t="s">
        <v>767</v>
      </c>
      <c r="E74" t="str">
        <f>IF(ISNA(VLOOKUP($D74,rilMeta_verbose!$E$1:$E$1112,1,FALSE)),1,"")</f>
        <v/>
      </c>
      <c r="F74" t="e">
        <f>VLOOKUP(D74,qc!$N$1:$O$500,2,FALSE)</f>
        <v>#N/A</v>
      </c>
      <c r="H74" t="s">
        <v>429</v>
      </c>
      <c r="J74" t="s">
        <v>587</v>
      </c>
      <c r="K74" t="str">
        <f>IF(ISNA(VLOOKUP(J74,cryo!$O$2:$O$2064,1,FALSE)),1,"")</f>
        <v/>
      </c>
      <c r="L74" t="e">
        <f>VLOOKUP(J74,qc!$J$2:$O$63,6,FALSE)</f>
        <v>#N/A</v>
      </c>
      <c r="N74" t="s">
        <v>571</v>
      </c>
    </row>
    <row r="75" spans="1:14" x14ac:dyDescent="0.2">
      <c r="A75" t="s">
        <v>973</v>
      </c>
      <c r="D75" t="s">
        <v>533</v>
      </c>
      <c r="E75" t="str">
        <f>IF(ISNA(VLOOKUP($D75,rilMeta_verbose!$E$1:$E$1112,1,FALSE)),1,"")</f>
        <v/>
      </c>
      <c r="F75" t="e">
        <f>VLOOKUP(D75,qc!$N$1:$O$500,2,FALSE)</f>
        <v>#N/A</v>
      </c>
      <c r="H75" t="s">
        <v>423</v>
      </c>
      <c r="J75" t="s">
        <v>572</v>
      </c>
      <c r="K75" t="str">
        <f>IF(ISNA(VLOOKUP(J75,cryo!$O$2:$O$2064,1,FALSE)),1,"")</f>
        <v/>
      </c>
      <c r="L75" t="e">
        <f>VLOOKUP(J75,qc!$J$2:$O$63,6,FALSE)</f>
        <v>#N/A</v>
      </c>
      <c r="N75" t="s">
        <v>429</v>
      </c>
    </row>
    <row r="76" spans="1:14" x14ac:dyDescent="0.2">
      <c r="A76" t="s">
        <v>1005</v>
      </c>
      <c r="D76" t="s">
        <v>504</v>
      </c>
      <c r="E76" t="str">
        <f>IF(ISNA(VLOOKUP($D76,rilMeta_verbose!$E$1:$E$1112,1,FALSE)),1,"")</f>
        <v/>
      </c>
      <c r="F76" t="e">
        <f>VLOOKUP(D76,qc!$N$1:$O$500,2,FALSE)</f>
        <v>#N/A</v>
      </c>
      <c r="H76" t="s">
        <v>435</v>
      </c>
      <c r="J76" t="s">
        <v>521</v>
      </c>
      <c r="K76" t="str">
        <f>IF(ISNA(VLOOKUP(J76,cryo!$O$2:$O$2064,1,FALSE)),1,"")</f>
        <v/>
      </c>
      <c r="L76" t="e">
        <f>VLOOKUP(J76,qc!$J$2:$O$63,6,FALSE)</f>
        <v>#N/A</v>
      </c>
      <c r="N76" t="s">
        <v>423</v>
      </c>
    </row>
    <row r="77" spans="1:14" x14ac:dyDescent="0.2">
      <c r="A77" t="s">
        <v>1041</v>
      </c>
      <c r="D77" t="s">
        <v>608</v>
      </c>
      <c r="E77" t="str">
        <f>IF(ISNA(VLOOKUP($D77,rilMeta_verbose!$E$1:$E$1112,1,FALSE)),1,"")</f>
        <v/>
      </c>
      <c r="F77" t="e">
        <f>VLOOKUP(D77,qc!$N$1:$O$500,2,FALSE)</f>
        <v>#N/A</v>
      </c>
      <c r="H77" t="s">
        <v>452</v>
      </c>
      <c r="J77" t="s">
        <v>501</v>
      </c>
      <c r="K77" t="str">
        <f>IF(ISNA(VLOOKUP(J77,cryo!$O$2:$O$2064,1,FALSE)),1,"")</f>
        <v/>
      </c>
      <c r="L77" t="e">
        <f>VLOOKUP(J77,qc!$J$2:$O$63,6,FALSE)</f>
        <v>#N/A</v>
      </c>
      <c r="N77" t="s">
        <v>435</v>
      </c>
    </row>
    <row r="78" spans="1:14" x14ac:dyDescent="0.2">
      <c r="A78" t="s">
        <v>1058</v>
      </c>
      <c r="D78" t="s">
        <v>455</v>
      </c>
      <c r="E78" t="str">
        <f>IF(ISNA(VLOOKUP($D78,rilMeta_verbose!$E$1:$E$1112,1,FALSE)),1,"")</f>
        <v/>
      </c>
      <c r="F78" t="e">
        <f>VLOOKUP(D78,qc!$N$1:$O$500,2,FALSE)</f>
        <v>#N/A</v>
      </c>
      <c r="H78" t="s">
        <v>475</v>
      </c>
      <c r="J78" t="s">
        <v>557</v>
      </c>
      <c r="K78" t="str">
        <f>IF(ISNA(VLOOKUP(J78,cryo!$O$2:$O$2064,1,FALSE)),1,"")</f>
        <v/>
      </c>
      <c r="L78" t="e">
        <f>VLOOKUP(J78,qc!$J$2:$O$63,6,FALSE)</f>
        <v>#N/A</v>
      </c>
      <c r="N78" t="s">
        <v>452</v>
      </c>
    </row>
    <row r="79" spans="1:14" x14ac:dyDescent="0.2">
      <c r="A79" t="s">
        <v>1009</v>
      </c>
      <c r="D79" t="s">
        <v>763</v>
      </c>
      <c r="E79" t="str">
        <f>IF(ISNA(VLOOKUP($D79,rilMeta_verbose!$E$1:$E$1112,1,FALSE)),1,"")</f>
        <v/>
      </c>
      <c r="F79" t="e">
        <f>VLOOKUP(D79,qc!$N$1:$O$500,2,FALSE)</f>
        <v>#N/A</v>
      </c>
      <c r="H79" t="s">
        <v>1118</v>
      </c>
      <c r="J79" t="s">
        <v>476</v>
      </c>
      <c r="K79" t="str">
        <f>IF(ISNA(VLOOKUP(J79,cryo!$O$2:$O$2064,1,FALSE)),1,"")</f>
        <v/>
      </c>
      <c r="L79" t="e">
        <f>VLOOKUP(J79,qc!$J$2:$O$63,6,FALSE)</f>
        <v>#N/A</v>
      </c>
      <c r="N79" t="s">
        <v>475</v>
      </c>
    </row>
    <row r="80" spans="1:14" x14ac:dyDescent="0.2">
      <c r="A80" t="s">
        <v>1039</v>
      </c>
      <c r="D80" t="s">
        <v>697</v>
      </c>
      <c r="E80" t="str">
        <f>IF(ISNA(VLOOKUP($D80,rilMeta_verbose!$E$1:$E$1112,1,FALSE)),1,"")</f>
        <v/>
      </c>
      <c r="F80" t="e">
        <f>VLOOKUP(D80,qc!$N$1:$O$500,2,FALSE)</f>
        <v>#N/A</v>
      </c>
      <c r="H80" t="s">
        <v>458</v>
      </c>
      <c r="J80" t="s">
        <v>712</v>
      </c>
      <c r="K80" t="str">
        <f>IF(ISNA(VLOOKUP(J80,cryo!$O$2:$O$2064,1,FALSE)),1,"")</f>
        <v/>
      </c>
      <c r="L80" t="e">
        <f>VLOOKUP(J80,qc!$J$2:$O$63,6,FALSE)</f>
        <v>#N/A</v>
      </c>
      <c r="N80" t="s">
        <v>1118</v>
      </c>
    </row>
    <row r="81" spans="1:14" x14ac:dyDescent="0.2">
      <c r="A81" t="s">
        <v>975</v>
      </c>
      <c r="D81" t="s">
        <v>511</v>
      </c>
      <c r="E81" t="str">
        <f>IF(ISNA(VLOOKUP($D81,rilMeta_verbose!$E$1:$E$1112,1,FALSE)),1,"")</f>
        <v/>
      </c>
      <c r="F81" t="e">
        <f>VLOOKUP(D81,qc!$N$1:$O$500,2,FALSE)</f>
        <v>#N/A</v>
      </c>
      <c r="H81" t="s">
        <v>397</v>
      </c>
      <c r="J81" t="s">
        <v>742</v>
      </c>
      <c r="K81" t="str">
        <f>IF(ISNA(VLOOKUP(J81,cryo!$O$2:$O$2064,1,FALSE)),1,"")</f>
        <v/>
      </c>
      <c r="L81" t="e">
        <f>VLOOKUP(J81,qc!$J$2:$O$63,6,FALSE)</f>
        <v>#N/A</v>
      </c>
      <c r="N81" t="s">
        <v>458</v>
      </c>
    </row>
    <row r="82" spans="1:14" x14ac:dyDescent="0.2">
      <c r="A82" t="s">
        <v>1000</v>
      </c>
      <c r="D82" t="s">
        <v>587</v>
      </c>
      <c r="E82" t="str">
        <f>IF(ISNA(VLOOKUP($D82,rilMeta_verbose!$E$1:$E$1112,1,FALSE)),1,"")</f>
        <v/>
      </c>
      <c r="F82" t="e">
        <f>VLOOKUP(D82,qc!$N$1:$O$500,2,FALSE)</f>
        <v>#N/A</v>
      </c>
      <c r="H82" t="s">
        <v>473</v>
      </c>
      <c r="J82" t="s">
        <v>775</v>
      </c>
      <c r="K82" t="str">
        <f>IF(ISNA(VLOOKUP(J82,cryo!$O$2:$O$2064,1,FALSE)),1,"")</f>
        <v/>
      </c>
      <c r="L82" t="e">
        <f>VLOOKUP(J82,qc!$J$2:$O$63,6,FALSE)</f>
        <v>#N/A</v>
      </c>
      <c r="N82" t="s">
        <v>397</v>
      </c>
    </row>
    <row r="83" spans="1:14" x14ac:dyDescent="0.2">
      <c r="A83" t="s">
        <v>987</v>
      </c>
      <c r="D83" t="s">
        <v>572</v>
      </c>
      <c r="E83" t="str">
        <f>IF(ISNA(VLOOKUP($D83,rilMeta_verbose!$E$1:$E$1112,1,FALSE)),1,"")</f>
        <v/>
      </c>
      <c r="F83" t="e">
        <f>VLOOKUP(D83,qc!$N$1:$O$500,2,FALSE)</f>
        <v>#N/A</v>
      </c>
      <c r="H83" t="s">
        <v>644</v>
      </c>
      <c r="J83" t="s">
        <v>713</v>
      </c>
      <c r="K83" t="str">
        <f>IF(ISNA(VLOOKUP(J83,cryo!$O$2:$O$2064,1,FALSE)),1,"")</f>
        <v/>
      </c>
      <c r="L83" t="e">
        <f>VLOOKUP(J83,qc!$J$2:$O$63,6,FALSE)</f>
        <v>#N/A</v>
      </c>
      <c r="N83" t="s">
        <v>473</v>
      </c>
    </row>
    <row r="84" spans="1:14" x14ac:dyDescent="0.2">
      <c r="A84" t="s">
        <v>986</v>
      </c>
      <c r="D84" t="s">
        <v>521</v>
      </c>
      <c r="E84" t="str">
        <f>IF(ISNA(VLOOKUP($D84,rilMeta_verbose!$E$1:$E$1112,1,FALSE)),1,"")</f>
        <v/>
      </c>
      <c r="F84" t="e">
        <f>VLOOKUP(D84,qc!$N$1:$O$500,2,FALSE)</f>
        <v>#N/A</v>
      </c>
      <c r="H84" t="s">
        <v>607</v>
      </c>
      <c r="J84" t="s">
        <v>549</v>
      </c>
      <c r="K84" t="str">
        <f>IF(ISNA(VLOOKUP(J84,cryo!$O$2:$O$2064,1,FALSE)),1,"")</f>
        <v/>
      </c>
      <c r="L84" t="e">
        <f>VLOOKUP(J84,qc!$J$2:$O$63,6,FALSE)</f>
        <v>#N/A</v>
      </c>
      <c r="N84" t="s">
        <v>644</v>
      </c>
    </row>
    <row r="85" spans="1:14" x14ac:dyDescent="0.2">
      <c r="A85" t="s">
        <v>976</v>
      </c>
      <c r="D85" t="s">
        <v>501</v>
      </c>
      <c r="E85" t="str">
        <f>IF(ISNA(VLOOKUP($D85,rilMeta_verbose!$E$1:$E$1112,1,FALSE)),1,"")</f>
        <v/>
      </c>
      <c r="F85" t="e">
        <f>VLOOKUP(D85,qc!$N$1:$O$500,2,FALSE)</f>
        <v>#N/A</v>
      </c>
      <c r="H85" t="s">
        <v>413</v>
      </c>
      <c r="J85" t="s">
        <v>491</v>
      </c>
      <c r="K85" t="str">
        <f>IF(ISNA(VLOOKUP(J85,cryo!$O$2:$O$2064,1,FALSE)),1,"")</f>
        <v/>
      </c>
      <c r="L85" t="e">
        <f>VLOOKUP(J85,qc!$J$2:$O$63,6,FALSE)</f>
        <v>#N/A</v>
      </c>
      <c r="N85" t="s">
        <v>607</v>
      </c>
    </row>
    <row r="86" spans="1:14" x14ac:dyDescent="0.2">
      <c r="A86" t="s">
        <v>980</v>
      </c>
      <c r="D86" t="s">
        <v>557</v>
      </c>
      <c r="E86" t="str">
        <f>IF(ISNA(VLOOKUP($D86,rilMeta_verbose!$E$1:$E$1112,1,FALSE)),1,"")</f>
        <v/>
      </c>
      <c r="F86" t="e">
        <f>VLOOKUP(D86,qc!$N$1:$O$500,2,FALSE)</f>
        <v>#N/A</v>
      </c>
      <c r="H86" t="s">
        <v>398</v>
      </c>
      <c r="J86" t="s">
        <v>437</v>
      </c>
      <c r="K86" t="str">
        <f>IF(ISNA(VLOOKUP(J86,cryo!$O$2:$O$2064,1,FALSE)),1,"")</f>
        <v/>
      </c>
      <c r="L86" t="e">
        <f>VLOOKUP(J86,qc!$J$2:$O$63,6,FALSE)</f>
        <v>#N/A</v>
      </c>
      <c r="N86" t="s">
        <v>413</v>
      </c>
    </row>
    <row r="87" spans="1:14" x14ac:dyDescent="0.2">
      <c r="A87" t="s">
        <v>1023</v>
      </c>
      <c r="D87" t="s">
        <v>476</v>
      </c>
      <c r="E87" t="str">
        <f>IF(ISNA(VLOOKUP($D87,rilMeta_verbose!$E$1:$E$1112,1,FALSE)),1,"")</f>
        <v/>
      </c>
      <c r="F87" t="e">
        <f>VLOOKUP(D87,qc!$N$1:$O$500,2,FALSE)</f>
        <v>#N/A</v>
      </c>
      <c r="H87" t="s">
        <v>415</v>
      </c>
      <c r="J87" t="s">
        <v>780</v>
      </c>
      <c r="K87" t="str">
        <f>IF(ISNA(VLOOKUP(J87,cryo!$O$2:$O$2064,1,FALSE)),1,"")</f>
        <v/>
      </c>
      <c r="L87" t="e">
        <f>VLOOKUP(J87,qc!$J$2:$O$63,6,FALSE)</f>
        <v>#N/A</v>
      </c>
      <c r="N87" t="s">
        <v>398</v>
      </c>
    </row>
    <row r="88" spans="1:14" x14ac:dyDescent="0.2">
      <c r="A88" t="s">
        <v>1045</v>
      </c>
      <c r="D88" t="s">
        <v>712</v>
      </c>
      <c r="E88" t="str">
        <f>IF(ISNA(VLOOKUP($D88,rilMeta_verbose!$E$1:$E$1112,1,FALSE)),1,"")</f>
        <v/>
      </c>
      <c r="F88" t="e">
        <f>VLOOKUP(D88,qc!$N$1:$O$500,2,FALSE)</f>
        <v>#N/A</v>
      </c>
      <c r="H88" t="s">
        <v>708</v>
      </c>
      <c r="J88" t="s">
        <v>523</v>
      </c>
      <c r="K88" t="str">
        <f>IF(ISNA(VLOOKUP(J88,cryo!$O$2:$O$2064,1,FALSE)),1,"")</f>
        <v/>
      </c>
      <c r="L88" t="e">
        <f>VLOOKUP(J88,qc!$J$2:$O$63,6,FALSE)</f>
        <v>#N/A</v>
      </c>
      <c r="N88" t="s">
        <v>415</v>
      </c>
    </row>
    <row r="89" spans="1:14" x14ac:dyDescent="0.2">
      <c r="A89" t="s">
        <v>1076</v>
      </c>
      <c r="D89" t="s">
        <v>742</v>
      </c>
      <c r="E89" t="str">
        <f>IF(ISNA(VLOOKUP($D89,rilMeta_verbose!$E$1:$E$1112,1,FALSE)),1,"")</f>
        <v/>
      </c>
      <c r="F89" t="e">
        <f>VLOOKUP(D89,qc!$N$1:$O$500,2,FALSE)</f>
        <v>#N/A</v>
      </c>
      <c r="H89" t="s">
        <v>744</v>
      </c>
      <c r="J89" t="s">
        <v>577</v>
      </c>
      <c r="K89" t="str">
        <f>IF(ISNA(VLOOKUP(J89,cryo!$O$2:$O$2064,1,FALSE)),1,"")</f>
        <v/>
      </c>
      <c r="L89" t="e">
        <f>VLOOKUP(J89,qc!$J$2:$O$63,6,FALSE)</f>
        <v>#N/A</v>
      </c>
      <c r="N89" t="s">
        <v>708</v>
      </c>
    </row>
    <row r="90" spans="1:14" x14ac:dyDescent="0.2">
      <c r="A90" t="s">
        <v>1103</v>
      </c>
      <c r="D90" t="s">
        <v>775</v>
      </c>
      <c r="E90" t="str">
        <f>IF(ISNA(VLOOKUP($D90,rilMeta_verbose!$E$1:$E$1112,1,FALSE)),1,"")</f>
        <v/>
      </c>
      <c r="F90" t="e">
        <f>VLOOKUP(D90,qc!$N$1:$O$500,2,FALSE)</f>
        <v>#N/A</v>
      </c>
      <c r="H90" t="s">
        <v>524</v>
      </c>
      <c r="J90" t="s">
        <v>376</v>
      </c>
      <c r="K90" t="str">
        <f>IF(ISNA(VLOOKUP(J90,cryo!$O$2:$O$2064,1,FALSE)),1,"")</f>
        <v/>
      </c>
      <c r="L90" t="e">
        <f>VLOOKUP(J90,qc!$J$2:$O$63,6,FALSE)</f>
        <v>#N/A</v>
      </c>
      <c r="N90" t="s">
        <v>744</v>
      </c>
    </row>
    <row r="91" spans="1:14" x14ac:dyDescent="0.2">
      <c r="A91" t="s">
        <v>1083</v>
      </c>
      <c r="D91" t="s">
        <v>713</v>
      </c>
      <c r="E91" t="str">
        <f>IF(ISNA(VLOOKUP($D91,rilMeta_verbose!$E$1:$E$1112,1,FALSE)),1,"")</f>
        <v/>
      </c>
      <c r="F91" t="e">
        <f>VLOOKUP(D91,qc!$N$1:$O$500,2,FALSE)</f>
        <v>#N/A</v>
      </c>
      <c r="H91" t="s">
        <v>449</v>
      </c>
      <c r="J91" t="s">
        <v>516</v>
      </c>
      <c r="K91" t="str">
        <f>IF(ISNA(VLOOKUP(J91,cryo!$O$2:$O$2064,1,FALSE)),1,"")</f>
        <v/>
      </c>
      <c r="L91" t="e">
        <f>VLOOKUP(J91,qc!$J$2:$O$63,6,FALSE)</f>
        <v>#N/A</v>
      </c>
      <c r="N91" t="s">
        <v>524</v>
      </c>
    </row>
    <row r="92" spans="1:14" x14ac:dyDescent="0.2">
      <c r="A92" t="s">
        <v>1110</v>
      </c>
      <c r="D92" t="s">
        <v>549</v>
      </c>
      <c r="E92" t="str">
        <f>IF(ISNA(VLOOKUP($D92,rilMeta_verbose!$E$1:$E$1112,1,FALSE)),1,"")</f>
        <v/>
      </c>
      <c r="F92" t="e">
        <f>VLOOKUP(D92,qc!$N$1:$O$500,2,FALSE)</f>
        <v>#N/A</v>
      </c>
      <c r="H92" t="s">
        <v>414</v>
      </c>
      <c r="J92" t="s">
        <v>541</v>
      </c>
      <c r="K92" t="str">
        <f>IF(ISNA(VLOOKUP(J92,cryo!$O$2:$O$2064,1,FALSE)),1,"")</f>
        <v/>
      </c>
      <c r="L92" t="e">
        <f>VLOOKUP(J92,qc!$J$2:$O$63,6,FALSE)</f>
        <v>#N/A</v>
      </c>
      <c r="N92" t="s">
        <v>449</v>
      </c>
    </row>
    <row r="93" spans="1:14" x14ac:dyDescent="0.2">
      <c r="A93" t="s">
        <v>960</v>
      </c>
      <c r="D93" t="s">
        <v>491</v>
      </c>
      <c r="E93" t="str">
        <f>IF(ISNA(VLOOKUP($D93,rilMeta_verbose!$E$1:$E$1112,1,FALSE)),1,"")</f>
        <v/>
      </c>
      <c r="F93" t="e">
        <f>VLOOKUP(D93,qc!$N$1:$O$500,2,FALSE)</f>
        <v>#N/A</v>
      </c>
      <c r="H93" t="s">
        <v>564</v>
      </c>
      <c r="J93" t="s">
        <v>318</v>
      </c>
      <c r="K93" t="str">
        <f>IF(ISNA(VLOOKUP(J93,cryo!$O$2:$O$2064,1,FALSE)),1,"")</f>
        <v/>
      </c>
      <c r="L93" t="e">
        <f>VLOOKUP(J93,qc!$J$2:$O$63,6,FALSE)</f>
        <v>#N/A</v>
      </c>
      <c r="N93" t="s">
        <v>414</v>
      </c>
    </row>
    <row r="94" spans="1:14" x14ac:dyDescent="0.2">
      <c r="A94" t="s">
        <v>899</v>
      </c>
      <c r="D94" t="s">
        <v>437</v>
      </c>
      <c r="E94" t="str">
        <f>IF(ISNA(VLOOKUP($D94,rilMeta_verbose!$E$1:$E$1112,1,FALSE)),1,"")</f>
        <v/>
      </c>
      <c r="F94" t="e">
        <f>VLOOKUP(D94,qc!$N$1:$O$500,2,FALSE)</f>
        <v>#N/A</v>
      </c>
      <c r="H94" t="s">
        <v>632</v>
      </c>
      <c r="J94" t="s">
        <v>340</v>
      </c>
      <c r="K94" t="str">
        <f>IF(ISNA(VLOOKUP(J94,cryo!$O$2:$O$2064,1,FALSE)),1,"")</f>
        <v/>
      </c>
      <c r="L94" t="e">
        <f>VLOOKUP(J94,qc!$J$2:$O$63,6,FALSE)</f>
        <v>#N/A</v>
      </c>
      <c r="N94" t="s">
        <v>564</v>
      </c>
    </row>
    <row r="95" spans="1:14" x14ac:dyDescent="0.2">
      <c r="A95" t="s">
        <v>891</v>
      </c>
      <c r="D95" t="s">
        <v>780</v>
      </c>
      <c r="E95" t="str">
        <f>IF(ISNA(VLOOKUP($D95,rilMeta_verbose!$E$1:$E$1112,1,FALSE)),1,"")</f>
        <v/>
      </c>
      <c r="F95" t="e">
        <f>VLOOKUP(D95,qc!$N$1:$O$500,2,FALSE)</f>
        <v>#N/A</v>
      </c>
      <c r="H95" t="s">
        <v>759</v>
      </c>
      <c r="J95" t="s">
        <v>469</v>
      </c>
      <c r="K95" t="str">
        <f>IF(ISNA(VLOOKUP(J95,cryo!$O$2:$O$2064,1,FALSE)),1,"")</f>
        <v/>
      </c>
      <c r="L95" t="e">
        <f>VLOOKUP(J95,qc!$J$2:$O$63,6,FALSE)</f>
        <v>#N/A</v>
      </c>
      <c r="N95" t="s">
        <v>632</v>
      </c>
    </row>
    <row r="96" spans="1:14" x14ac:dyDescent="0.2">
      <c r="A96" t="s">
        <v>965</v>
      </c>
      <c r="D96" t="s">
        <v>523</v>
      </c>
      <c r="E96" t="str">
        <f>IF(ISNA(VLOOKUP($D96,rilMeta_verbose!$E$1:$E$1112,1,FALSE)),1,"")</f>
        <v/>
      </c>
      <c r="F96" t="e">
        <f>VLOOKUP(D96,qc!$N$1:$O$500,2,FALSE)</f>
        <v>#N/A</v>
      </c>
      <c r="H96" t="s">
        <v>739</v>
      </c>
      <c r="J96" t="s">
        <v>433</v>
      </c>
      <c r="K96" t="str">
        <f>IF(ISNA(VLOOKUP(J96,cryo!$O$2:$O$2064,1,FALSE)),1,"")</f>
        <v/>
      </c>
      <c r="L96" t="e">
        <f>VLOOKUP(J96,qc!$J$2:$O$63,6,FALSE)</f>
        <v>#N/A</v>
      </c>
      <c r="N96" t="s">
        <v>759</v>
      </c>
    </row>
    <row r="97" spans="1:14" x14ac:dyDescent="0.2">
      <c r="A97" t="s">
        <v>1001</v>
      </c>
      <c r="D97" t="s">
        <v>577</v>
      </c>
      <c r="E97" t="str">
        <f>IF(ISNA(VLOOKUP($D97,rilMeta_verbose!$E$1:$E$1112,1,FALSE)),1,"")</f>
        <v/>
      </c>
      <c r="F97" t="e">
        <f>VLOOKUP(D97,qc!$N$1:$O$500,2,FALSE)</f>
        <v>#N/A</v>
      </c>
      <c r="H97" t="s">
        <v>740</v>
      </c>
      <c r="J97" t="s">
        <v>361</v>
      </c>
      <c r="K97" t="str">
        <f>IF(ISNA(VLOOKUP(J97,cryo!$O$2:$O$2064,1,FALSE)),1,"")</f>
        <v/>
      </c>
      <c r="L97" t="e">
        <f>VLOOKUP(J97,qc!$J$2:$O$63,6,FALSE)</f>
        <v>#N/A</v>
      </c>
      <c r="N97" t="s">
        <v>739</v>
      </c>
    </row>
    <row r="98" spans="1:14" x14ac:dyDescent="0.2">
      <c r="A98" t="s">
        <v>1050</v>
      </c>
      <c r="D98" t="s">
        <v>376</v>
      </c>
      <c r="E98" t="str">
        <f>IF(ISNA(VLOOKUP($D98,rilMeta_verbose!$E$1:$E$1112,1,FALSE)),1,"")</f>
        <v/>
      </c>
      <c r="F98" t="e">
        <f>VLOOKUP(D98,qc!$N$1:$O$500,2,FALSE)</f>
        <v>#N/A</v>
      </c>
      <c r="H98" t="s">
        <v>779</v>
      </c>
      <c r="J98" t="s">
        <v>306</v>
      </c>
      <c r="K98" t="str">
        <f>IF(ISNA(VLOOKUP(J98,cryo!$O$2:$O$2064,1,FALSE)),1,"")</f>
        <v/>
      </c>
      <c r="L98" t="e">
        <f>VLOOKUP(J98,qc!$J$2:$O$63,6,FALSE)</f>
        <v>#N/A</v>
      </c>
      <c r="N98" t="s">
        <v>740</v>
      </c>
    </row>
    <row r="99" spans="1:14" x14ac:dyDescent="0.2">
      <c r="A99" t="s">
        <v>1061</v>
      </c>
      <c r="D99" t="s">
        <v>516</v>
      </c>
      <c r="E99" t="str">
        <f>IF(ISNA(VLOOKUP($D99,rilMeta_verbose!$E$1:$E$1112,1,FALSE)),1,"")</f>
        <v/>
      </c>
      <c r="F99" t="e">
        <f>VLOOKUP(D99,qc!$N$1:$O$500,2,FALSE)</f>
        <v>#N/A</v>
      </c>
      <c r="H99" t="s">
        <v>743</v>
      </c>
      <c r="J99" t="s">
        <v>373</v>
      </c>
      <c r="K99" t="str">
        <f>IF(ISNA(VLOOKUP(J99,cryo!$O$2:$O$2064,1,FALSE)),1,"")</f>
        <v/>
      </c>
      <c r="L99" t="e">
        <f>VLOOKUP(J99,qc!$J$2:$O$63,6,FALSE)</f>
        <v>#N/A</v>
      </c>
      <c r="N99" t="s">
        <v>779</v>
      </c>
    </row>
    <row r="100" spans="1:14" x14ac:dyDescent="0.2">
      <c r="A100" t="s">
        <v>569</v>
      </c>
      <c r="D100" t="s">
        <v>541</v>
      </c>
      <c r="E100" t="str">
        <f>IF(ISNA(VLOOKUP($D100,rilMeta_verbose!$E$1:$E$1112,1,FALSE)),1,"")</f>
        <v/>
      </c>
      <c r="F100" t="e">
        <f>VLOOKUP(D100,qc!$N$1:$O$500,2,FALSE)</f>
        <v>#N/A</v>
      </c>
      <c r="H100" t="s">
        <v>732</v>
      </c>
      <c r="J100" t="s">
        <v>389</v>
      </c>
      <c r="K100" t="str">
        <f>IF(ISNA(VLOOKUP(J100,cryo!$O$2:$O$2064,1,FALSE)),1,"")</f>
        <v/>
      </c>
      <c r="L100" t="e">
        <f>VLOOKUP(J100,qc!$J$2:$O$63,6,FALSE)</f>
        <v>#N/A</v>
      </c>
      <c r="N100" t="s">
        <v>743</v>
      </c>
    </row>
    <row r="101" spans="1:14" x14ac:dyDescent="0.2">
      <c r="A101" t="s">
        <v>1081</v>
      </c>
      <c r="D101" t="s">
        <v>318</v>
      </c>
      <c r="E101" t="str">
        <f>IF(ISNA(VLOOKUP($D101,rilMeta_verbose!$E$1:$E$1112,1,FALSE)),1,"")</f>
        <v/>
      </c>
      <c r="F101" t="e">
        <f>VLOOKUP(D101,qc!$N$1:$O$500,2,FALSE)</f>
        <v>#N/A</v>
      </c>
      <c r="H101" t="s">
        <v>680</v>
      </c>
      <c r="J101" t="s">
        <v>1020</v>
      </c>
      <c r="K101" t="str">
        <f>IF(ISNA(VLOOKUP(J101,cryo!$O$2:$O$2064,1,FALSE)),1,"")</f>
        <v/>
      </c>
      <c r="L101" t="e">
        <f>VLOOKUP(J101,qc!$J$2:$O$63,6,FALSE)</f>
        <v>#N/A</v>
      </c>
      <c r="N101" t="s">
        <v>732</v>
      </c>
    </row>
    <row r="102" spans="1:14" x14ac:dyDescent="0.2">
      <c r="A102" t="s">
        <v>503</v>
      </c>
      <c r="D102" t="s">
        <v>340</v>
      </c>
      <c r="E102" t="str">
        <f>IF(ISNA(VLOOKUP($D102,rilMeta_verbose!$E$1:$E$1112,1,FALSE)),1,"")</f>
        <v/>
      </c>
      <c r="F102" t="e">
        <f>VLOOKUP(D102,qc!$N$1:$O$500,2,FALSE)</f>
        <v>#N/A</v>
      </c>
      <c r="H102" t="s">
        <v>758</v>
      </c>
      <c r="J102" t="s">
        <v>375</v>
      </c>
      <c r="K102" t="str">
        <f>IF(ISNA(VLOOKUP(J102,cryo!$O$2:$O$2064,1,FALSE)),1,"")</f>
        <v/>
      </c>
      <c r="L102" t="e">
        <f>VLOOKUP(J102,qc!$J$2:$O$63,6,FALSE)</f>
        <v>#N/A</v>
      </c>
      <c r="N102" t="s">
        <v>680</v>
      </c>
    </row>
    <row r="103" spans="1:14" x14ac:dyDescent="0.2">
      <c r="A103" t="s">
        <v>972</v>
      </c>
      <c r="D103" t="s">
        <v>469</v>
      </c>
      <c r="E103" t="str">
        <f>IF(ISNA(VLOOKUP($D103,rilMeta_verbose!$E$1:$E$1112,1,FALSE)),1,"")</f>
        <v/>
      </c>
      <c r="F103" t="e">
        <f>VLOOKUP(D103,qc!$N$1:$O$500,2,FALSE)</f>
        <v>#N/A</v>
      </c>
      <c r="H103" t="s">
        <v>561</v>
      </c>
      <c r="J103" t="s">
        <v>558</v>
      </c>
      <c r="K103" t="str">
        <f>IF(ISNA(VLOOKUP(J103,cryo!$O$2:$O$2064,1,FALSE)),1,"")</f>
        <v/>
      </c>
      <c r="L103" t="e">
        <f>VLOOKUP(J103,qc!$J$2:$O$63,6,FALSE)</f>
        <v>#N/A</v>
      </c>
      <c r="N103" t="s">
        <v>758</v>
      </c>
    </row>
    <row r="104" spans="1:14" x14ac:dyDescent="0.2">
      <c r="A104" t="s">
        <v>1035</v>
      </c>
      <c r="D104" t="s">
        <v>433</v>
      </c>
      <c r="E104" t="str">
        <f>IF(ISNA(VLOOKUP($D104,rilMeta_verbose!$E$1:$E$1112,1,FALSE)),1,"")</f>
        <v/>
      </c>
      <c r="F104" t="e">
        <f>VLOOKUP(D104,qc!$N$1:$O$500,2,FALSE)</f>
        <v>#N/A</v>
      </c>
      <c r="H104" t="s">
        <v>518</v>
      </c>
      <c r="J104" t="s">
        <v>377</v>
      </c>
      <c r="K104" t="str">
        <f>IF(ISNA(VLOOKUP(J104,cryo!$O$2:$O$2064,1,FALSE)),1,"")</f>
        <v/>
      </c>
      <c r="L104" t="e">
        <f>VLOOKUP(J104,qc!$J$2:$O$63,6,FALSE)</f>
        <v>#N/A</v>
      </c>
      <c r="N104" t="s">
        <v>667</v>
      </c>
    </row>
    <row r="105" spans="1:14" x14ac:dyDescent="0.2">
      <c r="A105" t="s">
        <v>1021</v>
      </c>
      <c r="D105" t="s">
        <v>361</v>
      </c>
      <c r="E105" t="str">
        <f>IF(ISNA(VLOOKUP($D105,rilMeta_verbose!$E$1:$E$1112,1,FALSE)),1,"")</f>
        <v/>
      </c>
      <c r="F105" t="e">
        <f>VLOOKUP(D105,qc!$N$1:$O$500,2,FALSE)</f>
        <v>#N/A</v>
      </c>
      <c r="H105" t="s">
        <v>609</v>
      </c>
      <c r="J105" t="s">
        <v>515</v>
      </c>
      <c r="K105" t="str">
        <f>IF(ISNA(VLOOKUP(J105,cryo!$O$2:$O$2064,1,FALSE)),1,"")</f>
        <v/>
      </c>
      <c r="L105" t="e">
        <f>VLOOKUP(J105,qc!$J$2:$O$63,6,FALSE)</f>
        <v>#N/A</v>
      </c>
      <c r="N105" t="s">
        <v>561</v>
      </c>
    </row>
    <row r="106" spans="1:14" x14ac:dyDescent="0.2">
      <c r="A106" t="s">
        <v>1060</v>
      </c>
      <c r="D106" t="s">
        <v>306</v>
      </c>
      <c r="E106" t="str">
        <f>IF(ISNA(VLOOKUP($D106,rilMeta_verbose!$E$1:$E$1112,1,FALSE)),1,"")</f>
        <v/>
      </c>
      <c r="F106" t="e">
        <f>VLOOKUP(D106,qc!$N$1:$O$500,2,FALSE)</f>
        <v>#N/A</v>
      </c>
      <c r="H106" t="s">
        <v>635</v>
      </c>
      <c r="J106" t="s">
        <v>584</v>
      </c>
      <c r="K106" t="str">
        <f>IF(ISNA(VLOOKUP(J106,cryo!$O$2:$O$2064,1,FALSE)),1,"")</f>
        <v/>
      </c>
      <c r="L106" t="e">
        <f>VLOOKUP(J106,qc!$J$2:$O$63,6,FALSE)</f>
        <v>#N/A</v>
      </c>
      <c r="N106" t="s">
        <v>518</v>
      </c>
    </row>
    <row r="107" spans="1:14" x14ac:dyDescent="0.2">
      <c r="A107" t="s">
        <v>974</v>
      </c>
      <c r="D107" t="s">
        <v>373</v>
      </c>
      <c r="E107" t="str">
        <f>IF(ISNA(VLOOKUP($D107,rilMeta_verbose!$E$1:$E$1112,1,FALSE)),1,"")</f>
        <v/>
      </c>
      <c r="F107" t="e">
        <f>VLOOKUP(D107,qc!$N$1:$O$500,2,FALSE)</f>
        <v>#N/A</v>
      </c>
      <c r="H107" t="s">
        <v>472</v>
      </c>
      <c r="J107" t="s">
        <v>506</v>
      </c>
      <c r="K107" t="str">
        <f>IF(ISNA(VLOOKUP(J107,cryo!$O$2:$O$2064,1,FALSE)),1,"")</f>
        <v/>
      </c>
      <c r="L107" t="e">
        <f>VLOOKUP(J107,qc!$J$2:$O$63,6,FALSE)</f>
        <v>#N/A</v>
      </c>
      <c r="N107" t="s">
        <v>609</v>
      </c>
    </row>
    <row r="108" spans="1:14" x14ac:dyDescent="0.2">
      <c r="A108" t="s">
        <v>879</v>
      </c>
      <c r="D108" t="s">
        <v>389</v>
      </c>
      <c r="E108" t="str">
        <f>IF(ISNA(VLOOKUP($D108,rilMeta_verbose!$E$1:$E$1112,1,FALSE)),1,"")</f>
        <v/>
      </c>
      <c r="F108" t="e">
        <f>VLOOKUP(D108,qc!$N$1:$O$500,2,FALSE)</f>
        <v>#N/A</v>
      </c>
      <c r="H108" t="s">
        <v>508</v>
      </c>
      <c r="J108" t="s">
        <v>316</v>
      </c>
      <c r="K108" t="str">
        <f>IF(ISNA(VLOOKUP(J108,cryo!$O$2:$O$2064,1,FALSE)),1,"")</f>
        <v/>
      </c>
      <c r="L108" t="e">
        <f>VLOOKUP(J108,qc!$J$2:$O$63,6,FALSE)</f>
        <v>#N/A</v>
      </c>
      <c r="N108" t="s">
        <v>635</v>
      </c>
    </row>
    <row r="109" spans="1:14" x14ac:dyDescent="0.2">
      <c r="A109" t="s">
        <v>911</v>
      </c>
      <c r="D109" t="s">
        <v>375</v>
      </c>
      <c r="E109" t="str">
        <f>IF(ISNA(VLOOKUP($D109,rilMeta_verbose!$E$1:$E$1112,1,FALSE)),1,"")</f>
        <v/>
      </c>
      <c r="F109" t="e">
        <f>VLOOKUP(D109,qc!$N$1:$O$500,2,FALSE)</f>
        <v>#N/A</v>
      </c>
      <c r="H109" t="s">
        <v>495</v>
      </c>
      <c r="J109" t="s">
        <v>565</v>
      </c>
      <c r="K109" t="str">
        <f>IF(ISNA(VLOOKUP(J109,cryo!$O$2:$O$2064,1,FALSE)),1,"")</f>
        <v/>
      </c>
      <c r="L109" t="e">
        <f>VLOOKUP(J109,qc!$J$2:$O$63,6,FALSE)</f>
        <v>#N/A</v>
      </c>
      <c r="N109" t="s">
        <v>472</v>
      </c>
    </row>
    <row r="110" spans="1:14" x14ac:dyDescent="0.2">
      <c r="A110" t="s">
        <v>904</v>
      </c>
      <c r="D110" t="s">
        <v>558</v>
      </c>
      <c r="E110" t="str">
        <f>IF(ISNA(VLOOKUP($D110,rilMeta_verbose!$E$1:$E$1112,1,FALSE)),1,"")</f>
        <v/>
      </c>
      <c r="F110" t="e">
        <f>VLOOKUP(D110,qc!$N$1:$O$500,2,FALSE)</f>
        <v>#N/A</v>
      </c>
      <c r="H110" t="s">
        <v>548</v>
      </c>
      <c r="J110" t="s">
        <v>485</v>
      </c>
      <c r="K110" t="str">
        <f>IF(ISNA(VLOOKUP(J110,cryo!$O$2:$O$2064,1,FALSE)),1,"")</f>
        <v/>
      </c>
      <c r="L110" t="e">
        <f>VLOOKUP(J110,qc!$J$2:$O$63,6,FALSE)</f>
        <v>#N/A</v>
      </c>
      <c r="N110" t="s">
        <v>508</v>
      </c>
    </row>
    <row r="111" spans="1:14" x14ac:dyDescent="0.2">
      <c r="A111" t="s">
        <v>952</v>
      </c>
      <c r="D111" t="s">
        <v>377</v>
      </c>
      <c r="E111" t="str">
        <f>IF(ISNA(VLOOKUP($D111,rilMeta_verbose!$E$1:$E$1112,1,FALSE)),1,"")</f>
        <v/>
      </c>
      <c r="F111" t="e">
        <f>VLOOKUP(D111,qc!$N$1:$O$500,2,FALSE)</f>
        <v>#N/A</v>
      </c>
      <c r="H111" t="s">
        <v>719</v>
      </c>
      <c r="J111" t="s">
        <v>339</v>
      </c>
      <c r="K111" t="str">
        <f>IF(ISNA(VLOOKUP(J111,cryo!$O$2:$O$2064,1,FALSE)),1,"")</f>
        <v/>
      </c>
      <c r="L111" t="e">
        <f>VLOOKUP(J111,qc!$J$2:$O$63,6,FALSE)</f>
        <v>#N/A</v>
      </c>
      <c r="N111" t="s">
        <v>495</v>
      </c>
    </row>
    <row r="112" spans="1:14" x14ac:dyDescent="0.2">
      <c r="A112" t="s">
        <v>917</v>
      </c>
      <c r="D112" t="s">
        <v>515</v>
      </c>
      <c r="E112" t="str">
        <f>IF(ISNA(VLOOKUP($D112,rilMeta_verbose!$E$1:$E$1112,1,FALSE)),1,"")</f>
        <v/>
      </c>
      <c r="F112" t="e">
        <f>VLOOKUP(D112,qc!$N$1:$O$500,2,FALSE)</f>
        <v>#N/A</v>
      </c>
      <c r="H112" t="s">
        <v>655</v>
      </c>
      <c r="J112" t="s">
        <v>302</v>
      </c>
      <c r="K112" t="str">
        <f>IF(ISNA(VLOOKUP(J112,cryo!$O$2:$O$2064,1,FALSE)),1,"")</f>
        <v/>
      </c>
      <c r="L112" t="e">
        <f>VLOOKUP(J112,qc!$J$2:$O$63,6,FALSE)</f>
        <v>#N/A</v>
      </c>
      <c r="N112" t="s">
        <v>548</v>
      </c>
    </row>
    <row r="113" spans="1:14" x14ac:dyDescent="0.2">
      <c r="A113" t="s">
        <v>890</v>
      </c>
      <c r="D113" t="s">
        <v>584</v>
      </c>
      <c r="E113" t="str">
        <f>IF(ISNA(VLOOKUP($D113,rilMeta_verbose!$E$1:$E$1112,1,FALSE)),1,"")</f>
        <v/>
      </c>
      <c r="F113" t="e">
        <f>VLOOKUP(D113,qc!$N$1:$O$500,2,FALSE)</f>
        <v>#N/A</v>
      </c>
      <c r="H113" t="s">
        <v>631</v>
      </c>
      <c r="J113" t="s">
        <v>329</v>
      </c>
      <c r="K113" t="str">
        <f>IF(ISNA(VLOOKUP(J113,cryo!$O$2:$O$2064,1,FALSE)),1,"")</f>
        <v/>
      </c>
      <c r="L113" t="e">
        <f>VLOOKUP(J113,qc!$J$2:$O$63,6,FALSE)</f>
        <v>#N/A</v>
      </c>
      <c r="N113" t="s">
        <v>719</v>
      </c>
    </row>
    <row r="114" spans="1:14" x14ac:dyDescent="0.2">
      <c r="A114" t="s">
        <v>887</v>
      </c>
      <c r="D114" t="s">
        <v>506</v>
      </c>
      <c r="E114" t="str">
        <f>IF(ISNA(VLOOKUP($D114,rilMeta_verbose!$E$1:$E$1112,1,FALSE)),1,"")</f>
        <v/>
      </c>
      <c r="F114" t="e">
        <f>VLOOKUP(D114,qc!$N$1:$O$500,2,FALSE)</f>
        <v>#N/A</v>
      </c>
      <c r="H114" t="s">
        <v>756</v>
      </c>
      <c r="J114" t="s">
        <v>315</v>
      </c>
      <c r="K114" t="str">
        <f>IF(ISNA(VLOOKUP(J114,cryo!$O$2:$O$2064,1,FALSE)),1,"")</f>
        <v/>
      </c>
      <c r="L114" t="e">
        <f>VLOOKUP(J114,qc!$J$2:$O$63,6,FALSE)</f>
        <v>#N/A</v>
      </c>
      <c r="N114" t="s">
        <v>655</v>
      </c>
    </row>
    <row r="115" spans="1:14" x14ac:dyDescent="0.2">
      <c r="A115" t="s">
        <v>902</v>
      </c>
      <c r="D115" t="s">
        <v>316</v>
      </c>
      <c r="E115" t="str">
        <f>IF(ISNA(VLOOKUP($D115,rilMeta_verbose!$E$1:$E$1112,1,FALSE)),1,"")</f>
        <v/>
      </c>
      <c r="F115" t="e">
        <f>VLOOKUP(D115,qc!$N$1:$O$500,2,FALSE)</f>
        <v>#N/A</v>
      </c>
      <c r="H115" t="s">
        <v>716</v>
      </c>
      <c r="J115" t="s">
        <v>460</v>
      </c>
      <c r="K115" t="str">
        <f>IF(ISNA(VLOOKUP(J115,cryo!$O$2:$O$2064,1,FALSE)),1,"")</f>
        <v/>
      </c>
      <c r="L115" t="e">
        <f>VLOOKUP(J115,qc!$J$2:$O$63,6,FALSE)</f>
        <v>#N/A</v>
      </c>
      <c r="N115" t="s">
        <v>631</v>
      </c>
    </row>
    <row r="116" spans="1:14" x14ac:dyDescent="0.2">
      <c r="A116" t="s">
        <v>935</v>
      </c>
      <c r="D116" t="s">
        <v>565</v>
      </c>
      <c r="E116" t="str">
        <f>IF(ISNA(VLOOKUP($D116,rilMeta_verbose!$E$1:$E$1112,1,FALSE)),1,"")</f>
        <v/>
      </c>
      <c r="F116" t="e">
        <f>VLOOKUP(D116,qc!$N$1:$O$500,2,FALSE)</f>
        <v>#N/A</v>
      </c>
      <c r="H116" t="s">
        <v>658</v>
      </c>
      <c r="J116" t="s">
        <v>363</v>
      </c>
      <c r="K116" t="str">
        <f>IF(ISNA(VLOOKUP(J116,cryo!$O$2:$O$2064,1,FALSE)),1,"")</f>
        <v/>
      </c>
      <c r="L116" t="e">
        <f>VLOOKUP(J116,qc!$J$2:$O$63,6,FALSE)</f>
        <v>#N/A</v>
      </c>
      <c r="N116" t="s">
        <v>756</v>
      </c>
    </row>
    <row r="117" spans="1:14" x14ac:dyDescent="0.2">
      <c r="A117" t="s">
        <v>961</v>
      </c>
      <c r="D117" t="s">
        <v>485</v>
      </c>
      <c r="E117" t="str">
        <f>IF(ISNA(VLOOKUP($D117,rilMeta_verbose!$E$1:$E$1112,1,FALSE)),1,"")</f>
        <v/>
      </c>
      <c r="F117" t="e">
        <f>VLOOKUP(D117,qc!$N$1:$O$500,2,FALSE)</f>
        <v>#N/A</v>
      </c>
      <c r="H117" t="s">
        <v>479</v>
      </c>
      <c r="J117" t="s">
        <v>314</v>
      </c>
      <c r="K117" t="str">
        <f>IF(ISNA(VLOOKUP(J117,cryo!$O$2:$O$2064,1,FALSE)),1,"")</f>
        <v/>
      </c>
      <c r="L117" t="e">
        <f>VLOOKUP(J117,qc!$J$2:$O$63,6,FALSE)</f>
        <v>#N/A</v>
      </c>
      <c r="N117" t="s">
        <v>716</v>
      </c>
    </row>
    <row r="118" spans="1:14" x14ac:dyDescent="0.2">
      <c r="A118" t="s">
        <v>936</v>
      </c>
      <c r="D118" t="s">
        <v>339</v>
      </c>
      <c r="E118" t="str">
        <f>IF(ISNA(VLOOKUP($D118,rilMeta_verbose!$E$1:$E$1112,1,FALSE)),1,"")</f>
        <v/>
      </c>
      <c r="F118" t="e">
        <f>VLOOKUP(D118,qc!$N$1:$O$500,2,FALSE)</f>
        <v>#N/A</v>
      </c>
      <c r="H118" t="s">
        <v>570</v>
      </c>
      <c r="J118" t="s">
        <v>418</v>
      </c>
      <c r="K118" t="str">
        <f>IF(ISNA(VLOOKUP(J118,cryo!$O$2:$O$2064,1,FALSE)),1,"")</f>
        <v/>
      </c>
      <c r="L118" t="e">
        <f>VLOOKUP(J118,qc!$J$2:$O$63,6,FALSE)</f>
        <v>#N/A</v>
      </c>
      <c r="N118" t="s">
        <v>658</v>
      </c>
    </row>
    <row r="119" spans="1:14" x14ac:dyDescent="0.2">
      <c r="A119" t="s">
        <v>929</v>
      </c>
      <c r="D119" t="s">
        <v>302</v>
      </c>
      <c r="E119" t="str">
        <f>IF(ISNA(VLOOKUP($D119,rilMeta_verbose!$E$1:$E$1112,1,FALSE)),1,"")</f>
        <v/>
      </c>
      <c r="F119" t="e">
        <f>VLOOKUP(D119,qc!$N$1:$O$500,2,FALSE)</f>
        <v>#N/A</v>
      </c>
      <c r="H119" t="s">
        <v>509</v>
      </c>
      <c r="J119" t="s">
        <v>364</v>
      </c>
      <c r="K119" t="str">
        <f>IF(ISNA(VLOOKUP(J119,cryo!$O$2:$O$2064,1,FALSE)),1,"")</f>
        <v/>
      </c>
      <c r="L119" t="e">
        <f>VLOOKUP(J119,qc!$J$2:$O$63,6,FALSE)</f>
        <v>#N/A</v>
      </c>
      <c r="N119" t="s">
        <v>479</v>
      </c>
    </row>
    <row r="120" spans="1:14" x14ac:dyDescent="0.2">
      <c r="A120" t="s">
        <v>927</v>
      </c>
      <c r="D120" t="s">
        <v>329</v>
      </c>
      <c r="E120" t="str">
        <f>IF(ISNA(VLOOKUP($D120,rilMeta_verbose!$E$1:$E$1112,1,FALSE)),1,"")</f>
        <v/>
      </c>
      <c r="F120" t="e">
        <f>VLOOKUP(D120,qc!$N$1:$O$500,2,FALSE)</f>
        <v>#N/A</v>
      </c>
      <c r="H120" t="s">
        <v>530</v>
      </c>
      <c r="J120" t="s">
        <v>531</v>
      </c>
      <c r="K120" t="str">
        <f>IF(ISNA(VLOOKUP(J120,cryo!$O$2:$O$2064,1,FALSE)),1,"")</f>
        <v/>
      </c>
      <c r="L120" t="e">
        <f>VLOOKUP(J120,qc!$J$2:$O$63,6,FALSE)</f>
        <v>#N/A</v>
      </c>
      <c r="N120" t="s">
        <v>570</v>
      </c>
    </row>
    <row r="121" spans="1:14" x14ac:dyDescent="0.2">
      <c r="A121" t="s">
        <v>925</v>
      </c>
      <c r="D121" t="s">
        <v>315</v>
      </c>
      <c r="E121" t="str">
        <f>IF(ISNA(VLOOKUP($D121,rilMeta_verbose!$E$1:$E$1112,1,FALSE)),1,"")</f>
        <v/>
      </c>
      <c r="F121" t="e">
        <f>VLOOKUP(D121,qc!$N$1:$O$500,2,FALSE)</f>
        <v>#N/A</v>
      </c>
      <c r="H121" t="s">
        <v>705</v>
      </c>
      <c r="J121" t="s">
        <v>544</v>
      </c>
      <c r="K121" t="str">
        <f>IF(ISNA(VLOOKUP(J121,cryo!$O$2:$O$2064,1,FALSE)),1,"")</f>
        <v/>
      </c>
      <c r="L121" t="e">
        <f>VLOOKUP(J121,qc!$J$2:$O$63,6,FALSE)</f>
        <v>#N/A</v>
      </c>
      <c r="N121" t="s">
        <v>509</v>
      </c>
    </row>
    <row r="122" spans="1:14" x14ac:dyDescent="0.2">
      <c r="A122" t="s">
        <v>949</v>
      </c>
      <c r="D122" t="s">
        <v>460</v>
      </c>
      <c r="E122" t="str">
        <f>IF(ISNA(VLOOKUP($D122,rilMeta_verbose!$E$1:$E$1112,1,FALSE)),1,"")</f>
        <v/>
      </c>
      <c r="F122" t="e">
        <f>VLOOKUP(D122,qc!$N$1:$O$500,2,FALSE)</f>
        <v>#N/A</v>
      </c>
      <c r="H122" t="s">
        <v>1105</v>
      </c>
      <c r="J122" t="s">
        <v>337</v>
      </c>
      <c r="K122" t="str">
        <f>IF(ISNA(VLOOKUP(J122,cryo!$O$2:$O$2064,1,FALSE)),1,"")</f>
        <v/>
      </c>
      <c r="L122" t="e">
        <f>VLOOKUP(J122,qc!$J$2:$O$63,6,FALSE)</f>
        <v>#N/A</v>
      </c>
      <c r="N122" t="s">
        <v>530</v>
      </c>
    </row>
    <row r="123" spans="1:14" x14ac:dyDescent="0.2">
      <c r="A123" t="s">
        <v>800</v>
      </c>
      <c r="D123" t="s">
        <v>363</v>
      </c>
      <c r="E123" t="str">
        <f>IF(ISNA(VLOOKUP($D123,rilMeta_verbose!$E$1:$E$1112,1,FALSE)),1,"")</f>
        <v/>
      </c>
      <c r="F123" t="e">
        <f>VLOOKUP(D123,qc!$N$1:$O$500,2,FALSE)</f>
        <v>#N/A</v>
      </c>
      <c r="H123" t="s">
        <v>738</v>
      </c>
      <c r="J123" t="s">
        <v>563</v>
      </c>
      <c r="K123" t="str">
        <f>IF(ISNA(VLOOKUP(J123,cryo!$O$2:$O$2064,1,FALSE)),1,"")</f>
        <v/>
      </c>
      <c r="L123" t="e">
        <f>VLOOKUP(J123,qc!$J$2:$O$63,6,FALSE)</f>
        <v>#N/A</v>
      </c>
      <c r="N123" t="s">
        <v>705</v>
      </c>
    </row>
    <row r="124" spans="1:14" x14ac:dyDescent="0.2">
      <c r="A124" t="s">
        <v>985</v>
      </c>
      <c r="D124" t="s">
        <v>314</v>
      </c>
      <c r="E124" t="str">
        <f>IF(ISNA(VLOOKUP($D124,rilMeta_verbose!$E$1:$E$1112,1,FALSE)),1,"")</f>
        <v/>
      </c>
      <c r="F124" t="e">
        <f>VLOOKUP(D124,qc!$N$1:$O$500,2,FALSE)</f>
        <v>#N/A</v>
      </c>
      <c r="H124" t="s">
        <v>717</v>
      </c>
      <c r="J124" t="s">
        <v>585</v>
      </c>
      <c r="K124" t="str">
        <f>IF(ISNA(VLOOKUP(J124,cryo!$O$2:$O$2064,1,FALSE)),1,"")</f>
        <v/>
      </c>
      <c r="L124" t="e">
        <f>VLOOKUP(J124,qc!$J$2:$O$63,6,FALSE)</f>
        <v>#N/A</v>
      </c>
      <c r="N124" t="s">
        <v>1105</v>
      </c>
    </row>
    <row r="125" spans="1:14" x14ac:dyDescent="0.2">
      <c r="A125" t="s">
        <v>999</v>
      </c>
      <c r="D125" t="s">
        <v>418</v>
      </c>
      <c r="E125" t="str">
        <f>IF(ISNA(VLOOKUP($D125,rilMeta_verbose!$E$1:$E$1112,1,FALSE)),1,"")</f>
        <v/>
      </c>
      <c r="F125" t="e">
        <f>VLOOKUP(D125,qc!$N$1:$O$500,2,FALSE)</f>
        <v>#N/A</v>
      </c>
      <c r="H125" t="s">
        <v>399</v>
      </c>
      <c r="J125" t="s">
        <v>317</v>
      </c>
      <c r="K125" t="str">
        <f>IF(ISNA(VLOOKUP(J125,cryo!$O$2:$O$2064,1,FALSE)),1,"")</f>
        <v/>
      </c>
      <c r="L125" t="e">
        <f>VLOOKUP(J125,qc!$J$2:$O$63,6,FALSE)</f>
        <v>#N/A</v>
      </c>
      <c r="N125" t="s">
        <v>738</v>
      </c>
    </row>
    <row r="126" spans="1:14" x14ac:dyDescent="0.2">
      <c r="A126" t="s">
        <v>1032</v>
      </c>
      <c r="D126" t="s">
        <v>364</v>
      </c>
      <c r="E126" t="str">
        <f>IF(ISNA(VLOOKUP($D126,rilMeta_verbose!$E$1:$E$1112,1,FALSE)),1,"")</f>
        <v/>
      </c>
      <c r="F126" t="e">
        <f>VLOOKUP(D126,qc!$N$1:$O$500,2,FALSE)</f>
        <v>#N/A</v>
      </c>
      <c r="H126" t="s">
        <v>580</v>
      </c>
      <c r="J126" t="s">
        <v>301</v>
      </c>
      <c r="K126" t="str">
        <f>IF(ISNA(VLOOKUP(J126,cryo!$O$2:$O$2064,1,FALSE)),1,"")</f>
        <v/>
      </c>
      <c r="L126" t="e">
        <f>VLOOKUP(J126,qc!$J$2:$O$63,6,FALSE)</f>
        <v>#N/A</v>
      </c>
      <c r="N126" t="s">
        <v>717</v>
      </c>
    </row>
    <row r="127" spans="1:14" x14ac:dyDescent="0.2">
      <c r="A127" t="s">
        <v>1080</v>
      </c>
      <c r="D127" t="s">
        <v>531</v>
      </c>
      <c r="E127" t="str">
        <f>IF(ISNA(VLOOKUP($D127,rilMeta_verbose!$E$1:$E$1112,1,FALSE)),1,"")</f>
        <v/>
      </c>
      <c r="F127" t="e">
        <f>VLOOKUP(D127,qc!$N$1:$O$500,2,FALSE)</f>
        <v>#N/A</v>
      </c>
      <c r="H127" t="s">
        <v>498</v>
      </c>
      <c r="J127" t="s">
        <v>487</v>
      </c>
      <c r="K127" t="str">
        <f>IF(ISNA(VLOOKUP(J127,cryo!$O$2:$O$2064,1,FALSE)),1,"")</f>
        <v/>
      </c>
      <c r="L127" t="e">
        <f>VLOOKUP(J127,qc!$J$2:$O$63,6,FALSE)</f>
        <v>#N/A</v>
      </c>
      <c r="N127" t="s">
        <v>399</v>
      </c>
    </row>
    <row r="128" spans="1:14" x14ac:dyDescent="0.2">
      <c r="A128" t="s">
        <v>1084</v>
      </c>
      <c r="D128" t="s">
        <v>544</v>
      </c>
      <c r="E128" t="str">
        <f>IF(ISNA(VLOOKUP($D128,rilMeta_verbose!$E$1:$E$1112,1,FALSE)),1,"")</f>
        <v/>
      </c>
      <c r="F128" t="e">
        <f>VLOOKUP(D128,qc!$N$1:$O$500,2,FALSE)</f>
        <v>#N/A</v>
      </c>
      <c r="H128" t="s">
        <v>751</v>
      </c>
      <c r="J128" t="s">
        <v>560</v>
      </c>
      <c r="K128" t="str">
        <f>IF(ISNA(VLOOKUP(J128,cryo!$O$2:$O$2064,1,FALSE)),1,"")</f>
        <v/>
      </c>
      <c r="L128" t="e">
        <f>VLOOKUP(J128,qc!$J$2:$O$63,6,FALSE)</f>
        <v>#N/A</v>
      </c>
      <c r="N128" t="s">
        <v>580</v>
      </c>
    </row>
    <row r="129" spans="1:14" x14ac:dyDescent="0.2">
      <c r="A129" t="s">
        <v>1086</v>
      </c>
      <c r="D129" t="s">
        <v>337</v>
      </c>
      <c r="E129" t="str">
        <f>IF(ISNA(VLOOKUP($D129,rilMeta_verbose!$E$1:$E$1112,1,FALSE)),1,"")</f>
        <v/>
      </c>
      <c r="F129" t="e">
        <f>VLOOKUP(D129,qc!$N$1:$O$500,2,FALSE)</f>
        <v>#N/A</v>
      </c>
      <c r="H129" t="s">
        <v>726</v>
      </c>
      <c r="J129" t="s">
        <v>387</v>
      </c>
      <c r="K129" t="str">
        <f>IF(ISNA(VLOOKUP(J129,cryo!$O$2:$O$2064,1,FALSE)),1,"")</f>
        <v/>
      </c>
      <c r="L129" t="e">
        <f>VLOOKUP(J129,qc!$J$2:$O$63,6,FALSE)</f>
        <v>#N/A</v>
      </c>
      <c r="N129" t="s">
        <v>498</v>
      </c>
    </row>
    <row r="130" spans="1:14" x14ac:dyDescent="0.2">
      <c r="A130" t="s">
        <v>1073</v>
      </c>
      <c r="D130" t="s">
        <v>563</v>
      </c>
      <c r="E130" t="str">
        <f>IF(ISNA(VLOOKUP($D130,rilMeta_verbose!$E$1:$E$1112,1,FALSE)),1,"")</f>
        <v/>
      </c>
      <c r="F130" t="e">
        <f>VLOOKUP(D130,qc!$N$1:$O$500,2,FALSE)</f>
        <v>#N/A</v>
      </c>
      <c r="H130" t="s">
        <v>620</v>
      </c>
      <c r="J130" t="s">
        <v>517</v>
      </c>
      <c r="K130" t="str">
        <f>IF(ISNA(VLOOKUP(J130,cryo!$O$2:$O$2064,1,FALSE)),1,"")</f>
        <v/>
      </c>
      <c r="L130" t="e">
        <f>VLOOKUP(J130,qc!$J$2:$O$63,6,FALSE)</f>
        <v>#N/A</v>
      </c>
      <c r="N130" t="s">
        <v>751</v>
      </c>
    </row>
    <row r="131" spans="1:14" x14ac:dyDescent="0.2">
      <c r="A131" t="s">
        <v>1122</v>
      </c>
      <c r="D131" t="s">
        <v>585</v>
      </c>
      <c r="E131" t="str">
        <f>IF(ISNA(VLOOKUP($D131,rilMeta_verbose!$E$1:$E$1112,1,FALSE)),1,"")</f>
        <v/>
      </c>
      <c r="F131" t="e">
        <f>VLOOKUP(D131,qc!$N$1:$O$500,2,FALSE)</f>
        <v>#N/A</v>
      </c>
      <c r="H131" t="s">
        <v>755</v>
      </c>
      <c r="J131" t="s">
        <v>442</v>
      </c>
      <c r="K131" t="str">
        <f>IF(ISNA(VLOOKUP(J131,cryo!$O$2:$O$2064,1,FALSE)),1,"")</f>
        <v/>
      </c>
      <c r="L131" t="e">
        <f>VLOOKUP(J131,qc!$J$2:$O$63,6,FALSE)</f>
        <v>#N/A</v>
      </c>
      <c r="N131" t="s">
        <v>726</v>
      </c>
    </row>
    <row r="132" spans="1:14" x14ac:dyDescent="0.2">
      <c r="A132" t="s">
        <v>562</v>
      </c>
      <c r="D132" t="s">
        <v>317</v>
      </c>
      <c r="E132" t="str">
        <f>IF(ISNA(VLOOKUP($D132,rilMeta_verbose!$E$1:$E$1112,1,FALSE)),1,"")</f>
        <v/>
      </c>
      <c r="F132" t="e">
        <f>VLOOKUP(D132,qc!$N$1:$O$500,2,FALSE)</f>
        <v>#N/A</v>
      </c>
      <c r="H132" t="s">
        <v>767</v>
      </c>
      <c r="J132" t="s">
        <v>352</v>
      </c>
      <c r="K132" t="str">
        <f>IF(ISNA(VLOOKUP(J132,cryo!$O$2:$O$2064,1,FALSE)),1,"")</f>
        <v/>
      </c>
      <c r="L132" t="e">
        <f>VLOOKUP(J132,qc!$J$2:$O$63,6,FALSE)</f>
        <v>#N/A</v>
      </c>
      <c r="N132" t="s">
        <v>620</v>
      </c>
    </row>
    <row r="133" spans="1:14" x14ac:dyDescent="0.2">
      <c r="A133" t="s">
        <v>959</v>
      </c>
      <c r="D133" t="s">
        <v>301</v>
      </c>
      <c r="E133" t="str">
        <f>IF(ISNA(VLOOKUP($D133,rilMeta_verbose!$E$1:$E$1112,1,FALSE)),1,"")</f>
        <v/>
      </c>
      <c r="F133" t="e">
        <f>VLOOKUP(D133,qc!$N$1:$O$500,2,FALSE)</f>
        <v>#N/A</v>
      </c>
      <c r="H133" t="s">
        <v>533</v>
      </c>
      <c r="J133" t="s">
        <v>408</v>
      </c>
      <c r="K133" t="str">
        <f>IF(ISNA(VLOOKUP(J133,cryo!$O$2:$O$2064,1,FALSE)),1,"")</f>
        <v/>
      </c>
      <c r="L133" t="e">
        <f>VLOOKUP(J133,qc!$J$2:$O$63,6,FALSE)</f>
        <v>#N/A</v>
      </c>
      <c r="N133" t="s">
        <v>755</v>
      </c>
    </row>
    <row r="134" spans="1:14" x14ac:dyDescent="0.2">
      <c r="A134" t="s">
        <v>581</v>
      </c>
      <c r="D134" t="s">
        <v>487</v>
      </c>
      <c r="E134" t="str">
        <f>IF(ISNA(VLOOKUP($D134,rilMeta_verbose!$E$1:$E$1112,1,FALSE)),1,"")</f>
        <v/>
      </c>
      <c r="F134" t="e">
        <f>VLOOKUP(D134,qc!$N$1:$O$500,2,FALSE)</f>
        <v>#N/A</v>
      </c>
      <c r="H134" t="s">
        <v>504</v>
      </c>
      <c r="J134" t="s">
        <v>388</v>
      </c>
      <c r="K134" t="str">
        <f>IF(ISNA(VLOOKUP(J134,cryo!$O$2:$O$2064,1,FALSE)),1,"")</f>
        <v/>
      </c>
      <c r="L134" t="e">
        <f>VLOOKUP(J134,qc!$J$2:$O$63,6,FALSE)</f>
        <v>#N/A</v>
      </c>
      <c r="N134" t="s">
        <v>767</v>
      </c>
    </row>
    <row r="135" spans="1:14" x14ac:dyDescent="0.2">
      <c r="A135" t="s">
        <v>880</v>
      </c>
      <c r="D135" t="s">
        <v>560</v>
      </c>
      <c r="E135" t="str">
        <f>IF(ISNA(VLOOKUP($D135,rilMeta_verbose!$E$1:$E$1112,1,FALSE)),1,"")</f>
        <v/>
      </c>
      <c r="F135" t="e">
        <f>VLOOKUP(D135,qc!$N$1:$O$500,2,FALSE)</f>
        <v>#N/A</v>
      </c>
      <c r="H135" t="s">
        <v>763</v>
      </c>
      <c r="J135" t="s">
        <v>461</v>
      </c>
      <c r="K135" t="str">
        <f>IF(ISNA(VLOOKUP(J135,cryo!$O$2:$O$2064,1,FALSE)),1,"")</f>
        <v/>
      </c>
      <c r="L135" t="e">
        <f>VLOOKUP(J135,qc!$J$2:$O$63,6,FALSE)</f>
        <v>#N/A</v>
      </c>
      <c r="N135" t="s">
        <v>533</v>
      </c>
    </row>
    <row r="136" spans="1:14" x14ac:dyDescent="0.2">
      <c r="A136" t="s">
        <v>793</v>
      </c>
      <c r="D136" t="s">
        <v>387</v>
      </c>
      <c r="E136" t="str">
        <f>IF(ISNA(VLOOKUP($D136,rilMeta_verbose!$E$1:$E$1112,1,FALSE)),1,"")</f>
        <v/>
      </c>
      <c r="F136" t="e">
        <f>VLOOKUP(D136,qc!$N$1:$O$500,2,FALSE)</f>
        <v>#N/A</v>
      </c>
      <c r="H136" t="s">
        <v>697</v>
      </c>
      <c r="J136" t="s">
        <v>513</v>
      </c>
      <c r="K136" t="str">
        <f>IF(ISNA(VLOOKUP(J136,cryo!$O$2:$O$2064,1,FALSE)),1,"")</f>
        <v/>
      </c>
      <c r="L136" t="e">
        <f>VLOOKUP(J136,qc!$J$2:$O$63,6,FALSE)</f>
        <v>#N/A</v>
      </c>
      <c r="N136" t="s">
        <v>504</v>
      </c>
    </row>
    <row r="137" spans="1:14" x14ac:dyDescent="0.2">
      <c r="A137" t="s">
        <v>892</v>
      </c>
      <c r="D137" t="s">
        <v>517</v>
      </c>
      <c r="E137" t="str">
        <f>IF(ISNA(VLOOKUP($D137,rilMeta_verbose!$E$1:$E$1112,1,FALSE)),1,"")</f>
        <v/>
      </c>
      <c r="F137" t="e">
        <f>VLOOKUP(D137,qc!$N$1:$O$500,2,FALSE)</f>
        <v>#N/A</v>
      </c>
      <c r="H137" t="s">
        <v>511</v>
      </c>
      <c r="J137" t="s">
        <v>529</v>
      </c>
      <c r="K137" t="str">
        <f>IF(ISNA(VLOOKUP(J137,cryo!$O$2:$O$2064,1,FALSE)),1,"")</f>
        <v/>
      </c>
      <c r="L137" t="e">
        <f>VLOOKUP(J137,qc!$J$2:$O$63,6,FALSE)</f>
        <v>#N/A</v>
      </c>
      <c r="N137" t="s">
        <v>763</v>
      </c>
    </row>
    <row r="138" spans="1:14" x14ac:dyDescent="0.2">
      <c r="A138" t="s">
        <v>923</v>
      </c>
      <c r="D138" t="s">
        <v>442</v>
      </c>
      <c r="E138" t="str">
        <f>IF(ISNA(VLOOKUP($D138,rilMeta_verbose!$E$1:$E$1112,1,FALSE)),1,"")</f>
        <v/>
      </c>
      <c r="F138" t="e">
        <f>VLOOKUP(D138,qc!$N$1:$O$500,2,FALSE)</f>
        <v>#N/A</v>
      </c>
      <c r="H138" t="s">
        <v>587</v>
      </c>
      <c r="J138" t="s">
        <v>551</v>
      </c>
      <c r="K138" t="str">
        <f>IF(ISNA(VLOOKUP(J138,cryo!$O$2:$O$2064,1,FALSE)),1,"")</f>
        <v/>
      </c>
      <c r="L138" t="e">
        <f>VLOOKUP(J138,qc!$J$2:$O$63,6,FALSE)</f>
        <v>#N/A</v>
      </c>
      <c r="N138" t="s">
        <v>697</v>
      </c>
    </row>
    <row r="139" spans="1:14" x14ac:dyDescent="0.2">
      <c r="A139" t="s">
        <v>900</v>
      </c>
      <c r="D139" t="s">
        <v>352</v>
      </c>
      <c r="E139" t="str">
        <f>IF(ISNA(VLOOKUP($D139,rilMeta_verbose!$E$1:$E$1112,1,FALSE)),1,"")</f>
        <v/>
      </c>
      <c r="F139" t="e">
        <f>VLOOKUP(D139,qc!$N$1:$O$500,2,FALSE)</f>
        <v>#N/A</v>
      </c>
      <c r="H139" t="s">
        <v>572</v>
      </c>
      <c r="J139" t="s">
        <v>725</v>
      </c>
      <c r="K139" t="str">
        <f>IF(ISNA(VLOOKUP(J139,cryo!$O$2:$O$2064,1,FALSE)),1,"")</f>
        <v/>
      </c>
      <c r="L139" t="e">
        <f>VLOOKUP(J139,qc!$J$2:$O$63,6,FALSE)</f>
        <v>#N/A</v>
      </c>
      <c r="N139" t="s">
        <v>511</v>
      </c>
    </row>
    <row r="140" spans="1:14" x14ac:dyDescent="0.2">
      <c r="A140" t="s">
        <v>948</v>
      </c>
      <c r="D140" t="s">
        <v>408</v>
      </c>
      <c r="E140" t="str">
        <f>IF(ISNA(VLOOKUP($D140,rilMeta_verbose!$E$1:$E$1112,1,FALSE)),1,"")</f>
        <v/>
      </c>
      <c r="F140" t="e">
        <f>VLOOKUP(D140,qc!$N$1:$O$500,2,FALSE)</f>
        <v>#N/A</v>
      </c>
      <c r="H140" t="s">
        <v>521</v>
      </c>
      <c r="J140" t="s">
        <v>478</v>
      </c>
      <c r="K140" t="str">
        <f>IF(ISNA(VLOOKUP(J140,cryo!$O$2:$O$2064,1,FALSE)),1,"")</f>
        <v/>
      </c>
      <c r="L140" t="e">
        <f>VLOOKUP(J140,qc!$J$2:$O$63,6,FALSE)</f>
        <v>#N/A</v>
      </c>
      <c r="N140" t="s">
        <v>587</v>
      </c>
    </row>
    <row r="141" spans="1:14" x14ac:dyDescent="0.2">
      <c r="A141" t="s">
        <v>934</v>
      </c>
      <c r="D141" t="s">
        <v>388</v>
      </c>
      <c r="E141" t="str">
        <f>IF(ISNA(VLOOKUP($D141,rilMeta_verbose!$E$1:$E$1112,1,FALSE)),1,"")</f>
        <v/>
      </c>
      <c r="F141" t="e">
        <f>VLOOKUP(D141,qc!$N$1:$O$500,2,FALSE)</f>
        <v>#N/A</v>
      </c>
      <c r="H141" t="s">
        <v>501</v>
      </c>
      <c r="J141" t="s">
        <v>362</v>
      </c>
      <c r="K141" t="str">
        <f>IF(ISNA(VLOOKUP(J141,cryo!$O$2:$O$2064,1,FALSE)),1,"")</f>
        <v/>
      </c>
      <c r="L141" t="e">
        <f>VLOOKUP(J141,qc!$J$2:$O$63,6,FALSE)</f>
        <v>#N/A</v>
      </c>
      <c r="N141" t="s">
        <v>572</v>
      </c>
    </row>
    <row r="142" spans="1:14" x14ac:dyDescent="0.2">
      <c r="A142" t="s">
        <v>915</v>
      </c>
      <c r="D142" t="s">
        <v>461</v>
      </c>
      <c r="E142" t="str">
        <f>IF(ISNA(VLOOKUP($D142,rilMeta_verbose!$E$1:$E$1112,1,FALSE)),1,"")</f>
        <v/>
      </c>
      <c r="F142" t="e">
        <f>VLOOKUP(D142,qc!$N$1:$O$500,2,FALSE)</f>
        <v>#N/A</v>
      </c>
      <c r="H142" t="s">
        <v>712</v>
      </c>
      <c r="J142" t="s">
        <v>596</v>
      </c>
      <c r="K142" t="str">
        <f>IF(ISNA(VLOOKUP(J142,cryo!$O$2:$O$2064,1,FALSE)),1,"")</f>
        <v/>
      </c>
      <c r="L142" t="e">
        <f>VLOOKUP(J142,qc!$J$2:$O$63,6,FALSE)</f>
        <v>#N/A</v>
      </c>
      <c r="N142" t="s">
        <v>521</v>
      </c>
    </row>
    <row r="143" spans="1:14" x14ac:dyDescent="0.2">
      <c r="A143" t="s">
        <v>833</v>
      </c>
      <c r="D143" t="s">
        <v>513</v>
      </c>
      <c r="E143" t="str">
        <f>IF(ISNA(VLOOKUP($D143,rilMeta_verbose!$E$1:$E$1112,1,FALSE)),1,"")</f>
        <v/>
      </c>
      <c r="F143" t="e">
        <f>VLOOKUP(D143,qc!$N$1:$O$500,2,FALSE)</f>
        <v>#N/A</v>
      </c>
      <c r="H143" t="s">
        <v>742</v>
      </c>
      <c r="J143" t="s">
        <v>351</v>
      </c>
      <c r="K143" t="str">
        <f>IF(ISNA(VLOOKUP(J143,cryo!$O$2:$O$2064,1,FALSE)),1,"")</f>
        <v/>
      </c>
      <c r="L143" t="e">
        <f>VLOOKUP(J143,qc!$J$2:$O$63,6,FALSE)</f>
        <v>#N/A</v>
      </c>
      <c r="N143" t="s">
        <v>501</v>
      </c>
    </row>
    <row r="144" spans="1:14" x14ac:dyDescent="0.2">
      <c r="A144" t="s">
        <v>536</v>
      </c>
      <c r="D144" t="s">
        <v>529</v>
      </c>
      <c r="E144" t="str">
        <f>IF(ISNA(VLOOKUP($D144,rilMeta_verbose!$E$1:$E$1112,1,FALSE)),1,"")</f>
        <v/>
      </c>
      <c r="F144" t="e">
        <f>VLOOKUP(D144,qc!$N$1:$O$500,2,FALSE)</f>
        <v>#N/A</v>
      </c>
      <c r="H144" t="s">
        <v>775</v>
      </c>
      <c r="J144" t="s">
        <v>385</v>
      </c>
      <c r="K144" t="str">
        <f>IF(ISNA(VLOOKUP(J144,cryo!$O$2:$O$2064,1,FALSE)),1,"")</f>
        <v/>
      </c>
      <c r="L144" t="e">
        <f>VLOOKUP(J144,qc!$J$2:$O$63,6,FALSE)</f>
        <v>#N/A</v>
      </c>
      <c r="N144" t="s">
        <v>712</v>
      </c>
    </row>
    <row r="145" spans="1:14" x14ac:dyDescent="0.2">
      <c r="A145" t="s">
        <v>922</v>
      </c>
      <c r="D145" t="s">
        <v>551</v>
      </c>
      <c r="E145" t="str">
        <f>IF(ISNA(VLOOKUP($D145,rilMeta_verbose!$E$1:$E$1112,1,FALSE)),1,"")</f>
        <v/>
      </c>
      <c r="F145" t="e">
        <f>VLOOKUP(D145,qc!$N$1:$O$500,2,FALSE)</f>
        <v>#N/A</v>
      </c>
      <c r="H145" t="s">
        <v>713</v>
      </c>
      <c r="J145" t="s">
        <v>325</v>
      </c>
      <c r="K145" t="str">
        <f>IF(ISNA(VLOOKUP(J145,cryo!$O$2:$O$2064,1,FALSE)),1,"")</f>
        <v/>
      </c>
      <c r="L145" t="e">
        <f>VLOOKUP(J145,qc!$J$2:$O$63,6,FALSE)</f>
        <v>#N/A</v>
      </c>
      <c r="N145" t="s">
        <v>742</v>
      </c>
    </row>
    <row r="146" spans="1:14" x14ac:dyDescent="0.2">
      <c r="A146" t="s">
        <v>924</v>
      </c>
      <c r="D146" t="s">
        <v>725</v>
      </c>
      <c r="E146" t="str">
        <f>IF(ISNA(VLOOKUP($D146,rilMeta_verbose!$E$1:$E$1112,1,FALSE)),1,"")</f>
        <v/>
      </c>
      <c r="F146" t="e">
        <f>VLOOKUP(D146,qc!$N$1:$O$500,2,FALSE)</f>
        <v>#N/A</v>
      </c>
      <c r="H146" t="s">
        <v>549</v>
      </c>
      <c r="J146" t="s">
        <v>453</v>
      </c>
      <c r="K146" t="str">
        <f>IF(ISNA(VLOOKUP(J146,cryo!$O$2:$O$2064,1,FALSE)),1,"")</f>
        <v/>
      </c>
      <c r="L146" t="e">
        <f>VLOOKUP(J146,qc!$J$2:$O$63,6,FALSE)</f>
        <v>#N/A</v>
      </c>
      <c r="N146" t="s">
        <v>775</v>
      </c>
    </row>
    <row r="147" spans="1:14" x14ac:dyDescent="0.2">
      <c r="A147" t="s">
        <v>928</v>
      </c>
      <c r="D147" t="s">
        <v>478</v>
      </c>
      <c r="E147" t="str">
        <f>IF(ISNA(VLOOKUP($D147,rilMeta_verbose!$E$1:$E$1112,1,FALSE)),1,"")</f>
        <v/>
      </c>
      <c r="F147" t="e">
        <f>VLOOKUP(D147,qc!$N$1:$O$500,2,FALSE)</f>
        <v>#N/A</v>
      </c>
      <c r="H147" t="s">
        <v>437</v>
      </c>
      <c r="J147" t="s">
        <v>374</v>
      </c>
      <c r="K147" t="str">
        <f>IF(ISNA(VLOOKUP(J147,cryo!$O$2:$O$2064,1,FALSE)),1,"")</f>
        <v/>
      </c>
      <c r="L147" t="e">
        <f>VLOOKUP(J147,qc!$J$2:$O$63,6,FALSE)</f>
        <v>#N/A</v>
      </c>
      <c r="N147" t="s">
        <v>713</v>
      </c>
    </row>
    <row r="148" spans="1:14" x14ac:dyDescent="0.2">
      <c r="A148" t="s">
        <v>950</v>
      </c>
      <c r="D148" t="s">
        <v>362</v>
      </c>
      <c r="E148" t="str">
        <f>IF(ISNA(VLOOKUP($D148,rilMeta_verbose!$E$1:$E$1112,1,FALSE)),1,"")</f>
        <v/>
      </c>
      <c r="F148" t="e">
        <f>VLOOKUP(D148,qc!$N$1:$O$500,2,FALSE)</f>
        <v>#N/A</v>
      </c>
      <c r="H148" t="s">
        <v>780</v>
      </c>
      <c r="J148" t="s">
        <v>612</v>
      </c>
      <c r="K148" t="str">
        <f>IF(ISNA(VLOOKUP(J148,cryo!$O$2:$O$2064,1,FALSE)),1,"")</f>
        <v/>
      </c>
      <c r="L148" t="e">
        <f>VLOOKUP(J148,qc!$J$2:$O$63,6,FALSE)</f>
        <v>#N/A</v>
      </c>
      <c r="N148" t="s">
        <v>549</v>
      </c>
    </row>
    <row r="149" spans="1:14" x14ac:dyDescent="0.2">
      <c r="A149" t="s">
        <v>889</v>
      </c>
      <c r="D149" t="s">
        <v>596</v>
      </c>
      <c r="E149" t="str">
        <f>IF(ISNA(VLOOKUP($D149,rilMeta_verbose!$E$1:$E$1112,1,FALSE)),1,"")</f>
        <v/>
      </c>
      <c r="F149" t="e">
        <f>VLOOKUP(D149,qc!$N$1:$O$500,2,FALSE)</f>
        <v>#N/A</v>
      </c>
      <c r="H149" t="s">
        <v>523</v>
      </c>
      <c r="J149" t="s">
        <v>623</v>
      </c>
      <c r="K149" t="str">
        <f>IF(ISNA(VLOOKUP(J149,cryo!$O$2:$O$2064,1,FALSE)),1,"")</f>
        <v/>
      </c>
      <c r="L149" t="e">
        <f>VLOOKUP(J149,qc!$J$2:$O$63,6,FALSE)</f>
        <v>#N/A</v>
      </c>
      <c r="N149" t="s">
        <v>437</v>
      </c>
    </row>
    <row r="150" spans="1:14" x14ac:dyDescent="0.2">
      <c r="A150" t="s">
        <v>962</v>
      </c>
      <c r="D150" t="s">
        <v>351</v>
      </c>
      <c r="E150" t="str">
        <f>IF(ISNA(VLOOKUP($D150,rilMeta_verbose!$E$1:$E$1112,1,FALSE)),1,"")</f>
        <v/>
      </c>
      <c r="F150" t="e">
        <f>VLOOKUP(D150,qc!$N$1:$O$500,2,FALSE)</f>
        <v>#N/A</v>
      </c>
      <c r="H150" t="s">
        <v>577</v>
      </c>
      <c r="J150" t="s">
        <v>420</v>
      </c>
      <c r="K150" t="str">
        <f>IF(ISNA(VLOOKUP(J150,cryo!$O$2:$O$2064,1,FALSE)),1,"")</f>
        <v/>
      </c>
      <c r="L150" t="e">
        <f>VLOOKUP(J150,qc!$J$2:$O$63,6,FALSE)</f>
        <v>#N/A</v>
      </c>
      <c r="N150" t="s">
        <v>780</v>
      </c>
    </row>
    <row r="151" spans="1:14" x14ac:dyDescent="0.2">
      <c r="A151" t="s">
        <v>947</v>
      </c>
      <c r="D151" t="s">
        <v>385</v>
      </c>
      <c r="E151" t="str">
        <f>IF(ISNA(VLOOKUP($D151,rilMeta_verbose!$E$1:$E$1112,1,FALSE)),1,"")</f>
        <v/>
      </c>
      <c r="F151" t="e">
        <f>VLOOKUP(D151,qc!$N$1:$O$500,2,FALSE)</f>
        <v>#N/A</v>
      </c>
      <c r="H151" t="s">
        <v>376</v>
      </c>
      <c r="J151" t="s">
        <v>456</v>
      </c>
      <c r="K151" t="str">
        <f>IF(ISNA(VLOOKUP(J151,cryo!$O$2:$O$2064,1,FALSE)),1,"")</f>
        <v/>
      </c>
      <c r="L151" t="e">
        <f>VLOOKUP(J151,qc!$J$2:$O$63,6,FALSE)</f>
        <v>#N/A</v>
      </c>
      <c r="N151" t="s">
        <v>523</v>
      </c>
    </row>
    <row r="152" spans="1:14" x14ac:dyDescent="0.2">
      <c r="A152" t="s">
        <v>971</v>
      </c>
      <c r="D152" t="s">
        <v>325</v>
      </c>
      <c r="E152" t="str">
        <f>IF(ISNA(VLOOKUP($D152,rilMeta_verbose!$E$1:$E$1112,1,FALSE)),1,"")</f>
        <v/>
      </c>
      <c r="F152" t="e">
        <f>VLOOKUP(D152,qc!$N$1:$O$500,2,FALSE)</f>
        <v>#N/A</v>
      </c>
      <c r="H152" t="s">
        <v>516</v>
      </c>
      <c r="J152" t="s">
        <v>647</v>
      </c>
      <c r="K152" t="str">
        <f>IF(ISNA(VLOOKUP(J152,cryo!$O$2:$O$2064,1,FALSE)),1,"")</f>
        <v/>
      </c>
      <c r="L152" t="e">
        <f>VLOOKUP(J152,qc!$J$2:$O$63,6,FALSE)</f>
        <v>#N/A</v>
      </c>
      <c r="N152" t="s">
        <v>577</v>
      </c>
    </row>
    <row r="153" spans="1:14" x14ac:dyDescent="0.2">
      <c r="A153" t="s">
        <v>574</v>
      </c>
      <c r="D153" t="s">
        <v>453</v>
      </c>
      <c r="E153" t="str">
        <f>IF(ISNA(VLOOKUP($D153,rilMeta_verbose!$E$1:$E$1112,1,FALSE)),1,"")</f>
        <v/>
      </c>
      <c r="F153" t="e">
        <f>VLOOKUP(D153,qc!$N$1:$O$500,2,FALSE)</f>
        <v>#N/A</v>
      </c>
      <c r="H153" t="s">
        <v>541</v>
      </c>
      <c r="J153" t="s">
        <v>598</v>
      </c>
      <c r="K153" t="str">
        <f>IF(ISNA(VLOOKUP(J153,cryo!$O$2:$O$2064,1,FALSE)),1,"")</f>
        <v/>
      </c>
      <c r="L153" t="e">
        <f>VLOOKUP(J153,qc!$J$2:$O$63,6,FALSE)</f>
        <v>#N/A</v>
      </c>
      <c r="N153" t="s">
        <v>376</v>
      </c>
    </row>
    <row r="154" spans="1:14" x14ac:dyDescent="0.2">
      <c r="A154" t="s">
        <v>913</v>
      </c>
      <c r="D154" t="s">
        <v>374</v>
      </c>
      <c r="E154" t="str">
        <f>IF(ISNA(VLOOKUP($D154,rilMeta_verbose!$E$1:$E$1112,1,FALSE)),1,"")</f>
        <v/>
      </c>
      <c r="F154" t="e">
        <f>VLOOKUP(D154,qc!$N$1:$O$500,2,FALSE)</f>
        <v>#N/A</v>
      </c>
      <c r="H154" t="s">
        <v>318</v>
      </c>
      <c r="J154" t="s">
        <v>649</v>
      </c>
      <c r="K154" t="str">
        <f>IF(ISNA(VLOOKUP(J154,cryo!$O$2:$O$2064,1,FALSE)),1,"")</f>
        <v/>
      </c>
      <c r="L154" t="e">
        <f>VLOOKUP(J154,qc!$J$2:$O$63,6,FALSE)</f>
        <v>#N/A</v>
      </c>
      <c r="N154" t="s">
        <v>516</v>
      </c>
    </row>
    <row r="155" spans="1:14" x14ac:dyDescent="0.2">
      <c r="A155" t="s">
        <v>893</v>
      </c>
      <c r="D155" t="s">
        <v>612</v>
      </c>
      <c r="E155" t="str">
        <f>IF(ISNA(VLOOKUP($D155,rilMeta_verbose!$E$1:$E$1112,1,FALSE)),1,"")</f>
        <v/>
      </c>
      <c r="F155" t="e">
        <f>VLOOKUP(D155,qc!$N$1:$O$500,2,FALSE)</f>
        <v>#N/A</v>
      </c>
      <c r="H155" t="s">
        <v>340</v>
      </c>
      <c r="J155" t="s">
        <v>451</v>
      </c>
      <c r="K155" t="str">
        <f>IF(ISNA(VLOOKUP(J155,cryo!$O$2:$O$2064,1,FALSE)),1,"")</f>
        <v/>
      </c>
      <c r="L155" t="e">
        <f>VLOOKUP(J155,qc!$J$2:$O$63,6,FALSE)</f>
        <v>#N/A</v>
      </c>
      <c r="N155" t="s">
        <v>541</v>
      </c>
    </row>
    <row r="156" spans="1:14" x14ac:dyDescent="0.2">
      <c r="A156" t="s">
        <v>510</v>
      </c>
      <c r="D156" t="s">
        <v>623</v>
      </c>
      <c r="E156" t="str">
        <f>IF(ISNA(VLOOKUP($D156,rilMeta_verbose!$E$1:$E$1112,1,FALSE)),1,"")</f>
        <v/>
      </c>
      <c r="F156" t="e">
        <f>VLOOKUP(D156,qc!$N$1:$O$500,2,FALSE)</f>
        <v>#N/A</v>
      </c>
      <c r="H156" t="s">
        <v>433</v>
      </c>
      <c r="J156" t="s">
        <v>540</v>
      </c>
      <c r="K156" t="str">
        <f>IF(ISNA(VLOOKUP(J156,cryo!$O$2:$O$2064,1,FALSE)),1,"")</f>
        <v/>
      </c>
      <c r="L156" t="e">
        <f>VLOOKUP(J156,qc!$J$2:$O$63,6,FALSE)</f>
        <v>#N/A</v>
      </c>
      <c r="N156" t="s">
        <v>318</v>
      </c>
    </row>
    <row r="157" spans="1:14" x14ac:dyDescent="0.2">
      <c r="A157" t="s">
        <v>912</v>
      </c>
      <c r="D157" t="s">
        <v>420</v>
      </c>
      <c r="E157" t="str">
        <f>IF(ISNA(VLOOKUP($D157,rilMeta_verbose!$E$1:$E$1112,1,FALSE)),1,"")</f>
        <v/>
      </c>
      <c r="F157" t="e">
        <f>VLOOKUP(D157,qc!$N$1:$O$500,2,FALSE)</f>
        <v>#N/A</v>
      </c>
      <c r="H157" t="s">
        <v>361</v>
      </c>
      <c r="J157" t="s">
        <v>304</v>
      </c>
      <c r="K157" t="str">
        <f>IF(ISNA(VLOOKUP(J157,cryo!$O$2:$O$2064,1,FALSE)),1,"")</f>
        <v/>
      </c>
      <c r="L157" t="e">
        <f>VLOOKUP(J157,qc!$J$2:$O$63,6,FALSE)</f>
        <v>#N/A</v>
      </c>
      <c r="N157" t="s">
        <v>340</v>
      </c>
    </row>
    <row r="158" spans="1:14" x14ac:dyDescent="0.2">
      <c r="A158" t="s">
        <v>830</v>
      </c>
      <c r="D158" t="s">
        <v>456</v>
      </c>
      <c r="E158" t="str">
        <f>IF(ISNA(VLOOKUP($D158,rilMeta_verbose!$E$1:$E$1112,1,FALSE)),1,"")</f>
        <v/>
      </c>
      <c r="F158" t="e">
        <f>VLOOKUP(D158,qc!$N$1:$O$500,2,FALSE)</f>
        <v>#N/A</v>
      </c>
      <c r="H158" t="s">
        <v>306</v>
      </c>
      <c r="J158" t="s">
        <v>633</v>
      </c>
      <c r="K158" t="str">
        <f>IF(ISNA(VLOOKUP(J158,cryo!$O$2:$O$2064,1,FALSE)),1,"")</f>
        <v/>
      </c>
      <c r="L158" t="e">
        <f>VLOOKUP(J158,qc!$J$2:$O$63,6,FALSE)</f>
        <v>#N/A</v>
      </c>
      <c r="N158" t="s">
        <v>433</v>
      </c>
    </row>
    <row r="159" spans="1:14" x14ac:dyDescent="0.2">
      <c r="A159" t="s">
        <v>844</v>
      </c>
      <c r="D159" t="s">
        <v>647</v>
      </c>
      <c r="E159" t="str">
        <f>IF(ISNA(VLOOKUP($D159,rilMeta_verbose!$E$1:$E$1112,1,FALSE)),1,"")</f>
        <v/>
      </c>
      <c r="F159" t="e">
        <f>VLOOKUP(D159,qc!$N$1:$O$500,2,FALSE)</f>
        <v>#N/A</v>
      </c>
      <c r="H159" t="s">
        <v>373</v>
      </c>
      <c r="J159" t="s">
        <v>601</v>
      </c>
      <c r="K159" t="str">
        <f>IF(ISNA(VLOOKUP(J159,cryo!$O$2:$O$2064,1,FALSE)),1,"")</f>
        <v/>
      </c>
      <c r="L159" t="e">
        <f>VLOOKUP(J159,qc!$J$2:$O$63,6,FALSE)</f>
        <v>#N/A</v>
      </c>
      <c r="N159" t="s">
        <v>361</v>
      </c>
    </row>
    <row r="160" spans="1:14" x14ac:dyDescent="0.2">
      <c r="A160" t="s">
        <v>815</v>
      </c>
      <c r="D160" t="s">
        <v>598</v>
      </c>
      <c r="E160" t="str">
        <f>IF(ISNA(VLOOKUP($D160,rilMeta_verbose!$E$1:$E$1112,1,FALSE)),1,"")</f>
        <v/>
      </c>
      <c r="F160" t="e">
        <f>VLOOKUP(D160,qc!$N$1:$O$500,2,FALSE)</f>
        <v>#N/A</v>
      </c>
      <c r="H160" t="s">
        <v>389</v>
      </c>
      <c r="J160" t="s">
        <v>670</v>
      </c>
      <c r="K160" t="str">
        <f>IF(ISNA(VLOOKUP(J160,cryo!$O$2:$O$2064,1,FALSE)),1,"")</f>
        <v/>
      </c>
      <c r="L160" t="e">
        <f>VLOOKUP(J160,qc!$J$2:$O$63,6,FALSE)</f>
        <v>#N/A</v>
      </c>
      <c r="N160" t="s">
        <v>306</v>
      </c>
    </row>
    <row r="161" spans="1:14" x14ac:dyDescent="0.2">
      <c r="A161" t="s">
        <v>970</v>
      </c>
      <c r="D161" t="s">
        <v>649</v>
      </c>
      <c r="E161" t="str">
        <f>IF(ISNA(VLOOKUP($D161,rilMeta_verbose!$E$1:$E$1112,1,FALSE)),1,"")</f>
        <v/>
      </c>
      <c r="F161" t="e">
        <f>VLOOKUP(D161,qc!$N$1:$O$500,2,FALSE)</f>
        <v>#N/A</v>
      </c>
      <c r="H161" t="s">
        <v>375</v>
      </c>
      <c r="J161" t="s">
        <v>303</v>
      </c>
      <c r="K161" t="str">
        <f>IF(ISNA(VLOOKUP(J161,cryo!$O$2:$O$2064,1,FALSE)),1,"")</f>
        <v/>
      </c>
      <c r="L161" t="e">
        <f>VLOOKUP(J161,qc!$J$2:$O$63,6,FALSE)</f>
        <v>#N/A</v>
      </c>
      <c r="N161" t="s">
        <v>373</v>
      </c>
    </row>
    <row r="162" spans="1:14" x14ac:dyDescent="0.2">
      <c r="A162" t="s">
        <v>946</v>
      </c>
      <c r="D162" t="s">
        <v>451</v>
      </c>
      <c r="E162" t="str">
        <f>IF(ISNA(VLOOKUP($D162,rilMeta_verbose!$E$1:$E$1112,1,FALSE)),1,"")</f>
        <v/>
      </c>
      <c r="F162" t="e">
        <f>VLOOKUP(D162,qc!$N$1:$O$500,2,FALSE)</f>
        <v>#N/A</v>
      </c>
      <c r="H162" t="s">
        <v>558</v>
      </c>
      <c r="J162" t="s">
        <v>350</v>
      </c>
      <c r="K162" t="str">
        <f>IF(ISNA(VLOOKUP(J162,cryo!$O$2:$O$2064,1,FALSE)),1,"")</f>
        <v/>
      </c>
      <c r="L162" t="e">
        <f>VLOOKUP(J162,qc!$J$2:$O$63,6,FALSE)</f>
        <v>#N/A</v>
      </c>
      <c r="N162" t="s">
        <v>389</v>
      </c>
    </row>
    <row r="163" spans="1:14" x14ac:dyDescent="0.2">
      <c r="A163" t="s">
        <v>903</v>
      </c>
      <c r="D163" t="s">
        <v>540</v>
      </c>
      <c r="E163" t="str">
        <f>IF(ISNA(VLOOKUP($D163,rilMeta_verbose!$E$1:$E$1112,1,FALSE)),1,"")</f>
        <v/>
      </c>
      <c r="F163" t="e">
        <f>VLOOKUP(D163,qc!$N$1:$O$500,2,FALSE)</f>
        <v>#N/A</v>
      </c>
      <c r="H163" t="s">
        <v>377</v>
      </c>
      <c r="J163" t="s">
        <v>611</v>
      </c>
      <c r="K163" t="str">
        <f>IF(ISNA(VLOOKUP(J163,cryo!$O$2:$O$2064,1,FALSE)),1,"")</f>
        <v/>
      </c>
      <c r="L163" t="e">
        <f>VLOOKUP(J163,qc!$J$2:$O$63,6,FALSE)</f>
        <v>#N/A</v>
      </c>
      <c r="N163" t="s">
        <v>375</v>
      </c>
    </row>
    <row r="164" spans="1:14" x14ac:dyDescent="0.2">
      <c r="A164" t="s">
        <v>940</v>
      </c>
      <c r="D164" t="s">
        <v>304</v>
      </c>
      <c r="E164" t="str">
        <f>IF(ISNA(VLOOKUP($D164,rilMeta_verbose!$E$1:$E$1112,1,FALSE)),1,"")</f>
        <v/>
      </c>
      <c r="F164" t="e">
        <f>VLOOKUP(D164,qc!$N$1:$O$500,2,FALSE)</f>
        <v>#N/A</v>
      </c>
      <c r="H164" t="s">
        <v>515</v>
      </c>
      <c r="J164" t="s">
        <v>436</v>
      </c>
      <c r="K164" t="str">
        <f>IF(ISNA(VLOOKUP(J164,cryo!$O$2:$O$2064,1,FALSE)),1,"")</f>
        <v/>
      </c>
      <c r="L164" t="e">
        <f>VLOOKUP(J164,qc!$J$2:$O$63,6,FALSE)</f>
        <v>#N/A</v>
      </c>
      <c r="N164" t="s">
        <v>558</v>
      </c>
    </row>
    <row r="165" spans="1:14" x14ac:dyDescent="0.2">
      <c r="A165" t="s">
        <v>901</v>
      </c>
      <c r="D165" t="s">
        <v>633</v>
      </c>
      <c r="E165" t="str">
        <f>IF(ISNA(VLOOKUP($D165,rilMeta_verbose!$E$1:$E$1112,1,FALSE)),1,"")</f>
        <v/>
      </c>
      <c r="F165" t="e">
        <f>VLOOKUP(D165,qc!$N$1:$O$500,2,FALSE)</f>
        <v>#N/A</v>
      </c>
      <c r="H165" t="s">
        <v>584</v>
      </c>
      <c r="J165" t="s">
        <v>589</v>
      </c>
      <c r="K165" t="str">
        <f>IF(ISNA(VLOOKUP(J165,cryo!$O$2:$O$2064,1,FALSE)),1,"")</f>
        <v/>
      </c>
      <c r="L165" t="e">
        <f>VLOOKUP(J165,qc!$J$2:$O$63,6,FALSE)</f>
        <v>#N/A</v>
      </c>
      <c r="N165" t="s">
        <v>377</v>
      </c>
    </row>
    <row r="166" spans="1:14" x14ac:dyDescent="0.2">
      <c r="A166" t="s">
        <v>1092</v>
      </c>
      <c r="D166" t="s">
        <v>601</v>
      </c>
      <c r="E166" t="str">
        <f>IF(ISNA(VLOOKUP($D166,rilMeta_verbose!$E$1:$E$1112,1,FALSE)),1,"")</f>
        <v/>
      </c>
      <c r="F166" t="e">
        <f>VLOOKUP(D166,qc!$N$1:$O$500,2,FALSE)</f>
        <v>#N/A</v>
      </c>
      <c r="H166" t="s">
        <v>506</v>
      </c>
      <c r="J166" t="s">
        <v>327</v>
      </c>
      <c r="K166" t="str">
        <f>IF(ISNA(VLOOKUP(J166,cryo!$O$2:$O$2064,1,FALSE)),1,"")</f>
        <v/>
      </c>
      <c r="L166" t="e">
        <f>VLOOKUP(J166,qc!$J$2:$O$63,6,FALSE)</f>
        <v>#N/A</v>
      </c>
      <c r="N166" t="s">
        <v>515</v>
      </c>
    </row>
    <row r="167" spans="1:14" x14ac:dyDescent="0.2">
      <c r="A167" t="s">
        <v>594</v>
      </c>
      <c r="D167" t="s">
        <v>670</v>
      </c>
      <c r="E167" t="str">
        <f>IF(ISNA(VLOOKUP($D167,rilMeta_verbose!$E$1:$E$1112,1,FALSE)),1,"")</f>
        <v/>
      </c>
      <c r="F167" t="e">
        <f>VLOOKUP(D167,qc!$N$1:$O$500,2,FALSE)</f>
        <v>#N/A</v>
      </c>
      <c r="H167" t="s">
        <v>316</v>
      </c>
      <c r="J167" t="s">
        <v>651</v>
      </c>
      <c r="K167" t="str">
        <f>IF(ISNA(VLOOKUP(J167,cryo!$O$2:$O$2064,1,FALSE)),1,"")</f>
        <v/>
      </c>
      <c r="L167" t="e">
        <f>VLOOKUP(J167,qc!$J$2:$O$63,6,FALSE)</f>
        <v>#N/A</v>
      </c>
      <c r="N167" t="s">
        <v>584</v>
      </c>
    </row>
    <row r="168" spans="1:14" x14ac:dyDescent="0.2">
      <c r="A168" t="s">
        <v>1091</v>
      </c>
      <c r="D168" t="s">
        <v>303</v>
      </c>
      <c r="E168" t="str">
        <f>IF(ISNA(VLOOKUP($D168,rilMeta_verbose!$E$1:$E$1112,1,FALSE)),1,"")</f>
        <v/>
      </c>
      <c r="F168" t="e">
        <f>VLOOKUP(D168,qc!$N$1:$O$500,2,FALSE)</f>
        <v>#N/A</v>
      </c>
      <c r="H168" t="s">
        <v>565</v>
      </c>
      <c r="J168" t="s">
        <v>341</v>
      </c>
      <c r="K168" t="str">
        <f>IF(ISNA(VLOOKUP(J168,cryo!$O$2:$O$2064,1,FALSE)),1,"")</f>
        <v/>
      </c>
      <c r="L168" t="e">
        <f>VLOOKUP(J168,qc!$J$2:$O$63,6,FALSE)</f>
        <v>#N/A</v>
      </c>
      <c r="N168" t="s">
        <v>506</v>
      </c>
    </row>
    <row r="169" spans="1:14" x14ac:dyDescent="0.2">
      <c r="A169" t="s">
        <v>1093</v>
      </c>
      <c r="D169" t="s">
        <v>350</v>
      </c>
      <c r="E169" t="str">
        <f>IF(ISNA(VLOOKUP($D169,rilMeta_verbose!$E$1:$E$1112,1,FALSE)),1,"")</f>
        <v/>
      </c>
      <c r="F169" t="e">
        <f>VLOOKUP(D169,qc!$N$1:$O$500,2,FALSE)</f>
        <v>#N/A</v>
      </c>
      <c r="H169" t="s">
        <v>485</v>
      </c>
      <c r="J169" t="s">
        <v>682</v>
      </c>
      <c r="K169" t="str">
        <f>IF(ISNA(VLOOKUP(J169,cryo!$O$2:$O$2064,1,FALSE)),1,"")</f>
        <v/>
      </c>
      <c r="L169" t="e">
        <f>VLOOKUP(J169,qc!$J$2:$O$63,6,FALSE)</f>
        <v>#N/A</v>
      </c>
      <c r="N169" t="s">
        <v>316</v>
      </c>
    </row>
    <row r="170" spans="1:14" x14ac:dyDescent="0.2">
      <c r="A170" t="s">
        <v>1112</v>
      </c>
      <c r="D170" t="s">
        <v>611</v>
      </c>
      <c r="E170" t="str">
        <f>IF(ISNA(VLOOKUP($D170,rilMeta_verbose!$E$1:$E$1112,1,FALSE)),1,"")</f>
        <v/>
      </c>
      <c r="F170" t="e">
        <f>VLOOKUP(D170,qc!$N$1:$O$500,2,FALSE)</f>
        <v>#N/A</v>
      </c>
      <c r="H170" t="s">
        <v>339</v>
      </c>
      <c r="J170" t="s">
        <v>622</v>
      </c>
      <c r="K170" t="str">
        <f>IF(ISNA(VLOOKUP(J170,cryo!$O$2:$O$2064,1,FALSE)),1,"")</f>
        <v/>
      </c>
      <c r="L170" t="e">
        <f>VLOOKUP(J170,qc!$J$2:$O$63,6,FALSE)</f>
        <v>#N/A</v>
      </c>
      <c r="N170" t="s">
        <v>565</v>
      </c>
    </row>
    <row r="171" spans="1:14" x14ac:dyDescent="0.2">
      <c r="A171" t="s">
        <v>1119</v>
      </c>
      <c r="D171" t="s">
        <v>589</v>
      </c>
      <c r="E171" t="str">
        <f>IF(ISNA(VLOOKUP($D171,rilMeta_verbose!$E$1:$E$1112,1,FALSE)),1,"")</f>
        <v/>
      </c>
      <c r="F171" t="e">
        <f>VLOOKUP(D171,qc!$N$1:$O$500,2,FALSE)</f>
        <v>#N/A</v>
      </c>
      <c r="H171" t="s">
        <v>302</v>
      </c>
      <c r="J171" t="s">
        <v>657</v>
      </c>
      <c r="K171" t="str">
        <f>IF(ISNA(VLOOKUP(J171,cryo!$O$2:$O$2064,1,FALSE)),1,"")</f>
        <v/>
      </c>
      <c r="L171" t="e">
        <f>VLOOKUP(J171,qc!$J$2:$O$63,6,FALSE)</f>
        <v>#N/A</v>
      </c>
      <c r="N171" t="s">
        <v>485</v>
      </c>
    </row>
    <row r="172" spans="1:14" x14ac:dyDescent="0.2">
      <c r="A172" t="s">
        <v>1089</v>
      </c>
      <c r="D172" t="s">
        <v>327</v>
      </c>
      <c r="E172" t="str">
        <f>IF(ISNA(VLOOKUP($D172,rilMeta_verbose!$E$1:$E$1112,1,FALSE)),1,"")</f>
        <v/>
      </c>
      <c r="F172" t="e">
        <f>VLOOKUP(D172,qc!$N$1:$O$500,2,FALSE)</f>
        <v>#N/A</v>
      </c>
      <c r="H172" t="s">
        <v>329</v>
      </c>
      <c r="J172" t="s">
        <v>349</v>
      </c>
      <c r="K172" t="str">
        <f>IF(ISNA(VLOOKUP(J172,cryo!$O$2:$O$2064,1,FALSE)),1,"")</f>
        <v/>
      </c>
      <c r="L172" t="e">
        <f>VLOOKUP(J172,qc!$J$2:$O$63,6,FALSE)</f>
        <v>#N/A</v>
      </c>
      <c r="N172" t="s">
        <v>339</v>
      </c>
    </row>
    <row r="173" spans="1:14" x14ac:dyDescent="0.2">
      <c r="A173" t="s">
        <v>1085</v>
      </c>
      <c r="D173" t="s">
        <v>651</v>
      </c>
      <c r="E173" t="str">
        <f>IF(ISNA(VLOOKUP($D173,rilMeta_verbose!$E$1:$E$1112,1,FALSE)),1,"")</f>
        <v/>
      </c>
      <c r="F173" t="e">
        <f>VLOOKUP(D173,qc!$N$1:$O$500,2,FALSE)</f>
        <v>#N/A</v>
      </c>
      <c r="H173" t="s">
        <v>315</v>
      </c>
      <c r="J173" t="s">
        <v>648</v>
      </c>
      <c r="K173" t="str">
        <f>IF(ISNA(VLOOKUP(J173,cryo!$O$2:$O$2064,1,FALSE)),1,"")</f>
        <v/>
      </c>
      <c r="L173" t="e">
        <f>VLOOKUP(J173,qc!$J$2:$O$63,6,FALSE)</f>
        <v>#N/A</v>
      </c>
      <c r="N173" t="s">
        <v>302</v>
      </c>
    </row>
    <row r="174" spans="1:14" x14ac:dyDescent="0.2">
      <c r="A174" t="s">
        <v>1075</v>
      </c>
      <c r="D174" t="s">
        <v>341</v>
      </c>
      <c r="E174" t="str">
        <f>IF(ISNA(VLOOKUP($D174,rilMeta_verbose!$E$1:$E$1112,1,FALSE)),1,"")</f>
        <v/>
      </c>
      <c r="F174" t="e">
        <f>VLOOKUP(D174,qc!$N$1:$O$500,2,FALSE)</f>
        <v>#N/A</v>
      </c>
      <c r="H174" t="s">
        <v>363</v>
      </c>
      <c r="J174" t="s">
        <v>484</v>
      </c>
      <c r="K174" t="str">
        <f>IF(ISNA(VLOOKUP(J174,cryo!$O$2:$O$2064,1,FALSE)),1,"")</f>
        <v/>
      </c>
      <c r="L174" t="e">
        <f>VLOOKUP(J174,qc!$J$2:$O$63,6,FALSE)</f>
        <v>#N/A</v>
      </c>
      <c r="N174" t="s">
        <v>329</v>
      </c>
    </row>
    <row r="175" spans="1:14" x14ac:dyDescent="0.2">
      <c r="A175" t="s">
        <v>1087</v>
      </c>
      <c r="D175" t="s">
        <v>682</v>
      </c>
      <c r="E175" t="str">
        <f>IF(ISNA(VLOOKUP($D175,rilMeta_verbose!$E$1:$E$1112,1,FALSE)),1,"")</f>
        <v/>
      </c>
      <c r="F175" t="e">
        <f>VLOOKUP(D175,qc!$N$1:$O$500,2,FALSE)</f>
        <v>#N/A</v>
      </c>
      <c r="H175" t="s">
        <v>314</v>
      </c>
      <c r="J175" t="s">
        <v>621</v>
      </c>
      <c r="K175" t="str">
        <f>IF(ISNA(VLOOKUP(J175,cryo!$O$2:$O$2064,1,FALSE)),1,"")</f>
        <v/>
      </c>
      <c r="L175" t="e">
        <f>VLOOKUP(J175,qc!$J$2:$O$63,6,FALSE)</f>
        <v>#N/A</v>
      </c>
      <c r="N175" t="s">
        <v>315</v>
      </c>
    </row>
    <row r="176" spans="1:14" x14ac:dyDescent="0.2">
      <c r="A176" t="s">
        <v>1099</v>
      </c>
      <c r="D176" t="s">
        <v>622</v>
      </c>
      <c r="E176" t="str">
        <f>IF(ISNA(VLOOKUP($D176,rilMeta_verbose!$E$1:$E$1112,1,FALSE)),1,"")</f>
        <v/>
      </c>
      <c r="F176" t="e">
        <f>VLOOKUP(D176,qc!$N$1:$O$500,2,FALSE)</f>
        <v>#N/A</v>
      </c>
      <c r="H176" t="s">
        <v>418</v>
      </c>
      <c r="J176" t="s">
        <v>660</v>
      </c>
      <c r="K176" t="str">
        <f>IF(ISNA(VLOOKUP(J176,cryo!$O$2:$O$2064,1,FALSE)),1,"")</f>
        <v/>
      </c>
      <c r="L176" t="e">
        <f>VLOOKUP(J176,qc!$J$2:$O$63,6,FALSE)</f>
        <v>#N/A</v>
      </c>
      <c r="N176" t="s">
        <v>363</v>
      </c>
    </row>
    <row r="177" spans="1:14" x14ac:dyDescent="0.2">
      <c r="A177" t="s">
        <v>1097</v>
      </c>
      <c r="D177" t="s">
        <v>657</v>
      </c>
      <c r="E177" t="str">
        <f>IF(ISNA(VLOOKUP($D177,rilMeta_verbose!$E$1:$E$1112,1,FALSE)),1,"")</f>
        <v/>
      </c>
      <c r="F177" t="e">
        <f>VLOOKUP(D177,qc!$N$1:$O$500,2,FALSE)</f>
        <v>#N/A</v>
      </c>
      <c r="H177" t="s">
        <v>364</v>
      </c>
      <c r="J177" t="s">
        <v>663</v>
      </c>
      <c r="K177" t="str">
        <f>IF(ISNA(VLOOKUP(J177,cryo!$O$2:$O$2064,1,FALSE)),1,"")</f>
        <v/>
      </c>
      <c r="L177" t="e">
        <f>VLOOKUP(J177,qc!$J$2:$O$63,6,FALSE)</f>
        <v>#N/A</v>
      </c>
      <c r="N177" t="s">
        <v>314</v>
      </c>
    </row>
    <row r="178" spans="1:14" x14ac:dyDescent="0.2">
      <c r="A178" t="s">
        <v>1079</v>
      </c>
      <c r="D178" t="s">
        <v>349</v>
      </c>
      <c r="E178" t="str">
        <f>IF(ISNA(VLOOKUP($D178,rilMeta_verbose!$E$1:$E$1112,1,FALSE)),1,"")</f>
        <v/>
      </c>
      <c r="F178" t="e">
        <f>VLOOKUP(D178,qc!$N$1:$O$500,2,FALSE)</f>
        <v>#N/A</v>
      </c>
      <c r="H178" t="s">
        <v>531</v>
      </c>
      <c r="J178" t="s">
        <v>636</v>
      </c>
      <c r="K178" t="str">
        <f>IF(ISNA(VLOOKUP(J178,cryo!$O$2:$O$2064,1,FALSE)),1,"")</f>
        <v/>
      </c>
      <c r="L178" t="e">
        <f>VLOOKUP(J178,qc!$J$2:$O$63,6,FALSE)</f>
        <v>#N/A</v>
      </c>
      <c r="N178" t="s">
        <v>418</v>
      </c>
    </row>
    <row r="179" spans="1:14" x14ac:dyDescent="0.2">
      <c r="A179" t="s">
        <v>661</v>
      </c>
      <c r="D179" t="s">
        <v>648</v>
      </c>
      <c r="E179" t="str">
        <f>IF(ISNA(VLOOKUP($D179,rilMeta_verbose!$E$1:$E$1112,1,FALSE)),1,"")</f>
        <v/>
      </c>
      <c r="F179" t="e">
        <f>VLOOKUP(D179,qc!$N$1:$O$500,2,FALSE)</f>
        <v>#N/A</v>
      </c>
      <c r="H179" t="s">
        <v>544</v>
      </c>
      <c r="J179" t="s">
        <v>652</v>
      </c>
      <c r="K179" t="str">
        <f>IF(ISNA(VLOOKUP(J179,cryo!$O$2:$O$2064,1,FALSE)),1,"")</f>
        <v/>
      </c>
      <c r="L179" t="e">
        <f>VLOOKUP(J179,qc!$J$2:$O$63,6,FALSE)</f>
        <v>#N/A</v>
      </c>
      <c r="N179" t="s">
        <v>364</v>
      </c>
    </row>
    <row r="180" spans="1:14" x14ac:dyDescent="0.2">
      <c r="A180" t="s">
        <v>676</v>
      </c>
      <c r="D180" t="s">
        <v>484</v>
      </c>
      <c r="E180" t="str">
        <f>IF(ISNA(VLOOKUP($D180,rilMeta_verbose!$E$1:$E$1112,1,FALSE)),1,"")</f>
        <v/>
      </c>
      <c r="F180" t="e">
        <f>VLOOKUP(D180,qc!$N$1:$O$500,2,FALSE)</f>
        <v>#N/A</v>
      </c>
      <c r="H180" t="s">
        <v>337</v>
      </c>
      <c r="J180" t="s">
        <v>615</v>
      </c>
      <c r="K180" t="str">
        <f>IF(ISNA(VLOOKUP(J180,cryo!$O$2:$O$2064,1,FALSE)),1,"")</f>
        <v/>
      </c>
      <c r="L180" t="e">
        <f>VLOOKUP(J180,qc!$J$2:$O$63,6,FALSE)</f>
        <v>#N/A</v>
      </c>
      <c r="N180" t="s">
        <v>531</v>
      </c>
    </row>
    <row r="181" spans="1:14" x14ac:dyDescent="0.2">
      <c r="A181" t="s">
        <v>641</v>
      </c>
      <c r="D181" t="s">
        <v>621</v>
      </c>
      <c r="E181" t="str">
        <f>IF(ISNA(VLOOKUP($D181,rilMeta_verbose!$E$1:$E$1112,1,FALSE)),1,"")</f>
        <v/>
      </c>
      <c r="F181" t="e">
        <f>VLOOKUP(D181,qc!$N$1:$O$500,2,FALSE)</f>
        <v>#N/A</v>
      </c>
      <c r="H181" t="s">
        <v>563</v>
      </c>
      <c r="J181" t="s">
        <v>618</v>
      </c>
      <c r="K181" t="str">
        <f>IF(ISNA(VLOOKUP(J181,cryo!$O$2:$O$2064,1,FALSE)),1,"")</f>
        <v/>
      </c>
      <c r="L181" t="e">
        <f>VLOOKUP(J181,qc!$J$2:$O$63,6,FALSE)</f>
        <v>#N/A</v>
      </c>
      <c r="N181" t="s">
        <v>544</v>
      </c>
    </row>
    <row r="182" spans="1:14" x14ac:dyDescent="0.2">
      <c r="A182" t="s">
        <v>625</v>
      </c>
      <c r="D182" t="s">
        <v>660</v>
      </c>
      <c r="E182" t="str">
        <f>IF(ISNA(VLOOKUP($D182,rilMeta_verbose!$E$1:$E$1112,1,FALSE)),1,"")</f>
        <v/>
      </c>
      <c r="F182" t="e">
        <f>VLOOKUP(D182,qc!$N$1:$O$500,2,FALSE)</f>
        <v>#N/A</v>
      </c>
      <c r="H182" t="s">
        <v>585</v>
      </c>
      <c r="J182" t="s">
        <v>471</v>
      </c>
      <c r="K182" t="str">
        <f>IF(ISNA(VLOOKUP(J182,cryo!$O$2:$O$2064,1,FALSE)),1,"")</f>
        <v/>
      </c>
      <c r="L182" t="e">
        <f>VLOOKUP(J182,qc!$J$2:$O$63,6,FALSE)</f>
        <v>#N/A</v>
      </c>
      <c r="N182" t="s">
        <v>337</v>
      </c>
    </row>
    <row r="183" spans="1:14" x14ac:dyDescent="0.2">
      <c r="A183" t="s">
        <v>1108</v>
      </c>
      <c r="D183" t="s">
        <v>663</v>
      </c>
      <c r="E183" t="str">
        <f>IF(ISNA(VLOOKUP($D183,rilMeta_verbose!$E$1:$E$1112,1,FALSE)),1,"")</f>
        <v/>
      </c>
      <c r="F183" t="e">
        <f>VLOOKUP(D183,qc!$N$1:$O$500,2,FALSE)</f>
        <v>#N/A</v>
      </c>
      <c r="H183" t="s">
        <v>317</v>
      </c>
      <c r="J183" t="s">
        <v>527</v>
      </c>
      <c r="K183" t="str">
        <f>IF(ISNA(VLOOKUP(J183,cryo!$O$2:$O$2064,1,FALSE)),1,"")</f>
        <v/>
      </c>
      <c r="L183" t="e">
        <f>VLOOKUP(J183,qc!$J$2:$O$63,6,FALSE)</f>
        <v>#N/A</v>
      </c>
      <c r="N183" t="s">
        <v>563</v>
      </c>
    </row>
    <row r="184" spans="1:14" x14ac:dyDescent="0.2">
      <c r="A184" t="s">
        <v>616</v>
      </c>
      <c r="D184" t="s">
        <v>636</v>
      </c>
      <c r="E184" t="str">
        <f>IF(ISNA(VLOOKUP($D184,rilMeta_verbose!$E$1:$E$1112,1,FALSE)),1,"")</f>
        <v/>
      </c>
      <c r="F184" t="e">
        <f>VLOOKUP(D184,qc!$N$1:$O$500,2,FALSE)</f>
        <v>#N/A</v>
      </c>
      <c r="H184" t="s">
        <v>301</v>
      </c>
      <c r="J184" t="s">
        <v>338</v>
      </c>
      <c r="K184" t="str">
        <f>IF(ISNA(VLOOKUP(J184,cryo!$O$2:$O$2064,1,FALSE)),1,"")</f>
        <v/>
      </c>
      <c r="L184" t="e">
        <f>VLOOKUP(J184,qc!$J$2:$O$63,6,FALSE)</f>
        <v>#N/A</v>
      </c>
      <c r="N184" t="s">
        <v>585</v>
      </c>
    </row>
    <row r="185" spans="1:14" x14ac:dyDescent="0.2">
      <c r="A185" t="s">
        <v>1088</v>
      </c>
      <c r="D185" t="s">
        <v>652</v>
      </c>
      <c r="E185" t="str">
        <f>IF(ISNA(VLOOKUP($D185,rilMeta_verbose!$E$1:$E$1112,1,FALSE)),1,"")</f>
        <v/>
      </c>
      <c r="F185" t="e">
        <f>VLOOKUP(D185,qc!$N$1:$O$500,2,FALSE)</f>
        <v>#N/A</v>
      </c>
      <c r="H185" t="s">
        <v>487</v>
      </c>
      <c r="J185" t="s">
        <v>353</v>
      </c>
      <c r="K185" t="str">
        <f>IF(ISNA(VLOOKUP(J185,cryo!$O$2:$O$2064,1,FALSE)),1,"")</f>
        <v/>
      </c>
      <c r="L185" t="e">
        <f>VLOOKUP(J185,qc!$J$2:$O$63,6,FALSE)</f>
        <v>#N/A</v>
      </c>
      <c r="N185" t="s">
        <v>317</v>
      </c>
    </row>
    <row r="186" spans="1:14" x14ac:dyDescent="0.2">
      <c r="A186" t="s">
        <v>538</v>
      </c>
      <c r="D186" t="s">
        <v>615</v>
      </c>
      <c r="E186" t="str">
        <f>IF(ISNA(VLOOKUP($D186,rilMeta_verbose!$E$1:$E$1112,1,FALSE)),1,"")</f>
        <v/>
      </c>
      <c r="F186" t="e">
        <f>VLOOKUP(D186,qc!$N$1:$O$500,2,FALSE)</f>
        <v>#N/A</v>
      </c>
      <c r="H186" t="s">
        <v>560</v>
      </c>
      <c r="J186" t="s">
        <v>674</v>
      </c>
      <c r="K186" t="str">
        <f>IF(ISNA(VLOOKUP(J186,cryo!$O$2:$O$2064,1,FALSE)),1,"")</f>
        <v/>
      </c>
      <c r="L186" t="e">
        <f>VLOOKUP(J186,qc!$J$2:$O$63,6,FALSE)</f>
        <v>#N/A</v>
      </c>
      <c r="N186" t="s">
        <v>301</v>
      </c>
    </row>
    <row r="187" spans="1:14" x14ac:dyDescent="0.2">
      <c r="A187" t="s">
        <v>627</v>
      </c>
      <c r="D187" t="s">
        <v>618</v>
      </c>
      <c r="E187" t="str">
        <f>IF(ISNA(VLOOKUP($D187,rilMeta_verbose!$E$1:$E$1112,1,FALSE)),1,"")</f>
        <v/>
      </c>
      <c r="F187" t="e">
        <f>VLOOKUP(D187,qc!$N$1:$O$500,2,FALSE)</f>
        <v>#N/A</v>
      </c>
      <c r="H187" t="s">
        <v>387</v>
      </c>
      <c r="J187" t="s">
        <v>328</v>
      </c>
      <c r="K187" t="str">
        <f>IF(ISNA(VLOOKUP(J187,cryo!$O$2:$O$2064,1,FALSE)),1,"")</f>
        <v/>
      </c>
      <c r="L187" t="e">
        <f>VLOOKUP(J187,qc!$J$2:$O$63,6,FALSE)</f>
        <v>#N/A</v>
      </c>
      <c r="N187" t="s">
        <v>487</v>
      </c>
    </row>
    <row r="188" spans="1:14" x14ac:dyDescent="0.2">
      <c r="A188" t="s">
        <v>1115</v>
      </c>
      <c r="D188" t="s">
        <v>471</v>
      </c>
      <c r="E188" t="str">
        <f>IF(ISNA(VLOOKUP($D188,rilMeta_verbose!$E$1:$E$1112,1,FALSE)),1,"")</f>
        <v/>
      </c>
      <c r="F188" t="e">
        <f>VLOOKUP(D188,qc!$N$1:$O$500,2,FALSE)</f>
        <v>#N/A</v>
      </c>
      <c r="H188" t="s">
        <v>517</v>
      </c>
      <c r="J188" t="s">
        <v>624</v>
      </c>
      <c r="K188" t="str">
        <f>IF(ISNA(VLOOKUP(J188,cryo!$O$2:$O$2064,1,FALSE)),1,"")</f>
        <v/>
      </c>
      <c r="L188" t="e">
        <f>VLOOKUP(J188,qc!$J$2:$O$63,6,FALSE)</f>
        <v>#N/A</v>
      </c>
      <c r="N188" t="s">
        <v>560</v>
      </c>
    </row>
    <row r="189" spans="1:14" x14ac:dyDescent="0.2">
      <c r="A189" t="s">
        <v>1111</v>
      </c>
      <c r="D189" t="s">
        <v>527</v>
      </c>
      <c r="E189" t="str">
        <f>IF(ISNA(VLOOKUP($D189,rilMeta_verbose!$E$1:$E$1112,1,FALSE)),1,"")</f>
        <v/>
      </c>
      <c r="F189" t="e">
        <f>VLOOKUP(D189,qc!$N$1:$O$500,2,FALSE)</f>
        <v>#N/A</v>
      </c>
      <c r="H189" t="s">
        <v>352</v>
      </c>
      <c r="J189" t="s">
        <v>407</v>
      </c>
      <c r="K189" t="str">
        <f>IF(ISNA(VLOOKUP(J189,cryo!$O$2:$O$2064,1,FALSE)),1,"")</f>
        <v/>
      </c>
      <c r="L189" t="e">
        <f>VLOOKUP(J189,qc!$J$2:$O$63,6,FALSE)</f>
        <v>#N/A</v>
      </c>
      <c r="N189" t="s">
        <v>387</v>
      </c>
    </row>
    <row r="190" spans="1:14" x14ac:dyDescent="0.2">
      <c r="A190" t="s">
        <v>677</v>
      </c>
      <c r="D190" t="s">
        <v>338</v>
      </c>
      <c r="E190" t="str">
        <f>IF(ISNA(VLOOKUP($D190,rilMeta_verbose!$E$1:$E$1112,1,FALSE)),1,"")</f>
        <v/>
      </c>
      <c r="F190" t="e">
        <f>VLOOKUP(D190,qc!$N$1:$O$500,2,FALSE)</f>
        <v>#N/A</v>
      </c>
      <c r="H190" t="s">
        <v>408</v>
      </c>
      <c r="J190" t="s">
        <v>638</v>
      </c>
      <c r="K190" t="str">
        <f>IF(ISNA(VLOOKUP(J190,cryo!$O$2:$O$2064,1,FALSE)),1,"")</f>
        <v/>
      </c>
      <c r="L190" t="e">
        <f>VLOOKUP(J190,qc!$J$2:$O$63,6,FALSE)</f>
        <v>#N/A</v>
      </c>
      <c r="N190" t="s">
        <v>517</v>
      </c>
    </row>
    <row r="191" spans="1:14" x14ac:dyDescent="0.2">
      <c r="A191" t="s">
        <v>1116</v>
      </c>
      <c r="D191" t="s">
        <v>353</v>
      </c>
      <c r="E191" t="str">
        <f>IF(ISNA(VLOOKUP($D191,rilMeta_verbose!$E$1:$E$1112,1,FALSE)),1,"")</f>
        <v/>
      </c>
      <c r="F191" t="e">
        <f>VLOOKUP(D191,qc!$N$1:$O$500,2,FALSE)</f>
        <v>#N/A</v>
      </c>
      <c r="H191" t="s">
        <v>388</v>
      </c>
      <c r="J191" t="s">
        <v>313</v>
      </c>
      <c r="K191" t="str">
        <f>IF(ISNA(VLOOKUP(J191,cryo!$O$2:$O$2064,1,FALSE)),1,"")</f>
        <v/>
      </c>
      <c r="L191" t="e">
        <f>VLOOKUP(J191,qc!$J$2:$O$63,6,FALSE)</f>
        <v>#N/A</v>
      </c>
      <c r="N191" t="s">
        <v>352</v>
      </c>
    </row>
    <row r="192" spans="1:14" x14ac:dyDescent="0.2">
      <c r="A192" t="s">
        <v>1106</v>
      </c>
      <c r="D192" t="s">
        <v>674</v>
      </c>
      <c r="E192" t="str">
        <f>IF(ISNA(VLOOKUP($D192,rilMeta_verbose!$E$1:$E$1112,1,FALSE)),1,"")</f>
        <v/>
      </c>
      <c r="F192" t="e">
        <f>VLOOKUP(D192,qc!$N$1:$O$500,2,FALSE)</f>
        <v>#N/A</v>
      </c>
      <c r="H192" t="s">
        <v>461</v>
      </c>
      <c r="J192" t="s">
        <v>634</v>
      </c>
      <c r="K192" t="str">
        <f>IF(ISNA(VLOOKUP(J192,cryo!$O$2:$O$2064,1,FALSE)),1,"")</f>
        <v/>
      </c>
      <c r="L192" t="e">
        <f>VLOOKUP(J192,qc!$J$2:$O$63,6,FALSE)</f>
        <v>#N/A</v>
      </c>
      <c r="N192" t="s">
        <v>408</v>
      </c>
    </row>
    <row r="193" spans="1:14" x14ac:dyDescent="0.2">
      <c r="A193" t="s">
        <v>1072</v>
      </c>
      <c r="D193" t="s">
        <v>624</v>
      </c>
      <c r="E193" t="str">
        <f>IF(ISNA(VLOOKUP($D193,rilMeta_verbose!$E$1:$E$1112,1,FALSE)),1,"")</f>
        <v/>
      </c>
      <c r="F193" t="e">
        <f>VLOOKUP(D193,qc!$N$1:$O$500,2,FALSE)</f>
        <v>#N/A</v>
      </c>
      <c r="H193" t="s">
        <v>513</v>
      </c>
      <c r="J193" t="s">
        <v>604</v>
      </c>
      <c r="K193" t="str">
        <f>IF(ISNA(VLOOKUP(J193,cryo!$O$2:$O$2064,1,FALSE)),1,"")</f>
        <v/>
      </c>
      <c r="L193" t="e">
        <f>VLOOKUP(J193,qc!$J$2:$O$63,6,FALSE)</f>
        <v>#N/A</v>
      </c>
      <c r="N193" t="s">
        <v>388</v>
      </c>
    </row>
    <row r="194" spans="1:14" x14ac:dyDescent="0.2">
      <c r="A194" t="s">
        <v>675</v>
      </c>
      <c r="D194" t="s">
        <v>407</v>
      </c>
      <c r="E194" t="str">
        <f>IF(ISNA(VLOOKUP($D194,rilMeta_verbose!$E$1:$E$1112,1,FALSE)),1,"")</f>
        <v/>
      </c>
      <c r="F194" t="e">
        <f>VLOOKUP(D194,qc!$N$1:$O$500,2,FALSE)</f>
        <v>#N/A</v>
      </c>
      <c r="H194" t="s">
        <v>529</v>
      </c>
      <c r="J194" t="s">
        <v>1117</v>
      </c>
      <c r="K194" t="str">
        <f>IF(ISNA(VLOOKUP(J194,cryo!$O$2:$O$2064,1,FALSE)),1,"")</f>
        <v/>
      </c>
      <c r="L194" t="e">
        <f>VLOOKUP(J194,qc!$J$2:$O$63,6,FALSE)</f>
        <v>#N/A</v>
      </c>
      <c r="N194" t="s">
        <v>461</v>
      </c>
    </row>
    <row r="195" spans="1:14" x14ac:dyDescent="0.2">
      <c r="A195" t="s">
        <v>1107</v>
      </c>
      <c r="D195" t="s">
        <v>638</v>
      </c>
      <c r="E195" t="str">
        <f>IF(ISNA(VLOOKUP($D195,rilMeta_verbose!$E$1:$E$1112,1,FALSE)),1,"")</f>
        <v/>
      </c>
      <c r="F195" t="e">
        <f>VLOOKUP(D195,qc!$N$1:$O$500,2,FALSE)</f>
        <v>#N/A</v>
      </c>
      <c r="H195" t="s">
        <v>551</v>
      </c>
      <c r="J195" t="s">
        <v>684</v>
      </c>
      <c r="K195" t="str">
        <f>IF(ISNA(VLOOKUP(J195,cryo!$O$2:$O$2064,1,FALSE)),1,"")</f>
        <v/>
      </c>
      <c r="L195" t="e">
        <f>VLOOKUP(J195,qc!$J$2:$O$63,6,FALSE)</f>
        <v>#N/A</v>
      </c>
      <c r="N195" t="s">
        <v>513</v>
      </c>
    </row>
    <row r="196" spans="1:14" x14ac:dyDescent="0.2">
      <c r="A196" t="s">
        <v>1121</v>
      </c>
      <c r="D196" t="s">
        <v>313</v>
      </c>
      <c r="E196" t="str">
        <f>IF(ISNA(VLOOKUP($D196,rilMeta_verbose!$E$1:$E$1112,1,FALSE)),1,"")</f>
        <v/>
      </c>
      <c r="F196" t="e">
        <f>VLOOKUP(D196,qc!$N$1:$O$500,2,FALSE)</f>
        <v>#N/A</v>
      </c>
      <c r="H196" t="s">
        <v>478</v>
      </c>
      <c r="J196" t="s">
        <v>592</v>
      </c>
      <c r="K196" t="str">
        <f>IF(ISNA(VLOOKUP(J196,cryo!$O$2:$O$2064,1,FALSE)),1,"")</f>
        <v/>
      </c>
      <c r="L196" t="e">
        <f>VLOOKUP(J196,qc!$J$2:$O$63,6,FALSE)</f>
        <v>#N/A</v>
      </c>
      <c r="N196" t="s">
        <v>529</v>
      </c>
    </row>
    <row r="197" spans="1:14" x14ac:dyDescent="0.2">
      <c r="A197" t="s">
        <v>617</v>
      </c>
      <c r="D197" t="s">
        <v>634</v>
      </c>
      <c r="E197" t="str">
        <f>IF(ISNA(VLOOKUP($D197,rilMeta_verbose!$E$1:$E$1112,1,FALSE)),1,"")</f>
        <v/>
      </c>
      <c r="F197" t="e">
        <f>VLOOKUP(D197,qc!$N$1:$O$500,2,FALSE)</f>
        <v>#N/A</v>
      </c>
      <c r="H197" t="s">
        <v>362</v>
      </c>
      <c r="J197" t="s">
        <v>610</v>
      </c>
      <c r="K197" t="str">
        <f>IF(ISNA(VLOOKUP(J197,cryo!$O$2:$O$2064,1,FALSE)),1,"")</f>
        <v/>
      </c>
      <c r="L197" t="e">
        <f>VLOOKUP(J197,qc!$J$2:$O$63,6,FALSE)</f>
        <v>#N/A</v>
      </c>
      <c r="N197" t="s">
        <v>551</v>
      </c>
    </row>
    <row r="198" spans="1:14" x14ac:dyDescent="0.2">
      <c r="A198" t="s">
        <v>665</v>
      </c>
      <c r="D198" t="s">
        <v>604</v>
      </c>
      <c r="E198" t="str">
        <f>IF(ISNA(VLOOKUP($D198,rilMeta_verbose!$E$1:$E$1112,1,FALSE)),1,"")</f>
        <v/>
      </c>
      <c r="F198" t="e">
        <f>VLOOKUP(D198,qc!$N$1:$O$500,2,FALSE)</f>
        <v>#N/A</v>
      </c>
      <c r="H198" t="s">
        <v>596</v>
      </c>
      <c r="J198" t="s">
        <v>662</v>
      </c>
      <c r="K198" t="str">
        <f>IF(ISNA(VLOOKUP(J198,cryo!$O$2:$O$2064,1,FALSE)),1,"")</f>
        <v/>
      </c>
      <c r="L198" t="e">
        <f>VLOOKUP(J198,qc!$J$2:$O$63,6,FALSE)</f>
        <v>#N/A</v>
      </c>
      <c r="N198" t="s">
        <v>478</v>
      </c>
    </row>
    <row r="199" spans="1:14" x14ac:dyDescent="0.2">
      <c r="A199" t="s">
        <v>1078</v>
      </c>
      <c r="D199" t="s">
        <v>1117</v>
      </c>
      <c r="E199" t="str">
        <f>IF(ISNA(VLOOKUP($D199,rilMeta_verbose!$E$1:$E$1112,1,FALSE)),1,"")</f>
        <v/>
      </c>
      <c r="F199" t="e">
        <f>VLOOKUP(D199,qc!$N$1:$O$500,2,FALSE)</f>
        <v>#N/A</v>
      </c>
      <c r="H199" t="s">
        <v>351</v>
      </c>
      <c r="J199" t="s">
        <v>613</v>
      </c>
      <c r="K199" t="str">
        <f>IF(ISNA(VLOOKUP(J199,cryo!$O$2:$O$2064,1,FALSE)),1,"")</f>
        <v/>
      </c>
      <c r="L199" t="e">
        <f>VLOOKUP(J199,qc!$J$2:$O$63,6,FALSE)</f>
        <v>#N/A</v>
      </c>
      <c r="N199" t="s">
        <v>362</v>
      </c>
    </row>
    <row r="200" spans="1:14" x14ac:dyDescent="0.2">
      <c r="A200" t="s">
        <v>678</v>
      </c>
      <c r="D200" t="s">
        <v>684</v>
      </c>
      <c r="E200" t="str">
        <f>IF(ISNA(VLOOKUP($D200,rilMeta_verbose!$E$1:$E$1112,1,FALSE)),1,"")</f>
        <v/>
      </c>
      <c r="F200" t="e">
        <f>VLOOKUP(D200,qc!$N$1:$O$500,2,FALSE)</f>
        <v>#N/A</v>
      </c>
      <c r="H200" t="s">
        <v>385</v>
      </c>
      <c r="J200" t="s">
        <v>591</v>
      </c>
      <c r="K200" t="str">
        <f>IF(ISNA(VLOOKUP(J200,cryo!$O$2:$O$2064,1,FALSE)),1,"")</f>
        <v/>
      </c>
      <c r="L200" t="e">
        <f>VLOOKUP(J200,qc!$J$2:$O$63,6,FALSE)</f>
        <v>#N/A</v>
      </c>
      <c r="N200" t="s">
        <v>596</v>
      </c>
    </row>
    <row r="201" spans="1:14" x14ac:dyDescent="0.2">
      <c r="A201" t="s">
        <v>1104</v>
      </c>
      <c r="D201" t="s">
        <v>592</v>
      </c>
      <c r="E201" t="str">
        <f>IF(ISNA(VLOOKUP($D201,rilMeta_verbose!$E$1:$E$1112,1,FALSE)),1,"")</f>
        <v/>
      </c>
      <c r="F201" t="e">
        <f>VLOOKUP(D201,qc!$N$1:$O$500,2,FALSE)</f>
        <v>#N/A</v>
      </c>
      <c r="H201" t="s">
        <v>325</v>
      </c>
      <c r="J201" t="s">
        <v>410</v>
      </c>
      <c r="K201" t="str">
        <f>IF(ISNA(VLOOKUP(J201,cryo!$O$2:$O$2064,1,FALSE)),1,"")</f>
        <v/>
      </c>
      <c r="L201" t="e">
        <f>VLOOKUP(J201,qc!$J$2:$O$63,6,FALSE)</f>
        <v>#N/A</v>
      </c>
      <c r="N201" t="s">
        <v>351</v>
      </c>
    </row>
    <row r="202" spans="1:14" x14ac:dyDescent="0.2">
      <c r="A202" t="s">
        <v>1096</v>
      </c>
      <c r="D202" t="s">
        <v>610</v>
      </c>
      <c r="E202" t="str">
        <f>IF(ISNA(VLOOKUP($D202,rilMeta_verbose!$E$1:$E$1112,1,FALSE)),1,"")</f>
        <v/>
      </c>
      <c r="F202" t="e">
        <f>VLOOKUP(D202,qc!$N$1:$O$500,2,FALSE)</f>
        <v>#N/A</v>
      </c>
      <c r="H202" t="s">
        <v>453</v>
      </c>
      <c r="J202" t="s">
        <v>646</v>
      </c>
      <c r="K202" t="str">
        <f>IF(ISNA(VLOOKUP(J202,cryo!$O$2:$O$2064,1,FALSE)),1,"")</f>
        <v/>
      </c>
      <c r="L202" t="e">
        <f>VLOOKUP(J202,qc!$J$2:$O$63,6,FALSE)</f>
        <v>#N/A</v>
      </c>
      <c r="N202" t="s">
        <v>385</v>
      </c>
    </row>
    <row r="203" spans="1:14" x14ac:dyDescent="0.2">
      <c r="A203" t="s">
        <v>673</v>
      </c>
      <c r="D203" t="s">
        <v>662</v>
      </c>
      <c r="E203" t="str">
        <f>IF(ISNA(VLOOKUP($D203,rilMeta_verbose!$E$1:$E$1112,1,FALSE)),1,"")</f>
        <v/>
      </c>
      <c r="F203" t="e">
        <f>VLOOKUP(D203,qc!$N$1:$O$500,2,FALSE)</f>
        <v>#N/A</v>
      </c>
      <c r="H203" t="s">
        <v>374</v>
      </c>
      <c r="J203" t="s">
        <v>459</v>
      </c>
      <c r="K203" t="str">
        <f>IF(ISNA(VLOOKUP(J203,cryo!$O$2:$O$2064,1,FALSE)),1,"")</f>
        <v/>
      </c>
      <c r="L203" t="e">
        <f>VLOOKUP(J203,qc!$J$2:$O$63,6,FALSE)</f>
        <v>#N/A</v>
      </c>
      <c r="N203" t="s">
        <v>325</v>
      </c>
    </row>
    <row r="204" spans="1:14" x14ac:dyDescent="0.2">
      <c r="A204" t="s">
        <v>1098</v>
      </c>
      <c r="D204" t="s">
        <v>613</v>
      </c>
      <c r="E204" t="str">
        <f>IF(ISNA(VLOOKUP($D204,rilMeta_verbose!$E$1:$E$1112,1,FALSE)),1,"")</f>
        <v/>
      </c>
      <c r="F204" t="e">
        <f>VLOOKUP(D204,qc!$N$1:$O$500,2,FALSE)</f>
        <v>#N/A</v>
      </c>
      <c r="H204" t="s">
        <v>612</v>
      </c>
      <c r="J204" t="s">
        <v>405</v>
      </c>
      <c r="K204" t="str">
        <f>IF(ISNA(VLOOKUP(J204,cryo!$O$2:$O$2064,1,FALSE)),1,"")</f>
        <v/>
      </c>
      <c r="L204" t="e">
        <f>VLOOKUP(J204,qc!$J$2:$O$63,6,FALSE)</f>
        <v>#N/A</v>
      </c>
      <c r="N204" t="s">
        <v>453</v>
      </c>
    </row>
    <row r="205" spans="1:14" x14ac:dyDescent="0.2">
      <c r="A205" t="s">
        <v>593</v>
      </c>
      <c r="D205" t="s">
        <v>591</v>
      </c>
      <c r="E205" t="str">
        <f>IF(ISNA(VLOOKUP($D205,rilMeta_verbose!$E$1:$E$1112,1,FALSE)),1,"")</f>
        <v/>
      </c>
      <c r="F205" t="e">
        <f>VLOOKUP(D205,qc!$N$1:$O$500,2,FALSE)</f>
        <v>#N/A</v>
      </c>
      <c r="H205" t="s">
        <v>623</v>
      </c>
      <c r="J205" t="s">
        <v>421</v>
      </c>
      <c r="K205" t="str">
        <f>IF(ISNA(VLOOKUP(J205,cryo!$O$2:$O$2064,1,FALSE)),1,"")</f>
        <v/>
      </c>
      <c r="L205" t="e">
        <f>VLOOKUP(J205,qc!$J$2:$O$63,6,FALSE)</f>
        <v>#N/A</v>
      </c>
      <c r="N205" t="s">
        <v>374</v>
      </c>
    </row>
    <row r="206" spans="1:14" x14ac:dyDescent="0.2">
      <c r="A206" t="s">
        <v>590</v>
      </c>
      <c r="D206" t="s">
        <v>410</v>
      </c>
      <c r="E206" t="str">
        <f>IF(ISNA(VLOOKUP($D206,rilMeta_verbose!$E$1:$E$1112,1,FALSE)),1,"")</f>
        <v/>
      </c>
      <c r="F206" t="e">
        <f>VLOOKUP(D206,qc!$N$1:$O$500,2,FALSE)</f>
        <v>#N/A</v>
      </c>
      <c r="H206" t="s">
        <v>647</v>
      </c>
      <c r="J206" t="s">
        <v>412</v>
      </c>
      <c r="K206" t="str">
        <f>IF(ISNA(VLOOKUP(J206,cryo!$O$2:$O$2064,1,FALSE)),1,"")</f>
        <v/>
      </c>
      <c r="L206" t="e">
        <f>VLOOKUP(J206,qc!$J$2:$O$63,6,FALSE)</f>
        <v>#N/A</v>
      </c>
      <c r="N206" t="s">
        <v>612</v>
      </c>
    </row>
    <row r="207" spans="1:14" x14ac:dyDescent="0.2">
      <c r="A207" t="s">
        <v>639</v>
      </c>
      <c r="D207" t="s">
        <v>646</v>
      </c>
      <c r="E207" t="str">
        <f>IF(ISNA(VLOOKUP($D207,rilMeta_verbose!$E$1:$E$1112,1,FALSE)),1,"")</f>
        <v/>
      </c>
      <c r="F207" t="e">
        <f>VLOOKUP(D207,qc!$N$1:$O$500,2,FALSE)</f>
        <v>#N/A</v>
      </c>
      <c r="H207" t="s">
        <v>598</v>
      </c>
      <c r="J207" t="s">
        <v>425</v>
      </c>
      <c r="K207" t="str">
        <f>IF(ISNA(VLOOKUP(J207,cryo!$O$2:$O$2064,1,FALSE)),1,"")</f>
        <v/>
      </c>
      <c r="L207" t="e">
        <f>VLOOKUP(J207,qc!$J$2:$O$63,6,FALSE)</f>
        <v>#N/A</v>
      </c>
      <c r="N207" t="s">
        <v>623</v>
      </c>
    </row>
    <row r="208" spans="1:14" x14ac:dyDescent="0.2">
      <c r="A208" t="s">
        <v>1074</v>
      </c>
      <c r="D208" t="s">
        <v>405</v>
      </c>
      <c r="E208" t="str">
        <f>IF(ISNA(VLOOKUP($D208,rilMeta_verbose!$E$1:$E$1112,1,FALSE)),1,"")</f>
        <v/>
      </c>
      <c r="F208" t="e">
        <f>VLOOKUP(D208,qc!$N$1:$O$500,2,FALSE)</f>
        <v>#N/A</v>
      </c>
      <c r="H208" t="s">
        <v>649</v>
      </c>
      <c r="J208" t="s">
        <v>416</v>
      </c>
      <c r="K208" t="str">
        <f>IF(ISNA(VLOOKUP(J208,cryo!$O$2:$O$2064,1,FALSE)),1,"")</f>
        <v/>
      </c>
      <c r="L208" t="e">
        <f>VLOOKUP(J208,qc!$J$2:$O$63,6,FALSE)</f>
        <v>#N/A</v>
      </c>
      <c r="N208" t="s">
        <v>647</v>
      </c>
    </row>
    <row r="209" spans="1:14" x14ac:dyDescent="0.2">
      <c r="A209" t="s">
        <v>650</v>
      </c>
      <c r="D209" t="s">
        <v>421</v>
      </c>
      <c r="E209" t="str">
        <f>IF(ISNA(VLOOKUP($D209,rilMeta_verbose!$E$1:$E$1112,1,FALSE)),1,"")</f>
        <v/>
      </c>
      <c r="F209" t="e">
        <f>VLOOKUP(D209,qc!$N$1:$O$500,2,FALSE)</f>
        <v>#N/A</v>
      </c>
      <c r="H209" t="s">
        <v>451</v>
      </c>
      <c r="J209" t="s">
        <v>430</v>
      </c>
      <c r="K209" t="str">
        <f>IF(ISNA(VLOOKUP(J209,cryo!$O$2:$O$2064,1,FALSE)),1,"")</f>
        <v/>
      </c>
      <c r="L209" t="e">
        <f>VLOOKUP(J209,qc!$J$2:$O$63,6,FALSE)</f>
        <v>#N/A</v>
      </c>
      <c r="N209" t="s">
        <v>598</v>
      </c>
    </row>
    <row r="210" spans="1:14" x14ac:dyDescent="0.2">
      <c r="A210" t="s">
        <v>1109</v>
      </c>
      <c r="D210" t="s">
        <v>412</v>
      </c>
      <c r="E210" t="str">
        <f>IF(ISNA(VLOOKUP($D210,rilMeta_verbose!$E$1:$E$1112,1,FALSE)),1,"")</f>
        <v/>
      </c>
      <c r="F210" t="e">
        <f>VLOOKUP(D210,qc!$N$1:$O$500,2,FALSE)</f>
        <v>#N/A</v>
      </c>
      <c r="H210" t="s">
        <v>304</v>
      </c>
      <c r="J210" t="s">
        <v>474</v>
      </c>
      <c r="K210" t="str">
        <f>IF(ISNA(VLOOKUP(J210,cryo!$O$2:$O$2064,1,FALSE)),1,"")</f>
        <v/>
      </c>
      <c r="L210" t="e">
        <f>VLOOKUP(J210,qc!$J$2:$O$63,6,FALSE)</f>
        <v>#N/A</v>
      </c>
      <c r="N210" t="s">
        <v>649</v>
      </c>
    </row>
    <row r="211" spans="1:14" x14ac:dyDescent="0.2">
      <c r="A211" t="s">
        <v>1094</v>
      </c>
      <c r="D211" t="s">
        <v>425</v>
      </c>
      <c r="E211" t="str">
        <f>IF(ISNA(VLOOKUP($D211,rilMeta_verbose!$E$1:$E$1112,1,FALSE)),1,"")</f>
        <v/>
      </c>
      <c r="F211" t="e">
        <f>VLOOKUP(D211,qc!$N$1:$O$500,2,FALSE)</f>
        <v>#N/A</v>
      </c>
      <c r="H211" t="s">
        <v>633</v>
      </c>
      <c r="J211" t="s">
        <v>468</v>
      </c>
      <c r="K211" t="str">
        <f>IF(ISNA(VLOOKUP(J211,cryo!$O$2:$O$2064,1,FALSE)),1,"")</f>
        <v/>
      </c>
      <c r="L211" t="e">
        <f>VLOOKUP(J211,qc!$J$2:$O$63,6,FALSE)</f>
        <v>#N/A</v>
      </c>
      <c r="N211" t="s">
        <v>451</v>
      </c>
    </row>
    <row r="212" spans="1:14" x14ac:dyDescent="0.2">
      <c r="A212" t="s">
        <v>552</v>
      </c>
      <c r="D212" t="s">
        <v>416</v>
      </c>
      <c r="E212" t="str">
        <f>IF(ISNA(VLOOKUP($D212,rilMeta_verbose!$E$1:$E$1112,1,FALSE)),1,"")</f>
        <v/>
      </c>
      <c r="F212" t="e">
        <f>VLOOKUP(D212,qc!$N$1:$O$500,2,FALSE)</f>
        <v>#N/A</v>
      </c>
      <c r="H212" t="s">
        <v>601</v>
      </c>
      <c r="J212" t="s">
        <v>668</v>
      </c>
      <c r="K212" t="str">
        <f>IF(ISNA(VLOOKUP(J212,cryo!$O$2:$O$2064,1,FALSE)),1,"")</f>
        <v/>
      </c>
      <c r="L212" t="e">
        <f>VLOOKUP(J212,qc!$J$2:$O$63,6,FALSE)</f>
        <v>#N/A</v>
      </c>
      <c r="N212" t="s">
        <v>304</v>
      </c>
    </row>
    <row r="213" spans="1:14" x14ac:dyDescent="0.2">
      <c r="A213" t="s">
        <v>526</v>
      </c>
      <c r="D213" t="s">
        <v>430</v>
      </c>
      <c r="E213" t="str">
        <f>IF(ISNA(VLOOKUP($D213,rilMeta_verbose!$E$1:$E$1112,1,FALSE)),1,"")</f>
        <v/>
      </c>
      <c r="F213" t="e">
        <f>VLOOKUP(D213,qc!$N$1:$O$500,2,FALSE)</f>
        <v>#N/A</v>
      </c>
      <c r="H213" t="s">
        <v>670</v>
      </c>
      <c r="J213" t="s">
        <v>727</v>
      </c>
      <c r="K213" t="str">
        <f>IF(ISNA(VLOOKUP(J213,cryo!$O$2:$O$2064,1,FALSE)),1,"")</f>
        <v/>
      </c>
      <c r="L213" t="e">
        <f>VLOOKUP(J213,qc!$J$2:$O$63,6,FALSE)</f>
        <v>#N/A</v>
      </c>
      <c r="N213" t="s">
        <v>633</v>
      </c>
    </row>
    <row r="214" spans="1:14" x14ac:dyDescent="0.2">
      <c r="A214" t="s">
        <v>640</v>
      </c>
      <c r="D214" t="s">
        <v>474</v>
      </c>
      <c r="E214" t="str">
        <f>IF(ISNA(VLOOKUP($D214,rilMeta_verbose!$E$1:$E$1112,1,FALSE)),1,"")</f>
        <v/>
      </c>
      <c r="F214" t="e">
        <f>VLOOKUP(D214,qc!$N$1:$O$500,2,FALSE)</f>
        <v>#N/A</v>
      </c>
      <c r="H214" t="s">
        <v>303</v>
      </c>
      <c r="J214" t="s">
        <v>467</v>
      </c>
      <c r="K214" t="str">
        <f>IF(ISNA(VLOOKUP(J214,cryo!$O$2:$O$2064,1,FALSE)),1,"")</f>
        <v/>
      </c>
      <c r="L214" t="e">
        <f>VLOOKUP(J214,qc!$J$2:$O$63,6,FALSE)</f>
        <v>#N/A</v>
      </c>
      <c r="N214" t="s">
        <v>601</v>
      </c>
    </row>
    <row r="215" spans="1:14" x14ac:dyDescent="0.2">
      <c r="A215" t="s">
        <v>602</v>
      </c>
      <c r="D215" t="s">
        <v>468</v>
      </c>
      <c r="E215" t="str">
        <f>IF(ISNA(VLOOKUP($D215,rilMeta_verbose!$E$1:$E$1112,1,FALSE)),1,"")</f>
        <v/>
      </c>
      <c r="F215" t="e">
        <f>VLOOKUP(D215,qc!$N$1:$O$500,2,FALSE)</f>
        <v>#N/A</v>
      </c>
      <c r="H215" t="s">
        <v>350</v>
      </c>
      <c r="J215" t="s">
        <v>692</v>
      </c>
      <c r="K215" t="str">
        <f>IF(ISNA(VLOOKUP(J215,cryo!$O$2:$O$2064,1,FALSE)),1,"")</f>
        <v/>
      </c>
      <c r="L215" t="e">
        <f>VLOOKUP(J215,qc!$J$2:$O$63,6,FALSE)</f>
        <v>#N/A</v>
      </c>
      <c r="N215" t="s">
        <v>670</v>
      </c>
    </row>
    <row r="216" spans="1:14" x14ac:dyDescent="0.2">
      <c r="A216" t="s">
        <v>874</v>
      </c>
      <c r="D216" t="s">
        <v>668</v>
      </c>
      <c r="E216" t="str">
        <f>IF(ISNA(VLOOKUP($D216,rilMeta_verbose!$E$1:$E$1112,1,FALSE)),1,"")</f>
        <v/>
      </c>
      <c r="F216" t="e">
        <f>VLOOKUP(D216,qc!$N$1:$O$500,2,FALSE)</f>
        <v>#N/A</v>
      </c>
      <c r="H216" t="s">
        <v>611</v>
      </c>
      <c r="J216" t="s">
        <v>419</v>
      </c>
      <c r="K216" t="str">
        <f>IF(ISNA(VLOOKUP(J216,cryo!$O$2:$O$2064,1,FALSE)),1,"")</f>
        <v/>
      </c>
      <c r="L216" t="e">
        <f>VLOOKUP(J216,qc!$J$2:$O$63,6,FALSE)</f>
        <v>#N/A</v>
      </c>
      <c r="N216" t="s">
        <v>303</v>
      </c>
    </row>
    <row r="217" spans="1:14" x14ac:dyDescent="0.2">
      <c r="A217" t="s">
        <v>770</v>
      </c>
      <c r="D217" t="s">
        <v>727</v>
      </c>
      <c r="E217" t="str">
        <f>IF(ISNA(VLOOKUP($D217,rilMeta_verbose!$E$1:$E$1112,1,FALSE)),1,"")</f>
        <v/>
      </c>
      <c r="F217" t="e">
        <f>VLOOKUP(D217,qc!$N$1:$O$500,2,FALSE)</f>
        <v>#N/A</v>
      </c>
      <c r="H217" t="s">
        <v>589</v>
      </c>
      <c r="J217" t="s">
        <v>1077</v>
      </c>
      <c r="K217" t="str">
        <f>IF(ISNA(VLOOKUP(J217,cryo!$O$2:$O$2064,1,FALSE)),1,"")</f>
        <v/>
      </c>
      <c r="L217" t="e">
        <f>VLOOKUP(J217,qc!$J$2:$O$63,6,FALSE)</f>
        <v>#N/A</v>
      </c>
      <c r="N217" t="s">
        <v>350</v>
      </c>
    </row>
    <row r="218" spans="1:14" x14ac:dyDescent="0.2">
      <c r="A218" t="s">
        <v>803</v>
      </c>
      <c r="D218" t="s">
        <v>467</v>
      </c>
      <c r="E218" t="str">
        <f>IF(ISNA(VLOOKUP($D218,rilMeta_verbose!$E$1:$E$1112,1,FALSE)),1,"")</f>
        <v/>
      </c>
      <c r="F218" t="e">
        <f>VLOOKUP(D218,qc!$N$1:$O$500,2,FALSE)</f>
        <v>#N/A</v>
      </c>
      <c r="H218" t="s">
        <v>327</v>
      </c>
      <c r="J218" t="s">
        <v>326</v>
      </c>
      <c r="K218" t="str">
        <f>IF(ISNA(VLOOKUP(J218,cryo!$O$2:$O$2064,1,FALSE)),1,"")</f>
        <v/>
      </c>
      <c r="L218" t="e">
        <f>VLOOKUP(J218,qc!$J$2:$O$63,6,FALSE)</f>
        <v>#N/A</v>
      </c>
      <c r="N218" t="s">
        <v>611</v>
      </c>
    </row>
    <row r="219" spans="1:14" x14ac:dyDescent="0.2">
      <c r="A219" t="s">
        <v>693</v>
      </c>
      <c r="D219" t="s">
        <v>692</v>
      </c>
      <c r="E219" t="str">
        <f>IF(ISNA(VLOOKUP($D219,rilMeta_verbose!$E$1:$E$1112,1,FALSE)),1,"")</f>
        <v/>
      </c>
      <c r="F219" t="e">
        <f>VLOOKUP(D219,qc!$N$1:$O$500,2,FALSE)</f>
        <v>#N/A</v>
      </c>
      <c r="H219" t="s">
        <v>651</v>
      </c>
      <c r="J219" t="s">
        <v>441</v>
      </c>
      <c r="K219" t="str">
        <f>IF(ISNA(VLOOKUP(J219,cryo!$O$2:$O$2064,1,FALSE)),1,"")</f>
        <v/>
      </c>
      <c r="L219" t="e">
        <f>VLOOKUP(J219,qc!$J$2:$O$63,6,FALSE)</f>
        <v>#N/A</v>
      </c>
      <c r="N219" t="s">
        <v>589</v>
      </c>
    </row>
    <row r="220" spans="1:14" x14ac:dyDescent="0.2">
      <c r="A220" t="s">
        <v>688</v>
      </c>
      <c r="D220" t="s">
        <v>419</v>
      </c>
      <c r="E220" t="str">
        <f>IF(ISNA(VLOOKUP($D220,rilMeta_verbose!$E$1:$E$1112,1,FALSE)),1,"")</f>
        <v/>
      </c>
      <c r="F220" t="e">
        <f>VLOOKUP(D220,qc!$N$1:$O$500,2,FALSE)</f>
        <v>#N/A</v>
      </c>
      <c r="H220" t="s">
        <v>341</v>
      </c>
      <c r="J220" t="s">
        <v>774</v>
      </c>
      <c r="K220" t="str">
        <f>IF(ISNA(VLOOKUP(J220,cryo!$O$2:$O$2064,1,FALSE)),1,"")</f>
        <v/>
      </c>
      <c r="L220" t="e">
        <f>VLOOKUP(J220,qc!$J$2:$O$63,6,FALSE)</f>
        <v>#N/A</v>
      </c>
      <c r="N220" t="s">
        <v>327</v>
      </c>
    </row>
    <row r="221" spans="1:14" x14ac:dyDescent="0.2">
      <c r="A221" t="s">
        <v>865</v>
      </c>
      <c r="D221" t="s">
        <v>1077</v>
      </c>
      <c r="E221" t="str">
        <f>IF(ISNA(VLOOKUP($D221,rilMeta_verbose!$E$1:$E$1112,1,FALSE)),1,"")</f>
        <v/>
      </c>
      <c r="F221" t="e">
        <f>VLOOKUP(D221,qc!$N$1:$O$500,2,FALSE)</f>
        <v>#N/A</v>
      </c>
      <c r="H221" t="s">
        <v>682</v>
      </c>
      <c r="J221" t="s">
        <v>480</v>
      </c>
      <c r="K221" t="str">
        <f>IF(ISNA(VLOOKUP(J221,cryo!$O$2:$O$2064,1,FALSE)),1,"")</f>
        <v/>
      </c>
      <c r="L221" t="e">
        <f>VLOOKUP(J221,qc!$J$2:$O$63,6,FALSE)</f>
        <v>#N/A</v>
      </c>
      <c r="N221" t="s">
        <v>651</v>
      </c>
    </row>
    <row r="222" spans="1:14" x14ac:dyDescent="0.2">
      <c r="A222" t="s">
        <v>690</v>
      </c>
      <c r="D222" t="s">
        <v>326</v>
      </c>
      <c r="E222" t="str">
        <f>IF(ISNA(VLOOKUP($D222,rilMeta_verbose!$E$1:$E$1112,1,FALSE)),1,"")</f>
        <v/>
      </c>
      <c r="F222" t="e">
        <f>VLOOKUP(D222,qc!$N$1:$O$500,2,FALSE)</f>
        <v>#N/A</v>
      </c>
      <c r="H222" t="s">
        <v>622</v>
      </c>
      <c r="J222" t="s">
        <v>432</v>
      </c>
      <c r="K222" t="str">
        <f>IF(ISNA(VLOOKUP(J222,cryo!$O$2:$O$2064,1,FALSE)),1,"")</f>
        <v/>
      </c>
      <c r="L222" t="e">
        <f>VLOOKUP(J222,qc!$J$2:$O$63,6,FALSE)</f>
        <v>#N/A</v>
      </c>
      <c r="N222" t="s">
        <v>341</v>
      </c>
    </row>
    <row r="223" spans="1:14" x14ac:dyDescent="0.2">
      <c r="A223" t="s">
        <v>811</v>
      </c>
      <c r="D223" t="s">
        <v>441</v>
      </c>
      <c r="E223" t="str">
        <f>IF(ISNA(VLOOKUP($D223,rilMeta_verbose!$E$1:$E$1112,1,FALSE)),1,"")</f>
        <v/>
      </c>
      <c r="F223" t="e">
        <f>VLOOKUP(D223,qc!$N$1:$O$500,2,FALSE)</f>
        <v>#N/A</v>
      </c>
      <c r="H223" t="s">
        <v>657</v>
      </c>
      <c r="J223" t="s">
        <v>450</v>
      </c>
      <c r="K223" t="str">
        <f>IF(ISNA(VLOOKUP(J223,cryo!$O$2:$O$2064,1,FALSE)),1,"")</f>
        <v/>
      </c>
      <c r="L223" t="e">
        <f>VLOOKUP(J223,qc!$J$2:$O$63,6,FALSE)</f>
        <v>#N/A</v>
      </c>
      <c r="N223" t="s">
        <v>682</v>
      </c>
    </row>
    <row r="224" spans="1:14" x14ac:dyDescent="0.2">
      <c r="A224" t="s">
        <v>809</v>
      </c>
      <c r="D224" t="s">
        <v>774</v>
      </c>
      <c r="E224" t="str">
        <f>IF(ISNA(VLOOKUP($D224,rilMeta_verbose!$E$1:$E$1112,1,FALSE)),1,"")</f>
        <v/>
      </c>
      <c r="F224" t="e">
        <f>VLOOKUP(D224,qc!$N$1:$O$500,2,FALSE)</f>
        <v>#N/A</v>
      </c>
      <c r="H224" t="s">
        <v>349</v>
      </c>
      <c r="J224" t="s">
        <v>443</v>
      </c>
      <c r="K224" t="str">
        <f>IF(ISNA(VLOOKUP(J224,cryo!$O$2:$O$2064,1,FALSE)),1,"")</f>
        <v/>
      </c>
      <c r="L224" t="e">
        <f>VLOOKUP(J224,qc!$J$2:$O$63,6,FALSE)</f>
        <v>#N/A</v>
      </c>
      <c r="N224" t="s">
        <v>622</v>
      </c>
    </row>
    <row r="225" spans="1:14" x14ac:dyDescent="0.2">
      <c r="A225" t="s">
        <v>829</v>
      </c>
      <c r="D225" t="s">
        <v>480</v>
      </c>
      <c r="E225" t="str">
        <f>IF(ISNA(VLOOKUP($D225,rilMeta_verbose!$E$1:$E$1112,1,FALSE)),1,"")</f>
        <v/>
      </c>
      <c r="F225" t="e">
        <f>VLOOKUP(D225,qc!$N$1:$O$500,2,FALSE)</f>
        <v>#N/A</v>
      </c>
      <c r="H225" t="s">
        <v>648</v>
      </c>
      <c r="J225" t="s">
        <v>761</v>
      </c>
      <c r="K225" t="str">
        <f>IF(ISNA(VLOOKUP(J225,cryo!$O$2:$O$2064,1,FALSE)),1,"")</f>
        <v/>
      </c>
      <c r="L225" t="e">
        <f>VLOOKUP(J225,qc!$J$2:$O$63,6,FALSE)</f>
        <v>#N/A</v>
      </c>
      <c r="N225" t="s">
        <v>657</v>
      </c>
    </row>
    <row r="226" spans="1:14" x14ac:dyDescent="0.2">
      <c r="A226" t="s">
        <v>861</v>
      </c>
      <c r="D226" t="s">
        <v>432</v>
      </c>
      <c r="E226" t="str">
        <f>IF(ISNA(VLOOKUP($D226,rilMeta_verbose!$E$1:$E$1112,1,FALSE)),1,"")</f>
        <v/>
      </c>
      <c r="F226" t="e">
        <f>VLOOKUP(D226,qc!$N$1:$O$500,2,FALSE)</f>
        <v>#N/A</v>
      </c>
      <c r="H226" t="s">
        <v>621</v>
      </c>
      <c r="J226" t="s">
        <v>444</v>
      </c>
      <c r="K226" t="str">
        <f>IF(ISNA(VLOOKUP(J226,cryo!$O$2:$O$2064,1,FALSE)),1,"")</f>
        <v/>
      </c>
      <c r="L226" t="e">
        <f>VLOOKUP(J226,qc!$J$2:$O$63,6,FALSE)</f>
        <v>#N/A</v>
      </c>
      <c r="N226" t="s">
        <v>349</v>
      </c>
    </row>
    <row r="227" spans="1:14" x14ac:dyDescent="0.2">
      <c r="A227" t="s">
        <v>812</v>
      </c>
      <c r="D227" t="s">
        <v>450</v>
      </c>
      <c r="E227" t="str">
        <f>IF(ISNA(VLOOKUP($D227,rilMeta_verbose!$E$1:$E$1112,1,FALSE)),1,"")</f>
        <v/>
      </c>
      <c r="F227" t="e">
        <f>VLOOKUP(D227,qc!$N$1:$O$500,2,FALSE)</f>
        <v>#N/A</v>
      </c>
      <c r="H227" t="s">
        <v>660</v>
      </c>
      <c r="J227" t="s">
        <v>583</v>
      </c>
      <c r="K227" t="str">
        <f>IF(ISNA(VLOOKUP(J227,cryo!$O$2:$O$2064,1,FALSE)),1,"")</f>
        <v/>
      </c>
      <c r="L227" t="e">
        <f>VLOOKUP(J227,qc!$J$2:$O$63,6,FALSE)</f>
        <v>#N/A</v>
      </c>
      <c r="N227" t="s">
        <v>648</v>
      </c>
    </row>
    <row r="228" spans="1:14" x14ac:dyDescent="0.2">
      <c r="A228" t="s">
        <v>818</v>
      </c>
      <c r="D228" t="s">
        <v>443</v>
      </c>
      <c r="E228" t="str">
        <f>IF(ISNA(VLOOKUP($D228,rilMeta_verbose!$E$1:$E$1112,1,FALSE)),1,"")</f>
        <v/>
      </c>
      <c r="F228" t="e">
        <f>VLOOKUP(D228,qc!$N$1:$O$500,2,FALSE)</f>
        <v>#N/A</v>
      </c>
      <c r="H228" t="s">
        <v>663</v>
      </c>
      <c r="J228" t="s">
        <v>737</v>
      </c>
      <c r="K228" t="str">
        <f>IF(ISNA(VLOOKUP(J228,cryo!$O$2:$O$2064,1,FALSE)),1,"")</f>
        <v/>
      </c>
      <c r="L228" t="e">
        <f>VLOOKUP(J228,qc!$J$2:$O$63,6,FALSE)</f>
        <v>#N/A</v>
      </c>
      <c r="N228" t="s">
        <v>621</v>
      </c>
    </row>
    <row r="229" spans="1:14" x14ac:dyDescent="0.2">
      <c r="A229" t="s">
        <v>835</v>
      </c>
      <c r="D229" t="s">
        <v>761</v>
      </c>
      <c r="E229" t="str">
        <f>IF(ISNA(VLOOKUP($D229,rilMeta_verbose!$E$1:$E$1112,1,FALSE)),1,"")</f>
        <v/>
      </c>
      <c r="F229" t="e">
        <f>VLOOKUP(D229,qc!$N$1:$O$500,2,FALSE)</f>
        <v>#N/A</v>
      </c>
      <c r="H229" t="s">
        <v>636</v>
      </c>
      <c r="J229" t="s">
        <v>457</v>
      </c>
      <c r="K229" t="str">
        <f>IF(ISNA(VLOOKUP(J229,cryo!$O$2:$O$2064,1,FALSE)),1,"")</f>
        <v/>
      </c>
      <c r="L229" t="e">
        <f>VLOOKUP(J229,qc!$J$2:$O$63,6,FALSE)</f>
        <v>#N/A</v>
      </c>
      <c r="N229" t="s">
        <v>660</v>
      </c>
    </row>
    <row r="230" spans="1:14" x14ac:dyDescent="0.2">
      <c r="A230" t="s">
        <v>855</v>
      </c>
      <c r="D230" t="s">
        <v>444</v>
      </c>
      <c r="E230" t="str">
        <f>IF(ISNA(VLOOKUP($D230,rilMeta_verbose!$E$1:$E$1112,1,FALSE)),1,"")</f>
        <v/>
      </c>
      <c r="F230" t="e">
        <f>VLOOKUP(D230,qc!$N$1:$O$500,2,FALSE)</f>
        <v>#N/A</v>
      </c>
      <c r="H230" t="s">
        <v>652</v>
      </c>
      <c r="J230" t="s">
        <v>462</v>
      </c>
      <c r="K230" t="str">
        <f>IF(ISNA(VLOOKUP(J230,cryo!$O$2:$O$2064,1,FALSE)),1,"")</f>
        <v/>
      </c>
      <c r="L230" t="e">
        <f>VLOOKUP(J230,qc!$J$2:$O$63,6,FALSE)</f>
        <v>#N/A</v>
      </c>
      <c r="N230" t="s">
        <v>663</v>
      </c>
    </row>
    <row r="231" spans="1:14" x14ac:dyDescent="0.2">
      <c r="A231" t="s">
        <v>794</v>
      </c>
      <c r="D231" t="s">
        <v>583</v>
      </c>
      <c r="E231" t="str">
        <f>IF(ISNA(VLOOKUP($D231,rilMeta_verbose!$E$1:$E$1112,1,FALSE)),1,"")</f>
        <v/>
      </c>
      <c r="F231" t="e">
        <f>VLOOKUP(D231,qc!$N$1:$O$500,2,FALSE)</f>
        <v>#N/A</v>
      </c>
      <c r="H231" t="s">
        <v>615</v>
      </c>
      <c r="J231" t="s">
        <v>406</v>
      </c>
      <c r="K231" t="str">
        <f>IF(ISNA(VLOOKUP(J231,cryo!$O$2:$O$2064,1,FALSE)),1,"")</f>
        <v/>
      </c>
      <c r="L231" t="e">
        <f>VLOOKUP(J231,qc!$J$2:$O$63,6,FALSE)</f>
        <v>#N/A</v>
      </c>
      <c r="N231" t="s">
        <v>636</v>
      </c>
    </row>
    <row r="232" spans="1:14" x14ac:dyDescent="0.2">
      <c r="A232" t="s">
        <v>776</v>
      </c>
      <c r="D232" t="s">
        <v>737</v>
      </c>
      <c r="E232" t="str">
        <f>IF(ISNA(VLOOKUP($D232,rilMeta_verbose!$E$1:$E$1112,1,FALSE)),1,"")</f>
        <v/>
      </c>
      <c r="F232" t="e">
        <f>VLOOKUP(D232,qc!$N$1:$O$500,2,FALSE)</f>
        <v>#N/A</v>
      </c>
      <c r="H232" t="s">
        <v>618</v>
      </c>
      <c r="J232" t="s">
        <v>492</v>
      </c>
      <c r="K232" t="str">
        <f>IF(ISNA(VLOOKUP(J232,cryo!$O$2:$O$2064,1,FALSE)),1,"")</f>
        <v/>
      </c>
      <c r="L232" t="e">
        <f>VLOOKUP(J232,qc!$J$2:$O$63,6,FALSE)</f>
        <v>#N/A</v>
      </c>
      <c r="N232" t="s">
        <v>652</v>
      </c>
    </row>
    <row r="233" spans="1:14" x14ac:dyDescent="0.2">
      <c r="A233" t="s">
        <v>790</v>
      </c>
      <c r="D233" t="s">
        <v>457</v>
      </c>
      <c r="E233" t="str">
        <f>IF(ISNA(VLOOKUP($D233,rilMeta_verbose!$E$1:$E$1112,1,FALSE)),1,"")</f>
        <v/>
      </c>
      <c r="F233" t="e">
        <f>VLOOKUP(D233,qc!$N$1:$O$500,2,FALSE)</f>
        <v>#N/A</v>
      </c>
      <c r="H233" t="s">
        <v>471</v>
      </c>
      <c r="J233" t="s">
        <v>434</v>
      </c>
      <c r="K233" t="str">
        <f>IF(ISNA(VLOOKUP(J233,cryo!$O$2:$O$2064,1,FALSE)),1,"")</f>
        <v/>
      </c>
      <c r="L233" t="e">
        <f>VLOOKUP(J233,qc!$J$2:$O$63,6,FALSE)</f>
        <v>#N/A</v>
      </c>
      <c r="N233" t="s">
        <v>615</v>
      </c>
    </row>
    <row r="234" spans="1:14" x14ac:dyDescent="0.2">
      <c r="A234" t="s">
        <v>831</v>
      </c>
      <c r="D234" t="s">
        <v>462</v>
      </c>
      <c r="E234" t="str">
        <f>IF(ISNA(VLOOKUP($D234,rilMeta_verbose!$E$1:$E$1112,1,FALSE)),1,"")</f>
        <v/>
      </c>
      <c r="F234" t="e">
        <f>VLOOKUP(D234,qc!$N$1:$O$500,2,FALSE)</f>
        <v>#N/A</v>
      </c>
      <c r="H234" t="s">
        <v>338</v>
      </c>
      <c r="J234" t="s">
        <v>427</v>
      </c>
      <c r="K234" t="str">
        <f>IF(ISNA(VLOOKUP(J234,cryo!$O$2:$O$2064,1,FALSE)),1,"")</f>
        <v/>
      </c>
      <c r="L234" t="e">
        <f>VLOOKUP(J234,qc!$J$2:$O$63,6,FALSE)</f>
        <v>#N/A</v>
      </c>
      <c r="N234" t="s">
        <v>618</v>
      </c>
    </row>
    <row r="235" spans="1:14" x14ac:dyDescent="0.2">
      <c r="A235" t="s">
        <v>813</v>
      </c>
      <c r="D235" t="s">
        <v>406</v>
      </c>
      <c r="E235" t="str">
        <f>IF(ISNA(VLOOKUP($D235,rilMeta_verbose!$E$1:$E$1112,1,FALSE)),1,"")</f>
        <v/>
      </c>
      <c r="F235" t="e">
        <f>VLOOKUP(D235,qc!$N$1:$O$500,2,FALSE)</f>
        <v>#N/A</v>
      </c>
      <c r="H235" t="s">
        <v>353</v>
      </c>
      <c r="J235" t="s">
        <v>403</v>
      </c>
      <c r="K235" t="str">
        <f>IF(ISNA(VLOOKUP(J235,cryo!$O$2:$O$2064,1,FALSE)),1,"")</f>
        <v/>
      </c>
      <c r="L235" t="e">
        <f>VLOOKUP(J235,qc!$J$2:$O$63,6,FALSE)</f>
        <v>#N/A</v>
      </c>
      <c r="N235" t="s">
        <v>471</v>
      </c>
    </row>
    <row r="236" spans="1:14" x14ac:dyDescent="0.2">
      <c r="A236" t="s">
        <v>741</v>
      </c>
      <c r="D236" t="s">
        <v>492</v>
      </c>
      <c r="E236" t="str">
        <f>IF(ISNA(VLOOKUP($D236,rilMeta_verbose!$E$1:$E$1112,1,FALSE)),1,"")</f>
        <v/>
      </c>
      <c r="F236" t="e">
        <f>VLOOKUP(D236,qc!$N$1:$O$500,2,FALSE)</f>
        <v>#N/A</v>
      </c>
      <c r="H236" t="s">
        <v>674</v>
      </c>
      <c r="J236" t="s">
        <v>528</v>
      </c>
      <c r="K236" t="str">
        <f>IF(ISNA(VLOOKUP(J236,cryo!$O$2:$O$2064,1,FALSE)),1,"")</f>
        <v/>
      </c>
      <c r="L236" t="e">
        <f>VLOOKUP(J236,qc!$J$2:$O$63,6,FALSE)</f>
        <v>#N/A</v>
      </c>
      <c r="N236" t="s">
        <v>338</v>
      </c>
    </row>
    <row r="237" spans="1:14" x14ac:dyDescent="0.2">
      <c r="A237" t="s">
        <v>873</v>
      </c>
      <c r="D237" t="s">
        <v>434</v>
      </c>
      <c r="E237" t="str">
        <f>IF(ISNA(VLOOKUP($D237,rilMeta_verbose!$E$1:$E$1112,1,FALSE)),1,"")</f>
        <v/>
      </c>
      <c r="F237" t="e">
        <f>VLOOKUP(D237,qc!$N$1:$O$500,2,FALSE)</f>
        <v>#N/A</v>
      </c>
      <c r="H237" t="s">
        <v>624</v>
      </c>
      <c r="J237" t="s">
        <v>464</v>
      </c>
      <c r="K237" t="str">
        <f>IF(ISNA(VLOOKUP(J237,cryo!$O$2:$O$2064,1,FALSE)),1,"")</f>
        <v/>
      </c>
      <c r="L237" t="e">
        <f>VLOOKUP(J237,qc!$J$2:$O$63,6,FALSE)</f>
        <v>#N/A</v>
      </c>
      <c r="N237" t="s">
        <v>353</v>
      </c>
    </row>
    <row r="238" spans="1:14" x14ac:dyDescent="0.2">
      <c r="A238" t="s">
        <v>852</v>
      </c>
      <c r="D238" t="s">
        <v>427</v>
      </c>
      <c r="E238" t="str">
        <f>IF(ISNA(VLOOKUP($D238,rilMeta_verbose!$E$1:$E$1112,1,FALSE)),1,"")</f>
        <v/>
      </c>
      <c r="F238" t="e">
        <f>VLOOKUP(D238,qc!$N$1:$O$500,2,FALSE)</f>
        <v>#N/A</v>
      </c>
      <c r="H238" t="s">
        <v>407</v>
      </c>
      <c r="J238" t="s">
        <v>417</v>
      </c>
      <c r="K238" t="str">
        <f>IF(ISNA(VLOOKUP(J238,cryo!$O$2:$O$2064,1,FALSE)),1,"")</f>
        <v/>
      </c>
      <c r="L238" t="e">
        <f>VLOOKUP(J238,qc!$J$2:$O$63,6,FALSE)</f>
        <v>#N/A</v>
      </c>
      <c r="N238" t="s">
        <v>674</v>
      </c>
    </row>
    <row r="239" spans="1:14" x14ac:dyDescent="0.2">
      <c r="A239" t="s">
        <v>819</v>
      </c>
      <c r="D239" t="s">
        <v>403</v>
      </c>
      <c r="E239" t="str">
        <f>IF(ISNA(VLOOKUP($D239,rilMeta_verbose!$E$1:$E$1112,1,FALSE)),1,"")</f>
        <v/>
      </c>
      <c r="F239" t="e">
        <f>VLOOKUP(D239,qc!$N$1:$O$500,2,FALSE)</f>
        <v>#N/A</v>
      </c>
      <c r="H239" t="s">
        <v>638</v>
      </c>
      <c r="J239" t="s">
        <v>481</v>
      </c>
      <c r="K239" t="str">
        <f>IF(ISNA(VLOOKUP(J239,cryo!$O$2:$O$2064,1,FALSE)),1,"")</f>
        <v/>
      </c>
      <c r="L239" t="e">
        <f>VLOOKUP(J239,qc!$J$2:$O$63,6,FALSE)</f>
        <v>#N/A</v>
      </c>
      <c r="N239" t="s">
        <v>328</v>
      </c>
    </row>
    <row r="240" spans="1:14" x14ac:dyDescent="0.2">
      <c r="A240" t="s">
        <v>808</v>
      </c>
      <c r="D240" t="s">
        <v>528</v>
      </c>
      <c r="E240" t="str">
        <f>IF(ISNA(VLOOKUP($D240,rilMeta_verbose!$E$1:$E$1112,1,FALSE)),1,"")</f>
        <v/>
      </c>
      <c r="F240" t="e">
        <f>VLOOKUP(D240,qc!$N$1:$O$500,2,FALSE)</f>
        <v>#N/A</v>
      </c>
      <c r="H240" t="s">
        <v>313</v>
      </c>
      <c r="J240" t="s">
        <v>586</v>
      </c>
      <c r="K240" t="str">
        <f>IF(ISNA(VLOOKUP(J240,cryo!$O$2:$O$2064,1,FALSE)),1,"")</f>
        <v/>
      </c>
      <c r="L240" t="e">
        <f>VLOOKUP(J240,qc!$J$2:$O$63,6,FALSE)</f>
        <v>#N/A</v>
      </c>
      <c r="N240" t="s">
        <v>624</v>
      </c>
    </row>
    <row r="241" spans="1:14" x14ac:dyDescent="0.2">
      <c r="A241" t="s">
        <v>859</v>
      </c>
      <c r="D241" t="s">
        <v>464</v>
      </c>
      <c r="E241" t="str">
        <f>IF(ISNA(VLOOKUP($D241,rilMeta_verbose!$E$1:$E$1112,1,FALSE)),1,"")</f>
        <v/>
      </c>
      <c r="F241" t="e">
        <f>VLOOKUP(D241,qc!$N$1:$O$500,2,FALSE)</f>
        <v>#N/A</v>
      </c>
      <c r="H241" t="s">
        <v>634</v>
      </c>
      <c r="J241" t="s">
        <v>514</v>
      </c>
      <c r="K241" t="str">
        <f>IF(ISNA(VLOOKUP(J241,cryo!$O$2:$O$2064,1,FALSE)),1,"")</f>
        <v/>
      </c>
      <c r="L241" t="e">
        <f>VLOOKUP(J241,qc!$J$2:$O$63,6,FALSE)</f>
        <v>#N/A</v>
      </c>
      <c r="N241" t="s">
        <v>407</v>
      </c>
    </row>
    <row r="242" spans="1:14" x14ac:dyDescent="0.2">
      <c r="A242" t="s">
        <v>791</v>
      </c>
      <c r="D242" t="s">
        <v>417</v>
      </c>
      <c r="E242" t="str">
        <f>IF(ISNA(VLOOKUP($D242,rilMeta_verbose!$E$1:$E$1112,1,FALSE)),1,"")</f>
        <v/>
      </c>
      <c r="F242" t="e">
        <f>VLOOKUP(D242,qc!$N$1:$O$500,2,FALSE)</f>
        <v>#N/A</v>
      </c>
      <c r="H242" t="s">
        <v>604</v>
      </c>
      <c r="J242" t="s">
        <v>465</v>
      </c>
      <c r="K242" t="str">
        <f>IF(ISNA(VLOOKUP(J242,cryo!$O$2:$O$2064,1,FALSE)),1,"")</f>
        <v/>
      </c>
      <c r="L242" t="e">
        <f>VLOOKUP(J242,qc!$J$2:$O$63,6,FALSE)</f>
        <v>#N/A</v>
      </c>
      <c r="N242" t="s">
        <v>638</v>
      </c>
    </row>
    <row r="243" spans="1:14" x14ac:dyDescent="0.2">
      <c r="A243" t="s">
        <v>701</v>
      </c>
      <c r="D243" t="s">
        <v>481</v>
      </c>
      <c r="E243" t="str">
        <f>IF(ISNA(VLOOKUP($D243,rilMeta_verbose!$E$1:$E$1112,1,FALSE)),1,"")</f>
        <v/>
      </c>
      <c r="F243" t="e">
        <f>VLOOKUP(D243,qc!$N$1:$O$500,2,FALSE)</f>
        <v>#N/A</v>
      </c>
      <c r="H243" t="s">
        <v>684</v>
      </c>
      <c r="J243" t="s">
        <v>400</v>
      </c>
      <c r="K243" t="str">
        <f>IF(ISNA(VLOOKUP(J243,cryo!$O$2:$O$2064,1,FALSE)),1,"")</f>
        <v/>
      </c>
      <c r="L243" t="e">
        <f>VLOOKUP(J243,qc!$J$2:$O$63,6,FALSE)</f>
        <v>#N/A</v>
      </c>
      <c r="N243" t="s">
        <v>313</v>
      </c>
    </row>
    <row r="244" spans="1:14" x14ac:dyDescent="0.2">
      <c r="A244" t="s">
        <v>721</v>
      </c>
      <c r="D244" t="s">
        <v>586</v>
      </c>
      <c r="E244" t="str">
        <f>IF(ISNA(VLOOKUP($D244,rilMeta_verbose!$E$1:$E$1112,1,FALSE)),1,"")</f>
        <v/>
      </c>
      <c r="F244" t="e">
        <f>VLOOKUP(D244,qc!$N$1:$O$500,2,FALSE)</f>
        <v>#N/A</v>
      </c>
      <c r="H244" t="s">
        <v>592</v>
      </c>
      <c r="J244" t="s">
        <v>477</v>
      </c>
      <c r="K244" t="str">
        <f>IF(ISNA(VLOOKUP(J244,cryo!$O$2:$O$2064,1,FALSE)),1,"")</f>
        <v/>
      </c>
      <c r="L244" t="e">
        <f>VLOOKUP(J244,qc!$J$2:$O$63,6,FALSE)</f>
        <v>#N/A</v>
      </c>
      <c r="N244" t="s">
        <v>634</v>
      </c>
    </row>
    <row r="245" spans="1:14" x14ac:dyDescent="0.2">
      <c r="A245" t="s">
        <v>733</v>
      </c>
      <c r="D245" t="s">
        <v>514</v>
      </c>
      <c r="E245" t="str">
        <f>IF(ISNA(VLOOKUP($D245,rilMeta_verbose!$E$1:$E$1112,1,FALSE)),1,"")</f>
        <v/>
      </c>
      <c r="F245" t="e">
        <f>VLOOKUP(D245,qc!$N$1:$O$500,2,FALSE)</f>
        <v>#N/A</v>
      </c>
      <c r="H245" t="s">
        <v>610</v>
      </c>
      <c r="J245" t="s">
        <v>483</v>
      </c>
      <c r="K245" t="str">
        <f>IF(ISNA(VLOOKUP(J245,cryo!$O$2:$O$2064,1,FALSE)),1,"")</f>
        <v/>
      </c>
      <c r="L245" t="e">
        <f>VLOOKUP(J245,qc!$J$2:$O$63,6,FALSE)</f>
        <v>#N/A</v>
      </c>
      <c r="N245" t="s">
        <v>604</v>
      </c>
    </row>
    <row r="246" spans="1:14" x14ac:dyDescent="0.2">
      <c r="A246" t="s">
        <v>689</v>
      </c>
      <c r="D246" t="s">
        <v>465</v>
      </c>
      <c r="E246" t="str">
        <f>IF(ISNA(VLOOKUP($D246,rilMeta_verbose!$E$1:$E$1112,1,FALSE)),1,"")</f>
        <v/>
      </c>
      <c r="F246" t="e">
        <f>VLOOKUP(D246,qc!$N$1:$O$500,2,FALSE)</f>
        <v>#N/A</v>
      </c>
      <c r="H246" t="s">
        <v>662</v>
      </c>
      <c r="J246" t="s">
        <v>703</v>
      </c>
      <c r="K246" t="str">
        <f>IF(ISNA(VLOOKUP(J246,cryo!$O$2:$O$2064,1,FALSE)),1,"")</f>
        <v/>
      </c>
      <c r="L246" t="e">
        <f>VLOOKUP(J246,qc!$J$2:$O$63,6,FALSE)</f>
        <v>#N/A</v>
      </c>
      <c r="N246" t="s">
        <v>684</v>
      </c>
    </row>
    <row r="247" spans="1:14" x14ac:dyDescent="0.2">
      <c r="A247" t="s">
        <v>805</v>
      </c>
      <c r="D247" t="s">
        <v>400</v>
      </c>
      <c r="E247" t="str">
        <f>IF(ISNA(VLOOKUP($D247,rilMeta_verbose!$E$1:$E$1112,1,FALSE)),1,"")</f>
        <v/>
      </c>
      <c r="F247" t="e">
        <f>VLOOKUP(D247,qc!$N$1:$O$500,2,FALSE)</f>
        <v>#N/A</v>
      </c>
      <c r="H247" t="s">
        <v>613</v>
      </c>
      <c r="J247" t="s">
        <v>486</v>
      </c>
      <c r="K247" t="str">
        <f>IF(ISNA(VLOOKUP(J247,cryo!$O$2:$O$2064,1,FALSE)),1,"")</f>
        <v/>
      </c>
      <c r="L247" t="e">
        <f>VLOOKUP(J247,qc!$J$2:$O$63,6,FALSE)</f>
        <v>#N/A</v>
      </c>
      <c r="N247" t="s">
        <v>592</v>
      </c>
    </row>
    <row r="248" spans="1:14" x14ac:dyDescent="0.2">
      <c r="A248" t="s">
        <v>702</v>
      </c>
      <c r="D248" t="s">
        <v>477</v>
      </c>
      <c r="E248" t="str">
        <f>IF(ISNA(VLOOKUP($D248,rilMeta_verbose!$E$1:$E$1112,1,FALSE)),1,"")</f>
        <v/>
      </c>
      <c r="F248" t="e">
        <f>VLOOKUP(D248,qc!$N$1:$O$500,2,FALSE)</f>
        <v>#N/A</v>
      </c>
      <c r="H248" t="s">
        <v>591</v>
      </c>
      <c r="J248" t="s">
        <v>715</v>
      </c>
      <c r="K248" t="str">
        <f>IF(ISNA(VLOOKUP(J248,cryo!$O$2:$O$2064,1,FALSE)),1,"")</f>
        <v/>
      </c>
      <c r="L248" t="e">
        <f>VLOOKUP(J248,qc!$J$2:$O$63,6,FALSE)</f>
        <v>#N/A</v>
      </c>
      <c r="N248" t="s">
        <v>610</v>
      </c>
    </row>
    <row r="249" spans="1:14" x14ac:dyDescent="0.2">
      <c r="A249" t="s">
        <v>710</v>
      </c>
      <c r="D249" t="s">
        <v>483</v>
      </c>
      <c r="E249" t="str">
        <f>IF(ISNA(VLOOKUP($D249,rilMeta_verbose!$E$1:$E$1112,1,FALSE)),1,"")</f>
        <v/>
      </c>
      <c r="F249" t="e">
        <f>VLOOKUP(D249,qc!$N$1:$O$500,2,FALSE)</f>
        <v>#N/A</v>
      </c>
      <c r="H249" t="s">
        <v>646</v>
      </c>
      <c r="J249" t="s">
        <v>470</v>
      </c>
      <c r="K249" t="str">
        <f>IF(ISNA(VLOOKUP(J249,cryo!$O$2:$O$2064,1,FALSE)),1,"")</f>
        <v/>
      </c>
      <c r="L249" t="e">
        <f>VLOOKUP(J249,qc!$J$2:$O$63,6,FALSE)</f>
        <v>#N/A</v>
      </c>
      <c r="N249" t="s">
        <v>662</v>
      </c>
    </row>
    <row r="250" spans="1:14" x14ac:dyDescent="0.2">
      <c r="A250" t="s">
        <v>722</v>
      </c>
      <c r="D250" t="s">
        <v>703</v>
      </c>
      <c r="E250" t="str">
        <f>IF(ISNA(VLOOKUP($D250,rilMeta_verbose!$E$1:$E$1112,1,FALSE)),1,"")</f>
        <v/>
      </c>
      <c r="F250" t="e">
        <f>VLOOKUP(D250,qc!$N$1:$O$500,2,FALSE)</f>
        <v>#N/A</v>
      </c>
      <c r="H250" t="s">
        <v>788</v>
      </c>
      <c r="J250" t="s">
        <v>488</v>
      </c>
      <c r="K250" t="str">
        <f>IF(ISNA(VLOOKUP(J250,cryo!$O$2:$O$2064,1,FALSE)),1,"")</f>
        <v/>
      </c>
      <c r="L250" t="e">
        <f>VLOOKUP(J250,qc!$J$2:$O$63,6,FALSE)</f>
        <v>#N/A</v>
      </c>
      <c r="N250" t="s">
        <v>613</v>
      </c>
    </row>
    <row r="251" spans="1:14" x14ac:dyDescent="0.2">
      <c r="A251" t="s">
        <v>754</v>
      </c>
      <c r="D251" t="s">
        <v>486</v>
      </c>
      <c r="E251" t="str">
        <f>IF(ISNA(VLOOKUP($D251,rilMeta_verbose!$E$1:$E$1112,1,FALSE)),1,"")</f>
        <v/>
      </c>
      <c r="F251" t="e">
        <f>VLOOKUP(D251,qc!$N$1:$O$500,2,FALSE)</f>
        <v>#N/A</v>
      </c>
      <c r="H251" t="s">
        <v>143</v>
      </c>
      <c r="J251" t="s">
        <v>550</v>
      </c>
      <c r="K251" t="str">
        <f>IF(ISNA(VLOOKUP(J251,cryo!$O$2:$O$2064,1,FALSE)),1,"")</f>
        <v/>
      </c>
      <c r="L251" t="e">
        <f>VLOOKUP(J251,qc!$J$2:$O$63,6,FALSE)</f>
        <v>#N/A</v>
      </c>
      <c r="N251" t="s">
        <v>591</v>
      </c>
    </row>
    <row r="252" spans="1:14" x14ac:dyDescent="0.2">
      <c r="A252" t="s">
        <v>694</v>
      </c>
      <c r="D252" t="s">
        <v>715</v>
      </c>
      <c r="E252" t="str">
        <f>IF(ISNA(VLOOKUP($D252,rilMeta_verbose!$E$1:$E$1112,1,FALSE)),1,"")</f>
        <v/>
      </c>
      <c r="F252" t="e">
        <f>VLOOKUP(D252,qc!$N$1:$O$500,2,FALSE)</f>
        <v>#N/A</v>
      </c>
      <c r="H252" t="s">
        <v>786</v>
      </c>
      <c r="J252" t="s">
        <v>463</v>
      </c>
      <c r="K252" t="str">
        <f>IF(ISNA(VLOOKUP(J252,cryo!$O$2:$O$2064,1,FALSE)),1,"")</f>
        <v/>
      </c>
      <c r="L252" t="e">
        <f>VLOOKUP(J252,qc!$J$2:$O$63,6,FALSE)</f>
        <v>#N/A</v>
      </c>
      <c r="N252" t="s">
        <v>646</v>
      </c>
    </row>
    <row r="253" spans="1:14" x14ac:dyDescent="0.2">
      <c r="A253" t="s">
        <v>753</v>
      </c>
      <c r="D253" t="s">
        <v>470</v>
      </c>
      <c r="E253" t="str">
        <f>IF(ISNA(VLOOKUP($D253,rilMeta_verbose!$E$1:$E$1112,1,FALSE)),1,"")</f>
        <v/>
      </c>
      <c r="F253" t="e">
        <f>VLOOKUP(D253,qc!$N$1:$O$500,2,FALSE)</f>
        <v>#N/A</v>
      </c>
      <c r="H253" t="s">
        <v>70</v>
      </c>
      <c r="J253" t="s">
        <v>404</v>
      </c>
      <c r="K253" t="str">
        <f>IF(ISNA(VLOOKUP(J253,cryo!$O$2:$O$2064,1,FALSE)),1,"")</f>
        <v/>
      </c>
      <c r="L253" t="e">
        <f>VLOOKUP(J253,qc!$J$2:$O$63,6,FALSE)</f>
        <v>#N/A</v>
      </c>
      <c r="N253" t="s">
        <v>788</v>
      </c>
    </row>
    <row r="254" spans="1:14" x14ac:dyDescent="0.2">
      <c r="A254" t="s">
        <v>839</v>
      </c>
      <c r="D254" t="s">
        <v>488</v>
      </c>
      <c r="E254" t="str">
        <f>IF(ISNA(VLOOKUP($D254,rilMeta_verbose!$E$1:$E$1112,1,FALSE)),1,"")</f>
        <v/>
      </c>
      <c r="F254" t="e">
        <f>VLOOKUP(D254,qc!$N$1:$O$500,2,FALSE)</f>
        <v>#N/A</v>
      </c>
      <c r="H254" t="s">
        <v>834</v>
      </c>
      <c r="J254" t="s">
        <v>571</v>
      </c>
      <c r="K254" t="str">
        <f>IF(ISNA(VLOOKUP(J254,cryo!$O$2:$O$2064,1,FALSE)),1,"")</f>
        <v/>
      </c>
      <c r="L254" t="e">
        <f>VLOOKUP(J254,qc!$J$2:$O$63,6,FALSE)</f>
        <v>#N/A</v>
      </c>
      <c r="N254" t="s">
        <v>143</v>
      </c>
    </row>
    <row r="255" spans="1:14" x14ac:dyDescent="0.2">
      <c r="A255" t="s">
        <v>804</v>
      </c>
      <c r="D255" t="s">
        <v>550</v>
      </c>
      <c r="E255" t="str">
        <f>IF(ISNA(VLOOKUP($D255,rilMeta_verbose!$E$1:$E$1112,1,FALSE)),1,"")</f>
        <v/>
      </c>
      <c r="F255" t="e">
        <f>VLOOKUP(D255,qc!$N$1:$O$500,2,FALSE)</f>
        <v>#N/A</v>
      </c>
      <c r="H255" t="s">
        <v>871</v>
      </c>
      <c r="J255" t="s">
        <v>429</v>
      </c>
      <c r="K255" t="str">
        <f>IF(ISNA(VLOOKUP(J255,cryo!$O$2:$O$2064,1,FALSE)),1,"")</f>
        <v/>
      </c>
      <c r="L255" t="e">
        <f>VLOOKUP(J255,qc!$J$2:$O$63,6,FALSE)</f>
        <v>#N/A</v>
      </c>
      <c r="N255" t="s">
        <v>786</v>
      </c>
    </row>
    <row r="256" spans="1:14" x14ac:dyDescent="0.2">
      <c r="A256" t="s">
        <v>789</v>
      </c>
      <c r="D256" t="s">
        <v>463</v>
      </c>
      <c r="E256" t="str">
        <f>IF(ISNA(VLOOKUP($D256,rilMeta_verbose!$E$1:$E$1112,1,FALSE)),1,"")</f>
        <v/>
      </c>
      <c r="F256" t="e">
        <f>VLOOKUP(D256,qc!$N$1:$O$500,2,FALSE)</f>
        <v>#N/A</v>
      </c>
      <c r="H256" t="s">
        <v>203</v>
      </c>
      <c r="J256" t="s">
        <v>423</v>
      </c>
      <c r="K256" t="str">
        <f>IF(ISNA(VLOOKUP(J256,cryo!$O$2:$O$2064,1,FALSE)),1,"")</f>
        <v/>
      </c>
      <c r="L256" t="e">
        <f>VLOOKUP(J256,qc!$J$2:$O$63,6,FALSE)</f>
        <v>#N/A</v>
      </c>
      <c r="N256" t="s">
        <v>70</v>
      </c>
    </row>
    <row r="257" spans="1:14" x14ac:dyDescent="0.2">
      <c r="A257" t="s">
        <v>821</v>
      </c>
      <c r="D257" t="s">
        <v>482</v>
      </c>
      <c r="E257" t="str">
        <f>IF(ISNA(VLOOKUP($D257,rilMeta_verbose!$E$1:$E$1112,1,FALSE)),1,"")</f>
        <v/>
      </c>
      <c r="F257" t="e">
        <f>VLOOKUP(D257,qc!$N$1:$O$500,2,FALSE)</f>
        <v>#N/A</v>
      </c>
      <c r="H257" t="s">
        <v>653</v>
      </c>
      <c r="J257" t="s">
        <v>435</v>
      </c>
      <c r="K257" t="str">
        <f>IF(ISNA(VLOOKUP(J257,cryo!$O$2:$O$2064,1,FALSE)),1,"")</f>
        <v/>
      </c>
      <c r="L257" t="e">
        <f>VLOOKUP(J257,qc!$J$2:$O$63,6,FALSE)</f>
        <v>#N/A</v>
      </c>
      <c r="N257" t="s">
        <v>834</v>
      </c>
    </row>
    <row r="258" spans="1:14" x14ac:dyDescent="0.2">
      <c r="A258" t="s">
        <v>769</v>
      </c>
      <c r="D258" t="s">
        <v>404</v>
      </c>
      <c r="E258" t="str">
        <f>IF(ISNA(VLOOKUP($D258,rilMeta_verbose!$E$1:$E$1112,1,FALSE)),1,"")</f>
        <v/>
      </c>
      <c r="F258" t="e">
        <f>VLOOKUP(D258,qc!$N$1:$O$500,2,FALSE)</f>
        <v>#N/A</v>
      </c>
      <c r="H258" t="s">
        <v>869</v>
      </c>
      <c r="J258" t="s">
        <v>452</v>
      </c>
      <c r="K258" t="str">
        <f>IF(ISNA(VLOOKUP(J258,cryo!$O$2:$O$2064,1,FALSE)),1,"")</f>
        <v/>
      </c>
      <c r="L258" t="e">
        <f>VLOOKUP(J258,qc!$J$2:$O$63,6,FALSE)</f>
        <v>#N/A</v>
      </c>
      <c r="N258" t="s">
        <v>871</v>
      </c>
    </row>
    <row r="259" spans="1:14" x14ac:dyDescent="0.2">
      <c r="A259" t="s">
        <v>777</v>
      </c>
      <c r="D259" t="s">
        <v>571</v>
      </c>
      <c r="E259" t="str">
        <f>IF(ISNA(VLOOKUP($D259,rilMeta_verbose!$E$1:$E$1112,1,FALSE)),1,"")</f>
        <v/>
      </c>
      <c r="F259" t="e">
        <f>VLOOKUP(D259,qc!$N$1:$O$500,2,FALSE)</f>
        <v>#N/A</v>
      </c>
      <c r="H259" t="s">
        <v>142</v>
      </c>
      <c r="J259" t="s">
        <v>148</v>
      </c>
      <c r="K259" t="str">
        <f>IF(ISNA(VLOOKUP(J259,cryo!$O$2:$O$2064,1,FALSE)),1,"")</f>
        <v/>
      </c>
      <c r="L259" t="e">
        <f>VLOOKUP(J259,qc!$J$2:$O$63,6,FALSE)</f>
        <v>#N/A</v>
      </c>
      <c r="N259" t="s">
        <v>203</v>
      </c>
    </row>
    <row r="260" spans="1:14" x14ac:dyDescent="0.2">
      <c r="A260" t="s">
        <v>841</v>
      </c>
      <c r="D260" t="s">
        <v>429</v>
      </c>
      <c r="E260" t="str">
        <f>IF(ISNA(VLOOKUP($D260,rilMeta_verbose!$E$1:$E$1112,1,FALSE)),1,"")</f>
        <v/>
      </c>
      <c r="F260" t="e">
        <f>VLOOKUP(D260,qc!$N$1:$O$500,2,FALSE)</f>
        <v>#N/A</v>
      </c>
      <c r="H260" t="s">
        <v>868</v>
      </c>
      <c r="J260" t="s">
        <v>130</v>
      </c>
      <c r="K260" t="str">
        <f>IF(ISNA(VLOOKUP(J260,cryo!$O$2:$O$2064,1,FALSE)),1,"")</f>
        <v/>
      </c>
      <c r="L260" t="e">
        <f>VLOOKUP(J260,qc!$J$2:$O$63,6,FALSE)</f>
        <v>#N/A</v>
      </c>
      <c r="N260" t="s">
        <v>653</v>
      </c>
    </row>
    <row r="261" spans="1:14" x14ac:dyDescent="0.2">
      <c r="A261" t="s">
        <v>695</v>
      </c>
      <c r="D261" t="s">
        <v>423</v>
      </c>
      <c r="E261" t="str">
        <f>IF(ISNA(VLOOKUP($D261,rilMeta_verbose!$E$1:$E$1112,1,FALSE)),1,"")</f>
        <v/>
      </c>
      <c r="F261" t="e">
        <f>VLOOKUP(D261,qc!$N$1:$O$500,2,FALSE)</f>
        <v>#N/A</v>
      </c>
      <c r="H261" t="s">
        <v>787</v>
      </c>
      <c r="J261" t="s">
        <v>46</v>
      </c>
      <c r="K261" t="str">
        <f>IF(ISNA(VLOOKUP(J261,cryo!$O$2:$O$2064,1,FALSE)),1,"")</f>
        <v/>
      </c>
      <c r="L261" t="e">
        <f>VLOOKUP(J261,qc!$J$2:$O$63,6,FALSE)</f>
        <v>#N/A</v>
      </c>
      <c r="N261" t="s">
        <v>869</v>
      </c>
    </row>
    <row r="262" spans="1:14" x14ac:dyDescent="0.2">
      <c r="A262" t="s">
        <v>827</v>
      </c>
      <c r="D262" t="s">
        <v>435</v>
      </c>
      <c r="E262" t="str">
        <f>IF(ISNA(VLOOKUP($D262,rilMeta_verbose!$E$1:$E$1112,1,FALSE)),1,"")</f>
        <v/>
      </c>
      <c r="F262" t="e">
        <f>VLOOKUP(D262,qc!$N$1:$O$500,2,FALSE)</f>
        <v>#N/A</v>
      </c>
      <c r="H262" t="s">
        <v>691</v>
      </c>
      <c r="J262" t="s">
        <v>157</v>
      </c>
      <c r="K262" t="str">
        <f>IF(ISNA(VLOOKUP(J262,cryo!$O$2:$O$2064,1,FALSE)),1,"")</f>
        <v/>
      </c>
      <c r="L262" t="e">
        <f>VLOOKUP(J262,qc!$J$2:$O$63,6,FALSE)</f>
        <v>#N/A</v>
      </c>
      <c r="N262" t="s">
        <v>142</v>
      </c>
    </row>
    <row r="263" spans="1:14" x14ac:dyDescent="0.2">
      <c r="A263" t="s">
        <v>820</v>
      </c>
      <c r="D263" t="s">
        <v>452</v>
      </c>
      <c r="E263" t="str">
        <f>IF(ISNA(VLOOKUP($D263,rilMeta_verbose!$E$1:$E$1112,1,FALSE)),1,"")</f>
        <v/>
      </c>
      <c r="F263" t="e">
        <f>VLOOKUP(D263,qc!$N$1:$O$500,2,FALSE)</f>
        <v>#N/A</v>
      </c>
      <c r="H263" t="s">
        <v>130</v>
      </c>
      <c r="J263" t="s">
        <v>220</v>
      </c>
      <c r="K263" t="str">
        <f>IF(ISNA(VLOOKUP(J263,cryo!$O$2:$O$2064,1,FALSE)),1,"")</f>
        <v/>
      </c>
      <c r="L263" t="e">
        <f>VLOOKUP(J263,qc!$J$2:$O$63,6,FALSE)</f>
        <v>#N/A</v>
      </c>
      <c r="N263" t="s">
        <v>868</v>
      </c>
    </row>
    <row r="264" spans="1:14" x14ac:dyDescent="0.2">
      <c r="A264" t="s">
        <v>781</v>
      </c>
      <c r="D264" t="s">
        <v>148</v>
      </c>
      <c r="E264" t="str">
        <f>IF(ISNA(VLOOKUP($D264,rilMeta_verbose!$E$1:$E$1112,1,FALSE)),1,"")</f>
        <v/>
      </c>
      <c r="F264" t="e">
        <f>VLOOKUP(D264,qc!$N$1:$O$500,2,FALSE)</f>
        <v>#N/A</v>
      </c>
      <c r="H264" t="s">
        <v>870</v>
      </c>
      <c r="J264" t="s">
        <v>291</v>
      </c>
      <c r="K264" t="str">
        <f>IF(ISNA(VLOOKUP(J264,cryo!$O$2:$O$2064,1,FALSE)),1,"")</f>
        <v/>
      </c>
      <c r="L264" t="e">
        <f>VLOOKUP(J264,qc!$J$2:$O$63,6,FALSE)</f>
        <v>#N/A</v>
      </c>
      <c r="N264" t="s">
        <v>787</v>
      </c>
    </row>
    <row r="265" spans="1:14" x14ac:dyDescent="0.2">
      <c r="A265" t="s">
        <v>840</v>
      </c>
      <c r="D265" t="s">
        <v>130</v>
      </c>
      <c r="E265" t="str">
        <f>IF(ISNA(VLOOKUP($D265,rilMeta_verbose!$E$1:$E$1112,1,FALSE)),1,"")</f>
        <v/>
      </c>
      <c r="F265" t="e">
        <f>VLOOKUP(D265,qc!$N$1:$O$500,2,FALSE)</f>
        <v>#N/A</v>
      </c>
      <c r="H265" t="s">
        <v>752</v>
      </c>
      <c r="J265" t="s">
        <v>268</v>
      </c>
      <c r="K265" t="str">
        <f>IF(ISNA(VLOOKUP(J265,cryo!$O$2:$O$2064,1,FALSE)),1,"")</f>
        <v/>
      </c>
      <c r="L265" t="e">
        <f>VLOOKUP(J265,qc!$J$2:$O$63,6,FALSE)</f>
        <v>#N/A</v>
      </c>
      <c r="N265" t="s">
        <v>691</v>
      </c>
    </row>
    <row r="266" spans="1:14" x14ac:dyDescent="0.2">
      <c r="A266" t="s">
        <v>817</v>
      </c>
      <c r="D266" t="s">
        <v>46</v>
      </c>
      <c r="E266" t="str">
        <f>IF(ISNA(VLOOKUP($D266,rilMeta_verbose!$E$1:$E$1112,1,FALSE)),1,"")</f>
        <v/>
      </c>
      <c r="F266" t="e">
        <f>VLOOKUP(D266,qc!$N$1:$O$500,2,FALSE)</f>
        <v>#N/A</v>
      </c>
      <c r="H266" t="s">
        <v>723</v>
      </c>
      <c r="J266" t="s">
        <v>190</v>
      </c>
      <c r="K266" t="str">
        <f>IF(ISNA(VLOOKUP(J266,cryo!$O$2:$O$2064,1,FALSE)),1,"")</f>
        <v/>
      </c>
      <c r="L266" t="e">
        <f>VLOOKUP(J266,qc!$J$2:$O$63,6,FALSE)</f>
        <v>#N/A</v>
      </c>
      <c r="N266" t="s">
        <v>130</v>
      </c>
    </row>
    <row r="267" spans="1:14" x14ac:dyDescent="0.2">
      <c r="A267" t="s">
        <v>700</v>
      </c>
      <c r="D267" t="s">
        <v>157</v>
      </c>
      <c r="E267" t="str">
        <f>IF(ISNA(VLOOKUP($D267,rilMeta_verbose!$E$1:$E$1112,1,FALSE)),1,"")</f>
        <v/>
      </c>
      <c r="F267" t="e">
        <f>VLOOKUP(D267,qc!$N$1:$O$500,2,FALSE)</f>
        <v>#N/A</v>
      </c>
      <c r="H267" t="s">
        <v>190</v>
      </c>
      <c r="J267" t="s">
        <v>132</v>
      </c>
      <c r="K267" t="str">
        <f>IF(ISNA(VLOOKUP(J267,cryo!$O$2:$O$2064,1,FALSE)),1,"")</f>
        <v/>
      </c>
      <c r="L267" t="e">
        <f>VLOOKUP(J267,qc!$J$2:$O$63,6,FALSE)</f>
        <v>#N/A</v>
      </c>
      <c r="N267" t="s">
        <v>870</v>
      </c>
    </row>
    <row r="268" spans="1:14" x14ac:dyDescent="0.2">
      <c r="A268" t="s">
        <v>801</v>
      </c>
      <c r="D268" t="s">
        <v>291</v>
      </c>
      <c r="E268" t="str">
        <f>IF(ISNA(VLOOKUP($D268,rilMeta_verbose!$E$1:$E$1112,1,FALSE)),1,"")</f>
        <v/>
      </c>
      <c r="F268" t="e">
        <f>VLOOKUP(D268,qc!$N$1:$O$500,2,FALSE)</f>
        <v>#N/A</v>
      </c>
      <c r="H268" t="s">
        <v>816</v>
      </c>
      <c r="J268" t="s">
        <v>178</v>
      </c>
      <c r="K268" t="str">
        <f>IF(ISNA(VLOOKUP(J268,cryo!$O$2:$O$2064,1,FALSE)),1,"")</f>
        <v/>
      </c>
      <c r="L268" t="e">
        <f>VLOOKUP(J268,qc!$J$2:$O$63,6,FALSE)</f>
        <v>#N/A</v>
      </c>
      <c r="N268" t="s">
        <v>735</v>
      </c>
    </row>
    <row r="269" spans="1:14" x14ac:dyDescent="0.2">
      <c r="A269" t="s">
        <v>867</v>
      </c>
      <c r="D269" t="s">
        <v>268</v>
      </c>
      <c r="E269" t="str">
        <f>IF(ISNA(VLOOKUP($D269,rilMeta_verbose!$E$1:$E$1112,1,FALSE)),1,"")</f>
        <v/>
      </c>
      <c r="F269" t="e">
        <f>VLOOKUP(D269,qc!$N$1:$O$500,2,FALSE)</f>
        <v>#N/A</v>
      </c>
      <c r="H269" t="s">
        <v>711</v>
      </c>
      <c r="J269" t="s">
        <v>160</v>
      </c>
      <c r="K269" t="str">
        <f>IF(ISNA(VLOOKUP(J269,cryo!$O$2:$O$2064,1,FALSE)),1,"")</f>
        <v/>
      </c>
      <c r="L269" t="e">
        <f>VLOOKUP(J269,qc!$J$2:$O$63,6,FALSE)</f>
        <v>#N/A</v>
      </c>
      <c r="N269" t="s">
        <v>752</v>
      </c>
    </row>
    <row r="270" spans="1:14" x14ac:dyDescent="0.2">
      <c r="A270" t="s">
        <v>872</v>
      </c>
      <c r="D270" t="s">
        <v>190</v>
      </c>
      <c r="E270" t="str">
        <f>IF(ISNA(VLOOKUP($D270,rilMeta_verbose!$E$1:$E$1112,1,FALSE)),1,"")</f>
        <v/>
      </c>
      <c r="F270" t="e">
        <f>VLOOKUP(D270,qc!$N$1:$O$500,2,FALSE)</f>
        <v>#N/A</v>
      </c>
      <c r="H270" t="s">
        <v>132</v>
      </c>
      <c r="J270" t="s">
        <v>143</v>
      </c>
      <c r="K270" t="str">
        <f>IF(ISNA(VLOOKUP(J270,cryo!$O$2:$O$2064,1,FALSE)),1,"")</f>
        <v/>
      </c>
      <c r="L270" t="e">
        <f>VLOOKUP(J270,qc!$J$2:$O$63,6,FALSE)</f>
        <v>#N/A</v>
      </c>
      <c r="N270" t="s">
        <v>723</v>
      </c>
    </row>
    <row r="271" spans="1:14" x14ac:dyDescent="0.2">
      <c r="A271" t="s">
        <v>704</v>
      </c>
      <c r="D271" t="s">
        <v>132</v>
      </c>
      <c r="E271" t="str">
        <f>IF(ISNA(VLOOKUP($D271,rilMeta_verbose!$E$1:$E$1112,1,FALSE)),1,"")</f>
        <v/>
      </c>
      <c r="F271" t="e">
        <f>VLOOKUP(D271,qc!$N$1:$O$500,2,FALSE)</f>
        <v>#N/A</v>
      </c>
      <c r="H271" t="s">
        <v>178</v>
      </c>
      <c r="J271" t="s">
        <v>119</v>
      </c>
      <c r="K271" t="str">
        <f>IF(ISNA(VLOOKUP(J271,cryo!$O$2:$O$2064,1,FALSE)),1,"")</f>
        <v/>
      </c>
      <c r="L271" t="e">
        <f>VLOOKUP(J271,qc!$J$2:$O$63,6,FALSE)</f>
        <v>#N/A</v>
      </c>
      <c r="N271" t="s">
        <v>190</v>
      </c>
    </row>
    <row r="272" spans="1:14" x14ac:dyDescent="0.2">
      <c r="A272" t="s">
        <v>848</v>
      </c>
      <c r="D272" t="s">
        <v>178</v>
      </c>
      <c r="E272" t="str">
        <f>IF(ISNA(VLOOKUP($D272,rilMeta_verbose!$E$1:$E$1112,1,FALSE)),1,"")</f>
        <v/>
      </c>
      <c r="F272" t="e">
        <f>VLOOKUP(D272,qc!$N$1:$O$500,2,FALSE)</f>
        <v>#N/A</v>
      </c>
      <c r="H272" t="s">
        <v>686</v>
      </c>
      <c r="J272" t="s">
        <v>120</v>
      </c>
      <c r="K272" t="str">
        <f>IF(ISNA(VLOOKUP(J272,cryo!$O$2:$O$2064,1,FALSE)),1,"")</f>
        <v/>
      </c>
      <c r="L272" t="e">
        <f>VLOOKUP(J272,qc!$J$2:$O$63,6,FALSE)</f>
        <v>#N/A</v>
      </c>
      <c r="N272" t="s">
        <v>816</v>
      </c>
    </row>
    <row r="273" spans="1:14" x14ac:dyDescent="0.2">
      <c r="A273" t="s">
        <v>784</v>
      </c>
      <c r="D273" t="s">
        <v>160</v>
      </c>
      <c r="E273" t="str">
        <f>IF(ISNA(VLOOKUP($D273,rilMeta_verbose!$E$1:$E$1112,1,FALSE)),1,"")</f>
        <v/>
      </c>
      <c r="F273" t="e">
        <f>VLOOKUP(D273,qc!$N$1:$O$500,2,FALSE)</f>
        <v>#N/A</v>
      </c>
      <c r="H273" t="s">
        <v>160</v>
      </c>
      <c r="J273" t="s">
        <v>167</v>
      </c>
      <c r="K273" t="str">
        <f>IF(ISNA(VLOOKUP(J273,cryo!$O$2:$O$2064,1,FALSE)),1,"")</f>
        <v/>
      </c>
      <c r="L273" t="e">
        <f>VLOOKUP(J273,qc!$J$2:$O$63,6,FALSE)</f>
        <v>#N/A</v>
      </c>
      <c r="N273" t="s">
        <v>711</v>
      </c>
    </row>
    <row r="274" spans="1:14" x14ac:dyDescent="0.2">
      <c r="A274" t="s">
        <v>863</v>
      </c>
      <c r="D274" t="s">
        <v>143</v>
      </c>
      <c r="E274" t="str">
        <f>IF(ISNA(VLOOKUP($D274,rilMeta_verbose!$E$1:$E$1112,1,FALSE)),1,"")</f>
        <v/>
      </c>
      <c r="F274" t="e">
        <f>VLOOKUP(D274,qc!$N$1:$O$500,2,FALSE)</f>
        <v>#N/A</v>
      </c>
      <c r="H274" t="s">
        <v>772</v>
      </c>
      <c r="J274" t="s">
        <v>70</v>
      </c>
      <c r="K274" t="str">
        <f>IF(ISNA(VLOOKUP(J274,cryo!$O$2:$O$2064,1,FALSE)),1,"")</f>
        <v/>
      </c>
      <c r="L274" t="e">
        <f>VLOOKUP(J274,qc!$J$2:$O$63,6,FALSE)</f>
        <v>#N/A</v>
      </c>
      <c r="N274" t="s">
        <v>132</v>
      </c>
    </row>
    <row r="275" spans="1:14" x14ac:dyDescent="0.2">
      <c r="A275" t="s">
        <v>825</v>
      </c>
      <c r="D275" t="s">
        <v>119</v>
      </c>
      <c r="E275" t="str">
        <f>IF(ISNA(VLOOKUP($D275,rilMeta_verbose!$E$1:$E$1112,1,FALSE)),1,"")</f>
        <v/>
      </c>
      <c r="F275" t="e">
        <f>VLOOKUP(D275,qc!$N$1:$O$500,2,FALSE)</f>
        <v>#N/A</v>
      </c>
      <c r="H275" t="s">
        <v>626</v>
      </c>
      <c r="J275" t="s">
        <v>154</v>
      </c>
      <c r="K275" t="str">
        <f>IF(ISNA(VLOOKUP(J275,cryo!$O$2:$O$2064,1,FALSE)),1,"")</f>
        <v/>
      </c>
      <c r="L275" t="e">
        <f>VLOOKUP(J275,qc!$J$2:$O$63,6,FALSE)</f>
        <v>#N/A</v>
      </c>
      <c r="N275" t="s">
        <v>792</v>
      </c>
    </row>
    <row r="276" spans="1:14" x14ac:dyDescent="0.2">
      <c r="A276" t="s">
        <v>860</v>
      </c>
      <c r="D276" t="s">
        <v>120</v>
      </c>
      <c r="E276" t="str">
        <f>IF(ISNA(VLOOKUP($D276,rilMeta_verbose!$E$1:$E$1112,1,FALSE)),1,"")</f>
        <v/>
      </c>
      <c r="F276" t="e">
        <f>VLOOKUP(D276,qc!$N$1:$O$500,2,FALSE)</f>
        <v>#N/A</v>
      </c>
      <c r="H276" t="s">
        <v>760</v>
      </c>
      <c r="J276" t="s">
        <v>155</v>
      </c>
      <c r="K276" t="str">
        <f>IF(ISNA(VLOOKUP(J276,cryo!$O$2:$O$2064,1,FALSE)),1,"")</f>
        <v/>
      </c>
      <c r="L276" t="e">
        <f>VLOOKUP(J276,qc!$J$2:$O$63,6,FALSE)</f>
        <v>#N/A</v>
      </c>
      <c r="N276" t="s">
        <v>178</v>
      </c>
    </row>
    <row r="277" spans="1:14" x14ac:dyDescent="0.2">
      <c r="A277" t="s">
        <v>797</v>
      </c>
      <c r="D277" t="s">
        <v>167</v>
      </c>
      <c r="E277" t="str">
        <f>IF(ISNA(VLOOKUP($D277,rilMeta_verbose!$E$1:$E$1112,1,FALSE)),1,"")</f>
        <v/>
      </c>
      <c r="F277" t="e">
        <f>VLOOKUP(D277,qc!$N$1:$O$500,2,FALSE)</f>
        <v>#N/A</v>
      </c>
      <c r="H277" t="s">
        <v>750</v>
      </c>
      <c r="J277" t="s">
        <v>77</v>
      </c>
      <c r="K277" t="str">
        <f>IF(ISNA(VLOOKUP(J277,cryo!$O$2:$O$2064,1,FALSE)),1,"")</f>
        <v/>
      </c>
      <c r="L277" t="e">
        <f>VLOOKUP(J277,qc!$J$2:$O$63,6,FALSE)</f>
        <v>#N/A</v>
      </c>
      <c r="N277" t="s">
        <v>686</v>
      </c>
    </row>
    <row r="278" spans="1:14" x14ac:dyDescent="0.2">
      <c r="A278" t="s">
        <v>836</v>
      </c>
      <c r="D278" t="s">
        <v>70</v>
      </c>
      <c r="E278" t="str">
        <f>IF(ISNA(VLOOKUP($D278,rilMeta_verbose!$E$1:$E$1112,1,FALSE)),1,"")</f>
        <v/>
      </c>
      <c r="F278" t="e">
        <f>VLOOKUP(D278,qc!$N$1:$O$500,2,FALSE)</f>
        <v>#N/A</v>
      </c>
      <c r="H278" t="s">
        <v>119</v>
      </c>
      <c r="J278" t="s">
        <v>180</v>
      </c>
      <c r="K278" t="str">
        <f>IF(ISNA(VLOOKUP(J278,cryo!$O$2:$O$2064,1,FALSE)),1,"")</f>
        <v/>
      </c>
      <c r="L278" t="e">
        <f>VLOOKUP(J278,qc!$J$2:$O$63,6,FALSE)</f>
        <v>#N/A</v>
      </c>
      <c r="N278" t="s">
        <v>160</v>
      </c>
    </row>
    <row r="279" spans="1:14" x14ac:dyDescent="0.2">
      <c r="A279" t="s">
        <v>806</v>
      </c>
      <c r="D279" t="s">
        <v>154</v>
      </c>
      <c r="E279" t="str">
        <f>IF(ISNA(VLOOKUP($D279,rilMeta_verbose!$E$1:$E$1112,1,FALSE)),1,"")</f>
        <v/>
      </c>
      <c r="F279" t="e">
        <f>VLOOKUP(D279,qc!$N$1:$O$500,2,FALSE)</f>
        <v>#N/A</v>
      </c>
      <c r="H279" t="s">
        <v>730</v>
      </c>
      <c r="J279" t="s">
        <v>121</v>
      </c>
      <c r="K279" t="str">
        <f>IF(ISNA(VLOOKUP(J279,cryo!$O$2:$O$2064,1,FALSE)),1,"")</f>
        <v/>
      </c>
      <c r="L279" t="e">
        <f>VLOOKUP(J279,qc!$J$2:$O$63,6,FALSE)</f>
        <v>#N/A</v>
      </c>
      <c r="N279" t="s">
        <v>772</v>
      </c>
    </row>
    <row r="280" spans="1:14" x14ac:dyDescent="0.2">
      <c r="A280" t="s">
        <v>843</v>
      </c>
      <c r="D280" t="s">
        <v>155</v>
      </c>
      <c r="E280" t="str">
        <f>IF(ISNA(VLOOKUP($D280,rilMeta_verbose!$E$1:$E$1112,1,FALSE)),1,"")</f>
        <v/>
      </c>
      <c r="F280" t="e">
        <f>VLOOKUP(D280,qc!$N$1:$O$500,2,FALSE)</f>
        <v>#N/A</v>
      </c>
      <c r="H280" t="s">
        <v>734</v>
      </c>
      <c r="J280" t="s">
        <v>44</v>
      </c>
      <c r="K280" t="str">
        <f>IF(ISNA(VLOOKUP(J280,cryo!$O$2:$O$2064,1,FALSE)),1,"")</f>
        <v/>
      </c>
      <c r="L280" t="e">
        <f>VLOOKUP(J280,qc!$J$2:$O$63,6,FALSE)</f>
        <v>#N/A</v>
      </c>
      <c r="N280" t="s">
        <v>626</v>
      </c>
    </row>
    <row r="281" spans="1:14" x14ac:dyDescent="0.2">
      <c r="A281" t="s">
        <v>749</v>
      </c>
      <c r="D281" t="s">
        <v>77</v>
      </c>
      <c r="E281" t="str">
        <f>IF(ISNA(VLOOKUP($D281,rilMeta_verbose!$E$1:$E$1112,1,FALSE)),1,"")</f>
        <v/>
      </c>
      <c r="F281" t="e">
        <f>VLOOKUP(D281,qc!$N$1:$O$500,2,FALSE)</f>
        <v>#N/A</v>
      </c>
      <c r="H281" t="s">
        <v>120</v>
      </c>
      <c r="J281" t="s">
        <v>83</v>
      </c>
      <c r="K281" t="str">
        <f>IF(ISNA(VLOOKUP(J281,cryo!$O$2:$O$2064,1,FALSE)),1,"")</f>
        <v/>
      </c>
      <c r="L281" t="e">
        <f>VLOOKUP(J281,qc!$J$2:$O$63,6,FALSE)</f>
        <v>#N/A</v>
      </c>
      <c r="N281" t="s">
        <v>760</v>
      </c>
    </row>
    <row r="282" spans="1:14" x14ac:dyDescent="0.2">
      <c r="A282" t="s">
        <v>736</v>
      </c>
      <c r="D282" t="s">
        <v>180</v>
      </c>
      <c r="E282" t="str">
        <f>IF(ISNA(VLOOKUP($D282,rilMeta_verbose!$E$1:$E$1112,1,FALSE)),1,"")</f>
        <v/>
      </c>
      <c r="F282" t="e">
        <f>VLOOKUP(D282,qc!$N$1:$O$500,2,FALSE)</f>
        <v>#N/A</v>
      </c>
      <c r="H282" t="s">
        <v>606</v>
      </c>
      <c r="J282" t="s">
        <v>191</v>
      </c>
      <c r="K282" t="str">
        <f>IF(ISNA(VLOOKUP(J282,cryo!$O$2:$O$2064,1,FALSE)),1,"")</f>
        <v/>
      </c>
      <c r="L282" t="e">
        <f>VLOOKUP(J282,qc!$J$2:$O$63,6,FALSE)</f>
        <v>#N/A</v>
      </c>
      <c r="N282" t="s">
        <v>750</v>
      </c>
    </row>
    <row r="283" spans="1:14" x14ac:dyDescent="0.2">
      <c r="A283" t="s">
        <v>778</v>
      </c>
      <c r="D283" t="s">
        <v>121</v>
      </c>
      <c r="E283" t="str">
        <f>IF(ISNA(VLOOKUP($D283,rilMeta_verbose!$E$1:$E$1112,1,FALSE)),1,"")</f>
        <v/>
      </c>
      <c r="F283" t="e">
        <f>VLOOKUP(D283,qc!$N$1:$O$500,2,FALSE)</f>
        <v>#N/A</v>
      </c>
      <c r="H283" t="s">
        <v>854</v>
      </c>
      <c r="J283" t="s">
        <v>112</v>
      </c>
      <c r="K283" t="str">
        <f>IF(ISNA(VLOOKUP(J283,cryo!$O$2:$O$2064,1,FALSE)),1,"")</f>
        <v/>
      </c>
      <c r="L283" t="e">
        <f>VLOOKUP(J283,qc!$J$2:$O$63,6,FALSE)</f>
        <v>#N/A</v>
      </c>
      <c r="N283" t="s">
        <v>119</v>
      </c>
    </row>
    <row r="284" spans="1:14" x14ac:dyDescent="0.2">
      <c r="A284" t="s">
        <v>706</v>
      </c>
      <c r="D284" t="s">
        <v>44</v>
      </c>
      <c r="E284" t="str">
        <f>IF(ISNA(VLOOKUP($D284,rilMeta_verbose!$E$1:$E$1112,1,FALSE)),1,"")</f>
        <v/>
      </c>
      <c r="F284" t="e">
        <f>VLOOKUP(D284,qc!$N$1:$O$500,2,FALSE)</f>
        <v>#N/A</v>
      </c>
      <c r="H284" t="s">
        <v>846</v>
      </c>
      <c r="J284" t="s">
        <v>91</v>
      </c>
      <c r="K284" t="str">
        <f>IF(ISNA(VLOOKUP(J284,cryo!$O$2:$O$2064,1,FALSE)),1,"")</f>
        <v/>
      </c>
      <c r="L284" t="e">
        <f>VLOOKUP(J284,qc!$J$2:$O$63,6,FALSE)</f>
        <v>#N/A</v>
      </c>
      <c r="N284" t="s">
        <v>730</v>
      </c>
    </row>
    <row r="285" spans="1:14" x14ac:dyDescent="0.2">
      <c r="A285" t="s">
        <v>728</v>
      </c>
      <c r="D285" t="s">
        <v>83</v>
      </c>
      <c r="E285" t="str">
        <f>IF(ISNA(VLOOKUP($D285,rilMeta_verbose!$E$1:$E$1112,1,FALSE)),1,"")</f>
        <v/>
      </c>
      <c r="F285" t="e">
        <f>VLOOKUP(D285,qc!$N$1:$O$500,2,FALSE)</f>
        <v>#N/A</v>
      </c>
      <c r="H285" t="s">
        <v>828</v>
      </c>
      <c r="J285" t="s">
        <v>159</v>
      </c>
      <c r="K285" t="str">
        <f>IF(ISNA(VLOOKUP(J285,cryo!$O$2:$O$2064,1,FALSE)),1,"")</f>
        <v/>
      </c>
      <c r="L285" t="e">
        <f>VLOOKUP(J285,qc!$J$2:$O$63,6,FALSE)</f>
        <v>#N/A</v>
      </c>
      <c r="N285" t="s">
        <v>734</v>
      </c>
    </row>
    <row r="286" spans="1:14" x14ac:dyDescent="0.2">
      <c r="A286" t="s">
        <v>785</v>
      </c>
      <c r="D286" t="s">
        <v>191</v>
      </c>
      <c r="E286" t="str">
        <f>IF(ISNA(VLOOKUP($D286,rilMeta_verbose!$E$1:$E$1112,1,FALSE)),1,"")</f>
        <v/>
      </c>
      <c r="F286" t="e">
        <f>VLOOKUP(D286,qc!$N$1:$O$500,2,FALSE)</f>
        <v>#N/A</v>
      </c>
      <c r="H286" t="s">
        <v>167</v>
      </c>
      <c r="J286" t="s">
        <v>103</v>
      </c>
      <c r="K286" t="str">
        <f>IF(ISNA(VLOOKUP(J286,cryo!$O$2:$O$2064,1,FALSE)),1,"")</f>
        <v/>
      </c>
      <c r="L286" t="e">
        <f>VLOOKUP(J286,qc!$J$2:$O$63,6,FALSE)</f>
        <v>#N/A</v>
      </c>
      <c r="N286" t="s">
        <v>120</v>
      </c>
    </row>
    <row r="287" spans="1:14" x14ac:dyDescent="0.2">
      <c r="A287" t="s">
        <v>699</v>
      </c>
      <c r="D287" t="s">
        <v>112</v>
      </c>
      <c r="E287" t="str">
        <f>IF(ISNA(VLOOKUP($D287,rilMeta_verbose!$E$1:$E$1112,1,FALSE)),1,"")</f>
        <v/>
      </c>
      <c r="F287" t="e">
        <f>VLOOKUP(D287,qc!$N$1:$O$500,2,FALSE)</f>
        <v>#N/A</v>
      </c>
      <c r="H287" t="s">
        <v>826</v>
      </c>
      <c r="J287" t="s">
        <v>140</v>
      </c>
      <c r="K287" t="str">
        <f>IF(ISNA(VLOOKUP(J287,cryo!$O$2:$O$2064,1,FALSE)),1,"")</f>
        <v/>
      </c>
      <c r="L287" t="e">
        <f>VLOOKUP(J287,qc!$J$2:$O$63,6,FALSE)</f>
        <v>#N/A</v>
      </c>
      <c r="N287" t="s">
        <v>606</v>
      </c>
    </row>
    <row r="288" spans="1:14" x14ac:dyDescent="0.2">
      <c r="A288" t="s">
        <v>765</v>
      </c>
      <c r="D288" t="s">
        <v>159</v>
      </c>
      <c r="E288" t="str">
        <f>IF(ISNA(VLOOKUP($D288,rilMeta_verbose!$E$1:$E$1112,1,FALSE)),1,"")</f>
        <v/>
      </c>
      <c r="F288" t="e">
        <f>VLOOKUP(D288,qc!$N$1:$O$500,2,FALSE)</f>
        <v>#N/A</v>
      </c>
      <c r="H288" t="s">
        <v>154</v>
      </c>
      <c r="J288" t="s">
        <v>172</v>
      </c>
      <c r="K288" t="str">
        <f>IF(ISNA(VLOOKUP(J288,cryo!$O$2:$O$2064,1,FALSE)),1,"")</f>
        <v/>
      </c>
      <c r="L288" t="e">
        <f>VLOOKUP(J288,qc!$J$2:$O$63,6,FALSE)</f>
        <v>#N/A</v>
      </c>
      <c r="N288" t="s">
        <v>854</v>
      </c>
    </row>
    <row r="289" spans="1:14" x14ac:dyDescent="0.2">
      <c r="A289" t="s">
        <v>687</v>
      </c>
      <c r="D289" t="s">
        <v>103</v>
      </c>
      <c r="E289" t="str">
        <f>IF(ISNA(VLOOKUP($D289,rilMeta_verbose!$E$1:$E$1112,1,FALSE)),1,"")</f>
        <v/>
      </c>
      <c r="F289" t="e">
        <f>VLOOKUP(D289,qc!$N$1:$O$500,2,FALSE)</f>
        <v>#N/A</v>
      </c>
      <c r="H289" t="s">
        <v>628</v>
      </c>
      <c r="J289" t="s">
        <v>242</v>
      </c>
      <c r="K289" t="str">
        <f>IF(ISNA(VLOOKUP(J289,cryo!$O$2:$O$2064,1,FALSE)),1,"")</f>
        <v/>
      </c>
      <c r="L289" t="e">
        <f>VLOOKUP(J289,qc!$J$2:$O$63,6,FALSE)</f>
        <v>#N/A</v>
      </c>
      <c r="N289" t="s">
        <v>846</v>
      </c>
    </row>
    <row r="290" spans="1:14" x14ac:dyDescent="0.2">
      <c r="A290" t="s">
        <v>748</v>
      </c>
      <c r="D290" t="s">
        <v>140</v>
      </c>
      <c r="E290" t="str">
        <f>IF(ISNA(VLOOKUP($D290,rilMeta_verbose!$E$1:$E$1112,1,FALSE)),1,"")</f>
        <v/>
      </c>
      <c r="F290" t="e">
        <f>VLOOKUP(D290,qc!$N$1:$O$500,2,FALSE)</f>
        <v>#N/A</v>
      </c>
      <c r="H290" t="s">
        <v>155</v>
      </c>
      <c r="J290" t="s">
        <v>72</v>
      </c>
      <c r="K290" t="str">
        <f>IF(ISNA(VLOOKUP(J290,cryo!$O$2:$O$2064,1,FALSE)),1,"")</f>
        <v/>
      </c>
      <c r="L290" t="e">
        <f>VLOOKUP(J290,qc!$J$2:$O$63,6,FALSE)</f>
        <v>#N/A</v>
      </c>
      <c r="N290" t="s">
        <v>828</v>
      </c>
    </row>
    <row r="291" spans="1:14" x14ac:dyDescent="0.2">
      <c r="A291" t="s">
        <v>718</v>
      </c>
      <c r="D291" t="s">
        <v>172</v>
      </c>
      <c r="E291" t="str">
        <f>IF(ISNA(VLOOKUP($D291,rilMeta_verbose!$E$1:$E$1112,1,FALSE)),1,"")</f>
        <v/>
      </c>
      <c r="F291" t="e">
        <f>VLOOKUP(D291,qc!$N$1:$O$500,2,FALSE)</f>
        <v>#N/A</v>
      </c>
      <c r="H291" t="s">
        <v>851</v>
      </c>
      <c r="J291" t="s">
        <v>203</v>
      </c>
      <c r="K291" t="str">
        <f>IF(ISNA(VLOOKUP(J291,cryo!$O$2:$O$2064,1,FALSE)),1,"")</f>
        <v/>
      </c>
      <c r="L291" t="e">
        <f>VLOOKUP(J291,qc!$J$2:$O$63,6,FALSE)</f>
        <v>#N/A</v>
      </c>
      <c r="N291" t="s">
        <v>167</v>
      </c>
    </row>
    <row r="292" spans="1:14" x14ac:dyDescent="0.2">
      <c r="A292" t="s">
        <v>847</v>
      </c>
      <c r="D292" t="s">
        <v>242</v>
      </c>
      <c r="E292" t="str">
        <f>IF(ISNA(VLOOKUP($D292,rilMeta_verbose!$E$1:$E$1112,1,FALSE)),1,"")</f>
        <v/>
      </c>
      <c r="F292" t="e">
        <f>VLOOKUP(D292,qc!$N$1:$O$500,2,FALSE)</f>
        <v>#N/A</v>
      </c>
      <c r="H292" t="s">
        <v>814</v>
      </c>
      <c r="J292" t="s">
        <v>136</v>
      </c>
      <c r="K292" t="str">
        <f>IF(ISNA(VLOOKUP(J292,cryo!$O$2:$O$2064,1,FALSE)),1,"")</f>
        <v/>
      </c>
      <c r="L292" t="e">
        <f>VLOOKUP(J292,qc!$J$2:$O$63,6,FALSE)</f>
        <v>#N/A</v>
      </c>
      <c r="N292" t="s">
        <v>826</v>
      </c>
    </row>
    <row r="293" spans="1:14" x14ac:dyDescent="0.2">
      <c r="A293" t="s">
        <v>850</v>
      </c>
      <c r="D293" t="s">
        <v>72</v>
      </c>
      <c r="E293" t="str">
        <f>IF(ISNA(VLOOKUP($D293,rilMeta_verbose!$E$1:$E$1112,1,FALSE)),1,"")</f>
        <v/>
      </c>
      <c r="F293" t="e">
        <f>VLOOKUP(D293,qc!$N$1:$O$500,2,FALSE)</f>
        <v>#N/A</v>
      </c>
      <c r="H293" t="s">
        <v>837</v>
      </c>
      <c r="J293" t="s">
        <v>243</v>
      </c>
      <c r="K293" t="str">
        <f>IF(ISNA(VLOOKUP(J293,cryo!$O$2:$O$2064,1,FALSE)),1,"")</f>
        <v/>
      </c>
      <c r="L293" t="e">
        <f>VLOOKUP(J293,qc!$J$2:$O$63,6,FALSE)</f>
        <v>#N/A</v>
      </c>
      <c r="N293" t="s">
        <v>154</v>
      </c>
    </row>
    <row r="294" spans="1:14" x14ac:dyDescent="0.2">
      <c r="A294" t="s">
        <v>868</v>
      </c>
      <c r="D294" t="s">
        <v>203</v>
      </c>
      <c r="E294" t="str">
        <f>IF(ISNA(VLOOKUP($D294,rilMeta_verbose!$E$1:$E$1112,1,FALSE)),1,"")</f>
        <v/>
      </c>
      <c r="F294" t="e">
        <f>VLOOKUP(D294,qc!$N$1:$O$500,2,FALSE)</f>
        <v>#N/A</v>
      </c>
      <c r="H294" t="s">
        <v>77</v>
      </c>
      <c r="J294" t="s">
        <v>289</v>
      </c>
      <c r="K294" t="str">
        <f>IF(ISNA(VLOOKUP(J294,cryo!$O$2:$O$2064,1,FALSE)),1,"")</f>
        <v/>
      </c>
      <c r="L294" t="e">
        <f>VLOOKUP(J294,qc!$J$2:$O$63,6,FALSE)</f>
        <v>#N/A</v>
      </c>
      <c r="N294" t="s">
        <v>628</v>
      </c>
    </row>
    <row r="295" spans="1:14" x14ac:dyDescent="0.2">
      <c r="A295" t="s">
        <v>869</v>
      </c>
      <c r="D295" t="s">
        <v>136</v>
      </c>
      <c r="E295" t="str">
        <f>IF(ISNA(VLOOKUP($D295,rilMeta_verbose!$E$1:$E$1112,1,FALSE)),1,"")</f>
        <v/>
      </c>
      <c r="F295" t="e">
        <f>VLOOKUP(D295,qc!$N$1:$O$500,2,FALSE)</f>
        <v>#N/A</v>
      </c>
      <c r="H295" t="s">
        <v>802</v>
      </c>
      <c r="J295" t="s">
        <v>7</v>
      </c>
      <c r="K295" t="str">
        <f>IF(ISNA(VLOOKUP(J295,cryo!$O$2:$O$2064,1,FALSE)),1,"")</f>
        <v/>
      </c>
      <c r="L295" t="e">
        <f>VLOOKUP(J295,qc!$J$2:$O$63,6,FALSE)</f>
        <v>#N/A</v>
      </c>
      <c r="N295" t="s">
        <v>155</v>
      </c>
    </row>
    <row r="296" spans="1:14" x14ac:dyDescent="0.2">
      <c r="A296" t="s">
        <v>845</v>
      </c>
      <c r="D296" t="s">
        <v>243</v>
      </c>
      <c r="E296" t="str">
        <f>IF(ISNA(VLOOKUP($D296,rilMeta_verbose!$E$1:$E$1112,1,FALSE)),1,"")</f>
        <v/>
      </c>
      <c r="F296" t="e">
        <f>VLOOKUP(D296,qc!$N$1:$O$500,2,FALSE)</f>
        <v>#N/A</v>
      </c>
      <c r="H296" t="s">
        <v>180</v>
      </c>
      <c r="J296" t="s">
        <v>20</v>
      </c>
      <c r="K296" t="str">
        <f>IF(ISNA(VLOOKUP(J296,cryo!$O$2:$O$2064,1,FALSE)),1,"")</f>
        <v/>
      </c>
      <c r="L296" t="e">
        <f>VLOOKUP(J296,qc!$J$2:$O$63,6,FALSE)</f>
        <v>#N/A</v>
      </c>
      <c r="N296" t="s">
        <v>851</v>
      </c>
    </row>
    <row r="297" spans="1:14" x14ac:dyDescent="0.2">
      <c r="A297" t="s">
        <v>798</v>
      </c>
      <c r="D297" t="s">
        <v>289</v>
      </c>
      <c r="E297" t="str">
        <f>IF(ISNA(VLOOKUP($D297,rilMeta_verbose!$E$1:$E$1112,1,FALSE)),1,"")</f>
        <v/>
      </c>
      <c r="F297" t="e">
        <f>VLOOKUP(D297,qc!$N$1:$O$500,2,FALSE)</f>
        <v>#N/A</v>
      </c>
      <c r="H297" t="s">
        <v>799</v>
      </c>
      <c r="J297" t="s">
        <v>40</v>
      </c>
      <c r="K297" t="str">
        <f>IF(ISNA(VLOOKUP(J297,cryo!$O$2:$O$2064,1,FALSE)),1,"")</f>
        <v/>
      </c>
      <c r="L297" t="e">
        <f>VLOOKUP(J297,qc!$J$2:$O$63,6,FALSE)</f>
        <v>#N/A</v>
      </c>
      <c r="N297" t="s">
        <v>814</v>
      </c>
    </row>
    <row r="298" spans="1:14" x14ac:dyDescent="0.2">
      <c r="A298" t="s">
        <v>810</v>
      </c>
      <c r="D298" t="s">
        <v>7</v>
      </c>
      <c r="E298" t="str">
        <f>IF(ISNA(VLOOKUP($D298,rilMeta_verbose!$E$1:$E$1112,1,FALSE)),1,"")</f>
        <v/>
      </c>
      <c r="F298" t="e">
        <f>VLOOKUP(D298,qc!$N$1:$O$500,2,FALSE)</f>
        <v>#N/A</v>
      </c>
      <c r="H298" t="s">
        <v>823</v>
      </c>
      <c r="J298" t="s">
        <v>85</v>
      </c>
      <c r="K298" t="str">
        <f>IF(ISNA(VLOOKUP(J298,cryo!$O$2:$O$2064,1,FALSE)),1,"")</f>
        <v/>
      </c>
      <c r="L298" t="e">
        <f>VLOOKUP(J298,qc!$J$2:$O$63,6,FALSE)</f>
        <v>#N/A</v>
      </c>
      <c r="N298" t="s">
        <v>837</v>
      </c>
    </row>
    <row r="299" spans="1:14" x14ac:dyDescent="0.2">
      <c r="A299" t="s">
        <v>747</v>
      </c>
      <c r="D299" t="s">
        <v>40</v>
      </c>
      <c r="E299" t="str">
        <f>IF(ISNA(VLOOKUP($D299,rilMeta_verbose!$E$1:$E$1112,1,FALSE)),1,"")</f>
        <v/>
      </c>
      <c r="F299" t="e">
        <f>VLOOKUP(D299,qc!$N$1:$O$500,2,FALSE)</f>
        <v>#N/A</v>
      </c>
      <c r="H299" t="s">
        <v>654</v>
      </c>
      <c r="J299" t="s">
        <v>59</v>
      </c>
      <c r="K299" t="str">
        <f>IF(ISNA(VLOOKUP(J299,cryo!$O$2:$O$2064,1,FALSE)),1,"")</f>
        <v/>
      </c>
      <c r="L299" t="e">
        <f>VLOOKUP(J299,qc!$J$2:$O$63,6,FALSE)</f>
        <v>#N/A</v>
      </c>
      <c r="N299" t="s">
        <v>77</v>
      </c>
    </row>
    <row r="300" spans="1:14" x14ac:dyDescent="0.2">
      <c r="A300" t="s">
        <v>862</v>
      </c>
      <c r="D300" t="s">
        <v>85</v>
      </c>
      <c r="E300" t="str">
        <f>IF(ISNA(VLOOKUP($D300,rilMeta_verbose!$E$1:$E$1112,1,FALSE)),1,"")</f>
        <v/>
      </c>
      <c r="F300" t="e">
        <f>VLOOKUP(D300,qc!$N$1:$O$500,2,FALSE)</f>
        <v>#N/A</v>
      </c>
      <c r="H300" t="s">
        <v>121</v>
      </c>
      <c r="J300" t="s">
        <v>142</v>
      </c>
      <c r="K300" t="str">
        <f>IF(ISNA(VLOOKUP(J300,cryo!$O$2:$O$2064,1,FALSE)),1,"")</f>
        <v/>
      </c>
      <c r="L300" t="e">
        <f>VLOOKUP(J300,qc!$J$2:$O$63,6,FALSE)</f>
        <v>#N/A</v>
      </c>
      <c r="N300" t="s">
        <v>802</v>
      </c>
    </row>
    <row r="301" spans="1:14" x14ac:dyDescent="0.2">
      <c r="A301" t="s">
        <v>807</v>
      </c>
      <c r="D301" t="s">
        <v>59</v>
      </c>
      <c r="E301" t="str">
        <f>IF(ISNA(VLOOKUP($D301,rilMeta_verbose!$E$1:$E$1112,1,FALSE)),1,"")</f>
        <v/>
      </c>
      <c r="F301" t="e">
        <f>VLOOKUP(D301,qc!$N$1:$O$500,2,FALSE)</f>
        <v>#N/A</v>
      </c>
      <c r="H301" t="s">
        <v>664</v>
      </c>
      <c r="J301" t="s">
        <v>109</v>
      </c>
      <c r="K301" t="str">
        <f>IF(ISNA(VLOOKUP(J301,cryo!$O$2:$O$2064,1,FALSE)),1,"")</f>
        <v/>
      </c>
      <c r="L301" t="e">
        <f>VLOOKUP(J301,qc!$J$2:$O$63,6,FALSE)</f>
        <v>#N/A</v>
      </c>
      <c r="N301" t="s">
        <v>180</v>
      </c>
    </row>
    <row r="302" spans="1:14" x14ac:dyDescent="0.2">
      <c r="A302" t="s">
        <v>832</v>
      </c>
      <c r="D302" t="s">
        <v>142</v>
      </c>
      <c r="E302" t="str">
        <f>IF(ISNA(VLOOKUP($D302,rilMeta_verbose!$E$1:$E$1112,1,FALSE)),1,"")</f>
        <v/>
      </c>
      <c r="F302" t="e">
        <f>VLOOKUP(D302,qc!$N$1:$O$500,2,FALSE)</f>
        <v>#N/A</v>
      </c>
      <c r="H302" t="s">
        <v>44</v>
      </c>
      <c r="J302" t="s">
        <v>147</v>
      </c>
      <c r="K302" t="str">
        <f>IF(ISNA(VLOOKUP(J302,cryo!$O$2:$O$2064,1,FALSE)),1,"")</f>
        <v/>
      </c>
      <c r="L302" t="e">
        <f>VLOOKUP(J302,qc!$J$2:$O$63,6,FALSE)</f>
        <v>#N/A</v>
      </c>
      <c r="N302" t="s">
        <v>799</v>
      </c>
    </row>
    <row r="303" spans="1:14" x14ac:dyDescent="0.2">
      <c r="A303" t="s">
        <v>857</v>
      </c>
      <c r="D303" t="s">
        <v>109</v>
      </c>
      <c r="E303" t="str">
        <f>IF(ISNA(VLOOKUP($D303,rilMeta_verbose!$E$1:$E$1112,1,FALSE)),1,"")</f>
        <v/>
      </c>
      <c r="F303" t="e">
        <f>VLOOKUP(D303,qc!$N$1:$O$500,2,FALSE)</f>
        <v>#N/A</v>
      </c>
      <c r="H303" t="s">
        <v>849</v>
      </c>
      <c r="J303" t="s">
        <v>219</v>
      </c>
      <c r="K303" t="str">
        <f>IF(ISNA(VLOOKUP(J303,cryo!$O$2:$O$2064,1,FALSE)),1,"")</f>
        <v/>
      </c>
      <c r="L303" t="e">
        <f>VLOOKUP(J303,qc!$J$2:$O$63,6,FALSE)</f>
        <v>#N/A</v>
      </c>
      <c r="N303" t="s">
        <v>823</v>
      </c>
    </row>
    <row r="304" spans="1:14" x14ac:dyDescent="0.2">
      <c r="A304" t="s">
        <v>864</v>
      </c>
      <c r="D304" t="s">
        <v>147</v>
      </c>
      <c r="E304" t="str">
        <f>IF(ISNA(VLOOKUP($D304,rilMeta_verbose!$E$1:$E$1112,1,FALSE)),1,"")</f>
        <v/>
      </c>
      <c r="F304" t="e">
        <f>VLOOKUP(D304,qc!$N$1:$O$500,2,FALSE)</f>
        <v>#N/A</v>
      </c>
      <c r="H304" t="s">
        <v>83</v>
      </c>
      <c r="J304" t="s">
        <v>90</v>
      </c>
      <c r="K304" t="str">
        <f>IF(ISNA(VLOOKUP(J304,cryo!$O$2:$O$2064,1,FALSE)),1,"")</f>
        <v/>
      </c>
      <c r="L304" t="e">
        <f>VLOOKUP(J304,qc!$J$2:$O$63,6,FALSE)</f>
        <v>#N/A</v>
      </c>
      <c r="N304" t="s">
        <v>654</v>
      </c>
    </row>
    <row r="305" spans="1:14" x14ac:dyDescent="0.2">
      <c r="A305" t="s">
        <v>782</v>
      </c>
      <c r="D305" t="s">
        <v>219</v>
      </c>
      <c r="E305" t="str">
        <f>IF(ISNA(VLOOKUP($D305,rilMeta_verbose!$E$1:$E$1112,1,FALSE)),1,"")</f>
        <v/>
      </c>
      <c r="F305" t="e">
        <f>VLOOKUP(D305,qc!$N$1:$O$500,2,FALSE)</f>
        <v>#N/A</v>
      </c>
      <c r="H305" t="s">
        <v>709</v>
      </c>
      <c r="J305" t="s">
        <v>194</v>
      </c>
      <c r="K305" t="str">
        <f>IF(ISNA(VLOOKUP(J305,cryo!$O$2:$O$2064,1,FALSE)),1,"")</f>
        <v/>
      </c>
      <c r="L305" t="e">
        <f>VLOOKUP(J305,qc!$J$2:$O$63,6,FALSE)</f>
        <v>#N/A</v>
      </c>
      <c r="N305" t="s">
        <v>121</v>
      </c>
    </row>
    <row r="306" spans="1:14" x14ac:dyDescent="0.2">
      <c r="A306" t="s">
        <v>822</v>
      </c>
      <c r="D306" t="s">
        <v>90</v>
      </c>
      <c r="E306" t="str">
        <f>IF(ISNA(VLOOKUP($D306,rilMeta_verbose!$E$1:$E$1112,1,FALSE)),1,"")</f>
        <v/>
      </c>
      <c r="F306" t="e">
        <f>VLOOKUP(D306,qc!$N$1:$O$500,2,FALSE)</f>
        <v>#N/A</v>
      </c>
      <c r="H306" t="s">
        <v>191</v>
      </c>
      <c r="J306" t="s">
        <v>127</v>
      </c>
      <c r="K306" t="str">
        <f>IF(ISNA(VLOOKUP(J306,cryo!$O$2:$O$2064,1,FALSE)),1,"")</f>
        <v/>
      </c>
      <c r="L306" t="e">
        <f>VLOOKUP(J306,qc!$J$2:$O$63,6,FALSE)</f>
        <v>#N/A</v>
      </c>
      <c r="N306" t="s">
        <v>664</v>
      </c>
    </row>
    <row r="307" spans="1:14" x14ac:dyDescent="0.2">
      <c r="A307" t="s">
        <v>856</v>
      </c>
      <c r="D307" t="s">
        <v>194</v>
      </c>
      <c r="E307" t="str">
        <f>IF(ISNA(VLOOKUP($D307,rilMeta_verbose!$E$1:$E$1112,1,FALSE)),1,"")</f>
        <v/>
      </c>
      <c r="F307" t="e">
        <f>VLOOKUP(D307,qc!$N$1:$O$500,2,FALSE)</f>
        <v>#N/A</v>
      </c>
      <c r="H307" t="s">
        <v>856</v>
      </c>
      <c r="J307" t="s">
        <v>113</v>
      </c>
      <c r="K307" t="str">
        <f>IF(ISNA(VLOOKUP(J307,cryo!$O$2:$O$2064,1,FALSE)),1,"")</f>
        <v/>
      </c>
      <c r="L307" t="e">
        <f>VLOOKUP(J307,qc!$J$2:$O$63,6,FALSE)</f>
        <v>#N/A</v>
      </c>
      <c r="N307" t="s">
        <v>44</v>
      </c>
    </row>
    <row r="308" spans="1:14" x14ac:dyDescent="0.2">
      <c r="A308" t="s">
        <v>709</v>
      </c>
      <c r="D308" t="s">
        <v>127</v>
      </c>
      <c r="E308" t="str">
        <f>IF(ISNA(VLOOKUP($D308,rilMeta_verbose!$E$1:$E$1112,1,FALSE)),1,"")</f>
        <v/>
      </c>
      <c r="F308" t="e">
        <f>VLOOKUP(D308,qc!$N$1:$O$500,2,FALSE)</f>
        <v>#N/A</v>
      </c>
      <c r="H308" t="s">
        <v>822</v>
      </c>
      <c r="J308" t="s">
        <v>788</v>
      </c>
      <c r="K308" t="str">
        <f>IF(ISNA(VLOOKUP(J308,cryo!$O$2:$O$2064,1,FALSE)),1,"")</f>
        <v/>
      </c>
      <c r="L308" t="e">
        <f>VLOOKUP(J308,qc!$J$2:$O$63,6,FALSE)</f>
        <v>#N/A</v>
      </c>
      <c r="N308" t="s">
        <v>849</v>
      </c>
    </row>
    <row r="309" spans="1:14" x14ac:dyDescent="0.2">
      <c r="A309" t="s">
        <v>849</v>
      </c>
      <c r="D309" t="s">
        <v>113</v>
      </c>
      <c r="E309" t="str">
        <f>IF(ISNA(VLOOKUP($D309,rilMeta_verbose!$E$1:$E$1112,1,FALSE)),1,"")</f>
        <v/>
      </c>
      <c r="F309" t="e">
        <f>VLOOKUP(D309,qc!$N$1:$O$500,2,FALSE)</f>
        <v>#N/A</v>
      </c>
      <c r="H309" t="s">
        <v>782</v>
      </c>
      <c r="J309" t="s">
        <v>691</v>
      </c>
      <c r="K309" t="str">
        <f>IF(ISNA(VLOOKUP(J309,cryo!$O$2:$O$2064,1,FALSE)),1,"")</f>
        <v/>
      </c>
      <c r="L309" t="e">
        <f>VLOOKUP(J309,qc!$J$2:$O$63,6,FALSE)</f>
        <v>#N/A</v>
      </c>
      <c r="N309" t="s">
        <v>83</v>
      </c>
    </row>
    <row r="310" spans="1:14" x14ac:dyDescent="0.2">
      <c r="A310" t="s">
        <v>823</v>
      </c>
      <c r="D310" t="s">
        <v>788</v>
      </c>
      <c r="E310" t="str">
        <f>IF(ISNA(VLOOKUP($D310,rilMeta_verbose!$E$1:$E$1112,1,FALSE)),1,"")</f>
        <v/>
      </c>
      <c r="F310" t="e">
        <f>VLOOKUP(D310,qc!$N$1:$O$500,2,FALSE)</f>
        <v>#N/A</v>
      </c>
      <c r="H310" t="s">
        <v>112</v>
      </c>
      <c r="J310" t="s">
        <v>870</v>
      </c>
      <c r="K310" t="str">
        <f>IF(ISNA(VLOOKUP(J310,cryo!$O$2:$O$2064,1,FALSE)),1,"")</f>
        <v/>
      </c>
      <c r="L310" t="e">
        <f>VLOOKUP(J310,qc!$J$2:$O$63,6,FALSE)</f>
        <v>#N/A</v>
      </c>
      <c r="N310" t="s">
        <v>709</v>
      </c>
    </row>
    <row r="311" spans="1:14" x14ac:dyDescent="0.2">
      <c r="A311" t="s">
        <v>799</v>
      </c>
      <c r="D311" t="s">
        <v>870</v>
      </c>
      <c r="E311" t="str">
        <f>IF(ISNA(VLOOKUP($D311,rilMeta_verbose!$E$1:$E$1112,1,FALSE)),1,"")</f>
        <v/>
      </c>
      <c r="F311" t="e">
        <f>VLOOKUP(D311,qc!$N$1:$O$500,2,FALSE)</f>
        <v>#N/A</v>
      </c>
      <c r="H311" t="s">
        <v>864</v>
      </c>
      <c r="J311" t="s">
        <v>735</v>
      </c>
      <c r="K311" t="str">
        <f>IF(ISNA(VLOOKUP(J311,cryo!$O$2:$O$2064,1,FALSE)),1,"")</f>
        <v/>
      </c>
      <c r="L311" t="e">
        <f>VLOOKUP(J311,qc!$J$2:$O$63,6,FALSE)</f>
        <v>#N/A</v>
      </c>
      <c r="N311" t="s">
        <v>191</v>
      </c>
    </row>
    <row r="312" spans="1:14" x14ac:dyDescent="0.2">
      <c r="A312" t="s">
        <v>802</v>
      </c>
      <c r="D312" t="s">
        <v>752</v>
      </c>
      <c r="E312" t="str">
        <f>IF(ISNA(VLOOKUP($D312,rilMeta_verbose!$E$1:$E$1112,1,FALSE)),1,"")</f>
        <v/>
      </c>
      <c r="F312" t="e">
        <f>VLOOKUP(D312,qc!$N$1:$O$500,2,FALSE)</f>
        <v>#N/A</v>
      </c>
      <c r="H312" t="s">
        <v>857</v>
      </c>
      <c r="J312" t="s">
        <v>752</v>
      </c>
      <c r="K312" t="str">
        <f>IF(ISNA(VLOOKUP(J312,cryo!$O$2:$O$2064,1,FALSE)),1,"")</f>
        <v/>
      </c>
      <c r="L312" t="e">
        <f>VLOOKUP(J312,qc!$J$2:$O$63,6,FALSE)</f>
        <v>#N/A</v>
      </c>
      <c r="N312" t="s">
        <v>856</v>
      </c>
    </row>
    <row r="313" spans="1:14" x14ac:dyDescent="0.2">
      <c r="A313" t="s">
        <v>837</v>
      </c>
      <c r="D313" t="s">
        <v>723</v>
      </c>
      <c r="E313" t="str">
        <f>IF(ISNA(VLOOKUP($D313,rilMeta_verbose!$E$1:$E$1112,1,FALSE)),1,"")</f>
        <v/>
      </c>
      <c r="F313" t="e">
        <f>VLOOKUP(D313,qc!$N$1:$O$500,2,FALSE)</f>
        <v>#N/A</v>
      </c>
      <c r="H313" t="s">
        <v>832</v>
      </c>
      <c r="J313" t="s">
        <v>723</v>
      </c>
      <c r="K313" t="str">
        <f>IF(ISNA(VLOOKUP(J313,cryo!$O$2:$O$2064,1,FALSE)),1,"")</f>
        <v/>
      </c>
      <c r="L313" t="e">
        <f>VLOOKUP(J313,qc!$J$2:$O$63,6,FALSE)</f>
        <v>#N/A</v>
      </c>
      <c r="N313" t="s">
        <v>822</v>
      </c>
    </row>
    <row r="314" spans="1:14" x14ac:dyDescent="0.2">
      <c r="A314" t="s">
        <v>814</v>
      </c>
      <c r="D314" t="s">
        <v>816</v>
      </c>
      <c r="E314" t="str">
        <f>IF(ISNA(VLOOKUP($D314,rilMeta_verbose!$E$1:$E$1112,1,FALSE)),1,"")</f>
        <v/>
      </c>
      <c r="F314" t="e">
        <f>VLOOKUP(D314,qc!$N$1:$O$500,2,FALSE)</f>
        <v>#N/A</v>
      </c>
      <c r="H314" t="s">
        <v>807</v>
      </c>
      <c r="J314" t="s">
        <v>816</v>
      </c>
      <c r="K314" t="str">
        <f>IF(ISNA(VLOOKUP(J314,cryo!$O$2:$O$2064,1,FALSE)),1,"")</f>
        <v/>
      </c>
      <c r="L314" t="e">
        <f>VLOOKUP(J314,qc!$J$2:$O$63,6,FALSE)</f>
        <v>#N/A</v>
      </c>
      <c r="N314" t="s">
        <v>782</v>
      </c>
    </row>
    <row r="315" spans="1:14" x14ac:dyDescent="0.2">
      <c r="A315" t="s">
        <v>851</v>
      </c>
      <c r="D315" t="s">
        <v>711</v>
      </c>
      <c r="E315" t="str">
        <f>IF(ISNA(VLOOKUP($D315,rilMeta_verbose!$E$1:$E$1112,1,FALSE)),1,"")</f>
        <v/>
      </c>
      <c r="F315" t="e">
        <f>VLOOKUP(D315,qc!$N$1:$O$500,2,FALSE)</f>
        <v>#N/A</v>
      </c>
      <c r="H315" t="s">
        <v>862</v>
      </c>
      <c r="J315" t="s">
        <v>711</v>
      </c>
      <c r="K315" t="str">
        <f>IF(ISNA(VLOOKUP(J315,cryo!$O$2:$O$2064,1,FALSE)),1,"")</f>
        <v/>
      </c>
      <c r="L315" t="e">
        <f>VLOOKUP(J315,qc!$J$2:$O$63,6,FALSE)</f>
        <v>#N/A</v>
      </c>
      <c r="N315" t="s">
        <v>112</v>
      </c>
    </row>
    <row r="316" spans="1:14" x14ac:dyDescent="0.2">
      <c r="A316" t="s">
        <v>834</v>
      </c>
      <c r="D316" t="s">
        <v>686</v>
      </c>
      <c r="E316" t="str">
        <f>IF(ISNA(VLOOKUP($D316,rilMeta_verbose!$E$1:$E$1112,1,FALSE)),1,"")</f>
        <v/>
      </c>
      <c r="F316" t="e">
        <f>VLOOKUP(D316,qc!$N$1:$O$500,2,FALSE)</f>
        <v>#N/A</v>
      </c>
      <c r="H316" t="s">
        <v>747</v>
      </c>
      <c r="J316" t="s">
        <v>792</v>
      </c>
      <c r="K316" t="str">
        <f>IF(ISNA(VLOOKUP(J316,cryo!$O$2:$O$2064,1,FALSE)),1,"")</f>
        <v/>
      </c>
      <c r="L316" t="e">
        <f>VLOOKUP(J316,qc!$J$2:$O$63,6,FALSE)</f>
        <v>#N/A</v>
      </c>
      <c r="N316" t="s">
        <v>864</v>
      </c>
    </row>
    <row r="317" spans="1:14" x14ac:dyDescent="0.2">
      <c r="A317" t="s">
        <v>826</v>
      </c>
      <c r="D317" t="s">
        <v>772</v>
      </c>
      <c r="E317" t="str">
        <f>IF(ISNA(VLOOKUP($D317,rilMeta_verbose!$E$1:$E$1112,1,FALSE)),1,"")</f>
        <v/>
      </c>
      <c r="F317" t="e">
        <f>VLOOKUP(D317,qc!$N$1:$O$500,2,FALSE)</f>
        <v>#N/A</v>
      </c>
      <c r="H317" t="s">
        <v>159</v>
      </c>
      <c r="J317" t="s">
        <v>686</v>
      </c>
      <c r="K317" t="str">
        <f>IF(ISNA(VLOOKUP(J317,cryo!$O$2:$O$2064,1,FALSE)),1,"")</f>
        <v/>
      </c>
      <c r="L317" t="e">
        <f>VLOOKUP(J317,qc!$J$2:$O$63,6,FALSE)</f>
        <v>#N/A</v>
      </c>
      <c r="N317" t="s">
        <v>91</v>
      </c>
    </row>
    <row r="318" spans="1:14" x14ac:dyDescent="0.2">
      <c r="A318" t="s">
        <v>828</v>
      </c>
      <c r="D318" t="s">
        <v>786</v>
      </c>
      <c r="E318" t="str">
        <f>IF(ISNA(VLOOKUP($D318,rilMeta_verbose!$E$1:$E$1112,1,FALSE)),1,"")</f>
        <v/>
      </c>
      <c r="F318" t="e">
        <f>VLOOKUP(D318,qc!$N$1:$O$500,2,FALSE)</f>
        <v>#N/A</v>
      </c>
      <c r="H318" t="s">
        <v>824</v>
      </c>
      <c r="J318" t="s">
        <v>772</v>
      </c>
      <c r="K318" t="str">
        <f>IF(ISNA(VLOOKUP(J318,cryo!$O$2:$O$2064,1,FALSE)),1,"")</f>
        <v/>
      </c>
      <c r="L318" t="e">
        <f>VLOOKUP(J318,qc!$J$2:$O$63,6,FALSE)</f>
        <v>#N/A</v>
      </c>
      <c r="N318" t="s">
        <v>91</v>
      </c>
    </row>
    <row r="319" spans="1:14" x14ac:dyDescent="0.2">
      <c r="A319" t="s">
        <v>846</v>
      </c>
      <c r="D319" t="s">
        <v>626</v>
      </c>
      <c r="E319" t="str">
        <f>IF(ISNA(VLOOKUP($D319,rilMeta_verbose!$E$1:$E$1112,1,FALSE)),1,"")</f>
        <v/>
      </c>
      <c r="F319" t="e">
        <f>VLOOKUP(D319,qc!$N$1:$O$500,2,FALSE)</f>
        <v>#N/A</v>
      </c>
      <c r="H319" t="s">
        <v>798</v>
      </c>
      <c r="J319" t="s">
        <v>786</v>
      </c>
      <c r="K319" t="str">
        <f>IF(ISNA(VLOOKUP(J319,cryo!$O$2:$O$2064,1,FALSE)),1,"")</f>
        <v/>
      </c>
      <c r="L319" t="e">
        <f>VLOOKUP(J319,qc!$J$2:$O$63,6,FALSE)</f>
        <v>#N/A</v>
      </c>
      <c r="N319" t="s">
        <v>857</v>
      </c>
    </row>
    <row r="320" spans="1:14" x14ac:dyDescent="0.2">
      <c r="A320" t="s">
        <v>854</v>
      </c>
      <c r="D320" t="s">
        <v>750</v>
      </c>
      <c r="E320" t="str">
        <f>IF(ISNA(VLOOKUP($D320,rilMeta_verbose!$E$1:$E$1112,1,FALSE)),1,"")</f>
        <v/>
      </c>
      <c r="F320" t="e">
        <f>VLOOKUP(D320,qc!$N$1:$O$500,2,FALSE)</f>
        <v>#N/A</v>
      </c>
      <c r="H320" t="s">
        <v>103</v>
      </c>
      <c r="J320" t="s">
        <v>626</v>
      </c>
      <c r="K320" t="str">
        <f>IF(ISNA(VLOOKUP(J320,cryo!$O$2:$O$2064,1,FALSE)),1,"")</f>
        <v/>
      </c>
      <c r="L320" t="e">
        <f>VLOOKUP(J320,qc!$J$2:$O$63,6,FALSE)</f>
        <v>#N/A</v>
      </c>
      <c r="N320" t="s">
        <v>832</v>
      </c>
    </row>
    <row r="321" spans="1:14" x14ac:dyDescent="0.2">
      <c r="A321" t="s">
        <v>734</v>
      </c>
      <c r="D321" t="s">
        <v>730</v>
      </c>
      <c r="E321" t="str">
        <f>IF(ISNA(VLOOKUP($D321,rilMeta_verbose!$E$1:$E$1112,1,FALSE)),1,"")</f>
        <v/>
      </c>
      <c r="F321" t="e">
        <f>VLOOKUP(D321,qc!$N$1:$O$500,2,FALSE)</f>
        <v>#N/A</v>
      </c>
      <c r="H321" t="s">
        <v>845</v>
      </c>
      <c r="J321" t="s">
        <v>760</v>
      </c>
      <c r="K321" t="str">
        <f>IF(ISNA(VLOOKUP(J321,cryo!$O$2:$O$2064,1,FALSE)),1,"")</f>
        <v/>
      </c>
      <c r="L321" t="e">
        <f>VLOOKUP(J321,qc!$J$2:$O$63,6,FALSE)</f>
        <v>#N/A</v>
      </c>
      <c r="N321" t="s">
        <v>807</v>
      </c>
    </row>
    <row r="322" spans="1:14" x14ac:dyDescent="0.2">
      <c r="A322" t="s">
        <v>730</v>
      </c>
      <c r="D322" t="s">
        <v>734</v>
      </c>
      <c r="E322" t="str">
        <f>IF(ISNA(VLOOKUP($D322,rilMeta_verbose!$E$1:$E$1112,1,FALSE)),1,"")</f>
        <v/>
      </c>
      <c r="F322" t="e">
        <f>VLOOKUP(D322,qc!$N$1:$O$500,2,FALSE)</f>
        <v>#N/A</v>
      </c>
      <c r="H322" t="s">
        <v>140</v>
      </c>
      <c r="J322" t="s">
        <v>750</v>
      </c>
      <c r="K322" t="str">
        <f>IF(ISNA(VLOOKUP(J322,cryo!$O$2:$O$2064,1,FALSE)),1,"")</f>
        <v/>
      </c>
      <c r="L322" t="e">
        <f>VLOOKUP(J322,qc!$J$2:$O$63,6,FALSE)</f>
        <v>#N/A</v>
      </c>
      <c r="N322" t="s">
        <v>862</v>
      </c>
    </row>
    <row r="323" spans="1:14" x14ac:dyDescent="0.2">
      <c r="A323" t="s">
        <v>750</v>
      </c>
      <c r="D323" t="s">
        <v>606</v>
      </c>
      <c r="E323" t="str">
        <f>IF(ISNA(VLOOKUP($D323,rilMeta_verbose!$E$1:$E$1112,1,FALSE)),1,"")</f>
        <v/>
      </c>
      <c r="F323" t="e">
        <f>VLOOKUP(D323,qc!$N$1:$O$500,2,FALSE)</f>
        <v>#N/A</v>
      </c>
      <c r="H323" t="s">
        <v>172</v>
      </c>
      <c r="J323" t="s">
        <v>730</v>
      </c>
      <c r="K323" t="str">
        <f>IF(ISNA(VLOOKUP(J323,cryo!$O$2:$O$2064,1,FALSE)),1,"")</f>
        <v/>
      </c>
      <c r="L323" t="e">
        <f>VLOOKUP(J323,qc!$J$2:$O$63,6,FALSE)</f>
        <v>#N/A</v>
      </c>
      <c r="N323" t="s">
        <v>747</v>
      </c>
    </row>
    <row r="324" spans="1:14" x14ac:dyDescent="0.2">
      <c r="A324" t="s">
        <v>760</v>
      </c>
      <c r="D324" t="s">
        <v>854</v>
      </c>
      <c r="E324" t="str">
        <f>IF(ISNA(VLOOKUP($D324,rilMeta_verbose!$E$1:$E$1112,1,FALSE)),1,"")</f>
        <v/>
      </c>
      <c r="F324" t="e">
        <f>VLOOKUP(D324,qc!$N$1:$O$500,2,FALSE)</f>
        <v>#N/A</v>
      </c>
      <c r="H324" t="s">
        <v>136</v>
      </c>
      <c r="J324" t="s">
        <v>734</v>
      </c>
      <c r="K324" t="str">
        <f>IF(ISNA(VLOOKUP(J324,cryo!$O$2:$O$2064,1,FALSE)),1,"")</f>
        <v/>
      </c>
      <c r="L324" t="e">
        <f>VLOOKUP(J324,qc!$J$2:$O$63,6,FALSE)</f>
        <v>#N/A</v>
      </c>
      <c r="N324" t="s">
        <v>159</v>
      </c>
    </row>
    <row r="325" spans="1:14" x14ac:dyDescent="0.2">
      <c r="A325" t="s">
        <v>786</v>
      </c>
      <c r="D325" t="s">
        <v>846</v>
      </c>
      <c r="E325" t="str">
        <f>IF(ISNA(VLOOKUP($D325,rilMeta_verbose!$E$1:$E$1112,1,FALSE)),1,"")</f>
        <v/>
      </c>
      <c r="F325" t="e">
        <f>VLOOKUP(D325,qc!$N$1:$O$500,2,FALSE)</f>
        <v>#N/A</v>
      </c>
      <c r="H325" t="s">
        <v>243</v>
      </c>
      <c r="J325" t="s">
        <v>606</v>
      </c>
      <c r="K325" t="str">
        <f>IF(ISNA(VLOOKUP(J325,cryo!$O$2:$O$2064,1,FALSE)),1,"")</f>
        <v/>
      </c>
      <c r="L325" t="e">
        <f>VLOOKUP(J325,qc!$J$2:$O$63,6,FALSE)</f>
        <v>#N/A</v>
      </c>
      <c r="N325" t="s">
        <v>824</v>
      </c>
    </row>
    <row r="326" spans="1:14" x14ac:dyDescent="0.2">
      <c r="A326" t="s">
        <v>686</v>
      </c>
      <c r="D326" t="s">
        <v>828</v>
      </c>
      <c r="E326" t="str">
        <f>IF(ISNA(VLOOKUP($D326,rilMeta_verbose!$E$1:$E$1112,1,FALSE)),1,"")</f>
        <v/>
      </c>
      <c r="F326" t="e">
        <f>VLOOKUP(D326,qc!$N$1:$O$500,2,FALSE)</f>
        <v>#N/A</v>
      </c>
      <c r="H326" t="s">
        <v>289</v>
      </c>
      <c r="J326" t="s">
        <v>854</v>
      </c>
      <c r="K326" t="str">
        <f>IF(ISNA(VLOOKUP(J326,cryo!$O$2:$O$2064,1,FALSE)),1,"")</f>
        <v/>
      </c>
      <c r="L326" t="e">
        <f>VLOOKUP(J326,qc!$J$2:$O$63,6,FALSE)</f>
        <v>#N/A</v>
      </c>
      <c r="N326" t="s">
        <v>798</v>
      </c>
    </row>
    <row r="327" spans="1:14" x14ac:dyDescent="0.2">
      <c r="A327" t="s">
        <v>711</v>
      </c>
      <c r="D327" t="s">
        <v>826</v>
      </c>
      <c r="E327" t="str">
        <f>IF(ISNA(VLOOKUP($D327,rilMeta_verbose!$E$1:$E$1112,1,FALSE)),1,"")</f>
        <v/>
      </c>
      <c r="F327" t="e">
        <f>VLOOKUP(D327,qc!$N$1:$O$500,2,FALSE)</f>
        <v>#N/A</v>
      </c>
      <c r="H327" t="s">
        <v>7</v>
      </c>
      <c r="J327" t="s">
        <v>846</v>
      </c>
      <c r="K327" t="str">
        <f>IF(ISNA(VLOOKUP(J327,cryo!$O$2:$O$2064,1,FALSE)),1,"")</f>
        <v/>
      </c>
      <c r="L327" t="e">
        <f>VLOOKUP(J327,qc!$J$2:$O$63,6,FALSE)</f>
        <v>#N/A</v>
      </c>
      <c r="N327" t="s">
        <v>103</v>
      </c>
    </row>
    <row r="328" spans="1:14" x14ac:dyDescent="0.2">
      <c r="A328" t="s">
        <v>816</v>
      </c>
      <c r="D328" t="s">
        <v>834</v>
      </c>
      <c r="E328" t="str">
        <f>IF(ISNA(VLOOKUP($D328,rilMeta_verbose!$E$1:$E$1112,1,FALSE)),1,"")</f>
        <v/>
      </c>
      <c r="F328" t="e">
        <f>VLOOKUP(D328,qc!$N$1:$O$500,2,FALSE)</f>
        <v>#N/A</v>
      </c>
      <c r="H328" t="s">
        <v>40</v>
      </c>
      <c r="J328" t="s">
        <v>828</v>
      </c>
      <c r="K328" t="str">
        <f>IF(ISNA(VLOOKUP(J328,cryo!$O$2:$O$2064,1,FALSE)),1,"")</f>
        <v/>
      </c>
      <c r="L328" t="e">
        <f>VLOOKUP(J328,qc!$J$2:$O$63,6,FALSE)</f>
        <v>#N/A</v>
      </c>
      <c r="N328" t="s">
        <v>845</v>
      </c>
    </row>
    <row r="329" spans="1:14" x14ac:dyDescent="0.2">
      <c r="A329" t="s">
        <v>723</v>
      </c>
      <c r="D329" t="s">
        <v>628</v>
      </c>
      <c r="E329" t="str">
        <f>IF(ISNA(VLOOKUP($D329,rilMeta_verbose!$E$1:$E$1112,1,FALSE)),1,"")</f>
        <v/>
      </c>
      <c r="F329" t="e">
        <f>VLOOKUP(D329,qc!$N$1:$O$500,2,FALSE)</f>
        <v>#N/A</v>
      </c>
      <c r="H329" t="s">
        <v>85</v>
      </c>
      <c r="J329" t="s">
        <v>826</v>
      </c>
      <c r="K329" t="str">
        <f>IF(ISNA(VLOOKUP(J329,cryo!$O$2:$O$2064,1,FALSE)),1,"")</f>
        <v/>
      </c>
      <c r="L329" t="e">
        <f>VLOOKUP(J329,qc!$J$2:$O$63,6,FALSE)</f>
        <v>#N/A</v>
      </c>
      <c r="N329" t="s">
        <v>140</v>
      </c>
    </row>
    <row r="330" spans="1:14" x14ac:dyDescent="0.2">
      <c r="A330" t="s">
        <v>752</v>
      </c>
      <c r="D330" t="s">
        <v>851</v>
      </c>
      <c r="E330" t="str">
        <f>IF(ISNA(VLOOKUP($D330,rilMeta_verbose!$E$1:$E$1112,1,FALSE)),1,"")</f>
        <v/>
      </c>
      <c r="F330" t="e">
        <f>VLOOKUP(D330,qc!$N$1:$O$500,2,FALSE)</f>
        <v>#N/A</v>
      </c>
      <c r="H330" t="s">
        <v>59</v>
      </c>
      <c r="J330" t="s">
        <v>834</v>
      </c>
      <c r="K330" t="str">
        <f>IF(ISNA(VLOOKUP(J330,cryo!$O$2:$O$2064,1,FALSE)),1,"")</f>
        <v/>
      </c>
      <c r="L330" t="e">
        <f>VLOOKUP(J330,qc!$J$2:$O$63,6,FALSE)</f>
        <v>#N/A</v>
      </c>
      <c r="N330" t="s">
        <v>172</v>
      </c>
    </row>
    <row r="331" spans="1:14" x14ac:dyDescent="0.2">
      <c r="A331" t="s">
        <v>691</v>
      </c>
      <c r="D331" t="s">
        <v>814</v>
      </c>
      <c r="E331" t="str">
        <f>IF(ISNA(VLOOKUP($D331,rilMeta_verbose!$E$1:$E$1112,1,FALSE)),1,"")</f>
        <v/>
      </c>
      <c r="F331" t="e">
        <f>VLOOKUP(D331,qc!$N$1:$O$500,2,FALSE)</f>
        <v>#N/A</v>
      </c>
      <c r="H331" t="s">
        <v>109</v>
      </c>
      <c r="J331" t="s">
        <v>628</v>
      </c>
      <c r="K331" t="str">
        <f>IF(ISNA(VLOOKUP(J331,cryo!$O$2:$O$2064,1,FALSE)),1,"")</f>
        <v/>
      </c>
      <c r="L331" t="e">
        <f>VLOOKUP(J331,qc!$J$2:$O$63,6,FALSE)</f>
        <v>#N/A</v>
      </c>
      <c r="N331" t="s">
        <v>72</v>
      </c>
    </row>
    <row r="332" spans="1:14" x14ac:dyDescent="0.2">
      <c r="A332" t="s">
        <v>788</v>
      </c>
      <c r="D332" t="s">
        <v>837</v>
      </c>
      <c r="E332" t="str">
        <f>IF(ISNA(VLOOKUP($D332,rilMeta_verbose!$E$1:$E$1112,1,FALSE)),1,"")</f>
        <v/>
      </c>
      <c r="F332" t="e">
        <f>VLOOKUP(D332,qc!$N$1:$O$500,2,FALSE)</f>
        <v>#N/A</v>
      </c>
      <c r="H332" t="s">
        <v>147</v>
      </c>
      <c r="J332" t="s">
        <v>851</v>
      </c>
      <c r="K332" t="str">
        <f>IF(ISNA(VLOOKUP(J332,cryo!$O$2:$O$2064,1,FALSE)),1,"")</f>
        <v/>
      </c>
      <c r="L332" t="e">
        <f>VLOOKUP(J332,qc!$J$2:$O$63,6,FALSE)</f>
        <v>#N/A</v>
      </c>
      <c r="N332" t="s">
        <v>136</v>
      </c>
    </row>
    <row r="333" spans="1:14" x14ac:dyDescent="0.2">
      <c r="A333" t="s">
        <v>422</v>
      </c>
      <c r="D333" t="s">
        <v>802</v>
      </c>
      <c r="E333" t="str">
        <f>IF(ISNA(VLOOKUP($D333,rilMeta_verbose!$E$1:$E$1112,1,FALSE)),1,"")</f>
        <v/>
      </c>
      <c r="F333" t="e">
        <f>VLOOKUP(D333,qc!$N$1:$O$500,2,FALSE)</f>
        <v>#N/A</v>
      </c>
      <c r="H333" t="s">
        <v>219</v>
      </c>
      <c r="J333" t="s">
        <v>814</v>
      </c>
      <c r="K333" t="str">
        <f>IF(ISNA(VLOOKUP(J333,cryo!$O$2:$O$2064,1,FALSE)),1,"")</f>
        <v/>
      </c>
      <c r="L333" t="e">
        <f>VLOOKUP(J333,qc!$J$2:$O$63,6,FALSE)</f>
        <v>#N/A</v>
      </c>
      <c r="N333" t="s">
        <v>243</v>
      </c>
    </row>
    <row r="334" spans="1:14" x14ac:dyDescent="0.2">
      <c r="A334" t="s">
        <v>452</v>
      </c>
      <c r="D334" t="s">
        <v>799</v>
      </c>
      <c r="E334" t="str">
        <f>IF(ISNA(VLOOKUP($D334,rilMeta_verbose!$E$1:$E$1112,1,FALSE)),1,"")</f>
        <v/>
      </c>
      <c r="F334" t="e">
        <f>VLOOKUP(D334,qc!$N$1:$O$500,2,FALSE)</f>
        <v>#N/A</v>
      </c>
      <c r="H334" t="s">
        <v>90</v>
      </c>
      <c r="J334" t="s">
        <v>837</v>
      </c>
      <c r="K334" t="str">
        <f>IF(ISNA(VLOOKUP(J334,cryo!$O$2:$O$2064,1,FALSE)),1,"")</f>
        <v/>
      </c>
      <c r="L334" t="e">
        <f>VLOOKUP(J334,qc!$J$2:$O$63,6,FALSE)</f>
        <v>#N/A</v>
      </c>
      <c r="N334" t="s">
        <v>289</v>
      </c>
    </row>
    <row r="335" spans="1:14" x14ac:dyDescent="0.2">
      <c r="A335" t="s">
        <v>435</v>
      </c>
      <c r="D335" t="s">
        <v>823</v>
      </c>
      <c r="E335" t="str">
        <f>IF(ISNA(VLOOKUP($D335,rilMeta_verbose!$E$1:$E$1112,1,FALSE)),1,"")</f>
        <v/>
      </c>
      <c r="F335" t="e">
        <f>VLOOKUP(D335,qc!$N$1:$O$500,2,FALSE)</f>
        <v>#N/A</v>
      </c>
      <c r="H335" t="s">
        <v>194</v>
      </c>
      <c r="J335" t="s">
        <v>802</v>
      </c>
      <c r="K335" t="str">
        <f>IF(ISNA(VLOOKUP(J335,cryo!$O$2:$O$2064,1,FALSE)),1,"")</f>
        <v/>
      </c>
      <c r="L335" t="e">
        <f>VLOOKUP(J335,qc!$J$2:$O$63,6,FALSE)</f>
        <v>#N/A</v>
      </c>
      <c r="N335" t="s">
        <v>7</v>
      </c>
    </row>
    <row r="336" spans="1:14" x14ac:dyDescent="0.2">
      <c r="A336" t="s">
        <v>423</v>
      </c>
      <c r="D336" t="s">
        <v>654</v>
      </c>
      <c r="E336" t="str">
        <f>IF(ISNA(VLOOKUP($D336,rilMeta_verbose!$E$1:$E$1112,1,FALSE)),1,"")</f>
        <v/>
      </c>
      <c r="F336" t="e">
        <f>VLOOKUP(D336,qc!$N$1:$O$500,2,FALSE)</f>
        <v>#N/A</v>
      </c>
      <c r="H336" t="s">
        <v>127</v>
      </c>
      <c r="J336" t="s">
        <v>799</v>
      </c>
      <c r="K336" t="str">
        <f>IF(ISNA(VLOOKUP(J336,cryo!$O$2:$O$2064,1,FALSE)),1,"")</f>
        <v/>
      </c>
      <c r="L336" t="e">
        <f>VLOOKUP(J336,qc!$J$2:$O$63,6,FALSE)</f>
        <v>#N/A</v>
      </c>
      <c r="N336" t="s">
        <v>20</v>
      </c>
    </row>
    <row r="337" spans="1:14" x14ac:dyDescent="0.2">
      <c r="A337" t="s">
        <v>448</v>
      </c>
      <c r="D337" t="s">
        <v>664</v>
      </c>
      <c r="E337" t="str">
        <f>IF(ISNA(VLOOKUP($D337,rilMeta_verbose!$E$1:$E$1112,1,FALSE)),1,"")</f>
        <v/>
      </c>
      <c r="F337" t="e">
        <f>VLOOKUP(D337,qc!$N$1:$O$500,2,FALSE)</f>
        <v>#N/A</v>
      </c>
      <c r="H337" t="s">
        <v>113</v>
      </c>
      <c r="J337" t="s">
        <v>823</v>
      </c>
      <c r="K337" t="str">
        <f>IF(ISNA(VLOOKUP(J337,cryo!$O$2:$O$2064,1,FALSE)),1,"")</f>
        <v/>
      </c>
      <c r="L337" t="e">
        <f>VLOOKUP(J337,qc!$J$2:$O$63,6,FALSE)</f>
        <v>#N/A</v>
      </c>
      <c r="N337" t="s">
        <v>40</v>
      </c>
    </row>
    <row r="338" spans="1:14" x14ac:dyDescent="0.2">
      <c r="A338" t="s">
        <v>466</v>
      </c>
      <c r="D338" t="s">
        <v>849</v>
      </c>
      <c r="E338" t="str">
        <f>IF(ISNA(VLOOKUP($D338,rilMeta_verbose!$E$1:$E$1112,1,FALSE)),1,"")</f>
        <v/>
      </c>
      <c r="F338" t="e">
        <f>VLOOKUP(D338,qc!$N$1:$O$500,2,FALSE)</f>
        <v>#N/A</v>
      </c>
      <c r="H338" t="s">
        <v>148</v>
      </c>
      <c r="J338" t="s">
        <v>654</v>
      </c>
      <c r="K338" t="str">
        <f>IF(ISNA(VLOOKUP(J338,cryo!$O$2:$O$2064,1,FALSE)),1,"")</f>
        <v/>
      </c>
      <c r="L338" t="e">
        <f>VLOOKUP(J338,qc!$J$2:$O$63,6,FALSE)</f>
        <v>#N/A</v>
      </c>
      <c r="N338" t="s">
        <v>85</v>
      </c>
    </row>
    <row r="339" spans="1:14" x14ac:dyDescent="0.2">
      <c r="A339" t="s">
        <v>446</v>
      </c>
      <c r="D339" t="s">
        <v>871</v>
      </c>
      <c r="E339" t="str">
        <f>IF(ISNA(VLOOKUP($D339,rilMeta_verbose!$E$1:$E$1112,1,FALSE)),1,"")</f>
        <v/>
      </c>
      <c r="F339" t="e">
        <f>VLOOKUP(D339,qc!$N$1:$O$500,2,FALSE)</f>
        <v>#N/A</v>
      </c>
      <c r="H339" t="s">
        <v>46</v>
      </c>
      <c r="J339" t="s">
        <v>664</v>
      </c>
      <c r="K339" t="str">
        <f>IF(ISNA(VLOOKUP(J339,cryo!$O$2:$O$2064,1,FALSE)),1,"")</f>
        <v/>
      </c>
      <c r="L339" t="e">
        <f>VLOOKUP(J339,qc!$J$2:$O$63,6,FALSE)</f>
        <v>#N/A</v>
      </c>
      <c r="N339" t="s">
        <v>59</v>
      </c>
    </row>
    <row r="340" spans="1:14" x14ac:dyDescent="0.2">
      <c r="A340" t="s">
        <v>571</v>
      </c>
      <c r="D340" t="s">
        <v>709</v>
      </c>
      <c r="E340" t="str">
        <f>IF(ISNA(VLOOKUP($D340,rilMeta_verbose!$E$1:$E$1112,1,FALSE)),1,"")</f>
        <v/>
      </c>
      <c r="F340" t="e">
        <f>VLOOKUP(D340,qc!$N$1:$O$500,2,FALSE)</f>
        <v>#N/A</v>
      </c>
      <c r="H340" t="s">
        <v>157</v>
      </c>
      <c r="J340" t="s">
        <v>849</v>
      </c>
      <c r="K340" t="str">
        <f>IF(ISNA(VLOOKUP(J340,cryo!$O$2:$O$2064,1,FALSE)),1,"")</f>
        <v/>
      </c>
      <c r="L340" t="e">
        <f>VLOOKUP(J340,qc!$J$2:$O$63,6,FALSE)</f>
        <v>#N/A</v>
      </c>
      <c r="N340" t="s">
        <v>109</v>
      </c>
    </row>
    <row r="341" spans="1:14" x14ac:dyDescent="0.2">
      <c r="A341" t="s">
        <v>404</v>
      </c>
      <c r="D341" t="s">
        <v>856</v>
      </c>
      <c r="E341" t="str">
        <f>IF(ISNA(VLOOKUP($D341,rilMeta_verbose!$E$1:$E$1112,1,FALSE)),1,"")</f>
        <v/>
      </c>
      <c r="F341" t="e">
        <f>VLOOKUP(D341,qc!$N$1:$O$500,2,FALSE)</f>
        <v>#N/A</v>
      </c>
      <c r="H341" t="s">
        <v>291</v>
      </c>
      <c r="J341" t="s">
        <v>871</v>
      </c>
      <c r="K341" t="str">
        <f>IF(ISNA(VLOOKUP(J341,cryo!$O$2:$O$2064,1,FALSE)),1,"")</f>
        <v/>
      </c>
      <c r="L341" t="e">
        <f>VLOOKUP(J341,qc!$J$2:$O$63,6,FALSE)</f>
        <v>#N/A</v>
      </c>
      <c r="N341" t="s">
        <v>147</v>
      </c>
    </row>
    <row r="342" spans="1:14" x14ac:dyDescent="0.2">
      <c r="A342" t="s">
        <v>482</v>
      </c>
      <c r="D342" t="s">
        <v>822</v>
      </c>
      <c r="E342" t="str">
        <f>IF(ISNA(VLOOKUP($D342,rilMeta_verbose!$E$1:$E$1112,1,FALSE)),1,"")</f>
        <v/>
      </c>
      <c r="F342" t="e">
        <f>VLOOKUP(D342,qc!$N$1:$O$500,2,FALSE)</f>
        <v>#N/A</v>
      </c>
      <c r="H342" t="s">
        <v>268</v>
      </c>
      <c r="J342" t="s">
        <v>709</v>
      </c>
      <c r="K342" t="str">
        <f>IF(ISNA(VLOOKUP(J342,cryo!$O$2:$O$2064,1,FALSE)),1,"")</f>
        <v/>
      </c>
      <c r="L342" t="e">
        <f>VLOOKUP(J342,qc!$J$2:$O$63,6,FALSE)</f>
        <v>#N/A</v>
      </c>
      <c r="N342" t="s">
        <v>219</v>
      </c>
    </row>
    <row r="343" spans="1:14" x14ac:dyDescent="0.2">
      <c r="A343" t="s">
        <v>463</v>
      </c>
      <c r="D343" t="s">
        <v>782</v>
      </c>
      <c r="E343" t="str">
        <f>IF(ISNA(VLOOKUP($D343,rilMeta_verbose!$E$1:$E$1112,1,FALSE)),1,"")</f>
        <v/>
      </c>
      <c r="F343" t="e">
        <f>VLOOKUP(D343,qc!$N$1:$O$500,2,FALSE)</f>
        <v>#N/A</v>
      </c>
      <c r="H343" t="s">
        <v>137</v>
      </c>
      <c r="J343" t="s">
        <v>856</v>
      </c>
      <c r="K343" t="str">
        <f>IF(ISNA(VLOOKUP(J343,cryo!$O$2:$O$2064,1,FALSE)),1,"")</f>
        <v/>
      </c>
      <c r="L343" t="e">
        <f>VLOOKUP(J343,qc!$J$2:$O$63,6,FALSE)</f>
        <v>#N/A</v>
      </c>
      <c r="N343" t="s">
        <v>90</v>
      </c>
    </row>
    <row r="344" spans="1:14" x14ac:dyDescent="0.2">
      <c r="A344" t="s">
        <v>402</v>
      </c>
      <c r="D344" t="s">
        <v>864</v>
      </c>
      <c r="E344" t="str">
        <f>IF(ISNA(VLOOKUP($D344,rilMeta_verbose!$E$1:$E$1112,1,FALSE)),1,"")</f>
        <v/>
      </c>
      <c r="F344" t="e">
        <f>VLOOKUP(D344,qc!$N$1:$O$500,2,FALSE)</f>
        <v>#N/A</v>
      </c>
      <c r="H344" t="s">
        <v>796</v>
      </c>
      <c r="J344" t="s">
        <v>822</v>
      </c>
      <c r="K344" t="str">
        <f>IF(ISNA(VLOOKUP(J344,cryo!$O$2:$O$2064,1,FALSE)),1,"")</f>
        <v/>
      </c>
      <c r="L344" t="e">
        <f>VLOOKUP(J344,qc!$J$2:$O$63,6,FALSE)</f>
        <v>#N/A</v>
      </c>
      <c r="N344" t="s">
        <v>194</v>
      </c>
    </row>
    <row r="345" spans="1:14" x14ac:dyDescent="0.2">
      <c r="A345" t="s">
        <v>550</v>
      </c>
      <c r="D345" t="s">
        <v>857</v>
      </c>
      <c r="E345" t="str">
        <f>IF(ISNA(VLOOKUP($D345,rilMeta_verbose!$E$1:$E$1112,1,FALSE)),1,"")</f>
        <v/>
      </c>
      <c r="F345" t="e">
        <f>VLOOKUP(D345,qc!$N$1:$O$500,2,FALSE)</f>
        <v>#N/A</v>
      </c>
      <c r="H345" t="s">
        <v>797</v>
      </c>
      <c r="J345" t="s">
        <v>782</v>
      </c>
      <c r="K345" t="str">
        <f>IF(ISNA(VLOOKUP(J345,cryo!$O$2:$O$2064,1,FALSE)),1,"")</f>
        <v/>
      </c>
      <c r="L345" t="e">
        <f>VLOOKUP(J345,qc!$J$2:$O$63,6,FALSE)</f>
        <v>#N/A</v>
      </c>
      <c r="N345" t="s">
        <v>127</v>
      </c>
    </row>
    <row r="346" spans="1:14" x14ac:dyDescent="0.2">
      <c r="A346" t="s">
        <v>488</v>
      </c>
      <c r="D346" t="s">
        <v>832</v>
      </c>
      <c r="E346" t="str">
        <f>IF(ISNA(VLOOKUP($D346,rilMeta_verbose!$E$1:$E$1112,1,FALSE)),1,"")</f>
        <v/>
      </c>
      <c r="F346" t="e">
        <f>VLOOKUP(D346,qc!$N$1:$O$500,2,FALSE)</f>
        <v>#N/A</v>
      </c>
      <c r="H346" t="s">
        <v>795</v>
      </c>
      <c r="J346" t="s">
        <v>864</v>
      </c>
      <c r="K346" t="str">
        <f>IF(ISNA(VLOOKUP(J346,cryo!$O$2:$O$2064,1,FALSE)),1,"")</f>
        <v/>
      </c>
      <c r="L346" t="e">
        <f>VLOOKUP(J346,qc!$J$2:$O$63,6,FALSE)</f>
        <v>#N/A</v>
      </c>
      <c r="N346" t="s">
        <v>113</v>
      </c>
    </row>
    <row r="347" spans="1:14" x14ac:dyDescent="0.2">
      <c r="A347" t="s">
        <v>470</v>
      </c>
      <c r="D347" t="s">
        <v>807</v>
      </c>
      <c r="E347" t="str">
        <f>IF(ISNA(VLOOKUP($D347,rilMeta_verbose!$E$1:$E$1112,1,FALSE)),1,"")</f>
        <v/>
      </c>
      <c r="F347" t="e">
        <f>VLOOKUP(D347,qc!$N$1:$O$500,2,FALSE)</f>
        <v>#N/A</v>
      </c>
      <c r="H347" t="s">
        <v>133</v>
      </c>
      <c r="J347" t="s">
        <v>857</v>
      </c>
      <c r="K347" t="str">
        <f>IF(ISNA(VLOOKUP(J347,cryo!$O$2:$O$2064,1,FALSE)),1,"")</f>
        <v/>
      </c>
      <c r="L347" t="e">
        <f>VLOOKUP(J347,qc!$J$2:$O$63,6,FALSE)</f>
        <v>#N/A</v>
      </c>
      <c r="N347" t="s">
        <v>148</v>
      </c>
    </row>
    <row r="348" spans="1:14" x14ac:dyDescent="0.2">
      <c r="A348" t="s">
        <v>715</v>
      </c>
      <c r="D348" t="s">
        <v>862</v>
      </c>
      <c r="E348" t="str">
        <f>IF(ISNA(VLOOKUP($D348,rilMeta_verbose!$E$1:$E$1112,1,FALSE)),1,"")</f>
        <v/>
      </c>
      <c r="F348" t="e">
        <f>VLOOKUP(D348,qc!$N$1:$O$500,2,FALSE)</f>
        <v>#N/A</v>
      </c>
      <c r="H348" t="s">
        <v>841</v>
      </c>
      <c r="J348" t="s">
        <v>832</v>
      </c>
      <c r="K348" t="str">
        <f>IF(ISNA(VLOOKUP(J348,cryo!$O$2:$O$2064,1,FALSE)),1,"")</f>
        <v/>
      </c>
      <c r="L348" t="e">
        <f>VLOOKUP(J348,qc!$J$2:$O$63,6,FALSE)</f>
        <v>#N/A</v>
      </c>
      <c r="N348" t="s">
        <v>46</v>
      </c>
    </row>
    <row r="349" spans="1:14" x14ac:dyDescent="0.2">
      <c r="A349" t="s">
        <v>486</v>
      </c>
      <c r="D349" t="s">
        <v>747</v>
      </c>
      <c r="E349" t="str">
        <f>IF(ISNA(VLOOKUP($D349,rilMeta_verbose!$E$1:$E$1112,1,FALSE)),1,"")</f>
        <v/>
      </c>
      <c r="F349" t="e">
        <f>VLOOKUP(D349,qc!$N$1:$O$500,2,FALSE)</f>
        <v>#N/A</v>
      </c>
      <c r="H349" t="s">
        <v>134</v>
      </c>
      <c r="J349" t="s">
        <v>807</v>
      </c>
      <c r="K349" t="str">
        <f>IF(ISNA(VLOOKUP(J349,cryo!$O$2:$O$2064,1,FALSE)),1,"")</f>
        <v/>
      </c>
      <c r="L349" t="e">
        <f>VLOOKUP(J349,qc!$J$2:$O$63,6,FALSE)</f>
        <v>#N/A</v>
      </c>
      <c r="N349" t="s">
        <v>157</v>
      </c>
    </row>
    <row r="350" spans="1:14" x14ac:dyDescent="0.2">
      <c r="A350" t="s">
        <v>703</v>
      </c>
      <c r="D350" t="s">
        <v>824</v>
      </c>
      <c r="E350" t="str">
        <f>IF(ISNA(VLOOKUP($D350,rilMeta_verbose!$E$1:$E$1112,1,FALSE)),1,"")</f>
        <v/>
      </c>
      <c r="F350" t="e">
        <f>VLOOKUP(D350,qc!$N$1:$O$500,2,FALSE)</f>
        <v>#N/A</v>
      </c>
      <c r="H350" t="s">
        <v>821</v>
      </c>
      <c r="J350" t="s">
        <v>862</v>
      </c>
      <c r="K350" t="str">
        <f>IF(ISNA(VLOOKUP(J350,cryo!$O$2:$O$2064,1,FALSE)),1,"")</f>
        <v/>
      </c>
      <c r="L350" t="e">
        <f>VLOOKUP(J350,qc!$J$2:$O$63,6,FALSE)</f>
        <v>#N/A</v>
      </c>
      <c r="N350" t="s">
        <v>220</v>
      </c>
    </row>
    <row r="351" spans="1:14" x14ac:dyDescent="0.2">
      <c r="A351" t="s">
        <v>483</v>
      </c>
      <c r="D351" t="s">
        <v>798</v>
      </c>
      <c r="E351" t="str">
        <f>IF(ISNA(VLOOKUP($D351,rilMeta_verbose!$E$1:$E$1112,1,FALSE)),1,"")</f>
        <v/>
      </c>
      <c r="F351" t="e">
        <f>VLOOKUP(D351,qc!$N$1:$O$500,2,FALSE)</f>
        <v>#N/A</v>
      </c>
      <c r="H351" t="s">
        <v>231</v>
      </c>
      <c r="J351" t="s">
        <v>747</v>
      </c>
      <c r="K351" t="str">
        <f>IF(ISNA(VLOOKUP(J351,cryo!$O$2:$O$2064,1,FALSE)),1,"")</f>
        <v/>
      </c>
      <c r="L351" t="e">
        <f>VLOOKUP(J351,qc!$J$2:$O$63,6,FALSE)</f>
        <v>#N/A</v>
      </c>
      <c r="N351" t="s">
        <v>291</v>
      </c>
    </row>
    <row r="352" spans="1:14" x14ac:dyDescent="0.2">
      <c r="A352" t="s">
        <v>477</v>
      </c>
      <c r="D352" t="s">
        <v>845</v>
      </c>
      <c r="E352" t="str">
        <f>IF(ISNA(VLOOKUP($D352,rilMeta_verbose!$E$1:$E$1112,1,FALSE)),1,"")</f>
        <v/>
      </c>
      <c r="F352" t="e">
        <f>VLOOKUP(D352,qc!$N$1:$O$500,2,FALSE)</f>
        <v>#N/A</v>
      </c>
      <c r="H352" t="s">
        <v>645</v>
      </c>
      <c r="J352" t="s">
        <v>824</v>
      </c>
      <c r="K352" t="str">
        <f>IF(ISNA(VLOOKUP(J352,cryo!$O$2:$O$2064,1,FALSE)),1,"")</f>
        <v/>
      </c>
      <c r="L352" t="e">
        <f>VLOOKUP(J352,qc!$J$2:$O$63,6,FALSE)</f>
        <v>#N/A</v>
      </c>
      <c r="N352" t="s">
        <v>268</v>
      </c>
    </row>
    <row r="353" spans="1:14" x14ac:dyDescent="0.2">
      <c r="A353" t="s">
        <v>440</v>
      </c>
      <c r="D353" t="s">
        <v>653</v>
      </c>
      <c r="E353" t="str">
        <f>IF(ISNA(VLOOKUP($D353,rilMeta_verbose!$E$1:$E$1112,1,FALSE)),1,"")</f>
        <v/>
      </c>
      <c r="F353" t="e">
        <f>VLOOKUP(D353,qc!$N$1:$O$500,2,FALSE)</f>
        <v>#N/A</v>
      </c>
      <c r="H353" t="s">
        <v>789</v>
      </c>
      <c r="J353" t="s">
        <v>798</v>
      </c>
      <c r="K353" t="str">
        <f>IF(ISNA(VLOOKUP(J353,cryo!$O$2:$O$2064,1,FALSE)),1,"")</f>
        <v/>
      </c>
      <c r="L353" t="e">
        <f>VLOOKUP(J353,qc!$J$2:$O$63,6,FALSE)</f>
        <v>#N/A</v>
      </c>
      <c r="N353" t="s">
        <v>783</v>
      </c>
    </row>
    <row r="354" spans="1:14" x14ac:dyDescent="0.2">
      <c r="A354" t="s">
        <v>400</v>
      </c>
      <c r="D354" t="s">
        <v>869</v>
      </c>
      <c r="E354" t="str">
        <f>IF(ISNA(VLOOKUP($D354,rilMeta_verbose!$E$1:$E$1112,1,FALSE)),1,"")</f>
        <v/>
      </c>
      <c r="F354" t="e">
        <f>VLOOKUP(D354,qc!$N$1:$O$500,2,FALSE)</f>
        <v>#N/A</v>
      </c>
      <c r="H354" t="s">
        <v>804</v>
      </c>
      <c r="J354" t="s">
        <v>845</v>
      </c>
      <c r="K354" t="str">
        <f>IF(ISNA(VLOOKUP(J354,cryo!$O$2:$O$2064,1,FALSE)),1,"")</f>
        <v/>
      </c>
      <c r="L354" t="e">
        <f>VLOOKUP(J354,qc!$J$2:$O$63,6,FALSE)</f>
        <v>#N/A</v>
      </c>
      <c r="N354" t="s">
        <v>137</v>
      </c>
    </row>
    <row r="355" spans="1:14" x14ac:dyDescent="0.2">
      <c r="A355" t="s">
        <v>514</v>
      </c>
      <c r="D355" t="s">
        <v>868</v>
      </c>
      <c r="E355" t="str">
        <f>IF(ISNA(VLOOKUP($D355,rilMeta_verbose!$E$1:$E$1112,1,FALSE)),1,"")</f>
        <v/>
      </c>
      <c r="F355" t="e">
        <f>VLOOKUP(D355,qc!$N$1:$O$500,2,FALSE)</f>
        <v>#N/A</v>
      </c>
      <c r="H355" t="s">
        <v>197</v>
      </c>
      <c r="J355" t="s">
        <v>653</v>
      </c>
      <c r="K355" t="str">
        <f>IF(ISNA(VLOOKUP(J355,cryo!$O$2:$O$2064,1,FALSE)),1,"")</f>
        <v/>
      </c>
      <c r="L355" t="e">
        <f>VLOOKUP(J355,qc!$J$2:$O$63,6,FALSE)</f>
        <v>#N/A</v>
      </c>
      <c r="N355" t="s">
        <v>796</v>
      </c>
    </row>
    <row r="356" spans="1:14" x14ac:dyDescent="0.2">
      <c r="A356" t="s">
        <v>586</v>
      </c>
      <c r="D356" t="s">
        <v>787</v>
      </c>
      <c r="E356" t="str">
        <f>IF(ISNA(VLOOKUP($D356,rilMeta_verbose!$E$1:$E$1112,1,FALSE)),1,"")</f>
        <v/>
      </c>
      <c r="F356" t="e">
        <f>VLOOKUP(D356,qc!$N$1:$O$500,2,FALSE)</f>
        <v>#N/A</v>
      </c>
      <c r="H356" t="s">
        <v>850</v>
      </c>
      <c r="J356" t="s">
        <v>869</v>
      </c>
      <c r="K356" t="str">
        <f>IF(ISNA(VLOOKUP(J356,cryo!$O$2:$O$2064,1,FALSE)),1,"")</f>
        <v/>
      </c>
      <c r="L356" t="e">
        <f>VLOOKUP(J356,qc!$J$2:$O$63,6,FALSE)</f>
        <v>#N/A</v>
      </c>
      <c r="N356" t="s">
        <v>797</v>
      </c>
    </row>
    <row r="357" spans="1:14" x14ac:dyDescent="0.2">
      <c r="A357" t="s">
        <v>481</v>
      </c>
      <c r="D357" t="s">
        <v>197</v>
      </c>
      <c r="E357" t="str">
        <f>IF(ISNA(VLOOKUP($D357,rilMeta_verbose!$E$1:$E$1112,1,FALSE)),1,"")</f>
        <v/>
      </c>
      <c r="F357" t="e">
        <f>VLOOKUP(D357,qc!$N$1:$O$500,2,FALSE)</f>
        <v>#N/A</v>
      </c>
      <c r="H357" t="s">
        <v>256</v>
      </c>
      <c r="J357" t="s">
        <v>868</v>
      </c>
      <c r="K357" t="str">
        <f>IF(ISNA(VLOOKUP(J357,cryo!$O$2:$O$2064,1,FALSE)),1,"")</f>
        <v/>
      </c>
      <c r="L357" t="e">
        <f>VLOOKUP(J357,qc!$J$2:$O$63,6,FALSE)</f>
        <v>#N/A</v>
      </c>
      <c r="N357" t="s">
        <v>795</v>
      </c>
    </row>
    <row r="358" spans="1:14" x14ac:dyDescent="0.2">
      <c r="A358" t="s">
        <v>417</v>
      </c>
      <c r="D358" t="s">
        <v>229</v>
      </c>
      <c r="E358" t="str">
        <f>IF(ISNA(VLOOKUP($D358,rilMeta_verbose!$E$1:$E$1112,1,FALSE)),1,"")</f>
        <v/>
      </c>
      <c r="F358" t="e">
        <f>VLOOKUP(D358,qc!$N$1:$O$500,2,FALSE)</f>
        <v>#N/A</v>
      </c>
      <c r="H358" t="s">
        <v>847</v>
      </c>
      <c r="J358" t="s">
        <v>787</v>
      </c>
      <c r="K358" t="str">
        <f>IF(ISNA(VLOOKUP(J358,cryo!$O$2:$O$2064,1,FALSE)),1,"")</f>
        <v/>
      </c>
      <c r="L358" t="e">
        <f>VLOOKUP(J358,qc!$J$2:$O$63,6,FALSE)</f>
        <v>#N/A</v>
      </c>
      <c r="N358" t="s">
        <v>133</v>
      </c>
    </row>
    <row r="359" spans="1:14" x14ac:dyDescent="0.2">
      <c r="A359" t="s">
        <v>464</v>
      </c>
      <c r="D359" t="s">
        <v>213</v>
      </c>
      <c r="E359" t="str">
        <f>IF(ISNA(VLOOKUP($D359,rilMeta_verbose!$E$1:$E$1112,1,FALSE)),1,"")</f>
        <v/>
      </c>
      <c r="F359" t="e">
        <f>VLOOKUP(D359,qc!$N$1:$O$500,2,FALSE)</f>
        <v>#N/A</v>
      </c>
      <c r="H359" t="s">
        <v>718</v>
      </c>
      <c r="J359" t="s">
        <v>197</v>
      </c>
      <c r="K359" t="str">
        <f>IF(ISNA(VLOOKUP(J359,cryo!$O$2:$O$2064,1,FALSE)),1,"")</f>
        <v/>
      </c>
      <c r="L359" t="e">
        <f>VLOOKUP(J359,qc!$J$2:$O$63,6,FALSE)</f>
        <v>#N/A</v>
      </c>
      <c r="N359" t="s">
        <v>841</v>
      </c>
    </row>
    <row r="360" spans="1:14" x14ac:dyDescent="0.2">
      <c r="A360" t="s">
        <v>528</v>
      </c>
      <c r="D360" t="s">
        <v>297</v>
      </c>
      <c r="E360" t="str">
        <f>IF(ISNA(VLOOKUP($D360,rilMeta_verbose!$E$1:$E$1112,1,FALSE)),1,"")</f>
        <v/>
      </c>
      <c r="F360" t="e">
        <f>VLOOKUP(D360,qc!$N$1:$O$500,2,FALSE)</f>
        <v>#N/A</v>
      </c>
      <c r="H360" t="s">
        <v>748</v>
      </c>
      <c r="J360" t="s">
        <v>229</v>
      </c>
      <c r="K360" t="str">
        <f>IF(ISNA(VLOOKUP(J360,cryo!$O$2:$O$2064,1,FALSE)),1,"")</f>
        <v/>
      </c>
      <c r="L360" t="e">
        <f>VLOOKUP(J360,qc!$J$2:$O$63,6,FALSE)</f>
        <v>#N/A</v>
      </c>
      <c r="N360" t="s">
        <v>134</v>
      </c>
    </row>
    <row r="361" spans="1:14" x14ac:dyDescent="0.2">
      <c r="A361" t="s">
        <v>403</v>
      </c>
      <c r="D361" t="s">
        <v>256</v>
      </c>
      <c r="E361" t="str">
        <f>IF(ISNA(VLOOKUP($D361,rilMeta_verbose!$E$1:$E$1112,1,FALSE)),1,"")</f>
        <v/>
      </c>
      <c r="F361" t="e">
        <f>VLOOKUP(D361,qc!$N$1:$O$500,2,FALSE)</f>
        <v>#N/A</v>
      </c>
      <c r="H361" t="s">
        <v>687</v>
      </c>
      <c r="J361" t="s">
        <v>213</v>
      </c>
      <c r="K361" t="str">
        <f>IF(ISNA(VLOOKUP(J361,cryo!$O$2:$O$2064,1,FALSE)),1,"")</f>
        <v/>
      </c>
      <c r="L361" t="e">
        <f>VLOOKUP(J361,qc!$J$2:$O$63,6,FALSE)</f>
        <v>#N/A</v>
      </c>
      <c r="N361" t="s">
        <v>821</v>
      </c>
    </row>
    <row r="362" spans="1:14" x14ac:dyDescent="0.2">
      <c r="A362" t="s">
        <v>427</v>
      </c>
      <c r="D362" t="s">
        <v>269</v>
      </c>
      <c r="E362" t="str">
        <f>IF(ISNA(VLOOKUP($D362,rilMeta_verbose!$E$1:$E$1112,1,FALSE)),1,"")</f>
        <v/>
      </c>
      <c r="F362" t="e">
        <f>VLOOKUP(D362,qc!$N$1:$O$500,2,FALSE)</f>
        <v>#N/A</v>
      </c>
      <c r="H362" t="s">
        <v>174</v>
      </c>
      <c r="J362" t="s">
        <v>297</v>
      </c>
      <c r="K362" t="str">
        <f>IF(ISNA(VLOOKUP(J362,cryo!$O$2:$O$2064,1,FALSE)),1,"")</f>
        <v/>
      </c>
      <c r="L362" t="e">
        <f>VLOOKUP(J362,qc!$J$2:$O$63,6,FALSE)</f>
        <v>#N/A</v>
      </c>
      <c r="N362" t="s">
        <v>231</v>
      </c>
    </row>
    <row r="363" spans="1:14" x14ac:dyDescent="0.2">
      <c r="A363" t="s">
        <v>434</v>
      </c>
      <c r="D363" t="s">
        <v>260</v>
      </c>
      <c r="E363" t="str">
        <f>IF(ISNA(VLOOKUP($D363,rilMeta_verbose!$E$1:$E$1112,1,FALSE)),1,"")</f>
        <v/>
      </c>
      <c r="F363" t="e">
        <f>VLOOKUP(D363,qc!$N$1:$O$500,2,FALSE)</f>
        <v>#N/A</v>
      </c>
      <c r="H363" t="s">
        <v>278</v>
      </c>
      <c r="J363" t="s">
        <v>256</v>
      </c>
      <c r="K363" t="str">
        <f>IF(ISNA(VLOOKUP(J363,cryo!$O$2:$O$2064,1,FALSE)),1,"")</f>
        <v/>
      </c>
      <c r="L363" t="e">
        <f>VLOOKUP(J363,qc!$J$2:$O$63,6,FALSE)</f>
        <v>#N/A</v>
      </c>
      <c r="N363" t="s">
        <v>645</v>
      </c>
    </row>
    <row r="364" spans="1:14" x14ac:dyDescent="0.2">
      <c r="A364" t="s">
        <v>492</v>
      </c>
      <c r="D364" t="s">
        <v>270</v>
      </c>
      <c r="E364" t="str">
        <f>IF(ISNA(VLOOKUP($D364,rilMeta_verbose!$E$1:$E$1112,1,FALSE)),1,"")</f>
        <v/>
      </c>
      <c r="F364" t="e">
        <f>VLOOKUP(D364,qc!$N$1:$O$500,2,FALSE)</f>
        <v>#N/A</v>
      </c>
      <c r="H364" t="s">
        <v>765</v>
      </c>
      <c r="J364" t="s">
        <v>269</v>
      </c>
      <c r="K364" t="str">
        <f>IF(ISNA(VLOOKUP(J364,cryo!$O$2:$O$2064,1,FALSE)),1,"")</f>
        <v/>
      </c>
      <c r="L364" t="e">
        <f>VLOOKUP(J364,qc!$J$2:$O$63,6,FALSE)</f>
        <v>#N/A</v>
      </c>
      <c r="N364" t="s">
        <v>789</v>
      </c>
    </row>
    <row r="365" spans="1:14" x14ac:dyDescent="0.2">
      <c r="A365" t="s">
        <v>406</v>
      </c>
      <c r="D365" t="s">
        <v>285</v>
      </c>
      <c r="E365" t="str">
        <f>IF(ISNA(VLOOKUP($D365,rilMeta_verbose!$E$1:$E$1112,1,FALSE)),1,"")</f>
        <v/>
      </c>
      <c r="F365" t="e">
        <f>VLOOKUP(D365,qc!$N$1:$O$500,2,FALSE)</f>
        <v>#N/A</v>
      </c>
      <c r="H365" t="s">
        <v>207</v>
      </c>
      <c r="J365" t="s">
        <v>260</v>
      </c>
      <c r="K365" t="str">
        <f>IF(ISNA(VLOOKUP(J365,cryo!$O$2:$O$2064,1,FALSE)),1,"")</f>
        <v/>
      </c>
      <c r="L365" t="e">
        <f>VLOOKUP(J365,qc!$J$2:$O$63,6,FALSE)</f>
        <v>#N/A</v>
      </c>
      <c r="N365" t="s">
        <v>804</v>
      </c>
    </row>
    <row r="366" spans="1:14" x14ac:dyDescent="0.2">
      <c r="A366" t="s">
        <v>462</v>
      </c>
      <c r="D366" t="s">
        <v>174</v>
      </c>
      <c r="E366" t="str">
        <f>IF(ISNA(VLOOKUP($D366,rilMeta_verbose!$E$1:$E$1112,1,FALSE)),1,"")</f>
        <v/>
      </c>
      <c r="F366" t="e">
        <f>VLOOKUP(D366,qc!$N$1:$O$500,2,FALSE)</f>
        <v>#N/A</v>
      </c>
      <c r="H366" t="s">
        <v>699</v>
      </c>
      <c r="J366" t="s">
        <v>270</v>
      </c>
      <c r="K366" t="str">
        <f>IF(ISNA(VLOOKUP(J366,cryo!$O$2:$O$2064,1,FALSE)),1,"")</f>
        <v/>
      </c>
      <c r="L366" t="e">
        <f>VLOOKUP(J366,qc!$J$2:$O$63,6,FALSE)</f>
        <v>#N/A</v>
      </c>
      <c r="N366" t="s">
        <v>197</v>
      </c>
    </row>
    <row r="367" spans="1:14" x14ac:dyDescent="0.2">
      <c r="A367" t="s">
        <v>457</v>
      </c>
      <c r="D367" t="s">
        <v>278</v>
      </c>
      <c r="E367" t="str">
        <f>IF(ISNA(VLOOKUP($D367,rilMeta_verbose!$E$1:$E$1112,1,FALSE)),1,"")</f>
        <v/>
      </c>
      <c r="F367" t="e">
        <f>VLOOKUP(D367,qc!$N$1:$O$500,2,FALSE)</f>
        <v>#N/A</v>
      </c>
      <c r="H367" t="s">
        <v>208</v>
      </c>
      <c r="J367" t="s">
        <v>285</v>
      </c>
      <c r="K367" t="str">
        <f>IF(ISNA(VLOOKUP(J367,cryo!$O$2:$O$2064,1,FALSE)),1,"")</f>
        <v/>
      </c>
      <c r="L367" t="e">
        <f>VLOOKUP(J367,qc!$J$2:$O$63,6,FALSE)</f>
        <v>#N/A</v>
      </c>
      <c r="N367" t="s">
        <v>850</v>
      </c>
    </row>
    <row r="368" spans="1:14" x14ac:dyDescent="0.2">
      <c r="A368" t="s">
        <v>583</v>
      </c>
      <c r="D368" t="s">
        <v>207</v>
      </c>
      <c r="E368" t="str">
        <f>IF(ISNA(VLOOKUP($D368,rilMeta_verbose!$E$1:$E$1112,1,FALSE)),1,"")</f>
        <v/>
      </c>
      <c r="F368" t="e">
        <f>VLOOKUP(D368,qc!$N$1:$O$500,2,FALSE)</f>
        <v>#N/A</v>
      </c>
      <c r="H368" t="s">
        <v>290</v>
      </c>
      <c r="J368" t="s">
        <v>174</v>
      </c>
      <c r="K368" t="str">
        <f>IF(ISNA(VLOOKUP(J368,cryo!$O$2:$O$2064,1,FALSE)),1,"")</f>
        <v/>
      </c>
      <c r="L368" t="e">
        <f>VLOOKUP(J368,qc!$J$2:$O$63,6,FALSE)</f>
        <v>#N/A</v>
      </c>
      <c r="N368" t="s">
        <v>256</v>
      </c>
    </row>
    <row r="369" spans="1:14" x14ac:dyDescent="0.2">
      <c r="A369" t="s">
        <v>444</v>
      </c>
      <c r="D369" t="s">
        <v>208</v>
      </c>
      <c r="E369" t="str">
        <f>IF(ISNA(VLOOKUP($D369,rilMeta_verbose!$E$1:$E$1112,1,FALSE)),1,"")</f>
        <v/>
      </c>
      <c r="F369" t="e">
        <f>VLOOKUP(D369,qc!$N$1:$O$500,2,FALSE)</f>
        <v>#N/A</v>
      </c>
      <c r="H369" t="s">
        <v>785</v>
      </c>
      <c r="J369" t="s">
        <v>278</v>
      </c>
      <c r="K369" t="str">
        <f>IF(ISNA(VLOOKUP(J369,cryo!$O$2:$O$2064,1,FALSE)),1,"")</f>
        <v/>
      </c>
      <c r="L369" t="e">
        <f>VLOOKUP(J369,qc!$J$2:$O$63,6,FALSE)</f>
        <v>#N/A</v>
      </c>
      <c r="N369" t="s">
        <v>847</v>
      </c>
    </row>
    <row r="370" spans="1:14" x14ac:dyDescent="0.2">
      <c r="A370" t="s">
        <v>761</v>
      </c>
      <c r="D370" t="s">
        <v>290</v>
      </c>
      <c r="E370" t="str">
        <f>IF(ISNA(VLOOKUP($D370,rilMeta_verbose!$E$1:$E$1112,1,FALSE)),1,"")</f>
        <v/>
      </c>
      <c r="F370" t="e">
        <f>VLOOKUP(D370,qc!$N$1:$O$500,2,FALSE)</f>
        <v>#N/A</v>
      </c>
      <c r="H370" t="s">
        <v>728</v>
      </c>
      <c r="J370" t="s">
        <v>207</v>
      </c>
      <c r="K370" t="str">
        <f>IF(ISNA(VLOOKUP(J370,cryo!$O$2:$O$2064,1,FALSE)),1,"")</f>
        <v/>
      </c>
      <c r="L370" t="e">
        <f>VLOOKUP(J370,qc!$J$2:$O$63,6,FALSE)</f>
        <v>#N/A</v>
      </c>
      <c r="N370" t="s">
        <v>718</v>
      </c>
    </row>
    <row r="371" spans="1:14" x14ac:dyDescent="0.2">
      <c r="A371" t="s">
        <v>443</v>
      </c>
      <c r="D371" t="s">
        <v>137</v>
      </c>
      <c r="E371" t="str">
        <f>IF(ISNA(VLOOKUP($D371,rilMeta_verbose!$E$1:$E$1112,1,FALSE)),1,"")</f>
        <v/>
      </c>
      <c r="F371" t="e">
        <f>VLOOKUP(D371,qc!$N$1:$O$500,2,FALSE)</f>
        <v>#N/A</v>
      </c>
      <c r="H371" t="s">
        <v>706</v>
      </c>
      <c r="J371" t="s">
        <v>208</v>
      </c>
      <c r="K371" t="str">
        <f>IF(ISNA(VLOOKUP(J371,cryo!$O$2:$O$2064,1,FALSE)),1,"")</f>
        <v/>
      </c>
      <c r="L371" t="e">
        <f>VLOOKUP(J371,qc!$J$2:$O$63,6,FALSE)</f>
        <v>#N/A</v>
      </c>
      <c r="N371" t="s">
        <v>748</v>
      </c>
    </row>
    <row r="372" spans="1:14" x14ac:dyDescent="0.2">
      <c r="A372" t="s">
        <v>450</v>
      </c>
      <c r="D372" t="s">
        <v>232</v>
      </c>
      <c r="E372" t="str">
        <f>IF(ISNA(VLOOKUP($D372,rilMeta_verbose!$E$1:$E$1112,1,FALSE)),1,"")</f>
        <v/>
      </c>
      <c r="F372" t="e">
        <f>VLOOKUP(D372,qc!$N$1:$O$500,2,FALSE)</f>
        <v>#N/A</v>
      </c>
      <c r="H372" t="s">
        <v>778</v>
      </c>
      <c r="J372" t="s">
        <v>290</v>
      </c>
      <c r="K372" t="str">
        <f>IF(ISNA(VLOOKUP(J372,cryo!$O$2:$O$2064,1,FALSE)),1,"")</f>
        <v/>
      </c>
      <c r="L372" t="e">
        <f>VLOOKUP(J372,qc!$J$2:$O$63,6,FALSE)</f>
        <v>#N/A</v>
      </c>
      <c r="N372" t="s">
        <v>687</v>
      </c>
    </row>
    <row r="373" spans="1:14" x14ac:dyDescent="0.2">
      <c r="A373" t="s">
        <v>432</v>
      </c>
      <c r="D373" t="s">
        <v>181</v>
      </c>
      <c r="E373" t="str">
        <f>IF(ISNA(VLOOKUP($D373,rilMeta_verbose!$E$1:$E$1112,1,FALSE)),1,"")</f>
        <v/>
      </c>
      <c r="F373" t="e">
        <f>VLOOKUP(D373,qc!$N$1:$O$500,2,FALSE)</f>
        <v>#N/A</v>
      </c>
      <c r="H373" t="s">
        <v>181</v>
      </c>
      <c r="J373" t="s">
        <v>137</v>
      </c>
      <c r="K373" t="str">
        <f>IF(ISNA(VLOOKUP(J373,cryo!$O$2:$O$2064,1,FALSE)),1,"")</f>
        <v/>
      </c>
      <c r="L373" t="e">
        <f>VLOOKUP(J373,qc!$J$2:$O$63,6,FALSE)</f>
        <v>#N/A</v>
      </c>
      <c r="N373" t="s">
        <v>174</v>
      </c>
    </row>
    <row r="374" spans="1:14" x14ac:dyDescent="0.2">
      <c r="A374" t="s">
        <v>480</v>
      </c>
      <c r="D374" t="s">
        <v>266</v>
      </c>
      <c r="E374" t="str">
        <f>IF(ISNA(VLOOKUP($D374,rilMeta_verbose!$E$1:$E$1112,1,FALSE)),1,"")</f>
        <v/>
      </c>
      <c r="F374" t="e">
        <f>VLOOKUP(D374,qc!$N$1:$O$500,2,FALSE)</f>
        <v>#N/A</v>
      </c>
      <c r="H374" t="s">
        <v>736</v>
      </c>
      <c r="J374" t="s">
        <v>254</v>
      </c>
      <c r="K374" t="str">
        <f>IF(ISNA(VLOOKUP(J374,cryo!$O$2:$O$2064,1,FALSE)),1,"")</f>
        <v/>
      </c>
      <c r="L374" t="e">
        <f>VLOOKUP(J374,qc!$J$2:$O$63,6,FALSE)</f>
        <v>#N/A</v>
      </c>
      <c r="N374" t="s">
        <v>729</v>
      </c>
    </row>
    <row r="375" spans="1:14" x14ac:dyDescent="0.2">
      <c r="A375" t="s">
        <v>774</v>
      </c>
      <c r="D375" t="s">
        <v>206</v>
      </c>
      <c r="E375" t="str">
        <f>IF(ISNA(VLOOKUP($D375,rilMeta_verbose!$E$1:$E$1112,1,FALSE)),1,"")</f>
        <v/>
      </c>
      <c r="F375" t="e">
        <f>VLOOKUP(D375,qc!$N$1:$O$500,2,FALSE)</f>
        <v>#N/A</v>
      </c>
      <c r="H375" t="s">
        <v>749</v>
      </c>
      <c r="J375" t="s">
        <v>230</v>
      </c>
      <c r="K375" t="str">
        <f>IF(ISNA(VLOOKUP(J375,cryo!$O$2:$O$2064,1,FALSE)),1,"")</f>
        <v/>
      </c>
      <c r="L375" t="e">
        <f>VLOOKUP(J375,qc!$J$2:$O$63,6,FALSE)</f>
        <v>#N/A</v>
      </c>
      <c r="N375" t="s">
        <v>278</v>
      </c>
    </row>
    <row r="376" spans="1:14" x14ac:dyDescent="0.2">
      <c r="A376" t="s">
        <v>441</v>
      </c>
      <c r="D376" t="s">
        <v>255</v>
      </c>
      <c r="E376" t="str">
        <f>IF(ISNA(VLOOKUP($D376,rilMeta_verbose!$E$1:$E$1112,1,FALSE)),1,"")</f>
        <v/>
      </c>
      <c r="F376" t="e">
        <f>VLOOKUP(D376,qc!$N$1:$O$500,2,FALSE)</f>
        <v>#N/A</v>
      </c>
      <c r="H376" t="s">
        <v>605</v>
      </c>
      <c r="J376" t="s">
        <v>232</v>
      </c>
      <c r="K376" t="str">
        <f>IF(ISNA(VLOOKUP(J376,cryo!$O$2:$O$2064,1,FALSE)),1,"")</f>
        <v/>
      </c>
      <c r="L376" t="e">
        <f>VLOOKUP(J376,qc!$J$2:$O$63,6,FALSE)</f>
        <v>#N/A</v>
      </c>
      <c r="N376" t="s">
        <v>765</v>
      </c>
    </row>
    <row r="377" spans="1:14" x14ac:dyDescent="0.2">
      <c r="A377" t="s">
        <v>1077</v>
      </c>
      <c r="D377" t="s">
        <v>200</v>
      </c>
      <c r="E377" t="str">
        <f>IF(ISNA(VLOOKUP($D377,rilMeta_verbose!$E$1:$E$1112,1,FALSE)),1,"")</f>
        <v/>
      </c>
      <c r="F377" t="e">
        <f>VLOOKUP(D377,qc!$N$1:$O$500,2,FALSE)</f>
        <v>#N/A</v>
      </c>
      <c r="H377" t="s">
        <v>714</v>
      </c>
      <c r="J377" t="s">
        <v>181</v>
      </c>
      <c r="K377" t="str">
        <f>IF(ISNA(VLOOKUP(J377,cryo!$O$2:$O$2064,1,FALSE)),1,"")</f>
        <v/>
      </c>
      <c r="L377" t="e">
        <f>VLOOKUP(J377,qc!$J$2:$O$63,6,FALSE)</f>
        <v>#N/A</v>
      </c>
      <c r="N377" t="s">
        <v>207</v>
      </c>
    </row>
    <row r="378" spans="1:14" x14ac:dyDescent="0.2">
      <c r="A378" t="s">
        <v>692</v>
      </c>
      <c r="D378" t="s">
        <v>117</v>
      </c>
      <c r="E378" t="str">
        <f>IF(ISNA(VLOOKUP($D378,rilMeta_verbose!$E$1:$E$1112,1,FALSE)),1,"")</f>
        <v/>
      </c>
      <c r="F378" t="e">
        <f>VLOOKUP(D378,qc!$N$1:$O$500,2,FALSE)</f>
        <v>#N/A</v>
      </c>
      <c r="H378" t="s">
        <v>843</v>
      </c>
      <c r="J378" t="s">
        <v>266</v>
      </c>
      <c r="K378" t="str">
        <f>IF(ISNA(VLOOKUP(J378,cryo!$O$2:$O$2064,1,FALSE)),1,"")</f>
        <v/>
      </c>
      <c r="L378" t="e">
        <f>VLOOKUP(J378,qc!$J$2:$O$63,6,FALSE)</f>
        <v>#N/A</v>
      </c>
      <c r="N378" t="s">
        <v>699</v>
      </c>
    </row>
    <row r="379" spans="1:14" x14ac:dyDescent="0.2">
      <c r="A379" t="s">
        <v>467</v>
      </c>
      <c r="D379" t="s">
        <v>150</v>
      </c>
      <c r="E379" t="str">
        <f>IF(ISNA(VLOOKUP($D379,rilMeta_verbose!$E$1:$E$1112,1,FALSE)),1,"")</f>
        <v/>
      </c>
      <c r="F379" t="e">
        <f>VLOOKUP(D379,qc!$N$1:$O$500,2,FALSE)</f>
        <v>#N/A</v>
      </c>
      <c r="H379" t="s">
        <v>806</v>
      </c>
      <c r="J379" t="s">
        <v>206</v>
      </c>
      <c r="K379" t="str">
        <f>IF(ISNA(VLOOKUP(J379,cryo!$O$2:$O$2064,1,FALSE)),1,"")</f>
        <v/>
      </c>
      <c r="L379" t="e">
        <f>VLOOKUP(J379,qc!$J$2:$O$63,6,FALSE)</f>
        <v>#N/A</v>
      </c>
      <c r="N379" t="s">
        <v>208</v>
      </c>
    </row>
    <row r="380" spans="1:14" x14ac:dyDescent="0.2">
      <c r="A380" t="s">
        <v>727</v>
      </c>
      <c r="D380" t="s">
        <v>123</v>
      </c>
      <c r="E380" t="str">
        <f>IF(ISNA(VLOOKUP($D380,rilMeta_verbose!$E$1:$E$1112,1,FALSE)),1,"")</f>
        <v/>
      </c>
      <c r="F380" t="e">
        <f>VLOOKUP(D380,qc!$N$1:$O$500,2,FALSE)</f>
        <v>#N/A</v>
      </c>
      <c r="H380" t="s">
        <v>836</v>
      </c>
      <c r="J380" t="s">
        <v>255</v>
      </c>
      <c r="K380" t="str">
        <f>IF(ISNA(VLOOKUP(J380,cryo!$O$2:$O$2064,1,FALSE)),1,"")</f>
        <v/>
      </c>
      <c r="L380" t="e">
        <f>VLOOKUP(J380,qc!$J$2:$O$63,6,FALSE)</f>
        <v>#N/A</v>
      </c>
      <c r="N380" t="s">
        <v>838</v>
      </c>
    </row>
    <row r="381" spans="1:14" x14ac:dyDescent="0.2">
      <c r="A381" t="s">
        <v>668</v>
      </c>
      <c r="D381" t="s">
        <v>182</v>
      </c>
      <c r="E381" t="str">
        <f>IF(ISNA(VLOOKUP($D381,rilMeta_verbose!$E$1:$E$1112,1,FALSE)),1,"")</f>
        <v/>
      </c>
      <c r="F381" t="e">
        <f>VLOOKUP(D381,qc!$N$1:$O$500,2,FALSE)</f>
        <v>#N/A</v>
      </c>
      <c r="H381" t="s">
        <v>266</v>
      </c>
      <c r="J381" t="s">
        <v>200</v>
      </c>
      <c r="K381" t="str">
        <f>IF(ISNA(VLOOKUP(J381,cryo!$O$2:$O$2064,1,FALSE)),1,"")</f>
        <v/>
      </c>
      <c r="L381" t="e">
        <f>VLOOKUP(J381,qc!$J$2:$O$63,6,FALSE)</f>
        <v>#N/A</v>
      </c>
      <c r="N381" t="s">
        <v>290</v>
      </c>
    </row>
    <row r="382" spans="1:14" x14ac:dyDescent="0.2">
      <c r="A382" t="s">
        <v>468</v>
      </c>
      <c r="D382" t="s">
        <v>277</v>
      </c>
      <c r="E382" t="str">
        <f>IF(ISNA(VLOOKUP($D382,rilMeta_verbose!$E$1:$E$1112,1,FALSE)),1,"")</f>
        <v/>
      </c>
      <c r="F382" t="e">
        <f>VLOOKUP(D382,qc!$N$1:$O$500,2,FALSE)</f>
        <v>#N/A</v>
      </c>
      <c r="H382" t="s">
        <v>860</v>
      </c>
      <c r="J382" t="s">
        <v>117</v>
      </c>
      <c r="K382" t="str">
        <f>IF(ISNA(VLOOKUP(J382,cryo!$O$2:$O$2064,1,FALSE)),1,"")</f>
        <v/>
      </c>
      <c r="L382" t="e">
        <f>VLOOKUP(J382,qc!$J$2:$O$63,6,FALSE)</f>
        <v>#N/A</v>
      </c>
      <c r="N382" t="s">
        <v>785</v>
      </c>
    </row>
    <row r="383" spans="1:14" x14ac:dyDescent="0.2">
      <c r="A383" t="s">
        <v>474</v>
      </c>
      <c r="D383" t="s">
        <v>173</v>
      </c>
      <c r="E383" t="str">
        <f>IF(ISNA(VLOOKUP($D383,rilMeta_verbose!$E$1:$E$1112,1,FALSE)),1,"")</f>
        <v/>
      </c>
      <c r="F383" t="e">
        <f>VLOOKUP(D383,qc!$N$1:$O$500,2,FALSE)</f>
        <v>#N/A</v>
      </c>
      <c r="H383" t="s">
        <v>206</v>
      </c>
      <c r="J383" t="s">
        <v>150</v>
      </c>
      <c r="K383" t="str">
        <f>IF(ISNA(VLOOKUP(J383,cryo!$O$2:$O$2064,1,FALSE)),1,"")</f>
        <v/>
      </c>
      <c r="L383" t="e">
        <f>VLOOKUP(J383,qc!$J$2:$O$63,6,FALSE)</f>
        <v>#N/A</v>
      </c>
      <c r="N383" t="s">
        <v>254</v>
      </c>
    </row>
    <row r="384" spans="1:14" x14ac:dyDescent="0.2">
      <c r="A384" t="s">
        <v>430</v>
      </c>
      <c r="D384" t="s">
        <v>139</v>
      </c>
      <c r="E384" t="str">
        <f>IF(ISNA(VLOOKUP($D384,rilMeta_verbose!$E$1:$E$1112,1,FALSE)),1,"")</f>
        <v/>
      </c>
      <c r="F384" t="e">
        <f>VLOOKUP(D384,qc!$N$1:$O$500,2,FALSE)</f>
        <v>#N/A</v>
      </c>
      <c r="H384" t="s">
        <v>825</v>
      </c>
      <c r="J384" t="s">
        <v>123</v>
      </c>
      <c r="K384" t="str">
        <f>IF(ISNA(VLOOKUP(J384,cryo!$O$2:$O$2064,1,FALSE)),1,"")</f>
        <v/>
      </c>
      <c r="L384" t="e">
        <f>VLOOKUP(J384,qc!$J$2:$O$63,6,FALSE)</f>
        <v>#N/A</v>
      </c>
      <c r="N384" t="s">
        <v>728</v>
      </c>
    </row>
    <row r="385" spans="1:14" x14ac:dyDescent="0.2">
      <c r="A385" t="s">
        <v>416</v>
      </c>
      <c r="D385" t="s">
        <v>14</v>
      </c>
      <c r="E385" t="str">
        <f>IF(ISNA(VLOOKUP($D385,rilMeta_verbose!$E$1:$E$1112,1,FALSE)),1,"")</f>
        <v/>
      </c>
      <c r="F385" t="e">
        <f>VLOOKUP(D385,qc!$N$1:$O$500,2,FALSE)</f>
        <v>#N/A</v>
      </c>
      <c r="H385" t="s">
        <v>255</v>
      </c>
      <c r="J385" t="s">
        <v>182</v>
      </c>
      <c r="K385" t="str">
        <f>IF(ISNA(VLOOKUP(J385,cryo!$O$2:$O$2064,1,FALSE)),1,"")</f>
        <v/>
      </c>
      <c r="L385" t="e">
        <f>VLOOKUP(J385,qc!$J$2:$O$63,6,FALSE)</f>
        <v>#N/A</v>
      </c>
      <c r="N385" t="s">
        <v>706</v>
      </c>
    </row>
    <row r="386" spans="1:14" x14ac:dyDescent="0.2">
      <c r="A386" t="s">
        <v>438</v>
      </c>
      <c r="D386" t="s">
        <v>279</v>
      </c>
      <c r="E386" t="str">
        <f>IF(ISNA(VLOOKUP($D386,rilMeta_verbose!$E$1:$E$1112,1,FALSE)),1,"")</f>
        <v/>
      </c>
      <c r="F386" t="e">
        <f>VLOOKUP(D386,qc!$N$1:$O$500,2,FALSE)</f>
        <v>#N/A</v>
      </c>
      <c r="H386" t="s">
        <v>200</v>
      </c>
      <c r="J386" t="s">
        <v>277</v>
      </c>
      <c r="K386" t="str">
        <f>IF(ISNA(VLOOKUP(J386,cryo!$O$2:$O$2064,1,FALSE)),1,"")</f>
        <v/>
      </c>
      <c r="L386" t="e">
        <f>VLOOKUP(J386,qc!$J$2:$O$63,6,FALSE)</f>
        <v>#N/A</v>
      </c>
      <c r="N386" t="s">
        <v>778</v>
      </c>
    </row>
    <row r="387" spans="1:14" x14ac:dyDescent="0.2">
      <c r="A387" t="s">
        <v>425</v>
      </c>
      <c r="D387" t="s">
        <v>186</v>
      </c>
      <c r="E387" t="str">
        <f>IF(ISNA(VLOOKUP($D387,rilMeta_verbose!$E$1:$E$1112,1,FALSE)),1,"")</f>
        <v/>
      </c>
      <c r="F387" t="e">
        <f>VLOOKUP(D387,qc!$N$1:$O$500,2,FALSE)</f>
        <v>#N/A</v>
      </c>
      <c r="H387" t="s">
        <v>603</v>
      </c>
      <c r="J387" t="s">
        <v>173</v>
      </c>
      <c r="K387" t="str">
        <f>IF(ISNA(VLOOKUP(J387,cryo!$O$2:$O$2064,1,FALSE)),1,"")</f>
        <v/>
      </c>
      <c r="L387" t="e">
        <f>VLOOKUP(J387,qc!$J$2:$O$63,6,FALSE)</f>
        <v>#N/A</v>
      </c>
      <c r="N387" t="s">
        <v>181</v>
      </c>
    </row>
    <row r="388" spans="1:14" x14ac:dyDescent="0.2">
      <c r="A388" t="s">
        <v>412</v>
      </c>
      <c r="D388" t="s">
        <v>233</v>
      </c>
      <c r="E388" t="str">
        <f>IF(ISNA(VLOOKUP($D388,rilMeta_verbose!$E$1:$E$1112,1,FALSE)),1,"")</f>
        <v/>
      </c>
      <c r="F388" t="e">
        <f>VLOOKUP(D388,qc!$N$1:$O$500,2,FALSE)</f>
        <v>#N/A</v>
      </c>
      <c r="H388" t="s">
        <v>784</v>
      </c>
      <c r="J388" t="s">
        <v>139</v>
      </c>
      <c r="K388" t="str">
        <f>IF(ISNA(VLOOKUP(J388,cryo!$O$2:$O$2064,1,FALSE)),1,"")</f>
        <v/>
      </c>
      <c r="L388" t="e">
        <f>VLOOKUP(J388,qc!$J$2:$O$63,6,FALSE)</f>
        <v>#N/A</v>
      </c>
      <c r="N388" t="s">
        <v>736</v>
      </c>
    </row>
    <row r="389" spans="1:14" x14ac:dyDescent="0.2">
      <c r="A389" t="s">
        <v>421</v>
      </c>
      <c r="D389" t="s">
        <v>133</v>
      </c>
      <c r="E389" t="str">
        <f>IF(ISNA(VLOOKUP($D389,rilMeta_verbose!$E$1:$E$1112,1,FALSE)),1,"")</f>
        <v/>
      </c>
      <c r="F389" t="e">
        <f>VLOOKUP(D389,qc!$N$1:$O$500,2,FALSE)</f>
        <v>#N/A</v>
      </c>
      <c r="H389" t="s">
        <v>117</v>
      </c>
      <c r="J389" t="s">
        <v>14</v>
      </c>
      <c r="K389" t="str">
        <f>IF(ISNA(VLOOKUP(J389,cryo!$O$2:$O$2064,1,FALSE)),1,"")</f>
        <v/>
      </c>
      <c r="L389" t="e">
        <f>VLOOKUP(J389,qc!$J$2:$O$63,6,FALSE)</f>
        <v>#N/A</v>
      </c>
      <c r="N389" t="s">
        <v>749</v>
      </c>
    </row>
    <row r="390" spans="1:14" x14ac:dyDescent="0.2">
      <c r="A390" t="s">
        <v>988</v>
      </c>
      <c r="D390" t="s">
        <v>267</v>
      </c>
      <c r="E390" t="str">
        <f>IF(ISNA(VLOOKUP($D390,rilMeta_verbose!$E$1:$E$1112,1,FALSE)),1,"")</f>
        <v/>
      </c>
      <c r="F390" t="e">
        <f>VLOOKUP(D390,qc!$N$1:$O$500,2,FALSE)</f>
        <v>#N/A</v>
      </c>
      <c r="H390" t="s">
        <v>848</v>
      </c>
      <c r="J390" t="s">
        <v>279</v>
      </c>
      <c r="K390" t="str">
        <f>IF(ISNA(VLOOKUP(J390,cryo!$O$2:$O$2064,1,FALSE)),1,"")</f>
        <v/>
      </c>
      <c r="L390" t="e">
        <f>VLOOKUP(J390,qc!$J$2:$O$63,6,FALSE)</f>
        <v>#N/A</v>
      </c>
      <c r="N390" t="s">
        <v>605</v>
      </c>
    </row>
    <row r="391" spans="1:14" x14ac:dyDescent="0.2">
      <c r="A391" t="s">
        <v>410</v>
      </c>
      <c r="D391" t="s">
        <v>134</v>
      </c>
      <c r="E391" t="str">
        <f>IF(ISNA(VLOOKUP($D391,rilMeta_verbose!$E$1:$E$1112,1,FALSE)),1,"")</f>
        <v/>
      </c>
      <c r="F391" t="e">
        <f>VLOOKUP(D391,qc!$N$1:$O$500,2,FALSE)</f>
        <v>#N/A</v>
      </c>
      <c r="H391" t="s">
        <v>150</v>
      </c>
      <c r="J391" t="s">
        <v>186</v>
      </c>
      <c r="K391" t="str">
        <f>IF(ISNA(VLOOKUP(J391,cryo!$O$2:$O$2064,1,FALSE)),1,"")</f>
        <v/>
      </c>
      <c r="L391" t="e">
        <f>VLOOKUP(J391,qc!$J$2:$O$63,6,FALSE)</f>
        <v>#N/A</v>
      </c>
      <c r="N391" t="s">
        <v>714</v>
      </c>
    </row>
    <row r="392" spans="1:14" x14ac:dyDescent="0.2">
      <c r="A392" t="s">
        <v>1117</v>
      </c>
      <c r="D392" t="s">
        <v>239</v>
      </c>
      <c r="E392" t="str">
        <f>IF(ISNA(VLOOKUP($D392,rilMeta_verbose!$E$1:$E$1112,1,FALSE)),1,"")</f>
        <v/>
      </c>
      <c r="F392" t="e">
        <f>VLOOKUP(D392,qc!$N$1:$O$500,2,FALSE)</f>
        <v>#N/A</v>
      </c>
      <c r="H392" t="s">
        <v>683</v>
      </c>
      <c r="J392" t="s">
        <v>233</v>
      </c>
      <c r="K392" t="str">
        <f>IF(ISNA(VLOOKUP(J392,cryo!$O$2:$O$2064,1,FALSE)),1,"")</f>
        <v/>
      </c>
      <c r="L392" t="e">
        <f>VLOOKUP(J392,qc!$J$2:$O$63,6,FALSE)</f>
        <v>#N/A</v>
      </c>
      <c r="N392" t="s">
        <v>843</v>
      </c>
    </row>
    <row r="393" spans="1:14" x14ac:dyDescent="0.2">
      <c r="A393" t="s">
        <v>313</v>
      </c>
      <c r="D393" t="s">
        <v>231</v>
      </c>
      <c r="E393" t="str">
        <f>IF(ISNA(VLOOKUP($D393,rilMeta_verbose!$E$1:$E$1112,1,FALSE)),1,"")</f>
        <v/>
      </c>
      <c r="F393" t="e">
        <f>VLOOKUP(D393,qc!$N$1:$O$500,2,FALSE)</f>
        <v>#N/A</v>
      </c>
      <c r="H393" t="s">
        <v>704</v>
      </c>
      <c r="J393" t="s">
        <v>133</v>
      </c>
      <c r="K393" t="str">
        <f>IF(ISNA(VLOOKUP(J393,cryo!$O$2:$O$2064,1,FALSE)),1,"")</f>
        <v/>
      </c>
      <c r="L393" t="e">
        <f>VLOOKUP(J393,qc!$J$2:$O$63,6,FALSE)</f>
        <v>#N/A</v>
      </c>
      <c r="N393" t="s">
        <v>806</v>
      </c>
    </row>
    <row r="394" spans="1:14" x14ac:dyDescent="0.2">
      <c r="A394" t="s">
        <v>407</v>
      </c>
      <c r="D394" t="s">
        <v>64</v>
      </c>
      <c r="E394" t="str">
        <f>IF(ISNA(VLOOKUP($D394,rilMeta_verbose!$E$1:$E$1112,1,FALSE)),1,"")</f>
        <v/>
      </c>
      <c r="F394" t="e">
        <f>VLOOKUP(D394,qc!$N$1:$O$500,2,FALSE)</f>
        <v>#N/A</v>
      </c>
      <c r="H394" t="s">
        <v>123</v>
      </c>
      <c r="J394" t="s">
        <v>380</v>
      </c>
      <c r="K394" t="str">
        <f>IF(ISNA(VLOOKUP(J394,cryo!$O$2:$O$2064,1,FALSE)),1,"")</f>
        <v/>
      </c>
      <c r="L394" t="e">
        <f>VLOOKUP(J394,qc!$J$2:$O$63,6,FALSE)</f>
        <v>#N/A</v>
      </c>
      <c r="N394" t="s">
        <v>836</v>
      </c>
    </row>
    <row r="395" spans="1:14" x14ac:dyDescent="0.2">
      <c r="A395" t="s">
        <v>328</v>
      </c>
      <c r="D395" t="s">
        <v>392</v>
      </c>
      <c r="E395" t="str">
        <f>IF(ISNA(VLOOKUP($D395,rilMeta_verbose!$E$1:$E$1112,1,FALSE)),1,"")</f>
        <v/>
      </c>
      <c r="F395" t="e">
        <f>VLOOKUP(D395,qc!$N$1:$O$500,2,FALSE)</f>
        <v>#N/A</v>
      </c>
      <c r="H395" t="s">
        <v>629</v>
      </c>
      <c r="J395" t="s">
        <v>134</v>
      </c>
      <c r="K395" t="str">
        <f>IF(ISNA(VLOOKUP(J395,cryo!$O$2:$O$2064,1,FALSE)),1,"")</f>
        <v/>
      </c>
      <c r="L395" t="e">
        <f>VLOOKUP(J395,qc!$J$2:$O$63,6,FALSE)</f>
        <v>#N/A</v>
      </c>
      <c r="N395" t="s">
        <v>266</v>
      </c>
    </row>
    <row r="396" spans="1:14" x14ac:dyDescent="0.2">
      <c r="A396" t="s">
        <v>353</v>
      </c>
      <c r="D396" t="s">
        <v>171</v>
      </c>
      <c r="E396" t="str">
        <f>IF(ISNA(VLOOKUP($D396,rilMeta_verbose!$E$1:$E$1112,1,FALSE)),1,"")</f>
        <v/>
      </c>
      <c r="F396" t="e">
        <f>VLOOKUP(D396,qc!$N$1:$O$500,2,FALSE)</f>
        <v>#N/A</v>
      </c>
      <c r="H396" t="s">
        <v>872</v>
      </c>
      <c r="J396" t="s">
        <v>239</v>
      </c>
      <c r="K396" t="str">
        <f>IF(ISNA(VLOOKUP(J396,cryo!$O$2:$O$2064,1,FALSE)),1,"")</f>
        <v/>
      </c>
      <c r="L396" t="e">
        <f>VLOOKUP(J396,qc!$J$2:$O$63,6,FALSE)</f>
        <v>#N/A</v>
      </c>
      <c r="N396" t="s">
        <v>860</v>
      </c>
    </row>
    <row r="397" spans="1:14" x14ac:dyDescent="0.2">
      <c r="A397" t="s">
        <v>338</v>
      </c>
      <c r="D397" t="s">
        <v>96</v>
      </c>
      <c r="E397" t="str">
        <f>IF(ISNA(VLOOKUP($D397,rilMeta_verbose!$E$1:$E$1112,1,FALSE)),1,"")</f>
        <v/>
      </c>
      <c r="F397" t="e">
        <f>VLOOKUP(D397,qc!$N$1:$O$500,2,FALSE)</f>
        <v>#N/A</v>
      </c>
      <c r="H397" t="s">
        <v>867</v>
      </c>
      <c r="J397" t="s">
        <v>231</v>
      </c>
      <c r="K397" t="str">
        <f>IF(ISNA(VLOOKUP(J397,cryo!$O$2:$O$2064,1,FALSE)),1,"")</f>
        <v/>
      </c>
      <c r="L397" t="e">
        <f>VLOOKUP(J397,qc!$J$2:$O$63,6,FALSE)</f>
        <v>#N/A</v>
      </c>
      <c r="N397" t="s">
        <v>206</v>
      </c>
    </row>
    <row r="398" spans="1:14" x14ac:dyDescent="0.2">
      <c r="A398" t="s">
        <v>527</v>
      </c>
      <c r="D398" t="s">
        <v>104</v>
      </c>
      <c r="E398" t="str">
        <f>IF(ISNA(VLOOKUP($D398,rilMeta_verbose!$E$1:$E$1112,1,FALSE)),1,"")</f>
        <v/>
      </c>
      <c r="F398" t="e">
        <f>VLOOKUP(D398,qc!$N$1:$O$500,2,FALSE)</f>
        <v>#N/A</v>
      </c>
      <c r="H398" t="s">
        <v>182</v>
      </c>
      <c r="J398" t="s">
        <v>64</v>
      </c>
      <c r="K398" t="str">
        <f>IF(ISNA(VLOOKUP(J398,cryo!$O$2:$O$2064,1,FALSE)),1,"")</f>
        <v/>
      </c>
      <c r="L398" t="e">
        <f>VLOOKUP(J398,qc!$J$2:$O$63,6,FALSE)</f>
        <v>#N/A</v>
      </c>
      <c r="N398" t="s">
        <v>825</v>
      </c>
    </row>
    <row r="399" spans="1:14" x14ac:dyDescent="0.2">
      <c r="A399" t="s">
        <v>471</v>
      </c>
      <c r="D399" t="s">
        <v>183</v>
      </c>
      <c r="E399" t="str">
        <f>IF(ISNA(VLOOKUP($D399,rilMeta_verbose!$E$1:$E$1112,1,FALSE)),1,"")</f>
        <v/>
      </c>
      <c r="F399" t="e">
        <f>VLOOKUP(D399,qc!$N$1:$O$500,2,FALSE)</f>
        <v>#N/A</v>
      </c>
      <c r="H399" t="s">
        <v>801</v>
      </c>
      <c r="J399" t="s">
        <v>392</v>
      </c>
      <c r="K399" t="str">
        <f>IF(ISNA(VLOOKUP(J399,cryo!$O$2:$O$2064,1,FALSE)),1,"")</f>
        <v/>
      </c>
      <c r="L399" t="e">
        <f>VLOOKUP(J399,qc!$J$2:$O$63,6,FALSE)</f>
        <v>#N/A</v>
      </c>
      <c r="N399" t="s">
        <v>255</v>
      </c>
    </row>
    <row r="400" spans="1:14" x14ac:dyDescent="0.2">
      <c r="A400" t="s">
        <v>484</v>
      </c>
      <c r="D400" t="s">
        <v>57</v>
      </c>
      <c r="E400" t="str">
        <f>IF(ISNA(VLOOKUP($D400,rilMeta_verbose!$E$1:$E$1112,1,FALSE)),1,"")</f>
        <v/>
      </c>
      <c r="F400" t="e">
        <f>VLOOKUP(D400,qc!$N$1:$O$500,2,FALSE)</f>
        <v>#N/A</v>
      </c>
      <c r="H400" t="s">
        <v>277</v>
      </c>
      <c r="J400" t="s">
        <v>171</v>
      </c>
      <c r="K400" t="str">
        <f>IF(ISNA(VLOOKUP(J400,cryo!$O$2:$O$2064,1,FALSE)),1,"")</f>
        <v/>
      </c>
      <c r="L400" t="e">
        <f>VLOOKUP(J400,qc!$J$2:$O$63,6,FALSE)</f>
        <v>#N/A</v>
      </c>
      <c r="N400" t="s">
        <v>200</v>
      </c>
    </row>
    <row r="401" spans="1:14" x14ac:dyDescent="0.2">
      <c r="A401" t="s">
        <v>349</v>
      </c>
      <c r="D401" t="s">
        <v>38</v>
      </c>
      <c r="E401" t="str">
        <f>IF(ISNA(VLOOKUP($D401,rilMeta_verbose!$E$1:$E$1112,1,FALSE)),1,"")</f>
        <v/>
      </c>
      <c r="F401" t="e">
        <f>VLOOKUP(D401,qc!$N$1:$O$500,2,FALSE)</f>
        <v>#N/A</v>
      </c>
      <c r="H401" t="s">
        <v>700</v>
      </c>
      <c r="J401" t="s">
        <v>96</v>
      </c>
      <c r="K401" t="str">
        <f>IF(ISNA(VLOOKUP(J401,cryo!$O$2:$O$2064,1,FALSE)),1,"")</f>
        <v/>
      </c>
      <c r="L401" t="e">
        <f>VLOOKUP(J401,qc!$J$2:$O$63,6,FALSE)</f>
        <v>#N/A</v>
      </c>
      <c r="N401" t="s">
        <v>603</v>
      </c>
    </row>
    <row r="402" spans="1:14" x14ac:dyDescent="0.2">
      <c r="A402" t="s">
        <v>327</v>
      </c>
      <c r="D402" t="s">
        <v>209</v>
      </c>
      <c r="E402" t="str">
        <f>IF(ISNA(VLOOKUP($D402,rilMeta_verbose!$E$1:$E$1112,1,FALSE)),1,"")</f>
        <v/>
      </c>
      <c r="F402" t="e">
        <f>VLOOKUP(D402,qc!$N$1:$O$500,2,FALSE)</f>
        <v>#N/A</v>
      </c>
      <c r="H402" t="s">
        <v>173</v>
      </c>
      <c r="J402" t="s">
        <v>104</v>
      </c>
      <c r="K402" t="str">
        <f>IF(ISNA(VLOOKUP(J402,cryo!$O$2:$O$2064,1,FALSE)),1,"")</f>
        <v/>
      </c>
      <c r="L402" t="e">
        <f>VLOOKUP(J402,qc!$J$2:$O$63,6,FALSE)</f>
        <v>#N/A</v>
      </c>
      <c r="N402" t="s">
        <v>784</v>
      </c>
    </row>
    <row r="403" spans="1:14" x14ac:dyDescent="0.2">
      <c r="A403" t="s">
        <v>436</v>
      </c>
      <c r="D403" t="s">
        <v>850</v>
      </c>
      <c r="E403" t="str">
        <f>IF(ISNA(VLOOKUP($D403,rilMeta_verbose!$E$1:$E$1112,1,FALSE)),1,"")</f>
        <v/>
      </c>
      <c r="F403" t="e">
        <f>VLOOKUP(D403,qc!$N$1:$O$500,2,FALSE)</f>
        <v>#N/A</v>
      </c>
      <c r="H403" t="s">
        <v>817</v>
      </c>
      <c r="J403" t="s">
        <v>183</v>
      </c>
      <c r="K403" t="str">
        <f>IF(ISNA(VLOOKUP(J403,cryo!$O$2:$O$2064,1,FALSE)),1,"")</f>
        <v/>
      </c>
      <c r="L403" t="e">
        <f>VLOOKUP(J403,qc!$J$2:$O$63,6,FALSE)</f>
        <v>#N/A</v>
      </c>
      <c r="N403" t="s">
        <v>117</v>
      </c>
    </row>
    <row r="404" spans="1:14" x14ac:dyDescent="0.2">
      <c r="A404" t="s">
        <v>350</v>
      </c>
      <c r="D404" t="s">
        <v>847</v>
      </c>
      <c r="E404" t="str">
        <f>IF(ISNA(VLOOKUP($D404,rilMeta_verbose!$E$1:$E$1112,1,FALSE)),1,"")</f>
        <v/>
      </c>
      <c r="F404" t="e">
        <f>VLOOKUP(D404,qc!$N$1:$O$500,2,FALSE)</f>
        <v>#N/A</v>
      </c>
      <c r="H404" t="s">
        <v>139</v>
      </c>
      <c r="J404" t="s">
        <v>57</v>
      </c>
      <c r="K404" t="str">
        <f>IF(ISNA(VLOOKUP(J404,cryo!$O$2:$O$2064,1,FALSE)),1,"")</f>
        <v/>
      </c>
      <c r="L404" t="e">
        <f>VLOOKUP(J404,qc!$J$2:$O$63,6,FALSE)</f>
        <v>#N/A</v>
      </c>
      <c r="N404" t="s">
        <v>848</v>
      </c>
    </row>
    <row r="405" spans="1:14" x14ac:dyDescent="0.2">
      <c r="A405" t="s">
        <v>303</v>
      </c>
      <c r="D405" t="s">
        <v>718</v>
      </c>
      <c r="E405" t="str">
        <f>IF(ISNA(VLOOKUP($D405,rilMeta_verbose!$E$1:$E$1112,1,FALSE)),1,"")</f>
        <v/>
      </c>
      <c r="F405" t="e">
        <f>VLOOKUP(D405,qc!$N$1:$O$500,2,FALSE)</f>
        <v>#N/A</v>
      </c>
      <c r="H405" t="s">
        <v>840</v>
      </c>
      <c r="J405" t="s">
        <v>38</v>
      </c>
      <c r="K405" t="str">
        <f>IF(ISNA(VLOOKUP(J405,cryo!$O$2:$O$2064,1,FALSE)),1,"")</f>
        <v/>
      </c>
      <c r="L405" t="e">
        <f>VLOOKUP(J405,qc!$J$2:$O$63,6,FALSE)</f>
        <v>#N/A</v>
      </c>
      <c r="N405" t="s">
        <v>150</v>
      </c>
    </row>
    <row r="406" spans="1:14" x14ac:dyDescent="0.2">
      <c r="A406" t="s">
        <v>304</v>
      </c>
      <c r="D406" t="s">
        <v>748</v>
      </c>
      <c r="E406" t="str">
        <f>IF(ISNA(VLOOKUP($D406,rilMeta_verbose!$E$1:$E$1112,1,FALSE)),1,"")</f>
        <v/>
      </c>
      <c r="F406" t="e">
        <f>VLOOKUP(D406,qc!$N$1:$O$500,2,FALSE)</f>
        <v>#N/A</v>
      </c>
      <c r="H406" t="s">
        <v>781</v>
      </c>
      <c r="J406" t="s">
        <v>209</v>
      </c>
      <c r="K406" t="str">
        <f>IF(ISNA(VLOOKUP(J406,cryo!$O$2:$O$2064,1,FALSE)),1,"")</f>
        <v/>
      </c>
      <c r="L406" t="e">
        <f>VLOOKUP(J406,qc!$J$2:$O$63,6,FALSE)</f>
        <v>#N/A</v>
      </c>
      <c r="N406" t="s">
        <v>683</v>
      </c>
    </row>
    <row r="407" spans="1:14" x14ac:dyDescent="0.2">
      <c r="A407" t="s">
        <v>540</v>
      </c>
      <c r="D407" t="s">
        <v>687</v>
      </c>
      <c r="E407" t="str">
        <f>IF(ISNA(VLOOKUP($D407,rilMeta_verbose!$E$1:$E$1112,1,FALSE)),1,"")</f>
        <v/>
      </c>
      <c r="F407" t="e">
        <f>VLOOKUP(D407,qc!$N$1:$O$500,2,FALSE)</f>
        <v>#N/A</v>
      </c>
      <c r="H407" t="s">
        <v>14</v>
      </c>
      <c r="J407" t="s">
        <v>783</v>
      </c>
      <c r="K407" t="str">
        <f>IF(ISNA(VLOOKUP(J407,cryo!$O$2:$O$2064,1,FALSE)),1,"")</f>
        <v/>
      </c>
      <c r="L407" t="e">
        <f>VLOOKUP(J407,qc!$J$2:$O$63,6,FALSE)</f>
        <v>#N/A</v>
      </c>
      <c r="N407" t="s">
        <v>704</v>
      </c>
    </row>
    <row r="408" spans="1:14" x14ac:dyDescent="0.2">
      <c r="A408" t="s">
        <v>451</v>
      </c>
      <c r="D408" t="s">
        <v>765</v>
      </c>
      <c r="E408" t="str">
        <f>IF(ISNA(VLOOKUP($D408,rilMeta_verbose!$E$1:$E$1112,1,FALSE)),1,"")</f>
        <v/>
      </c>
      <c r="F408" t="e">
        <f>VLOOKUP(D408,qc!$N$1:$O$500,2,FALSE)</f>
        <v>#N/A</v>
      </c>
      <c r="H408" t="s">
        <v>820</v>
      </c>
      <c r="J408" t="s">
        <v>850</v>
      </c>
      <c r="K408" t="str">
        <f>IF(ISNA(VLOOKUP(J408,cryo!$O$2:$O$2064,1,FALSE)),1,"")</f>
        <v/>
      </c>
      <c r="L408" t="e">
        <f>VLOOKUP(J408,qc!$J$2:$O$63,6,FALSE)</f>
        <v>#N/A</v>
      </c>
      <c r="N408" t="s">
        <v>123</v>
      </c>
    </row>
    <row r="409" spans="1:14" x14ac:dyDescent="0.2">
      <c r="A409" t="s">
        <v>456</v>
      </c>
      <c r="D409" t="s">
        <v>699</v>
      </c>
      <c r="E409" t="str">
        <f>IF(ISNA(VLOOKUP($D409,rilMeta_verbose!$E$1:$E$1112,1,FALSE)),1,"")</f>
        <v/>
      </c>
      <c r="F409" t="e">
        <f>VLOOKUP(D409,qc!$N$1:$O$500,2,FALSE)</f>
        <v>#N/A</v>
      </c>
      <c r="H409" t="s">
        <v>827</v>
      </c>
      <c r="J409" t="s">
        <v>847</v>
      </c>
      <c r="K409" t="str">
        <f>IF(ISNA(VLOOKUP(J409,cryo!$O$2:$O$2064,1,FALSE)),1,"")</f>
        <v/>
      </c>
      <c r="L409" t="e">
        <f>VLOOKUP(J409,qc!$J$2:$O$63,6,FALSE)</f>
        <v>#N/A</v>
      </c>
      <c r="N409" t="s">
        <v>629</v>
      </c>
    </row>
    <row r="410" spans="1:14" x14ac:dyDescent="0.2">
      <c r="A410" t="s">
        <v>420</v>
      </c>
      <c r="D410" t="s">
        <v>785</v>
      </c>
      <c r="E410" t="str">
        <f>IF(ISNA(VLOOKUP($D410,rilMeta_verbose!$E$1:$E$1112,1,FALSE)),1,"")</f>
        <v/>
      </c>
      <c r="F410" t="e">
        <f>VLOOKUP(D410,qc!$N$1:$O$500,2,FALSE)</f>
        <v>#N/A</v>
      </c>
      <c r="H410" t="s">
        <v>695</v>
      </c>
      <c r="J410" t="s">
        <v>718</v>
      </c>
      <c r="K410" t="str">
        <f>IF(ISNA(VLOOKUP(J410,cryo!$O$2:$O$2064,1,FALSE)),1,"")</f>
        <v/>
      </c>
      <c r="L410" t="e">
        <f>VLOOKUP(J410,qc!$J$2:$O$63,6,FALSE)</f>
        <v>#N/A</v>
      </c>
      <c r="N410" t="s">
        <v>872</v>
      </c>
    </row>
    <row r="411" spans="1:14" x14ac:dyDescent="0.2">
      <c r="A411" t="s">
        <v>453</v>
      </c>
      <c r="D411" t="s">
        <v>796</v>
      </c>
      <c r="E411" t="str">
        <f>IF(ISNA(VLOOKUP($D411,rilMeta_verbose!$E$1:$E$1112,1,FALSE)),1,"")</f>
        <v/>
      </c>
      <c r="F411" t="e">
        <f>VLOOKUP(D411,qc!$N$1:$O$500,2,FALSE)</f>
        <v>#N/A</v>
      </c>
      <c r="H411" t="s">
        <v>233</v>
      </c>
      <c r="J411" t="s">
        <v>748</v>
      </c>
      <c r="K411" t="str">
        <f>IF(ISNA(VLOOKUP(J411,cryo!$O$2:$O$2064,1,FALSE)),1,"")</f>
        <v/>
      </c>
      <c r="L411" t="e">
        <f>VLOOKUP(J411,qc!$J$2:$O$63,6,FALSE)</f>
        <v>#N/A</v>
      </c>
      <c r="N411" t="s">
        <v>867</v>
      </c>
    </row>
    <row r="412" spans="1:14" x14ac:dyDescent="0.2">
      <c r="A412" t="s">
        <v>325</v>
      </c>
      <c r="D412" t="s">
        <v>728</v>
      </c>
      <c r="E412" t="str">
        <f>IF(ISNA(VLOOKUP($D412,rilMeta_verbose!$E$1:$E$1112,1,FALSE)),1,"")</f>
        <v/>
      </c>
      <c r="F412" t="e">
        <f>VLOOKUP(D412,qc!$N$1:$O$500,2,FALSE)</f>
        <v>#N/A</v>
      </c>
      <c r="H412" t="s">
        <v>698</v>
      </c>
      <c r="J412" t="s">
        <v>687</v>
      </c>
      <c r="K412" t="str">
        <f>IF(ISNA(VLOOKUP(J412,cryo!$O$2:$O$2064,1,FALSE)),1,"")</f>
        <v/>
      </c>
      <c r="L412" t="e">
        <f>VLOOKUP(J412,qc!$J$2:$O$63,6,FALSE)</f>
        <v>#N/A</v>
      </c>
      <c r="N412" t="s">
        <v>182</v>
      </c>
    </row>
    <row r="413" spans="1:14" x14ac:dyDescent="0.2">
      <c r="A413" t="s">
        <v>401</v>
      </c>
      <c r="D413" t="s">
        <v>706</v>
      </c>
      <c r="E413" t="str">
        <f>IF(ISNA(VLOOKUP($D413,rilMeta_verbose!$E$1:$E$1112,1,FALSE)),1,"")</f>
        <v/>
      </c>
      <c r="F413" t="e">
        <f>VLOOKUP(D413,qc!$N$1:$O$500,2,FALSE)</f>
        <v>#N/A</v>
      </c>
      <c r="H413" t="s">
        <v>777</v>
      </c>
      <c r="J413" t="s">
        <v>729</v>
      </c>
      <c r="K413" t="str">
        <f>IF(ISNA(VLOOKUP(J413,cryo!$O$2:$O$2064,1,FALSE)),1,"")</f>
        <v/>
      </c>
      <c r="L413" t="e">
        <f>VLOOKUP(J413,qc!$J$2:$O$63,6,FALSE)</f>
        <v>#N/A</v>
      </c>
      <c r="N413" t="s">
        <v>801</v>
      </c>
    </row>
    <row r="414" spans="1:14" x14ac:dyDescent="0.2">
      <c r="A414" t="s">
        <v>385</v>
      </c>
      <c r="D414" t="s">
        <v>778</v>
      </c>
      <c r="E414" t="str">
        <f>IF(ISNA(VLOOKUP($D414,rilMeta_verbose!$E$1:$E$1112,1,FALSE)),1,"")</f>
        <v/>
      </c>
      <c r="F414" t="e">
        <f>VLOOKUP(D414,qc!$N$1:$O$500,2,FALSE)</f>
        <v>#N/A</v>
      </c>
      <c r="H414" t="s">
        <v>773</v>
      </c>
      <c r="J414" t="s">
        <v>765</v>
      </c>
      <c r="K414" t="str">
        <f>IF(ISNA(VLOOKUP(J414,cryo!$O$2:$O$2064,1,FALSE)),1,"")</f>
        <v/>
      </c>
      <c r="L414" t="e">
        <f>VLOOKUP(J414,qc!$J$2:$O$63,6,FALSE)</f>
        <v>#N/A</v>
      </c>
      <c r="N414" t="s">
        <v>277</v>
      </c>
    </row>
    <row r="415" spans="1:14" x14ac:dyDescent="0.2">
      <c r="A415" t="s">
        <v>351</v>
      </c>
      <c r="D415" t="s">
        <v>736</v>
      </c>
      <c r="E415" t="str">
        <f>IF(ISNA(VLOOKUP($D415,rilMeta_verbose!$E$1:$E$1112,1,FALSE)),1,"")</f>
        <v/>
      </c>
      <c r="F415" t="e">
        <f>VLOOKUP(D415,qc!$N$1:$O$500,2,FALSE)</f>
        <v>#N/A</v>
      </c>
      <c r="H415" t="s">
        <v>769</v>
      </c>
      <c r="J415" t="s">
        <v>699</v>
      </c>
      <c r="K415" t="str">
        <f>IF(ISNA(VLOOKUP(J415,cryo!$O$2:$O$2064,1,FALSE)),1,"")</f>
        <v/>
      </c>
      <c r="L415" t="e">
        <f>VLOOKUP(J415,qc!$J$2:$O$63,6,FALSE)</f>
        <v>#N/A</v>
      </c>
      <c r="N415" t="s">
        <v>700</v>
      </c>
    </row>
    <row r="416" spans="1:14" x14ac:dyDescent="0.2">
      <c r="A416" t="s">
        <v>362</v>
      </c>
      <c r="D416" t="s">
        <v>749</v>
      </c>
      <c r="E416" t="str">
        <f>IF(ISNA(VLOOKUP($D416,rilMeta_verbose!$E$1:$E$1112,1,FALSE)),1,"")</f>
        <v/>
      </c>
      <c r="F416" t="e">
        <f>VLOOKUP(D416,qc!$N$1:$O$500,2,FALSE)</f>
        <v>#N/A</v>
      </c>
      <c r="H416" t="s">
        <v>239</v>
      </c>
      <c r="J416" t="s">
        <v>838</v>
      </c>
      <c r="K416" t="str">
        <f>IF(ISNA(VLOOKUP(J416,cryo!$O$2:$O$2064,1,FALSE)),1,"")</f>
        <v/>
      </c>
      <c r="L416" t="e">
        <f>VLOOKUP(J416,qc!$J$2:$O$63,6,FALSE)</f>
        <v>#N/A</v>
      </c>
      <c r="N416" t="s">
        <v>173</v>
      </c>
    </row>
    <row r="417" spans="1:14" x14ac:dyDescent="0.2">
      <c r="A417" t="s">
        <v>478</v>
      </c>
      <c r="D417" t="s">
        <v>605</v>
      </c>
      <c r="E417" t="str">
        <f>IF(ISNA(VLOOKUP($D417,rilMeta_verbose!$E$1:$E$1112,1,FALSE)),1,"")</f>
        <v/>
      </c>
      <c r="F417" t="e">
        <f>VLOOKUP(D417,qc!$N$1:$O$500,2,FALSE)</f>
        <v>#N/A</v>
      </c>
      <c r="H417" t="s">
        <v>64</v>
      </c>
      <c r="J417" t="s">
        <v>785</v>
      </c>
      <c r="K417" t="str">
        <f>IF(ISNA(VLOOKUP(J417,cryo!$O$2:$O$2064,1,FALSE)),1,"")</f>
        <v/>
      </c>
      <c r="L417" t="e">
        <f>VLOOKUP(J417,qc!$J$2:$O$63,6,FALSE)</f>
        <v>#N/A</v>
      </c>
      <c r="N417" t="s">
        <v>817</v>
      </c>
    </row>
    <row r="418" spans="1:14" x14ac:dyDescent="0.2">
      <c r="A418" t="s">
        <v>725</v>
      </c>
      <c r="D418" t="s">
        <v>714</v>
      </c>
      <c r="E418" t="str">
        <f>IF(ISNA(VLOOKUP($D418,rilMeta_verbose!$E$1:$E$1112,1,FALSE)),1,"")</f>
        <v/>
      </c>
      <c r="F418" t="e">
        <f>VLOOKUP(D418,qc!$N$1:$O$500,2,FALSE)</f>
        <v>#N/A</v>
      </c>
      <c r="H418" t="s">
        <v>392</v>
      </c>
      <c r="J418" t="s">
        <v>796</v>
      </c>
      <c r="K418" t="str">
        <f>IF(ISNA(VLOOKUP(J418,cryo!$O$2:$O$2064,1,FALSE)),1,"")</f>
        <v/>
      </c>
      <c r="L418" t="e">
        <f>VLOOKUP(J418,qc!$J$2:$O$63,6,FALSE)</f>
        <v>#N/A</v>
      </c>
      <c r="N418" t="s">
        <v>139</v>
      </c>
    </row>
    <row r="419" spans="1:14" x14ac:dyDescent="0.2">
      <c r="A419" t="s">
        <v>388</v>
      </c>
      <c r="D419" t="s">
        <v>843</v>
      </c>
      <c r="E419" t="str">
        <f>IF(ISNA(VLOOKUP($D419,rilMeta_verbose!$E$1:$E$1112,1,FALSE)),1,"")</f>
        <v/>
      </c>
      <c r="F419" t="e">
        <f>VLOOKUP(D419,qc!$N$1:$O$500,2,FALSE)</f>
        <v>#N/A</v>
      </c>
      <c r="H419" t="s">
        <v>171</v>
      </c>
      <c r="J419" t="s">
        <v>728</v>
      </c>
      <c r="K419" t="str">
        <f>IF(ISNA(VLOOKUP(J419,cryo!$O$2:$O$2064,1,FALSE)),1,"")</f>
        <v/>
      </c>
      <c r="L419" t="e">
        <f>VLOOKUP(J419,qc!$J$2:$O$63,6,FALSE)</f>
        <v>#N/A</v>
      </c>
      <c r="N419" t="s">
        <v>840</v>
      </c>
    </row>
    <row r="420" spans="1:14" x14ac:dyDescent="0.2">
      <c r="A420" t="s">
        <v>408</v>
      </c>
      <c r="D420" t="s">
        <v>806</v>
      </c>
      <c r="E420" t="str">
        <f>IF(ISNA(VLOOKUP($D420,rilMeta_verbose!$E$1:$E$1112,1,FALSE)),1,"")</f>
        <v/>
      </c>
      <c r="F420" t="e">
        <f>VLOOKUP(D420,qc!$N$1:$O$500,2,FALSE)</f>
        <v>#N/A</v>
      </c>
      <c r="H420" t="s">
        <v>96</v>
      </c>
      <c r="J420" t="s">
        <v>706</v>
      </c>
      <c r="K420" t="str">
        <f>IF(ISNA(VLOOKUP(J420,cryo!$O$2:$O$2064,1,FALSE)),1,"")</f>
        <v/>
      </c>
      <c r="L420" t="e">
        <f>VLOOKUP(J420,qc!$J$2:$O$63,6,FALSE)</f>
        <v>#N/A</v>
      </c>
      <c r="N420" t="s">
        <v>781</v>
      </c>
    </row>
    <row r="421" spans="1:14" x14ac:dyDescent="0.2">
      <c r="A421" t="s">
        <v>352</v>
      </c>
      <c r="D421" t="s">
        <v>836</v>
      </c>
      <c r="E421" t="str">
        <f>IF(ISNA(VLOOKUP($D421,rilMeta_verbose!$E$1:$E$1112,1,FALSE)),1,"")</f>
        <v/>
      </c>
      <c r="F421" t="e">
        <f>VLOOKUP(D421,qc!$N$1:$O$500,2,FALSE)</f>
        <v>#N/A</v>
      </c>
      <c r="H421" t="s">
        <v>104</v>
      </c>
      <c r="J421" t="s">
        <v>778</v>
      </c>
      <c r="K421" t="str">
        <f>IF(ISNA(VLOOKUP(J421,cryo!$O$2:$O$2064,1,FALSE)),1,"")</f>
        <v/>
      </c>
      <c r="L421" t="e">
        <f>VLOOKUP(J421,qc!$J$2:$O$63,6,FALSE)</f>
        <v>#N/A</v>
      </c>
      <c r="N421" t="s">
        <v>14</v>
      </c>
    </row>
    <row r="422" spans="1:14" x14ac:dyDescent="0.2">
      <c r="A422" t="s">
        <v>442</v>
      </c>
      <c r="D422" t="s">
        <v>797</v>
      </c>
      <c r="E422" t="str">
        <f>IF(ISNA(VLOOKUP($D422,rilMeta_verbose!$E$1:$E$1112,1,FALSE)),1,"")</f>
        <v/>
      </c>
      <c r="F422" t="e">
        <f>VLOOKUP(D422,qc!$N$1:$O$500,2,FALSE)</f>
        <v>#N/A</v>
      </c>
      <c r="H422" t="s">
        <v>183</v>
      </c>
      <c r="J422" t="s">
        <v>736</v>
      </c>
      <c r="K422" t="str">
        <f>IF(ISNA(VLOOKUP(J422,cryo!$O$2:$O$2064,1,FALSE)),1,"")</f>
        <v/>
      </c>
      <c r="L422" t="e">
        <f>VLOOKUP(J422,qc!$J$2:$O$63,6,FALSE)</f>
        <v>#N/A</v>
      </c>
      <c r="N422" t="s">
        <v>820</v>
      </c>
    </row>
    <row r="423" spans="1:14" x14ac:dyDescent="0.2">
      <c r="A423" t="s">
        <v>387</v>
      </c>
      <c r="D423" t="s">
        <v>860</v>
      </c>
      <c r="E423" t="str">
        <f>IF(ISNA(VLOOKUP($D423,rilMeta_verbose!$E$1:$E$1112,1,FALSE)),1,"")</f>
        <v/>
      </c>
      <c r="F423" t="e">
        <f>VLOOKUP(D423,qc!$N$1:$O$500,2,FALSE)</f>
        <v>#N/A</v>
      </c>
      <c r="H423" t="s">
        <v>57</v>
      </c>
      <c r="J423" t="s">
        <v>749</v>
      </c>
      <c r="K423" t="str">
        <f>IF(ISNA(VLOOKUP(J423,cryo!$O$2:$O$2064,1,FALSE)),1,"")</f>
        <v/>
      </c>
      <c r="L423" t="e">
        <f>VLOOKUP(J423,qc!$J$2:$O$63,6,FALSE)</f>
        <v>#N/A</v>
      </c>
      <c r="N423" t="s">
        <v>279</v>
      </c>
    </row>
    <row r="424" spans="1:14" x14ac:dyDescent="0.2">
      <c r="A424" t="s">
        <v>560</v>
      </c>
      <c r="D424" t="s">
        <v>825</v>
      </c>
      <c r="E424" t="str">
        <f>IF(ISNA(VLOOKUP($D424,rilMeta_verbose!$E$1:$E$1112,1,FALSE)),1,"")</f>
        <v/>
      </c>
      <c r="F424" t="e">
        <f>VLOOKUP(D424,qc!$N$1:$O$500,2,FALSE)</f>
        <v>#N/A</v>
      </c>
      <c r="H424" t="s">
        <v>38</v>
      </c>
      <c r="J424" t="s">
        <v>605</v>
      </c>
      <c r="K424" t="str">
        <f>IF(ISNA(VLOOKUP(J424,cryo!$O$2:$O$2064,1,FALSE)),1,"")</f>
        <v/>
      </c>
      <c r="L424" t="e">
        <f>VLOOKUP(J424,qc!$J$2:$O$63,6,FALSE)</f>
        <v>#N/A</v>
      </c>
      <c r="N424" t="s">
        <v>827</v>
      </c>
    </row>
    <row r="425" spans="1:14" x14ac:dyDescent="0.2">
      <c r="A425" t="s">
        <v>487</v>
      </c>
      <c r="D425" t="s">
        <v>603</v>
      </c>
      <c r="E425" t="str">
        <f>IF(ISNA(VLOOKUP($D425,rilMeta_verbose!$E$1:$E$1112,1,FALSE)),1,"")</f>
        <v/>
      </c>
      <c r="F425" t="e">
        <f>VLOOKUP(D425,qc!$N$1:$O$500,2,FALSE)</f>
        <v>#N/A</v>
      </c>
      <c r="H425" t="s">
        <v>209</v>
      </c>
      <c r="J425" t="s">
        <v>714</v>
      </c>
      <c r="K425" t="str">
        <f>IF(ISNA(VLOOKUP(J425,cryo!$O$2:$O$2064,1,FALSE)),1,"")</f>
        <v/>
      </c>
      <c r="L425" t="e">
        <f>VLOOKUP(J425,qc!$J$2:$O$63,6,FALSE)</f>
        <v>#N/A</v>
      </c>
      <c r="N425" t="s">
        <v>695</v>
      </c>
    </row>
    <row r="426" spans="1:14" x14ac:dyDescent="0.2">
      <c r="A426" t="s">
        <v>301</v>
      </c>
      <c r="D426" t="s">
        <v>784</v>
      </c>
      <c r="E426" t="str">
        <f>IF(ISNA(VLOOKUP($D426,rilMeta_verbose!$E$1:$E$1112,1,FALSE)),1,"")</f>
        <v/>
      </c>
      <c r="F426" t="e">
        <f>VLOOKUP(D426,qc!$N$1:$O$500,2,FALSE)</f>
        <v>#N/A</v>
      </c>
      <c r="H426" t="s">
        <v>229</v>
      </c>
      <c r="J426" t="s">
        <v>843</v>
      </c>
      <c r="K426" t="str">
        <f>IF(ISNA(VLOOKUP(J426,cryo!$O$2:$O$2064,1,FALSE)),1,"")</f>
        <v/>
      </c>
      <c r="L426" t="e">
        <f>VLOOKUP(J426,qc!$J$2:$O$63,6,FALSE)</f>
        <v>#N/A</v>
      </c>
      <c r="N426" t="s">
        <v>233</v>
      </c>
    </row>
    <row r="427" spans="1:14" x14ac:dyDescent="0.2">
      <c r="A427" t="s">
        <v>317</v>
      </c>
      <c r="D427" t="s">
        <v>848</v>
      </c>
      <c r="E427" t="str">
        <f>IF(ISNA(VLOOKUP($D427,rilMeta_verbose!$E$1:$E$1112,1,FALSE)),1,"")</f>
        <v/>
      </c>
      <c r="F427" t="e">
        <f>VLOOKUP(D427,qc!$N$1:$O$500,2,FALSE)</f>
        <v>#N/A</v>
      </c>
      <c r="H427" t="s">
        <v>213</v>
      </c>
      <c r="J427" t="s">
        <v>806</v>
      </c>
      <c r="K427" t="str">
        <f>IF(ISNA(VLOOKUP(J427,cryo!$O$2:$O$2064,1,FALSE)),1,"")</f>
        <v/>
      </c>
      <c r="L427" t="e">
        <f>VLOOKUP(J427,qc!$J$2:$O$63,6,FALSE)</f>
        <v>#N/A</v>
      </c>
      <c r="N427" t="s">
        <v>698</v>
      </c>
    </row>
    <row r="428" spans="1:14" x14ac:dyDescent="0.2">
      <c r="A428" t="s">
        <v>1048</v>
      </c>
      <c r="D428" t="s">
        <v>683</v>
      </c>
      <c r="E428" t="str">
        <f>IF(ISNA(VLOOKUP($D428,rilMeta_verbose!$E$1:$E$1112,1,FALSE)),1,"")</f>
        <v/>
      </c>
      <c r="F428" t="e">
        <f>VLOOKUP(D428,qc!$N$1:$O$500,2,FALSE)</f>
        <v>#N/A</v>
      </c>
      <c r="H428" t="s">
        <v>297</v>
      </c>
      <c r="J428" t="s">
        <v>836</v>
      </c>
      <c r="K428" t="str">
        <f>IF(ISNA(VLOOKUP(J428,cryo!$O$2:$O$2064,1,FALSE)),1,"")</f>
        <v/>
      </c>
      <c r="L428" t="e">
        <f>VLOOKUP(J428,qc!$J$2:$O$63,6,FALSE)</f>
        <v>#N/A</v>
      </c>
      <c r="N428" t="s">
        <v>777</v>
      </c>
    </row>
    <row r="429" spans="1:14" x14ac:dyDescent="0.2">
      <c r="A429" t="s">
        <v>337</v>
      </c>
      <c r="D429" t="s">
        <v>704</v>
      </c>
      <c r="E429" t="str">
        <f>IF(ISNA(VLOOKUP($D429,rilMeta_verbose!$E$1:$E$1112,1,FALSE)),1,"")</f>
        <v/>
      </c>
      <c r="F429" t="e">
        <f>VLOOKUP(D429,qc!$N$1:$O$500,2,FALSE)</f>
        <v>#N/A</v>
      </c>
      <c r="H429" t="s">
        <v>260</v>
      </c>
      <c r="J429" t="s">
        <v>797</v>
      </c>
      <c r="K429" t="str">
        <f>IF(ISNA(VLOOKUP(J429,cryo!$O$2:$O$2064,1,FALSE)),1,"")</f>
        <v/>
      </c>
      <c r="L429" t="e">
        <f>VLOOKUP(J429,qc!$J$2:$O$63,6,FALSE)</f>
        <v>#N/A</v>
      </c>
      <c r="N429" t="s">
        <v>773</v>
      </c>
    </row>
    <row r="430" spans="1:14" x14ac:dyDescent="0.2">
      <c r="A430" t="s">
        <v>364</v>
      </c>
      <c r="D430" t="s">
        <v>629</v>
      </c>
      <c r="E430" t="str">
        <f>IF(ISNA(VLOOKUP($D430,rilMeta_verbose!$E$1:$E$1112,1,FALSE)),1,"")</f>
        <v/>
      </c>
      <c r="F430" t="e">
        <f>VLOOKUP(D430,qc!$N$1:$O$500,2,FALSE)</f>
        <v>#N/A</v>
      </c>
      <c r="H430" t="s">
        <v>270</v>
      </c>
      <c r="J430" t="s">
        <v>860</v>
      </c>
      <c r="K430" t="str">
        <f>IF(ISNA(VLOOKUP(J430,cryo!$O$2:$O$2064,1,FALSE)),1,"")</f>
        <v/>
      </c>
      <c r="L430" t="e">
        <f>VLOOKUP(J430,qc!$J$2:$O$63,6,FALSE)</f>
        <v>#N/A</v>
      </c>
      <c r="N430" t="s">
        <v>380</v>
      </c>
    </row>
    <row r="431" spans="1:14" x14ac:dyDescent="0.2">
      <c r="A431" t="s">
        <v>418</v>
      </c>
      <c r="D431" t="s">
        <v>872</v>
      </c>
      <c r="E431" t="str">
        <f>IF(ISNA(VLOOKUP($D431,rilMeta_verbose!$E$1:$E$1112,1,FALSE)),1,"")</f>
        <v/>
      </c>
      <c r="F431" t="e">
        <f>VLOOKUP(D431,qc!$N$1:$O$500,2,FALSE)</f>
        <v>#N/A</v>
      </c>
      <c r="H431" t="s">
        <v>285</v>
      </c>
      <c r="J431" t="s">
        <v>825</v>
      </c>
      <c r="K431" t="str">
        <f>IF(ISNA(VLOOKUP(J431,cryo!$O$2:$O$2064,1,FALSE)),1,"")</f>
        <v/>
      </c>
      <c r="L431" t="e">
        <f>VLOOKUP(J431,qc!$J$2:$O$63,6,FALSE)</f>
        <v>#N/A</v>
      </c>
      <c r="N431" t="s">
        <v>769</v>
      </c>
    </row>
    <row r="432" spans="1:14" x14ac:dyDescent="0.2">
      <c r="A432" t="s">
        <v>314</v>
      </c>
      <c r="D432" t="s">
        <v>795</v>
      </c>
      <c r="E432" t="str">
        <f>IF(ISNA(VLOOKUP($D432,rilMeta_verbose!$E$1:$E$1112,1,FALSE)),1,"")</f>
        <v/>
      </c>
      <c r="F432" t="e">
        <f>VLOOKUP(D432,qc!$N$1:$O$500,2,FALSE)</f>
        <v>#N/A</v>
      </c>
      <c r="H432" t="s">
        <v>839</v>
      </c>
      <c r="J432" t="s">
        <v>603</v>
      </c>
      <c r="K432" t="str">
        <f>IF(ISNA(VLOOKUP(J432,cryo!$O$2:$O$2064,1,FALSE)),1,"")</f>
        <v/>
      </c>
      <c r="L432" t="e">
        <f>VLOOKUP(J432,qc!$J$2:$O$63,6,FALSE)</f>
        <v>#N/A</v>
      </c>
      <c r="N432" t="s">
        <v>239</v>
      </c>
    </row>
    <row r="433" spans="1:14" x14ac:dyDescent="0.2">
      <c r="A433" t="s">
        <v>363</v>
      </c>
      <c r="D433" t="s">
        <v>867</v>
      </c>
      <c r="E433" t="str">
        <f>IF(ISNA(VLOOKUP($D433,rilMeta_verbose!$E$1:$E$1112,1,FALSE)),1,"")</f>
        <v/>
      </c>
      <c r="F433" t="e">
        <f>VLOOKUP(D433,qc!$N$1:$O$500,2,FALSE)</f>
        <v>#N/A</v>
      </c>
      <c r="H433" t="s">
        <v>282</v>
      </c>
      <c r="J433" t="s">
        <v>784</v>
      </c>
      <c r="K433" t="str">
        <f>IF(ISNA(VLOOKUP(J433,cryo!$O$2:$O$2064,1,FALSE)),1,"")</f>
        <v/>
      </c>
      <c r="L433" t="e">
        <f>VLOOKUP(J433,qc!$J$2:$O$63,6,FALSE)</f>
        <v>#N/A</v>
      </c>
      <c r="N433" t="s">
        <v>64</v>
      </c>
    </row>
    <row r="434" spans="1:14" x14ac:dyDescent="0.2">
      <c r="A434" t="s">
        <v>460</v>
      </c>
      <c r="D434" t="s">
        <v>801</v>
      </c>
      <c r="E434" t="str">
        <f>IF(ISNA(VLOOKUP($D434,rilMeta_verbose!$E$1:$E$1112,1,FALSE)),1,"")</f>
        <v/>
      </c>
      <c r="F434" t="e">
        <f>VLOOKUP(D434,qc!$N$1:$O$500,2,FALSE)</f>
        <v>#N/A</v>
      </c>
      <c r="H434" t="s">
        <v>805</v>
      </c>
      <c r="J434" t="s">
        <v>848</v>
      </c>
      <c r="K434" t="str">
        <f>IF(ISNA(VLOOKUP(J434,cryo!$O$2:$O$2064,1,FALSE)),1,"")</f>
        <v/>
      </c>
      <c r="L434" t="e">
        <f>VLOOKUP(J434,qc!$J$2:$O$63,6,FALSE)</f>
        <v>#N/A</v>
      </c>
      <c r="N434" t="s">
        <v>392</v>
      </c>
    </row>
    <row r="435" spans="1:14" x14ac:dyDescent="0.2">
      <c r="A435" t="s">
        <v>315</v>
      </c>
      <c r="D435" t="s">
        <v>700</v>
      </c>
      <c r="E435" t="str">
        <f>IF(ISNA(VLOOKUP($D435,rilMeta_verbose!$E$1:$E$1112,1,FALSE)),1,"")</f>
        <v/>
      </c>
      <c r="F435" t="e">
        <f>VLOOKUP(D435,qc!$N$1:$O$500,2,FALSE)</f>
        <v>#N/A</v>
      </c>
      <c r="H435" t="s">
        <v>247</v>
      </c>
      <c r="J435" t="s">
        <v>683</v>
      </c>
      <c r="K435" t="str">
        <f>IF(ISNA(VLOOKUP(J435,cryo!$O$2:$O$2064,1,FALSE)),1,"")</f>
        <v/>
      </c>
      <c r="L435" t="e">
        <f>VLOOKUP(J435,qc!$J$2:$O$63,6,FALSE)</f>
        <v>#N/A</v>
      </c>
      <c r="N435" t="s">
        <v>171</v>
      </c>
    </row>
    <row r="436" spans="1:14" x14ac:dyDescent="0.2">
      <c r="A436" t="s">
        <v>329</v>
      </c>
      <c r="D436" t="s">
        <v>817</v>
      </c>
      <c r="E436" t="str">
        <f>IF(ISNA(VLOOKUP($D436,rilMeta_verbose!$E$1:$E$1112,1,FALSE)),1,"")</f>
        <v/>
      </c>
      <c r="F436" t="e">
        <f>VLOOKUP(D436,qc!$N$1:$O$500,2,FALSE)</f>
        <v>#N/A</v>
      </c>
      <c r="H436" t="s">
        <v>819</v>
      </c>
      <c r="J436" t="s">
        <v>704</v>
      </c>
      <c r="K436" t="str">
        <f>IF(ISNA(VLOOKUP(J436,cryo!$O$2:$O$2064,1,FALSE)),1,"")</f>
        <v/>
      </c>
      <c r="L436" t="e">
        <f>VLOOKUP(J436,qc!$J$2:$O$63,6,FALSE)</f>
        <v>#N/A</v>
      </c>
      <c r="N436" t="s">
        <v>96</v>
      </c>
    </row>
    <row r="437" spans="1:14" x14ac:dyDescent="0.2">
      <c r="A437" t="s">
        <v>302</v>
      </c>
      <c r="D437" t="s">
        <v>840</v>
      </c>
      <c r="E437" t="str">
        <f>IF(ISNA(VLOOKUP($D437,rilMeta_verbose!$E$1:$E$1112,1,FALSE)),1,"")</f>
        <v/>
      </c>
      <c r="F437" t="e">
        <f>VLOOKUP(D437,qc!$N$1:$O$500,2,FALSE)</f>
        <v>#N/A</v>
      </c>
      <c r="H437" t="s">
        <v>835</v>
      </c>
      <c r="J437" t="s">
        <v>629</v>
      </c>
      <c r="K437" t="str">
        <f>IF(ISNA(VLOOKUP(J437,cryo!$O$2:$O$2064,1,FALSE)),1,"")</f>
        <v/>
      </c>
      <c r="L437" t="e">
        <f>VLOOKUP(J437,qc!$J$2:$O$63,6,FALSE)</f>
        <v>#N/A</v>
      </c>
      <c r="N437" t="s">
        <v>104</v>
      </c>
    </row>
    <row r="438" spans="1:14" x14ac:dyDescent="0.2">
      <c r="A438" t="s">
        <v>339</v>
      </c>
      <c r="D438" t="s">
        <v>781</v>
      </c>
      <c r="E438" t="str">
        <f>IF(ISNA(VLOOKUP($D438,rilMeta_verbose!$E$1:$E$1112,1,FALSE)),1,"")</f>
        <v/>
      </c>
      <c r="F438" t="e">
        <f>VLOOKUP(D438,qc!$N$1:$O$500,2,FALSE)</f>
        <v>#N/A</v>
      </c>
      <c r="H438" t="s">
        <v>284</v>
      </c>
      <c r="J438" t="s">
        <v>872</v>
      </c>
      <c r="K438" t="str">
        <f>IF(ISNA(VLOOKUP(J438,cryo!$O$2:$O$2064,1,FALSE)),1,"")</f>
        <v/>
      </c>
      <c r="L438" t="e">
        <f>VLOOKUP(J438,qc!$J$2:$O$63,6,FALSE)</f>
        <v>#N/A</v>
      </c>
      <c r="N438" t="s">
        <v>183</v>
      </c>
    </row>
    <row r="439" spans="1:14" x14ac:dyDescent="0.2">
      <c r="A439" t="s">
        <v>316</v>
      </c>
      <c r="D439" t="s">
        <v>820</v>
      </c>
      <c r="E439" t="str">
        <f>IF(ISNA(VLOOKUP($D439,rilMeta_verbose!$E$1:$E$1112,1,FALSE)),1,"")</f>
        <v/>
      </c>
      <c r="F439" t="e">
        <f>VLOOKUP(D439,qc!$N$1:$O$500,2,FALSE)</f>
        <v>#N/A</v>
      </c>
      <c r="H439" t="s">
        <v>865</v>
      </c>
      <c r="J439" t="s">
        <v>795</v>
      </c>
      <c r="K439" t="str">
        <f>IF(ISNA(VLOOKUP(J439,cryo!$O$2:$O$2064,1,FALSE)),1,"")</f>
        <v/>
      </c>
      <c r="L439" t="e">
        <f>VLOOKUP(J439,qc!$J$2:$O$63,6,FALSE)</f>
        <v>#N/A</v>
      </c>
      <c r="N439" t="s">
        <v>57</v>
      </c>
    </row>
    <row r="440" spans="1:14" x14ac:dyDescent="0.2">
      <c r="A440" t="s">
        <v>386</v>
      </c>
      <c r="D440" t="s">
        <v>827</v>
      </c>
      <c r="E440" t="str">
        <f>IF(ISNA(VLOOKUP($D440,rilMeta_verbose!$E$1:$E$1112,1,FALSE)),1,"")</f>
        <v/>
      </c>
      <c r="F440" t="e">
        <f>VLOOKUP(D440,qc!$N$1:$O$500,2,FALSE)</f>
        <v>#N/A</v>
      </c>
      <c r="H440" t="s">
        <v>803</v>
      </c>
      <c r="J440" t="s">
        <v>867</v>
      </c>
      <c r="K440" t="str">
        <f>IF(ISNA(VLOOKUP(J440,cryo!$O$2:$O$2064,1,FALSE)),1,"")</f>
        <v/>
      </c>
      <c r="L440" t="e">
        <f>VLOOKUP(J440,qc!$J$2:$O$63,6,FALSE)</f>
        <v>#N/A</v>
      </c>
      <c r="N440" t="s">
        <v>38</v>
      </c>
    </row>
    <row r="441" spans="1:14" x14ac:dyDescent="0.2">
      <c r="A441" t="s">
        <v>515</v>
      </c>
      <c r="D441" t="s">
        <v>695</v>
      </c>
      <c r="E441" t="str">
        <f>IF(ISNA(VLOOKUP($D441,rilMeta_verbose!$E$1:$E$1112,1,FALSE)),1,"")</f>
        <v/>
      </c>
      <c r="F441" t="e">
        <f>VLOOKUP(D441,qc!$N$1:$O$500,2,FALSE)</f>
        <v>#N/A</v>
      </c>
      <c r="H441" t="s">
        <v>225</v>
      </c>
      <c r="J441" t="s">
        <v>801</v>
      </c>
      <c r="K441" t="str">
        <f>IF(ISNA(VLOOKUP(J441,cryo!$O$2:$O$2064,1,FALSE)),1,"")</f>
        <v/>
      </c>
      <c r="L441" t="e">
        <f>VLOOKUP(J441,qc!$J$2:$O$63,6,FALSE)</f>
        <v>#N/A</v>
      </c>
      <c r="N441" t="s">
        <v>209</v>
      </c>
    </row>
    <row r="442" spans="1:14" x14ac:dyDescent="0.2">
      <c r="A442" t="s">
        <v>377</v>
      </c>
      <c r="D442" t="s">
        <v>698</v>
      </c>
      <c r="E442" t="str">
        <f>IF(ISNA(VLOOKUP($D442,rilMeta_verbose!$E$1:$E$1112,1,FALSE)),1,"")</f>
        <v/>
      </c>
      <c r="F442" t="e">
        <f>VLOOKUP(D442,qc!$N$1:$O$500,2,FALSE)</f>
        <v>#N/A</v>
      </c>
      <c r="H442" t="s">
        <v>875</v>
      </c>
      <c r="J442" t="s">
        <v>700</v>
      </c>
      <c r="K442" t="str">
        <f>IF(ISNA(VLOOKUP(J442,cryo!$O$2:$O$2064,1,FALSE)),1,"")</f>
        <v/>
      </c>
      <c r="L442" t="e">
        <f>VLOOKUP(J442,qc!$J$2:$O$63,6,FALSE)</f>
        <v>#N/A</v>
      </c>
      <c r="N442" t="s">
        <v>229</v>
      </c>
    </row>
    <row r="443" spans="1:14" x14ac:dyDescent="0.2">
      <c r="A443" t="s">
        <v>375</v>
      </c>
      <c r="D443" t="s">
        <v>841</v>
      </c>
      <c r="E443" t="str">
        <f>IF(ISNA(VLOOKUP($D443,rilMeta_verbose!$E$1:$E$1112,1,FALSE)),1,"")</f>
        <v/>
      </c>
      <c r="F443" t="e">
        <f>VLOOKUP(D443,qc!$N$1:$O$500,2,FALSE)</f>
        <v>#N/A</v>
      </c>
      <c r="H443" t="s">
        <v>235</v>
      </c>
      <c r="J443" t="s">
        <v>817</v>
      </c>
      <c r="K443" t="str">
        <f>IF(ISNA(VLOOKUP(J443,cryo!$O$2:$O$2064,1,FALSE)),1,"")</f>
        <v/>
      </c>
      <c r="L443" t="e">
        <f>VLOOKUP(J443,qc!$J$2:$O$63,6,FALSE)</f>
        <v>#N/A</v>
      </c>
      <c r="N443" t="s">
        <v>213</v>
      </c>
    </row>
    <row r="444" spans="1:14" x14ac:dyDescent="0.2">
      <c r="A444" t="s">
        <v>1020</v>
      </c>
      <c r="D444" t="s">
        <v>777</v>
      </c>
      <c r="E444" t="str">
        <f>IF(ISNA(VLOOKUP($D444,rilMeta_verbose!$E$1:$E$1112,1,FALSE)),1,"")</f>
        <v/>
      </c>
      <c r="F444" t="e">
        <f>VLOOKUP(D444,qc!$N$1:$O$500,2,FALSE)</f>
        <v>#N/A</v>
      </c>
      <c r="H444" t="s">
        <v>770</v>
      </c>
      <c r="J444" t="s">
        <v>840</v>
      </c>
      <c r="K444" t="str">
        <f>IF(ISNA(VLOOKUP(J444,cryo!$O$2:$O$2064,1,FALSE)),1,"")</f>
        <v/>
      </c>
      <c r="L444" t="e">
        <f>VLOOKUP(J444,qc!$J$2:$O$63,6,FALSE)</f>
        <v>#N/A</v>
      </c>
      <c r="N444" t="s">
        <v>297</v>
      </c>
    </row>
    <row r="445" spans="1:14" x14ac:dyDescent="0.2">
      <c r="A445" t="s">
        <v>389</v>
      </c>
      <c r="D445" t="s">
        <v>773</v>
      </c>
      <c r="E445" t="str">
        <f>IF(ISNA(VLOOKUP($D445,rilMeta_verbose!$E$1:$E$1112,1,FALSE)),1,"")</f>
        <v/>
      </c>
      <c r="F445" t="e">
        <f>VLOOKUP(D445,qc!$N$1:$O$500,2,FALSE)</f>
        <v>#N/A</v>
      </c>
      <c r="H445" t="s">
        <v>874</v>
      </c>
      <c r="J445" t="s">
        <v>781</v>
      </c>
      <c r="K445" t="str">
        <f>IF(ISNA(VLOOKUP(J445,cryo!$O$2:$O$2064,1,FALSE)),1,"")</f>
        <v/>
      </c>
      <c r="L445" t="e">
        <f>VLOOKUP(J445,qc!$J$2:$O$63,6,FALSE)</f>
        <v>#N/A</v>
      </c>
      <c r="N445" t="s">
        <v>260</v>
      </c>
    </row>
    <row r="446" spans="1:14" x14ac:dyDescent="0.2">
      <c r="A446" t="s">
        <v>373</v>
      </c>
      <c r="D446" t="s">
        <v>769</v>
      </c>
      <c r="E446" t="str">
        <f>IF(ISNA(VLOOKUP($D446,rilMeta_verbose!$E$1:$E$1112,1,FALSE)),1,"")</f>
        <v/>
      </c>
      <c r="F446" t="e">
        <f>VLOOKUP(D446,qc!$N$1:$O$500,2,FALSE)</f>
        <v>#N/A</v>
      </c>
      <c r="H446" t="s">
        <v>753</v>
      </c>
      <c r="J446" t="s">
        <v>820</v>
      </c>
      <c r="K446" t="str">
        <f>IF(ISNA(VLOOKUP(J446,cryo!$O$2:$O$2064,1,FALSE)),1,"")</f>
        <v/>
      </c>
      <c r="L446" t="e">
        <f>VLOOKUP(J446,qc!$J$2:$O$63,6,FALSE)</f>
        <v>#N/A</v>
      </c>
      <c r="N446" t="s">
        <v>270</v>
      </c>
    </row>
    <row r="447" spans="1:14" x14ac:dyDescent="0.2">
      <c r="A447" t="s">
        <v>306</v>
      </c>
      <c r="D447" t="s">
        <v>821</v>
      </c>
      <c r="E447" t="str">
        <f>IF(ISNA(VLOOKUP($D447,rilMeta_verbose!$E$1:$E$1112,1,FALSE)),1,"")</f>
        <v/>
      </c>
      <c r="F447" t="e">
        <f>VLOOKUP(D447,qc!$N$1:$O$500,2,FALSE)</f>
        <v>#N/A</v>
      </c>
      <c r="H447" t="s">
        <v>234</v>
      </c>
      <c r="J447" t="s">
        <v>827</v>
      </c>
      <c r="K447" t="str">
        <f>IF(ISNA(VLOOKUP(J447,cryo!$O$2:$O$2064,1,FALSE)),1,"")</f>
        <v/>
      </c>
      <c r="L447" t="e">
        <f>VLOOKUP(J447,qc!$J$2:$O$63,6,FALSE)</f>
        <v>#N/A</v>
      </c>
      <c r="N447" t="s">
        <v>285</v>
      </c>
    </row>
    <row r="448" spans="1:14" x14ac:dyDescent="0.2">
      <c r="A448" t="s">
        <v>361</v>
      </c>
      <c r="D448" t="s">
        <v>645</v>
      </c>
      <c r="E448" t="str">
        <f>IF(ISNA(VLOOKUP($D448,rilMeta_verbose!$E$1:$E$1112,1,FALSE)),1,"")</f>
        <v/>
      </c>
      <c r="F448" t="e">
        <f>VLOOKUP(D448,qc!$N$1:$O$500,2,FALSE)</f>
        <v>#N/A</v>
      </c>
      <c r="H448" t="s">
        <v>694</v>
      </c>
      <c r="J448" t="s">
        <v>695</v>
      </c>
      <c r="K448" t="str">
        <f>IF(ISNA(VLOOKUP(J448,cryo!$O$2:$O$2064,1,FALSE)),1,"")</f>
        <v/>
      </c>
      <c r="L448" t="e">
        <f>VLOOKUP(J448,qc!$J$2:$O$63,6,FALSE)</f>
        <v>#N/A</v>
      </c>
      <c r="N448" t="s">
        <v>839</v>
      </c>
    </row>
    <row r="449" spans="1:14" x14ac:dyDescent="0.2">
      <c r="A449" t="s">
        <v>340</v>
      </c>
      <c r="D449" t="s">
        <v>804</v>
      </c>
      <c r="E449" t="str">
        <f>IF(ISNA(VLOOKUP($D449,rilMeta_verbose!$E$1:$E$1112,1,FALSE)),1,"")</f>
        <v/>
      </c>
      <c r="F449" t="e">
        <f>VLOOKUP(D449,qc!$N$1:$O$500,2,FALSE)</f>
        <v>#N/A</v>
      </c>
      <c r="H449" t="s">
        <v>257</v>
      </c>
      <c r="J449" t="s">
        <v>698</v>
      </c>
      <c r="K449" t="str">
        <f>IF(ISNA(VLOOKUP(J449,cryo!$O$2:$O$2064,1,FALSE)),1,"")</f>
        <v/>
      </c>
      <c r="L449" t="e">
        <f>VLOOKUP(J449,qc!$J$2:$O$63,6,FALSE)</f>
        <v>#N/A</v>
      </c>
      <c r="N449" t="s">
        <v>282</v>
      </c>
    </row>
    <row r="450" spans="1:14" x14ac:dyDescent="0.2">
      <c r="A450" t="s">
        <v>318</v>
      </c>
      <c r="D450" t="s">
        <v>367</v>
      </c>
      <c r="E450" t="str">
        <f>IF(ISNA(VLOOKUP($D450,rilMeta_verbose!$E$1:$E$1112,1,FALSE)),1,"")</f>
        <v/>
      </c>
      <c r="F450" t="e">
        <f>VLOOKUP(D450,qc!$N$1:$O$500,2,FALSE)</f>
        <v>#N/A</v>
      </c>
      <c r="H450" t="s">
        <v>262</v>
      </c>
      <c r="J450" t="s">
        <v>841</v>
      </c>
      <c r="K450" t="str">
        <f>IF(ISNA(VLOOKUP(J450,cryo!$O$2:$O$2064,1,FALSE)),1,"")</f>
        <v/>
      </c>
      <c r="L450" t="e">
        <f>VLOOKUP(J450,qc!$J$2:$O$63,6,FALSE)</f>
        <v>#N/A</v>
      </c>
      <c r="N450" t="s">
        <v>805</v>
      </c>
    </row>
    <row r="451" spans="1:14" x14ac:dyDescent="0.2">
      <c r="A451" t="s">
        <v>376</v>
      </c>
      <c r="D451" t="s">
        <v>307</v>
      </c>
      <c r="E451" t="str">
        <f>IF(ISNA(VLOOKUP($D451,rilMeta_verbose!$E$1:$E$1112,1,FALSE)),1,"")</f>
        <v/>
      </c>
      <c r="F451" t="e">
        <f>VLOOKUP(D451,qc!$N$1:$O$500,2,FALSE)</f>
        <v>#N/A</v>
      </c>
      <c r="H451" t="s">
        <v>754</v>
      </c>
      <c r="J451" t="s">
        <v>777</v>
      </c>
      <c r="K451" t="str">
        <f>IF(ISNA(VLOOKUP(J451,cryo!$O$2:$O$2064,1,FALSE)),1,"")</f>
        <v/>
      </c>
      <c r="L451" t="e">
        <f>VLOOKUP(J451,qc!$J$2:$O$63,6,FALSE)</f>
        <v>#N/A</v>
      </c>
      <c r="N451" t="s">
        <v>247</v>
      </c>
    </row>
    <row r="452" spans="1:14" x14ac:dyDescent="0.2">
      <c r="A452" t="s">
        <v>780</v>
      </c>
      <c r="D452" t="s">
        <v>319</v>
      </c>
      <c r="E452" t="str">
        <f>IF(ISNA(VLOOKUP($D452,rilMeta_verbose!$E$1:$E$1112,1,FALSE)),1,"")</f>
        <v/>
      </c>
      <c r="F452" t="e">
        <f>VLOOKUP(D452,qc!$N$1:$O$500,2,FALSE)</f>
        <v>#N/A</v>
      </c>
      <c r="H452" t="s">
        <v>722</v>
      </c>
      <c r="J452" t="s">
        <v>773</v>
      </c>
      <c r="K452" t="str">
        <f>IF(ISNA(VLOOKUP(J452,cryo!$O$2:$O$2064,1,FALSE)),1,"")</f>
        <v/>
      </c>
      <c r="L452" t="e">
        <f>VLOOKUP(J452,qc!$J$2:$O$63,6,FALSE)</f>
        <v>#N/A</v>
      </c>
      <c r="N452" t="s">
        <v>819</v>
      </c>
    </row>
    <row r="453" spans="1:14" x14ac:dyDescent="0.2">
      <c r="A453" t="s">
        <v>491</v>
      </c>
      <c r="D453" t="s">
        <v>369</v>
      </c>
      <c r="E453" t="str">
        <f>IF(ISNA(VLOOKUP($D453,rilMeta_verbose!$E$1:$E$1112,1,FALSE)),1,"")</f>
        <v/>
      </c>
      <c r="F453" t="e">
        <f>VLOOKUP(D453,qc!$N$1:$O$500,2,FALSE)</f>
        <v>#N/A</v>
      </c>
      <c r="H453" t="s">
        <v>710</v>
      </c>
      <c r="J453" t="s">
        <v>769</v>
      </c>
      <c r="K453" t="str">
        <f>IF(ISNA(VLOOKUP(J453,cryo!$O$2:$O$2064,1,FALSE)),1,"")</f>
        <v/>
      </c>
      <c r="L453" t="e">
        <f>VLOOKUP(J453,qc!$J$2:$O$63,6,FALSE)</f>
        <v>#N/A</v>
      </c>
      <c r="N453" t="s">
        <v>294</v>
      </c>
    </row>
    <row r="454" spans="1:14" x14ac:dyDescent="0.2">
      <c r="A454" t="s">
        <v>713</v>
      </c>
      <c r="D454" t="s">
        <v>357</v>
      </c>
      <c r="E454" t="str">
        <f>IF(ISNA(VLOOKUP($D454,rilMeta_verbose!$E$1:$E$1112,1,FALSE)),1,"")</f>
        <v/>
      </c>
      <c r="F454" t="e">
        <f>VLOOKUP(D454,qc!$N$1:$O$500,2,FALSE)</f>
        <v>#N/A</v>
      </c>
      <c r="H454" t="s">
        <v>222</v>
      </c>
      <c r="J454" t="s">
        <v>821</v>
      </c>
      <c r="K454" t="str">
        <f>IF(ISNA(VLOOKUP(J454,cryo!$O$2:$O$2064,1,FALSE)),1,"")</f>
        <v/>
      </c>
      <c r="L454" t="e">
        <f>VLOOKUP(J454,qc!$J$2:$O$63,6,FALSE)</f>
        <v>#N/A</v>
      </c>
      <c r="N454" t="s">
        <v>835</v>
      </c>
    </row>
    <row r="455" spans="1:14" x14ac:dyDescent="0.2">
      <c r="A455" t="s">
        <v>775</v>
      </c>
      <c r="D455" t="s">
        <v>355</v>
      </c>
      <c r="E455" t="str">
        <f>IF(ISNA(VLOOKUP($D455,rilMeta_verbose!$E$1:$E$1112,1,FALSE)),1,"")</f>
        <v/>
      </c>
      <c r="F455" t="e">
        <f>VLOOKUP(D455,qc!$N$1:$O$500,2,FALSE)</f>
        <v>#N/A</v>
      </c>
      <c r="H455" t="s">
        <v>702</v>
      </c>
      <c r="J455" t="s">
        <v>645</v>
      </c>
      <c r="K455" t="str">
        <f>IF(ISNA(VLOOKUP(J455,cryo!$O$2:$O$2064,1,FALSE)),1,"")</f>
        <v/>
      </c>
      <c r="L455" t="e">
        <f>VLOOKUP(J455,qc!$J$2:$O$63,6,FALSE)</f>
        <v>#N/A</v>
      </c>
      <c r="N455" t="s">
        <v>284</v>
      </c>
    </row>
    <row r="456" spans="1:14" x14ac:dyDescent="0.2">
      <c r="A456" t="s">
        <v>742</v>
      </c>
      <c r="D456" t="s">
        <v>334</v>
      </c>
      <c r="E456" t="str">
        <f>IF(ISNA(VLOOKUP($D456,rilMeta_verbose!$E$1:$E$1112,1,FALSE)),1,"")</f>
        <v/>
      </c>
      <c r="F456" t="e">
        <f>VLOOKUP(D456,qc!$N$1:$O$500,2,FALSE)</f>
        <v>#N/A</v>
      </c>
      <c r="H456" t="s">
        <v>689</v>
      </c>
      <c r="J456" t="s">
        <v>789</v>
      </c>
      <c r="K456" t="str">
        <f>IF(ISNA(VLOOKUP(J456,cryo!$O$2:$O$2064,1,FALSE)),1,"")</f>
        <v/>
      </c>
      <c r="L456" t="e">
        <f>VLOOKUP(J456,qc!$J$2:$O$63,6,FALSE)</f>
        <v>#N/A</v>
      </c>
      <c r="N456" t="s">
        <v>865</v>
      </c>
    </row>
    <row r="457" spans="1:14" x14ac:dyDescent="0.2">
      <c r="A457" t="s">
        <v>712</v>
      </c>
      <c r="D457" t="s">
        <v>322</v>
      </c>
      <c r="E457" t="str">
        <f>IF(ISNA(VLOOKUP($D457,rilMeta_verbose!$E$1:$E$1112,1,FALSE)),1,"")</f>
        <v/>
      </c>
      <c r="F457" t="e">
        <f>VLOOKUP(D457,qc!$N$1:$O$500,2,FALSE)</f>
        <v>#N/A</v>
      </c>
      <c r="H457" t="s">
        <v>733</v>
      </c>
      <c r="J457" t="s">
        <v>804</v>
      </c>
      <c r="K457" t="str">
        <f>IF(ISNA(VLOOKUP(J457,cryo!$O$2:$O$2064,1,FALSE)),1,"")</f>
        <v/>
      </c>
      <c r="L457" t="e">
        <f>VLOOKUP(J457,qc!$J$2:$O$63,6,FALSE)</f>
        <v>#N/A</v>
      </c>
      <c r="N457" t="s">
        <v>803</v>
      </c>
    </row>
    <row r="458" spans="1:14" x14ac:dyDescent="0.2">
      <c r="A458" t="s">
        <v>476</v>
      </c>
      <c r="D458" t="s">
        <v>311</v>
      </c>
      <c r="E458" t="str">
        <f>IF(ISNA(VLOOKUP($D458,rilMeta_verbose!$E$1:$E$1112,1,FALSE)),1,"")</f>
        <v/>
      </c>
      <c r="F458" t="e">
        <f>VLOOKUP(D458,qc!$N$1:$O$500,2,FALSE)</f>
        <v>#N/A</v>
      </c>
      <c r="H458" t="s">
        <v>721</v>
      </c>
      <c r="J458" t="s">
        <v>367</v>
      </c>
      <c r="K458" t="str">
        <f>IF(ISNA(VLOOKUP(J458,cryo!$O$2:$O$2064,1,FALSE)),1,"")</f>
        <v/>
      </c>
      <c r="L458" t="e">
        <f>VLOOKUP(J458,qc!$J$2:$O$63,6,FALSE)</f>
        <v>#N/A</v>
      </c>
      <c r="N458" t="s">
        <v>225</v>
      </c>
    </row>
    <row r="459" spans="1:14" x14ac:dyDescent="0.2">
      <c r="A459" t="s">
        <v>697</v>
      </c>
      <c r="D459" t="s">
        <v>234</v>
      </c>
      <c r="E459" t="str">
        <f>IF(ISNA(VLOOKUP($D459,rilMeta_verbose!$E$1:$E$1112,1,FALSE)),1,"")</f>
        <v/>
      </c>
      <c r="F459" t="e">
        <f>VLOOKUP(D459,qc!$N$1:$O$500,2,FALSE)</f>
        <v>#N/A</v>
      </c>
      <c r="H459" t="s">
        <v>701</v>
      </c>
      <c r="J459" t="s">
        <v>307</v>
      </c>
      <c r="K459" t="str">
        <f>IF(ISNA(VLOOKUP(J459,cryo!$O$2:$O$2064,1,FALSE)),1,"")</f>
        <v/>
      </c>
      <c r="L459" t="e">
        <f>VLOOKUP(J459,qc!$J$2:$O$63,6,FALSE)</f>
        <v>#N/A</v>
      </c>
      <c r="N459" t="s">
        <v>875</v>
      </c>
    </row>
    <row r="460" spans="1:14" x14ac:dyDescent="0.2">
      <c r="A460" t="s">
        <v>763</v>
      </c>
      <c r="D460" t="s">
        <v>394</v>
      </c>
      <c r="E460" t="str">
        <f>IF(ISNA(VLOOKUP($D460,rilMeta_verbose!$E$1:$E$1112,1,FALSE)),1,"")</f>
        <v/>
      </c>
      <c r="F460" t="e">
        <f>VLOOKUP(D460,qc!$N$1:$O$500,2,FALSE)</f>
        <v>#N/A</v>
      </c>
      <c r="H460" t="s">
        <v>659</v>
      </c>
      <c r="J460" t="s">
        <v>319</v>
      </c>
      <c r="K460" t="str">
        <f>IF(ISNA(VLOOKUP(J460,cryo!$O$2:$O$2064,1,FALSE)),1,"")</f>
        <v/>
      </c>
      <c r="L460" t="e">
        <f>VLOOKUP(J460,qc!$J$2:$O$63,6,FALSE)</f>
        <v>#N/A</v>
      </c>
      <c r="N460" t="s">
        <v>235</v>
      </c>
    </row>
    <row r="461" spans="1:14" x14ac:dyDescent="0.2">
      <c r="A461" t="s">
        <v>455</v>
      </c>
      <c r="D461" t="s">
        <v>343</v>
      </c>
      <c r="E461" t="str">
        <f>IF(ISNA(VLOOKUP($D461,rilMeta_verbose!$E$1:$E$1112,1,FALSE)),1,"")</f>
        <v/>
      </c>
      <c r="F461" t="e">
        <f>VLOOKUP(D461,qc!$N$1:$O$500,2,FALSE)</f>
        <v>#N/A</v>
      </c>
      <c r="H461" t="s">
        <v>762</v>
      </c>
      <c r="J461" t="s">
        <v>370</v>
      </c>
      <c r="K461" t="str">
        <f>IF(ISNA(VLOOKUP(J461,cryo!$O$2:$O$2064,1,FALSE)),1,"")</f>
        <v/>
      </c>
      <c r="L461" t="e">
        <f>VLOOKUP(J461,qc!$J$2:$O$63,6,FALSE)</f>
        <v>#N/A</v>
      </c>
      <c r="N461" t="s">
        <v>770</v>
      </c>
    </row>
    <row r="462" spans="1:14" x14ac:dyDescent="0.2">
      <c r="A462" t="s">
        <v>608</v>
      </c>
      <c r="D462" t="s">
        <v>335</v>
      </c>
      <c r="E462" t="str">
        <f>IF(ISNA(VLOOKUP($D462,rilMeta_verbose!$E$1:$E$1112,1,FALSE)),1,"")</f>
        <v/>
      </c>
      <c r="F462" t="e">
        <f>VLOOKUP(D462,qc!$N$1:$O$500,2,FALSE)</f>
        <v>#N/A</v>
      </c>
      <c r="H462" t="s">
        <v>283</v>
      </c>
      <c r="J462" t="s">
        <v>369</v>
      </c>
      <c r="K462" t="str">
        <f>IF(ISNA(VLOOKUP(J462,cryo!$O$2:$O$2064,1,FALSE)),1,"")</f>
        <v/>
      </c>
      <c r="L462" t="e">
        <f>VLOOKUP(J462,qc!$J$2:$O$63,6,FALSE)</f>
        <v>#N/A</v>
      </c>
      <c r="N462" t="s">
        <v>874</v>
      </c>
    </row>
    <row r="463" spans="1:14" x14ac:dyDescent="0.2">
      <c r="A463" t="s">
        <v>767</v>
      </c>
      <c r="D463" t="s">
        <v>228</v>
      </c>
      <c r="E463" t="str">
        <f>IF(ISNA(VLOOKUP($D463,rilMeta_verbose!$E$1:$E$1112,1,FALSE)),1,"")</f>
        <v/>
      </c>
      <c r="F463" t="e">
        <f>VLOOKUP(D463,qc!$N$1:$O$500,2,FALSE)</f>
        <v>#N/A</v>
      </c>
      <c r="H463" t="s">
        <v>764</v>
      </c>
      <c r="J463" t="s">
        <v>357</v>
      </c>
      <c r="K463" t="str">
        <f>IF(ISNA(VLOOKUP(J463,cryo!$O$2:$O$2064,1,FALSE)),1,"")</f>
        <v/>
      </c>
      <c r="L463" t="e">
        <f>VLOOKUP(J463,qc!$J$2:$O$63,6,FALSE)</f>
        <v>#N/A</v>
      </c>
      <c r="N463" t="s">
        <v>753</v>
      </c>
    </row>
    <row r="464" spans="1:14" x14ac:dyDescent="0.2">
      <c r="A464" t="s">
        <v>755</v>
      </c>
      <c r="D464" t="s">
        <v>346</v>
      </c>
      <c r="E464" t="str">
        <f>IF(ISNA(VLOOKUP($D464,rilMeta_verbose!$E$1:$E$1112,1,FALSE)),1,"")</f>
        <v/>
      </c>
      <c r="F464" t="e">
        <f>VLOOKUP(D464,qc!$N$1:$O$500,2,FALSE)</f>
        <v>#N/A</v>
      </c>
      <c r="H464" t="s">
        <v>791</v>
      </c>
      <c r="J464" t="s">
        <v>355</v>
      </c>
      <c r="K464" t="str">
        <f>IF(ISNA(VLOOKUP(J464,cryo!$O$2:$O$2064,1,FALSE)),1,"")</f>
        <v/>
      </c>
      <c r="L464" t="e">
        <f>VLOOKUP(J464,qc!$J$2:$O$63,6,FALSE)</f>
        <v>#N/A</v>
      </c>
      <c r="N464" t="s">
        <v>234</v>
      </c>
    </row>
    <row r="465" spans="1:14" x14ac:dyDescent="0.2">
      <c r="A465" t="s">
        <v>620</v>
      </c>
      <c r="D465" t="s">
        <v>257</v>
      </c>
      <c r="E465" t="str">
        <f>IF(ISNA(VLOOKUP($D465,rilMeta_verbose!$E$1:$E$1112,1,FALSE)),1,"")</f>
        <v/>
      </c>
      <c r="F465" t="e">
        <f>VLOOKUP(D465,qc!$N$1:$O$500,2,FALSE)</f>
        <v>#N/A</v>
      </c>
      <c r="H465" t="s">
        <v>263</v>
      </c>
      <c r="J465" t="s">
        <v>334</v>
      </c>
      <c r="K465" t="str">
        <f>IF(ISNA(VLOOKUP(J465,cryo!$O$2:$O$2064,1,FALSE)),1,"")</f>
        <v/>
      </c>
      <c r="L465" t="e">
        <f>VLOOKUP(J465,qc!$J$2:$O$63,6,FALSE)</f>
        <v>#N/A</v>
      </c>
      <c r="N465" t="s">
        <v>694</v>
      </c>
    </row>
    <row r="466" spans="1:14" x14ac:dyDescent="0.2">
      <c r="A466" t="s">
        <v>726</v>
      </c>
      <c r="D466" t="s">
        <v>68</v>
      </c>
      <c r="E466" t="str">
        <f>IF(ISNA(VLOOKUP($D466,rilMeta_verbose!$E$1:$E$1112,1,FALSE)),1,"")</f>
        <v/>
      </c>
      <c r="F466" t="e">
        <f>VLOOKUP(D466,qc!$N$1:$O$500,2,FALSE)</f>
        <v>#N/A</v>
      </c>
      <c r="H466" t="s">
        <v>859</v>
      </c>
      <c r="J466" t="s">
        <v>322</v>
      </c>
      <c r="K466" t="str">
        <f>IF(ISNA(VLOOKUP(J466,cryo!$O$2:$O$2064,1,FALSE)),1,"")</f>
        <v/>
      </c>
      <c r="L466" t="e">
        <f>VLOOKUP(J466,qc!$J$2:$O$63,6,FALSE)</f>
        <v>#N/A</v>
      </c>
      <c r="N466" t="s">
        <v>257</v>
      </c>
    </row>
    <row r="467" spans="1:14" x14ac:dyDescent="0.2">
      <c r="A467" t="s">
        <v>751</v>
      </c>
      <c r="D467" t="s">
        <v>262</v>
      </c>
      <c r="E467" t="str">
        <f>IF(ISNA(VLOOKUP($D467,rilMeta_verbose!$E$1:$E$1112,1,FALSE)),1,"")</f>
        <v/>
      </c>
      <c r="F467" t="e">
        <f>VLOOKUP(D467,qc!$N$1:$O$500,2,FALSE)</f>
        <v>#N/A</v>
      </c>
      <c r="H467" t="s">
        <v>808</v>
      </c>
      <c r="J467" t="s">
        <v>311</v>
      </c>
      <c r="K467" t="str">
        <f>IF(ISNA(VLOOKUP(J467,cryo!$O$2:$O$2064,1,FALSE)),1,"")</f>
        <v/>
      </c>
      <c r="L467" t="e">
        <f>VLOOKUP(J467,qc!$J$2:$O$63,6,FALSE)</f>
        <v>#N/A</v>
      </c>
      <c r="N467" t="s">
        <v>757</v>
      </c>
    </row>
    <row r="468" spans="1:14" x14ac:dyDescent="0.2">
      <c r="A468" t="s">
        <v>428</v>
      </c>
      <c r="D468" t="s">
        <v>272</v>
      </c>
      <c r="E468" t="str">
        <f>IF(ISNA(VLOOKUP($D468,rilMeta_verbose!$E$1:$E$1112,1,FALSE)),1,"")</f>
        <v/>
      </c>
      <c r="F468" t="e">
        <f>VLOOKUP(D468,qc!$N$1:$O$500,2,FALSE)</f>
        <v>#N/A</v>
      </c>
      <c r="H468" t="s">
        <v>391</v>
      </c>
      <c r="J468" t="s">
        <v>234</v>
      </c>
      <c r="K468" t="str">
        <f>IF(ISNA(VLOOKUP(J468,cryo!$O$2:$O$2064,1,FALSE)),1,"")</f>
        <v/>
      </c>
      <c r="L468" t="e">
        <f>VLOOKUP(J468,qc!$J$2:$O$63,6,FALSE)</f>
        <v>#N/A</v>
      </c>
      <c r="N468" t="s">
        <v>262</v>
      </c>
    </row>
    <row r="469" spans="1:14" x14ac:dyDescent="0.2">
      <c r="A469" t="s">
        <v>498</v>
      </c>
      <c r="D469" t="s">
        <v>226</v>
      </c>
      <c r="E469" t="str">
        <f>IF(ISNA(VLOOKUP($D469,rilMeta_verbose!$E$1:$E$1112,1,FALSE)),1,"")</f>
        <v/>
      </c>
      <c r="F469" t="e">
        <f>VLOOKUP(D469,qc!$N$1:$O$500,2,FALSE)</f>
        <v>#N/A</v>
      </c>
      <c r="H469" t="s">
        <v>852</v>
      </c>
      <c r="J469" t="s">
        <v>332</v>
      </c>
      <c r="K469" t="str">
        <f>IF(ISNA(VLOOKUP(J469,cryo!$O$2:$O$2064,1,FALSE)),1,"")</f>
        <v/>
      </c>
      <c r="L469" t="e">
        <f>VLOOKUP(J469,qc!$J$2:$O$63,6,FALSE)</f>
        <v>#N/A</v>
      </c>
      <c r="N469" t="s">
        <v>771</v>
      </c>
    </row>
    <row r="470" spans="1:14" x14ac:dyDescent="0.2">
      <c r="A470" t="s">
        <v>717</v>
      </c>
      <c r="D470" t="s">
        <v>222</v>
      </c>
      <c r="E470" t="str">
        <f>IF(ISNA(VLOOKUP($D470,rilMeta_verbose!$E$1:$E$1112,1,FALSE)),1,"")</f>
        <v/>
      </c>
      <c r="F470" t="e">
        <f>VLOOKUP(D470,qc!$N$1:$O$500,2,FALSE)</f>
        <v>#N/A</v>
      </c>
      <c r="H470" t="s">
        <v>347</v>
      </c>
      <c r="J470" t="s">
        <v>394</v>
      </c>
      <c r="K470" t="str">
        <f>IF(ISNA(VLOOKUP(J470,cryo!$O$2:$O$2064,1,FALSE)),1,"")</f>
        <v/>
      </c>
      <c r="L470" t="e">
        <f>VLOOKUP(J470,qc!$J$2:$O$63,6,FALSE)</f>
        <v>#N/A</v>
      </c>
      <c r="N470" t="s">
        <v>745</v>
      </c>
    </row>
    <row r="471" spans="1:14" x14ac:dyDescent="0.2">
      <c r="A471" t="s">
        <v>738</v>
      </c>
      <c r="D471" t="s">
        <v>282</v>
      </c>
      <c r="E471" t="str">
        <f>IF(ISNA(VLOOKUP($D471,rilMeta_verbose!$E$1:$E$1112,1,FALSE)),1,"")</f>
        <v/>
      </c>
      <c r="F471" t="e">
        <f>VLOOKUP(D471,qc!$N$1:$O$500,2,FALSE)</f>
        <v>#N/A</v>
      </c>
      <c r="H471" t="s">
        <v>873</v>
      </c>
      <c r="J471" t="s">
        <v>343</v>
      </c>
      <c r="K471" t="str">
        <f>IF(ISNA(VLOOKUP(J471,cryo!$O$2:$O$2064,1,FALSE)),1,"")</f>
        <v/>
      </c>
      <c r="L471" t="e">
        <f>VLOOKUP(J471,qc!$J$2:$O$63,6,FALSE)</f>
        <v>#N/A</v>
      </c>
      <c r="N471" t="s">
        <v>754</v>
      </c>
    </row>
    <row r="472" spans="1:14" x14ac:dyDescent="0.2">
      <c r="A472" t="s">
        <v>490</v>
      </c>
      <c r="D472" t="s">
        <v>283</v>
      </c>
      <c r="E472" t="str">
        <f>IF(ISNA(VLOOKUP($D472,rilMeta_verbose!$E$1:$E$1112,1,FALSE)),1,"")</f>
        <v/>
      </c>
      <c r="F472" t="e">
        <f>VLOOKUP(D472,qc!$N$1:$O$500,2,FALSE)</f>
        <v>#N/A</v>
      </c>
      <c r="H472" t="s">
        <v>216</v>
      </c>
      <c r="J472" t="s">
        <v>335</v>
      </c>
      <c r="K472" t="str">
        <f>IF(ISNA(VLOOKUP(J472,cryo!$O$2:$O$2064,1,FALSE)),1,"")</f>
        <v/>
      </c>
      <c r="L472" t="e">
        <f>VLOOKUP(J472,qc!$J$2:$O$63,6,FALSE)</f>
        <v>#N/A</v>
      </c>
      <c r="N472" t="s">
        <v>722</v>
      </c>
    </row>
    <row r="473" spans="1:14" x14ac:dyDescent="0.2">
      <c r="A473" t="s">
        <v>1105</v>
      </c>
      <c r="D473" t="s">
        <v>263</v>
      </c>
      <c r="E473" t="str">
        <f>IF(ISNA(VLOOKUP($D473,rilMeta_verbose!$E$1:$E$1112,1,FALSE)),1,"")</f>
        <v/>
      </c>
      <c r="F473" t="e">
        <f>VLOOKUP(D473,qc!$N$1:$O$500,2,FALSE)</f>
        <v>#N/A</v>
      </c>
      <c r="H473" t="s">
        <v>741</v>
      </c>
      <c r="J473" t="s">
        <v>228</v>
      </c>
      <c r="K473" t="str">
        <f>IF(ISNA(VLOOKUP(J473,cryo!$O$2:$O$2064,1,FALSE)),1,"")</f>
        <v/>
      </c>
      <c r="L473" t="e">
        <f>VLOOKUP(J473,qc!$J$2:$O$63,6,FALSE)</f>
        <v>#N/A</v>
      </c>
      <c r="N473" t="s">
        <v>710</v>
      </c>
    </row>
    <row r="474" spans="1:14" x14ac:dyDescent="0.2">
      <c r="A474" t="s">
        <v>705</v>
      </c>
      <c r="D474" t="s">
        <v>247</v>
      </c>
      <c r="E474" t="str">
        <f>IF(ISNA(VLOOKUP($D474,rilMeta_verbose!$E$1:$E$1112,1,FALSE)),1,"")</f>
        <v/>
      </c>
      <c r="F474" t="e">
        <f>VLOOKUP(D474,qc!$N$1:$O$500,2,FALSE)</f>
        <v>#N/A</v>
      </c>
      <c r="H474" t="s">
        <v>813</v>
      </c>
      <c r="J474" t="s">
        <v>346</v>
      </c>
      <c r="K474" t="str">
        <f>IF(ISNA(VLOOKUP(J474,cryo!$O$2:$O$2064,1,FALSE)),1,"")</f>
        <v/>
      </c>
      <c r="L474" t="e">
        <f>VLOOKUP(J474,qc!$J$2:$O$63,6,FALSE)</f>
        <v>#N/A</v>
      </c>
      <c r="N474" t="s">
        <v>222</v>
      </c>
    </row>
    <row r="475" spans="1:14" x14ac:dyDescent="0.2">
      <c r="A475" t="s">
        <v>445</v>
      </c>
      <c r="D475" t="s">
        <v>391</v>
      </c>
      <c r="E475" t="str">
        <f>IF(ISNA(VLOOKUP($D475,rilMeta_verbose!$E$1:$E$1112,1,FALSE)),1,"")</f>
        <v/>
      </c>
      <c r="F475" t="e">
        <f>VLOOKUP(D475,qc!$N$1:$O$500,2,FALSE)</f>
        <v>#N/A</v>
      </c>
      <c r="H475" t="s">
        <v>831</v>
      </c>
      <c r="J475" t="s">
        <v>79</v>
      </c>
      <c r="K475" t="str">
        <f>IF(ISNA(VLOOKUP(J475,cryo!$O$2:$O$2064,1,FALSE)),1,"")</f>
        <v/>
      </c>
      <c r="L475" t="e">
        <f>VLOOKUP(J475,qc!$J$2:$O$63,6,FALSE)</f>
        <v>#N/A</v>
      </c>
      <c r="N475" t="s">
        <v>702</v>
      </c>
    </row>
    <row r="476" spans="1:14" x14ac:dyDescent="0.2">
      <c r="A476" t="s">
        <v>716</v>
      </c>
      <c r="D476" t="s">
        <v>347</v>
      </c>
      <c r="E476" t="str">
        <f>IF(ISNA(VLOOKUP($D476,rilMeta_verbose!$E$1:$E$1112,1,FALSE)),1,"")</f>
        <v/>
      </c>
      <c r="F476" t="e">
        <f>VLOOKUP(D476,qc!$N$1:$O$500,2,FALSE)</f>
        <v>#N/A</v>
      </c>
      <c r="H476" t="s">
        <v>853</v>
      </c>
      <c r="J476" t="s">
        <v>257</v>
      </c>
      <c r="K476" t="str">
        <f>IF(ISNA(VLOOKUP(J476,cryo!$O$2:$O$2064,1,FALSE)),1,"")</f>
        <v/>
      </c>
      <c r="L476" t="e">
        <f>VLOOKUP(J476,qc!$J$2:$O$63,6,FALSE)</f>
        <v>#N/A</v>
      </c>
      <c r="N476" t="s">
        <v>689</v>
      </c>
    </row>
    <row r="477" spans="1:14" x14ac:dyDescent="0.2">
      <c r="A477" t="s">
        <v>756</v>
      </c>
      <c r="D477" t="s">
        <v>216</v>
      </c>
      <c r="E477" t="str">
        <f>IF(ISNA(VLOOKUP($D477,rilMeta_verbose!$E$1:$E$1112,1,FALSE)),1,"")</f>
        <v/>
      </c>
      <c r="F477" t="e">
        <f>VLOOKUP(D477,qc!$N$1:$O$500,2,FALSE)</f>
        <v>#N/A</v>
      </c>
      <c r="H477" t="s">
        <v>393</v>
      </c>
      <c r="J477" t="s">
        <v>68</v>
      </c>
      <c r="K477" t="str">
        <f>IF(ISNA(VLOOKUP(J477,cryo!$O$2:$O$2064,1,FALSE)),1,"")</f>
        <v/>
      </c>
      <c r="L477" t="e">
        <f>VLOOKUP(J477,qc!$J$2:$O$63,6,FALSE)</f>
        <v>#N/A</v>
      </c>
      <c r="N477" t="s">
        <v>733</v>
      </c>
    </row>
    <row r="478" spans="1:14" x14ac:dyDescent="0.2">
      <c r="A478" t="s">
        <v>631</v>
      </c>
      <c r="D478" t="s">
        <v>393</v>
      </c>
      <c r="E478" t="str">
        <f>IF(ISNA(VLOOKUP($D478,rilMeta_verbose!$E$1:$E$1112,1,FALSE)),1,"")</f>
        <v/>
      </c>
      <c r="F478" t="e">
        <f>VLOOKUP(D478,qc!$N$1:$O$500,2,FALSE)</f>
        <v>#N/A</v>
      </c>
      <c r="H478" t="s">
        <v>790</v>
      </c>
      <c r="J478" t="s">
        <v>262</v>
      </c>
      <c r="K478" t="str">
        <f>IF(ISNA(VLOOKUP(J478,cryo!$O$2:$O$2064,1,FALSE)),1,"")</f>
        <v/>
      </c>
      <c r="L478" t="e">
        <f>VLOOKUP(J478,qc!$J$2:$O$63,6,FALSE)</f>
        <v>#N/A</v>
      </c>
      <c r="N478" t="s">
        <v>721</v>
      </c>
    </row>
    <row r="479" spans="1:14" x14ac:dyDescent="0.2">
      <c r="A479" t="s">
        <v>655</v>
      </c>
      <c r="D479" t="s">
        <v>345</v>
      </c>
      <c r="E479" t="str">
        <f>IF(ISNA(VLOOKUP($D479,rilMeta_verbose!$E$1:$E$1112,1,FALSE)),1,"")</f>
        <v/>
      </c>
      <c r="F479" t="e">
        <f>VLOOKUP(D479,qc!$N$1:$O$500,2,FALSE)</f>
        <v>#N/A</v>
      </c>
      <c r="H479" t="s">
        <v>345</v>
      </c>
      <c r="J479" t="s">
        <v>226</v>
      </c>
      <c r="K479" t="str">
        <f>IF(ISNA(VLOOKUP(J479,cryo!$O$2:$O$2064,1,FALSE)),1,"")</f>
        <v/>
      </c>
      <c r="L479" t="e">
        <f>VLOOKUP(J479,qc!$J$2:$O$63,6,FALSE)</f>
        <v>#N/A</v>
      </c>
      <c r="N479" t="s">
        <v>701</v>
      </c>
    </row>
    <row r="480" spans="1:14" x14ac:dyDescent="0.2">
      <c r="A480" t="s">
        <v>719</v>
      </c>
      <c r="D480" t="s">
        <v>381</v>
      </c>
      <c r="E480" t="str">
        <f>IF(ISNA(VLOOKUP($D480,rilMeta_verbose!$E$1:$E$1112,1,FALSE)),1,"")</f>
        <v/>
      </c>
      <c r="F480" t="e">
        <f>VLOOKUP(D480,qc!$N$1:$O$500,2,FALSE)</f>
        <v>#N/A</v>
      </c>
      <c r="H480" t="s">
        <v>776</v>
      </c>
      <c r="J480" t="s">
        <v>222</v>
      </c>
      <c r="K480" t="str">
        <f>IF(ISNA(VLOOKUP(J480,cryo!$O$2:$O$2064,1,FALSE)),1,"")</f>
        <v/>
      </c>
      <c r="L480" t="e">
        <f>VLOOKUP(J480,qc!$J$2:$O$63,6,FALSE)</f>
        <v>#N/A</v>
      </c>
      <c r="N480" t="s">
        <v>659</v>
      </c>
    </row>
    <row r="481" spans="1:14" x14ac:dyDescent="0.2">
      <c r="A481" t="s">
        <v>609</v>
      </c>
      <c r="D481" t="s">
        <v>323</v>
      </c>
      <c r="E481" t="str">
        <f>IF(ISNA(VLOOKUP($D481,rilMeta_verbose!$E$1:$E$1112,1,FALSE)),1,"")</f>
        <v/>
      </c>
      <c r="F481" t="e">
        <f>VLOOKUP(D481,qc!$N$1:$O$500,2,FALSE)</f>
        <v>#N/A</v>
      </c>
      <c r="H481" t="s">
        <v>794</v>
      </c>
      <c r="J481" t="s">
        <v>282</v>
      </c>
      <c r="K481" t="str">
        <f>IF(ISNA(VLOOKUP(J481,cryo!$O$2:$O$2064,1,FALSE)),1,"")</f>
        <v/>
      </c>
      <c r="L481" t="e">
        <f>VLOOKUP(J481,qc!$J$2:$O$63,6,FALSE)</f>
        <v>#N/A</v>
      </c>
      <c r="N481" t="s">
        <v>762</v>
      </c>
    </row>
    <row r="482" spans="1:14" x14ac:dyDescent="0.2">
      <c r="A482" t="s">
        <v>667</v>
      </c>
      <c r="D482" t="s">
        <v>37</v>
      </c>
      <c r="E482" t="str">
        <f>IF(ISNA(VLOOKUP($D482,rilMeta_verbose!$E$1:$E$1112,1,FALSE)),1,"")</f>
        <v/>
      </c>
      <c r="F482" t="e">
        <f>VLOOKUP(D482,qc!$N$1:$O$500,2,FALSE)</f>
        <v>#N/A</v>
      </c>
      <c r="H482" t="s">
        <v>381</v>
      </c>
      <c r="J482" t="s">
        <v>283</v>
      </c>
      <c r="K482" t="str">
        <f>IF(ISNA(VLOOKUP(J482,cryo!$O$2:$O$2064,1,FALSE)),1,"")</f>
        <v/>
      </c>
      <c r="L482" t="e">
        <f>VLOOKUP(J482,qc!$J$2:$O$63,6,FALSE)</f>
        <v>#N/A</v>
      </c>
      <c r="N482" t="s">
        <v>283</v>
      </c>
    </row>
    <row r="483" spans="1:14" x14ac:dyDescent="0.2">
      <c r="A483" t="s">
        <v>758</v>
      </c>
      <c r="D483" t="s">
        <v>28</v>
      </c>
      <c r="E483" t="str">
        <f>IF(ISNA(VLOOKUP($D483,rilMeta_verbose!$E$1:$E$1112,1,FALSE)),1,"")</f>
        <v/>
      </c>
      <c r="F483" t="e">
        <f>VLOOKUP(D483,qc!$N$1:$O$500,2,FALSE)</f>
        <v>#N/A</v>
      </c>
      <c r="H483" t="s">
        <v>855</v>
      </c>
      <c r="J483" t="s">
        <v>263</v>
      </c>
      <c r="K483" t="str">
        <f>IF(ISNA(VLOOKUP(J483,cryo!$O$2:$O$2064,1,FALSE)),1,"")</f>
        <v/>
      </c>
      <c r="L483" t="e">
        <f>VLOOKUP(J483,qc!$J$2:$O$63,6,FALSE)</f>
        <v>#N/A</v>
      </c>
      <c r="N483" t="s">
        <v>764</v>
      </c>
    </row>
    <row r="484" spans="1:14" x14ac:dyDescent="0.2">
      <c r="A484" t="s">
        <v>680</v>
      </c>
      <c r="D484" t="s">
        <v>42</v>
      </c>
      <c r="E484" t="str">
        <f>IF(ISNA(VLOOKUP($D484,rilMeta_verbose!$E$1:$E$1112,1,FALSE)),1,"")</f>
        <v/>
      </c>
      <c r="F484" t="e">
        <f>VLOOKUP(D484,qc!$N$1:$O$500,2,FALSE)</f>
        <v>#N/A</v>
      </c>
      <c r="H484" t="s">
        <v>323</v>
      </c>
      <c r="J484" t="s">
        <v>320</v>
      </c>
      <c r="K484" t="str">
        <f>IF(ISNA(VLOOKUP(J484,cryo!$O$2:$O$2064,1,FALSE)),1,"")</f>
        <v/>
      </c>
      <c r="L484" t="e">
        <f>VLOOKUP(J484,qc!$J$2:$O$63,6,FALSE)</f>
        <v>#N/A</v>
      </c>
      <c r="N484" t="s">
        <v>791</v>
      </c>
    </row>
    <row r="485" spans="1:14" x14ac:dyDescent="0.2">
      <c r="A485" t="s">
        <v>732</v>
      </c>
      <c r="D485" t="s">
        <v>284</v>
      </c>
      <c r="E485" t="str">
        <f>IF(ISNA(VLOOKUP($D485,rilMeta_verbose!$E$1:$E$1112,1,FALSE)),1,"")</f>
        <v/>
      </c>
      <c r="F485" t="e">
        <f>VLOOKUP(D485,qc!$N$1:$O$500,2,FALSE)</f>
        <v>#N/A</v>
      </c>
      <c r="H485" t="s">
        <v>812</v>
      </c>
      <c r="J485" t="s">
        <v>247</v>
      </c>
      <c r="K485" t="str">
        <f>IF(ISNA(VLOOKUP(J485,cryo!$O$2:$O$2064,1,FALSE)),1,"")</f>
        <v/>
      </c>
      <c r="L485" t="e">
        <f>VLOOKUP(J485,qc!$J$2:$O$63,6,FALSE)</f>
        <v>#N/A</v>
      </c>
      <c r="N485" t="s">
        <v>263</v>
      </c>
    </row>
    <row r="486" spans="1:14" x14ac:dyDescent="0.2">
      <c r="A486" t="s">
        <v>305</v>
      </c>
      <c r="D486" t="s">
        <v>170</v>
      </c>
      <c r="E486" t="str">
        <f>IF(ISNA(VLOOKUP($D486,rilMeta_verbose!$E$1:$E$1112,1,FALSE)),1,"")</f>
        <v/>
      </c>
      <c r="F486" t="e">
        <f>VLOOKUP(D486,qc!$N$1:$O$500,2,FALSE)</f>
        <v>#N/A</v>
      </c>
      <c r="H486" t="s">
        <v>861</v>
      </c>
      <c r="J486" t="s">
        <v>391</v>
      </c>
      <c r="K486" t="str">
        <f>IF(ISNA(VLOOKUP(J486,cryo!$O$2:$O$2064,1,FALSE)),1,"")</f>
        <v/>
      </c>
      <c r="L486" t="e">
        <f>VLOOKUP(J486,qc!$J$2:$O$63,6,FALSE)</f>
        <v>#N/A</v>
      </c>
      <c r="N486" t="s">
        <v>859</v>
      </c>
    </row>
    <row r="487" spans="1:14" x14ac:dyDescent="0.2">
      <c r="A487" t="s">
        <v>743</v>
      </c>
      <c r="D487" t="s">
        <v>65</v>
      </c>
      <c r="E487" t="str">
        <f>IF(ISNA(VLOOKUP($D487,rilMeta_verbose!$E$1:$E$1112,1,FALSE)),1,"")</f>
        <v/>
      </c>
      <c r="F487" t="e">
        <f>VLOOKUP(D487,qc!$N$1:$O$500,2,FALSE)</f>
        <v>#N/A</v>
      </c>
      <c r="H487" t="s">
        <v>829</v>
      </c>
      <c r="J487" t="s">
        <v>347</v>
      </c>
      <c r="K487" t="str">
        <f>IF(ISNA(VLOOKUP(J487,cryo!$O$2:$O$2064,1,FALSE)),1,"")</f>
        <v/>
      </c>
      <c r="L487" t="e">
        <f>VLOOKUP(J487,qc!$J$2:$O$63,6,FALSE)</f>
        <v>#N/A</v>
      </c>
      <c r="N487" t="s">
        <v>320</v>
      </c>
    </row>
    <row r="488" spans="1:14" x14ac:dyDescent="0.2">
      <c r="A488" t="s">
        <v>779</v>
      </c>
      <c r="D488" t="s">
        <v>124</v>
      </c>
      <c r="E488" t="str">
        <f>IF(ISNA(VLOOKUP($D488,rilMeta_verbose!$E$1:$E$1112,1,FALSE)),1,"")</f>
        <v/>
      </c>
      <c r="F488" t="e">
        <f>VLOOKUP(D488,qc!$N$1:$O$500,2,FALSE)</f>
        <v>#N/A</v>
      </c>
      <c r="H488" t="s">
        <v>37</v>
      </c>
      <c r="J488" t="s">
        <v>216</v>
      </c>
      <c r="K488" t="str">
        <f>IF(ISNA(VLOOKUP(J488,cryo!$O$2:$O$2064,1,FALSE)),1,"")</f>
        <v/>
      </c>
      <c r="L488" t="e">
        <f>VLOOKUP(J488,qc!$J$2:$O$63,6,FALSE)</f>
        <v>#N/A</v>
      </c>
      <c r="N488" t="s">
        <v>808</v>
      </c>
    </row>
    <row r="489" spans="1:14" x14ac:dyDescent="0.2">
      <c r="A489" t="s">
        <v>740</v>
      </c>
      <c r="D489" t="s">
        <v>225</v>
      </c>
      <c r="E489" t="str">
        <f>IF(ISNA(VLOOKUP($D489,rilMeta_verbose!$E$1:$E$1112,1,FALSE)),1,"")</f>
        <v/>
      </c>
      <c r="F489" t="e">
        <f>VLOOKUP(D489,qc!$N$1:$O$500,2,FALSE)</f>
        <v>#N/A</v>
      </c>
      <c r="H489" t="s">
        <v>599</v>
      </c>
      <c r="J489" t="s">
        <v>310</v>
      </c>
      <c r="K489" t="str">
        <f>IF(ISNA(VLOOKUP(J489,cryo!$O$2:$O$2064,1,FALSE)),1,"")</f>
        <v/>
      </c>
      <c r="L489" t="e">
        <f>VLOOKUP(J489,qc!$J$2:$O$63,6,FALSE)</f>
        <v>#N/A</v>
      </c>
      <c r="N489" t="s">
        <v>391</v>
      </c>
    </row>
    <row r="490" spans="1:14" x14ac:dyDescent="0.2">
      <c r="A490" t="s">
        <v>739</v>
      </c>
      <c r="D490" t="s">
        <v>195</v>
      </c>
      <c r="E490" t="str">
        <f>IF(ISNA(VLOOKUP($D490,rilMeta_verbose!$E$1:$E$1112,1,FALSE)),1,"")</f>
        <v/>
      </c>
      <c r="F490" t="e">
        <f>VLOOKUP(D490,qc!$N$1:$O$500,2,FALSE)</f>
        <v>#N/A</v>
      </c>
      <c r="H490" t="s">
        <v>28</v>
      </c>
      <c r="J490" t="s">
        <v>299</v>
      </c>
      <c r="K490" t="str">
        <f>IF(ISNA(VLOOKUP(J490,cryo!$O$2:$O$2064,1,FALSE)),1,"")</f>
        <v/>
      </c>
      <c r="L490" t="e">
        <f>VLOOKUP(J490,qc!$J$2:$O$63,6,FALSE)</f>
        <v>#N/A</v>
      </c>
      <c r="N490" t="s">
        <v>852</v>
      </c>
    </row>
    <row r="491" spans="1:14" x14ac:dyDescent="0.2">
      <c r="A491" t="s">
        <v>759</v>
      </c>
      <c r="D491" t="s">
        <v>235</v>
      </c>
      <c r="E491" t="str">
        <f>IF(ISNA(VLOOKUP($D491,rilMeta_verbose!$E$1:$E$1112,1,FALSE)),1,"")</f>
        <v/>
      </c>
      <c r="F491" t="e">
        <f>VLOOKUP(D491,qc!$N$1:$O$500,2,FALSE)</f>
        <v>#N/A</v>
      </c>
      <c r="H491" t="s">
        <v>809</v>
      </c>
      <c r="J491" t="s">
        <v>393</v>
      </c>
      <c r="K491" t="str">
        <f>IF(ISNA(VLOOKUP(J491,cryo!$O$2:$O$2064,1,FALSE)),1,"")</f>
        <v/>
      </c>
      <c r="L491" t="e">
        <f>VLOOKUP(J491,qc!$J$2:$O$63,6,FALSE)</f>
        <v>#N/A</v>
      </c>
      <c r="N491" t="s">
        <v>347</v>
      </c>
    </row>
    <row r="492" spans="1:14" x14ac:dyDescent="0.2">
      <c r="A492" t="s">
        <v>632</v>
      </c>
      <c r="D492" t="s">
        <v>275</v>
      </c>
      <c r="E492" t="str">
        <f>IF(ISNA(VLOOKUP($D492,rilMeta_verbose!$E$1:$E$1112,1,FALSE)),1,"")</f>
        <v/>
      </c>
      <c r="F492" t="e">
        <f>VLOOKUP(D492,qc!$N$1:$O$500,2,FALSE)</f>
        <v>#N/A</v>
      </c>
      <c r="H492" t="s">
        <v>811</v>
      </c>
      <c r="J492" t="s">
        <v>345</v>
      </c>
      <c r="K492" t="str">
        <f>IF(ISNA(VLOOKUP(J492,cryo!$O$2:$O$2064,1,FALSE)),1,"")</f>
        <v/>
      </c>
      <c r="L492" t="e">
        <f>VLOOKUP(J492,qc!$J$2:$O$63,6,FALSE)</f>
        <v>#N/A</v>
      </c>
      <c r="N492" t="s">
        <v>873</v>
      </c>
    </row>
    <row r="493" spans="1:14" x14ac:dyDescent="0.2">
      <c r="A493" t="s">
        <v>454</v>
      </c>
      <c r="D493" t="s">
        <v>287</v>
      </c>
      <c r="E493" t="str">
        <f>IF(ISNA(VLOOKUP($D493,rilMeta_verbose!$E$1:$E$1112,1,FALSE)),1,"")</f>
        <v/>
      </c>
      <c r="F493" t="e">
        <f>VLOOKUP(D493,qc!$N$1:$O$500,2,FALSE)</f>
        <v>#N/A</v>
      </c>
      <c r="H493" t="s">
        <v>690</v>
      </c>
      <c r="J493" t="s">
        <v>295</v>
      </c>
      <c r="K493" t="str">
        <f>IF(ISNA(VLOOKUP(J493,cryo!$O$2:$O$2064,1,FALSE)),1,"")</f>
        <v/>
      </c>
      <c r="L493" t="e">
        <f>VLOOKUP(J493,qc!$J$2:$O$63,6,FALSE)</f>
        <v>#N/A</v>
      </c>
      <c r="N493" t="s">
        <v>216</v>
      </c>
    </row>
    <row r="494" spans="1:14" x14ac:dyDescent="0.2">
      <c r="A494" t="s">
        <v>449</v>
      </c>
      <c r="D494" t="s">
        <v>308</v>
      </c>
      <c r="E494" t="str">
        <f>IF(ISNA(VLOOKUP($D494,rilMeta_verbose!$E$1:$E$1112,1,FALSE)),1,"")</f>
        <v/>
      </c>
      <c r="F494" t="e">
        <f>VLOOKUP(D494,qc!$N$1:$O$500,2,FALSE)</f>
        <v>#N/A</v>
      </c>
      <c r="H494" t="s">
        <v>42</v>
      </c>
      <c r="J494" t="s">
        <v>381</v>
      </c>
      <c r="K494" t="str">
        <f>IF(ISNA(VLOOKUP(J494,cryo!$O$2:$O$2064,1,FALSE)),1,"")</f>
        <v/>
      </c>
      <c r="L494" t="e">
        <f>VLOOKUP(J494,qc!$J$2:$O$63,6,FALSE)</f>
        <v>#N/A</v>
      </c>
      <c r="N494" t="s">
        <v>741</v>
      </c>
    </row>
    <row r="495" spans="1:14" x14ac:dyDescent="0.2">
      <c r="A495" t="s">
        <v>744</v>
      </c>
      <c r="D495" t="s">
        <v>358</v>
      </c>
      <c r="E495" t="str">
        <f>IF(ISNA(VLOOKUP($D495,rilMeta_verbose!$E$1:$E$1112,1,FALSE)),1,"")</f>
        <v/>
      </c>
      <c r="F495" t="e">
        <f>VLOOKUP(D495,qc!$N$1:$O$500,2,FALSE)</f>
        <v>#N/A</v>
      </c>
      <c r="H495" t="s">
        <v>746</v>
      </c>
      <c r="J495" t="s">
        <v>294</v>
      </c>
      <c r="K495" t="str">
        <f>IF(ISNA(VLOOKUP(J495,cryo!$O$2:$O$2064,1,FALSE)),1,"")</f>
        <v/>
      </c>
      <c r="L495" t="e">
        <f>VLOOKUP(J495,qc!$J$2:$O$63,6,FALSE)</f>
        <v>#N/A</v>
      </c>
      <c r="N495" t="s">
        <v>310</v>
      </c>
    </row>
    <row r="496" spans="1:14" x14ac:dyDescent="0.2">
      <c r="A496" t="s">
        <v>708</v>
      </c>
      <c r="D496" t="s">
        <v>365</v>
      </c>
      <c r="E496" t="str">
        <f>IF(ISNA(VLOOKUP($D496,rilMeta_verbose!$E$1:$E$1112,1,FALSE)),1,"")</f>
        <v/>
      </c>
      <c r="F496" t="e">
        <f>VLOOKUP(D496,qc!$N$1:$O$500,2,FALSE)</f>
        <v>#N/A</v>
      </c>
      <c r="H496" t="s">
        <v>685</v>
      </c>
      <c r="J496" t="s">
        <v>323</v>
      </c>
      <c r="K496" t="str">
        <f>IF(ISNA(VLOOKUP(J496,cryo!$O$2:$O$2064,1,FALSE)),1,"")</f>
        <v/>
      </c>
      <c r="L496" t="e">
        <f>VLOOKUP(J496,qc!$J$2:$O$63,6,FALSE)</f>
        <v>#N/A</v>
      </c>
      <c r="N496" t="s">
        <v>813</v>
      </c>
    </row>
    <row r="497" spans="1:14" x14ac:dyDescent="0.2">
      <c r="A497" t="s">
        <v>656</v>
      </c>
      <c r="D497" t="s">
        <v>379</v>
      </c>
      <c r="E497" t="str">
        <f>IF(ISNA(VLOOKUP($D497,rilMeta_verbose!$E$1:$E$1112,1,FALSE)),1,"")</f>
        <v/>
      </c>
      <c r="F497" t="e">
        <f>VLOOKUP(D497,qc!$N$1:$O$500,2,FALSE)</f>
        <v>#N/A</v>
      </c>
      <c r="H497" t="s">
        <v>688</v>
      </c>
      <c r="J497" t="s">
        <v>37</v>
      </c>
      <c r="K497" t="str">
        <f>IF(ISNA(VLOOKUP(J497,cryo!$O$2:$O$2064,1,FALSE)),1,"")</f>
        <v/>
      </c>
      <c r="L497" t="e">
        <f>VLOOKUP(J497,qc!$J$2:$O$63,6,FALSE)</f>
        <v>#N/A</v>
      </c>
      <c r="N497" t="s">
        <v>831</v>
      </c>
    </row>
    <row r="498" spans="1:14" x14ac:dyDescent="0.2">
      <c r="A498" t="s">
        <v>426</v>
      </c>
      <c r="D498" t="s">
        <v>211</v>
      </c>
      <c r="E498" t="str">
        <f>IF(ISNA(VLOOKUP($D498,rilMeta_verbose!$E$1:$E$1112,1,FALSE)),1,"")</f>
        <v/>
      </c>
      <c r="F498" t="e">
        <f>VLOOKUP(D498,qc!$N$1:$O$500,2,FALSE)</f>
        <v>#N/A</v>
      </c>
      <c r="H498" t="s">
        <v>693</v>
      </c>
      <c r="J498" t="s">
        <v>28</v>
      </c>
      <c r="K498" t="str">
        <f>IF(ISNA(VLOOKUP(J498,cryo!$O$2:$O$2064,1,FALSE)),1,"")</f>
        <v/>
      </c>
      <c r="L498" t="e">
        <f>VLOOKUP(J498,qc!$J$2:$O$63,6,FALSE)</f>
        <v>#N/A</v>
      </c>
      <c r="N498" t="s">
        <v>853</v>
      </c>
    </row>
    <row r="499" spans="1:14" x14ac:dyDescent="0.2">
      <c r="A499" t="s">
        <v>398</v>
      </c>
      <c r="D499" t="s">
        <v>333</v>
      </c>
      <c r="E499" t="str">
        <f>IF(ISNA(VLOOKUP($D499,rilMeta_verbose!$E$1:$E$1112,1,FALSE)),1,"")</f>
        <v/>
      </c>
      <c r="F499" t="e">
        <f>VLOOKUP(D499,qc!$N$1:$O$500,2,FALSE)</f>
        <v>#N/A</v>
      </c>
      <c r="H499" t="s">
        <v>170</v>
      </c>
      <c r="J499" t="s">
        <v>42</v>
      </c>
      <c r="K499" t="str">
        <f>IF(ISNA(VLOOKUP(J499,cryo!$O$2:$O$2064,1,FALSE)),1,"")</f>
        <v/>
      </c>
      <c r="L499" t="e">
        <f>VLOOKUP(J499,qc!$J$2:$O$63,6,FALSE)</f>
        <v>#N/A</v>
      </c>
      <c r="N499" t="s">
        <v>393</v>
      </c>
    </row>
    <row r="500" spans="1:14" x14ac:dyDescent="0.2">
      <c r="A500" t="s">
        <v>413</v>
      </c>
      <c r="D500" t="s">
        <v>382</v>
      </c>
      <c r="E500" t="str">
        <f>IF(ISNA(VLOOKUP($D500,rilMeta_verbose!$E$1:$E$1112,1,FALSE)),1,"")</f>
        <v/>
      </c>
      <c r="F500" t="e">
        <f>VLOOKUP(D500,qc!$N$1:$O$500,2,FALSE)</f>
        <v>#N/A</v>
      </c>
      <c r="H500" t="s">
        <v>65</v>
      </c>
      <c r="J500" t="s">
        <v>284</v>
      </c>
      <c r="K500" t="str">
        <f>IF(ISNA(VLOOKUP(J500,cryo!$O$2:$O$2064,1,FALSE)),1,"")</f>
        <v/>
      </c>
      <c r="L500" t="e">
        <f>VLOOKUP(J500,qc!$J$2:$O$63,6,FALSE)</f>
        <v>#N/A</v>
      </c>
      <c r="N500" t="s">
        <v>790</v>
      </c>
    </row>
    <row r="501" spans="1:14" x14ac:dyDescent="0.2">
      <c r="A501" t="s">
        <v>607</v>
      </c>
      <c r="D501" t="s">
        <v>839</v>
      </c>
      <c r="E501" t="str">
        <f>IF(ISNA(VLOOKUP($D501,rilMeta_verbose!$E$1:$E$1112,1,FALSE)),1,"")</f>
        <v/>
      </c>
      <c r="F501" t="e">
        <f>VLOOKUP(D501,qc!$N$1:$O$500,2,FALSE)</f>
        <v>#N/A</v>
      </c>
      <c r="H501" t="s">
        <v>124</v>
      </c>
      <c r="J501" t="s">
        <v>158</v>
      </c>
      <c r="K501" t="str">
        <f>IF(ISNA(VLOOKUP(J501,cryo!$O$2:$O$2064,1,FALSE)),1,"")</f>
        <v/>
      </c>
      <c r="L501" t="e">
        <f>VLOOKUP(J501,qc!$J$2:$O$63,6,FALSE)</f>
        <v>#N/A</v>
      </c>
      <c r="N501" t="s">
        <v>345</v>
      </c>
    </row>
    <row r="502" spans="1:14" x14ac:dyDescent="0.2">
      <c r="A502" t="s">
        <v>644</v>
      </c>
      <c r="D502" t="s">
        <v>753</v>
      </c>
      <c r="E502" t="str">
        <f>IF(ISNA(VLOOKUP($D502,rilMeta_verbose!$E$1:$E$1112,1,FALSE)),1,"")</f>
        <v/>
      </c>
      <c r="F502" t="e">
        <f>VLOOKUP(D502,qc!$N$1:$O$500,2,FALSE)</f>
        <v>#N/A</v>
      </c>
      <c r="H502" t="s">
        <v>195</v>
      </c>
      <c r="J502" t="s">
        <v>52</v>
      </c>
      <c r="K502" t="str">
        <f>IF(ISNA(VLOOKUP(J502,cryo!$O$2:$O$2064,1,FALSE)),1,"")</f>
        <v/>
      </c>
      <c r="L502" t="e">
        <f>VLOOKUP(J502,qc!$J$2:$O$63,6,FALSE)</f>
        <v>#N/A</v>
      </c>
      <c r="N502" t="s">
        <v>776</v>
      </c>
    </row>
    <row r="503" spans="1:14" x14ac:dyDescent="0.2">
      <c r="A503" t="s">
        <v>473</v>
      </c>
      <c r="D503" t="s">
        <v>694</v>
      </c>
      <c r="E503" t="str">
        <f>IF(ISNA(VLOOKUP($D503,rilMeta_verbose!$E$1:$E$1112,1,FALSE)),1,"")</f>
        <v/>
      </c>
      <c r="F503" t="e">
        <f>VLOOKUP(D503,qc!$N$1:$O$500,2,FALSE)</f>
        <v>#N/A</v>
      </c>
      <c r="H503" t="s">
        <v>275</v>
      </c>
      <c r="J503" t="s">
        <v>170</v>
      </c>
      <c r="K503" t="str">
        <f>IF(ISNA(VLOOKUP(J503,cryo!$O$2:$O$2064,1,FALSE)),1,"")</f>
        <v/>
      </c>
      <c r="L503" t="e">
        <f>VLOOKUP(J503,qc!$J$2:$O$63,6,FALSE)</f>
        <v>#N/A</v>
      </c>
      <c r="N503" t="s">
        <v>794</v>
      </c>
    </row>
    <row r="504" spans="1:14" x14ac:dyDescent="0.2">
      <c r="A504" t="s">
        <v>397</v>
      </c>
      <c r="D504" t="s">
        <v>754</v>
      </c>
      <c r="E504" t="str">
        <f>IF(ISNA(VLOOKUP($D504,rilMeta_verbose!$E$1:$E$1112,1,FALSE)),1,"")</f>
        <v/>
      </c>
      <c r="F504" t="e">
        <f>VLOOKUP(D504,qc!$N$1:$O$500,2,FALSE)</f>
        <v>#N/A</v>
      </c>
      <c r="H504" t="s">
        <v>287</v>
      </c>
      <c r="J504" t="s">
        <v>65</v>
      </c>
      <c r="K504" t="str">
        <f>IF(ISNA(VLOOKUP(J504,cryo!$O$2:$O$2064,1,FALSE)),1,"")</f>
        <v/>
      </c>
      <c r="L504" t="e">
        <f>VLOOKUP(J504,qc!$J$2:$O$63,6,FALSE)</f>
        <v>#N/A</v>
      </c>
      <c r="N504" t="s">
        <v>381</v>
      </c>
    </row>
    <row r="505" spans="1:14" x14ac:dyDescent="0.2">
      <c r="A505" t="s">
        <v>458</v>
      </c>
      <c r="D505" t="s">
        <v>722</v>
      </c>
      <c r="E505" t="str">
        <f>IF(ISNA(VLOOKUP($D505,rilMeta_verbose!$E$1:$E$1112,1,FALSE)),1,"")</f>
        <v/>
      </c>
      <c r="F505" t="e">
        <f>VLOOKUP(D505,qc!$N$1:$O$500,2,FALSE)</f>
        <v>#N/A</v>
      </c>
      <c r="H505" t="s">
        <v>308</v>
      </c>
      <c r="J505" t="s">
        <v>124</v>
      </c>
      <c r="K505" t="str">
        <f>IF(ISNA(VLOOKUP(J505,cryo!$O$2:$O$2064,1,FALSE)),1,"")</f>
        <v/>
      </c>
      <c r="L505" t="e">
        <f>VLOOKUP(J505,qc!$J$2:$O$63,6,FALSE)</f>
        <v>#N/A</v>
      </c>
      <c r="N505" t="s">
        <v>855</v>
      </c>
    </row>
    <row r="506" spans="1:14" x14ac:dyDescent="0.2">
      <c r="A506" t="s">
        <v>1118</v>
      </c>
      <c r="D506" t="s">
        <v>710</v>
      </c>
      <c r="E506" t="str">
        <f>IF(ISNA(VLOOKUP($D506,rilMeta_verbose!$E$1:$E$1112,1,FALSE)),1,"")</f>
        <v/>
      </c>
      <c r="F506" t="e">
        <f>VLOOKUP(D506,qc!$N$1:$O$500,2,FALSE)</f>
        <v>#N/A</v>
      </c>
      <c r="H506" t="s">
        <v>358</v>
      </c>
      <c r="J506" t="s">
        <v>225</v>
      </c>
      <c r="K506" t="str">
        <f>IF(ISNA(VLOOKUP(J506,cryo!$O$2:$O$2064,1,FALSE)),1,"")</f>
        <v/>
      </c>
      <c r="L506" t="e">
        <f>VLOOKUP(J506,qc!$J$2:$O$63,6,FALSE)</f>
        <v>#N/A</v>
      </c>
      <c r="N506" t="s">
        <v>323</v>
      </c>
    </row>
    <row r="507" spans="1:14" x14ac:dyDescent="0.2">
      <c r="A507" t="s">
        <v>475</v>
      </c>
      <c r="D507" t="s">
        <v>702</v>
      </c>
      <c r="E507" t="str">
        <f>IF(ISNA(VLOOKUP($D507,rilMeta_verbose!$E$1:$E$1112,1,FALSE)),1,"")</f>
        <v/>
      </c>
      <c r="F507" t="e">
        <f>VLOOKUP(D507,qc!$N$1:$O$500,2,FALSE)</f>
        <v>#N/A</v>
      </c>
      <c r="H507" t="s">
        <v>211</v>
      </c>
      <c r="J507" t="s">
        <v>195</v>
      </c>
      <c r="K507" t="str">
        <f>IF(ISNA(VLOOKUP(J507,cryo!$O$2:$O$2064,1,FALSE)),1,"")</f>
        <v/>
      </c>
      <c r="L507" t="e">
        <f>VLOOKUP(J507,qc!$J$2:$O$63,6,FALSE)</f>
        <v>#N/A</v>
      </c>
      <c r="N507" t="s">
        <v>818</v>
      </c>
    </row>
    <row r="508" spans="1:14" x14ac:dyDescent="0.2">
      <c r="A508" t="s">
        <v>990</v>
      </c>
      <c r="D508" t="s">
        <v>805</v>
      </c>
      <c r="E508" t="str">
        <f>IF(ISNA(VLOOKUP($D508,rilMeta_verbose!$E$1:$E$1112,1,FALSE)),1,"")</f>
        <v/>
      </c>
      <c r="F508" t="e">
        <f>VLOOKUP(D508,qc!$N$1:$O$500,2,FALSE)</f>
        <v>#N/A</v>
      </c>
      <c r="H508" t="s">
        <v>333</v>
      </c>
      <c r="J508" t="s">
        <v>235</v>
      </c>
      <c r="K508" t="str">
        <f>IF(ISNA(VLOOKUP(J508,cryo!$O$2:$O$2064,1,FALSE)),1,"")</f>
        <v/>
      </c>
      <c r="L508" t="e">
        <f>VLOOKUP(J508,qc!$J$2:$O$63,6,FALSE)</f>
        <v>#N/A</v>
      </c>
      <c r="N508" t="s">
        <v>812</v>
      </c>
    </row>
    <row r="509" spans="1:14" x14ac:dyDescent="0.2">
      <c r="D509" t="s">
        <v>689</v>
      </c>
      <c r="E509" t="str">
        <f>IF(ISNA(VLOOKUP($D509,rilMeta_verbose!$E$1:$E$1112,1,FALSE)),1,"")</f>
        <v/>
      </c>
      <c r="F509" t="e">
        <f>VLOOKUP(D509,qc!$N$1:$O$500,2,FALSE)</f>
        <v>#N/A</v>
      </c>
      <c r="H509" t="s">
        <v>382</v>
      </c>
      <c r="J509" t="s">
        <v>275</v>
      </c>
      <c r="K509" t="str">
        <f>IF(ISNA(VLOOKUP(J509,cryo!$O$2:$O$2064,1,FALSE)),1,"")</f>
        <v/>
      </c>
      <c r="L509" t="e">
        <f>VLOOKUP(J509,qc!$J$2:$O$63,6,FALSE)</f>
        <v>#N/A</v>
      </c>
      <c r="N509" t="s">
        <v>861</v>
      </c>
    </row>
    <row r="510" spans="1:14" x14ac:dyDescent="0.2">
      <c r="D510" t="s">
        <v>733</v>
      </c>
      <c r="E510" t="str">
        <f>IF(ISNA(VLOOKUP($D510,rilMeta_verbose!$E$1:$E$1112,1,FALSE)),1,"")</f>
        <v/>
      </c>
      <c r="F510" t="e">
        <f>VLOOKUP(D510,qc!$N$1:$O$500,2,FALSE)</f>
        <v>#N/A</v>
      </c>
      <c r="H510" t="s">
        <v>367</v>
      </c>
      <c r="J510" t="s">
        <v>331</v>
      </c>
      <c r="K510" t="str">
        <f>IF(ISNA(VLOOKUP(J510,cryo!$O$2:$O$2064,1,FALSE)),1,"")</f>
        <v/>
      </c>
      <c r="L510" t="e">
        <f>VLOOKUP(J510,qc!$J$2:$O$63,6,FALSE)</f>
        <v>#N/A</v>
      </c>
      <c r="N510" t="s">
        <v>829</v>
      </c>
    </row>
    <row r="511" spans="1:14" x14ac:dyDescent="0.2">
      <c r="D511" t="s">
        <v>721</v>
      </c>
      <c r="E511" t="str">
        <f>IF(ISNA(VLOOKUP($D511,rilMeta_verbose!$E$1:$E$1112,1,FALSE)),1,"")</f>
        <v/>
      </c>
      <c r="F511" t="e">
        <f>VLOOKUP(D511,qc!$N$1:$O$500,2,FALSE)</f>
        <v>#N/A</v>
      </c>
      <c r="H511" t="s">
        <v>307</v>
      </c>
      <c r="J511" t="s">
        <v>287</v>
      </c>
      <c r="K511" t="str">
        <f>IF(ISNA(VLOOKUP(J511,cryo!$O$2:$O$2064,1,FALSE)),1,"")</f>
        <v/>
      </c>
      <c r="L511" t="e">
        <f>VLOOKUP(J511,qc!$J$2:$O$63,6,FALSE)</f>
        <v>#N/A</v>
      </c>
      <c r="N511" t="s">
        <v>37</v>
      </c>
    </row>
    <row r="512" spans="1:14" x14ac:dyDescent="0.2">
      <c r="D512" t="s">
        <v>701</v>
      </c>
      <c r="E512" t="str">
        <f>IF(ISNA(VLOOKUP($D512,rilMeta_verbose!$E$1:$E$1112,1,FALSE)),1,"")</f>
        <v/>
      </c>
      <c r="F512" t="e">
        <f>VLOOKUP(D512,qc!$N$1:$O$500,2,FALSE)</f>
        <v>#N/A</v>
      </c>
      <c r="H512" t="s">
        <v>319</v>
      </c>
      <c r="J512" t="s">
        <v>308</v>
      </c>
      <c r="K512" t="str">
        <f>IF(ISNA(VLOOKUP(J512,cryo!$O$2:$O$2064,1,FALSE)),1,"")</f>
        <v/>
      </c>
      <c r="L512" t="e">
        <f>VLOOKUP(J512,qc!$J$2:$O$63,6,FALSE)</f>
        <v>#N/A</v>
      </c>
      <c r="N512" t="s">
        <v>599</v>
      </c>
    </row>
    <row r="513" spans="4:14" x14ac:dyDescent="0.2">
      <c r="D513" t="s">
        <v>659</v>
      </c>
      <c r="E513" t="str">
        <f>IF(ISNA(VLOOKUP($D513,rilMeta_verbose!$E$1:$E$1112,1,FALSE)),1,"")</f>
        <v/>
      </c>
      <c r="F513" t="e">
        <f>VLOOKUP(D513,qc!$N$1:$O$500,2,FALSE)</f>
        <v>#N/A</v>
      </c>
      <c r="H513" t="s">
        <v>355</v>
      </c>
      <c r="J513" t="s">
        <v>358</v>
      </c>
      <c r="K513" t="str">
        <f>IF(ISNA(VLOOKUP(J513,cryo!$O$2:$O$2064,1,FALSE)),1,"")</f>
        <v/>
      </c>
      <c r="L513" t="e">
        <f>VLOOKUP(J513,qc!$J$2:$O$63,6,FALSE)</f>
        <v>#N/A</v>
      </c>
      <c r="N513" t="s">
        <v>28</v>
      </c>
    </row>
    <row r="514" spans="4:14" x14ac:dyDescent="0.2">
      <c r="D514" t="s">
        <v>762</v>
      </c>
      <c r="E514" t="str">
        <f>IF(ISNA(VLOOKUP($D514,rilMeta_verbose!$E$1:$E$1112,1,FALSE)),1,"")</f>
        <v/>
      </c>
      <c r="F514" t="e">
        <f>VLOOKUP(D514,qc!$N$1:$O$500,2,FALSE)</f>
        <v>#N/A</v>
      </c>
      <c r="H514" t="s">
        <v>334</v>
      </c>
      <c r="J514" t="s">
        <v>365</v>
      </c>
      <c r="K514" t="str">
        <f>IF(ISNA(VLOOKUP(J514,cryo!$O$2:$O$2064,1,FALSE)),1,"")</f>
        <v/>
      </c>
      <c r="L514" t="e">
        <f>VLOOKUP(J514,qc!$J$2:$O$63,6,FALSE)</f>
        <v>#N/A</v>
      </c>
      <c r="N514" t="s">
        <v>809</v>
      </c>
    </row>
    <row r="515" spans="4:14" x14ac:dyDescent="0.2">
      <c r="D515" t="s">
        <v>764</v>
      </c>
      <c r="E515" t="str">
        <f>IF(ISNA(VLOOKUP($D515,rilMeta_verbose!$E$1:$E$1112,1,FALSE)),1,"")</f>
        <v/>
      </c>
      <c r="F515" t="e">
        <f>VLOOKUP(D515,qc!$N$1:$O$500,2,FALSE)</f>
        <v>#N/A</v>
      </c>
      <c r="H515" t="s">
        <v>322</v>
      </c>
      <c r="J515" t="s">
        <v>379</v>
      </c>
      <c r="K515" t="str">
        <f>IF(ISNA(VLOOKUP(J515,cryo!$O$2:$O$2064,1,FALSE)),1,"")</f>
        <v/>
      </c>
      <c r="L515" t="e">
        <f>VLOOKUP(J515,qc!$J$2:$O$63,6,FALSE)</f>
        <v>#N/A</v>
      </c>
      <c r="N515" t="s">
        <v>811</v>
      </c>
    </row>
    <row r="516" spans="4:14" x14ac:dyDescent="0.2">
      <c r="D516" t="s">
        <v>791</v>
      </c>
      <c r="E516" t="str">
        <f>IF(ISNA(VLOOKUP($D516,rilMeta_verbose!$E$1:$E$1112,1,FALSE)),1,"")</f>
        <v/>
      </c>
      <c r="F516" t="e">
        <f>VLOOKUP(D516,qc!$N$1:$O$500,2,FALSE)</f>
        <v>#N/A</v>
      </c>
      <c r="H516" t="s">
        <v>311</v>
      </c>
      <c r="J516" t="s">
        <v>211</v>
      </c>
      <c r="K516" t="str">
        <f>IF(ISNA(VLOOKUP(J516,cryo!$O$2:$O$2064,1,FALSE)),1,"")</f>
        <v/>
      </c>
      <c r="L516" t="e">
        <f>VLOOKUP(J516,qc!$J$2:$O$63,6,FALSE)</f>
        <v>#N/A</v>
      </c>
      <c r="N516" t="s">
        <v>690</v>
      </c>
    </row>
    <row r="517" spans="4:14" x14ac:dyDescent="0.2">
      <c r="D517" t="s">
        <v>859</v>
      </c>
      <c r="E517" t="str">
        <f>IF(ISNA(VLOOKUP($D517,rilMeta_verbose!$E$1:$E$1112,1,FALSE)),1,"")</f>
        <v/>
      </c>
      <c r="F517" t="e">
        <f>VLOOKUP(D517,qc!$N$1:$O$500,2,FALSE)</f>
        <v>#N/A</v>
      </c>
      <c r="H517" t="s">
        <v>343</v>
      </c>
      <c r="J517" t="s">
        <v>333</v>
      </c>
      <c r="K517" t="str">
        <f>IF(ISNA(VLOOKUP(J517,cryo!$O$2:$O$2064,1,FALSE)),1,"")</f>
        <v/>
      </c>
      <c r="L517" t="e">
        <f>VLOOKUP(J517,qc!$J$2:$O$63,6,FALSE)</f>
        <v>#N/A</v>
      </c>
      <c r="N517" t="s">
        <v>42</v>
      </c>
    </row>
    <row r="518" spans="4:14" x14ac:dyDescent="0.2">
      <c r="D518" t="s">
        <v>808</v>
      </c>
      <c r="E518" t="str">
        <f>IF(ISNA(VLOOKUP($D518,rilMeta_verbose!$E$1:$E$1112,1,FALSE)),1,"")</f>
        <v/>
      </c>
      <c r="F518" t="e">
        <f>VLOOKUP(D518,qc!$N$1:$O$500,2,FALSE)</f>
        <v>#N/A</v>
      </c>
      <c r="H518" t="s">
        <v>335</v>
      </c>
      <c r="J518" t="s">
        <v>344</v>
      </c>
      <c r="K518" t="str">
        <f>IF(ISNA(VLOOKUP(J518,cryo!$O$2:$O$2064,1,FALSE)),1,"")</f>
        <v/>
      </c>
      <c r="L518" t="e">
        <f>VLOOKUP(J518,qc!$J$2:$O$63,6,FALSE)</f>
        <v>#N/A</v>
      </c>
      <c r="N518" t="s">
        <v>746</v>
      </c>
    </row>
    <row r="519" spans="4:14" x14ac:dyDescent="0.2">
      <c r="D519" t="s">
        <v>819</v>
      </c>
      <c r="E519" t="str">
        <f>IF(ISNA(VLOOKUP($D519,rilMeta_verbose!$E$1:$E$1112,1,FALSE)),1,"")</f>
        <v/>
      </c>
      <c r="F519" t="e">
        <f>VLOOKUP(D519,qc!$N$1:$O$500,2,FALSE)</f>
        <v>#N/A</v>
      </c>
      <c r="H519" t="s">
        <v>228</v>
      </c>
      <c r="J519" t="s">
        <v>382</v>
      </c>
      <c r="K519" t="str">
        <f>IF(ISNA(VLOOKUP(J519,cryo!$O$2:$O$2064,1,FALSE)),1,"")</f>
        <v/>
      </c>
      <c r="L519" t="e">
        <f>VLOOKUP(J519,qc!$J$2:$O$63,6,FALSE)</f>
        <v>#N/A</v>
      </c>
      <c r="N519" t="s">
        <v>685</v>
      </c>
    </row>
    <row r="520" spans="4:14" x14ac:dyDescent="0.2">
      <c r="D520" t="s">
        <v>852</v>
      </c>
      <c r="E520" t="str">
        <f>IF(ISNA(VLOOKUP($D520,rilMeta_verbose!$E$1:$E$1112,1,FALSE)),1,"")</f>
        <v/>
      </c>
      <c r="F520" t="e">
        <f>VLOOKUP(D520,qc!$N$1:$O$500,2,FALSE)</f>
        <v>#N/A</v>
      </c>
      <c r="H520" t="s">
        <v>68</v>
      </c>
      <c r="J520" t="s">
        <v>839</v>
      </c>
      <c r="K520" t="str">
        <f>IF(ISNA(VLOOKUP(J520,cryo!$O$2:$O$2064,1,FALSE)),1,"")</f>
        <v/>
      </c>
      <c r="L520" t="e">
        <f>VLOOKUP(J520,qc!$J$2:$O$63,6,FALSE)</f>
        <v>#N/A</v>
      </c>
      <c r="N520" t="s">
        <v>688</v>
      </c>
    </row>
    <row r="521" spans="4:14" x14ac:dyDescent="0.2">
      <c r="D521" t="s">
        <v>873</v>
      </c>
      <c r="E521" t="str">
        <f>IF(ISNA(VLOOKUP($D521,rilMeta_verbose!$E$1:$E$1112,1,FALSE)),1,"")</f>
        <v/>
      </c>
      <c r="F521" t="e">
        <f>VLOOKUP(D521,qc!$N$1:$O$500,2,FALSE)</f>
        <v>#N/A</v>
      </c>
      <c r="H521" t="s">
        <v>602</v>
      </c>
      <c r="J521" t="s">
        <v>753</v>
      </c>
      <c r="K521" t="str">
        <f>IF(ISNA(VLOOKUP(J521,cryo!$O$2:$O$2064,1,FALSE)),1,"")</f>
        <v/>
      </c>
      <c r="L521" t="e">
        <f>VLOOKUP(J521,qc!$J$2:$O$63,6,FALSE)</f>
        <v>#N/A</v>
      </c>
      <c r="N521" t="s">
        <v>693</v>
      </c>
    </row>
    <row r="522" spans="4:14" x14ac:dyDescent="0.2">
      <c r="D522" t="s">
        <v>741</v>
      </c>
      <c r="E522" t="str">
        <f>IF(ISNA(VLOOKUP($D522,rilMeta_verbose!$E$1:$E$1112,1,FALSE)),1,"")</f>
        <v/>
      </c>
      <c r="F522" t="e">
        <f>VLOOKUP(D522,qc!$N$1:$O$500,2,FALSE)</f>
        <v>#N/A</v>
      </c>
      <c r="H522" t="s">
        <v>593</v>
      </c>
      <c r="J522" t="s">
        <v>694</v>
      </c>
      <c r="K522" t="str">
        <f>IF(ISNA(VLOOKUP(J522,cryo!$O$2:$O$2064,1,FALSE)),1,"")</f>
        <v/>
      </c>
      <c r="L522" t="e">
        <f>VLOOKUP(J522,qc!$J$2:$O$63,6,FALSE)</f>
        <v>#N/A</v>
      </c>
      <c r="N522" t="s">
        <v>158</v>
      </c>
    </row>
    <row r="523" spans="4:14" x14ac:dyDescent="0.2">
      <c r="D523" t="s">
        <v>813</v>
      </c>
      <c r="E523" t="str">
        <f>IF(ISNA(VLOOKUP($D523,rilMeta_verbose!$E$1:$E$1112,1,FALSE)),1,"")</f>
        <v/>
      </c>
      <c r="F523" t="e">
        <f>VLOOKUP(D523,qc!$N$1:$O$500,2,FALSE)</f>
        <v>#N/A</v>
      </c>
      <c r="H523" t="s">
        <v>1121</v>
      </c>
      <c r="J523" t="s">
        <v>757</v>
      </c>
      <c r="K523" t="str">
        <f>IF(ISNA(VLOOKUP(J523,cryo!$O$2:$O$2064,1,FALSE)),1,"")</f>
        <v/>
      </c>
      <c r="L523" t="e">
        <f>VLOOKUP(J523,qc!$J$2:$O$63,6,FALSE)</f>
        <v>#N/A</v>
      </c>
      <c r="N523" t="s">
        <v>170</v>
      </c>
    </row>
    <row r="524" spans="4:14" x14ac:dyDescent="0.2">
      <c r="D524" t="s">
        <v>831</v>
      </c>
      <c r="E524" t="str">
        <f>IF(ISNA(VLOOKUP($D524,rilMeta_verbose!$E$1:$E$1112,1,FALSE)),1,"")</f>
        <v/>
      </c>
      <c r="F524" t="e">
        <f>VLOOKUP(D524,qc!$N$1:$O$500,2,FALSE)</f>
        <v>#N/A</v>
      </c>
      <c r="H524" t="s">
        <v>1115</v>
      </c>
      <c r="J524" t="s">
        <v>771</v>
      </c>
      <c r="K524" t="str">
        <f>IF(ISNA(VLOOKUP(J524,cryo!$O$2:$O$2064,1,FALSE)),1,"")</f>
        <v/>
      </c>
      <c r="L524" t="e">
        <f>VLOOKUP(J524,qc!$J$2:$O$63,6,FALSE)</f>
        <v>#N/A</v>
      </c>
      <c r="N524" t="s">
        <v>65</v>
      </c>
    </row>
    <row r="525" spans="4:14" x14ac:dyDescent="0.2">
      <c r="D525" t="s">
        <v>853</v>
      </c>
      <c r="E525" t="str">
        <f>IF(ISNA(VLOOKUP($D525,rilMeta_verbose!$E$1:$E$1112,1,FALSE)),1,"")</f>
        <v/>
      </c>
      <c r="F525" t="e">
        <f>VLOOKUP(D525,qc!$N$1:$O$500,2,FALSE)</f>
        <v>#N/A</v>
      </c>
      <c r="H525" t="s">
        <v>1079</v>
      </c>
      <c r="J525" t="s">
        <v>745</v>
      </c>
      <c r="K525" t="str">
        <f>IF(ISNA(VLOOKUP(J525,cryo!$O$2:$O$2064,1,FALSE)),1,"")</f>
        <v/>
      </c>
      <c r="L525" t="e">
        <f>VLOOKUP(J525,qc!$J$2:$O$63,6,FALSE)</f>
        <v>#N/A</v>
      </c>
      <c r="N525" t="s">
        <v>124</v>
      </c>
    </row>
    <row r="526" spans="4:14" x14ac:dyDescent="0.2">
      <c r="D526" t="s">
        <v>790</v>
      </c>
      <c r="E526" t="str">
        <f>IF(ISNA(VLOOKUP($D526,rilMeta_verbose!$E$1:$E$1112,1,FALSE)),1,"")</f>
        <v/>
      </c>
      <c r="F526" t="e">
        <f>VLOOKUP(D526,qc!$N$1:$O$500,2,FALSE)</f>
        <v>#N/A</v>
      </c>
      <c r="H526" t="s">
        <v>1093</v>
      </c>
      <c r="J526" t="s">
        <v>754</v>
      </c>
      <c r="K526" t="str">
        <f>IF(ISNA(VLOOKUP(J526,cryo!$O$2:$O$2064,1,FALSE)),1,"")</f>
        <v/>
      </c>
      <c r="L526" t="e">
        <f>VLOOKUP(J526,qc!$J$2:$O$63,6,FALSE)</f>
        <v>#N/A</v>
      </c>
      <c r="N526" t="s">
        <v>195</v>
      </c>
    </row>
    <row r="527" spans="4:14" x14ac:dyDescent="0.2">
      <c r="D527" t="s">
        <v>776</v>
      </c>
      <c r="E527" t="str">
        <f>IF(ISNA(VLOOKUP($D527,rilMeta_verbose!$E$1:$E$1112,1,FALSE)),1,"")</f>
        <v/>
      </c>
      <c r="F527" t="e">
        <f>VLOOKUP(D527,qc!$N$1:$O$500,2,FALSE)</f>
        <v>#N/A</v>
      </c>
      <c r="H527" t="s">
        <v>594</v>
      </c>
      <c r="J527" t="s">
        <v>722</v>
      </c>
      <c r="K527" t="str">
        <f>IF(ISNA(VLOOKUP(J527,cryo!$O$2:$O$2064,1,FALSE)),1,"")</f>
        <v/>
      </c>
      <c r="L527" t="e">
        <f>VLOOKUP(J527,qc!$J$2:$O$63,6,FALSE)</f>
        <v>#N/A</v>
      </c>
      <c r="N527" t="s">
        <v>275</v>
      </c>
    </row>
    <row r="528" spans="4:14" x14ac:dyDescent="0.2">
      <c r="D528" t="s">
        <v>794</v>
      </c>
      <c r="E528" t="str">
        <f>IF(ISNA(VLOOKUP($D528,rilMeta_verbose!$E$1:$E$1112,1,FALSE)),1,"")</f>
        <v/>
      </c>
      <c r="F528" t="e">
        <f>VLOOKUP(D528,qc!$N$1:$O$500,2,FALSE)</f>
        <v>#N/A</v>
      </c>
      <c r="H528" t="s">
        <v>1092</v>
      </c>
      <c r="J528" t="s">
        <v>710</v>
      </c>
      <c r="K528" t="str">
        <f>IF(ISNA(VLOOKUP(J528,cryo!$O$2:$O$2064,1,FALSE)),1,"")</f>
        <v/>
      </c>
      <c r="L528" t="e">
        <f>VLOOKUP(J528,qc!$J$2:$O$63,6,FALSE)</f>
        <v>#N/A</v>
      </c>
      <c r="N528" t="s">
        <v>331</v>
      </c>
    </row>
    <row r="529" spans="4:14" x14ac:dyDescent="0.2">
      <c r="D529" t="s">
        <v>855</v>
      </c>
      <c r="E529" t="str">
        <f>IF(ISNA(VLOOKUP($D529,rilMeta_verbose!$E$1:$E$1112,1,FALSE)),1,"")</f>
        <v/>
      </c>
      <c r="F529" t="e">
        <f>VLOOKUP(D529,qc!$N$1:$O$500,2,FALSE)</f>
        <v>#N/A</v>
      </c>
      <c r="H529" t="s">
        <v>526</v>
      </c>
      <c r="J529" t="s">
        <v>702</v>
      </c>
      <c r="K529" t="str">
        <f>IF(ISNA(VLOOKUP(J529,cryo!$O$2:$O$2064,1,FALSE)),1,"")</f>
        <v/>
      </c>
      <c r="L529" t="e">
        <f>VLOOKUP(J529,qc!$J$2:$O$63,6,FALSE)</f>
        <v>#N/A</v>
      </c>
      <c r="N529" t="s">
        <v>287</v>
      </c>
    </row>
    <row r="530" spans="4:14" x14ac:dyDescent="0.2">
      <c r="D530" t="s">
        <v>835</v>
      </c>
      <c r="E530" t="str">
        <f>IF(ISNA(VLOOKUP($D530,rilMeta_verbose!$E$1:$E$1112,1,FALSE)),1,"")</f>
        <v/>
      </c>
      <c r="F530" t="e">
        <f>VLOOKUP(D530,qc!$N$1:$O$500,2,FALSE)</f>
        <v>#N/A</v>
      </c>
      <c r="H530" t="s">
        <v>552</v>
      </c>
      <c r="J530" t="s">
        <v>805</v>
      </c>
      <c r="K530" t="str">
        <f>IF(ISNA(VLOOKUP(J530,cryo!$O$2:$O$2064,1,FALSE)),1,"")</f>
        <v/>
      </c>
      <c r="L530" t="e">
        <f>VLOOKUP(J530,qc!$J$2:$O$63,6,FALSE)</f>
        <v>#N/A</v>
      </c>
      <c r="N530" t="s">
        <v>308</v>
      </c>
    </row>
    <row r="531" spans="4:14" x14ac:dyDescent="0.2">
      <c r="D531" t="s">
        <v>812</v>
      </c>
      <c r="E531" t="str">
        <f>IF(ISNA(VLOOKUP($D531,rilMeta_verbose!$E$1:$E$1112,1,FALSE)),1,"")</f>
        <v/>
      </c>
      <c r="F531" t="e">
        <f>VLOOKUP(D531,qc!$N$1:$O$500,2,FALSE)</f>
        <v>#N/A</v>
      </c>
      <c r="H531" t="s">
        <v>1094</v>
      </c>
      <c r="J531" t="s">
        <v>689</v>
      </c>
      <c r="K531" t="str">
        <f>IF(ISNA(VLOOKUP(J531,cryo!$O$2:$O$2064,1,FALSE)),1,"")</f>
        <v/>
      </c>
      <c r="L531" t="e">
        <f>VLOOKUP(J531,qc!$J$2:$O$63,6,FALSE)</f>
        <v>#N/A</v>
      </c>
      <c r="N531" t="s">
        <v>358</v>
      </c>
    </row>
    <row r="532" spans="4:14" x14ac:dyDescent="0.2">
      <c r="D532" t="s">
        <v>861</v>
      </c>
      <c r="E532" t="str">
        <f>IF(ISNA(VLOOKUP($D532,rilMeta_verbose!$E$1:$E$1112,1,FALSE)),1,"")</f>
        <v/>
      </c>
      <c r="F532" t="e">
        <f>VLOOKUP(D532,qc!$N$1:$O$500,2,FALSE)</f>
        <v>#N/A</v>
      </c>
      <c r="H532" t="s">
        <v>1109</v>
      </c>
      <c r="J532" t="s">
        <v>733</v>
      </c>
      <c r="K532" t="str">
        <f>IF(ISNA(VLOOKUP(J532,cryo!$O$2:$O$2064,1,FALSE)),1,"")</f>
        <v/>
      </c>
      <c r="L532" t="e">
        <f>VLOOKUP(J532,qc!$J$2:$O$63,6,FALSE)</f>
        <v>#N/A</v>
      </c>
      <c r="N532" t="s">
        <v>211</v>
      </c>
    </row>
    <row r="533" spans="4:14" x14ac:dyDescent="0.2">
      <c r="D533" t="s">
        <v>829</v>
      </c>
      <c r="E533" t="str">
        <f>IF(ISNA(VLOOKUP($D533,rilMeta_verbose!$E$1:$E$1112,1,FALSE)),1,"")</f>
        <v/>
      </c>
      <c r="F533" t="e">
        <f>VLOOKUP(D533,qc!$N$1:$O$500,2,FALSE)</f>
        <v>#N/A</v>
      </c>
      <c r="H533" t="s">
        <v>650</v>
      </c>
      <c r="J533" t="s">
        <v>721</v>
      </c>
      <c r="K533" t="str">
        <f>IF(ISNA(VLOOKUP(J533,cryo!$O$2:$O$2064,1,FALSE)),1,"")</f>
        <v/>
      </c>
      <c r="L533" t="e">
        <f>VLOOKUP(J533,qc!$J$2:$O$63,6,FALSE)</f>
        <v>#N/A</v>
      </c>
      <c r="N533" t="s">
        <v>333</v>
      </c>
    </row>
    <row r="534" spans="4:14" x14ac:dyDescent="0.2">
      <c r="D534" t="s">
        <v>599</v>
      </c>
      <c r="E534" t="str">
        <f>IF(ISNA(VLOOKUP($D534,rilMeta_verbose!$E$1:$E$1112,1,FALSE)),1,"")</f>
        <v/>
      </c>
      <c r="F534" t="e">
        <f>VLOOKUP(D534,qc!$N$1:$O$500,2,FALSE)</f>
        <v>#N/A</v>
      </c>
      <c r="H534" t="s">
        <v>1074</v>
      </c>
      <c r="J534" t="s">
        <v>701</v>
      </c>
      <c r="K534" t="str">
        <f>IF(ISNA(VLOOKUP(J534,cryo!$O$2:$O$2064,1,FALSE)),1,"")</f>
        <v/>
      </c>
      <c r="L534" t="e">
        <f>VLOOKUP(J534,qc!$J$2:$O$63,6,FALSE)</f>
        <v>#N/A</v>
      </c>
      <c r="N534" t="s">
        <v>344</v>
      </c>
    </row>
    <row r="535" spans="4:14" x14ac:dyDescent="0.2">
      <c r="D535" t="s">
        <v>809</v>
      </c>
      <c r="E535" t="str">
        <f>IF(ISNA(VLOOKUP($D535,rilMeta_verbose!$E$1:$E$1112,1,FALSE)),1,"")</f>
        <v/>
      </c>
      <c r="F535" t="e">
        <f>VLOOKUP(D535,qc!$N$1:$O$500,2,FALSE)</f>
        <v>#N/A</v>
      </c>
      <c r="H535" t="s">
        <v>639</v>
      </c>
      <c r="J535" t="s">
        <v>659</v>
      </c>
      <c r="K535" t="str">
        <f>IF(ISNA(VLOOKUP(J535,cryo!$O$2:$O$2064,1,FALSE)),1,"")</f>
        <v/>
      </c>
      <c r="L535" t="e">
        <f>VLOOKUP(J535,qc!$J$2:$O$63,6,FALSE)</f>
        <v>#N/A</v>
      </c>
      <c r="N535" t="s">
        <v>382</v>
      </c>
    </row>
    <row r="536" spans="4:14" x14ac:dyDescent="0.2">
      <c r="D536" t="s">
        <v>811</v>
      </c>
      <c r="E536" t="str">
        <f>IF(ISNA(VLOOKUP($D536,rilMeta_verbose!$E$1:$E$1112,1,FALSE)),1,"")</f>
        <v/>
      </c>
      <c r="F536" t="e">
        <f>VLOOKUP(D536,qc!$N$1:$O$500,2,FALSE)</f>
        <v>#N/A</v>
      </c>
      <c r="H536" t="s">
        <v>590</v>
      </c>
      <c r="J536" t="s">
        <v>762</v>
      </c>
      <c r="K536" t="str">
        <f>IF(ISNA(VLOOKUP(J536,cryo!$O$2:$O$2064,1,FALSE)),1,"")</f>
        <v/>
      </c>
      <c r="L536" t="e">
        <f>VLOOKUP(J536,qc!$J$2:$O$63,6,FALSE)</f>
        <v>#N/A</v>
      </c>
      <c r="N536" t="s">
        <v>367</v>
      </c>
    </row>
    <row r="537" spans="4:14" x14ac:dyDescent="0.2">
      <c r="D537" t="s">
        <v>690</v>
      </c>
      <c r="E537" t="str">
        <f>IF(ISNA(VLOOKUP($D537,rilMeta_verbose!$E$1:$E$1112,1,FALSE)),1,"")</f>
        <v/>
      </c>
      <c r="F537" t="e">
        <f>VLOOKUP(D537,qc!$N$1:$O$500,2,FALSE)</f>
        <v>#N/A</v>
      </c>
      <c r="H537" t="s">
        <v>1098</v>
      </c>
      <c r="J537" t="s">
        <v>764</v>
      </c>
      <c r="K537" t="str">
        <f>IF(ISNA(VLOOKUP(J537,cryo!$O$2:$O$2064,1,FALSE)),1,"")</f>
        <v/>
      </c>
      <c r="L537" t="e">
        <f>VLOOKUP(J537,qc!$J$2:$O$63,6,FALSE)</f>
        <v>#N/A</v>
      </c>
      <c r="N537" t="s">
        <v>307</v>
      </c>
    </row>
    <row r="538" spans="4:14" x14ac:dyDescent="0.2">
      <c r="D538" t="s">
        <v>746</v>
      </c>
      <c r="E538" t="str">
        <f>IF(ISNA(VLOOKUP($D538,rilMeta_verbose!$E$1:$E$1112,1,FALSE)),1,"")</f>
        <v/>
      </c>
      <c r="F538" t="e">
        <f>VLOOKUP(D538,qc!$N$1:$O$500,2,FALSE)</f>
        <v>#N/A</v>
      </c>
      <c r="H538" t="s">
        <v>681</v>
      </c>
      <c r="J538" t="s">
        <v>791</v>
      </c>
      <c r="K538" t="str">
        <f>IF(ISNA(VLOOKUP(J538,cryo!$O$2:$O$2064,1,FALSE)),1,"")</f>
        <v/>
      </c>
      <c r="L538" t="e">
        <f>VLOOKUP(J538,qc!$J$2:$O$63,6,FALSE)</f>
        <v>#N/A</v>
      </c>
      <c r="N538" t="s">
        <v>319</v>
      </c>
    </row>
    <row r="539" spans="4:14" x14ac:dyDescent="0.2">
      <c r="D539" t="s">
        <v>865</v>
      </c>
      <c r="E539" t="str">
        <f>IF(ISNA(VLOOKUP($D539,rilMeta_verbose!$E$1:$E$1112,1,FALSE)),1,"")</f>
        <v/>
      </c>
      <c r="F539" t="e">
        <f>VLOOKUP(D539,qc!$N$1:$O$500,2,FALSE)</f>
        <v>#N/A</v>
      </c>
      <c r="H539" t="s">
        <v>673</v>
      </c>
      <c r="J539" t="s">
        <v>859</v>
      </c>
      <c r="K539" t="str">
        <f>IF(ISNA(VLOOKUP(J539,cryo!$O$2:$O$2064,1,FALSE)),1,"")</f>
        <v/>
      </c>
      <c r="L539" t="e">
        <f>VLOOKUP(J539,qc!$J$2:$O$63,6,FALSE)</f>
        <v>#N/A</v>
      </c>
      <c r="N539" t="s">
        <v>370</v>
      </c>
    </row>
    <row r="540" spans="4:14" x14ac:dyDescent="0.2">
      <c r="D540" t="s">
        <v>685</v>
      </c>
      <c r="E540" t="str">
        <f>IF(ISNA(VLOOKUP($D540,rilMeta_verbose!$E$1:$E$1112,1,FALSE)),1,"")</f>
        <v/>
      </c>
      <c r="F540" t="e">
        <f>VLOOKUP(D540,qc!$N$1:$O$500,2,FALSE)</f>
        <v>#N/A</v>
      </c>
      <c r="H540" t="s">
        <v>1096</v>
      </c>
      <c r="J540" t="s">
        <v>808</v>
      </c>
      <c r="K540" t="str">
        <f>IF(ISNA(VLOOKUP(J540,cryo!$O$2:$O$2064,1,FALSE)),1,"")</f>
        <v/>
      </c>
      <c r="L540" t="e">
        <f>VLOOKUP(J540,qc!$J$2:$O$63,6,FALSE)</f>
        <v>#N/A</v>
      </c>
      <c r="N540" t="s">
        <v>355</v>
      </c>
    </row>
    <row r="541" spans="4:14" x14ac:dyDescent="0.2">
      <c r="D541" t="s">
        <v>688</v>
      </c>
      <c r="E541" t="str">
        <f>IF(ISNA(VLOOKUP($D541,rilMeta_verbose!$E$1:$E$1112,1,FALSE)),1,"")</f>
        <v/>
      </c>
      <c r="F541" t="e">
        <f>VLOOKUP(D541,qc!$N$1:$O$500,2,FALSE)</f>
        <v>#N/A</v>
      </c>
      <c r="H541" t="s">
        <v>1104</v>
      </c>
      <c r="J541" t="s">
        <v>819</v>
      </c>
      <c r="K541" t="str">
        <f>IF(ISNA(VLOOKUP(J541,cryo!$O$2:$O$2064,1,FALSE)),1,"")</f>
        <v/>
      </c>
      <c r="L541" t="e">
        <f>VLOOKUP(J541,qc!$J$2:$O$63,6,FALSE)</f>
        <v>#N/A</v>
      </c>
      <c r="N541" t="s">
        <v>334</v>
      </c>
    </row>
    <row r="542" spans="4:14" x14ac:dyDescent="0.2">
      <c r="D542" t="s">
        <v>693</v>
      </c>
      <c r="E542" t="str">
        <f>IF(ISNA(VLOOKUP($D542,rilMeta_verbose!$E$1:$E$1112,1,FALSE)),1,"")</f>
        <v/>
      </c>
      <c r="F542" t="e">
        <f>VLOOKUP(D542,qc!$N$1:$O$500,2,FALSE)</f>
        <v>#N/A</v>
      </c>
      <c r="H542" t="s">
        <v>678</v>
      </c>
      <c r="J542" t="s">
        <v>852</v>
      </c>
      <c r="K542" t="str">
        <f>IF(ISNA(VLOOKUP(J542,cryo!$O$2:$O$2064,1,FALSE)),1,"")</f>
        <v/>
      </c>
      <c r="L542" t="e">
        <f>VLOOKUP(J542,qc!$J$2:$O$63,6,FALSE)</f>
        <v>#N/A</v>
      </c>
      <c r="N542" t="s">
        <v>322</v>
      </c>
    </row>
    <row r="543" spans="4:14" x14ac:dyDescent="0.2">
      <c r="D543" t="s">
        <v>803</v>
      </c>
      <c r="E543" t="str">
        <f>IF(ISNA(VLOOKUP($D543,rilMeta_verbose!$E$1:$E$1112,1,FALSE)),1,"")</f>
        <v/>
      </c>
      <c r="F543" t="e">
        <f>VLOOKUP(D543,qc!$N$1:$O$500,2,FALSE)</f>
        <v>#N/A</v>
      </c>
      <c r="H543" t="s">
        <v>1078</v>
      </c>
      <c r="J543" t="s">
        <v>873</v>
      </c>
      <c r="K543" t="str">
        <f>IF(ISNA(VLOOKUP(J543,cryo!$O$2:$O$2064,1,FALSE)),1,"")</f>
        <v/>
      </c>
      <c r="L543" t="e">
        <f>VLOOKUP(J543,qc!$J$2:$O$63,6,FALSE)</f>
        <v>#N/A</v>
      </c>
      <c r="N543" t="s">
        <v>311</v>
      </c>
    </row>
    <row r="544" spans="4:14" x14ac:dyDescent="0.2">
      <c r="D544" t="s">
        <v>875</v>
      </c>
      <c r="E544" t="str">
        <f>IF(ISNA(VLOOKUP($D544,rilMeta_verbose!$E$1:$E$1112,1,FALSE)),1,"")</f>
        <v/>
      </c>
      <c r="F544" t="e">
        <f>VLOOKUP(D544,qc!$N$1:$O$500,2,FALSE)</f>
        <v>#N/A</v>
      </c>
      <c r="H544" t="s">
        <v>665</v>
      </c>
      <c r="J544" t="s">
        <v>741</v>
      </c>
      <c r="K544" t="str">
        <f>IF(ISNA(VLOOKUP(J544,cryo!$O$2:$O$2064,1,FALSE)),1,"")</f>
        <v/>
      </c>
      <c r="L544" t="e">
        <f>VLOOKUP(J544,qc!$J$2:$O$63,6,FALSE)</f>
        <v>#N/A</v>
      </c>
      <c r="N544" t="s">
        <v>332</v>
      </c>
    </row>
    <row r="545" spans="4:14" x14ac:dyDescent="0.2">
      <c r="D545" t="s">
        <v>770</v>
      </c>
      <c r="E545" t="str">
        <f>IF(ISNA(VLOOKUP($D545,rilMeta_verbose!$E$1:$E$1112,1,FALSE)),1,"")</f>
        <v/>
      </c>
      <c r="F545" t="e">
        <f>VLOOKUP(D545,qc!$N$1:$O$500,2,FALSE)</f>
        <v>#N/A</v>
      </c>
      <c r="H545" t="s">
        <v>617</v>
      </c>
      <c r="J545" t="s">
        <v>813</v>
      </c>
      <c r="K545" t="str">
        <f>IF(ISNA(VLOOKUP(J545,cryo!$O$2:$O$2064,1,FALSE)),1,"")</f>
        <v/>
      </c>
      <c r="L545" t="e">
        <f>VLOOKUP(J545,qc!$J$2:$O$63,6,FALSE)</f>
        <v>#N/A</v>
      </c>
      <c r="N545" t="s">
        <v>343</v>
      </c>
    </row>
    <row r="546" spans="4:14" x14ac:dyDescent="0.2">
      <c r="D546" t="s">
        <v>874</v>
      </c>
      <c r="E546" t="str">
        <f>IF(ISNA(VLOOKUP($D546,rilMeta_verbose!$E$1:$E$1112,1,FALSE)),1,"")</f>
        <v/>
      </c>
      <c r="F546" t="e">
        <f>VLOOKUP(D546,qc!$N$1:$O$500,2,FALSE)</f>
        <v>#N/A</v>
      </c>
      <c r="H546" t="s">
        <v>1107</v>
      </c>
      <c r="J546" t="s">
        <v>831</v>
      </c>
      <c r="K546" t="str">
        <f>IF(ISNA(VLOOKUP(J546,cryo!$O$2:$O$2064,1,FALSE)),1,"")</f>
        <v/>
      </c>
      <c r="L546" t="e">
        <f>VLOOKUP(J546,qc!$J$2:$O$63,6,FALSE)</f>
        <v>#N/A</v>
      </c>
      <c r="N546" t="s">
        <v>335</v>
      </c>
    </row>
    <row r="547" spans="4:14" x14ac:dyDescent="0.2">
      <c r="D547" t="s">
        <v>602</v>
      </c>
      <c r="E547" t="str">
        <f>IF(ISNA(VLOOKUP($D547,rilMeta_verbose!$E$1:$E$1112,1,FALSE)),1,"")</f>
        <v/>
      </c>
      <c r="F547" t="e">
        <f>VLOOKUP(D547,qc!$N$1:$O$500,2,FALSE)</f>
        <v>#N/A</v>
      </c>
      <c r="H547" t="s">
        <v>675</v>
      </c>
      <c r="J547" t="s">
        <v>853</v>
      </c>
      <c r="K547" t="str">
        <f>IF(ISNA(VLOOKUP(J547,cryo!$O$2:$O$2064,1,FALSE)),1,"")</f>
        <v/>
      </c>
      <c r="L547" t="e">
        <f>VLOOKUP(J547,qc!$J$2:$O$63,6,FALSE)</f>
        <v>#N/A</v>
      </c>
      <c r="N547" t="s">
        <v>228</v>
      </c>
    </row>
    <row r="548" spans="4:14" x14ac:dyDescent="0.2">
      <c r="D548" t="s">
        <v>526</v>
      </c>
      <c r="E548" t="str">
        <f>IF(ISNA(VLOOKUP($D548,rilMeta_verbose!$E$1:$E$1112,1,FALSE)),1,"")</f>
        <v/>
      </c>
      <c r="F548" t="e">
        <f>VLOOKUP(D548,qc!$N$1:$O$500,2,FALSE)</f>
        <v>#N/A</v>
      </c>
      <c r="H548" t="s">
        <v>1072</v>
      </c>
      <c r="J548" t="s">
        <v>790</v>
      </c>
      <c r="K548" t="str">
        <f>IF(ISNA(VLOOKUP(J548,cryo!$O$2:$O$2064,1,FALSE)),1,"")</f>
        <v/>
      </c>
      <c r="L548" t="e">
        <f>VLOOKUP(J548,qc!$J$2:$O$63,6,FALSE)</f>
        <v>#N/A</v>
      </c>
      <c r="N548" t="s">
        <v>79</v>
      </c>
    </row>
    <row r="549" spans="4:14" x14ac:dyDescent="0.2">
      <c r="D549" t="s">
        <v>552</v>
      </c>
      <c r="E549" t="str">
        <f>IF(ISNA(VLOOKUP($D549,rilMeta_verbose!$E$1:$E$1112,1,FALSE)),1,"")</f>
        <v/>
      </c>
      <c r="F549" t="e">
        <f>VLOOKUP(D549,qc!$N$1:$O$500,2,FALSE)</f>
        <v>#N/A</v>
      </c>
      <c r="H549" t="s">
        <v>1106</v>
      </c>
      <c r="J549" t="s">
        <v>776</v>
      </c>
      <c r="K549" t="str">
        <f>IF(ISNA(VLOOKUP(J549,cryo!$O$2:$O$2064,1,FALSE)),1,"")</f>
        <v/>
      </c>
      <c r="L549" t="e">
        <f>VLOOKUP(J549,qc!$J$2:$O$63,6,FALSE)</f>
        <v>#N/A</v>
      </c>
      <c r="N549" t="s">
        <v>68</v>
      </c>
    </row>
    <row r="550" spans="4:14" x14ac:dyDescent="0.2">
      <c r="D550" t="s">
        <v>1094</v>
      </c>
      <c r="E550" t="str">
        <f>IF(ISNA(VLOOKUP($D550,rilMeta_verbose!$E$1:$E$1112,1,FALSE)),1,"")</f>
        <v/>
      </c>
      <c r="F550" t="e">
        <f>VLOOKUP(D550,qc!$N$1:$O$500,2,FALSE)</f>
        <v>#N/A</v>
      </c>
      <c r="H550" t="s">
        <v>1116</v>
      </c>
      <c r="J550" t="s">
        <v>794</v>
      </c>
      <c r="K550" t="str">
        <f>IF(ISNA(VLOOKUP(J550,cryo!$O$2:$O$2064,1,FALSE)),1,"")</f>
        <v/>
      </c>
      <c r="L550" t="e">
        <f>VLOOKUP(J550,qc!$J$2:$O$63,6,FALSE)</f>
        <v>#N/A</v>
      </c>
      <c r="N550" t="s">
        <v>602</v>
      </c>
    </row>
    <row r="551" spans="4:14" x14ac:dyDescent="0.2">
      <c r="D551" t="s">
        <v>1109</v>
      </c>
      <c r="E551" t="str">
        <f>IF(ISNA(VLOOKUP($D551,rilMeta_verbose!$E$1:$E$1112,1,FALSE)),1,"")</f>
        <v/>
      </c>
      <c r="F551" t="e">
        <f>VLOOKUP(D551,qc!$N$1:$O$500,2,FALSE)</f>
        <v>#N/A</v>
      </c>
      <c r="H551" t="s">
        <v>677</v>
      </c>
      <c r="J551" t="s">
        <v>855</v>
      </c>
      <c r="K551" t="str">
        <f>IF(ISNA(VLOOKUP(J551,cryo!$O$2:$O$2064,1,FALSE)),1,"")</f>
        <v/>
      </c>
      <c r="L551" t="e">
        <f>VLOOKUP(J551,qc!$J$2:$O$63,6,FALSE)</f>
        <v>#N/A</v>
      </c>
      <c r="N551" t="s">
        <v>593</v>
      </c>
    </row>
    <row r="552" spans="4:14" x14ac:dyDescent="0.2">
      <c r="D552" t="s">
        <v>650</v>
      </c>
      <c r="E552" t="str">
        <f>IF(ISNA(VLOOKUP($D552,rilMeta_verbose!$E$1:$E$1112,1,FALSE)),1,"")</f>
        <v/>
      </c>
      <c r="F552" t="e">
        <f>VLOOKUP(D552,qc!$N$1:$O$500,2,FALSE)</f>
        <v>#N/A</v>
      </c>
      <c r="H552" t="s">
        <v>1111</v>
      </c>
      <c r="J552" t="s">
        <v>835</v>
      </c>
      <c r="K552" t="str">
        <f>IF(ISNA(VLOOKUP(J552,cryo!$O$2:$O$2064,1,FALSE)),1,"")</f>
        <v/>
      </c>
      <c r="L552" t="e">
        <f>VLOOKUP(J552,qc!$J$2:$O$63,6,FALSE)</f>
        <v>#N/A</v>
      </c>
      <c r="N552" t="s">
        <v>1121</v>
      </c>
    </row>
    <row r="553" spans="4:14" x14ac:dyDescent="0.2">
      <c r="D553" t="s">
        <v>1074</v>
      </c>
      <c r="E553" t="str">
        <f>IF(ISNA(VLOOKUP($D553,rilMeta_verbose!$E$1:$E$1112,1,FALSE)),1,"")</f>
        <v/>
      </c>
      <c r="F553" t="e">
        <f>VLOOKUP(D553,qc!$N$1:$O$500,2,FALSE)</f>
        <v>#N/A</v>
      </c>
      <c r="H553" t="s">
        <v>500</v>
      </c>
      <c r="J553" t="s">
        <v>818</v>
      </c>
      <c r="K553" t="str">
        <f>IF(ISNA(VLOOKUP(J553,cryo!$O$2:$O$2064,1,FALSE)),1,"")</f>
        <v/>
      </c>
      <c r="L553" t="e">
        <f>VLOOKUP(J553,qc!$J$2:$O$63,6,FALSE)</f>
        <v>#N/A</v>
      </c>
      <c r="N553" t="s">
        <v>1115</v>
      </c>
    </row>
    <row r="554" spans="4:14" x14ac:dyDescent="0.2">
      <c r="D554" t="s">
        <v>639</v>
      </c>
      <c r="E554" t="str">
        <f>IF(ISNA(VLOOKUP($D554,rilMeta_verbose!$E$1:$E$1112,1,FALSE)),1,"")</f>
        <v/>
      </c>
      <c r="F554" t="e">
        <f>VLOOKUP(D554,qc!$N$1:$O$500,2,FALSE)</f>
        <v>#N/A</v>
      </c>
      <c r="H554" t="s">
        <v>627</v>
      </c>
      <c r="J554" t="s">
        <v>812</v>
      </c>
      <c r="K554" t="str">
        <f>IF(ISNA(VLOOKUP(J554,cryo!$O$2:$O$2064,1,FALSE)),1,"")</f>
        <v/>
      </c>
      <c r="L554" t="e">
        <f>VLOOKUP(J554,qc!$J$2:$O$63,6,FALSE)</f>
        <v>#N/A</v>
      </c>
      <c r="N554" t="s">
        <v>1079</v>
      </c>
    </row>
    <row r="555" spans="4:14" x14ac:dyDescent="0.2">
      <c r="D555" t="s">
        <v>590</v>
      </c>
      <c r="E555" t="str">
        <f>IF(ISNA(VLOOKUP($D555,rilMeta_verbose!$E$1:$E$1112,1,FALSE)),1,"")</f>
        <v/>
      </c>
      <c r="F555" t="e">
        <f>VLOOKUP(D555,qc!$N$1:$O$500,2,FALSE)</f>
        <v>#N/A</v>
      </c>
      <c r="H555" t="s">
        <v>538</v>
      </c>
      <c r="J555" t="s">
        <v>861</v>
      </c>
      <c r="K555" t="str">
        <f>IF(ISNA(VLOOKUP(J555,cryo!$O$2:$O$2064,1,FALSE)),1,"")</f>
        <v/>
      </c>
      <c r="L555" t="e">
        <f>VLOOKUP(J555,qc!$J$2:$O$63,6,FALSE)</f>
        <v>#N/A</v>
      </c>
      <c r="N555" t="s">
        <v>1093</v>
      </c>
    </row>
    <row r="556" spans="4:14" x14ac:dyDescent="0.2">
      <c r="D556" t="s">
        <v>593</v>
      </c>
      <c r="E556" t="str">
        <f>IF(ISNA(VLOOKUP($D556,rilMeta_verbose!$E$1:$E$1112,1,FALSE)),1,"")</f>
        <v/>
      </c>
      <c r="F556" t="e">
        <f>VLOOKUP(D556,qc!$N$1:$O$500,2,FALSE)</f>
        <v>#N/A</v>
      </c>
      <c r="H556" t="s">
        <v>1088</v>
      </c>
      <c r="J556" t="s">
        <v>829</v>
      </c>
      <c r="K556" t="str">
        <f>IF(ISNA(VLOOKUP(J556,cryo!$O$2:$O$2064,1,FALSE)),1,"")</f>
        <v/>
      </c>
      <c r="L556" t="e">
        <f>VLOOKUP(J556,qc!$J$2:$O$63,6,FALSE)</f>
        <v>#N/A</v>
      </c>
      <c r="N556" t="s">
        <v>594</v>
      </c>
    </row>
    <row r="557" spans="4:14" x14ac:dyDescent="0.2">
      <c r="D557" t="s">
        <v>1098</v>
      </c>
      <c r="E557" t="str">
        <f>IF(ISNA(VLOOKUP($D557,rilMeta_verbose!$E$1:$E$1112,1,FALSE)),1,"")</f>
        <v/>
      </c>
      <c r="F557" t="e">
        <f>VLOOKUP(D557,qc!$N$1:$O$500,2,FALSE)</f>
        <v>#N/A</v>
      </c>
      <c r="H557" t="s">
        <v>616</v>
      </c>
      <c r="J557" t="s">
        <v>599</v>
      </c>
      <c r="K557" t="str">
        <f>IF(ISNA(VLOOKUP(J557,cryo!$O$2:$O$2064,1,FALSE)),1,"")</f>
        <v/>
      </c>
      <c r="L557" t="e">
        <f>VLOOKUP(J557,qc!$J$2:$O$63,6,FALSE)</f>
        <v>#N/A</v>
      </c>
      <c r="N557" t="s">
        <v>1092</v>
      </c>
    </row>
    <row r="558" spans="4:14" x14ac:dyDescent="0.2">
      <c r="D558" t="s">
        <v>681</v>
      </c>
      <c r="E558" t="str">
        <f>IF(ISNA(VLOOKUP($D558,rilMeta_verbose!$E$1:$E$1112,1,FALSE)),1,"")</f>
        <v/>
      </c>
      <c r="F558" t="e">
        <f>VLOOKUP(D558,qc!$N$1:$O$500,2,FALSE)</f>
        <v>#N/A</v>
      </c>
      <c r="H558" t="s">
        <v>1108</v>
      </c>
      <c r="J558" t="s">
        <v>809</v>
      </c>
      <c r="K558" t="str">
        <f>IF(ISNA(VLOOKUP(J558,cryo!$O$2:$O$2064,1,FALSE)),1,"")</f>
        <v/>
      </c>
      <c r="L558" t="e">
        <f>VLOOKUP(J558,qc!$J$2:$O$63,6,FALSE)</f>
        <v>#N/A</v>
      </c>
      <c r="N558" t="s">
        <v>526</v>
      </c>
    </row>
    <row r="559" spans="4:14" x14ac:dyDescent="0.2">
      <c r="D559" t="s">
        <v>673</v>
      </c>
      <c r="E559" t="str">
        <f>IF(ISNA(VLOOKUP($D559,rilMeta_verbose!$E$1:$E$1112,1,FALSE)),1,"")</f>
        <v/>
      </c>
      <c r="F559" t="e">
        <f>VLOOKUP(D559,qc!$N$1:$O$500,2,FALSE)</f>
        <v>#N/A</v>
      </c>
      <c r="H559" t="s">
        <v>1070</v>
      </c>
      <c r="J559" t="s">
        <v>811</v>
      </c>
      <c r="K559" t="str">
        <f>IF(ISNA(VLOOKUP(J559,cryo!$O$2:$O$2064,1,FALSE)),1,"")</f>
        <v/>
      </c>
      <c r="L559" t="e">
        <f>VLOOKUP(J559,qc!$J$2:$O$63,6,FALSE)</f>
        <v>#N/A</v>
      </c>
      <c r="N559" t="s">
        <v>552</v>
      </c>
    </row>
    <row r="560" spans="4:14" x14ac:dyDescent="0.2">
      <c r="D560" t="s">
        <v>1096</v>
      </c>
      <c r="E560" t="str">
        <f>IF(ISNA(VLOOKUP($D560,rilMeta_verbose!$E$1:$E$1112,1,FALSE)),1,"")</f>
        <v/>
      </c>
      <c r="F560" t="e">
        <f>VLOOKUP(D560,qc!$N$1:$O$500,2,FALSE)</f>
        <v>#N/A</v>
      </c>
      <c r="H560" t="s">
        <v>625</v>
      </c>
      <c r="J560" t="s">
        <v>690</v>
      </c>
      <c r="K560" t="str">
        <f>IF(ISNA(VLOOKUP(J560,cryo!$O$2:$O$2064,1,FALSE)),1,"")</f>
        <v/>
      </c>
      <c r="L560" t="e">
        <f>VLOOKUP(J560,qc!$J$2:$O$63,6,FALSE)</f>
        <v>#N/A</v>
      </c>
      <c r="N560" t="s">
        <v>1094</v>
      </c>
    </row>
    <row r="561" spans="4:14" x14ac:dyDescent="0.2">
      <c r="D561" t="s">
        <v>1104</v>
      </c>
      <c r="E561" t="str">
        <f>IF(ISNA(VLOOKUP($D561,rilMeta_verbose!$E$1:$E$1112,1,FALSE)),1,"")</f>
        <v/>
      </c>
      <c r="F561" t="e">
        <f>VLOOKUP(D561,qc!$N$1:$O$500,2,FALSE)</f>
        <v>#N/A</v>
      </c>
      <c r="H561" t="s">
        <v>641</v>
      </c>
      <c r="J561" t="s">
        <v>746</v>
      </c>
      <c r="K561" t="str">
        <f>IF(ISNA(VLOOKUP(J561,cryo!$O$2:$O$2064,1,FALSE)),1,"")</f>
        <v/>
      </c>
      <c r="L561" t="e">
        <f>VLOOKUP(J561,qc!$J$2:$O$63,6,FALSE)</f>
        <v>#N/A</v>
      </c>
      <c r="N561" t="s">
        <v>1109</v>
      </c>
    </row>
    <row r="562" spans="4:14" x14ac:dyDescent="0.2">
      <c r="D562" t="s">
        <v>678</v>
      </c>
      <c r="E562" t="str">
        <f>IF(ISNA(VLOOKUP($D562,rilMeta_verbose!$E$1:$E$1112,1,FALSE)),1,"")</f>
        <v/>
      </c>
      <c r="F562" t="e">
        <f>VLOOKUP(D562,qc!$N$1:$O$500,2,FALSE)</f>
        <v>#N/A</v>
      </c>
      <c r="H562" t="s">
        <v>676</v>
      </c>
      <c r="J562" t="s">
        <v>865</v>
      </c>
      <c r="K562" t="str">
        <f>IF(ISNA(VLOOKUP(J562,cryo!$O$2:$O$2064,1,FALSE)),1,"")</f>
        <v/>
      </c>
      <c r="L562" t="e">
        <f>VLOOKUP(J562,qc!$J$2:$O$63,6,FALSE)</f>
        <v>#N/A</v>
      </c>
      <c r="N562" t="s">
        <v>650</v>
      </c>
    </row>
    <row r="563" spans="4:14" x14ac:dyDescent="0.2">
      <c r="D563" t="s">
        <v>1078</v>
      </c>
      <c r="E563" t="str">
        <f>IF(ISNA(VLOOKUP($D563,rilMeta_verbose!$E$1:$E$1112,1,FALSE)),1,"")</f>
        <v/>
      </c>
      <c r="F563" t="e">
        <f>VLOOKUP(D563,qc!$N$1:$O$500,2,FALSE)</f>
        <v>#N/A</v>
      </c>
      <c r="H563" t="s">
        <v>661</v>
      </c>
      <c r="J563" t="s">
        <v>685</v>
      </c>
      <c r="K563" t="str">
        <f>IF(ISNA(VLOOKUP(J563,cryo!$O$2:$O$2064,1,FALSE)),1,"")</f>
        <v/>
      </c>
      <c r="L563" t="e">
        <f>VLOOKUP(J563,qc!$J$2:$O$63,6,FALSE)</f>
        <v>#N/A</v>
      </c>
      <c r="N563" t="s">
        <v>1074</v>
      </c>
    </row>
    <row r="564" spans="4:14" x14ac:dyDescent="0.2">
      <c r="D564" t="s">
        <v>665</v>
      </c>
      <c r="E564" t="str">
        <f>IF(ISNA(VLOOKUP($D564,rilMeta_verbose!$E$1:$E$1112,1,FALSE)),1,"")</f>
        <v/>
      </c>
      <c r="F564" t="e">
        <f>VLOOKUP(D564,qc!$N$1:$O$500,2,FALSE)</f>
        <v>#N/A</v>
      </c>
      <c r="H564" t="s">
        <v>1097</v>
      </c>
      <c r="J564" t="s">
        <v>688</v>
      </c>
      <c r="K564" t="str">
        <f>IF(ISNA(VLOOKUP(J564,cryo!$O$2:$O$2064,1,FALSE)),1,"")</f>
        <v/>
      </c>
      <c r="L564" t="e">
        <f>VLOOKUP(J564,qc!$J$2:$O$63,6,FALSE)</f>
        <v>#N/A</v>
      </c>
      <c r="N564" t="s">
        <v>639</v>
      </c>
    </row>
    <row r="565" spans="4:14" x14ac:dyDescent="0.2">
      <c r="D565" t="s">
        <v>617</v>
      </c>
      <c r="E565" t="str">
        <f>IF(ISNA(VLOOKUP($D565,rilMeta_verbose!$E$1:$E$1112,1,FALSE)),1,"")</f>
        <v/>
      </c>
      <c r="F565" t="e">
        <f>VLOOKUP(D565,qc!$N$1:$O$500,2,FALSE)</f>
        <v>#N/A</v>
      </c>
      <c r="H565" t="s">
        <v>1099</v>
      </c>
      <c r="J565" t="s">
        <v>693</v>
      </c>
      <c r="K565" t="str">
        <f>IF(ISNA(VLOOKUP(J565,cryo!$O$2:$O$2064,1,FALSE)),1,"")</f>
        <v/>
      </c>
      <c r="L565" t="e">
        <f>VLOOKUP(J565,qc!$J$2:$O$63,6,FALSE)</f>
        <v>#N/A</v>
      </c>
      <c r="N565" t="s">
        <v>590</v>
      </c>
    </row>
    <row r="566" spans="4:14" x14ac:dyDescent="0.2">
      <c r="D566" t="s">
        <v>1121</v>
      </c>
      <c r="E566" t="str">
        <f>IF(ISNA(VLOOKUP($D566,rilMeta_verbose!$E$1:$E$1112,1,FALSE)),1,"")</f>
        <v/>
      </c>
      <c r="F566" t="e">
        <f>VLOOKUP(D566,qc!$N$1:$O$500,2,FALSE)</f>
        <v>#N/A</v>
      </c>
      <c r="H566" t="s">
        <v>1087</v>
      </c>
      <c r="J566" t="s">
        <v>803</v>
      </c>
      <c r="K566" t="str">
        <f>IF(ISNA(VLOOKUP(J566,cryo!$O$2:$O$2064,1,FALSE)),1,"")</f>
        <v/>
      </c>
      <c r="L566" t="e">
        <f>VLOOKUP(J566,qc!$J$2:$O$63,6,FALSE)</f>
        <v>#N/A</v>
      </c>
      <c r="N566" t="s">
        <v>1098</v>
      </c>
    </row>
    <row r="567" spans="4:14" x14ac:dyDescent="0.2">
      <c r="D567" t="s">
        <v>1107</v>
      </c>
      <c r="E567" t="str">
        <f>IF(ISNA(VLOOKUP($D567,rilMeta_verbose!$E$1:$E$1112,1,FALSE)),1,"")</f>
        <v/>
      </c>
      <c r="F567" t="e">
        <f>VLOOKUP(D567,qc!$N$1:$O$500,2,FALSE)</f>
        <v>#N/A</v>
      </c>
      <c r="H567" t="s">
        <v>1075</v>
      </c>
      <c r="J567" t="s">
        <v>875</v>
      </c>
      <c r="K567" t="str">
        <f>IF(ISNA(VLOOKUP(J567,cryo!$O$2:$O$2064,1,FALSE)),1,"")</f>
        <v/>
      </c>
      <c r="L567" t="e">
        <f>VLOOKUP(J567,qc!$J$2:$O$63,6,FALSE)</f>
        <v>#N/A</v>
      </c>
      <c r="N567" t="s">
        <v>681</v>
      </c>
    </row>
    <row r="568" spans="4:14" x14ac:dyDescent="0.2">
      <c r="D568" t="s">
        <v>675</v>
      </c>
      <c r="E568" t="str">
        <f>IF(ISNA(VLOOKUP($D568,rilMeta_verbose!$E$1:$E$1112,1,FALSE)),1,"")</f>
        <v/>
      </c>
      <c r="F568" t="e">
        <f>VLOOKUP(D568,qc!$N$1:$O$500,2,FALSE)</f>
        <v>#N/A</v>
      </c>
      <c r="H568" t="s">
        <v>1085</v>
      </c>
      <c r="J568" t="s">
        <v>770</v>
      </c>
      <c r="K568" t="str">
        <f>IF(ISNA(VLOOKUP(J568,cryo!$O$2:$O$2064,1,FALSE)),1,"")</f>
        <v/>
      </c>
      <c r="L568" t="e">
        <f>VLOOKUP(J568,qc!$J$2:$O$63,6,FALSE)</f>
        <v>#N/A</v>
      </c>
      <c r="N568" t="s">
        <v>673</v>
      </c>
    </row>
    <row r="569" spans="4:14" x14ac:dyDescent="0.2">
      <c r="D569" t="s">
        <v>1072</v>
      </c>
      <c r="E569" t="str">
        <f>IF(ISNA(VLOOKUP($D569,rilMeta_verbose!$E$1:$E$1112,1,FALSE)),1,"")</f>
        <v/>
      </c>
      <c r="F569" t="e">
        <f>VLOOKUP(D569,qc!$N$1:$O$500,2,FALSE)</f>
        <v>#N/A</v>
      </c>
      <c r="H569" t="s">
        <v>545</v>
      </c>
      <c r="J569" t="s">
        <v>874</v>
      </c>
      <c r="K569" t="str">
        <f>IF(ISNA(VLOOKUP(J569,cryo!$O$2:$O$2064,1,FALSE)),1,"")</f>
        <v/>
      </c>
      <c r="L569" t="e">
        <f>VLOOKUP(J569,qc!$J$2:$O$63,6,FALSE)</f>
        <v>#N/A</v>
      </c>
      <c r="N569" t="s">
        <v>1096</v>
      </c>
    </row>
    <row r="570" spans="4:14" x14ac:dyDescent="0.2">
      <c r="D570" t="s">
        <v>1106</v>
      </c>
      <c r="E570" t="str">
        <f>IF(ISNA(VLOOKUP($D570,rilMeta_verbose!$E$1:$E$1112,1,FALSE)),1,"")</f>
        <v/>
      </c>
      <c r="F570" t="e">
        <f>VLOOKUP(D570,qc!$N$1:$O$500,2,FALSE)</f>
        <v>#N/A</v>
      </c>
      <c r="H570" t="s">
        <v>1089</v>
      </c>
      <c r="J570" t="s">
        <v>602</v>
      </c>
      <c r="K570" t="str">
        <f>IF(ISNA(VLOOKUP(J570,cryo!$O$2:$O$2064,1,FALSE)),1,"")</f>
        <v/>
      </c>
      <c r="L570" t="e">
        <f>VLOOKUP(J570,qc!$J$2:$O$63,6,FALSE)</f>
        <v>#N/A</v>
      </c>
      <c r="N570" t="s">
        <v>1104</v>
      </c>
    </row>
    <row r="571" spans="4:14" x14ac:dyDescent="0.2">
      <c r="D571" t="s">
        <v>1116</v>
      </c>
      <c r="E571" t="str">
        <f>IF(ISNA(VLOOKUP($D571,rilMeta_verbose!$E$1:$E$1112,1,FALSE)),1,"")</f>
        <v/>
      </c>
      <c r="F571" t="e">
        <f>VLOOKUP(D571,qc!$N$1:$O$500,2,FALSE)</f>
        <v>#N/A</v>
      </c>
      <c r="H571" t="s">
        <v>1112</v>
      </c>
      <c r="J571" t="s">
        <v>526</v>
      </c>
      <c r="K571" t="str">
        <f>IF(ISNA(VLOOKUP(J571,cryo!$O$2:$O$2064,1,FALSE)),1,"")</f>
        <v/>
      </c>
      <c r="L571" t="e">
        <f>VLOOKUP(J571,qc!$J$2:$O$63,6,FALSE)</f>
        <v>#N/A</v>
      </c>
      <c r="N571" t="s">
        <v>678</v>
      </c>
    </row>
    <row r="572" spans="4:14" x14ac:dyDescent="0.2">
      <c r="D572" t="s">
        <v>677</v>
      </c>
      <c r="E572" t="str">
        <f>IF(ISNA(VLOOKUP($D572,rilMeta_verbose!$E$1:$E$1112,1,FALSE)),1,"")</f>
        <v/>
      </c>
      <c r="F572" t="e">
        <f>VLOOKUP(D572,qc!$N$1:$O$500,2,FALSE)</f>
        <v>#N/A</v>
      </c>
      <c r="H572" t="s">
        <v>1091</v>
      </c>
      <c r="J572" t="s">
        <v>552</v>
      </c>
      <c r="K572" t="str">
        <f>IF(ISNA(VLOOKUP(J572,cryo!$O$2:$O$2064,1,FALSE)),1,"")</f>
        <v/>
      </c>
      <c r="L572" t="e">
        <f>VLOOKUP(J572,qc!$J$2:$O$63,6,FALSE)</f>
        <v>#N/A</v>
      </c>
      <c r="N572" t="s">
        <v>1078</v>
      </c>
    </row>
    <row r="573" spans="4:14" x14ac:dyDescent="0.2">
      <c r="D573" t="s">
        <v>1111</v>
      </c>
      <c r="E573" t="str">
        <f>IF(ISNA(VLOOKUP($D573,rilMeta_verbose!$E$1:$E$1112,1,FALSE)),1,"")</f>
        <v/>
      </c>
      <c r="F573" t="e">
        <f>VLOOKUP(D573,qc!$N$1:$O$500,2,FALSE)</f>
        <v>#N/A</v>
      </c>
      <c r="H573" t="s">
        <v>901</v>
      </c>
      <c r="J573" t="s">
        <v>1094</v>
      </c>
      <c r="K573" t="str">
        <f>IF(ISNA(VLOOKUP(J573,cryo!$O$2:$O$2064,1,FALSE)),1,"")</f>
        <v/>
      </c>
      <c r="L573" t="e">
        <f>VLOOKUP(J573,qc!$J$2:$O$63,6,FALSE)</f>
        <v>#N/A</v>
      </c>
      <c r="N573" t="s">
        <v>665</v>
      </c>
    </row>
    <row r="574" spans="4:14" x14ac:dyDescent="0.2">
      <c r="D574" t="s">
        <v>500</v>
      </c>
      <c r="E574" t="str">
        <f>IF(ISNA(VLOOKUP($D574,rilMeta_verbose!$E$1:$E$1112,1,FALSE)),1,"")</f>
        <v/>
      </c>
      <c r="F574" t="e">
        <f>VLOOKUP(D574,qc!$N$1:$O$500,2,FALSE)</f>
        <v>#N/A</v>
      </c>
      <c r="H574" t="s">
        <v>510</v>
      </c>
      <c r="J574" t="s">
        <v>1109</v>
      </c>
      <c r="K574" t="str">
        <f>IF(ISNA(VLOOKUP(J574,cryo!$O$2:$O$2064,1,FALSE)),1,"")</f>
        <v/>
      </c>
      <c r="L574" t="e">
        <f>VLOOKUP(J574,qc!$J$2:$O$63,6,FALSE)</f>
        <v>#N/A</v>
      </c>
      <c r="N574" t="s">
        <v>617</v>
      </c>
    </row>
    <row r="575" spans="4:14" x14ac:dyDescent="0.2">
      <c r="D575" t="s">
        <v>1115</v>
      </c>
      <c r="E575" t="str">
        <f>IF(ISNA(VLOOKUP($D575,rilMeta_verbose!$E$1:$E$1112,1,FALSE)),1,"")</f>
        <v/>
      </c>
      <c r="F575" t="e">
        <f>VLOOKUP(D575,qc!$N$1:$O$500,2,FALSE)</f>
        <v>#N/A</v>
      </c>
      <c r="H575" t="s">
        <v>889</v>
      </c>
      <c r="J575" t="s">
        <v>650</v>
      </c>
      <c r="K575" t="str">
        <f>IF(ISNA(VLOOKUP(J575,cryo!$O$2:$O$2064,1,FALSE)),1,"")</f>
        <v/>
      </c>
      <c r="L575" t="e">
        <f>VLOOKUP(J575,qc!$J$2:$O$63,6,FALSE)</f>
        <v>#N/A</v>
      </c>
      <c r="N575" t="s">
        <v>1107</v>
      </c>
    </row>
    <row r="576" spans="4:14" x14ac:dyDescent="0.2">
      <c r="D576" t="s">
        <v>627</v>
      </c>
      <c r="E576" t="str">
        <f>IF(ISNA(VLOOKUP($D576,rilMeta_verbose!$E$1:$E$1112,1,FALSE)),1,"")</f>
        <v/>
      </c>
      <c r="F576" t="e">
        <f>VLOOKUP(D576,qc!$N$1:$O$500,2,FALSE)</f>
        <v>#N/A</v>
      </c>
      <c r="H576" t="s">
        <v>934</v>
      </c>
      <c r="J576" t="s">
        <v>1074</v>
      </c>
      <c r="K576" t="str">
        <f>IF(ISNA(VLOOKUP(J576,cryo!$O$2:$O$2064,1,FALSE)),1,"")</f>
        <v/>
      </c>
      <c r="L576" t="e">
        <f>VLOOKUP(J576,qc!$J$2:$O$63,6,FALSE)</f>
        <v>#N/A</v>
      </c>
      <c r="N576" t="s">
        <v>675</v>
      </c>
    </row>
    <row r="577" spans="4:14" x14ac:dyDescent="0.2">
      <c r="D577" t="s">
        <v>538</v>
      </c>
      <c r="E577" t="str">
        <f>IF(ISNA(VLOOKUP($D577,rilMeta_verbose!$E$1:$E$1112,1,FALSE)),1,"")</f>
        <v/>
      </c>
      <c r="F577" t="e">
        <f>VLOOKUP(D577,qc!$N$1:$O$500,2,FALSE)</f>
        <v>#N/A</v>
      </c>
      <c r="H577" t="s">
        <v>959</v>
      </c>
      <c r="J577" t="s">
        <v>639</v>
      </c>
      <c r="K577" t="str">
        <f>IF(ISNA(VLOOKUP(J577,cryo!$O$2:$O$2064,1,FALSE)),1,"")</f>
        <v/>
      </c>
      <c r="L577" t="e">
        <f>VLOOKUP(J577,qc!$J$2:$O$63,6,FALSE)</f>
        <v>#N/A</v>
      </c>
      <c r="N577" t="s">
        <v>1072</v>
      </c>
    </row>
    <row r="578" spans="4:14" x14ac:dyDescent="0.2">
      <c r="D578" t="s">
        <v>1088</v>
      </c>
      <c r="E578" t="str">
        <f>IF(ISNA(VLOOKUP($D578,rilMeta_verbose!$E$1:$E$1112,1,FALSE)),1,"")</f>
        <v/>
      </c>
      <c r="F578" t="e">
        <f>VLOOKUP(D578,qc!$N$1:$O$500,2,FALSE)</f>
        <v>#N/A</v>
      </c>
      <c r="H578" t="s">
        <v>800</v>
      </c>
      <c r="J578" t="s">
        <v>590</v>
      </c>
      <c r="K578" t="str">
        <f>IF(ISNA(VLOOKUP(J578,cryo!$O$2:$O$2064,1,FALSE)),1,"")</f>
        <v/>
      </c>
      <c r="L578" t="e">
        <f>VLOOKUP(J578,qc!$J$2:$O$63,6,FALSE)</f>
        <v>#N/A</v>
      </c>
      <c r="N578" t="s">
        <v>1106</v>
      </c>
    </row>
    <row r="579" spans="4:14" x14ac:dyDescent="0.2">
      <c r="D579" t="s">
        <v>616</v>
      </c>
      <c r="E579" t="str">
        <f>IF(ISNA(VLOOKUP($D579,rilMeta_verbose!$E$1:$E$1112,1,FALSE)),1,"")</f>
        <v/>
      </c>
      <c r="F579" t="e">
        <f>VLOOKUP(D579,qc!$N$1:$O$500,2,FALSE)</f>
        <v>#N/A</v>
      </c>
      <c r="H579" t="s">
        <v>858</v>
      </c>
      <c r="J579" t="s">
        <v>593</v>
      </c>
      <c r="K579" t="str">
        <f>IF(ISNA(VLOOKUP(J579,cryo!$O$2:$O$2064,1,FALSE)),1,"")</f>
        <v/>
      </c>
      <c r="L579" t="e">
        <f>VLOOKUP(J579,qc!$J$2:$O$63,6,FALSE)</f>
        <v>#N/A</v>
      </c>
      <c r="N579" t="s">
        <v>1116</v>
      </c>
    </row>
    <row r="580" spans="4:14" x14ac:dyDescent="0.2">
      <c r="D580" t="s">
        <v>1108</v>
      </c>
      <c r="E580" t="str">
        <f>IF(ISNA(VLOOKUP($D580,rilMeta_verbose!$E$1:$E$1112,1,FALSE)),1,"")</f>
        <v/>
      </c>
      <c r="F580" t="e">
        <f>VLOOKUP(D580,qc!$N$1:$O$500,2,FALSE)</f>
        <v>#N/A</v>
      </c>
      <c r="H580" t="s">
        <v>949</v>
      </c>
      <c r="J580" t="s">
        <v>1098</v>
      </c>
      <c r="K580" t="str">
        <f>IF(ISNA(VLOOKUP(J580,cryo!$O$2:$O$2064,1,FALSE)),1,"")</f>
        <v/>
      </c>
      <c r="L580" t="e">
        <f>VLOOKUP(J580,qc!$J$2:$O$63,6,FALSE)</f>
        <v>#N/A</v>
      </c>
      <c r="N580" t="s">
        <v>677</v>
      </c>
    </row>
    <row r="581" spans="4:14" x14ac:dyDescent="0.2">
      <c r="D581" t="s">
        <v>1070</v>
      </c>
      <c r="E581" t="str">
        <f>IF(ISNA(VLOOKUP($D581,rilMeta_verbose!$E$1:$E$1112,1,FALSE)),1,"")</f>
        <v/>
      </c>
      <c r="F581" t="e">
        <f>VLOOKUP(D581,qc!$N$1:$O$500,2,FALSE)</f>
        <v>#N/A</v>
      </c>
      <c r="H581" t="s">
        <v>940</v>
      </c>
      <c r="J581" t="s">
        <v>681</v>
      </c>
      <c r="K581" t="str">
        <f>IF(ISNA(VLOOKUP(J581,cryo!$O$2:$O$2064,1,FALSE)),1,"")</f>
        <v/>
      </c>
      <c r="L581" t="e">
        <f>VLOOKUP(J581,qc!$J$2:$O$63,6,FALSE)</f>
        <v>#N/A</v>
      </c>
      <c r="N581" t="s">
        <v>1111</v>
      </c>
    </row>
    <row r="582" spans="4:14" x14ac:dyDescent="0.2">
      <c r="D582" t="s">
        <v>625</v>
      </c>
      <c r="E582" t="str">
        <f>IF(ISNA(VLOOKUP($D582,rilMeta_verbose!$E$1:$E$1112,1,FALSE)),1,"")</f>
        <v/>
      </c>
      <c r="F582" t="e">
        <f>VLOOKUP(D582,qc!$N$1:$O$500,2,FALSE)</f>
        <v>#N/A</v>
      </c>
      <c r="H582" t="s">
        <v>903</v>
      </c>
      <c r="J582" t="s">
        <v>673</v>
      </c>
      <c r="K582" t="str">
        <f>IF(ISNA(VLOOKUP(J582,cryo!$O$2:$O$2064,1,FALSE)),1,"")</f>
        <v/>
      </c>
      <c r="L582" t="e">
        <f>VLOOKUP(J582,qc!$J$2:$O$63,6,FALSE)</f>
        <v>#N/A</v>
      </c>
      <c r="N582" t="s">
        <v>500</v>
      </c>
    </row>
    <row r="583" spans="4:14" x14ac:dyDescent="0.2">
      <c r="D583" t="s">
        <v>641</v>
      </c>
      <c r="E583" t="str">
        <f>IF(ISNA(VLOOKUP($D583,rilMeta_verbose!$E$1:$E$1112,1,FALSE)),1,"")</f>
        <v/>
      </c>
      <c r="F583" t="e">
        <f>VLOOKUP(D583,qc!$N$1:$O$500,2,FALSE)</f>
        <v>#N/A</v>
      </c>
      <c r="H583" t="s">
        <v>946</v>
      </c>
      <c r="J583" t="s">
        <v>1096</v>
      </c>
      <c r="K583" t="str">
        <f>IF(ISNA(VLOOKUP(J583,cryo!$O$2:$O$2064,1,FALSE)),1,"")</f>
        <v/>
      </c>
      <c r="L583" t="e">
        <f>VLOOKUP(J583,qc!$J$2:$O$63,6,FALSE)</f>
        <v>#N/A</v>
      </c>
      <c r="N583" t="s">
        <v>627</v>
      </c>
    </row>
    <row r="584" spans="4:14" x14ac:dyDescent="0.2">
      <c r="D584" t="s">
        <v>676</v>
      </c>
      <c r="E584" t="str">
        <f>IF(ISNA(VLOOKUP($D584,rilMeta_verbose!$E$1:$E$1112,1,FALSE)),1,"")</f>
        <v/>
      </c>
      <c r="F584" t="e">
        <f>VLOOKUP(D584,qc!$N$1:$O$500,2,FALSE)</f>
        <v>#N/A</v>
      </c>
      <c r="H584" t="s">
        <v>815</v>
      </c>
      <c r="J584" t="s">
        <v>1104</v>
      </c>
      <c r="K584" t="str">
        <f>IF(ISNA(VLOOKUP(J584,cryo!$O$2:$O$2064,1,FALSE)),1,"")</f>
        <v/>
      </c>
      <c r="L584" t="e">
        <f>VLOOKUP(J584,qc!$J$2:$O$63,6,FALSE)</f>
        <v>#N/A</v>
      </c>
      <c r="N584" t="s">
        <v>538</v>
      </c>
    </row>
    <row r="585" spans="4:14" x14ac:dyDescent="0.2">
      <c r="D585" t="s">
        <v>661</v>
      </c>
      <c r="E585" t="str">
        <f>IF(ISNA(VLOOKUP($D585,rilMeta_verbose!$E$1:$E$1112,1,FALSE)),1,"")</f>
        <v/>
      </c>
      <c r="F585" t="e">
        <f>VLOOKUP(D585,qc!$N$1:$O$500,2,FALSE)</f>
        <v>#N/A</v>
      </c>
      <c r="H585" t="s">
        <v>844</v>
      </c>
      <c r="J585" t="s">
        <v>678</v>
      </c>
      <c r="K585" t="str">
        <f>IF(ISNA(VLOOKUP(J585,cryo!$O$2:$O$2064,1,FALSE)),1,"")</f>
        <v/>
      </c>
      <c r="L585" t="e">
        <f>VLOOKUP(J585,qc!$J$2:$O$63,6,FALSE)</f>
        <v>#N/A</v>
      </c>
      <c r="N585" t="s">
        <v>1088</v>
      </c>
    </row>
    <row r="586" spans="4:14" x14ac:dyDescent="0.2">
      <c r="D586" t="s">
        <v>1079</v>
      </c>
      <c r="E586" t="str">
        <f>IF(ISNA(VLOOKUP($D586,rilMeta_verbose!$E$1:$E$1112,1,FALSE)),1,"")</f>
        <v/>
      </c>
      <c r="F586" t="e">
        <f>VLOOKUP(D586,qc!$N$1:$O$500,2,FALSE)</f>
        <v>#N/A</v>
      </c>
      <c r="H586" t="s">
        <v>830</v>
      </c>
      <c r="J586" t="s">
        <v>1078</v>
      </c>
      <c r="K586" t="str">
        <f>IF(ISNA(VLOOKUP(J586,cryo!$O$2:$O$2064,1,FALSE)),1,"")</f>
        <v/>
      </c>
      <c r="L586" t="e">
        <f>VLOOKUP(J586,qc!$J$2:$O$63,6,FALSE)</f>
        <v>#N/A</v>
      </c>
      <c r="N586" t="s">
        <v>616</v>
      </c>
    </row>
    <row r="587" spans="4:14" x14ac:dyDescent="0.2">
      <c r="D587" t="s">
        <v>1097</v>
      </c>
      <c r="E587" t="str">
        <f>IF(ISNA(VLOOKUP($D587,rilMeta_verbose!$E$1:$E$1112,1,FALSE)),1,"")</f>
        <v/>
      </c>
      <c r="F587" t="e">
        <f>VLOOKUP(D587,qc!$N$1:$O$500,2,FALSE)</f>
        <v>#N/A</v>
      </c>
      <c r="H587" t="s">
        <v>912</v>
      </c>
      <c r="J587" t="s">
        <v>665</v>
      </c>
      <c r="K587" t="str">
        <f>IF(ISNA(VLOOKUP(J587,cryo!$O$2:$O$2064,1,FALSE)),1,"")</f>
        <v/>
      </c>
      <c r="L587" t="e">
        <f>VLOOKUP(J587,qc!$J$2:$O$63,6,FALSE)</f>
        <v>#N/A</v>
      </c>
      <c r="N587" t="s">
        <v>1108</v>
      </c>
    </row>
    <row r="588" spans="4:14" x14ac:dyDescent="0.2">
      <c r="D588" t="s">
        <v>1099</v>
      </c>
      <c r="E588" t="str">
        <f>IF(ISNA(VLOOKUP($D588,rilMeta_verbose!$E$1:$E$1112,1,FALSE)),1,"")</f>
        <v/>
      </c>
      <c r="F588" t="e">
        <f>VLOOKUP(D588,qc!$N$1:$O$500,2,FALSE)</f>
        <v>#N/A</v>
      </c>
      <c r="H588" t="s">
        <v>943</v>
      </c>
      <c r="J588" t="s">
        <v>617</v>
      </c>
      <c r="K588" t="str">
        <f>IF(ISNA(VLOOKUP(J588,cryo!$O$2:$O$2064,1,FALSE)),1,"")</f>
        <v/>
      </c>
      <c r="L588" t="e">
        <f>VLOOKUP(J588,qc!$J$2:$O$63,6,FALSE)</f>
        <v>#N/A</v>
      </c>
      <c r="N588" t="s">
        <v>1070</v>
      </c>
    </row>
    <row r="589" spans="4:14" x14ac:dyDescent="0.2">
      <c r="D589" t="s">
        <v>1087</v>
      </c>
      <c r="E589" t="str">
        <f>IF(ISNA(VLOOKUP($D589,rilMeta_verbose!$E$1:$E$1112,1,FALSE)),1,"")</f>
        <v/>
      </c>
      <c r="F589" t="e">
        <f>VLOOKUP(D589,qc!$N$1:$O$500,2,FALSE)</f>
        <v>#N/A</v>
      </c>
      <c r="H589" t="s">
        <v>893</v>
      </c>
      <c r="J589" t="s">
        <v>1121</v>
      </c>
      <c r="K589" t="str">
        <f>IF(ISNA(VLOOKUP(J589,cryo!$O$2:$O$2064,1,FALSE)),1,"")</f>
        <v/>
      </c>
      <c r="L589" t="e">
        <f>VLOOKUP(J589,qc!$J$2:$O$63,6,FALSE)</f>
        <v>#N/A</v>
      </c>
      <c r="N589" t="s">
        <v>625</v>
      </c>
    </row>
    <row r="590" spans="4:14" x14ac:dyDescent="0.2">
      <c r="D590" t="s">
        <v>1075</v>
      </c>
      <c r="E590" t="str">
        <f>IF(ISNA(VLOOKUP($D590,rilMeta_verbose!$E$1:$E$1112,1,FALSE)),1,"")</f>
        <v/>
      </c>
      <c r="F590" t="e">
        <f>VLOOKUP(D590,qc!$N$1:$O$500,2,FALSE)</f>
        <v>#N/A</v>
      </c>
      <c r="H590" t="s">
        <v>913</v>
      </c>
      <c r="J590" t="s">
        <v>1107</v>
      </c>
      <c r="K590" t="str">
        <f>IF(ISNA(VLOOKUP(J590,cryo!$O$2:$O$2064,1,FALSE)),1,"")</f>
        <v/>
      </c>
      <c r="L590" t="e">
        <f>VLOOKUP(J590,qc!$J$2:$O$63,6,FALSE)</f>
        <v>#N/A</v>
      </c>
      <c r="N590" t="s">
        <v>641</v>
      </c>
    </row>
    <row r="591" spans="4:14" x14ac:dyDescent="0.2">
      <c r="D591" t="s">
        <v>1085</v>
      </c>
      <c r="E591" t="str">
        <f>IF(ISNA(VLOOKUP($D591,rilMeta_verbose!$E$1:$E$1112,1,FALSE)),1,"")</f>
        <v/>
      </c>
      <c r="F591" t="e">
        <f>VLOOKUP(D591,qc!$N$1:$O$500,2,FALSE)</f>
        <v>#N/A</v>
      </c>
      <c r="H591" t="s">
        <v>574</v>
      </c>
      <c r="J591" t="s">
        <v>675</v>
      </c>
      <c r="K591" t="str">
        <f>IF(ISNA(VLOOKUP(J591,cryo!$O$2:$O$2064,1,FALSE)),1,"")</f>
        <v/>
      </c>
      <c r="L591" t="e">
        <f>VLOOKUP(J591,qc!$J$2:$O$63,6,FALSE)</f>
        <v>#N/A</v>
      </c>
      <c r="N591" t="s">
        <v>676</v>
      </c>
    </row>
    <row r="592" spans="4:14" x14ac:dyDescent="0.2">
      <c r="D592" t="s">
        <v>545</v>
      </c>
      <c r="E592" t="str">
        <f>IF(ISNA(VLOOKUP($D592,rilMeta_verbose!$E$1:$E$1112,1,FALSE)),1,"")</f>
        <v/>
      </c>
      <c r="F592" t="e">
        <f>VLOOKUP(D592,qc!$N$1:$O$500,2,FALSE)</f>
        <v>#N/A</v>
      </c>
      <c r="H592" t="s">
        <v>971</v>
      </c>
      <c r="J592" t="s">
        <v>1072</v>
      </c>
      <c r="K592" t="str">
        <f>IF(ISNA(VLOOKUP(J592,cryo!$O$2:$O$2064,1,FALSE)),1,"")</f>
        <v/>
      </c>
      <c r="L592" t="e">
        <f>VLOOKUP(J592,qc!$J$2:$O$63,6,FALSE)</f>
        <v>#N/A</v>
      </c>
      <c r="N592" t="s">
        <v>661</v>
      </c>
    </row>
    <row r="593" spans="4:14" x14ac:dyDescent="0.2">
      <c r="D593" t="s">
        <v>1089</v>
      </c>
      <c r="E593" t="str">
        <f>IF(ISNA(VLOOKUP($D593,rilMeta_verbose!$E$1:$E$1112,1,FALSE)),1,"")</f>
        <v/>
      </c>
      <c r="F593" t="e">
        <f>VLOOKUP(D593,qc!$N$1:$O$500,2,FALSE)</f>
        <v>#N/A</v>
      </c>
      <c r="H593" t="s">
        <v>947</v>
      </c>
      <c r="J593" t="s">
        <v>1106</v>
      </c>
      <c r="K593" t="str">
        <f>IF(ISNA(VLOOKUP(J593,cryo!$O$2:$O$2064,1,FALSE)),1,"")</f>
        <v/>
      </c>
      <c r="L593" t="e">
        <f>VLOOKUP(J593,qc!$J$2:$O$63,6,FALSE)</f>
        <v>#N/A</v>
      </c>
      <c r="N593" t="s">
        <v>637</v>
      </c>
    </row>
    <row r="594" spans="4:14" x14ac:dyDescent="0.2">
      <c r="D594" t="s">
        <v>1112</v>
      </c>
      <c r="E594" t="str">
        <f>IF(ISNA(VLOOKUP($D594,rilMeta_verbose!$E$1:$E$1112,1,FALSE)),1,"")</f>
        <v/>
      </c>
      <c r="F594" t="e">
        <f>VLOOKUP(D594,qc!$N$1:$O$500,2,FALSE)</f>
        <v>#N/A</v>
      </c>
      <c r="H594" t="s">
        <v>910</v>
      </c>
      <c r="J594" t="s">
        <v>1116</v>
      </c>
      <c r="K594" t="str">
        <f>IF(ISNA(VLOOKUP(J594,cryo!$O$2:$O$2064,1,FALSE)),1,"")</f>
        <v/>
      </c>
      <c r="L594" t="e">
        <f>VLOOKUP(J594,qc!$J$2:$O$63,6,FALSE)</f>
        <v>#N/A</v>
      </c>
      <c r="N594" t="s">
        <v>1097</v>
      </c>
    </row>
    <row r="595" spans="4:14" x14ac:dyDescent="0.2">
      <c r="D595" t="s">
        <v>1093</v>
      </c>
      <c r="E595" t="str">
        <f>IF(ISNA(VLOOKUP($D595,rilMeta_verbose!$E$1:$E$1112,1,FALSE)),1,"")</f>
        <v/>
      </c>
      <c r="F595" t="e">
        <f>VLOOKUP(D595,qc!$N$1:$O$500,2,FALSE)</f>
        <v>#N/A</v>
      </c>
      <c r="H595" t="s">
        <v>950</v>
      </c>
      <c r="J595" t="s">
        <v>677</v>
      </c>
      <c r="K595" t="str">
        <f>IF(ISNA(VLOOKUP(J595,cryo!$O$2:$O$2064,1,FALSE)),1,"")</f>
        <v/>
      </c>
      <c r="L595" t="e">
        <f>VLOOKUP(J595,qc!$J$2:$O$63,6,FALSE)</f>
        <v>#N/A</v>
      </c>
      <c r="N595" t="s">
        <v>1099</v>
      </c>
    </row>
    <row r="596" spans="4:14" x14ac:dyDescent="0.2">
      <c r="D596" t="s">
        <v>1091</v>
      </c>
      <c r="E596" t="str">
        <f>IF(ISNA(VLOOKUP($D596,rilMeta_verbose!$E$1:$E$1112,1,FALSE)),1,"")</f>
        <v/>
      </c>
      <c r="F596" t="e">
        <f>VLOOKUP(D596,qc!$N$1:$O$500,2,FALSE)</f>
        <v>#N/A</v>
      </c>
      <c r="H596" t="s">
        <v>928</v>
      </c>
      <c r="J596" t="s">
        <v>1111</v>
      </c>
      <c r="K596" t="str">
        <f>IF(ISNA(VLOOKUP(J596,cryo!$O$2:$O$2064,1,FALSE)),1,"")</f>
        <v/>
      </c>
      <c r="L596" t="e">
        <f>VLOOKUP(J596,qc!$J$2:$O$63,6,FALSE)</f>
        <v>#N/A</v>
      </c>
      <c r="N596" t="s">
        <v>1087</v>
      </c>
    </row>
    <row r="597" spans="4:14" x14ac:dyDescent="0.2">
      <c r="D597" t="s">
        <v>594</v>
      </c>
      <c r="E597" t="str">
        <f>IF(ISNA(VLOOKUP($D597,rilMeta_verbose!$E$1:$E$1112,1,FALSE)),1,"")</f>
        <v/>
      </c>
      <c r="F597" t="e">
        <f>VLOOKUP(D597,qc!$N$1:$O$500,2,FALSE)</f>
        <v>#N/A</v>
      </c>
      <c r="H597" t="s">
        <v>924</v>
      </c>
      <c r="J597" t="s">
        <v>500</v>
      </c>
      <c r="K597" t="str">
        <f>IF(ISNA(VLOOKUP(J597,cryo!$O$2:$O$2064,1,FALSE)),1,"")</f>
        <v/>
      </c>
      <c r="L597" t="e">
        <f>VLOOKUP(J597,qc!$J$2:$O$63,6,FALSE)</f>
        <v>#N/A</v>
      </c>
      <c r="N597" t="s">
        <v>1075</v>
      </c>
    </row>
    <row r="598" spans="4:14" x14ac:dyDescent="0.2">
      <c r="D598" t="s">
        <v>1092</v>
      </c>
      <c r="E598" t="str">
        <f>IF(ISNA(VLOOKUP($D598,rilMeta_verbose!$E$1:$E$1112,1,FALSE)),1,"")</f>
        <v/>
      </c>
      <c r="F598" t="e">
        <f>VLOOKUP(D598,qc!$N$1:$O$500,2,FALSE)</f>
        <v>#N/A</v>
      </c>
      <c r="H598" t="s">
        <v>922</v>
      </c>
      <c r="J598" t="s">
        <v>1115</v>
      </c>
      <c r="K598" t="str">
        <f>IF(ISNA(VLOOKUP(J598,cryo!$O$2:$O$2064,1,FALSE)),1,"")</f>
        <v/>
      </c>
      <c r="L598" t="e">
        <f>VLOOKUP(J598,qc!$J$2:$O$63,6,FALSE)</f>
        <v>#N/A</v>
      </c>
      <c r="N598" t="s">
        <v>1085</v>
      </c>
    </row>
    <row r="599" spans="4:14" x14ac:dyDescent="0.2">
      <c r="D599" t="s">
        <v>901</v>
      </c>
      <c r="E599" t="str">
        <f>IF(ISNA(VLOOKUP($D599,rilMeta_verbose!$E$1:$E$1112,1,FALSE)),1,"")</f>
        <v/>
      </c>
      <c r="F599" t="e">
        <f>VLOOKUP(D599,qc!$N$1:$O$500,2,FALSE)</f>
        <v>#N/A</v>
      </c>
      <c r="H599" t="s">
        <v>502</v>
      </c>
      <c r="J599" t="s">
        <v>627</v>
      </c>
      <c r="K599" t="str">
        <f>IF(ISNA(VLOOKUP(J599,cryo!$O$2:$O$2064,1,FALSE)),1,"")</f>
        <v/>
      </c>
      <c r="L599" t="e">
        <f>VLOOKUP(J599,qc!$J$2:$O$63,6,FALSE)</f>
        <v>#N/A</v>
      </c>
      <c r="N599" t="s">
        <v>545</v>
      </c>
    </row>
    <row r="600" spans="4:14" x14ac:dyDescent="0.2">
      <c r="D600" t="s">
        <v>940</v>
      </c>
      <c r="E600" t="str">
        <f>IF(ISNA(VLOOKUP($D600,rilMeta_verbose!$E$1:$E$1112,1,FALSE)),1,"")</f>
        <v/>
      </c>
      <c r="F600" t="e">
        <f>VLOOKUP(D600,qc!$N$1:$O$500,2,FALSE)</f>
        <v>#N/A</v>
      </c>
      <c r="H600" t="s">
        <v>536</v>
      </c>
      <c r="J600" t="s">
        <v>538</v>
      </c>
      <c r="K600" t="str">
        <f>IF(ISNA(VLOOKUP(J600,cryo!$O$2:$O$2064,1,FALSE)),1,"")</f>
        <v/>
      </c>
      <c r="L600" t="e">
        <f>VLOOKUP(J600,qc!$J$2:$O$63,6,FALSE)</f>
        <v>#N/A</v>
      </c>
      <c r="N600" t="s">
        <v>1089</v>
      </c>
    </row>
    <row r="601" spans="4:14" x14ac:dyDescent="0.2">
      <c r="D601" t="s">
        <v>903</v>
      </c>
      <c r="E601" t="str">
        <f>IF(ISNA(VLOOKUP($D601,rilMeta_verbose!$E$1:$E$1112,1,FALSE)),1,"")</f>
        <v/>
      </c>
      <c r="F601" t="e">
        <f>VLOOKUP(D601,qc!$N$1:$O$500,2,FALSE)</f>
        <v>#N/A</v>
      </c>
      <c r="H601" t="s">
        <v>833</v>
      </c>
      <c r="J601" t="s">
        <v>1088</v>
      </c>
      <c r="K601" t="str">
        <f>IF(ISNA(VLOOKUP(J601,cryo!$O$2:$O$2064,1,FALSE)),1,"")</f>
        <v/>
      </c>
      <c r="L601" t="e">
        <f>VLOOKUP(J601,qc!$J$2:$O$63,6,FALSE)</f>
        <v>#N/A</v>
      </c>
      <c r="N601" t="s">
        <v>1112</v>
      </c>
    </row>
    <row r="602" spans="4:14" x14ac:dyDescent="0.2">
      <c r="D602" t="s">
        <v>946</v>
      </c>
      <c r="E602" t="str">
        <f>IF(ISNA(VLOOKUP($D602,rilMeta_verbose!$E$1:$E$1112,1,FALSE)),1,"")</f>
        <v/>
      </c>
      <c r="F602" t="e">
        <f>VLOOKUP(D602,qc!$N$1:$O$500,2,FALSE)</f>
        <v>#N/A</v>
      </c>
      <c r="H602" t="s">
        <v>915</v>
      </c>
      <c r="J602" t="s">
        <v>616</v>
      </c>
      <c r="K602" t="str">
        <f>IF(ISNA(VLOOKUP(J602,cryo!$O$2:$O$2064,1,FALSE)),1,"")</f>
        <v/>
      </c>
      <c r="L602" t="e">
        <f>VLOOKUP(J602,qc!$J$2:$O$63,6,FALSE)</f>
        <v>#N/A</v>
      </c>
      <c r="N602" t="s">
        <v>1091</v>
      </c>
    </row>
    <row r="603" spans="4:14" x14ac:dyDescent="0.2">
      <c r="D603" t="s">
        <v>815</v>
      </c>
      <c r="E603" t="str">
        <f>IF(ISNA(VLOOKUP($D603,rilMeta_verbose!$E$1:$E$1112,1,FALSE)),1,"")</f>
        <v/>
      </c>
      <c r="F603" t="e">
        <f>VLOOKUP(D603,qc!$N$1:$O$500,2,FALSE)</f>
        <v>#N/A</v>
      </c>
      <c r="H603" t="s">
        <v>907</v>
      </c>
      <c r="J603" t="s">
        <v>1108</v>
      </c>
      <c r="K603" t="str">
        <f>IF(ISNA(VLOOKUP(J603,cryo!$O$2:$O$2064,1,FALSE)),1,"")</f>
        <v/>
      </c>
      <c r="L603" t="e">
        <f>VLOOKUP(J603,qc!$J$2:$O$63,6,FALSE)</f>
        <v>#N/A</v>
      </c>
      <c r="N603" t="s">
        <v>901</v>
      </c>
    </row>
    <row r="604" spans="4:14" x14ac:dyDescent="0.2">
      <c r="D604" t="s">
        <v>844</v>
      </c>
      <c r="E604" t="str">
        <f>IF(ISNA(VLOOKUP($D604,rilMeta_verbose!$E$1:$E$1112,1,FALSE)),1,"")</f>
        <v/>
      </c>
      <c r="F604" t="e">
        <f>VLOOKUP(D604,qc!$N$1:$O$500,2,FALSE)</f>
        <v>#N/A</v>
      </c>
      <c r="H604" t="s">
        <v>932</v>
      </c>
      <c r="J604" t="s">
        <v>1070</v>
      </c>
      <c r="K604" t="str">
        <f>IF(ISNA(VLOOKUP(J604,cryo!$O$2:$O$2064,1,FALSE)),1,"")</f>
        <v/>
      </c>
      <c r="L604" t="e">
        <f>VLOOKUP(J604,qc!$J$2:$O$63,6,FALSE)</f>
        <v>#N/A</v>
      </c>
      <c r="N604" t="s">
        <v>510</v>
      </c>
    </row>
    <row r="605" spans="4:14" x14ac:dyDescent="0.2">
      <c r="D605" t="s">
        <v>830</v>
      </c>
      <c r="E605" t="str">
        <f>IF(ISNA(VLOOKUP($D605,rilMeta_verbose!$E$1:$E$1112,1,FALSE)),1,"")</f>
        <v/>
      </c>
      <c r="F605" t="e">
        <f>VLOOKUP(D605,qc!$N$1:$O$500,2,FALSE)</f>
        <v>#N/A</v>
      </c>
      <c r="H605" t="s">
        <v>966</v>
      </c>
      <c r="J605" t="s">
        <v>625</v>
      </c>
      <c r="K605" t="str">
        <f>IF(ISNA(VLOOKUP(J605,cryo!$O$2:$O$2064,1,FALSE)),1,"")</f>
        <v/>
      </c>
      <c r="L605" t="e">
        <f>VLOOKUP(J605,qc!$J$2:$O$63,6,FALSE)</f>
        <v>#N/A</v>
      </c>
      <c r="N605" t="s">
        <v>889</v>
      </c>
    </row>
    <row r="606" spans="4:14" x14ac:dyDescent="0.2">
      <c r="D606" t="s">
        <v>912</v>
      </c>
      <c r="E606" t="str">
        <f>IF(ISNA(VLOOKUP($D606,rilMeta_verbose!$E$1:$E$1112,1,FALSE)),1,"")</f>
        <v/>
      </c>
      <c r="F606" t="e">
        <f>VLOOKUP(D606,qc!$N$1:$O$500,2,FALSE)</f>
        <v>#N/A</v>
      </c>
      <c r="H606" t="s">
        <v>948</v>
      </c>
      <c r="J606" t="s">
        <v>641</v>
      </c>
      <c r="K606" t="str">
        <f>IF(ISNA(VLOOKUP(J606,cryo!$O$2:$O$2064,1,FALSE)),1,"")</f>
        <v/>
      </c>
      <c r="L606" t="e">
        <f>VLOOKUP(J606,qc!$J$2:$O$63,6,FALSE)</f>
        <v>#N/A</v>
      </c>
      <c r="N606" t="s">
        <v>934</v>
      </c>
    </row>
    <row r="607" spans="4:14" x14ac:dyDescent="0.2">
      <c r="D607" t="s">
        <v>510</v>
      </c>
      <c r="E607" t="str">
        <f>IF(ISNA(VLOOKUP($D607,rilMeta_verbose!$E$1:$E$1112,1,FALSE)),1,"")</f>
        <v/>
      </c>
      <c r="F607" t="e">
        <f>VLOOKUP(D607,qc!$N$1:$O$500,2,FALSE)</f>
        <v>#N/A</v>
      </c>
      <c r="H607" t="s">
        <v>900</v>
      </c>
      <c r="J607" t="s">
        <v>676</v>
      </c>
      <c r="K607" t="str">
        <f>IF(ISNA(VLOOKUP(J607,cryo!$O$2:$O$2064,1,FALSE)),1,"")</f>
        <v/>
      </c>
      <c r="L607" t="e">
        <f>VLOOKUP(J607,qc!$J$2:$O$63,6,FALSE)</f>
        <v>#N/A</v>
      </c>
      <c r="N607" t="s">
        <v>959</v>
      </c>
    </row>
    <row r="608" spans="4:14" x14ac:dyDescent="0.2">
      <c r="D608" t="s">
        <v>943</v>
      </c>
      <c r="E608" t="str">
        <f>IF(ISNA(VLOOKUP($D608,rilMeta_verbose!$E$1:$E$1112,1,FALSE)),1,"")</f>
        <v/>
      </c>
      <c r="F608" t="e">
        <f>VLOOKUP(D608,qc!$N$1:$O$500,2,FALSE)</f>
        <v>#N/A</v>
      </c>
      <c r="H608" t="s">
        <v>923</v>
      </c>
      <c r="J608" t="s">
        <v>661</v>
      </c>
      <c r="K608" t="str">
        <f>IF(ISNA(VLOOKUP(J608,cryo!$O$2:$O$2064,1,FALSE)),1,"")</f>
        <v/>
      </c>
      <c r="L608" t="e">
        <f>VLOOKUP(J608,qc!$J$2:$O$63,6,FALSE)</f>
        <v>#N/A</v>
      </c>
      <c r="N608" t="s">
        <v>800</v>
      </c>
    </row>
    <row r="609" spans="4:14" x14ac:dyDescent="0.2">
      <c r="D609" t="s">
        <v>893</v>
      </c>
      <c r="E609" t="str">
        <f>IF(ISNA(VLOOKUP($D609,rilMeta_verbose!$E$1:$E$1112,1,FALSE)),1,"")</f>
        <v/>
      </c>
      <c r="F609" t="e">
        <f>VLOOKUP(D609,qc!$N$1:$O$500,2,FALSE)</f>
        <v>#N/A</v>
      </c>
      <c r="H609" t="s">
        <v>892</v>
      </c>
      <c r="J609" t="s">
        <v>1079</v>
      </c>
      <c r="K609" t="str">
        <f>IF(ISNA(VLOOKUP(J609,cryo!$O$2:$O$2064,1,FALSE)),1,"")</f>
        <v/>
      </c>
      <c r="L609" t="e">
        <f>VLOOKUP(J609,qc!$J$2:$O$63,6,FALSE)</f>
        <v>#N/A</v>
      </c>
      <c r="N609" t="s">
        <v>858</v>
      </c>
    </row>
    <row r="610" spans="4:14" x14ac:dyDescent="0.2">
      <c r="D610" t="s">
        <v>913</v>
      </c>
      <c r="E610" t="str">
        <f>IF(ISNA(VLOOKUP($D610,rilMeta_verbose!$E$1:$E$1112,1,FALSE)),1,"")</f>
        <v/>
      </c>
      <c r="F610" t="e">
        <f>VLOOKUP(D610,qc!$N$1:$O$500,2,FALSE)</f>
        <v>#N/A</v>
      </c>
      <c r="H610" t="s">
        <v>793</v>
      </c>
      <c r="J610" t="s">
        <v>637</v>
      </c>
      <c r="K610" t="str">
        <f>IF(ISNA(VLOOKUP(J610,cryo!$O$2:$O$2064,1,FALSE)),1,"")</f>
        <v/>
      </c>
      <c r="L610" t="e">
        <f>VLOOKUP(J610,qc!$J$2:$O$63,6,FALSE)</f>
        <v>#N/A</v>
      </c>
      <c r="N610" t="s">
        <v>949</v>
      </c>
    </row>
    <row r="611" spans="4:14" x14ac:dyDescent="0.2">
      <c r="D611" t="s">
        <v>574</v>
      </c>
      <c r="E611" t="str">
        <f>IF(ISNA(VLOOKUP($D611,rilMeta_verbose!$E$1:$E$1112,1,FALSE)),1,"")</f>
        <v/>
      </c>
      <c r="F611" t="e">
        <f>VLOOKUP(D611,qc!$N$1:$O$500,2,FALSE)</f>
        <v>#N/A</v>
      </c>
      <c r="H611" t="s">
        <v>880</v>
      </c>
      <c r="J611" t="s">
        <v>1097</v>
      </c>
      <c r="K611" t="str">
        <f>IF(ISNA(VLOOKUP(J611,cryo!$O$2:$O$2064,1,FALSE)),1,"")</f>
        <v/>
      </c>
      <c r="L611" t="e">
        <f>VLOOKUP(J611,qc!$J$2:$O$63,6,FALSE)</f>
        <v>#N/A</v>
      </c>
      <c r="N611" t="s">
        <v>940</v>
      </c>
    </row>
    <row r="612" spans="4:14" x14ac:dyDescent="0.2">
      <c r="D612" t="s">
        <v>971</v>
      </c>
      <c r="E612" t="str">
        <f>IF(ISNA(VLOOKUP($D612,rilMeta_verbose!$E$1:$E$1112,1,FALSE)),1,"")</f>
        <v/>
      </c>
      <c r="F612" t="e">
        <f>VLOOKUP(D612,qc!$N$1:$O$500,2,FALSE)</f>
        <v>#N/A</v>
      </c>
      <c r="H612" t="s">
        <v>581</v>
      </c>
      <c r="J612" t="s">
        <v>1099</v>
      </c>
      <c r="K612" t="str">
        <f>IF(ISNA(VLOOKUP(J612,cryo!$O$2:$O$2064,1,FALSE)),1,"")</f>
        <v/>
      </c>
      <c r="L612" t="e">
        <f>VLOOKUP(J612,qc!$J$2:$O$63,6,FALSE)</f>
        <v>#N/A</v>
      </c>
      <c r="N612" t="s">
        <v>903</v>
      </c>
    </row>
    <row r="613" spans="4:14" x14ac:dyDescent="0.2">
      <c r="D613" t="s">
        <v>947</v>
      </c>
      <c r="E613" t="str">
        <f>IF(ISNA(VLOOKUP($D613,rilMeta_verbose!$E$1:$E$1112,1,FALSE)),1,"")</f>
        <v/>
      </c>
      <c r="F613" t="e">
        <f>VLOOKUP(D613,qc!$N$1:$O$500,2,FALSE)</f>
        <v>#N/A</v>
      </c>
      <c r="H613" t="s">
        <v>562</v>
      </c>
      <c r="J613" t="s">
        <v>1087</v>
      </c>
      <c r="K613" t="str">
        <f>IF(ISNA(VLOOKUP(J613,cryo!$O$2:$O$2064,1,FALSE)),1,"")</f>
        <v/>
      </c>
      <c r="L613" t="e">
        <f>VLOOKUP(J613,qc!$J$2:$O$63,6,FALSE)</f>
        <v>#N/A</v>
      </c>
      <c r="N613" t="s">
        <v>946</v>
      </c>
    </row>
    <row r="614" spans="4:14" x14ac:dyDescent="0.2">
      <c r="D614" t="s">
        <v>910</v>
      </c>
      <c r="E614" t="str">
        <f>IF(ISNA(VLOOKUP($D614,rilMeta_verbose!$E$1:$E$1112,1,FALSE)),1,"")</f>
        <v/>
      </c>
      <c r="F614" t="e">
        <f>VLOOKUP(D614,qc!$N$1:$O$500,2,FALSE)</f>
        <v>#N/A</v>
      </c>
      <c r="H614" t="s">
        <v>1073</v>
      </c>
      <c r="J614" t="s">
        <v>1075</v>
      </c>
      <c r="K614" t="str">
        <f>IF(ISNA(VLOOKUP(J614,cryo!$O$2:$O$2064,1,FALSE)),1,"")</f>
        <v/>
      </c>
      <c r="L614" t="e">
        <f>VLOOKUP(J614,qc!$J$2:$O$63,6,FALSE)</f>
        <v>#N/A</v>
      </c>
      <c r="N614" t="s">
        <v>815</v>
      </c>
    </row>
    <row r="615" spans="4:14" x14ac:dyDescent="0.2">
      <c r="D615" t="s">
        <v>889</v>
      </c>
      <c r="E615" t="str">
        <f>IF(ISNA(VLOOKUP($D615,rilMeta_verbose!$E$1:$E$1112,1,FALSE)),1,"")</f>
        <v/>
      </c>
      <c r="F615" t="e">
        <f>VLOOKUP(D615,qc!$N$1:$O$500,2,FALSE)</f>
        <v>#N/A</v>
      </c>
      <c r="H615" t="s">
        <v>1086</v>
      </c>
      <c r="J615" t="s">
        <v>1085</v>
      </c>
      <c r="K615" t="str">
        <f>IF(ISNA(VLOOKUP(J615,cryo!$O$2:$O$2064,1,FALSE)),1,"")</f>
        <v/>
      </c>
      <c r="L615" t="e">
        <f>VLOOKUP(J615,qc!$J$2:$O$63,6,FALSE)</f>
        <v>#N/A</v>
      </c>
      <c r="N615" t="s">
        <v>844</v>
      </c>
    </row>
    <row r="616" spans="4:14" x14ac:dyDescent="0.2">
      <c r="D616" t="s">
        <v>950</v>
      </c>
      <c r="E616" t="str">
        <f>IF(ISNA(VLOOKUP($D616,rilMeta_verbose!$E$1:$E$1112,1,FALSE)),1,"")</f>
        <v/>
      </c>
      <c r="F616" t="e">
        <f>VLOOKUP(D616,qc!$N$1:$O$500,2,FALSE)</f>
        <v>#N/A</v>
      </c>
      <c r="H616" t="s">
        <v>981</v>
      </c>
      <c r="J616" t="s">
        <v>545</v>
      </c>
      <c r="K616" t="str">
        <f>IF(ISNA(VLOOKUP(J616,cryo!$O$2:$O$2064,1,FALSE)),1,"")</f>
        <v/>
      </c>
      <c r="L616" t="e">
        <f>VLOOKUP(J616,qc!$J$2:$O$63,6,FALSE)</f>
        <v>#N/A</v>
      </c>
      <c r="N616" t="s">
        <v>830</v>
      </c>
    </row>
    <row r="617" spans="4:14" x14ac:dyDescent="0.2">
      <c r="D617" t="s">
        <v>928</v>
      </c>
      <c r="E617" t="str">
        <f>IF(ISNA(VLOOKUP($D617,rilMeta_verbose!$E$1:$E$1112,1,FALSE)),1,"")</f>
        <v/>
      </c>
      <c r="F617" t="e">
        <f>VLOOKUP(D617,qc!$N$1:$O$500,2,FALSE)</f>
        <v>#N/A</v>
      </c>
      <c r="H617" t="s">
        <v>1084</v>
      </c>
      <c r="J617" t="s">
        <v>1089</v>
      </c>
      <c r="K617" t="str">
        <f>IF(ISNA(VLOOKUP(J617,cryo!$O$2:$O$2064,1,FALSE)),1,"")</f>
        <v/>
      </c>
      <c r="L617" t="e">
        <f>VLOOKUP(J617,qc!$J$2:$O$63,6,FALSE)</f>
        <v>#N/A</v>
      </c>
      <c r="N617" t="s">
        <v>912</v>
      </c>
    </row>
    <row r="618" spans="4:14" x14ac:dyDescent="0.2">
      <c r="D618" t="s">
        <v>924</v>
      </c>
      <c r="E618" t="str">
        <f>IF(ISNA(VLOOKUP($D618,rilMeta_verbose!$E$1:$E$1112,1,FALSE)),1,"")</f>
        <v/>
      </c>
      <c r="F618" t="e">
        <f>VLOOKUP(D618,qc!$N$1:$O$500,2,FALSE)</f>
        <v>#N/A</v>
      </c>
      <c r="H618" t="s">
        <v>1080</v>
      </c>
      <c r="J618" t="s">
        <v>1112</v>
      </c>
      <c r="K618" t="str">
        <f>IF(ISNA(VLOOKUP(J618,cryo!$O$2:$O$2064,1,FALSE)),1,"")</f>
        <v/>
      </c>
      <c r="L618" t="e">
        <f>VLOOKUP(J618,qc!$J$2:$O$63,6,FALSE)</f>
        <v>#N/A</v>
      </c>
      <c r="N618" t="s">
        <v>943</v>
      </c>
    </row>
    <row r="619" spans="4:14" x14ac:dyDescent="0.2">
      <c r="D619" t="s">
        <v>922</v>
      </c>
      <c r="E619" t="str">
        <f>IF(ISNA(VLOOKUP($D619,rilMeta_verbose!$E$1:$E$1112,1,FALSE)),1,"")</f>
        <v/>
      </c>
      <c r="F619" t="e">
        <f>VLOOKUP(D619,qc!$N$1:$O$500,2,FALSE)</f>
        <v>#N/A</v>
      </c>
      <c r="H619" t="s">
        <v>1032</v>
      </c>
      <c r="J619" t="s">
        <v>1093</v>
      </c>
      <c r="K619" t="str">
        <f>IF(ISNA(VLOOKUP(J619,cryo!$O$2:$O$2064,1,FALSE)),1,"")</f>
        <v/>
      </c>
      <c r="L619" t="e">
        <f>VLOOKUP(J619,qc!$J$2:$O$63,6,FALSE)</f>
        <v>#N/A</v>
      </c>
      <c r="N619" t="s">
        <v>893</v>
      </c>
    </row>
    <row r="620" spans="4:14" x14ac:dyDescent="0.2">
      <c r="D620" t="s">
        <v>502</v>
      </c>
      <c r="E620" t="str">
        <f>IF(ISNA(VLOOKUP($D620,rilMeta_verbose!$E$1:$E$1112,1,FALSE)),1,"")</f>
        <v/>
      </c>
      <c r="F620" t="e">
        <f>VLOOKUP(D620,qc!$N$1:$O$500,2,FALSE)</f>
        <v>#N/A</v>
      </c>
      <c r="H620" t="s">
        <v>999</v>
      </c>
      <c r="J620" t="s">
        <v>1091</v>
      </c>
      <c r="K620" t="str">
        <f>IF(ISNA(VLOOKUP(J620,cryo!$O$2:$O$2064,1,FALSE)),1,"")</f>
        <v/>
      </c>
      <c r="L620" t="e">
        <f>VLOOKUP(J620,qc!$J$2:$O$63,6,FALSE)</f>
        <v>#N/A</v>
      </c>
      <c r="N620" t="s">
        <v>941</v>
      </c>
    </row>
    <row r="621" spans="4:14" x14ac:dyDescent="0.2">
      <c r="D621" t="s">
        <v>536</v>
      </c>
      <c r="E621" t="str">
        <f>IF(ISNA(VLOOKUP($D621,rilMeta_verbose!$E$1:$E$1112,1,FALSE)),1,"")</f>
        <v/>
      </c>
      <c r="F621" t="e">
        <f>VLOOKUP(D621,qc!$N$1:$O$500,2,FALSE)</f>
        <v>#N/A</v>
      </c>
      <c r="H621" t="s">
        <v>985</v>
      </c>
      <c r="J621" t="s">
        <v>594</v>
      </c>
      <c r="K621" t="str">
        <f>IF(ISNA(VLOOKUP(J621,cryo!$O$2:$O$2064,1,FALSE)),1,"")</f>
        <v/>
      </c>
      <c r="L621" t="e">
        <f>VLOOKUP(J621,qc!$J$2:$O$63,6,FALSE)</f>
        <v>#N/A</v>
      </c>
      <c r="N621" t="s">
        <v>913</v>
      </c>
    </row>
    <row r="622" spans="4:14" x14ac:dyDescent="0.2">
      <c r="D622" t="s">
        <v>833</v>
      </c>
      <c r="E622" t="str">
        <f>IF(ISNA(VLOOKUP($D622,rilMeta_verbose!$E$1:$E$1112,1,FALSE)),1,"")</f>
        <v/>
      </c>
      <c r="F622" t="e">
        <f>VLOOKUP(D622,qc!$N$1:$O$500,2,FALSE)</f>
        <v>#N/A</v>
      </c>
      <c r="H622" t="s">
        <v>920</v>
      </c>
      <c r="J622" t="s">
        <v>1092</v>
      </c>
      <c r="K622" t="str">
        <f>IF(ISNA(VLOOKUP(J622,cryo!$O$2:$O$2064,1,FALSE)),1,"")</f>
        <v/>
      </c>
      <c r="L622" t="e">
        <f>VLOOKUP(J622,qc!$J$2:$O$63,6,FALSE)</f>
        <v>#N/A</v>
      </c>
      <c r="N622" t="s">
        <v>574</v>
      </c>
    </row>
    <row r="623" spans="4:14" x14ac:dyDescent="0.2">
      <c r="D623" t="s">
        <v>915</v>
      </c>
      <c r="E623" t="str">
        <f>IF(ISNA(VLOOKUP($D623,rilMeta_verbose!$E$1:$E$1112,1,FALSE)),1,"")</f>
        <v/>
      </c>
      <c r="F623" t="e">
        <f>VLOOKUP(D623,qc!$N$1:$O$500,2,FALSE)</f>
        <v>#N/A</v>
      </c>
      <c r="H623" t="s">
        <v>902</v>
      </c>
      <c r="J623" t="s">
        <v>901</v>
      </c>
      <c r="K623" t="str">
        <f>IF(ISNA(VLOOKUP(J623,cryo!$O$2:$O$2064,1,FALSE)),1,"")</f>
        <v/>
      </c>
      <c r="L623" t="e">
        <f>VLOOKUP(J623,qc!$J$2:$O$63,6,FALSE)</f>
        <v>#N/A</v>
      </c>
      <c r="N623" t="s">
        <v>971</v>
      </c>
    </row>
    <row r="624" spans="4:14" x14ac:dyDescent="0.2">
      <c r="D624" t="s">
        <v>907</v>
      </c>
      <c r="E624" t="str">
        <f>IF(ISNA(VLOOKUP($D624,rilMeta_verbose!$E$1:$E$1112,1,FALSE)),1,"")</f>
        <v/>
      </c>
      <c r="F624" t="e">
        <f>VLOOKUP(D624,qc!$N$1:$O$500,2,FALSE)</f>
        <v>#N/A</v>
      </c>
      <c r="H624" t="s">
        <v>879</v>
      </c>
      <c r="J624" t="s">
        <v>940</v>
      </c>
      <c r="K624" t="str">
        <f>IF(ISNA(VLOOKUP(J624,cryo!$O$2:$O$2064,1,FALSE)),1,"")</f>
        <v/>
      </c>
      <c r="L624" t="e">
        <f>VLOOKUP(J624,qc!$J$2:$O$63,6,FALSE)</f>
        <v>#N/A</v>
      </c>
      <c r="N624" t="s">
        <v>947</v>
      </c>
    </row>
    <row r="625" spans="4:14" x14ac:dyDescent="0.2">
      <c r="D625" t="s">
        <v>934</v>
      </c>
      <c r="E625" t="str">
        <f>IF(ISNA(VLOOKUP($D625,rilMeta_verbose!$E$1:$E$1112,1,FALSE)),1,"")</f>
        <v/>
      </c>
      <c r="F625" t="e">
        <f>VLOOKUP(D625,qc!$N$1:$O$500,2,FALSE)</f>
        <v>#N/A</v>
      </c>
      <c r="H625" t="s">
        <v>965</v>
      </c>
      <c r="J625" t="s">
        <v>903</v>
      </c>
      <c r="K625" t="str">
        <f>IF(ISNA(VLOOKUP(J625,cryo!$O$2:$O$2064,1,FALSE)),1,"")</f>
        <v/>
      </c>
      <c r="L625" t="e">
        <f>VLOOKUP(J625,qc!$J$2:$O$63,6,FALSE)</f>
        <v>#N/A</v>
      </c>
      <c r="N625" t="s">
        <v>910</v>
      </c>
    </row>
    <row r="626" spans="4:14" x14ac:dyDescent="0.2">
      <c r="D626" t="s">
        <v>932</v>
      </c>
      <c r="E626" t="str">
        <f>IF(ISNA(VLOOKUP($D626,rilMeta_verbose!$E$1:$E$1112,1,FALSE)),1,"")</f>
        <v/>
      </c>
      <c r="F626" t="e">
        <f>VLOOKUP(D626,qc!$N$1:$O$500,2,FALSE)</f>
        <v>#N/A</v>
      </c>
      <c r="H626" t="s">
        <v>891</v>
      </c>
      <c r="J626" t="s">
        <v>946</v>
      </c>
      <c r="K626" t="str">
        <f>IF(ISNA(VLOOKUP(J626,cryo!$O$2:$O$2064,1,FALSE)),1,"")</f>
        <v/>
      </c>
      <c r="L626" t="e">
        <f>VLOOKUP(J626,qc!$J$2:$O$63,6,FALSE)</f>
        <v>#N/A</v>
      </c>
      <c r="N626" t="s">
        <v>950</v>
      </c>
    </row>
    <row r="627" spans="4:14" x14ac:dyDescent="0.2">
      <c r="D627" t="s">
        <v>966</v>
      </c>
      <c r="E627" t="str">
        <f>IF(ISNA(VLOOKUP($D627,rilMeta_verbose!$E$1:$E$1112,1,FALSE)),1,"")</f>
        <v/>
      </c>
      <c r="F627" t="e">
        <f>VLOOKUP(D627,qc!$N$1:$O$500,2,FALSE)</f>
        <v>#N/A</v>
      </c>
      <c r="H627" t="s">
        <v>899</v>
      </c>
      <c r="J627" t="s">
        <v>815</v>
      </c>
      <c r="K627" t="str">
        <f>IF(ISNA(VLOOKUP(J627,cryo!$O$2:$O$2064,1,FALSE)),1,"")</f>
        <v/>
      </c>
      <c r="L627" t="e">
        <f>VLOOKUP(J627,qc!$J$2:$O$63,6,FALSE)</f>
        <v>#N/A</v>
      </c>
      <c r="N627" t="s">
        <v>928</v>
      </c>
    </row>
    <row r="628" spans="4:14" x14ac:dyDescent="0.2">
      <c r="D628" t="s">
        <v>948</v>
      </c>
      <c r="E628" t="str">
        <f>IF(ISNA(VLOOKUP($D628,rilMeta_verbose!$E$1:$E$1112,1,FALSE)),1,"")</f>
        <v/>
      </c>
      <c r="F628" t="e">
        <f>VLOOKUP(D628,qc!$N$1:$O$500,2,FALSE)</f>
        <v>#N/A</v>
      </c>
      <c r="H628" t="s">
        <v>960</v>
      </c>
      <c r="J628" t="s">
        <v>844</v>
      </c>
      <c r="K628" t="str">
        <f>IF(ISNA(VLOOKUP(J628,cryo!$O$2:$O$2064,1,FALSE)),1,"")</f>
        <v/>
      </c>
      <c r="L628" t="e">
        <f>VLOOKUP(J628,qc!$J$2:$O$63,6,FALSE)</f>
        <v>#N/A</v>
      </c>
      <c r="N628" t="s">
        <v>924</v>
      </c>
    </row>
    <row r="629" spans="4:14" x14ac:dyDescent="0.2">
      <c r="D629" t="s">
        <v>900</v>
      </c>
      <c r="E629" t="str">
        <f>IF(ISNA(VLOOKUP($D629,rilMeta_verbose!$E$1:$E$1112,1,FALSE)),1,"")</f>
        <v/>
      </c>
      <c r="F629" t="e">
        <f>VLOOKUP(D629,qc!$N$1:$O$500,2,FALSE)</f>
        <v>#N/A</v>
      </c>
      <c r="H629" t="s">
        <v>512</v>
      </c>
      <c r="J629" t="s">
        <v>830</v>
      </c>
      <c r="K629" t="str">
        <f>IF(ISNA(VLOOKUP(J629,cryo!$O$2:$O$2064,1,FALSE)),1,"")</f>
        <v/>
      </c>
      <c r="L629" t="e">
        <f>VLOOKUP(J629,qc!$J$2:$O$63,6,FALSE)</f>
        <v>#N/A</v>
      </c>
      <c r="N629" t="s">
        <v>922</v>
      </c>
    </row>
    <row r="630" spans="4:14" x14ac:dyDescent="0.2">
      <c r="D630" t="s">
        <v>923</v>
      </c>
      <c r="E630" t="str">
        <f>IF(ISNA(VLOOKUP($D630,rilMeta_verbose!$E$1:$E$1112,1,FALSE)),1,"")</f>
        <v/>
      </c>
      <c r="F630" t="e">
        <f>VLOOKUP(D630,qc!$N$1:$O$500,2,FALSE)</f>
        <v>#N/A</v>
      </c>
      <c r="H630" t="s">
        <v>963</v>
      </c>
      <c r="J630" t="s">
        <v>912</v>
      </c>
      <c r="K630" t="str">
        <f>IF(ISNA(VLOOKUP(J630,cryo!$O$2:$O$2064,1,FALSE)),1,"")</f>
        <v/>
      </c>
      <c r="L630" t="e">
        <f>VLOOKUP(J630,qc!$J$2:$O$63,6,FALSE)</f>
        <v>#N/A</v>
      </c>
      <c r="N630" t="s">
        <v>502</v>
      </c>
    </row>
    <row r="631" spans="4:14" x14ac:dyDescent="0.2">
      <c r="D631" t="s">
        <v>892</v>
      </c>
      <c r="E631" t="str">
        <f>IF(ISNA(VLOOKUP($D631,rilMeta_verbose!$E$1:$E$1112,1,FALSE)),1,"")</f>
        <v/>
      </c>
      <c r="F631" t="e">
        <f>VLOOKUP(D631,qc!$N$1:$O$500,2,FALSE)</f>
        <v>#N/A</v>
      </c>
      <c r="H631" t="s">
        <v>925</v>
      </c>
      <c r="J631" t="s">
        <v>510</v>
      </c>
      <c r="K631" t="str">
        <f>IF(ISNA(VLOOKUP(J631,cryo!$O$2:$O$2064,1,FALSE)),1,"")</f>
        <v/>
      </c>
      <c r="L631" t="e">
        <f>VLOOKUP(J631,qc!$J$2:$O$63,6,FALSE)</f>
        <v>#N/A</v>
      </c>
      <c r="N631" t="s">
        <v>536</v>
      </c>
    </row>
    <row r="632" spans="4:14" x14ac:dyDescent="0.2">
      <c r="D632" t="s">
        <v>793</v>
      </c>
      <c r="E632" t="str">
        <f>IF(ISNA(VLOOKUP($D632,rilMeta_verbose!$E$1:$E$1112,1,FALSE)),1,"")</f>
        <v/>
      </c>
      <c r="F632" t="e">
        <f>VLOOKUP(D632,qc!$N$1:$O$500,2,FALSE)</f>
        <v>#N/A</v>
      </c>
      <c r="H632" t="s">
        <v>927</v>
      </c>
      <c r="J632" t="s">
        <v>943</v>
      </c>
      <c r="K632" t="str">
        <f>IF(ISNA(VLOOKUP(J632,cryo!$O$2:$O$2064,1,FALSE)),1,"")</f>
        <v/>
      </c>
      <c r="L632" t="e">
        <f>VLOOKUP(J632,qc!$J$2:$O$63,6,FALSE)</f>
        <v>#N/A</v>
      </c>
      <c r="N632" t="s">
        <v>833</v>
      </c>
    </row>
    <row r="633" spans="4:14" x14ac:dyDescent="0.2">
      <c r="D633" t="s">
        <v>880</v>
      </c>
      <c r="E633" t="str">
        <f>IF(ISNA(VLOOKUP($D633,rilMeta_verbose!$E$1:$E$1112,1,FALSE)),1,"")</f>
        <v/>
      </c>
      <c r="F633" t="e">
        <f>VLOOKUP(D633,qc!$N$1:$O$500,2,FALSE)</f>
        <v>#N/A</v>
      </c>
      <c r="H633" t="s">
        <v>929</v>
      </c>
      <c r="J633" t="s">
        <v>893</v>
      </c>
      <c r="K633" t="str">
        <f>IF(ISNA(VLOOKUP(J633,cryo!$O$2:$O$2064,1,FALSE)),1,"")</f>
        <v/>
      </c>
      <c r="L633" t="e">
        <f>VLOOKUP(J633,qc!$J$2:$O$63,6,FALSE)</f>
        <v>#N/A</v>
      </c>
      <c r="N633" t="s">
        <v>915</v>
      </c>
    </row>
    <row r="634" spans="4:14" x14ac:dyDescent="0.2">
      <c r="D634" t="s">
        <v>581</v>
      </c>
      <c r="E634" t="str">
        <f>IF(ISNA(VLOOKUP($D634,rilMeta_verbose!$E$1:$E$1112,1,FALSE)),1,"")</f>
        <v/>
      </c>
      <c r="F634" t="e">
        <f>VLOOKUP(D634,qc!$N$1:$O$500,2,FALSE)</f>
        <v>#N/A</v>
      </c>
      <c r="H634" t="s">
        <v>539</v>
      </c>
      <c r="J634" t="s">
        <v>941</v>
      </c>
      <c r="K634" t="str">
        <f>IF(ISNA(VLOOKUP(J634,cryo!$O$2:$O$2064,1,FALSE)),1,"")</f>
        <v/>
      </c>
      <c r="L634" t="e">
        <f>VLOOKUP(J634,qc!$J$2:$O$63,6,FALSE)</f>
        <v>#N/A</v>
      </c>
      <c r="N634" t="s">
        <v>907</v>
      </c>
    </row>
    <row r="635" spans="4:14" x14ac:dyDescent="0.2">
      <c r="D635" t="s">
        <v>959</v>
      </c>
      <c r="E635" t="str">
        <f>IF(ISNA(VLOOKUP($D635,rilMeta_verbose!$E$1:$E$1112,1,FALSE)),1,"")</f>
        <v/>
      </c>
      <c r="F635" t="e">
        <f>VLOOKUP(D635,qc!$N$1:$O$500,2,FALSE)</f>
        <v>#N/A</v>
      </c>
      <c r="H635" t="s">
        <v>936</v>
      </c>
      <c r="J635" t="s">
        <v>913</v>
      </c>
      <c r="K635" t="str">
        <f>IF(ISNA(VLOOKUP(J635,cryo!$O$2:$O$2064,1,FALSE)),1,"")</f>
        <v/>
      </c>
      <c r="L635" t="e">
        <f>VLOOKUP(J635,qc!$J$2:$O$63,6,FALSE)</f>
        <v>#N/A</v>
      </c>
      <c r="N635" t="s">
        <v>932</v>
      </c>
    </row>
    <row r="636" spans="4:14" x14ac:dyDescent="0.2">
      <c r="D636" t="s">
        <v>562</v>
      </c>
      <c r="E636" t="str">
        <f>IF(ISNA(VLOOKUP($D636,rilMeta_verbose!$E$1:$E$1112,1,FALSE)),1,"")</f>
        <v/>
      </c>
      <c r="F636" t="e">
        <f>VLOOKUP(D636,qc!$N$1:$O$500,2,FALSE)</f>
        <v>#N/A</v>
      </c>
      <c r="H636" t="s">
        <v>961</v>
      </c>
      <c r="J636" t="s">
        <v>574</v>
      </c>
      <c r="K636" t="str">
        <f>IF(ISNA(VLOOKUP(J636,cryo!$O$2:$O$2064,1,FALSE)),1,"")</f>
        <v/>
      </c>
      <c r="L636" t="e">
        <f>VLOOKUP(J636,qc!$J$2:$O$63,6,FALSE)</f>
        <v>#N/A</v>
      </c>
      <c r="N636" t="s">
        <v>966</v>
      </c>
    </row>
    <row r="637" spans="4:14" x14ac:dyDescent="0.2">
      <c r="D637" t="s">
        <v>1073</v>
      </c>
      <c r="E637" t="str">
        <f>IF(ISNA(VLOOKUP($D637,rilMeta_verbose!$E$1:$E$1112,1,FALSE)),1,"")</f>
        <v/>
      </c>
      <c r="F637" t="e">
        <f>VLOOKUP(D637,qc!$N$1:$O$500,2,FALSE)</f>
        <v>#N/A</v>
      </c>
      <c r="H637" t="s">
        <v>935</v>
      </c>
      <c r="J637" t="s">
        <v>971</v>
      </c>
      <c r="K637" t="str">
        <f>IF(ISNA(VLOOKUP(J637,cryo!$O$2:$O$2064,1,FALSE)),1,"")</f>
        <v/>
      </c>
      <c r="L637" t="e">
        <f>VLOOKUP(J637,qc!$J$2:$O$63,6,FALSE)</f>
        <v>#N/A</v>
      </c>
      <c r="N637" t="s">
        <v>948</v>
      </c>
    </row>
    <row r="638" spans="4:14" x14ac:dyDescent="0.2">
      <c r="D638" t="s">
        <v>1086</v>
      </c>
      <c r="E638" t="str">
        <f>IF(ISNA(VLOOKUP($D638,rilMeta_verbose!$E$1:$E$1112,1,FALSE)),1,"")</f>
        <v/>
      </c>
      <c r="F638" t="e">
        <f>VLOOKUP(D638,qc!$N$1:$O$500,2,FALSE)</f>
        <v>#N/A</v>
      </c>
      <c r="H638" t="s">
        <v>887</v>
      </c>
      <c r="J638" t="s">
        <v>947</v>
      </c>
      <c r="K638" t="str">
        <f>IF(ISNA(VLOOKUP(J638,cryo!$O$2:$O$2064,1,FALSE)),1,"")</f>
        <v/>
      </c>
      <c r="L638" t="e">
        <f>VLOOKUP(J638,qc!$J$2:$O$63,6,FALSE)</f>
        <v>#N/A</v>
      </c>
      <c r="N638" t="s">
        <v>900</v>
      </c>
    </row>
    <row r="639" spans="4:14" x14ac:dyDescent="0.2">
      <c r="D639" t="s">
        <v>981</v>
      </c>
      <c r="E639" t="str">
        <f>IF(ISNA(VLOOKUP($D639,rilMeta_verbose!$E$1:$E$1112,1,FALSE)),1,"")</f>
        <v/>
      </c>
      <c r="F639" t="e">
        <f>VLOOKUP(D639,qc!$N$1:$O$500,2,FALSE)</f>
        <v>#N/A</v>
      </c>
      <c r="H639" t="s">
        <v>890</v>
      </c>
      <c r="J639" t="s">
        <v>910</v>
      </c>
      <c r="K639" t="str">
        <f>IF(ISNA(VLOOKUP(J639,cryo!$O$2:$O$2064,1,FALSE)),1,"")</f>
        <v/>
      </c>
      <c r="L639" t="e">
        <f>VLOOKUP(J639,qc!$J$2:$O$63,6,FALSE)</f>
        <v>#N/A</v>
      </c>
      <c r="N639" t="s">
        <v>923</v>
      </c>
    </row>
    <row r="640" spans="4:14" x14ac:dyDescent="0.2">
      <c r="D640" t="s">
        <v>1084</v>
      </c>
      <c r="E640" t="str">
        <f>IF(ISNA(VLOOKUP($D640,rilMeta_verbose!$E$1:$E$1112,1,FALSE)),1,"")</f>
        <v/>
      </c>
      <c r="F640" t="e">
        <f>VLOOKUP(D640,qc!$N$1:$O$500,2,FALSE)</f>
        <v>#N/A</v>
      </c>
      <c r="H640" t="s">
        <v>917</v>
      </c>
      <c r="J640" t="s">
        <v>889</v>
      </c>
      <c r="K640" t="str">
        <f>IF(ISNA(VLOOKUP(J640,cryo!$O$2:$O$2064,1,FALSE)),1,"")</f>
        <v/>
      </c>
      <c r="L640" t="e">
        <f>VLOOKUP(J640,qc!$J$2:$O$63,6,FALSE)</f>
        <v>#N/A</v>
      </c>
      <c r="N640" t="s">
        <v>892</v>
      </c>
    </row>
    <row r="641" spans="4:14" x14ac:dyDescent="0.2">
      <c r="D641" t="s">
        <v>1080</v>
      </c>
      <c r="E641" t="str">
        <f>IF(ISNA(VLOOKUP($D641,rilMeta_verbose!$E$1:$E$1112,1,FALSE)),1,"")</f>
        <v/>
      </c>
      <c r="F641" t="e">
        <f>VLOOKUP(D641,qc!$N$1:$O$500,2,FALSE)</f>
        <v>#N/A</v>
      </c>
      <c r="H641" t="s">
        <v>952</v>
      </c>
      <c r="J641" t="s">
        <v>950</v>
      </c>
      <c r="K641" t="str">
        <f>IF(ISNA(VLOOKUP(J641,cryo!$O$2:$O$2064,1,FALSE)),1,"")</f>
        <v/>
      </c>
      <c r="L641" t="e">
        <f>VLOOKUP(J641,qc!$J$2:$O$63,6,FALSE)</f>
        <v>#N/A</v>
      </c>
      <c r="N641" t="s">
        <v>793</v>
      </c>
    </row>
    <row r="642" spans="4:14" x14ac:dyDescent="0.2">
      <c r="D642" t="s">
        <v>1032</v>
      </c>
      <c r="E642" t="str">
        <f>IF(ISNA(VLOOKUP($D642,rilMeta_verbose!$E$1:$E$1112,1,FALSE)),1,"")</f>
        <v/>
      </c>
      <c r="F642" t="e">
        <f>VLOOKUP(D642,qc!$N$1:$O$500,2,FALSE)</f>
        <v>#N/A</v>
      </c>
      <c r="H642" t="s">
        <v>904</v>
      </c>
      <c r="J642" t="s">
        <v>928</v>
      </c>
      <c r="K642" t="str">
        <f>IF(ISNA(VLOOKUP(J642,cryo!$O$2:$O$2064,1,FALSE)),1,"")</f>
        <v/>
      </c>
      <c r="L642" t="e">
        <f>VLOOKUP(J642,qc!$J$2:$O$63,6,FALSE)</f>
        <v>#N/A</v>
      </c>
      <c r="N642" t="s">
        <v>880</v>
      </c>
    </row>
    <row r="643" spans="4:14" x14ac:dyDescent="0.2">
      <c r="D643" t="s">
        <v>999</v>
      </c>
      <c r="E643" t="str">
        <f>IF(ISNA(VLOOKUP($D643,rilMeta_verbose!$E$1:$E$1112,1,FALSE)),1,"")</f>
        <v/>
      </c>
      <c r="F643" t="e">
        <f>VLOOKUP(D643,qc!$N$1:$O$500,2,FALSE)</f>
        <v>#N/A</v>
      </c>
      <c r="H643" t="s">
        <v>911</v>
      </c>
      <c r="J643" t="s">
        <v>924</v>
      </c>
      <c r="K643" t="str">
        <f>IF(ISNA(VLOOKUP(J643,cryo!$O$2:$O$2064,1,FALSE)),1,"")</f>
        <v/>
      </c>
      <c r="L643" t="e">
        <f>VLOOKUP(J643,qc!$J$2:$O$63,6,FALSE)</f>
        <v>#N/A</v>
      </c>
      <c r="N643" t="s">
        <v>581</v>
      </c>
    </row>
    <row r="644" spans="4:14" x14ac:dyDescent="0.2">
      <c r="D644" t="s">
        <v>985</v>
      </c>
      <c r="E644" t="str">
        <f>IF(ISNA(VLOOKUP($D644,rilMeta_verbose!$E$1:$E$1112,1,FALSE)),1,"")</f>
        <v/>
      </c>
      <c r="F644" t="e">
        <f>VLOOKUP(D644,qc!$N$1:$O$500,2,FALSE)</f>
        <v>#N/A</v>
      </c>
      <c r="H644" t="s">
        <v>1071</v>
      </c>
      <c r="J644" t="s">
        <v>922</v>
      </c>
      <c r="K644" t="str">
        <f>IF(ISNA(VLOOKUP(J644,cryo!$O$2:$O$2064,1,FALSE)),1,"")</f>
        <v/>
      </c>
      <c r="L644" t="e">
        <f>VLOOKUP(J644,qc!$J$2:$O$63,6,FALSE)</f>
        <v>#N/A</v>
      </c>
      <c r="N644" t="s">
        <v>562</v>
      </c>
    </row>
    <row r="645" spans="4:14" x14ac:dyDescent="0.2">
      <c r="D645" t="s">
        <v>800</v>
      </c>
      <c r="E645" t="str">
        <f>IF(ISNA(VLOOKUP($D645,rilMeta_verbose!$E$1:$E$1112,1,FALSE)),1,"")</f>
        <v/>
      </c>
      <c r="F645" t="e">
        <f>VLOOKUP(D645,qc!$N$1:$O$500,2,FALSE)</f>
        <v>#N/A</v>
      </c>
      <c r="H645" t="s">
        <v>1021</v>
      </c>
      <c r="J645" t="s">
        <v>502</v>
      </c>
      <c r="K645" t="str">
        <f>IF(ISNA(VLOOKUP(J645,cryo!$O$2:$O$2064,1,FALSE)),1,"")</f>
        <v/>
      </c>
      <c r="L645" t="e">
        <f>VLOOKUP(J645,qc!$J$2:$O$63,6,FALSE)</f>
        <v>#N/A</v>
      </c>
      <c r="N645" t="s">
        <v>1073</v>
      </c>
    </row>
    <row r="646" spans="4:14" x14ac:dyDescent="0.2">
      <c r="D646" t="s">
        <v>858</v>
      </c>
      <c r="E646" t="str">
        <f>IF(ISNA(VLOOKUP($D646,rilMeta_verbose!$E$1:$E$1112,1,FALSE)),1,"")</f>
        <v/>
      </c>
      <c r="F646" t="e">
        <f>VLOOKUP(D646,qc!$N$1:$O$500,2,FALSE)</f>
        <v>#N/A</v>
      </c>
      <c r="H646" t="s">
        <v>996</v>
      </c>
      <c r="J646" t="s">
        <v>536</v>
      </c>
      <c r="K646" t="str">
        <f>IF(ISNA(VLOOKUP(J646,cryo!$O$2:$O$2064,1,FALSE)),1,"")</f>
        <v/>
      </c>
      <c r="L646" t="e">
        <f>VLOOKUP(J646,qc!$J$2:$O$63,6,FALSE)</f>
        <v>#N/A</v>
      </c>
      <c r="N646" t="s">
        <v>1086</v>
      </c>
    </row>
    <row r="647" spans="4:14" x14ac:dyDescent="0.2">
      <c r="D647" t="s">
        <v>949</v>
      </c>
      <c r="E647" t="str">
        <f>IF(ISNA(VLOOKUP($D647,rilMeta_verbose!$E$1:$E$1112,1,FALSE)),1,"")</f>
        <v/>
      </c>
      <c r="F647" t="e">
        <f>VLOOKUP(D647,qc!$N$1:$O$500,2,FALSE)</f>
        <v>#N/A</v>
      </c>
      <c r="H647" t="s">
        <v>1035</v>
      </c>
      <c r="J647" t="s">
        <v>833</v>
      </c>
      <c r="K647" t="str">
        <f>IF(ISNA(VLOOKUP(J647,cryo!$O$2:$O$2064,1,FALSE)),1,"")</f>
        <v/>
      </c>
      <c r="L647" t="e">
        <f>VLOOKUP(J647,qc!$J$2:$O$63,6,FALSE)</f>
        <v>#N/A</v>
      </c>
      <c r="N647" t="s">
        <v>981</v>
      </c>
    </row>
    <row r="648" spans="4:14" x14ac:dyDescent="0.2">
      <c r="D648" t="s">
        <v>920</v>
      </c>
      <c r="E648" t="str">
        <f>IF(ISNA(VLOOKUP($D648,rilMeta_verbose!$E$1:$E$1112,1,FALSE)),1,"")</f>
        <v/>
      </c>
      <c r="F648" t="e">
        <f>VLOOKUP(D648,qc!$N$1:$O$500,2,FALSE)</f>
        <v>#N/A</v>
      </c>
      <c r="H648" t="s">
        <v>972</v>
      </c>
      <c r="J648" t="s">
        <v>915</v>
      </c>
      <c r="K648" t="str">
        <f>IF(ISNA(VLOOKUP(J648,cryo!$O$2:$O$2064,1,FALSE)),1,"")</f>
        <v/>
      </c>
      <c r="L648" t="e">
        <f>VLOOKUP(J648,qc!$J$2:$O$63,6,FALSE)</f>
        <v>#N/A</v>
      </c>
      <c r="N648" t="s">
        <v>1084</v>
      </c>
    </row>
    <row r="649" spans="4:14" x14ac:dyDescent="0.2">
      <c r="D649" t="s">
        <v>512</v>
      </c>
      <c r="E649" t="str">
        <f>IF(ISNA(VLOOKUP($D649,rilMeta_verbose!$E$1:$E$1112,1,FALSE)),1,"")</f>
        <v/>
      </c>
      <c r="F649" t="e">
        <f>VLOOKUP(D649,qc!$N$1:$O$500,2,FALSE)</f>
        <v>#N/A</v>
      </c>
      <c r="H649" t="s">
        <v>1081</v>
      </c>
      <c r="J649" t="s">
        <v>907</v>
      </c>
      <c r="K649" t="str">
        <f>IF(ISNA(VLOOKUP(J649,cryo!$O$2:$O$2064,1,FALSE)),1,"")</f>
        <v/>
      </c>
      <c r="L649" t="e">
        <f>VLOOKUP(J649,qc!$J$2:$O$63,6,FALSE)</f>
        <v>#N/A</v>
      </c>
      <c r="N649" t="s">
        <v>1080</v>
      </c>
    </row>
    <row r="650" spans="4:14" x14ac:dyDescent="0.2">
      <c r="D650" t="s">
        <v>963</v>
      </c>
      <c r="E650" t="str">
        <f>IF(ISNA(VLOOKUP($D650,rilMeta_verbose!$E$1:$E$1112,1,FALSE)),1,"")</f>
        <v/>
      </c>
      <c r="F650" t="e">
        <f>VLOOKUP(D650,qc!$N$1:$O$500,2,FALSE)</f>
        <v>#N/A</v>
      </c>
      <c r="H650" t="s">
        <v>1061</v>
      </c>
      <c r="J650" t="s">
        <v>934</v>
      </c>
      <c r="K650" t="str">
        <f>IF(ISNA(VLOOKUP(J650,cryo!$O$2:$O$2064,1,FALSE)),1,"")</f>
        <v/>
      </c>
      <c r="L650" t="e">
        <f>VLOOKUP(J650,qc!$J$2:$O$63,6,FALSE)</f>
        <v>#N/A</v>
      </c>
      <c r="N650" t="s">
        <v>1032</v>
      </c>
    </row>
    <row r="651" spans="4:14" x14ac:dyDescent="0.2">
      <c r="D651" t="s">
        <v>925</v>
      </c>
      <c r="E651" t="str">
        <f>IF(ISNA(VLOOKUP($D651,rilMeta_verbose!$E$1:$E$1112,1,FALSE)),1,"")</f>
        <v/>
      </c>
      <c r="F651" t="e">
        <f>VLOOKUP(D651,qc!$N$1:$O$500,2,FALSE)</f>
        <v>#N/A</v>
      </c>
      <c r="H651" t="s">
        <v>1050</v>
      </c>
      <c r="J651" t="s">
        <v>932</v>
      </c>
      <c r="K651" t="str">
        <f>IF(ISNA(VLOOKUP(J651,cryo!$O$2:$O$2064,1,FALSE)),1,"")</f>
        <v/>
      </c>
      <c r="L651" t="e">
        <f>VLOOKUP(J651,qc!$J$2:$O$63,6,FALSE)</f>
        <v>#N/A</v>
      </c>
      <c r="N651" t="s">
        <v>999</v>
      </c>
    </row>
    <row r="652" spans="4:14" x14ac:dyDescent="0.2">
      <c r="D652" t="s">
        <v>927</v>
      </c>
      <c r="E652" t="str">
        <f>IF(ISNA(VLOOKUP($D652,rilMeta_verbose!$E$1:$E$1112,1,FALSE)),1,"")</f>
        <v/>
      </c>
      <c r="F652" t="e">
        <f>VLOOKUP(D652,qc!$N$1:$O$500,2,FALSE)</f>
        <v>#N/A</v>
      </c>
      <c r="H652" t="s">
        <v>1110</v>
      </c>
      <c r="J652" t="s">
        <v>966</v>
      </c>
      <c r="K652" t="str">
        <f>IF(ISNA(VLOOKUP(J652,cryo!$O$2:$O$2064,1,FALSE)),1,"")</f>
        <v/>
      </c>
      <c r="L652" t="e">
        <f>VLOOKUP(J652,qc!$J$2:$O$63,6,FALSE)</f>
        <v>#N/A</v>
      </c>
      <c r="N652" t="s">
        <v>985</v>
      </c>
    </row>
    <row r="653" spans="4:14" x14ac:dyDescent="0.2">
      <c r="D653" t="s">
        <v>929</v>
      </c>
      <c r="E653" t="str">
        <f>IF(ISNA(VLOOKUP($D653,rilMeta_verbose!$E$1:$E$1112,1,FALSE)),1,"")</f>
        <v/>
      </c>
      <c r="F653" t="e">
        <f>VLOOKUP(D653,qc!$N$1:$O$500,2,FALSE)</f>
        <v>#N/A</v>
      </c>
      <c r="H653" t="s">
        <v>1083</v>
      </c>
      <c r="J653" t="s">
        <v>948</v>
      </c>
      <c r="K653" t="str">
        <f>IF(ISNA(VLOOKUP(J653,cryo!$O$2:$O$2064,1,FALSE)),1,"")</f>
        <v/>
      </c>
      <c r="L653" t="e">
        <f>VLOOKUP(J653,qc!$J$2:$O$63,6,FALSE)</f>
        <v>#N/A</v>
      </c>
      <c r="N653" t="s">
        <v>920</v>
      </c>
    </row>
    <row r="654" spans="4:14" x14ac:dyDescent="0.2">
      <c r="D654" t="s">
        <v>539</v>
      </c>
      <c r="E654" t="str">
        <f>IF(ISNA(VLOOKUP($D654,rilMeta_verbose!$E$1:$E$1112,1,FALSE)),1,"")</f>
        <v/>
      </c>
      <c r="F654" t="e">
        <f>VLOOKUP(D654,qc!$N$1:$O$500,2,FALSE)</f>
        <v>#N/A</v>
      </c>
      <c r="H654" t="s">
        <v>1103</v>
      </c>
      <c r="J654" t="s">
        <v>900</v>
      </c>
      <c r="K654" t="str">
        <f>IF(ISNA(VLOOKUP(J654,cryo!$O$2:$O$2064,1,FALSE)),1,"")</f>
        <v/>
      </c>
      <c r="L654" t="e">
        <f>VLOOKUP(J654,qc!$J$2:$O$63,6,FALSE)</f>
        <v>#N/A</v>
      </c>
      <c r="N654" t="s">
        <v>902</v>
      </c>
    </row>
    <row r="655" spans="4:14" x14ac:dyDescent="0.2">
      <c r="D655" t="s">
        <v>936</v>
      </c>
      <c r="E655" t="str">
        <f>IF(ISNA(VLOOKUP($D655,rilMeta_verbose!$E$1:$E$1112,1,FALSE)),1,"")</f>
        <v/>
      </c>
      <c r="F655" t="e">
        <f>VLOOKUP(D655,qc!$N$1:$O$500,2,FALSE)</f>
        <v>#N/A</v>
      </c>
      <c r="H655" t="s">
        <v>1076</v>
      </c>
      <c r="J655" t="s">
        <v>923</v>
      </c>
      <c r="K655" t="str">
        <f>IF(ISNA(VLOOKUP(J655,cryo!$O$2:$O$2064,1,FALSE)),1,"")</f>
        <v/>
      </c>
      <c r="L655" t="e">
        <f>VLOOKUP(J655,qc!$J$2:$O$63,6,FALSE)</f>
        <v>#N/A</v>
      </c>
      <c r="N655" t="s">
        <v>879</v>
      </c>
    </row>
    <row r="656" spans="4:14" x14ac:dyDescent="0.2">
      <c r="D656" t="s">
        <v>961</v>
      </c>
      <c r="E656" t="str">
        <f>IF(ISNA(VLOOKUP($D656,rilMeta_verbose!$E$1:$E$1112,1,FALSE)),1,"")</f>
        <v/>
      </c>
      <c r="F656" t="e">
        <f>VLOOKUP(D656,qc!$N$1:$O$500,2,FALSE)</f>
        <v>#N/A</v>
      </c>
      <c r="H656" t="s">
        <v>1100</v>
      </c>
      <c r="J656" t="s">
        <v>892</v>
      </c>
      <c r="K656" t="str">
        <f>IF(ISNA(VLOOKUP(J656,cryo!$O$2:$O$2064,1,FALSE)),1,"")</f>
        <v/>
      </c>
      <c r="L656" t="e">
        <f>VLOOKUP(J656,qc!$J$2:$O$63,6,FALSE)</f>
        <v>#N/A</v>
      </c>
      <c r="N656" t="s">
        <v>965</v>
      </c>
    </row>
    <row r="657" spans="4:14" x14ac:dyDescent="0.2">
      <c r="D657" t="s">
        <v>935</v>
      </c>
      <c r="E657" t="str">
        <f>IF(ISNA(VLOOKUP($D657,rilMeta_verbose!$E$1:$E$1112,1,FALSE)),1,"")</f>
        <v/>
      </c>
      <c r="F657" t="e">
        <f>VLOOKUP(D657,qc!$N$1:$O$500,2,FALSE)</f>
        <v>#N/A</v>
      </c>
      <c r="H657" t="s">
        <v>1045</v>
      </c>
      <c r="J657" t="s">
        <v>793</v>
      </c>
      <c r="K657" t="str">
        <f>IF(ISNA(VLOOKUP(J657,cryo!$O$2:$O$2064,1,FALSE)),1,"")</f>
        <v/>
      </c>
      <c r="L657" t="e">
        <f>VLOOKUP(J657,qc!$J$2:$O$63,6,FALSE)</f>
        <v>#N/A</v>
      </c>
      <c r="N657" t="s">
        <v>891</v>
      </c>
    </row>
    <row r="658" spans="4:14" x14ac:dyDescent="0.2">
      <c r="D658" t="s">
        <v>902</v>
      </c>
      <c r="E658" t="str">
        <f>IF(ISNA(VLOOKUP($D658,rilMeta_verbose!$E$1:$E$1112,1,FALSE)),1,"")</f>
        <v/>
      </c>
      <c r="F658" t="e">
        <f>VLOOKUP(D658,qc!$N$1:$O$500,2,FALSE)</f>
        <v>#N/A</v>
      </c>
      <c r="H658" t="s">
        <v>1058</v>
      </c>
      <c r="J658" t="s">
        <v>880</v>
      </c>
      <c r="K658" t="str">
        <f>IF(ISNA(VLOOKUP(J658,cryo!$O$2:$O$2064,1,FALSE)),1,"")</f>
        <v/>
      </c>
      <c r="L658" t="e">
        <f>VLOOKUP(J658,qc!$J$2:$O$63,6,FALSE)</f>
        <v>#N/A</v>
      </c>
      <c r="N658" t="s">
        <v>899</v>
      </c>
    </row>
    <row r="659" spans="4:14" x14ac:dyDescent="0.2">
      <c r="D659" t="s">
        <v>887</v>
      </c>
      <c r="E659" t="str">
        <f>IF(ISNA(VLOOKUP($D659,rilMeta_verbose!$E$1:$E$1112,1,FALSE)),1,"")</f>
        <v/>
      </c>
      <c r="F659" t="e">
        <f>VLOOKUP(D659,qc!$N$1:$O$500,2,FALSE)</f>
        <v>#N/A</v>
      </c>
      <c r="H659" t="s">
        <v>1037</v>
      </c>
      <c r="J659" t="s">
        <v>581</v>
      </c>
      <c r="K659" t="str">
        <f>IF(ISNA(VLOOKUP(J659,cryo!$O$2:$O$2064,1,FALSE)),1,"")</f>
        <v/>
      </c>
      <c r="L659" t="e">
        <f>VLOOKUP(J659,qc!$J$2:$O$63,6,FALSE)</f>
        <v>#N/A</v>
      </c>
      <c r="N659" t="s">
        <v>960</v>
      </c>
    </row>
    <row r="660" spans="4:14" x14ac:dyDescent="0.2">
      <c r="D660" t="s">
        <v>890</v>
      </c>
      <c r="E660" t="str">
        <f>IF(ISNA(VLOOKUP($D660,rilMeta_verbose!$E$1:$E$1112,1,FALSE)),1,"")</f>
        <v/>
      </c>
      <c r="F660" t="e">
        <f>VLOOKUP(D660,qc!$N$1:$O$500,2,FALSE)</f>
        <v>#N/A</v>
      </c>
      <c r="H660" t="s">
        <v>1047</v>
      </c>
      <c r="J660" t="s">
        <v>959</v>
      </c>
      <c r="K660" t="str">
        <f>IF(ISNA(VLOOKUP(J660,cryo!$O$2:$O$2064,1,FALSE)),1,"")</f>
        <v/>
      </c>
      <c r="L660" t="e">
        <f>VLOOKUP(J660,qc!$J$2:$O$63,6,FALSE)</f>
        <v>#N/A</v>
      </c>
      <c r="N660" t="s">
        <v>512</v>
      </c>
    </row>
    <row r="661" spans="4:14" x14ac:dyDescent="0.2">
      <c r="D661" t="s">
        <v>917</v>
      </c>
      <c r="E661" t="str">
        <f>IF(ISNA(VLOOKUP($D661,rilMeta_verbose!$E$1:$E$1112,1,FALSE)),1,"")</f>
        <v/>
      </c>
      <c r="F661" t="e">
        <f>VLOOKUP(D661,qc!$N$1:$O$500,2,FALSE)</f>
        <v>#N/A</v>
      </c>
      <c r="H661" t="s">
        <v>1017</v>
      </c>
      <c r="J661" t="s">
        <v>562</v>
      </c>
      <c r="K661" t="str">
        <f>IF(ISNA(VLOOKUP(J661,cryo!$O$2:$O$2064,1,FALSE)),1,"")</f>
        <v/>
      </c>
      <c r="L661" t="e">
        <f>VLOOKUP(J661,qc!$J$2:$O$63,6,FALSE)</f>
        <v>#N/A</v>
      </c>
      <c r="N661" t="s">
        <v>963</v>
      </c>
    </row>
    <row r="662" spans="4:14" x14ac:dyDescent="0.2">
      <c r="D662" t="s">
        <v>952</v>
      </c>
      <c r="E662" t="str">
        <f>IF(ISNA(VLOOKUP($D662,rilMeta_verbose!$E$1:$E$1112,1,FALSE)),1,"")</f>
        <v/>
      </c>
      <c r="F662" t="e">
        <f>VLOOKUP(D662,qc!$N$1:$O$500,2,FALSE)</f>
        <v>#N/A</v>
      </c>
      <c r="H662" t="s">
        <v>1004</v>
      </c>
      <c r="J662" t="s">
        <v>1073</v>
      </c>
      <c r="K662" t="str">
        <f>IF(ISNA(VLOOKUP(J662,cryo!$O$2:$O$2064,1,FALSE)),1,"")</f>
        <v/>
      </c>
      <c r="L662" t="e">
        <f>VLOOKUP(J662,qc!$J$2:$O$63,6,FALSE)</f>
        <v>#N/A</v>
      </c>
      <c r="N662" t="s">
        <v>925</v>
      </c>
    </row>
    <row r="663" spans="4:14" x14ac:dyDescent="0.2">
      <c r="D663" t="s">
        <v>904</v>
      </c>
      <c r="E663" t="str">
        <f>IF(ISNA(VLOOKUP($D663,rilMeta_verbose!$E$1:$E$1112,1,FALSE)),1,"")</f>
        <v/>
      </c>
      <c r="F663" t="e">
        <f>VLOOKUP(D663,qc!$N$1:$O$500,2,FALSE)</f>
        <v>#N/A</v>
      </c>
      <c r="H663" t="s">
        <v>1063</v>
      </c>
      <c r="J663" t="s">
        <v>1086</v>
      </c>
      <c r="K663" t="str">
        <f>IF(ISNA(VLOOKUP(J663,cryo!$O$2:$O$2064,1,FALSE)),1,"")</f>
        <v/>
      </c>
      <c r="L663" t="e">
        <f>VLOOKUP(J663,qc!$J$2:$O$63,6,FALSE)</f>
        <v>#N/A</v>
      </c>
      <c r="N663" t="s">
        <v>927</v>
      </c>
    </row>
    <row r="664" spans="4:14" x14ac:dyDescent="0.2">
      <c r="D664" t="s">
        <v>911</v>
      </c>
      <c r="E664" t="str">
        <f>IF(ISNA(VLOOKUP($D664,rilMeta_verbose!$E$1:$E$1112,1,FALSE)),1,"")</f>
        <v/>
      </c>
      <c r="F664" t="e">
        <f>VLOOKUP(D664,qc!$N$1:$O$500,2,FALSE)</f>
        <v>#N/A</v>
      </c>
      <c r="H664" t="s">
        <v>1034</v>
      </c>
      <c r="J664" t="s">
        <v>981</v>
      </c>
      <c r="K664" t="str">
        <f>IF(ISNA(VLOOKUP(J664,cryo!$O$2:$O$2064,1,FALSE)),1,"")</f>
        <v/>
      </c>
      <c r="L664" t="e">
        <f>VLOOKUP(J664,qc!$J$2:$O$63,6,FALSE)</f>
        <v>#N/A</v>
      </c>
      <c r="N664" t="s">
        <v>929</v>
      </c>
    </row>
    <row r="665" spans="4:14" x14ac:dyDescent="0.2">
      <c r="D665" t="s">
        <v>879</v>
      </c>
      <c r="E665" t="str">
        <f>IF(ISNA(VLOOKUP($D665,rilMeta_verbose!$E$1:$E$1112,1,FALSE)),1,"")</f>
        <v/>
      </c>
      <c r="F665" t="e">
        <f>VLOOKUP(D665,qc!$N$1:$O$500,2,FALSE)</f>
        <v>#N/A</v>
      </c>
      <c r="H665" t="s">
        <v>1023</v>
      </c>
      <c r="J665" t="s">
        <v>1084</v>
      </c>
      <c r="K665" t="str">
        <f>IF(ISNA(VLOOKUP(J665,cryo!$O$2:$O$2064,1,FALSE)),1,"")</f>
        <v/>
      </c>
      <c r="L665" t="e">
        <f>VLOOKUP(J665,qc!$J$2:$O$63,6,FALSE)</f>
        <v>#N/A</v>
      </c>
      <c r="N665" t="s">
        <v>539</v>
      </c>
    </row>
    <row r="666" spans="4:14" x14ac:dyDescent="0.2">
      <c r="D666" t="s">
        <v>1071</v>
      </c>
      <c r="E666" t="str">
        <f>IF(ISNA(VLOOKUP($D666,rilMeta_verbose!$E$1:$E$1112,1,FALSE)),1,"")</f>
        <v/>
      </c>
      <c r="F666" t="e">
        <f>VLOOKUP(D666,qc!$N$1:$O$500,2,FALSE)</f>
        <v>#N/A</v>
      </c>
      <c r="H666" t="s">
        <v>980</v>
      </c>
      <c r="J666" t="s">
        <v>1080</v>
      </c>
      <c r="K666" t="str">
        <f>IF(ISNA(VLOOKUP(J666,cryo!$O$2:$O$2064,1,FALSE)),1,"")</f>
        <v/>
      </c>
      <c r="L666" t="e">
        <f>VLOOKUP(J666,qc!$J$2:$O$63,6,FALSE)</f>
        <v>#N/A</v>
      </c>
      <c r="N666" t="s">
        <v>936</v>
      </c>
    </row>
    <row r="667" spans="4:14" x14ac:dyDescent="0.2">
      <c r="D667" t="s">
        <v>1021</v>
      </c>
      <c r="E667" t="str">
        <f>IF(ISNA(VLOOKUP($D667,rilMeta_verbose!$E$1:$E$1112,1,FALSE)),1,"")</f>
        <v/>
      </c>
      <c r="F667" t="e">
        <f>VLOOKUP(D667,qc!$N$1:$O$500,2,FALSE)</f>
        <v>#N/A</v>
      </c>
      <c r="H667" t="s">
        <v>976</v>
      </c>
      <c r="J667" t="s">
        <v>1032</v>
      </c>
      <c r="K667" t="str">
        <f>IF(ISNA(VLOOKUP(J667,cryo!$O$2:$O$2064,1,FALSE)),1,"")</f>
        <v/>
      </c>
      <c r="L667" t="e">
        <f>VLOOKUP(J667,qc!$J$2:$O$63,6,FALSE)</f>
        <v>#N/A</v>
      </c>
      <c r="N667" t="s">
        <v>961</v>
      </c>
    </row>
    <row r="668" spans="4:14" x14ac:dyDescent="0.2">
      <c r="D668" t="s">
        <v>996</v>
      </c>
      <c r="E668" t="str">
        <f>IF(ISNA(VLOOKUP($D668,rilMeta_verbose!$E$1:$E$1112,1,FALSE)),1,"")</f>
        <v/>
      </c>
      <c r="F668" t="e">
        <f>VLOOKUP(D668,qc!$N$1:$O$500,2,FALSE)</f>
        <v>#N/A</v>
      </c>
      <c r="H668" t="s">
        <v>986</v>
      </c>
      <c r="J668" t="s">
        <v>999</v>
      </c>
      <c r="K668" t="str">
        <f>IF(ISNA(VLOOKUP(J668,cryo!$O$2:$O$2064,1,FALSE)),1,"")</f>
        <v/>
      </c>
      <c r="L668" t="e">
        <f>VLOOKUP(J668,qc!$J$2:$O$63,6,FALSE)</f>
        <v>#N/A</v>
      </c>
      <c r="N668" t="s">
        <v>935</v>
      </c>
    </row>
    <row r="669" spans="4:14" x14ac:dyDescent="0.2">
      <c r="D669" t="s">
        <v>1035</v>
      </c>
      <c r="E669" t="str">
        <f>IF(ISNA(VLOOKUP($D669,rilMeta_verbose!$E$1:$E$1112,1,FALSE)),1,"")</f>
        <v/>
      </c>
      <c r="F669" t="e">
        <f>VLOOKUP(D669,qc!$N$1:$O$500,2,FALSE)</f>
        <v>#N/A</v>
      </c>
      <c r="H669" t="s">
        <v>987</v>
      </c>
      <c r="J669" t="s">
        <v>985</v>
      </c>
      <c r="K669" t="str">
        <f>IF(ISNA(VLOOKUP(J669,cryo!$O$2:$O$2064,1,FALSE)),1,"")</f>
        <v/>
      </c>
      <c r="L669" t="e">
        <f>VLOOKUP(J669,qc!$J$2:$O$63,6,FALSE)</f>
        <v>#N/A</v>
      </c>
      <c r="N669" t="s">
        <v>887</v>
      </c>
    </row>
    <row r="670" spans="4:14" x14ac:dyDescent="0.2">
      <c r="D670" t="s">
        <v>972</v>
      </c>
      <c r="E670" t="str">
        <f>IF(ISNA(VLOOKUP($D670,rilMeta_verbose!$E$1:$E$1112,1,FALSE)),1,"")</f>
        <v/>
      </c>
      <c r="F670" t="e">
        <f>VLOOKUP(D670,qc!$N$1:$O$500,2,FALSE)</f>
        <v>#N/A</v>
      </c>
      <c r="H670" t="s">
        <v>1000</v>
      </c>
      <c r="J670" t="s">
        <v>800</v>
      </c>
      <c r="K670" t="str">
        <f>IF(ISNA(VLOOKUP(J670,cryo!$O$2:$O$2064,1,FALSE)),1,"")</f>
        <v/>
      </c>
      <c r="L670" t="e">
        <f>VLOOKUP(J670,qc!$J$2:$O$63,6,FALSE)</f>
        <v>#N/A</v>
      </c>
      <c r="N670" t="s">
        <v>890</v>
      </c>
    </row>
    <row r="671" spans="4:14" x14ac:dyDescent="0.2">
      <c r="D671" t="s">
        <v>1081</v>
      </c>
      <c r="E671" t="str">
        <f>IF(ISNA(VLOOKUP($D671,rilMeta_verbose!$E$1:$E$1112,1,FALSE)),1,"")</f>
        <v/>
      </c>
      <c r="F671" t="e">
        <f>VLOOKUP(D671,qc!$N$1:$O$500,2,FALSE)</f>
        <v>#N/A</v>
      </c>
      <c r="H671" t="s">
        <v>975</v>
      </c>
      <c r="J671" t="s">
        <v>858</v>
      </c>
      <c r="K671" t="str">
        <f>IF(ISNA(VLOOKUP(J671,cryo!$O$2:$O$2064,1,FALSE)),1,"")</f>
        <v/>
      </c>
      <c r="L671" t="e">
        <f>VLOOKUP(J671,qc!$J$2:$O$63,6,FALSE)</f>
        <v>#N/A</v>
      </c>
      <c r="N671" t="s">
        <v>917</v>
      </c>
    </row>
    <row r="672" spans="4:14" x14ac:dyDescent="0.2">
      <c r="D672" t="s">
        <v>1061</v>
      </c>
      <c r="E672" t="str">
        <f>IF(ISNA(VLOOKUP($D672,rilMeta_verbose!$E$1:$E$1112,1,FALSE)),1,"")</f>
        <v/>
      </c>
      <c r="F672" t="e">
        <f>VLOOKUP(D672,qc!$N$1:$O$500,2,FALSE)</f>
        <v>#N/A</v>
      </c>
      <c r="H672" t="s">
        <v>1039</v>
      </c>
      <c r="J672" t="s">
        <v>949</v>
      </c>
      <c r="K672" t="str">
        <f>IF(ISNA(VLOOKUP(J672,cryo!$O$2:$O$2064,1,FALSE)),1,"")</f>
        <v/>
      </c>
      <c r="L672" t="e">
        <f>VLOOKUP(J672,qc!$J$2:$O$63,6,FALSE)</f>
        <v>#N/A</v>
      </c>
      <c r="N672" t="s">
        <v>952</v>
      </c>
    </row>
    <row r="673" spans="4:14" x14ac:dyDescent="0.2">
      <c r="D673" t="s">
        <v>1050</v>
      </c>
      <c r="E673" t="str">
        <f>IF(ISNA(VLOOKUP($D673,rilMeta_verbose!$E$1:$E$1112,1,FALSE)),1,"")</f>
        <v/>
      </c>
      <c r="F673" t="e">
        <f>VLOOKUP(D673,qc!$N$1:$O$500,2,FALSE)</f>
        <v>#N/A</v>
      </c>
      <c r="H673" t="s">
        <v>1009</v>
      </c>
      <c r="J673" t="s">
        <v>920</v>
      </c>
      <c r="K673" t="str">
        <f>IF(ISNA(VLOOKUP(J673,cryo!$O$2:$O$2064,1,FALSE)),1,"")</f>
        <v/>
      </c>
      <c r="L673" t="e">
        <f>VLOOKUP(J673,qc!$J$2:$O$63,6,FALSE)</f>
        <v>#N/A</v>
      </c>
      <c r="N673" t="s">
        <v>904</v>
      </c>
    </row>
    <row r="674" spans="4:14" x14ac:dyDescent="0.2">
      <c r="D674" t="s">
        <v>965</v>
      </c>
      <c r="E674" t="str">
        <f>IF(ISNA(VLOOKUP($D674,rilMeta_verbose!$E$1:$E$1112,1,FALSE)),1,"")</f>
        <v/>
      </c>
      <c r="F674" t="e">
        <f>VLOOKUP(D674,qc!$N$1:$O$500,2,FALSE)</f>
        <v>#N/A</v>
      </c>
      <c r="H674" t="s">
        <v>1041</v>
      </c>
      <c r="J674" t="s">
        <v>512</v>
      </c>
      <c r="K674" t="str">
        <f>IF(ISNA(VLOOKUP(J674,cryo!$O$2:$O$2064,1,FALSE)),1,"")</f>
        <v/>
      </c>
      <c r="L674" t="e">
        <f>VLOOKUP(J674,qc!$J$2:$O$63,6,FALSE)</f>
        <v>#N/A</v>
      </c>
      <c r="N674" t="s">
        <v>911</v>
      </c>
    </row>
    <row r="675" spans="4:14" x14ac:dyDescent="0.2">
      <c r="D675" t="s">
        <v>891</v>
      </c>
      <c r="E675" t="str">
        <f>IF(ISNA(VLOOKUP($D675,rilMeta_verbose!$E$1:$E$1112,1,FALSE)),1,"")</f>
        <v/>
      </c>
      <c r="F675" t="e">
        <f>VLOOKUP(D675,qc!$N$1:$O$500,2,FALSE)</f>
        <v>#N/A</v>
      </c>
      <c r="H675" t="s">
        <v>1005</v>
      </c>
      <c r="J675" t="s">
        <v>963</v>
      </c>
      <c r="K675" t="str">
        <f>IF(ISNA(VLOOKUP(J675,cryo!$O$2:$O$2064,1,FALSE)),1,"")</f>
        <v/>
      </c>
      <c r="L675" t="e">
        <f>VLOOKUP(J675,qc!$J$2:$O$63,6,FALSE)</f>
        <v>#N/A</v>
      </c>
      <c r="N675" t="s">
        <v>1071</v>
      </c>
    </row>
    <row r="676" spans="4:14" x14ac:dyDescent="0.2">
      <c r="D676" t="s">
        <v>899</v>
      </c>
      <c r="E676" t="str">
        <f>IF(ISNA(VLOOKUP($D676,rilMeta_verbose!$E$1:$E$1112,1,FALSE)),1,"")</f>
        <v/>
      </c>
      <c r="F676" t="e">
        <f>VLOOKUP(D676,qc!$N$1:$O$500,2,FALSE)</f>
        <v>#N/A</v>
      </c>
      <c r="H676" t="s">
        <v>973</v>
      </c>
      <c r="J676" t="s">
        <v>925</v>
      </c>
      <c r="K676" t="str">
        <f>IF(ISNA(VLOOKUP(J676,cryo!$O$2:$O$2064,1,FALSE)),1,"")</f>
        <v/>
      </c>
      <c r="L676" t="e">
        <f>VLOOKUP(J676,qc!$J$2:$O$63,6,FALSE)</f>
        <v>#N/A</v>
      </c>
      <c r="N676" t="s">
        <v>1021</v>
      </c>
    </row>
    <row r="677" spans="4:14" x14ac:dyDescent="0.2">
      <c r="D677" t="s">
        <v>960</v>
      </c>
      <c r="E677" t="str">
        <f>IF(ISNA(VLOOKUP($D677,rilMeta_verbose!$E$1:$E$1112,1,FALSE)),1,"")</f>
        <v/>
      </c>
      <c r="F677" t="e">
        <f>VLOOKUP(D677,qc!$N$1:$O$500,2,FALSE)</f>
        <v>#N/A</v>
      </c>
      <c r="H677" t="s">
        <v>1090</v>
      </c>
      <c r="J677" t="s">
        <v>927</v>
      </c>
      <c r="K677" t="str">
        <f>IF(ISNA(VLOOKUP(J677,cryo!$O$2:$O$2064,1,FALSE)),1,"")</f>
        <v/>
      </c>
      <c r="L677" t="e">
        <f>VLOOKUP(J677,qc!$J$2:$O$63,6,FALSE)</f>
        <v>#N/A</v>
      </c>
      <c r="N677" t="s">
        <v>996</v>
      </c>
    </row>
    <row r="678" spans="4:14" x14ac:dyDescent="0.2">
      <c r="D678" t="s">
        <v>1110</v>
      </c>
      <c r="E678" t="str">
        <f>IF(ISNA(VLOOKUP($D678,rilMeta_verbose!$E$1:$E$1112,1,FALSE)),1,"")</f>
        <v/>
      </c>
      <c r="F678" t="e">
        <f>VLOOKUP(D678,qc!$N$1:$O$500,2,FALSE)</f>
        <v>#N/A</v>
      </c>
      <c r="H678" t="s">
        <v>1025</v>
      </c>
      <c r="J678" t="s">
        <v>929</v>
      </c>
      <c r="K678" t="str">
        <f>IF(ISNA(VLOOKUP(J678,cryo!$O$2:$O$2064,1,FALSE)),1,"")</f>
        <v/>
      </c>
      <c r="L678" t="e">
        <f>VLOOKUP(J678,qc!$J$2:$O$63,6,FALSE)</f>
        <v>#N/A</v>
      </c>
      <c r="N678" t="s">
        <v>1035</v>
      </c>
    </row>
    <row r="679" spans="4:14" x14ac:dyDescent="0.2">
      <c r="D679" t="s">
        <v>1083</v>
      </c>
      <c r="E679" t="str">
        <f>IF(ISNA(VLOOKUP($D679,rilMeta_verbose!$E$1:$E$1112,1,FALSE)),1,"")</f>
        <v/>
      </c>
      <c r="F679" t="e">
        <f>VLOOKUP(D679,qc!$N$1:$O$500,2,FALSE)</f>
        <v>#N/A</v>
      </c>
      <c r="H679" t="s">
        <v>1010</v>
      </c>
      <c r="J679" t="s">
        <v>539</v>
      </c>
      <c r="K679" t="str">
        <f>IF(ISNA(VLOOKUP(J679,cryo!$O$2:$O$2064,1,FALSE)),1,"")</f>
        <v/>
      </c>
      <c r="L679" t="e">
        <f>VLOOKUP(J679,qc!$J$2:$O$63,6,FALSE)</f>
        <v>#N/A</v>
      </c>
      <c r="N679" t="s">
        <v>972</v>
      </c>
    </row>
    <row r="680" spans="4:14" x14ac:dyDescent="0.2">
      <c r="D680" t="s">
        <v>1103</v>
      </c>
      <c r="E680" t="str">
        <f>IF(ISNA(VLOOKUP($D680,rilMeta_verbose!$E$1:$E$1112,1,FALSE)),1,"")</f>
        <v/>
      </c>
      <c r="F680" t="e">
        <f>VLOOKUP(D680,qc!$N$1:$O$500,2,FALSE)</f>
        <v>#N/A</v>
      </c>
      <c r="H680" t="s">
        <v>992</v>
      </c>
      <c r="J680" t="s">
        <v>936</v>
      </c>
      <c r="K680" t="str">
        <f>IF(ISNA(VLOOKUP(J680,cryo!$O$2:$O$2064,1,FALSE)),1,"")</f>
        <v/>
      </c>
      <c r="L680" t="e">
        <f>VLOOKUP(J680,qc!$J$2:$O$63,6,FALSE)</f>
        <v>#N/A</v>
      </c>
      <c r="N680" t="s">
        <v>1081</v>
      </c>
    </row>
    <row r="681" spans="4:14" x14ac:dyDescent="0.2">
      <c r="D681" t="s">
        <v>1076</v>
      </c>
      <c r="E681" t="str">
        <f>IF(ISNA(VLOOKUP($D681,rilMeta_verbose!$E$1:$E$1112,1,FALSE)),1,"")</f>
        <v/>
      </c>
      <c r="F681" t="e">
        <f>VLOOKUP(D681,qc!$N$1:$O$500,2,FALSE)</f>
        <v>#N/A</v>
      </c>
      <c r="H681" t="s">
        <v>1062</v>
      </c>
      <c r="J681" t="s">
        <v>961</v>
      </c>
      <c r="K681" t="str">
        <f>IF(ISNA(VLOOKUP(J681,cryo!$O$2:$O$2064,1,FALSE)),1,"")</f>
        <v/>
      </c>
      <c r="L681" t="e">
        <f>VLOOKUP(J681,qc!$J$2:$O$63,6,FALSE)</f>
        <v>#N/A</v>
      </c>
      <c r="N681" t="s">
        <v>1061</v>
      </c>
    </row>
    <row r="682" spans="4:14" x14ac:dyDescent="0.2">
      <c r="D682" t="s">
        <v>1100</v>
      </c>
      <c r="E682" t="str">
        <f>IF(ISNA(VLOOKUP($D682,rilMeta_verbose!$E$1:$E$1112,1,FALSE)),1,"")</f>
        <v/>
      </c>
      <c r="F682" t="e">
        <f>VLOOKUP(D682,qc!$N$1:$O$500,2,FALSE)</f>
        <v>#N/A</v>
      </c>
      <c r="H682" t="s">
        <v>1064</v>
      </c>
      <c r="J682" t="s">
        <v>935</v>
      </c>
      <c r="K682" t="str">
        <f>IF(ISNA(VLOOKUP(J682,cryo!$O$2:$O$2064,1,FALSE)),1,"")</f>
        <v/>
      </c>
      <c r="L682" t="e">
        <f>VLOOKUP(J682,qc!$J$2:$O$63,6,FALSE)</f>
        <v>#N/A</v>
      </c>
      <c r="N682" t="s">
        <v>1050</v>
      </c>
    </row>
    <row r="683" spans="4:14" x14ac:dyDescent="0.2">
      <c r="D683" t="s">
        <v>1045</v>
      </c>
      <c r="E683" t="str">
        <f>IF(ISNA(VLOOKUP($D683,rilMeta_verbose!$E$1:$E$1112,1,FALSE)),1,"")</f>
        <v/>
      </c>
      <c r="F683" t="e">
        <f>VLOOKUP(D683,qc!$N$1:$O$500,2,FALSE)</f>
        <v>#N/A</v>
      </c>
      <c r="H683" t="s">
        <v>1049</v>
      </c>
      <c r="J683" t="s">
        <v>902</v>
      </c>
      <c r="K683" t="str">
        <f>IF(ISNA(VLOOKUP(J683,cryo!$O$2:$O$2064,1,FALSE)),1,"")</f>
        <v/>
      </c>
      <c r="L683" t="e">
        <f>VLOOKUP(J683,qc!$J$2:$O$63,6,FALSE)</f>
        <v>#N/A</v>
      </c>
      <c r="N683" t="s">
        <v>1110</v>
      </c>
    </row>
    <row r="684" spans="4:14" x14ac:dyDescent="0.2">
      <c r="D684" t="s">
        <v>1023</v>
      </c>
      <c r="E684" t="str">
        <f>IF(ISNA(VLOOKUP($D684,rilMeta_verbose!$E$1:$E$1112,1,FALSE)),1,"")</f>
        <v/>
      </c>
      <c r="F684" t="e">
        <f>VLOOKUP(D684,qc!$N$1:$O$500,2,FALSE)</f>
        <v>#N/A</v>
      </c>
      <c r="H684" t="s">
        <v>978</v>
      </c>
      <c r="J684" t="s">
        <v>887</v>
      </c>
      <c r="K684" t="str">
        <f>IF(ISNA(VLOOKUP(J684,cryo!$O$2:$O$2064,1,FALSE)),1,"")</f>
        <v/>
      </c>
      <c r="L684" t="e">
        <f>VLOOKUP(J684,qc!$J$2:$O$63,6,FALSE)</f>
        <v>#N/A</v>
      </c>
      <c r="N684" t="s">
        <v>1083</v>
      </c>
    </row>
    <row r="685" spans="4:14" x14ac:dyDescent="0.2">
      <c r="D685" t="s">
        <v>980</v>
      </c>
      <c r="E685" t="str">
        <f>IF(ISNA(VLOOKUP($D685,rilMeta_verbose!$E$1:$E$1112,1,FALSE)),1,"")</f>
        <v/>
      </c>
      <c r="F685" t="e">
        <f>VLOOKUP(D685,qc!$N$1:$O$500,2,FALSE)</f>
        <v>#N/A</v>
      </c>
      <c r="H685" t="s">
        <v>1033</v>
      </c>
      <c r="J685" t="s">
        <v>890</v>
      </c>
      <c r="K685" t="str">
        <f>IF(ISNA(VLOOKUP(J685,cryo!$O$2:$O$2064,1,FALSE)),1,"")</f>
        <v/>
      </c>
      <c r="L685" t="e">
        <f>VLOOKUP(J685,qc!$J$2:$O$63,6,FALSE)</f>
        <v>#N/A</v>
      </c>
      <c r="N685" t="s">
        <v>1103</v>
      </c>
    </row>
    <row r="686" spans="4:14" x14ac:dyDescent="0.2">
      <c r="D686" t="s">
        <v>976</v>
      </c>
      <c r="E686" t="str">
        <f>IF(ISNA(VLOOKUP($D686,rilMeta_verbose!$E$1:$E$1112,1,FALSE)),1,"")</f>
        <v/>
      </c>
      <c r="F686" t="e">
        <f>VLOOKUP(D686,qc!$N$1:$O$500,2,FALSE)</f>
        <v>#N/A</v>
      </c>
      <c r="H686" t="s">
        <v>1011</v>
      </c>
      <c r="J686" t="s">
        <v>917</v>
      </c>
      <c r="K686" t="str">
        <f>IF(ISNA(VLOOKUP(J686,cryo!$O$2:$O$2064,1,FALSE)),1,"")</f>
        <v/>
      </c>
      <c r="L686" t="e">
        <f>VLOOKUP(J686,qc!$J$2:$O$63,6,FALSE)</f>
        <v>#N/A</v>
      </c>
      <c r="N686" t="s">
        <v>1076</v>
      </c>
    </row>
    <row r="687" spans="4:14" x14ac:dyDescent="0.2">
      <c r="D687" t="s">
        <v>986</v>
      </c>
      <c r="E687" t="str">
        <f>IF(ISNA(VLOOKUP($D687,rilMeta_verbose!$E$1:$E$1112,1,FALSE)),1,"")</f>
        <v/>
      </c>
      <c r="F687" t="e">
        <f>VLOOKUP(D687,qc!$N$1:$O$500,2,FALSE)</f>
        <v>#N/A</v>
      </c>
      <c r="H687" t="s">
        <v>1044</v>
      </c>
      <c r="J687" t="s">
        <v>952</v>
      </c>
      <c r="K687" t="str">
        <f>IF(ISNA(VLOOKUP(J687,cryo!$O$2:$O$2064,1,FALSE)),1,"")</f>
        <v/>
      </c>
      <c r="L687" t="e">
        <f>VLOOKUP(J687,qc!$J$2:$O$63,6,FALSE)</f>
        <v>#N/A</v>
      </c>
      <c r="N687" t="s">
        <v>1100</v>
      </c>
    </row>
    <row r="688" spans="4:14" x14ac:dyDescent="0.2">
      <c r="D688" t="s">
        <v>987</v>
      </c>
      <c r="E688" t="str">
        <f>IF(ISNA(VLOOKUP($D688,rilMeta_verbose!$E$1:$E$1112,1,FALSE)),1,"")</f>
        <v/>
      </c>
      <c r="F688" t="e">
        <f>VLOOKUP(D688,qc!$N$1:$O$500,2,FALSE)</f>
        <v>#N/A</v>
      </c>
      <c r="H688" t="s">
        <v>1046</v>
      </c>
      <c r="J688" t="s">
        <v>904</v>
      </c>
      <c r="K688" t="str">
        <f>IF(ISNA(VLOOKUP(J688,cryo!$O$2:$O$2064,1,FALSE)),1,"")</f>
        <v/>
      </c>
      <c r="L688" t="e">
        <f>VLOOKUP(J688,qc!$J$2:$O$63,6,FALSE)</f>
        <v>#N/A</v>
      </c>
      <c r="N688" t="s">
        <v>1045</v>
      </c>
    </row>
    <row r="689" spans="4:14" x14ac:dyDescent="0.2">
      <c r="D689" t="s">
        <v>1000</v>
      </c>
      <c r="E689" t="str">
        <f>IF(ISNA(VLOOKUP($D689,rilMeta_verbose!$E$1:$E$1112,1,FALSE)),1,"")</f>
        <v/>
      </c>
      <c r="F689" t="e">
        <f>VLOOKUP(D689,qc!$N$1:$O$500,2,FALSE)</f>
        <v>#N/A</v>
      </c>
      <c r="H689" t="s">
        <v>1059</v>
      </c>
      <c r="J689" t="s">
        <v>911</v>
      </c>
      <c r="K689" t="str">
        <f>IF(ISNA(VLOOKUP(J689,cryo!$O$2:$O$2064,1,FALSE)),1,"")</f>
        <v/>
      </c>
      <c r="L689" t="e">
        <f>VLOOKUP(J689,qc!$J$2:$O$63,6,FALSE)</f>
        <v>#N/A</v>
      </c>
      <c r="N689" t="s">
        <v>1058</v>
      </c>
    </row>
    <row r="690" spans="4:14" x14ac:dyDescent="0.2">
      <c r="D690" t="s">
        <v>975</v>
      </c>
      <c r="E690" t="str">
        <f>IF(ISNA(VLOOKUP($D690,rilMeta_verbose!$E$1:$E$1112,1,FALSE)),1,"")</f>
        <v/>
      </c>
      <c r="F690" t="e">
        <f>VLOOKUP(D690,qc!$N$1:$O$500,2,FALSE)</f>
        <v>#N/A</v>
      </c>
      <c r="H690" t="s">
        <v>997</v>
      </c>
      <c r="J690" t="s">
        <v>879</v>
      </c>
      <c r="K690" t="str">
        <f>IF(ISNA(VLOOKUP(J690,cryo!$O$2:$O$2064,1,FALSE)),1,"")</f>
        <v/>
      </c>
      <c r="L690" t="e">
        <f>VLOOKUP(J690,qc!$J$2:$O$63,6,FALSE)</f>
        <v>#N/A</v>
      </c>
      <c r="N690" t="s">
        <v>1037</v>
      </c>
    </row>
    <row r="691" spans="4:14" x14ac:dyDescent="0.2">
      <c r="D691" t="s">
        <v>1039</v>
      </c>
      <c r="E691" t="str">
        <f>IF(ISNA(VLOOKUP($D691,rilMeta_verbose!$E$1:$E$1112,1,FALSE)),1,"")</f>
        <v/>
      </c>
      <c r="F691" t="e">
        <f>VLOOKUP(D691,qc!$N$1:$O$500,2,FALSE)</f>
        <v>#N/A</v>
      </c>
      <c r="H691" t="s">
        <v>1002</v>
      </c>
      <c r="J691" t="s">
        <v>1071</v>
      </c>
      <c r="K691" t="str">
        <f>IF(ISNA(VLOOKUP(J691,cryo!$O$2:$O$2064,1,FALSE)),1,"")</f>
        <v/>
      </c>
      <c r="L691" t="e">
        <f>VLOOKUP(J691,qc!$J$2:$O$63,6,FALSE)</f>
        <v>#N/A</v>
      </c>
      <c r="N691" t="s">
        <v>1047</v>
      </c>
    </row>
    <row r="692" spans="4:14" x14ac:dyDescent="0.2">
      <c r="D692" t="s">
        <v>1009</v>
      </c>
      <c r="E692" t="str">
        <f>IF(ISNA(VLOOKUP($D692,rilMeta_verbose!$E$1:$E$1112,1,FALSE)),1,"")</f>
        <v/>
      </c>
      <c r="F692" t="e">
        <f>VLOOKUP(D692,qc!$N$1:$O$500,2,FALSE)</f>
        <v>#N/A</v>
      </c>
      <c r="H692" t="s">
        <v>1053</v>
      </c>
      <c r="J692" t="s">
        <v>1021</v>
      </c>
      <c r="K692" t="str">
        <f>IF(ISNA(VLOOKUP(J692,cryo!$O$2:$O$2064,1,FALSE)),1,"")</f>
        <v/>
      </c>
      <c r="L692" t="e">
        <f>VLOOKUP(J692,qc!$J$2:$O$63,6,FALSE)</f>
        <v>#N/A</v>
      </c>
      <c r="N692" t="s">
        <v>1017</v>
      </c>
    </row>
    <row r="693" spans="4:14" x14ac:dyDescent="0.2">
      <c r="D693" t="s">
        <v>1058</v>
      </c>
      <c r="E693" t="str">
        <f>IF(ISNA(VLOOKUP($D693,rilMeta_verbose!$E$1:$E$1112,1,FALSE)),1,"")</f>
        <v/>
      </c>
      <c r="F693" t="e">
        <f>VLOOKUP(D693,qc!$N$1:$O$500,2,FALSE)</f>
        <v>#N/A</v>
      </c>
      <c r="H693" t="s">
        <v>1016</v>
      </c>
      <c r="J693" t="s">
        <v>996</v>
      </c>
      <c r="K693" t="str">
        <f>IF(ISNA(VLOOKUP(J693,cryo!$O$2:$O$2064,1,FALSE)),1,"")</f>
        <v/>
      </c>
      <c r="L693" t="e">
        <f>VLOOKUP(J693,qc!$J$2:$O$63,6,FALSE)</f>
        <v>#N/A</v>
      </c>
      <c r="N693" t="s">
        <v>1004</v>
      </c>
    </row>
    <row r="694" spans="4:14" x14ac:dyDescent="0.2">
      <c r="D694" t="s">
        <v>1041</v>
      </c>
      <c r="E694" t="str">
        <f>IF(ISNA(VLOOKUP($D694,rilMeta_verbose!$E$1:$E$1112,1,FALSE)),1,"")</f>
        <v/>
      </c>
      <c r="F694" t="e">
        <f>VLOOKUP(D694,qc!$N$1:$O$500,2,FALSE)</f>
        <v>#N/A</v>
      </c>
      <c r="H694" t="s">
        <v>993</v>
      </c>
      <c r="J694" t="s">
        <v>1035</v>
      </c>
      <c r="K694" t="str">
        <f>IF(ISNA(VLOOKUP(J694,cryo!$O$2:$O$2064,1,FALSE)),1,"")</f>
        <v/>
      </c>
      <c r="L694" t="e">
        <f>VLOOKUP(J694,qc!$J$2:$O$63,6,FALSE)</f>
        <v>#N/A</v>
      </c>
      <c r="N694" t="s">
        <v>1063</v>
      </c>
    </row>
    <row r="695" spans="4:14" x14ac:dyDescent="0.2">
      <c r="D695" t="s">
        <v>1005</v>
      </c>
      <c r="E695" t="str">
        <f>IF(ISNA(VLOOKUP($D695,rilMeta_verbose!$E$1:$E$1112,1,FALSE)),1,"")</f>
        <v/>
      </c>
      <c r="F695" t="e">
        <f>VLOOKUP(D695,qc!$N$1:$O$500,2,FALSE)</f>
        <v>#N/A</v>
      </c>
      <c r="H695" t="s">
        <v>979</v>
      </c>
      <c r="J695" t="s">
        <v>972</v>
      </c>
      <c r="K695" t="str">
        <f>IF(ISNA(VLOOKUP(J695,cryo!$O$2:$O$2064,1,FALSE)),1,"")</f>
        <v/>
      </c>
      <c r="L695" t="e">
        <f>VLOOKUP(J695,qc!$J$2:$O$63,6,FALSE)</f>
        <v>#N/A</v>
      </c>
      <c r="N695" t="s">
        <v>1034</v>
      </c>
    </row>
    <row r="696" spans="4:14" x14ac:dyDescent="0.2">
      <c r="D696" t="s">
        <v>973</v>
      </c>
      <c r="E696" t="str">
        <f>IF(ISNA(VLOOKUP($D696,rilMeta_verbose!$E$1:$E$1112,1,FALSE)),1,"")</f>
        <v/>
      </c>
      <c r="F696" t="e">
        <f>VLOOKUP(D696,qc!$N$1:$O$500,2,FALSE)</f>
        <v>#N/A</v>
      </c>
      <c r="H696" t="s">
        <v>1013</v>
      </c>
      <c r="J696" t="s">
        <v>1081</v>
      </c>
      <c r="K696" t="str">
        <f>IF(ISNA(VLOOKUP(J696,cryo!$O$2:$O$2064,1,FALSE)),1,"")</f>
        <v/>
      </c>
      <c r="L696" t="e">
        <f>VLOOKUP(J696,qc!$J$2:$O$63,6,FALSE)</f>
        <v>#N/A</v>
      </c>
      <c r="N696" t="s">
        <v>1023</v>
      </c>
    </row>
    <row r="697" spans="4:14" x14ac:dyDescent="0.2">
      <c r="D697" t="s">
        <v>1090</v>
      </c>
      <c r="E697" t="str">
        <f>IF(ISNA(VLOOKUP($D697,rilMeta_verbose!$E$1:$E$1112,1,FALSE)),1,"")</f>
        <v/>
      </c>
      <c r="F697" t="e">
        <f>VLOOKUP(D697,qc!$N$1:$O$500,2,FALSE)</f>
        <v>#N/A</v>
      </c>
      <c r="H697" t="s">
        <v>1095</v>
      </c>
      <c r="J697" t="s">
        <v>1061</v>
      </c>
      <c r="K697" t="str">
        <f>IF(ISNA(VLOOKUP(J697,cryo!$O$2:$O$2064,1,FALSE)),1,"")</f>
        <v/>
      </c>
      <c r="L697" t="e">
        <f>VLOOKUP(J697,qc!$J$2:$O$63,6,FALSE)</f>
        <v>#N/A</v>
      </c>
      <c r="N697" t="s">
        <v>980</v>
      </c>
    </row>
    <row r="698" spans="4:14" x14ac:dyDescent="0.2">
      <c r="D698" t="s">
        <v>1025</v>
      </c>
      <c r="E698" t="str">
        <f>IF(ISNA(VLOOKUP($D698,rilMeta_verbose!$E$1:$E$1112,1,FALSE)),1,"")</f>
        <v/>
      </c>
      <c r="F698" t="e">
        <f>VLOOKUP(D698,qc!$N$1:$O$500,2,FALSE)</f>
        <v>#N/A</v>
      </c>
      <c r="H698" t="s">
        <v>1057</v>
      </c>
      <c r="J698" t="s">
        <v>1050</v>
      </c>
      <c r="K698" t="str">
        <f>IF(ISNA(VLOOKUP(J698,cryo!$O$2:$O$2064,1,FALSE)),1,"")</f>
        <v/>
      </c>
      <c r="L698" t="e">
        <f>VLOOKUP(J698,qc!$J$2:$O$63,6,FALSE)</f>
        <v>#N/A</v>
      </c>
      <c r="N698" t="s">
        <v>976</v>
      </c>
    </row>
    <row r="699" spans="4:14" x14ac:dyDescent="0.2">
      <c r="D699" t="s">
        <v>1010</v>
      </c>
      <c r="E699" t="str">
        <f>IF(ISNA(VLOOKUP($D699,rilMeta_verbose!$E$1:$E$1112,1,FALSE)),1,"")</f>
        <v/>
      </c>
      <c r="F699" t="e">
        <f>VLOOKUP(D699,qc!$N$1:$O$500,2,FALSE)</f>
        <v>#N/A</v>
      </c>
      <c r="H699" t="s">
        <v>1056</v>
      </c>
      <c r="J699" t="s">
        <v>965</v>
      </c>
      <c r="K699" t="str">
        <f>IF(ISNA(VLOOKUP(J699,cryo!$O$2:$O$2064,1,FALSE)),1,"")</f>
        <v/>
      </c>
      <c r="L699" t="e">
        <f>VLOOKUP(J699,qc!$J$2:$O$63,6,FALSE)</f>
        <v>#N/A</v>
      </c>
      <c r="N699" t="s">
        <v>986</v>
      </c>
    </row>
    <row r="700" spans="4:14" x14ac:dyDescent="0.2">
      <c r="D700" t="s">
        <v>992</v>
      </c>
      <c r="E700" t="str">
        <f>IF(ISNA(VLOOKUP($D700,rilMeta_verbose!$E$1:$E$1112,1,FALSE)),1,"")</f>
        <v/>
      </c>
      <c r="F700" t="e">
        <f>VLOOKUP(D700,qc!$N$1:$O$500,2,FALSE)</f>
        <v>#N/A</v>
      </c>
      <c r="H700" t="s">
        <v>1038</v>
      </c>
      <c r="J700" t="s">
        <v>891</v>
      </c>
      <c r="K700" t="str">
        <f>IF(ISNA(VLOOKUP(J700,cryo!$O$2:$O$2064,1,FALSE)),1,"")</f>
        <v/>
      </c>
      <c r="L700" t="e">
        <f>VLOOKUP(J700,qc!$J$2:$O$63,6,FALSE)</f>
        <v>#N/A</v>
      </c>
      <c r="N700" t="s">
        <v>987</v>
      </c>
    </row>
    <row r="701" spans="4:14" x14ac:dyDescent="0.2">
      <c r="D701" t="s">
        <v>1062</v>
      </c>
      <c r="E701" t="str">
        <f>IF(ISNA(VLOOKUP($D701,rilMeta_verbose!$E$1:$E$1112,1,FALSE)),1,"")</f>
        <v/>
      </c>
      <c r="F701" t="e">
        <f>VLOOKUP(D701,qc!$N$1:$O$500,2,FALSE)</f>
        <v>#N/A</v>
      </c>
      <c r="H701" t="s">
        <v>998</v>
      </c>
      <c r="J701" t="s">
        <v>899</v>
      </c>
      <c r="K701" t="str">
        <f>IF(ISNA(VLOOKUP(J701,cryo!$O$2:$O$2064,1,FALSE)),1,"")</f>
        <v/>
      </c>
      <c r="L701" t="e">
        <f>VLOOKUP(J701,qc!$J$2:$O$63,6,FALSE)</f>
        <v>#N/A</v>
      </c>
      <c r="N701" t="s">
        <v>1000</v>
      </c>
    </row>
    <row r="702" spans="4:14" x14ac:dyDescent="0.2">
      <c r="D702" t="s">
        <v>1064</v>
      </c>
      <c r="E702" t="str">
        <f>IF(ISNA(VLOOKUP($D702,rilMeta_verbose!$E$1:$E$1112,1,FALSE)),1,"")</f>
        <v/>
      </c>
      <c r="F702" t="e">
        <f>VLOOKUP(D702,qc!$N$1:$O$500,2,FALSE)</f>
        <v>#N/A</v>
      </c>
      <c r="H702" t="s">
        <v>977</v>
      </c>
      <c r="J702" t="s">
        <v>960</v>
      </c>
      <c r="K702" t="str">
        <f>IF(ISNA(VLOOKUP(J702,cryo!$O$2:$O$2064,1,FALSE)),1,"")</f>
        <v/>
      </c>
      <c r="L702" t="e">
        <f>VLOOKUP(J702,qc!$J$2:$O$63,6,FALSE)</f>
        <v>#N/A</v>
      </c>
      <c r="N702" t="s">
        <v>975</v>
      </c>
    </row>
    <row r="703" spans="4:14" x14ac:dyDescent="0.2">
      <c r="D703" t="s">
        <v>1049</v>
      </c>
      <c r="E703" t="str">
        <f>IF(ISNA(VLOOKUP($D703,rilMeta_verbose!$E$1:$E$1112,1,FALSE)),1,"")</f>
        <v/>
      </c>
      <c r="F703" t="e">
        <f>VLOOKUP(D703,qc!$N$1:$O$500,2,FALSE)</f>
        <v>#N/A</v>
      </c>
      <c r="H703" t="s">
        <v>1065</v>
      </c>
      <c r="J703" t="s">
        <v>1110</v>
      </c>
      <c r="K703" t="str">
        <f>IF(ISNA(VLOOKUP(J703,cryo!$O$2:$O$2064,1,FALSE)),1,"")</f>
        <v/>
      </c>
      <c r="L703" t="e">
        <f>VLOOKUP(J703,qc!$J$2:$O$63,6,FALSE)</f>
        <v>#N/A</v>
      </c>
      <c r="N703" t="s">
        <v>1039</v>
      </c>
    </row>
    <row r="704" spans="4:14" x14ac:dyDescent="0.2">
      <c r="D704" t="s">
        <v>1037</v>
      </c>
      <c r="E704" t="str">
        <f>IF(ISNA(VLOOKUP($D704,rilMeta_verbose!$E$1:$E$1112,1,FALSE)),1,"")</f>
        <v/>
      </c>
      <c r="F704" t="e">
        <f>VLOOKUP(D704,qc!$N$1:$O$500,2,FALSE)</f>
        <v>#N/A</v>
      </c>
      <c r="H704" t="s">
        <v>982</v>
      </c>
      <c r="J704" t="s">
        <v>1083</v>
      </c>
      <c r="K704" t="str">
        <f>IF(ISNA(VLOOKUP(J704,cryo!$O$2:$O$2064,1,FALSE)),1,"")</f>
        <v/>
      </c>
      <c r="L704" t="e">
        <f>VLOOKUP(J704,qc!$J$2:$O$63,6,FALSE)</f>
        <v>#N/A</v>
      </c>
      <c r="N704" t="s">
        <v>1009</v>
      </c>
    </row>
    <row r="705" spans="4:14" x14ac:dyDescent="0.2">
      <c r="D705" t="s">
        <v>978</v>
      </c>
      <c r="E705" t="str">
        <f>IF(ISNA(VLOOKUP($D705,rilMeta_verbose!$E$1:$E$1112,1,FALSE)),1,"")</f>
        <v/>
      </c>
      <c r="F705" t="e">
        <f>VLOOKUP(D705,qc!$N$1:$O$500,2,FALSE)</f>
        <v>#N/A</v>
      </c>
      <c r="H705" t="s">
        <v>991</v>
      </c>
      <c r="J705" t="s">
        <v>1103</v>
      </c>
      <c r="K705" t="str">
        <f>IF(ISNA(VLOOKUP(J705,cryo!$O$2:$O$2064,1,FALSE)),1,"")</f>
        <v/>
      </c>
      <c r="L705" t="e">
        <f>VLOOKUP(J705,qc!$J$2:$O$63,6,FALSE)</f>
        <v>#N/A</v>
      </c>
      <c r="N705" t="s">
        <v>1041</v>
      </c>
    </row>
    <row r="706" spans="4:14" x14ac:dyDescent="0.2">
      <c r="D706" t="s">
        <v>1033</v>
      </c>
      <c r="E706" t="str">
        <f>IF(ISNA(VLOOKUP($D706,rilMeta_verbose!$E$1:$E$1112,1,FALSE)),1,"")</f>
        <v/>
      </c>
      <c r="F706" t="e">
        <f>VLOOKUP(D706,qc!$N$1:$O$500,2,FALSE)</f>
        <v>#N/A</v>
      </c>
      <c r="H706" t="s">
        <v>1026</v>
      </c>
      <c r="J706" t="s">
        <v>1076</v>
      </c>
      <c r="K706" t="str">
        <f>IF(ISNA(VLOOKUP(J706,cryo!$O$2:$O$2064,1,FALSE)),1,"")</f>
        <v/>
      </c>
      <c r="L706" t="e">
        <f>VLOOKUP(J706,qc!$J$2:$O$63,6,FALSE)</f>
        <v>#N/A</v>
      </c>
      <c r="N706" t="s">
        <v>1005</v>
      </c>
    </row>
    <row r="707" spans="4:14" x14ac:dyDescent="0.2">
      <c r="D707" t="s">
        <v>1011</v>
      </c>
      <c r="E707" t="str">
        <f>IF(ISNA(VLOOKUP($D707,rilMeta_verbose!$E$1:$E$1112,1,FALSE)),1,"")</f>
        <v/>
      </c>
      <c r="F707" t="e">
        <f>VLOOKUP(D707,qc!$N$1:$O$500,2,FALSE)</f>
        <v>#N/A</v>
      </c>
      <c r="H707" t="s">
        <v>1051</v>
      </c>
      <c r="J707" t="s">
        <v>1100</v>
      </c>
      <c r="K707" t="str">
        <f>IF(ISNA(VLOOKUP(J707,cryo!$O$2:$O$2064,1,FALSE)),1,"")</f>
        <v/>
      </c>
      <c r="L707" t="e">
        <f>VLOOKUP(J707,qc!$J$2:$O$63,6,FALSE)</f>
        <v>#N/A</v>
      </c>
      <c r="N707" t="s">
        <v>973</v>
      </c>
    </row>
    <row r="708" spans="4:14" x14ac:dyDescent="0.2">
      <c r="D708" t="s">
        <v>1044</v>
      </c>
      <c r="E708" t="str">
        <f>IF(ISNA(VLOOKUP($D708,rilMeta_verbose!$E$1:$E$1112,1,FALSE)),1,"")</f>
        <v/>
      </c>
      <c r="F708" t="e">
        <f>VLOOKUP(D708,qc!$N$1:$O$500,2,FALSE)</f>
        <v>#N/A</v>
      </c>
      <c r="H708" t="s">
        <v>916</v>
      </c>
      <c r="J708" t="s">
        <v>1045</v>
      </c>
      <c r="K708" t="str">
        <f>IF(ISNA(VLOOKUP(J708,cryo!$O$2:$O$2064,1,FALSE)),1,"")</f>
        <v/>
      </c>
      <c r="L708" t="e">
        <f>VLOOKUP(J708,qc!$J$2:$O$63,6,FALSE)</f>
        <v>#N/A</v>
      </c>
      <c r="N708" t="s">
        <v>1090</v>
      </c>
    </row>
    <row r="709" spans="4:14" x14ac:dyDescent="0.2">
      <c r="D709" t="s">
        <v>1046</v>
      </c>
      <c r="E709" t="str">
        <f>IF(ISNA(VLOOKUP($D709,rilMeta_verbose!$E$1:$E$1112,1,FALSE)),1,"")</f>
        <v/>
      </c>
      <c r="F709" t="e">
        <f>VLOOKUP(D709,qc!$N$1:$O$500,2,FALSE)</f>
        <v>#N/A</v>
      </c>
      <c r="H709" t="s">
        <v>878</v>
      </c>
      <c r="J709" t="s">
        <v>1023</v>
      </c>
      <c r="K709" t="str">
        <f>IF(ISNA(VLOOKUP(J709,cryo!$O$2:$O$2064,1,FALSE)),1,"")</f>
        <v/>
      </c>
      <c r="L709" t="e">
        <f>VLOOKUP(J709,qc!$J$2:$O$63,6,FALSE)</f>
        <v>#N/A</v>
      </c>
      <c r="N709" t="s">
        <v>1025</v>
      </c>
    </row>
    <row r="710" spans="4:14" x14ac:dyDescent="0.2">
      <c r="D710" t="s">
        <v>1059</v>
      </c>
      <c r="E710" t="str">
        <f>IF(ISNA(VLOOKUP($D710,rilMeta_verbose!$E$1:$E$1112,1,FALSE)),1,"")</f>
        <v/>
      </c>
      <c r="F710" t="e">
        <f>VLOOKUP(D710,qc!$N$1:$O$500,2,FALSE)</f>
        <v>#N/A</v>
      </c>
      <c r="H710" t="s">
        <v>914</v>
      </c>
      <c r="J710" t="s">
        <v>980</v>
      </c>
      <c r="K710" t="str">
        <f>IF(ISNA(VLOOKUP(J710,cryo!$O$2:$O$2064,1,FALSE)),1,"")</f>
        <v/>
      </c>
      <c r="L710" t="e">
        <f>VLOOKUP(J710,qc!$J$2:$O$63,6,FALSE)</f>
        <v>#N/A</v>
      </c>
      <c r="N710" t="s">
        <v>1010</v>
      </c>
    </row>
    <row r="711" spans="4:14" x14ac:dyDescent="0.2">
      <c r="D711" t="s">
        <v>997</v>
      </c>
      <c r="E711" t="str">
        <f>IF(ISNA(VLOOKUP($D711,rilMeta_verbose!$E$1:$E$1112,1,FALSE)),1,"")</f>
        <v/>
      </c>
      <c r="F711" t="e">
        <f>VLOOKUP(D711,qc!$N$1:$O$500,2,FALSE)</f>
        <v>#N/A</v>
      </c>
      <c r="H711" t="s">
        <v>951</v>
      </c>
      <c r="J711" t="s">
        <v>976</v>
      </c>
      <c r="K711" t="str">
        <f>IF(ISNA(VLOOKUP(J711,cryo!$O$2:$O$2064,1,FALSE)),1,"")</f>
        <v/>
      </c>
      <c r="L711" t="e">
        <f>VLOOKUP(J711,qc!$J$2:$O$63,6,FALSE)</f>
        <v>#N/A</v>
      </c>
      <c r="N711" t="s">
        <v>992</v>
      </c>
    </row>
    <row r="712" spans="4:14" x14ac:dyDescent="0.2">
      <c r="D712" t="s">
        <v>1002</v>
      </c>
      <c r="E712" t="str">
        <f>IF(ISNA(VLOOKUP($D712,rilMeta_verbose!$E$1:$E$1112,1,FALSE)),1,"")</f>
        <v/>
      </c>
      <c r="F712" t="e">
        <f>VLOOKUP(D712,qc!$N$1:$O$500,2,FALSE)</f>
        <v>#N/A</v>
      </c>
      <c r="H712" t="s">
        <v>939</v>
      </c>
      <c r="J712" t="s">
        <v>986</v>
      </c>
      <c r="K712" t="str">
        <f>IF(ISNA(VLOOKUP(J712,cryo!$O$2:$O$2064,1,FALSE)),1,"")</f>
        <v/>
      </c>
      <c r="L712" t="e">
        <f>VLOOKUP(J712,qc!$J$2:$O$63,6,FALSE)</f>
        <v>#N/A</v>
      </c>
      <c r="N712" t="s">
        <v>1062</v>
      </c>
    </row>
    <row r="713" spans="4:14" x14ac:dyDescent="0.2">
      <c r="D713" t="s">
        <v>1047</v>
      </c>
      <c r="E713" t="str">
        <f>IF(ISNA(VLOOKUP($D713,rilMeta_verbose!$E$1:$E$1112,1,FALSE)),1,"")</f>
        <v/>
      </c>
      <c r="F713" t="e">
        <f>VLOOKUP(D713,qc!$N$1:$O$500,2,FALSE)</f>
        <v>#N/A</v>
      </c>
      <c r="H713" t="s">
        <v>1018</v>
      </c>
      <c r="J713" t="s">
        <v>987</v>
      </c>
      <c r="K713" t="str">
        <f>IF(ISNA(VLOOKUP(J713,cryo!$O$2:$O$2064,1,FALSE)),1,"")</f>
        <v/>
      </c>
      <c r="L713" t="e">
        <f>VLOOKUP(J713,qc!$J$2:$O$63,6,FALSE)</f>
        <v>#N/A</v>
      </c>
      <c r="N713" t="s">
        <v>1064</v>
      </c>
    </row>
    <row r="714" spans="4:14" x14ac:dyDescent="0.2">
      <c r="D714" t="s">
        <v>1053</v>
      </c>
      <c r="E714" t="str">
        <f>IF(ISNA(VLOOKUP($D714,rilMeta_verbose!$E$1:$E$1112,1,FALSE)),1,"")</f>
        <v/>
      </c>
      <c r="F714" t="e">
        <f>VLOOKUP(D714,qc!$N$1:$O$500,2,FALSE)</f>
        <v>#N/A</v>
      </c>
      <c r="H714" t="s">
        <v>1102</v>
      </c>
      <c r="J714" t="s">
        <v>1000</v>
      </c>
      <c r="K714" t="str">
        <f>IF(ISNA(VLOOKUP(J714,cryo!$O$2:$O$2064,1,FALSE)),1,"")</f>
        <v/>
      </c>
      <c r="L714" t="e">
        <f>VLOOKUP(J714,qc!$J$2:$O$63,6,FALSE)</f>
        <v>#N/A</v>
      </c>
      <c r="N714" t="s">
        <v>1049</v>
      </c>
    </row>
    <row r="715" spans="4:14" x14ac:dyDescent="0.2">
      <c r="D715" t="s">
        <v>1016</v>
      </c>
      <c r="E715" t="str">
        <f>IF(ISNA(VLOOKUP($D715,rilMeta_verbose!$E$1:$E$1112,1,FALSE)),1,"")</f>
        <v/>
      </c>
      <c r="F715" t="e">
        <f>VLOOKUP(D715,qc!$N$1:$O$500,2,FALSE)</f>
        <v>#N/A</v>
      </c>
      <c r="H715" t="s">
        <v>1015</v>
      </c>
      <c r="J715" t="s">
        <v>975</v>
      </c>
      <c r="K715" t="str">
        <f>IF(ISNA(VLOOKUP(J715,cryo!$O$2:$O$2064,1,FALSE)),1,"")</f>
        <v/>
      </c>
      <c r="L715" t="e">
        <f>VLOOKUP(J715,qc!$J$2:$O$63,6,FALSE)</f>
        <v>#N/A</v>
      </c>
      <c r="N715" t="s">
        <v>978</v>
      </c>
    </row>
    <row r="716" spans="4:14" x14ac:dyDescent="0.2">
      <c r="D716" t="s">
        <v>993</v>
      </c>
      <c r="E716" t="str">
        <f>IF(ISNA(VLOOKUP($D716,rilMeta_verbose!$E$1:$E$1112,1,FALSE)),1,"")</f>
        <v/>
      </c>
      <c r="F716" t="e">
        <f>VLOOKUP(D716,qc!$N$1:$O$500,2,FALSE)</f>
        <v>#N/A</v>
      </c>
      <c r="H716" t="s">
        <v>1003</v>
      </c>
      <c r="J716" t="s">
        <v>1039</v>
      </c>
      <c r="K716" t="str">
        <f>IF(ISNA(VLOOKUP(J716,cryo!$O$2:$O$2064,1,FALSE)),1,"")</f>
        <v/>
      </c>
      <c r="L716" t="e">
        <f>VLOOKUP(J716,qc!$J$2:$O$63,6,FALSE)</f>
        <v>#N/A</v>
      </c>
      <c r="N716" t="s">
        <v>1033</v>
      </c>
    </row>
    <row r="717" spans="4:14" x14ac:dyDescent="0.2">
      <c r="D717" t="s">
        <v>979</v>
      </c>
      <c r="E717" t="str">
        <f>IF(ISNA(VLOOKUP($D717,rilMeta_verbose!$E$1:$E$1112,1,FALSE)),1,"")</f>
        <v/>
      </c>
      <c r="F717" t="e">
        <f>VLOOKUP(D717,qc!$N$1:$O$500,2,FALSE)</f>
        <v>#N/A</v>
      </c>
      <c r="H717" t="s">
        <v>1022</v>
      </c>
      <c r="J717" t="s">
        <v>1009</v>
      </c>
      <c r="K717" t="str">
        <f>IF(ISNA(VLOOKUP(J717,cryo!$O$2:$O$2064,1,FALSE)),1,"")</f>
        <v/>
      </c>
      <c r="L717" t="e">
        <f>VLOOKUP(J717,qc!$J$2:$O$63,6,FALSE)</f>
        <v>#N/A</v>
      </c>
      <c r="N717" t="s">
        <v>1011</v>
      </c>
    </row>
    <row r="718" spans="4:14" x14ac:dyDescent="0.2">
      <c r="D718" t="s">
        <v>1013</v>
      </c>
      <c r="E718" t="str">
        <f>IF(ISNA(VLOOKUP($D718,rilMeta_verbose!$E$1:$E$1112,1,FALSE)),1,"")</f>
        <v/>
      </c>
      <c r="F718" t="e">
        <f>VLOOKUP(D718,qc!$N$1:$O$500,2,FALSE)</f>
        <v>#N/A</v>
      </c>
      <c r="H718" t="s">
        <v>926</v>
      </c>
      <c r="J718" t="s">
        <v>1058</v>
      </c>
      <c r="K718" t="str">
        <f>IF(ISNA(VLOOKUP(J718,cryo!$O$2:$O$2064,1,FALSE)),1,"")</f>
        <v/>
      </c>
      <c r="L718" t="e">
        <f>VLOOKUP(J718,qc!$J$2:$O$63,6,FALSE)</f>
        <v>#N/A</v>
      </c>
      <c r="N718" t="s">
        <v>1044</v>
      </c>
    </row>
    <row r="719" spans="4:14" x14ac:dyDescent="0.2">
      <c r="D719" t="s">
        <v>1095</v>
      </c>
      <c r="E719" t="str">
        <f>IF(ISNA(VLOOKUP($D719,rilMeta_verbose!$E$1:$E$1112,1,FALSE)),1,"")</f>
        <v/>
      </c>
      <c r="F719" t="e">
        <f>VLOOKUP(D719,qc!$N$1:$O$500,2,FALSE)</f>
        <v>#N/A</v>
      </c>
      <c r="H719" t="s">
        <v>888</v>
      </c>
      <c r="J719" t="s">
        <v>1041</v>
      </c>
      <c r="K719" t="str">
        <f>IF(ISNA(VLOOKUP(J719,cryo!$O$2:$O$2064,1,FALSE)),1,"")</f>
        <v/>
      </c>
      <c r="L719" t="e">
        <f>VLOOKUP(J719,qc!$J$2:$O$63,6,FALSE)</f>
        <v>#N/A</v>
      </c>
      <c r="N719" t="s">
        <v>1046</v>
      </c>
    </row>
    <row r="720" spans="4:14" x14ac:dyDescent="0.2">
      <c r="D720" t="s">
        <v>1057</v>
      </c>
      <c r="E720" t="str">
        <f>IF(ISNA(VLOOKUP($D720,rilMeta_verbose!$E$1:$E$1112,1,FALSE)),1,"")</f>
        <v/>
      </c>
      <c r="F720" t="e">
        <f>VLOOKUP(D720,qc!$N$1:$O$500,2,FALSE)</f>
        <v>#N/A</v>
      </c>
      <c r="H720" t="s">
        <v>1068</v>
      </c>
      <c r="J720" t="s">
        <v>1005</v>
      </c>
      <c r="K720" t="str">
        <f>IF(ISNA(VLOOKUP(J720,cryo!$O$2:$O$2064,1,FALSE)),1,"")</f>
        <v/>
      </c>
      <c r="L720" t="e">
        <f>VLOOKUP(J720,qc!$J$2:$O$63,6,FALSE)</f>
        <v>#N/A</v>
      </c>
      <c r="N720" t="s">
        <v>1059</v>
      </c>
    </row>
    <row r="721" spans="4:14" x14ac:dyDescent="0.2">
      <c r="D721" t="s">
        <v>1056</v>
      </c>
      <c r="E721" t="str">
        <f>IF(ISNA(VLOOKUP($D721,rilMeta_verbose!$E$1:$E$1112,1,FALSE)),1,"")</f>
        <v/>
      </c>
      <c r="F721" t="e">
        <f>VLOOKUP(D721,qc!$N$1:$O$500,2,FALSE)</f>
        <v>#N/A</v>
      </c>
      <c r="H721" t="s">
        <v>877</v>
      </c>
      <c r="J721" t="s">
        <v>973</v>
      </c>
      <c r="K721" t="str">
        <f>IF(ISNA(VLOOKUP(J721,cryo!$O$2:$O$2064,1,FALSE)),1,"")</f>
        <v/>
      </c>
      <c r="L721" t="e">
        <f>VLOOKUP(J721,qc!$J$2:$O$63,6,FALSE)</f>
        <v>#N/A</v>
      </c>
      <c r="N721" t="s">
        <v>997</v>
      </c>
    </row>
    <row r="722" spans="4:14" x14ac:dyDescent="0.2">
      <c r="D722" t="s">
        <v>1038</v>
      </c>
      <c r="E722" t="str">
        <f>IF(ISNA(VLOOKUP($D722,rilMeta_verbose!$E$1:$E$1112,1,FALSE)),1,"")</f>
        <v/>
      </c>
      <c r="F722" t="e">
        <f>VLOOKUP(D722,qc!$N$1:$O$500,2,FALSE)</f>
        <v>#N/A</v>
      </c>
      <c r="H722" t="s">
        <v>1040</v>
      </c>
      <c r="J722" t="s">
        <v>1090</v>
      </c>
      <c r="K722" t="str">
        <f>IF(ISNA(VLOOKUP(J722,cryo!$O$2:$O$2064,1,FALSE)),1,"")</f>
        <v/>
      </c>
      <c r="L722" t="e">
        <f>VLOOKUP(J722,qc!$J$2:$O$63,6,FALSE)</f>
        <v>#N/A</v>
      </c>
      <c r="N722" t="s">
        <v>1002</v>
      </c>
    </row>
    <row r="723" spans="4:14" x14ac:dyDescent="0.2">
      <c r="D723" t="s">
        <v>998</v>
      </c>
      <c r="E723" t="str">
        <f>IF(ISNA(VLOOKUP($D723,rilMeta_verbose!$E$1:$E$1112,1,FALSE)),1,"")</f>
        <v/>
      </c>
      <c r="F723" t="e">
        <f>VLOOKUP(D723,qc!$N$1:$O$500,2,FALSE)</f>
        <v>#N/A</v>
      </c>
      <c r="H723" t="s">
        <v>1028</v>
      </c>
      <c r="J723" t="s">
        <v>1025</v>
      </c>
      <c r="K723" t="str">
        <f>IF(ISNA(VLOOKUP(J723,cryo!$O$2:$O$2064,1,FALSE)),1,"")</f>
        <v/>
      </c>
      <c r="L723" t="e">
        <f>VLOOKUP(J723,qc!$J$2:$O$63,6,FALSE)</f>
        <v>#N/A</v>
      </c>
      <c r="N723" t="s">
        <v>1053</v>
      </c>
    </row>
    <row r="724" spans="4:14" x14ac:dyDescent="0.2">
      <c r="D724" t="s">
        <v>977</v>
      </c>
      <c r="E724" t="str">
        <f>IF(ISNA(VLOOKUP($D724,rilMeta_verbose!$E$1:$E$1112,1,FALSE)),1,"")</f>
        <v/>
      </c>
      <c r="F724" t="e">
        <f>VLOOKUP(D724,qc!$N$1:$O$500,2,FALSE)</f>
        <v>#N/A</v>
      </c>
      <c r="H724" t="s">
        <v>1027</v>
      </c>
      <c r="J724" t="s">
        <v>1010</v>
      </c>
      <c r="K724" t="str">
        <f>IF(ISNA(VLOOKUP(J724,cryo!$O$2:$O$2064,1,FALSE)),1,"")</f>
        <v/>
      </c>
      <c r="L724" t="e">
        <f>VLOOKUP(J724,qc!$J$2:$O$63,6,FALSE)</f>
        <v>#N/A</v>
      </c>
      <c r="N724" t="s">
        <v>1016</v>
      </c>
    </row>
    <row r="725" spans="4:14" x14ac:dyDescent="0.2">
      <c r="D725" t="s">
        <v>1017</v>
      </c>
      <c r="E725" t="str">
        <f>IF(ISNA(VLOOKUP($D725,rilMeta_verbose!$E$1:$E$1112,1,FALSE)),1,"")</f>
        <v/>
      </c>
      <c r="F725" t="e">
        <f>VLOOKUP(D725,qc!$N$1:$O$500,2,FALSE)</f>
        <v>#N/A</v>
      </c>
      <c r="H725" t="s">
        <v>958</v>
      </c>
      <c r="J725" t="s">
        <v>992</v>
      </c>
      <c r="K725" t="str">
        <f>IF(ISNA(VLOOKUP(J725,cryo!$O$2:$O$2064,1,FALSE)),1,"")</f>
        <v/>
      </c>
      <c r="L725" t="e">
        <f>VLOOKUP(J725,qc!$J$2:$O$63,6,FALSE)</f>
        <v>#N/A</v>
      </c>
      <c r="N725" t="s">
        <v>993</v>
      </c>
    </row>
    <row r="726" spans="4:14" x14ac:dyDescent="0.2">
      <c r="D726" t="s">
        <v>1004</v>
      </c>
      <c r="E726" t="str">
        <f>IF(ISNA(VLOOKUP($D726,rilMeta_verbose!$E$1:$E$1112,1,FALSE)),1,"")</f>
        <v/>
      </c>
      <c r="F726" t="e">
        <f>VLOOKUP(D726,qc!$N$1:$O$500,2,FALSE)</f>
        <v>#N/A</v>
      </c>
      <c r="H726" t="s">
        <v>938</v>
      </c>
      <c r="J726" t="s">
        <v>1062</v>
      </c>
      <c r="K726" t="str">
        <f>IF(ISNA(VLOOKUP(J726,cryo!$O$2:$O$2064,1,FALSE)),1,"")</f>
        <v/>
      </c>
      <c r="L726" t="e">
        <f>VLOOKUP(J726,qc!$J$2:$O$63,6,FALSE)</f>
        <v>#N/A</v>
      </c>
      <c r="N726" t="s">
        <v>979</v>
      </c>
    </row>
    <row r="727" spans="4:14" x14ac:dyDescent="0.2">
      <c r="D727" t="s">
        <v>1063</v>
      </c>
      <c r="E727" t="str">
        <f>IF(ISNA(VLOOKUP($D727,rilMeta_verbose!$E$1:$E$1112,1,FALSE)),1,"")</f>
        <v/>
      </c>
      <c r="F727" t="e">
        <f>VLOOKUP(D727,qc!$N$1:$O$500,2,FALSE)</f>
        <v>#N/A</v>
      </c>
      <c r="H727" t="s">
        <v>937</v>
      </c>
      <c r="J727" t="s">
        <v>1064</v>
      </c>
      <c r="K727" t="str">
        <f>IF(ISNA(VLOOKUP(J727,cryo!$O$2:$O$2064,1,FALSE)),1,"")</f>
        <v/>
      </c>
      <c r="L727" t="e">
        <f>VLOOKUP(J727,qc!$J$2:$O$63,6,FALSE)</f>
        <v>#N/A</v>
      </c>
      <c r="N727" t="s">
        <v>1013</v>
      </c>
    </row>
    <row r="728" spans="4:14" x14ac:dyDescent="0.2">
      <c r="D728" t="s">
        <v>1034</v>
      </c>
      <c r="E728" t="str">
        <f>IF(ISNA(VLOOKUP($D728,rilMeta_verbose!$E$1:$E$1112,1,FALSE)),1,"")</f>
        <v/>
      </c>
      <c r="F728" t="e">
        <f>VLOOKUP(D728,qc!$N$1:$O$500,2,FALSE)</f>
        <v>#N/A</v>
      </c>
      <c r="H728" t="s">
        <v>1052</v>
      </c>
      <c r="J728" t="s">
        <v>1049</v>
      </c>
      <c r="K728" t="str">
        <f>IF(ISNA(VLOOKUP(J728,cryo!$O$2:$O$2064,1,FALSE)),1,"")</f>
        <v/>
      </c>
      <c r="L728" t="e">
        <f>VLOOKUP(J728,qc!$J$2:$O$63,6,FALSE)</f>
        <v>#N/A</v>
      </c>
      <c r="N728" t="s">
        <v>1095</v>
      </c>
    </row>
    <row r="729" spans="4:14" x14ac:dyDescent="0.2">
      <c r="D729" t="s">
        <v>1065</v>
      </c>
      <c r="E729" t="str">
        <f>IF(ISNA(VLOOKUP($D729,rilMeta_verbose!$E$1:$E$1112,1,FALSE)),1,"")</f>
        <v/>
      </c>
      <c r="F729" t="e">
        <f>VLOOKUP(D729,qc!$N$1:$O$500,2,FALSE)</f>
        <v>#N/A</v>
      </c>
      <c r="H729" t="s">
        <v>989</v>
      </c>
      <c r="J729" t="s">
        <v>1037</v>
      </c>
      <c r="K729" t="str">
        <f>IF(ISNA(VLOOKUP(J729,cryo!$O$2:$O$2064,1,FALSE)),1,"")</f>
        <v/>
      </c>
      <c r="L729" t="e">
        <f>VLOOKUP(J729,qc!$J$2:$O$63,6,FALSE)</f>
        <v>#N/A</v>
      </c>
      <c r="N729" t="s">
        <v>1057</v>
      </c>
    </row>
    <row r="730" spans="4:14" x14ac:dyDescent="0.2">
      <c r="D730" t="s">
        <v>939</v>
      </c>
      <c r="E730" t="str">
        <f>IF(ISNA(VLOOKUP($D730,rilMeta_verbose!$E$1:$E$1112,1,FALSE)),1,"")</f>
        <v/>
      </c>
      <c r="F730" t="e">
        <f>VLOOKUP(D730,qc!$N$1:$O$500,2,FALSE)</f>
        <v>#N/A</v>
      </c>
      <c r="H730" t="s">
        <v>1029</v>
      </c>
      <c r="J730" t="s">
        <v>978</v>
      </c>
      <c r="K730" t="str">
        <f>IF(ISNA(VLOOKUP(J730,cryo!$O$2:$O$2064,1,FALSE)),1,"")</f>
        <v/>
      </c>
      <c r="L730" t="e">
        <f>VLOOKUP(J730,qc!$J$2:$O$63,6,FALSE)</f>
        <v>#N/A</v>
      </c>
      <c r="N730" t="s">
        <v>1056</v>
      </c>
    </row>
    <row r="731" spans="4:14" x14ac:dyDescent="0.2">
      <c r="D731" t="s">
        <v>1018</v>
      </c>
      <c r="E731" t="str">
        <f>IF(ISNA(VLOOKUP($D731,rilMeta_verbose!$E$1:$E$1112,1,FALSE)),1,"")</f>
        <v/>
      </c>
      <c r="F731" t="e">
        <f>VLOOKUP(D731,qc!$N$1:$O$500,2,FALSE)</f>
        <v>#N/A</v>
      </c>
      <c r="H731" t="s">
        <v>1082</v>
      </c>
      <c r="J731" t="s">
        <v>1033</v>
      </c>
      <c r="K731" t="str">
        <f>IF(ISNA(VLOOKUP(J731,cryo!$O$2:$O$2064,1,FALSE)),1,"")</f>
        <v/>
      </c>
      <c r="L731" t="e">
        <f>VLOOKUP(J731,qc!$J$2:$O$63,6,FALSE)</f>
        <v>#N/A</v>
      </c>
      <c r="N731" t="s">
        <v>1038</v>
      </c>
    </row>
    <row r="732" spans="4:14" x14ac:dyDescent="0.2">
      <c r="D732" t="s">
        <v>1102</v>
      </c>
      <c r="E732" t="str">
        <f>IF(ISNA(VLOOKUP($D732,rilMeta_verbose!$E$1:$E$1112,1,FALSE)),1,"")</f>
        <v/>
      </c>
      <c r="F732" t="e">
        <f>VLOOKUP(D732,qc!$N$1:$O$500,2,FALSE)</f>
        <v>#N/A</v>
      </c>
      <c r="H732" t="s">
        <v>1014</v>
      </c>
      <c r="J732" t="s">
        <v>1011</v>
      </c>
      <c r="K732" t="str">
        <f>IF(ISNA(VLOOKUP(J732,cryo!$O$2:$O$2064,1,FALSE)),1,"")</f>
        <v/>
      </c>
      <c r="L732" t="e">
        <f>VLOOKUP(J732,qc!$J$2:$O$63,6,FALSE)</f>
        <v>#N/A</v>
      </c>
      <c r="N732" t="s">
        <v>998</v>
      </c>
    </row>
    <row r="733" spans="4:14" x14ac:dyDescent="0.2">
      <c r="D733" t="s">
        <v>1015</v>
      </c>
      <c r="E733" t="str">
        <f>IF(ISNA(VLOOKUP($D733,rilMeta_verbose!$E$1:$E$1112,1,FALSE)),1,"")</f>
        <v/>
      </c>
      <c r="F733" t="e">
        <f>VLOOKUP(D733,qc!$N$1:$O$500,2,FALSE)</f>
        <v>#N/A</v>
      </c>
      <c r="H733" t="s">
        <v>876</v>
      </c>
      <c r="J733" t="s">
        <v>1044</v>
      </c>
      <c r="K733" t="str">
        <f>IF(ISNA(VLOOKUP(J733,cryo!$O$2:$O$2064,1,FALSE)),1,"")</f>
        <v/>
      </c>
      <c r="L733" t="e">
        <f>VLOOKUP(J733,qc!$J$2:$O$63,6,FALSE)</f>
        <v>#N/A</v>
      </c>
      <c r="N733" t="s">
        <v>977</v>
      </c>
    </row>
    <row r="734" spans="4:14" x14ac:dyDescent="0.2">
      <c r="D734" t="s">
        <v>1003</v>
      </c>
      <c r="E734" t="str">
        <f>IF(ISNA(VLOOKUP($D734,rilMeta_verbose!$E$1:$E$1112,1,FALSE)),1,"")</f>
        <v/>
      </c>
      <c r="F734" t="e">
        <f>VLOOKUP(D734,qc!$N$1:$O$500,2,FALSE)</f>
        <v>#N/A</v>
      </c>
      <c r="H734" t="s">
        <v>881</v>
      </c>
      <c r="J734" t="s">
        <v>1046</v>
      </c>
      <c r="K734" t="str">
        <f>IF(ISNA(VLOOKUP(J734,cryo!$O$2:$O$2064,1,FALSE)),1,"")</f>
        <v/>
      </c>
      <c r="L734" t="e">
        <f>VLOOKUP(J734,qc!$J$2:$O$63,6,FALSE)</f>
        <v>#N/A</v>
      </c>
      <c r="N734" t="s">
        <v>1065</v>
      </c>
    </row>
    <row r="735" spans="4:14" x14ac:dyDescent="0.2">
      <c r="D735" t="s">
        <v>1022</v>
      </c>
      <c r="E735" t="str">
        <f>IF(ISNA(VLOOKUP($D735,rilMeta_verbose!$E$1:$E$1112,1,FALSE)),1,"")</f>
        <v/>
      </c>
      <c r="F735" t="e">
        <f>VLOOKUP(D735,qc!$N$1:$O$500,2,FALSE)</f>
        <v>#N/A</v>
      </c>
      <c r="J735" t="s">
        <v>1059</v>
      </c>
      <c r="K735" t="str">
        <f>IF(ISNA(VLOOKUP(J735,cryo!$O$2:$O$2064,1,FALSE)),1,"")</f>
        <v/>
      </c>
      <c r="L735" t="e">
        <f>VLOOKUP(J735,qc!$J$2:$O$63,6,FALSE)</f>
        <v>#N/A</v>
      </c>
      <c r="N735" t="s">
        <v>982</v>
      </c>
    </row>
    <row r="736" spans="4:14" x14ac:dyDescent="0.2">
      <c r="D736" t="s">
        <v>926</v>
      </c>
      <c r="E736" t="str">
        <f>IF(ISNA(VLOOKUP($D736,rilMeta_verbose!$E$1:$E$1112,1,FALSE)),1,"")</f>
        <v/>
      </c>
      <c r="F736" t="e">
        <f>VLOOKUP(D736,qc!$N$1:$O$500,2,FALSE)</f>
        <v>#N/A</v>
      </c>
      <c r="J736" t="s">
        <v>997</v>
      </c>
      <c r="K736" t="str">
        <f>IF(ISNA(VLOOKUP(J736,cryo!$O$2:$O$2064,1,FALSE)),1,"")</f>
        <v/>
      </c>
      <c r="L736" t="e">
        <f>VLOOKUP(J736,qc!$J$2:$O$63,6,FALSE)</f>
        <v>#N/A</v>
      </c>
      <c r="N736" t="s">
        <v>991</v>
      </c>
    </row>
    <row r="737" spans="4:14" x14ac:dyDescent="0.2">
      <c r="D737" t="s">
        <v>888</v>
      </c>
      <c r="E737" t="str">
        <f>IF(ISNA(VLOOKUP($D737,rilMeta_verbose!$E$1:$E$1112,1,FALSE)),1,"")</f>
        <v/>
      </c>
      <c r="F737" t="e">
        <f>VLOOKUP(D737,qc!$N$1:$O$500,2,FALSE)</f>
        <v>#N/A</v>
      </c>
      <c r="J737" t="s">
        <v>1002</v>
      </c>
      <c r="K737" t="str">
        <f>IF(ISNA(VLOOKUP(J737,cryo!$O$2:$O$2064,1,FALSE)),1,"")</f>
        <v/>
      </c>
      <c r="L737" t="e">
        <f>VLOOKUP(J737,qc!$J$2:$O$63,6,FALSE)</f>
        <v>#N/A</v>
      </c>
      <c r="N737" t="s">
        <v>1026</v>
      </c>
    </row>
    <row r="738" spans="4:14" x14ac:dyDescent="0.2">
      <c r="D738" t="s">
        <v>1068</v>
      </c>
      <c r="E738" t="str">
        <f>IF(ISNA(VLOOKUP($D738,rilMeta_verbose!$E$1:$E$1112,1,FALSE)),1,"")</f>
        <v/>
      </c>
      <c r="F738" t="e">
        <f>VLOOKUP(D738,qc!$N$1:$O$500,2,FALSE)</f>
        <v>#N/A</v>
      </c>
      <c r="J738" t="s">
        <v>1047</v>
      </c>
      <c r="K738" t="str">
        <f>IF(ISNA(VLOOKUP(J738,cryo!$O$2:$O$2064,1,FALSE)),1,"")</f>
        <v/>
      </c>
      <c r="L738" t="e">
        <f>VLOOKUP(J738,qc!$J$2:$O$63,6,FALSE)</f>
        <v>#N/A</v>
      </c>
      <c r="N738" t="s">
        <v>1051</v>
      </c>
    </row>
    <row r="739" spans="4:14" x14ac:dyDescent="0.2">
      <c r="D739" t="s">
        <v>982</v>
      </c>
      <c r="E739" t="str">
        <f>IF(ISNA(VLOOKUP($D739,rilMeta_verbose!$E$1:$E$1112,1,FALSE)),1,"")</f>
        <v/>
      </c>
      <c r="F739" t="e">
        <f>VLOOKUP(D739,qc!$N$1:$O$500,2,FALSE)</f>
        <v>#N/A</v>
      </c>
      <c r="J739" t="s">
        <v>1053</v>
      </c>
      <c r="K739" t="str">
        <f>IF(ISNA(VLOOKUP(J739,cryo!$O$2:$O$2064,1,FALSE)),1,"")</f>
        <v/>
      </c>
      <c r="L739" t="e">
        <f>VLOOKUP(J739,qc!$J$2:$O$63,6,FALSE)</f>
        <v>#N/A</v>
      </c>
      <c r="N739" t="s">
        <v>916</v>
      </c>
    </row>
    <row r="740" spans="4:14" x14ac:dyDescent="0.2">
      <c r="D740" t="s">
        <v>877</v>
      </c>
      <c r="E740" t="str">
        <f>IF(ISNA(VLOOKUP($D740,rilMeta_verbose!$E$1:$E$1112,1,FALSE)),1,"")</f>
        <v/>
      </c>
      <c r="F740" t="e">
        <f>VLOOKUP(D740,qc!$N$1:$O$500,2,FALSE)</f>
        <v>#N/A</v>
      </c>
      <c r="J740" t="s">
        <v>1016</v>
      </c>
      <c r="K740" t="str">
        <f>IF(ISNA(VLOOKUP(J740,cryo!$O$2:$O$2064,1,FALSE)),1,"")</f>
        <v/>
      </c>
      <c r="L740" t="e">
        <f>VLOOKUP(J740,qc!$J$2:$O$63,6,FALSE)</f>
        <v>#N/A</v>
      </c>
      <c r="N740" t="s">
        <v>878</v>
      </c>
    </row>
    <row r="741" spans="4:14" x14ac:dyDescent="0.2">
      <c r="D741" t="s">
        <v>1040</v>
      </c>
      <c r="E741" t="str">
        <f>IF(ISNA(VLOOKUP($D741,rilMeta_verbose!$E$1:$E$1112,1,FALSE)),1,"")</f>
        <v/>
      </c>
      <c r="F741" t="e">
        <f>VLOOKUP(D741,qc!$N$1:$O$500,2,FALSE)</f>
        <v>#N/A</v>
      </c>
      <c r="J741" t="s">
        <v>993</v>
      </c>
      <c r="K741" t="str">
        <f>IF(ISNA(VLOOKUP(J741,cryo!$O$2:$O$2064,1,FALSE)),1,"")</f>
        <v/>
      </c>
      <c r="L741" t="e">
        <f>VLOOKUP(J741,qc!$J$2:$O$63,6,FALSE)</f>
        <v>#N/A</v>
      </c>
      <c r="N741" t="s">
        <v>914</v>
      </c>
    </row>
    <row r="742" spans="4:14" x14ac:dyDescent="0.2">
      <c r="D742" t="s">
        <v>1028</v>
      </c>
      <c r="E742" t="str">
        <f>IF(ISNA(VLOOKUP($D742,rilMeta_verbose!$E$1:$E$1112,1,FALSE)),1,"")</f>
        <v/>
      </c>
      <c r="F742" t="e">
        <f>VLOOKUP(D742,qc!$N$1:$O$500,2,FALSE)</f>
        <v>#N/A</v>
      </c>
      <c r="J742" t="s">
        <v>979</v>
      </c>
      <c r="K742" t="str">
        <f>IF(ISNA(VLOOKUP(J742,cryo!$O$2:$O$2064,1,FALSE)),1,"")</f>
        <v/>
      </c>
      <c r="L742" t="e">
        <f>VLOOKUP(J742,qc!$J$2:$O$63,6,FALSE)</f>
        <v>#N/A</v>
      </c>
      <c r="N742" t="s">
        <v>951</v>
      </c>
    </row>
    <row r="743" spans="4:14" x14ac:dyDescent="0.2">
      <c r="D743" t="s">
        <v>1027</v>
      </c>
      <c r="E743" t="str">
        <f>IF(ISNA(VLOOKUP($D743,rilMeta_verbose!$E$1:$E$1112,1,FALSE)),1,"")</f>
        <v/>
      </c>
      <c r="F743" t="e">
        <f>VLOOKUP(D743,qc!$N$1:$O$500,2,FALSE)</f>
        <v>#N/A</v>
      </c>
      <c r="J743" t="s">
        <v>1013</v>
      </c>
      <c r="K743" t="str">
        <f>IF(ISNA(VLOOKUP(J743,cryo!$O$2:$O$2064,1,FALSE)),1,"")</f>
        <v/>
      </c>
      <c r="L743" t="e">
        <f>VLOOKUP(J743,qc!$J$2:$O$63,6,FALSE)</f>
        <v>#N/A</v>
      </c>
      <c r="N743" t="s">
        <v>939</v>
      </c>
    </row>
    <row r="744" spans="4:14" x14ac:dyDescent="0.2">
      <c r="D744" t="s">
        <v>958</v>
      </c>
      <c r="E744" t="str">
        <f>IF(ISNA(VLOOKUP($D744,rilMeta_verbose!$E$1:$E$1112,1,FALSE)),1,"")</f>
        <v/>
      </c>
      <c r="F744" t="e">
        <f>VLOOKUP(D744,qc!$N$1:$O$500,2,FALSE)</f>
        <v>#N/A</v>
      </c>
      <c r="J744" t="s">
        <v>1095</v>
      </c>
      <c r="K744" t="str">
        <f>IF(ISNA(VLOOKUP(J744,cryo!$O$2:$O$2064,1,FALSE)),1,"")</f>
        <v/>
      </c>
      <c r="L744" t="e">
        <f>VLOOKUP(J744,qc!$J$2:$O$63,6,FALSE)</f>
        <v>#N/A</v>
      </c>
      <c r="N744" t="s">
        <v>1018</v>
      </c>
    </row>
    <row r="745" spans="4:14" x14ac:dyDescent="0.2">
      <c r="D745" t="s">
        <v>938</v>
      </c>
      <c r="E745" t="str">
        <f>IF(ISNA(VLOOKUP($D745,rilMeta_verbose!$E$1:$E$1112,1,FALSE)),1,"")</f>
        <v/>
      </c>
      <c r="F745" t="e">
        <f>VLOOKUP(D745,qc!$N$1:$O$500,2,FALSE)</f>
        <v>#N/A</v>
      </c>
      <c r="J745" t="s">
        <v>1057</v>
      </c>
      <c r="K745" t="str">
        <f>IF(ISNA(VLOOKUP(J745,cryo!$O$2:$O$2064,1,FALSE)),1,"")</f>
        <v/>
      </c>
      <c r="L745" t="e">
        <f>VLOOKUP(J745,qc!$J$2:$O$63,6,FALSE)</f>
        <v>#N/A</v>
      </c>
      <c r="N745" t="s">
        <v>1102</v>
      </c>
    </row>
    <row r="746" spans="4:14" x14ac:dyDescent="0.2">
      <c r="D746" t="s">
        <v>991</v>
      </c>
      <c r="E746" t="str">
        <f>IF(ISNA(VLOOKUP($D746,rilMeta_verbose!$E$1:$E$1112,1,FALSE)),1,"")</f>
        <v/>
      </c>
      <c r="F746" t="e">
        <f>VLOOKUP(D746,qc!$N$1:$O$500,2,FALSE)</f>
        <v>#N/A</v>
      </c>
      <c r="J746" t="s">
        <v>1056</v>
      </c>
      <c r="K746" t="str">
        <f>IF(ISNA(VLOOKUP(J746,cryo!$O$2:$O$2064,1,FALSE)),1,"")</f>
        <v/>
      </c>
      <c r="L746" t="e">
        <f>VLOOKUP(J746,qc!$J$2:$O$63,6,FALSE)</f>
        <v>#N/A</v>
      </c>
      <c r="N746" t="s">
        <v>1015</v>
      </c>
    </row>
    <row r="747" spans="4:14" x14ac:dyDescent="0.2">
      <c r="D747" t="s">
        <v>937</v>
      </c>
      <c r="E747" t="str">
        <f>IF(ISNA(VLOOKUP($D747,rilMeta_verbose!$E$1:$E$1112,1,FALSE)),1,"")</f>
        <v/>
      </c>
      <c r="F747" t="e">
        <f>VLOOKUP(D747,qc!$N$1:$O$500,2,FALSE)</f>
        <v>#N/A</v>
      </c>
      <c r="J747" t="s">
        <v>1038</v>
      </c>
      <c r="K747" t="str">
        <f>IF(ISNA(VLOOKUP(J747,cryo!$O$2:$O$2064,1,FALSE)),1,"")</f>
        <v/>
      </c>
      <c r="L747" t="e">
        <f>VLOOKUP(J747,qc!$J$2:$O$63,6,FALSE)</f>
        <v>#N/A</v>
      </c>
      <c r="N747" t="s">
        <v>1003</v>
      </c>
    </row>
    <row r="748" spans="4:14" x14ac:dyDescent="0.2">
      <c r="D748" t="s">
        <v>1052</v>
      </c>
      <c r="E748" t="str">
        <f>IF(ISNA(VLOOKUP($D748,rilMeta_verbose!$E$1:$E$1112,1,FALSE)),1,"")</f>
        <v/>
      </c>
      <c r="F748" t="e">
        <f>VLOOKUP(D748,qc!$N$1:$O$500,2,FALSE)</f>
        <v>#N/A</v>
      </c>
      <c r="J748" t="s">
        <v>998</v>
      </c>
      <c r="K748" t="str">
        <f>IF(ISNA(VLOOKUP(J748,cryo!$O$2:$O$2064,1,FALSE)),1,"")</f>
        <v/>
      </c>
      <c r="L748" t="e">
        <f>VLOOKUP(J748,qc!$J$2:$O$63,6,FALSE)</f>
        <v>#N/A</v>
      </c>
      <c r="N748" t="s">
        <v>1022</v>
      </c>
    </row>
    <row r="749" spans="4:14" x14ac:dyDescent="0.2">
      <c r="D749" t="s">
        <v>989</v>
      </c>
      <c r="E749" t="str">
        <f>IF(ISNA(VLOOKUP($D749,rilMeta_verbose!$E$1:$E$1112,1,FALSE)),1,"")</f>
        <v/>
      </c>
      <c r="F749" t="e">
        <f>VLOOKUP(D749,qc!$N$1:$O$500,2,FALSE)</f>
        <v>#N/A</v>
      </c>
      <c r="J749" t="s">
        <v>977</v>
      </c>
      <c r="K749" t="str">
        <f>IF(ISNA(VLOOKUP(J749,cryo!$O$2:$O$2064,1,FALSE)),1,"")</f>
        <v/>
      </c>
      <c r="L749" t="e">
        <f>VLOOKUP(J749,qc!$J$2:$O$63,6,FALSE)</f>
        <v>#N/A</v>
      </c>
      <c r="N749" t="s">
        <v>926</v>
      </c>
    </row>
    <row r="750" spans="4:14" x14ac:dyDescent="0.2">
      <c r="D750" t="s">
        <v>1029</v>
      </c>
      <c r="E750" t="str">
        <f>IF(ISNA(VLOOKUP($D750,rilMeta_verbose!$E$1:$E$1112,1,FALSE)),1,"")</f>
        <v/>
      </c>
      <c r="F750" t="e">
        <f>VLOOKUP(D750,qc!$N$1:$O$500,2,FALSE)</f>
        <v>#N/A</v>
      </c>
      <c r="J750" t="s">
        <v>1017</v>
      </c>
      <c r="K750" t="str">
        <f>IF(ISNA(VLOOKUP(J750,cryo!$O$2:$O$2064,1,FALSE)),1,"")</f>
        <v/>
      </c>
      <c r="L750" t="e">
        <f>VLOOKUP(J750,qc!$J$2:$O$63,6,FALSE)</f>
        <v>#N/A</v>
      </c>
      <c r="N750" t="s">
        <v>888</v>
      </c>
    </row>
    <row r="751" spans="4:14" x14ac:dyDescent="0.2">
      <c r="D751" t="s">
        <v>1082</v>
      </c>
      <c r="E751" t="str">
        <f>IF(ISNA(VLOOKUP($D751,rilMeta_verbose!$E$1:$E$1112,1,FALSE)),1,"")</f>
        <v/>
      </c>
      <c r="F751" t="e">
        <f>VLOOKUP(D751,qc!$N$1:$O$500,2,FALSE)</f>
        <v>#N/A</v>
      </c>
      <c r="J751" t="s">
        <v>1004</v>
      </c>
      <c r="K751" t="str">
        <f>IF(ISNA(VLOOKUP(J751,cryo!$O$2:$O$2064,1,FALSE)),1,"")</f>
        <v/>
      </c>
      <c r="L751" t="e">
        <f>VLOOKUP(J751,qc!$J$2:$O$63,6,FALSE)</f>
        <v>#N/A</v>
      </c>
      <c r="N751" t="s">
        <v>1068</v>
      </c>
    </row>
    <row r="752" spans="4:14" x14ac:dyDescent="0.2">
      <c r="D752" t="s">
        <v>1014</v>
      </c>
      <c r="E752" t="str">
        <f>IF(ISNA(VLOOKUP($D752,rilMeta_verbose!$E$1:$E$1112,1,FALSE)),1,"")</f>
        <v/>
      </c>
      <c r="F752" t="e">
        <f>VLOOKUP(D752,qc!$N$1:$O$500,2,FALSE)</f>
        <v>#N/A</v>
      </c>
      <c r="J752" t="s">
        <v>1063</v>
      </c>
      <c r="K752" t="str">
        <f>IF(ISNA(VLOOKUP(J752,cryo!$O$2:$O$2064,1,FALSE)),1,"")</f>
        <v/>
      </c>
      <c r="L752" t="e">
        <f>VLOOKUP(J752,qc!$J$2:$O$63,6,FALSE)</f>
        <v>#N/A</v>
      </c>
      <c r="N752" t="s">
        <v>877</v>
      </c>
    </row>
    <row r="753" spans="4:14" x14ac:dyDescent="0.2">
      <c r="D753" t="s">
        <v>876</v>
      </c>
      <c r="E753" t="str">
        <f>IF(ISNA(VLOOKUP($D753,rilMeta_verbose!$E$1:$E$1112,1,FALSE)),1,"")</f>
        <v/>
      </c>
      <c r="F753" t="e">
        <f>VLOOKUP(D753,qc!$N$1:$O$500,2,FALSE)</f>
        <v>#N/A</v>
      </c>
      <c r="J753" t="s">
        <v>1034</v>
      </c>
      <c r="K753" t="str">
        <f>IF(ISNA(VLOOKUP(J753,cryo!$O$2:$O$2064,1,FALSE)),1,"")</f>
        <v/>
      </c>
      <c r="L753" t="e">
        <f>VLOOKUP(J753,qc!$J$2:$O$63,6,FALSE)</f>
        <v>#N/A</v>
      </c>
      <c r="N753" t="s">
        <v>1040</v>
      </c>
    </row>
    <row r="754" spans="4:14" x14ac:dyDescent="0.2">
      <c r="D754" t="s">
        <v>881</v>
      </c>
      <c r="E754" t="str">
        <f>IF(ISNA(VLOOKUP($D754,rilMeta_verbose!$E$1:$E$1112,1,FALSE)),1,"")</f>
        <v/>
      </c>
      <c r="F754" t="e">
        <f>VLOOKUP(D754,qc!$N$1:$O$500,2,FALSE)</f>
        <v>#N/A</v>
      </c>
      <c r="J754" t="s">
        <v>1065</v>
      </c>
      <c r="K754" t="str">
        <f>IF(ISNA(VLOOKUP(J754,cryo!$O$2:$O$2064,1,FALSE)),1,"")</f>
        <v/>
      </c>
      <c r="L754" t="e">
        <f>VLOOKUP(J754,qc!$J$2:$O$63,6,FALSE)</f>
        <v>#N/A</v>
      </c>
      <c r="N754" t="s">
        <v>1028</v>
      </c>
    </row>
    <row r="755" spans="4:14" x14ac:dyDescent="0.2">
      <c r="D755" t="s">
        <v>1026</v>
      </c>
      <c r="E755" t="str">
        <f>IF(ISNA(VLOOKUP($D755,rilMeta_verbose!$E$1:$E$1112,1,FALSE)),1,"")</f>
        <v/>
      </c>
      <c r="F755" t="e">
        <f>VLOOKUP(D755,qc!$N$1:$O$500,2,FALSE)</f>
        <v>#N/A</v>
      </c>
      <c r="J755" t="s">
        <v>939</v>
      </c>
      <c r="K755" t="str">
        <f>IF(ISNA(VLOOKUP(J755,cryo!$O$2:$O$2064,1,FALSE)),1,"")</f>
        <v/>
      </c>
      <c r="L755" t="e">
        <f>VLOOKUP(J755,qc!$J$2:$O$63,6,FALSE)</f>
        <v>#N/A</v>
      </c>
      <c r="N755" t="s">
        <v>1027</v>
      </c>
    </row>
    <row r="756" spans="4:14" x14ac:dyDescent="0.2">
      <c r="D756" t="s">
        <v>1051</v>
      </c>
      <c r="E756" t="str">
        <f>IF(ISNA(VLOOKUP($D756,rilMeta_verbose!$E$1:$E$1112,1,FALSE)),1,"")</f>
        <v/>
      </c>
      <c r="F756" t="e">
        <f>VLOOKUP(D756,qc!$N$1:$O$500,2,FALSE)</f>
        <v>#N/A</v>
      </c>
      <c r="J756" t="s">
        <v>1018</v>
      </c>
      <c r="K756" t="str">
        <f>IF(ISNA(VLOOKUP(J756,cryo!$O$2:$O$2064,1,FALSE)),1,"")</f>
        <v/>
      </c>
      <c r="L756" t="e">
        <f>VLOOKUP(J756,qc!$J$2:$O$63,6,FALSE)</f>
        <v>#N/A</v>
      </c>
      <c r="N756" t="s">
        <v>958</v>
      </c>
    </row>
    <row r="757" spans="4:14" x14ac:dyDescent="0.2">
      <c r="D757" t="s">
        <v>916</v>
      </c>
      <c r="E757" t="str">
        <f>IF(ISNA(VLOOKUP($D757,rilMeta_verbose!$E$1:$E$1112,1,FALSE)),1,"")</f>
        <v/>
      </c>
      <c r="F757" t="e">
        <f>VLOOKUP(D757,qc!$N$1:$O$500,2,FALSE)</f>
        <v>#N/A</v>
      </c>
      <c r="J757" t="s">
        <v>1102</v>
      </c>
      <c r="K757" t="str">
        <f>IF(ISNA(VLOOKUP(J757,cryo!$O$2:$O$2064,1,FALSE)),1,"")</f>
        <v/>
      </c>
      <c r="L757" t="e">
        <f>VLOOKUP(J757,qc!$J$2:$O$63,6,FALSE)</f>
        <v>#N/A</v>
      </c>
      <c r="N757" t="s">
        <v>938</v>
      </c>
    </row>
    <row r="758" spans="4:14" x14ac:dyDescent="0.2">
      <c r="D758" t="s">
        <v>878</v>
      </c>
      <c r="E758" t="str">
        <f>IF(ISNA(VLOOKUP($D758,rilMeta_verbose!$E$1:$E$1112,1,FALSE)),1,"")</f>
        <v/>
      </c>
      <c r="F758" t="e">
        <f>VLOOKUP(D758,qc!$N$1:$O$500,2,FALSE)</f>
        <v>#N/A</v>
      </c>
      <c r="J758" t="s">
        <v>1015</v>
      </c>
      <c r="K758" t="str">
        <f>IF(ISNA(VLOOKUP(J758,cryo!$O$2:$O$2064,1,FALSE)),1,"")</f>
        <v/>
      </c>
      <c r="L758" t="e">
        <f>VLOOKUP(J758,qc!$J$2:$O$63,6,FALSE)</f>
        <v>#N/A</v>
      </c>
      <c r="N758" t="s">
        <v>937</v>
      </c>
    </row>
    <row r="759" spans="4:14" x14ac:dyDescent="0.2">
      <c r="D759" t="s">
        <v>914</v>
      </c>
      <c r="E759" t="str">
        <f>IF(ISNA(VLOOKUP($D759,rilMeta_verbose!$E$1:$E$1112,1,FALSE)),1,"")</f>
        <v/>
      </c>
      <c r="F759" t="e">
        <f>VLOOKUP(D759,qc!$N$1:$O$500,2,FALSE)</f>
        <v>#N/A</v>
      </c>
      <c r="J759" t="s">
        <v>1003</v>
      </c>
      <c r="K759" t="str">
        <f>IF(ISNA(VLOOKUP(J759,cryo!$O$2:$O$2064,1,FALSE)),1,"")</f>
        <v/>
      </c>
      <c r="L759" t="e">
        <f>VLOOKUP(J759,qc!$J$2:$O$63,6,FALSE)</f>
        <v>#N/A</v>
      </c>
      <c r="N759" t="s">
        <v>1052</v>
      </c>
    </row>
    <row r="760" spans="4:14" x14ac:dyDescent="0.2">
      <c r="D760" t="s">
        <v>951</v>
      </c>
      <c r="E760" t="str">
        <f>IF(ISNA(VLOOKUP($D760,rilMeta_verbose!$E$1:$E$1112,1,FALSE)),1,"")</f>
        <v/>
      </c>
      <c r="F760" t="e">
        <f>VLOOKUP(D760,qc!$N$1:$O$500,2,FALSE)</f>
        <v>#N/A</v>
      </c>
      <c r="J760" t="s">
        <v>1022</v>
      </c>
      <c r="K760" t="str">
        <f>IF(ISNA(VLOOKUP(J760,cryo!$O$2:$O$2064,1,FALSE)),1,"")</f>
        <v/>
      </c>
      <c r="L760" t="e">
        <f>VLOOKUP(J760,qc!$J$2:$O$63,6,FALSE)</f>
        <v>#N/A</v>
      </c>
      <c r="N760" t="s">
        <v>989</v>
      </c>
    </row>
    <row r="761" spans="4:14" x14ac:dyDescent="0.2">
      <c r="D761" t="s">
        <v>1048</v>
      </c>
      <c r="E761" t="str">
        <f>IF(ISNA(VLOOKUP($D761,rilMeta_verbose!$E$1:$E$1112,1,FALSE)),1,"")</f>
        <v/>
      </c>
      <c r="F761" t="e">
        <f>VLOOKUP(D761,qc!$N$1:$O$500,2,FALSE)</f>
        <v>#N/A</v>
      </c>
      <c r="J761" t="s">
        <v>926</v>
      </c>
      <c r="K761" t="str">
        <f>IF(ISNA(VLOOKUP(J761,cryo!$O$2:$O$2064,1,FALSE)),1,"")</f>
        <v/>
      </c>
      <c r="L761" t="e">
        <f>VLOOKUP(J761,qc!$J$2:$O$63,6,FALSE)</f>
        <v>#N/A</v>
      </c>
      <c r="N761" t="s">
        <v>1029</v>
      </c>
    </row>
    <row r="762" spans="4:14" x14ac:dyDescent="0.2">
      <c r="D762" t="s">
        <v>33</v>
      </c>
      <c r="E762" t="str">
        <f>IF(ISNA(VLOOKUP($D762,rilMeta_verbose!$E$1:$E$1112,1,FALSE)),1,"")</f>
        <v/>
      </c>
      <c r="F762" t="e">
        <f>VLOOKUP(D762,qc!$N$1:$O$500,2,FALSE)</f>
        <v>#N/A</v>
      </c>
      <c r="J762" t="s">
        <v>888</v>
      </c>
      <c r="K762" t="str">
        <f>IF(ISNA(VLOOKUP(J762,cryo!$O$2:$O$2064,1,FALSE)),1,"")</f>
        <v/>
      </c>
      <c r="L762" t="e">
        <f>VLOOKUP(J762,qc!$J$2:$O$63,6,FALSE)</f>
        <v>#N/A</v>
      </c>
      <c r="N762" t="s">
        <v>1082</v>
      </c>
    </row>
    <row r="763" spans="4:14" x14ac:dyDescent="0.2">
      <c r="D763" t="s">
        <v>760</v>
      </c>
      <c r="E763" t="str">
        <f>IF(ISNA(VLOOKUP($D763,rilMeta_verbose!$E$1:$E$1112,1,FALSE)),1,"")</f>
        <v/>
      </c>
      <c r="F763" t="e">
        <f>VLOOKUP(D763,qc!$N$1:$O$500,2,FALSE)</f>
        <v>#N/A</v>
      </c>
      <c r="J763" t="s">
        <v>1068</v>
      </c>
      <c r="K763" t="str">
        <f>IF(ISNA(VLOOKUP(J763,cryo!$O$2:$O$2064,1,FALSE)),1,"")</f>
        <v/>
      </c>
      <c r="L763" t="e">
        <f>VLOOKUP(J763,qc!$J$2:$O$63,6,FALSE)</f>
        <v>#N/A</v>
      </c>
      <c r="N763" t="s">
        <v>1014</v>
      </c>
    </row>
    <row r="764" spans="4:14" x14ac:dyDescent="0.2">
      <c r="D764" t="s">
        <v>293</v>
      </c>
      <c r="E764" t="str">
        <f>IF(ISNA(VLOOKUP($D764,rilMeta_verbose!$E$1:$E$1112,1,FALSE)),1,"")</f>
        <v/>
      </c>
      <c r="F764" t="e">
        <f>VLOOKUP(D764,qc!$N$1:$O$500,2,FALSE)</f>
        <v>#N/A</v>
      </c>
      <c r="J764" t="s">
        <v>982</v>
      </c>
      <c r="K764" t="str">
        <f>IF(ISNA(VLOOKUP(J764,cryo!$O$2:$O$2064,1,FALSE)),1,"")</f>
        <v/>
      </c>
      <c r="L764" t="e">
        <f>VLOOKUP(J764,qc!$J$2:$O$63,6,FALSE)</f>
        <v>#N/A</v>
      </c>
      <c r="N764" t="s">
        <v>876</v>
      </c>
    </row>
    <row r="765" spans="4:14" x14ac:dyDescent="0.2">
      <c r="D765" t="s">
        <v>1020</v>
      </c>
      <c r="E765" t="str">
        <f>IF(ISNA(VLOOKUP($D764,rilMeta_verbose!$E$1:$E$1112,1,FALSE)),1,"")</f>
        <v/>
      </c>
      <c r="F765" t="e">
        <f>VLOOKUP(D765,qc!$N$1:$O$500,2,FALSE)</f>
        <v>#N/A</v>
      </c>
      <c r="J765" t="s">
        <v>877</v>
      </c>
      <c r="K765" t="str">
        <f>IF(ISNA(VLOOKUP(J765,cryo!$O$2:$O$2064,1,FALSE)),1,"")</f>
        <v/>
      </c>
      <c r="L765" t="e">
        <f>VLOOKUP(J765,qc!$J$2:$O$63,6,FALSE)</f>
        <v>#N/A</v>
      </c>
      <c r="N765" t="s">
        <v>881</v>
      </c>
    </row>
    <row r="766" spans="4:14" x14ac:dyDescent="0.2">
      <c r="D766" t="s">
        <v>324</v>
      </c>
      <c r="E766" t="str">
        <f>IF(ISNA(VLOOKUP($D765,rilMeta_verbose!$E$1:$E$1112,1,FALSE)),1,"")</f>
        <v/>
      </c>
      <c r="F766" t="e">
        <f>VLOOKUP(D766,qc!$N$1:$O$500,2,FALSE)</f>
        <v>#N/A</v>
      </c>
      <c r="J766" t="s">
        <v>1040</v>
      </c>
      <c r="K766" t="str">
        <f>IF(ISNA(VLOOKUP(J766,cryo!$O$2:$O$2064,1,FALSE)),1,"")</f>
        <v/>
      </c>
      <c r="L766" t="e">
        <f>VLOOKUP(J766,qc!$J$2:$O$63,6,FALSE)</f>
        <v>#N/A</v>
      </c>
    </row>
    <row r="767" spans="4:14" x14ac:dyDescent="0.2">
      <c r="D767" t="s">
        <v>50</v>
      </c>
      <c r="E767" t="str">
        <f>IF(ISNA(VLOOKUP($D766,rilMeta_verbose!$E$1:$E$1112,1,FALSE)),1,"")</f>
        <v/>
      </c>
      <c r="F767" t="e">
        <f>VLOOKUP(D767,qc!$N$1:$O$500,2,FALSE)</f>
        <v>#N/A</v>
      </c>
      <c r="J767" t="s">
        <v>1028</v>
      </c>
      <c r="K767" t="str">
        <f>IF(ISNA(VLOOKUP(J767,cryo!$O$2:$O$2064,1,FALSE)),1,"")</f>
        <v/>
      </c>
      <c r="L767" t="e">
        <f>VLOOKUP(J767,qc!$J$2:$O$63,6,FALSE)</f>
        <v>#N/A</v>
      </c>
    </row>
    <row r="768" spans="4:14" x14ac:dyDescent="0.2">
      <c r="D768" t="s">
        <v>818</v>
      </c>
      <c r="E768" t="str">
        <f>IF(ISNA(VLOOKUP($D767,rilMeta_verbose!$E$1:$E$1112,1,FALSE)),1,"")</f>
        <v/>
      </c>
      <c r="F768" t="e">
        <f>VLOOKUP(D768,qc!$N$1:$O$500,2,FALSE)</f>
        <v>#N/A</v>
      </c>
      <c r="J768" t="s">
        <v>1027</v>
      </c>
      <c r="K768" t="str">
        <f>IF(ISNA(VLOOKUP(J768,cryo!$O$2:$O$2064,1,FALSE)),1,"")</f>
        <v/>
      </c>
      <c r="L768" t="e">
        <f>VLOOKUP(J768,qc!$J$2:$O$63,6,FALSE)</f>
        <v>#N/A</v>
      </c>
    </row>
    <row r="769" spans="4:12" x14ac:dyDescent="0.2">
      <c r="D769" t="s">
        <v>640</v>
      </c>
      <c r="E769" t="str">
        <f>IF(ISNA(VLOOKUP($D768,rilMeta_verbose!$E$1:$E$1112,1,FALSE)),1,"")</f>
        <v/>
      </c>
      <c r="F769" t="e">
        <f>VLOOKUP(D769,qc!$N$1:$O$500,2,FALSE)</f>
        <v>#N/A</v>
      </c>
      <c r="J769" t="s">
        <v>958</v>
      </c>
      <c r="K769" t="str">
        <f>IF(ISNA(VLOOKUP(J769,cryo!$O$2:$O$2064,1,FALSE)),1,"")</f>
        <v/>
      </c>
      <c r="L769" t="e">
        <f>VLOOKUP(J769,qc!$J$2:$O$63,6,FALSE)</f>
        <v>#N/A</v>
      </c>
    </row>
    <row r="770" spans="4:12" x14ac:dyDescent="0.2">
      <c r="D770" t="s">
        <v>970</v>
      </c>
      <c r="E770" t="str">
        <f>IF(ISNA(VLOOKUP($D769,rilMeta_verbose!$E$1:$E$1112,1,FALSE)),1,"")</f>
        <v/>
      </c>
      <c r="F770" t="e">
        <f>VLOOKUP(D770,qc!$N$1:$O$500,2,FALSE)</f>
        <v>#N/A</v>
      </c>
      <c r="J770" t="s">
        <v>938</v>
      </c>
      <c r="K770" t="str">
        <f>IF(ISNA(VLOOKUP(J770,cryo!$O$2:$O$2064,1,FALSE)),1,"")</f>
        <v/>
      </c>
      <c r="L770" t="e">
        <f>VLOOKUP(J770,qc!$J$2:$O$63,6,FALSE)</f>
        <v>#N/A</v>
      </c>
    </row>
    <row r="771" spans="4:12" x14ac:dyDescent="0.2">
      <c r="D771" t="s">
        <v>569</v>
      </c>
      <c r="E771" t="str">
        <f>IF(ISNA(VLOOKUP($D770,rilMeta_verbose!$E$1:$E$1112,1,FALSE)),1,"")</f>
        <v/>
      </c>
      <c r="F771" t="e">
        <f>VLOOKUP(D771,qc!$N$1:$O$500,2,FALSE)</f>
        <v>#N/A</v>
      </c>
      <c r="J771" t="s">
        <v>991</v>
      </c>
      <c r="K771" t="str">
        <f>IF(ISNA(VLOOKUP(J771,cryo!$O$2:$O$2064,1,FALSE)),1,"")</f>
        <v/>
      </c>
      <c r="L771" t="e">
        <f>VLOOKUP(J771,qc!$J$2:$O$63,6,FALSE)</f>
        <v>#N/A</v>
      </c>
    </row>
    <row r="772" spans="4:12" x14ac:dyDescent="0.2">
      <c r="D772" t="s">
        <v>426</v>
      </c>
      <c r="E772" t="str">
        <f>IF(ISNA(VLOOKUP($D771,rilMeta_verbose!$E$1:$E$1112,1,FALSE)),1,"")</f>
        <v/>
      </c>
      <c r="F772" t="e">
        <f>VLOOKUP(D772,qc!$N$1:$O$500,2,FALSE)</f>
        <v>#N/A</v>
      </c>
      <c r="J772" t="s">
        <v>937</v>
      </c>
      <c r="K772" t="str">
        <f>IF(ISNA(VLOOKUP(J772,cryo!$O$2:$O$2064,1,FALSE)),1,"")</f>
        <v/>
      </c>
      <c r="L772" t="e">
        <f>VLOOKUP(J772,qc!$J$2:$O$63,6,FALSE)</f>
        <v>#N/A</v>
      </c>
    </row>
    <row r="773" spans="4:12" x14ac:dyDescent="0.2">
      <c r="D773" t="s">
        <v>439</v>
      </c>
      <c r="E773" t="str">
        <f>IF(ISNA(VLOOKUP($D772,rilMeta_verbose!$E$1:$E$1112,1,FALSE)),1,"")</f>
        <v/>
      </c>
      <c r="F773" t="e">
        <f>VLOOKUP(D773,qc!$N$1:$O$500,2,FALSE)</f>
        <v>#N/A</v>
      </c>
      <c r="J773" t="s">
        <v>1052</v>
      </c>
      <c r="K773" t="str">
        <f>IF(ISNA(VLOOKUP(J773,cryo!$O$2:$O$2064,1,FALSE)),1,"")</f>
        <v/>
      </c>
      <c r="L773" t="e">
        <f>VLOOKUP(J773,qc!$J$2:$O$63,6,FALSE)</f>
        <v>#N/A</v>
      </c>
    </row>
    <row r="774" spans="4:12" x14ac:dyDescent="0.2">
      <c r="D774" t="s">
        <v>436</v>
      </c>
      <c r="E774" t="str">
        <f>IF(ISNA(VLOOKUP($D773,rilMeta_verbose!$E$1:$E$1112,1,FALSE)),1,"")</f>
        <v/>
      </c>
      <c r="F774" t="e">
        <f>VLOOKUP(D774,qc!$N$1:$O$500,2,FALSE)</f>
        <v>#N/A</v>
      </c>
      <c r="J774" t="s">
        <v>989</v>
      </c>
      <c r="K774" t="str">
        <f>IF(ISNA(VLOOKUP(J774,cryo!$O$2:$O$2064,1,FALSE)),1,"")</f>
        <v/>
      </c>
      <c r="L774" t="e">
        <f>VLOOKUP(J774,qc!$J$2:$O$63,6,FALSE)</f>
        <v>#N/A</v>
      </c>
    </row>
    <row r="775" spans="4:12" x14ac:dyDescent="0.2">
      <c r="D775" t="s">
        <v>440</v>
      </c>
      <c r="E775" t="str">
        <f>IF(ISNA(VLOOKUP($D774,rilMeta_verbose!$E$1:$E$1112,1,FALSE)),1,"")</f>
        <v/>
      </c>
      <c r="F775" t="e">
        <f>VLOOKUP(D775,qc!$N$1:$O$500,2,FALSE)</f>
        <v>#N/A</v>
      </c>
      <c r="J775" t="s">
        <v>1029</v>
      </c>
      <c r="K775" t="str">
        <f>IF(ISNA(VLOOKUP(J775,cryo!$O$2:$O$2064,1,FALSE)),1,"")</f>
        <v/>
      </c>
      <c r="L775" t="e">
        <f>VLOOKUP(J775,qc!$J$2:$O$63,6,FALSE)</f>
        <v>#N/A</v>
      </c>
    </row>
    <row r="776" spans="4:12" x14ac:dyDescent="0.2">
      <c r="D776" t="s">
        <v>47</v>
      </c>
      <c r="E776" t="str">
        <f>IF(ISNA(VLOOKUP($D775,rilMeta_verbose!$E$1:$E$1112,1,FALSE)),1,"")</f>
        <v/>
      </c>
      <c r="F776" t="e">
        <f>VLOOKUP(D776,qc!$N$1:$O$500,2,FALSE)</f>
        <v>#N/A</v>
      </c>
      <c r="J776" t="s">
        <v>1082</v>
      </c>
      <c r="K776" t="str">
        <f>IF(ISNA(VLOOKUP(J776,cryo!$O$2:$O$2064,1,FALSE)),1,"")</f>
        <v/>
      </c>
      <c r="L776" t="e">
        <f>VLOOKUP(J776,qc!$J$2:$O$63,6,FALSE)</f>
        <v>#N/A</v>
      </c>
    </row>
    <row r="777" spans="4:12" x14ac:dyDescent="0.2">
      <c r="D777" t="s">
        <v>691</v>
      </c>
      <c r="E777" t="str">
        <f>IF(ISNA(VLOOKUP($D776,rilMeta_verbose!$E$1:$E$1112,1,FALSE)),1,"")</f>
        <v/>
      </c>
      <c r="F777" t="e">
        <f>VLOOKUP(D777,qc!$N$1:$O$500,2,FALSE)</f>
        <v>#N/A</v>
      </c>
      <c r="J777" t="s">
        <v>1014</v>
      </c>
      <c r="K777" t="str">
        <f>IF(ISNA(VLOOKUP(J777,cryo!$O$2:$O$2064,1,FALSE)),1,"")</f>
        <v/>
      </c>
      <c r="L777" t="e">
        <f>VLOOKUP(J777,qc!$J$2:$O$63,6,FALSE)</f>
        <v>#N/A</v>
      </c>
    </row>
    <row r="778" spans="4:12" x14ac:dyDescent="0.2">
      <c r="D778" t="s">
        <v>789</v>
      </c>
      <c r="E778" t="str">
        <f>IF(ISNA(VLOOKUP($D777,rilMeta_verbose!$E$1:$E$1112,1,FALSE)),1,"")</f>
        <v/>
      </c>
      <c r="F778" t="e">
        <f>VLOOKUP(D778,qc!$N$1:$O$500,2,FALSE)</f>
        <v>#N/A</v>
      </c>
      <c r="J778" t="s">
        <v>876</v>
      </c>
      <c r="K778" t="str">
        <f>IF(ISNA(VLOOKUP(J778,cryo!$O$2:$O$2064,1,FALSE)),1,"")</f>
        <v/>
      </c>
      <c r="L778" t="e">
        <f>VLOOKUP(J778,qc!$J$2:$O$63,6,FALSE)</f>
        <v>#N/A</v>
      </c>
    </row>
    <row r="779" spans="4:12" x14ac:dyDescent="0.2">
      <c r="E779" t="str">
        <f>IF(ISNA(VLOOKUP($D778,rilMeta_verbose!$E$1:$E$1112,1,FALSE)),1,"")</f>
        <v/>
      </c>
      <c r="J779" t="s">
        <v>881</v>
      </c>
      <c r="K779" t="str">
        <f>IF(ISNA(VLOOKUP(J779,cryo!$O$2:$O$2064,1,FALSE)),1,"")</f>
        <v/>
      </c>
      <c r="L779" t="e">
        <f>VLOOKUP(J779,qc!$J$2:$O$63,6,FALSE)</f>
        <v>#N/A</v>
      </c>
    </row>
    <row r="780" spans="4:12" x14ac:dyDescent="0.2">
      <c r="D780" t="s">
        <v>411</v>
      </c>
      <c r="F780" t="e">
        <f>VLOOKUP(D780,qc!$N$1:$O$500,2,FALSE)</f>
        <v>#N/A</v>
      </c>
      <c r="J780" t="s">
        <v>1026</v>
      </c>
      <c r="K780" t="str">
        <f>IF(ISNA(VLOOKUP(J780,cryo!$O$2:$O$2064,1,FALSE)),1,"")</f>
        <v/>
      </c>
      <c r="L780" t="e">
        <f>VLOOKUP(J780,qc!$J$2:$O$63,6,FALSE)</f>
        <v>#N/A</v>
      </c>
    </row>
    <row r="781" spans="4:12" x14ac:dyDescent="0.2">
      <c r="J781" t="s">
        <v>1051</v>
      </c>
      <c r="K781" t="str">
        <f>IF(ISNA(VLOOKUP(J781,cryo!$O$2:$O$2064,1,FALSE)),1,"")</f>
        <v/>
      </c>
      <c r="L781" t="e">
        <f>VLOOKUP(J781,qc!$J$2:$O$63,6,FALSE)</f>
        <v>#N/A</v>
      </c>
    </row>
    <row r="782" spans="4:12" x14ac:dyDescent="0.2">
      <c r="J782" t="s">
        <v>916</v>
      </c>
      <c r="K782" t="str">
        <f>IF(ISNA(VLOOKUP(J782,cryo!$O$2:$O$2064,1,FALSE)),1,"")</f>
        <v/>
      </c>
      <c r="L782" t="e">
        <f>VLOOKUP(J782,qc!$J$2:$O$63,6,FALSE)</f>
        <v>#N/A</v>
      </c>
    </row>
    <row r="783" spans="4:12" x14ac:dyDescent="0.2">
      <c r="J783" t="s">
        <v>878</v>
      </c>
      <c r="K783" t="str">
        <f>IF(ISNA(VLOOKUP(J783,cryo!$O$2:$O$2064,1,FALSE)),1,"")</f>
        <v/>
      </c>
      <c r="L783" t="e">
        <f>VLOOKUP(J783,qc!$J$2:$O$63,6,FALSE)</f>
        <v>#N/A</v>
      </c>
    </row>
    <row r="784" spans="4:12" x14ac:dyDescent="0.2">
      <c r="J784" t="s">
        <v>914</v>
      </c>
      <c r="K784" t="str">
        <f>IF(ISNA(VLOOKUP(J784,cryo!$O$2:$O$2064,1,FALSE)),1,"")</f>
        <v/>
      </c>
      <c r="L784" t="e">
        <f>VLOOKUP(J784,qc!$J$2:$O$63,6,FALSE)</f>
        <v>#N/A</v>
      </c>
    </row>
    <row r="785" spans="10:12" x14ac:dyDescent="0.2">
      <c r="J785" t="s">
        <v>951</v>
      </c>
      <c r="K785" t="str">
        <f>IF(ISNA(VLOOKUP(J785,cryo!$O$2:$O$2064,1,FALSE)),1,"")</f>
        <v/>
      </c>
      <c r="L785" t="e">
        <f>VLOOKUP(J785,qc!$J$2:$O$63,6,FALSE)</f>
        <v>#N/A</v>
      </c>
    </row>
  </sheetData>
  <sortState xmlns:xlrd2="http://schemas.microsoft.com/office/spreadsheetml/2017/richdata2" ref="J2:L798">
    <sortCondition descending="1" ref="L2"/>
  </sortState>
  <dataValidations count="1">
    <dataValidation type="custom" allowBlank="1" showInputMessage="1" showErrorMessage="1" errorTitle="Duplication check" error="sample_IDs must be unique." sqref="H526:I734" xr:uid="{83153EE0-C0A9-D441-B97B-4D8117A44F29}">
      <formula1>COUNTIF($D:$D,H526)&lt;2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D58E-72A9-CE40-A46F-085654E6E876}">
  <dimension ref="A1:O1028"/>
  <sheetViews>
    <sheetView workbookViewId="0"/>
  </sheetViews>
  <sheetFormatPr baseColWidth="10" defaultRowHeight="15" x14ac:dyDescent="0.2"/>
  <cols>
    <col min="1" max="1" width="12.6640625" bestFit="1" customWidth="1"/>
    <col min="2" max="2" width="33.5" bestFit="1" customWidth="1"/>
    <col min="3" max="3" width="16.6640625" bestFit="1" customWidth="1"/>
    <col min="4" max="4" width="96.5" bestFit="1" customWidth="1"/>
  </cols>
  <sheetData>
    <row r="1" spans="1:15" x14ac:dyDescent="0.2">
      <c r="A1" t="s">
        <v>5178</v>
      </c>
      <c r="B1" t="s">
        <v>3065</v>
      </c>
      <c r="C1" t="s">
        <v>3066</v>
      </c>
      <c r="D1" t="s">
        <v>3067</v>
      </c>
      <c r="G1" t="s">
        <v>5</v>
      </c>
      <c r="H1" t="s">
        <v>1507</v>
      </c>
      <c r="I1" t="s">
        <v>1508</v>
      </c>
      <c r="J1" t="s">
        <v>1182</v>
      </c>
      <c r="K1" t="s">
        <v>1184</v>
      </c>
      <c r="L1" t="s">
        <v>1190</v>
      </c>
      <c r="M1" t="s">
        <v>5233</v>
      </c>
      <c r="N1" t="s">
        <v>5234</v>
      </c>
      <c r="O1" t="s">
        <v>5235</v>
      </c>
    </row>
    <row r="2" spans="1:15" x14ac:dyDescent="0.2">
      <c r="A2" t="s">
        <v>5179</v>
      </c>
      <c r="B2" t="s">
        <v>3068</v>
      </c>
      <c r="C2" t="s">
        <v>3069</v>
      </c>
      <c r="D2" t="s">
        <v>3070</v>
      </c>
      <c r="G2" t="s">
        <v>426</v>
      </c>
      <c r="H2">
        <v>101</v>
      </c>
      <c r="I2" t="s">
        <v>2596</v>
      </c>
      <c r="J2" t="s">
        <v>1183</v>
      </c>
      <c r="K2" t="s">
        <v>1186</v>
      </c>
      <c r="L2">
        <v>2013</v>
      </c>
      <c r="M2" t="str">
        <f>VLOOKUP(G2,sra!$A$1:$B$1028,2,FALSE)</f>
        <v>877456c8a2874652a2f1a793c6209830</v>
      </c>
      <c r="N2" t="e">
        <v>#N/A</v>
      </c>
      <c r="O2" s="21" t="s">
        <v>426</v>
      </c>
    </row>
    <row r="3" spans="1:15" x14ac:dyDescent="0.2">
      <c r="A3" t="s">
        <v>5180</v>
      </c>
      <c r="B3" t="s">
        <v>3071</v>
      </c>
      <c r="C3" t="s">
        <v>3072</v>
      </c>
      <c r="D3" t="s">
        <v>3073</v>
      </c>
      <c r="G3" t="s">
        <v>667</v>
      </c>
      <c r="H3">
        <v>101</v>
      </c>
      <c r="I3" t="s">
        <v>1148</v>
      </c>
      <c r="J3" t="s">
        <v>1183</v>
      </c>
      <c r="K3" t="s">
        <v>1186</v>
      </c>
      <c r="L3">
        <v>2014</v>
      </c>
      <c r="M3" t="str">
        <f>VLOOKUP(G3,sra!$A$1:$B$1028,2,FALSE)</f>
        <v>fd7f97e9154b63a8aeb750918faeddd5</v>
      </c>
      <c r="N3" t="e">
        <v>#N/A</v>
      </c>
      <c r="O3" s="21" t="s">
        <v>667</v>
      </c>
    </row>
    <row r="4" spans="1:15" x14ac:dyDescent="0.2">
      <c r="A4" t="s">
        <v>5181</v>
      </c>
      <c r="B4" t="s">
        <v>3074</v>
      </c>
      <c r="C4" t="s">
        <v>3075</v>
      </c>
      <c r="D4" t="s">
        <v>3076</v>
      </c>
      <c r="G4" t="s">
        <v>490</v>
      </c>
      <c r="H4">
        <v>101</v>
      </c>
      <c r="I4" t="s">
        <v>2596</v>
      </c>
      <c r="J4" t="s">
        <v>1183</v>
      </c>
      <c r="K4" t="s">
        <v>1186</v>
      </c>
      <c r="L4">
        <v>2013</v>
      </c>
      <c r="M4" t="str">
        <f>VLOOKUP(G4,sra!$A$1:$B$1028,2,FALSE)</f>
        <v>c9ec62bdc372a2c84b9ead6965f158bb</v>
      </c>
      <c r="N4" t="e">
        <v>#N/A</v>
      </c>
      <c r="O4" s="21" t="s">
        <v>490</v>
      </c>
    </row>
    <row r="5" spans="1:15" x14ac:dyDescent="0.2">
      <c r="A5" t="s">
        <v>5182</v>
      </c>
      <c r="B5" t="s">
        <v>3077</v>
      </c>
      <c r="C5" t="s">
        <v>3078</v>
      </c>
      <c r="D5" t="s">
        <v>3079</v>
      </c>
      <c r="G5" t="s">
        <v>1020</v>
      </c>
      <c r="H5">
        <v>101</v>
      </c>
      <c r="I5" t="s">
        <v>2596</v>
      </c>
      <c r="J5" t="s">
        <v>1183</v>
      </c>
      <c r="K5" t="s">
        <v>1186</v>
      </c>
      <c r="L5">
        <v>2014</v>
      </c>
      <c r="M5" t="str">
        <f>VLOOKUP(G5,sra!$A$1:$B$1028,2,FALSE)</f>
        <v>69cbeeb3d7098262b666d93badc12a8c</v>
      </c>
      <c r="N5" t="e">
        <v>#N/A</v>
      </c>
      <c r="O5" s="21" t="s">
        <v>1020</v>
      </c>
    </row>
    <row r="6" spans="1:15" x14ac:dyDescent="0.2">
      <c r="A6" t="s">
        <v>5183</v>
      </c>
      <c r="B6" t="s">
        <v>3080</v>
      </c>
      <c r="C6" t="s">
        <v>3081</v>
      </c>
      <c r="D6" t="s">
        <v>3082</v>
      </c>
      <c r="G6" t="s">
        <v>328</v>
      </c>
      <c r="H6">
        <v>101</v>
      </c>
      <c r="I6" t="s">
        <v>2593</v>
      </c>
      <c r="J6" t="s">
        <v>1183</v>
      </c>
      <c r="K6" t="s">
        <v>1186</v>
      </c>
      <c r="L6">
        <v>2013</v>
      </c>
      <c r="M6" t="str">
        <f>VLOOKUP(G6,sra!$A$1:$B$1028,2,FALSE)</f>
        <v>101b15859d472803d3aa4304ae7eaf04</v>
      </c>
      <c r="N6" t="e">
        <v>#N/A</v>
      </c>
      <c r="O6" s="21" t="s">
        <v>328</v>
      </c>
    </row>
    <row r="7" spans="1:15" x14ac:dyDescent="0.2">
      <c r="A7" t="s">
        <v>5184</v>
      </c>
      <c r="B7" t="s">
        <v>3083</v>
      </c>
      <c r="C7" t="s">
        <v>3084</v>
      </c>
      <c r="D7" t="s">
        <v>3085</v>
      </c>
      <c r="G7" t="s">
        <v>220</v>
      </c>
      <c r="H7">
        <v>100</v>
      </c>
      <c r="I7" t="s">
        <v>1476</v>
      </c>
      <c r="J7" t="s">
        <v>1185</v>
      </c>
      <c r="K7" t="s">
        <v>1185</v>
      </c>
      <c r="L7">
        <v>2018</v>
      </c>
      <c r="M7" t="str">
        <f>VLOOKUP(G7,sra!$A$1:$B$1028,2,FALSE)</f>
        <v>1ee649a2d257bf75a4bdbd668812d112</v>
      </c>
      <c r="N7" t="e">
        <v>#N/A</v>
      </c>
      <c r="O7" s="21" t="s">
        <v>220</v>
      </c>
    </row>
    <row r="8" spans="1:15" x14ac:dyDescent="0.2">
      <c r="A8" t="s">
        <v>5185</v>
      </c>
      <c r="B8" t="s">
        <v>3086</v>
      </c>
      <c r="C8" t="s">
        <v>3087</v>
      </c>
      <c r="D8" t="s">
        <v>3088</v>
      </c>
      <c r="G8" t="s">
        <v>91</v>
      </c>
      <c r="H8">
        <v>100</v>
      </c>
      <c r="I8" t="s">
        <v>1270</v>
      </c>
      <c r="J8" t="s">
        <v>1185</v>
      </c>
      <c r="K8" t="s">
        <v>1185</v>
      </c>
      <c r="L8">
        <v>2018</v>
      </c>
      <c r="M8" t="str">
        <f>VLOOKUP(G8,sra!$A$1:$B$1028,2,FALSE)</f>
        <v>a57f9bdddcb50c35f78f1e34af8c65ad</v>
      </c>
      <c r="N8" t="e">
        <v>#N/A</v>
      </c>
      <c r="O8" s="21" t="s">
        <v>91</v>
      </c>
    </row>
    <row r="9" spans="1:15" x14ac:dyDescent="0.2">
      <c r="A9" t="s">
        <v>5186</v>
      </c>
      <c r="B9" t="s">
        <v>3089</v>
      </c>
      <c r="C9" t="s">
        <v>3090</v>
      </c>
      <c r="D9" t="s">
        <v>3091</v>
      </c>
      <c r="G9" t="s">
        <v>72</v>
      </c>
      <c r="H9">
        <v>100</v>
      </c>
      <c r="I9" t="s">
        <v>1212</v>
      </c>
      <c r="J9" t="s">
        <v>1185</v>
      </c>
      <c r="K9" t="s">
        <v>1185</v>
      </c>
      <c r="L9">
        <v>2018</v>
      </c>
      <c r="M9" t="str">
        <f>VLOOKUP(G9,sra!$A$1:$B$1028,2,FALSE)</f>
        <v>2f38b3041f8f4fc761f41acd45c2aac4</v>
      </c>
      <c r="N9" t="e">
        <v>#N/A</v>
      </c>
      <c r="O9" s="21" t="s">
        <v>72</v>
      </c>
    </row>
    <row r="10" spans="1:15" x14ac:dyDescent="0.2">
      <c r="A10" t="s">
        <v>5187</v>
      </c>
      <c r="B10" t="s">
        <v>3092</v>
      </c>
      <c r="C10" t="s">
        <v>3093</v>
      </c>
      <c r="D10" t="s">
        <v>3094</v>
      </c>
      <c r="G10" t="s">
        <v>20</v>
      </c>
      <c r="H10">
        <v>100</v>
      </c>
      <c r="I10" t="s">
        <v>1304</v>
      </c>
      <c r="J10" t="s">
        <v>1185</v>
      </c>
      <c r="K10" t="s">
        <v>1185</v>
      </c>
      <c r="L10">
        <v>2018</v>
      </c>
      <c r="M10" t="str">
        <f>VLOOKUP(G10,sra!$A$1:$B$1028,2,FALSE)</f>
        <v>e9219e8a6c70064e22dcced74efb7cda</v>
      </c>
      <c r="N10" t="e">
        <v>#N/A</v>
      </c>
      <c r="O10" s="21" t="s">
        <v>20</v>
      </c>
    </row>
    <row r="11" spans="1:15" x14ac:dyDescent="0.2">
      <c r="A11" t="s">
        <v>5188</v>
      </c>
      <c r="B11" t="s">
        <v>3095</v>
      </c>
      <c r="C11" t="s">
        <v>3096</v>
      </c>
      <c r="D11" t="s">
        <v>3097</v>
      </c>
      <c r="G11" t="s">
        <v>735</v>
      </c>
      <c r="H11">
        <v>150</v>
      </c>
      <c r="I11" t="str">
        <f>CONCATENATE("/scratch/cgsb/rockman/lmn3/G140RILs/bgi/")</f>
        <v>/scratch/cgsb/rockman/lmn3/G140RILs/bgi/</v>
      </c>
      <c r="J11" t="s">
        <v>1183</v>
      </c>
      <c r="K11" t="s">
        <v>1185</v>
      </c>
      <c r="L11">
        <v>2017</v>
      </c>
      <c r="M11" t="str">
        <f>VLOOKUP(G11,sra!$A$1:$B$1028,2,FALSE)</f>
        <v>1e788b1a92e759b73b15f34362164c97</v>
      </c>
      <c r="N11" t="e">
        <v>#N/A</v>
      </c>
      <c r="O11" s="21" t="s">
        <v>735</v>
      </c>
    </row>
    <row r="12" spans="1:15" x14ac:dyDescent="0.2">
      <c r="A12" t="s">
        <v>5189</v>
      </c>
      <c r="B12" t="s">
        <v>3098</v>
      </c>
      <c r="C12" t="s">
        <v>3099</v>
      </c>
      <c r="D12" t="s">
        <v>3100</v>
      </c>
      <c r="G12" t="s">
        <v>792</v>
      </c>
      <c r="H12">
        <v>150</v>
      </c>
      <c r="I12" t="str">
        <f>CONCATENATE("/scratch/cgsb/rockman/lmn3/G140RILs/bgi/")</f>
        <v>/scratch/cgsb/rockman/lmn3/G140RILs/bgi/</v>
      </c>
      <c r="J12" t="s">
        <v>1183</v>
      </c>
      <c r="K12" t="s">
        <v>1185</v>
      </c>
      <c r="L12">
        <v>2017</v>
      </c>
      <c r="M12" t="str">
        <f>VLOOKUP(G12,sra!$A$1:$B$1028,2,FALSE)</f>
        <v>39cb30e898a2edc15a3f3272aa9ea3a9</v>
      </c>
      <c r="N12" t="e">
        <v>#N/A</v>
      </c>
      <c r="O12" s="21" t="s">
        <v>792</v>
      </c>
    </row>
    <row r="13" spans="1:15" x14ac:dyDescent="0.2">
      <c r="A13" t="s">
        <v>5190</v>
      </c>
      <c r="B13" t="s">
        <v>3101</v>
      </c>
      <c r="C13" t="s">
        <v>3102</v>
      </c>
      <c r="D13" t="s">
        <v>3064</v>
      </c>
      <c r="G13" t="s">
        <v>254</v>
      </c>
      <c r="H13">
        <v>100</v>
      </c>
      <c r="I13" t="s">
        <v>1278</v>
      </c>
      <c r="J13" t="s">
        <v>1185</v>
      </c>
      <c r="K13" t="s">
        <v>1185</v>
      </c>
      <c r="L13">
        <v>2018</v>
      </c>
      <c r="M13" t="str">
        <f>VLOOKUP(G13,sra!$A$1:$B$1028,2,FALSE)</f>
        <v>1ce1f53a01887c87d350367334dd5165</v>
      </c>
      <c r="N13" t="e">
        <v>#N/A</v>
      </c>
      <c r="O13" s="21" t="s">
        <v>254</v>
      </c>
    </row>
    <row r="14" spans="1:15" x14ac:dyDescent="0.2">
      <c r="A14" t="s">
        <v>5191</v>
      </c>
      <c r="B14" t="s">
        <v>3103</v>
      </c>
      <c r="C14" t="s">
        <v>3104</v>
      </c>
      <c r="D14" t="s">
        <v>3105</v>
      </c>
      <c r="G14" t="s">
        <v>279</v>
      </c>
      <c r="H14">
        <v>100</v>
      </c>
      <c r="I14" t="s">
        <v>1377</v>
      </c>
      <c r="J14" t="s">
        <v>1185</v>
      </c>
      <c r="K14" t="s">
        <v>1185</v>
      </c>
      <c r="L14">
        <v>2018</v>
      </c>
      <c r="M14" t="str">
        <f>VLOOKUP(G14,sra!$A$1:$B$1028,2,FALSE)</f>
        <v>c9576a708a324777b71bb0ead85ccd90</v>
      </c>
      <c r="N14" t="e">
        <v>#N/A</v>
      </c>
      <c r="O14" s="21" t="s">
        <v>279</v>
      </c>
    </row>
    <row r="15" spans="1:15" x14ac:dyDescent="0.2">
      <c r="A15" t="s">
        <v>5192</v>
      </c>
      <c r="B15" t="s">
        <v>3106</v>
      </c>
      <c r="C15" t="s">
        <v>3107</v>
      </c>
      <c r="D15" t="s">
        <v>3108</v>
      </c>
      <c r="G15" t="s">
        <v>380</v>
      </c>
      <c r="H15">
        <v>100</v>
      </c>
      <c r="I15" t="s">
        <v>1417</v>
      </c>
      <c r="J15" t="s">
        <v>1185</v>
      </c>
      <c r="K15" t="s">
        <v>1185</v>
      </c>
      <c r="L15">
        <v>2018</v>
      </c>
      <c r="M15" t="str">
        <f>VLOOKUP(G15,sra!$A$1:$B$1028,2,FALSE)</f>
        <v>5e2bc513af6445311549b30445d06b3d</v>
      </c>
      <c r="N15" t="e">
        <v>#N/A</v>
      </c>
      <c r="O15" s="21" t="s">
        <v>380</v>
      </c>
    </row>
    <row r="16" spans="1:15" x14ac:dyDescent="0.2">
      <c r="A16" t="s">
        <v>5193</v>
      </c>
      <c r="B16" t="s">
        <v>3109</v>
      </c>
      <c r="C16" t="s">
        <v>3110</v>
      </c>
      <c r="D16" t="s">
        <v>3111</v>
      </c>
      <c r="G16" t="s">
        <v>783</v>
      </c>
      <c r="H16">
        <v>150</v>
      </c>
      <c r="I16" t="str">
        <f>CONCATENATE("/scratch/cgsb/rockman/lmn3/G140RILs/bgi/")</f>
        <v>/scratch/cgsb/rockman/lmn3/G140RILs/bgi/</v>
      </c>
      <c r="J16" t="s">
        <v>1183</v>
      </c>
      <c r="K16" t="s">
        <v>1185</v>
      </c>
      <c r="L16">
        <v>2017</v>
      </c>
      <c r="M16" t="str">
        <f>VLOOKUP(G16,sra!$A$1:$B$1028,2,FALSE)</f>
        <v>42f2958db9464343634f542e659bab4f</v>
      </c>
      <c r="N16" t="e">
        <v>#N/A</v>
      </c>
      <c r="O16" s="21" t="s">
        <v>783</v>
      </c>
    </row>
    <row r="17" spans="1:15" x14ac:dyDescent="0.2">
      <c r="A17" t="s">
        <v>5194</v>
      </c>
      <c r="B17" t="s">
        <v>3112</v>
      </c>
      <c r="C17" t="s">
        <v>3113</v>
      </c>
      <c r="D17" t="s">
        <v>3114</v>
      </c>
      <c r="G17" t="s">
        <v>729</v>
      </c>
      <c r="H17">
        <v>150</v>
      </c>
      <c r="I17" t="str">
        <f>CONCATENATE("/scratch/cgsb/rockman/lmn3/G140RILs/bgi/")</f>
        <v>/scratch/cgsb/rockman/lmn3/G140RILs/bgi/</v>
      </c>
      <c r="J17" t="s">
        <v>1183</v>
      </c>
      <c r="K17" t="s">
        <v>1185</v>
      </c>
      <c r="L17">
        <v>2017</v>
      </c>
      <c r="M17" t="str">
        <f>VLOOKUP(G17,sra!$A$1:$B$1028,2,FALSE)</f>
        <v>4d7307cc2dc50daa7224fa5e912ffc44</v>
      </c>
      <c r="N17" t="e">
        <v>#N/A</v>
      </c>
      <c r="O17" s="21" t="s">
        <v>729</v>
      </c>
    </row>
    <row r="18" spans="1:15" x14ac:dyDescent="0.2">
      <c r="A18" t="s">
        <v>5195</v>
      </c>
      <c r="B18" t="s">
        <v>3115</v>
      </c>
      <c r="C18" t="s">
        <v>3116</v>
      </c>
      <c r="D18" t="s">
        <v>3117</v>
      </c>
      <c r="G18" t="s">
        <v>838</v>
      </c>
      <c r="H18">
        <v>150</v>
      </c>
      <c r="I18" t="str">
        <f>CONCATENATE("/scratch/cgsb/rockman/lmn3/G140RILs/bgi/")</f>
        <v>/scratch/cgsb/rockman/lmn3/G140RILs/bgi/</v>
      </c>
      <c r="J18" t="s">
        <v>1183</v>
      </c>
      <c r="K18" t="s">
        <v>1185</v>
      </c>
      <c r="L18">
        <v>2017</v>
      </c>
      <c r="M18" t="str">
        <f>VLOOKUP(G18,sra!$A$1:$B$1028,2,FALSE)</f>
        <v>0f92d203331a1cde2cd1e2cb24032cf4</v>
      </c>
      <c r="N18" t="e">
        <v>#N/A</v>
      </c>
      <c r="O18" s="21" t="s">
        <v>838</v>
      </c>
    </row>
    <row r="19" spans="1:15" x14ac:dyDescent="0.2">
      <c r="A19" t="s">
        <v>5196</v>
      </c>
      <c r="B19" t="s">
        <v>3118</v>
      </c>
      <c r="C19" t="s">
        <v>3119</v>
      </c>
      <c r="D19" t="s">
        <v>3120</v>
      </c>
      <c r="G19" t="s">
        <v>370</v>
      </c>
      <c r="H19">
        <v>100</v>
      </c>
      <c r="I19" t="s">
        <v>1202</v>
      </c>
      <c r="J19" t="s">
        <v>1185</v>
      </c>
      <c r="K19" t="s">
        <v>1185</v>
      </c>
      <c r="L19">
        <v>2018</v>
      </c>
      <c r="M19" t="str">
        <f>VLOOKUP(G19,sra!$A$1:$B$1028,2,FALSE)</f>
        <v>963b9ae63089e790f500834345fc214c</v>
      </c>
      <c r="N19" t="e">
        <v>#N/A</v>
      </c>
      <c r="O19" s="21" t="s">
        <v>370</v>
      </c>
    </row>
    <row r="20" spans="1:15" x14ac:dyDescent="0.2">
      <c r="A20" t="s">
        <v>5197</v>
      </c>
      <c r="B20" t="s">
        <v>3121</v>
      </c>
      <c r="C20" t="s">
        <v>3122</v>
      </c>
      <c r="D20" t="s">
        <v>3123</v>
      </c>
      <c r="G20" t="s">
        <v>332</v>
      </c>
      <c r="H20">
        <v>100</v>
      </c>
      <c r="I20" t="s">
        <v>1455</v>
      </c>
      <c r="J20" t="s">
        <v>1185</v>
      </c>
      <c r="K20" t="s">
        <v>1185</v>
      </c>
      <c r="L20">
        <v>2018</v>
      </c>
      <c r="M20" t="str">
        <f>VLOOKUP(G20,sra!$A$1:$B$1028,2,FALSE)</f>
        <v>15c751238f4b00990a5e1105aa436c37</v>
      </c>
      <c r="N20" t="e">
        <v>#N/A</v>
      </c>
      <c r="O20" s="21" t="s">
        <v>332</v>
      </c>
    </row>
    <row r="21" spans="1:15" x14ac:dyDescent="0.2">
      <c r="A21" t="s">
        <v>5198</v>
      </c>
      <c r="B21" t="s">
        <v>3124</v>
      </c>
      <c r="C21" t="s">
        <v>3125</v>
      </c>
      <c r="D21" t="s">
        <v>3126</v>
      </c>
      <c r="G21" t="s">
        <v>79</v>
      </c>
      <c r="H21">
        <v>100</v>
      </c>
      <c r="I21" t="s">
        <v>1428</v>
      </c>
      <c r="J21" t="s">
        <v>1185</v>
      </c>
      <c r="K21" t="s">
        <v>1185</v>
      </c>
      <c r="L21">
        <v>2018</v>
      </c>
      <c r="M21" t="str">
        <f>VLOOKUP(G21,sra!$A$1:$B$1028,2,FALSE)</f>
        <v>851a8f3075464af60e2efb3485399185</v>
      </c>
      <c r="N21" t="e">
        <v>#N/A</v>
      </c>
      <c r="O21" s="21" t="s">
        <v>79</v>
      </c>
    </row>
    <row r="22" spans="1:15" x14ac:dyDescent="0.2">
      <c r="A22" t="s">
        <v>5199</v>
      </c>
      <c r="B22" t="s">
        <v>3127</v>
      </c>
      <c r="C22" t="s">
        <v>3128</v>
      </c>
      <c r="D22" t="s">
        <v>3129</v>
      </c>
      <c r="G22" t="s">
        <v>320</v>
      </c>
      <c r="H22">
        <v>100</v>
      </c>
      <c r="I22" t="s">
        <v>1436</v>
      </c>
      <c r="J22" t="s">
        <v>1185</v>
      </c>
      <c r="K22" t="s">
        <v>1185</v>
      </c>
      <c r="L22">
        <v>2018</v>
      </c>
      <c r="M22" t="str">
        <f>VLOOKUP(G22,sra!$A$1:$B$1028,2,FALSE)</f>
        <v>649dcaa81190d2498887ceba687aacf8</v>
      </c>
      <c r="N22" t="e">
        <v>#N/A</v>
      </c>
      <c r="O22" s="21" t="s">
        <v>320</v>
      </c>
    </row>
    <row r="23" spans="1:15" x14ac:dyDescent="0.2">
      <c r="A23" t="s">
        <v>5200</v>
      </c>
      <c r="B23" t="s">
        <v>3130</v>
      </c>
      <c r="C23" t="s">
        <v>3131</v>
      </c>
      <c r="D23" t="s">
        <v>3132</v>
      </c>
      <c r="G23" t="s">
        <v>310</v>
      </c>
      <c r="H23">
        <v>100</v>
      </c>
      <c r="I23" t="s">
        <v>1209</v>
      </c>
      <c r="J23" t="s">
        <v>1185</v>
      </c>
      <c r="K23" t="s">
        <v>1185</v>
      </c>
      <c r="L23">
        <v>2018</v>
      </c>
      <c r="M23" t="str">
        <f>VLOOKUP(G23,sra!$A$1:$B$1028,2,FALSE)</f>
        <v>25cd3eda36f48fbe6d1ded348837a397</v>
      </c>
      <c r="N23" t="e">
        <v>#N/A</v>
      </c>
      <c r="O23" s="21" t="s">
        <v>310</v>
      </c>
    </row>
    <row r="24" spans="1:15" x14ac:dyDescent="0.2">
      <c r="A24" t="s">
        <v>5201</v>
      </c>
      <c r="B24" t="s">
        <v>3133</v>
      </c>
      <c r="C24" t="s">
        <v>3134</v>
      </c>
      <c r="D24" t="s">
        <v>3135</v>
      </c>
      <c r="G24" t="s">
        <v>294</v>
      </c>
      <c r="H24">
        <v>100</v>
      </c>
      <c r="I24" t="s">
        <v>1468</v>
      </c>
      <c r="J24" t="s">
        <v>1185</v>
      </c>
      <c r="K24" t="s">
        <v>1185</v>
      </c>
      <c r="L24">
        <v>2018</v>
      </c>
      <c r="M24" t="str">
        <f>VLOOKUP(G24,sra!$A$1:$B$1028,2,FALSE)</f>
        <v>70bd2406f05bd4ad32ee0ddb2e3d5395</v>
      </c>
      <c r="N24" t="e">
        <v>#N/A</v>
      </c>
      <c r="O24" s="21" t="s">
        <v>294</v>
      </c>
    </row>
    <row r="25" spans="1:15" x14ac:dyDescent="0.2">
      <c r="A25" t="s">
        <v>5202</v>
      </c>
      <c r="B25" t="s">
        <v>3136</v>
      </c>
      <c r="C25" t="s">
        <v>3137</v>
      </c>
      <c r="D25" t="s">
        <v>3138</v>
      </c>
      <c r="G25" t="s">
        <v>158</v>
      </c>
      <c r="H25">
        <v>100</v>
      </c>
      <c r="I25" t="s">
        <v>1233</v>
      </c>
      <c r="J25" t="s">
        <v>1185</v>
      </c>
      <c r="K25" t="s">
        <v>1185</v>
      </c>
      <c r="L25">
        <v>2018</v>
      </c>
      <c r="M25" t="str">
        <f>VLOOKUP(G25,sra!$A$1:$B$1028,2,FALSE)</f>
        <v>4092a01aad78dd5f91ce1729a962b410</v>
      </c>
      <c r="N25" t="e">
        <v>#N/A</v>
      </c>
      <c r="O25" s="21" t="s">
        <v>158</v>
      </c>
    </row>
    <row r="26" spans="1:15" x14ac:dyDescent="0.2">
      <c r="A26" t="s">
        <v>475</v>
      </c>
      <c r="B26" t="s">
        <v>3139</v>
      </c>
      <c r="C26" t="s">
        <v>3140</v>
      </c>
      <c r="D26" t="s">
        <v>3141</v>
      </c>
      <c r="G26" t="s">
        <v>331</v>
      </c>
      <c r="H26">
        <v>100</v>
      </c>
      <c r="I26" t="s">
        <v>1431</v>
      </c>
      <c r="J26" t="s">
        <v>1185</v>
      </c>
      <c r="K26" t="s">
        <v>1185</v>
      </c>
      <c r="L26">
        <v>2018</v>
      </c>
      <c r="M26" t="str">
        <f>VLOOKUP(G26,sra!$A$1:$B$1028,2,FALSE)</f>
        <v>ce9ce6a36bbdda2231ab7b57c61f2e7a</v>
      </c>
      <c r="N26" t="e">
        <v>#N/A</v>
      </c>
      <c r="O26" s="21" t="s">
        <v>331</v>
      </c>
    </row>
    <row r="27" spans="1:15" x14ac:dyDescent="0.2">
      <c r="A27" t="s">
        <v>1118</v>
      </c>
      <c r="B27" t="s">
        <v>3142</v>
      </c>
      <c r="C27" t="s">
        <v>3143</v>
      </c>
      <c r="D27" t="s">
        <v>3004</v>
      </c>
      <c r="G27" t="s">
        <v>344</v>
      </c>
      <c r="H27">
        <v>100</v>
      </c>
      <c r="I27" t="s">
        <v>1435</v>
      </c>
      <c r="J27" t="s">
        <v>1185</v>
      </c>
      <c r="K27" t="s">
        <v>1185</v>
      </c>
      <c r="L27">
        <v>2018</v>
      </c>
      <c r="M27" t="str">
        <f>VLOOKUP(G27,sra!$A$1:$B$1028,2,FALSE)</f>
        <v>18ea9be418a2247ef7988dd9fad36bae</v>
      </c>
      <c r="N27" t="e">
        <v>#N/A</v>
      </c>
      <c r="O27" s="21" t="s">
        <v>344</v>
      </c>
    </row>
    <row r="28" spans="1:15" x14ac:dyDescent="0.2">
      <c r="A28" t="s">
        <v>458</v>
      </c>
      <c r="B28" t="s">
        <v>3144</v>
      </c>
      <c r="C28" t="s">
        <v>3145</v>
      </c>
      <c r="D28" t="s">
        <v>3146</v>
      </c>
      <c r="G28" t="s">
        <v>757</v>
      </c>
      <c r="H28">
        <v>150</v>
      </c>
      <c r="I28" t="str">
        <f>CONCATENATE("/scratch/cgsb/rockman/lmn3/G140RILs/bgi/")</f>
        <v>/scratch/cgsb/rockman/lmn3/G140RILs/bgi/</v>
      </c>
      <c r="J28" t="s">
        <v>1183</v>
      </c>
      <c r="K28" t="s">
        <v>1185</v>
      </c>
      <c r="L28">
        <v>2017</v>
      </c>
      <c r="M28" t="str">
        <f>VLOOKUP(G28,sra!$A$1:$B$1028,2,FALSE)</f>
        <v>47782eac9c7619984dbf8540d2f50c2b</v>
      </c>
      <c r="N28" t="e">
        <v>#N/A</v>
      </c>
      <c r="O28" s="21" t="s">
        <v>757</v>
      </c>
    </row>
    <row r="29" spans="1:15" x14ac:dyDescent="0.2">
      <c r="A29" t="s">
        <v>431</v>
      </c>
      <c r="B29" t="s">
        <v>3147</v>
      </c>
      <c r="C29" t="s">
        <v>3148</v>
      </c>
      <c r="D29" t="s">
        <v>2712</v>
      </c>
      <c r="G29" t="s">
        <v>771</v>
      </c>
      <c r="H29">
        <v>150</v>
      </c>
      <c r="I29" t="str">
        <f>CONCATENATE("/scratch/cgsb/rockman/lmn3/G140RILs/bgi/")</f>
        <v>/scratch/cgsb/rockman/lmn3/G140RILs/bgi/</v>
      </c>
      <c r="J29" t="s">
        <v>1183</v>
      </c>
      <c r="K29" t="s">
        <v>1185</v>
      </c>
      <c r="L29">
        <v>2017</v>
      </c>
      <c r="M29" t="str">
        <f>VLOOKUP(G29,sra!$A$1:$B$1028,2,FALSE)</f>
        <v>eb9e95a7fd78761c43646d0a36209f83</v>
      </c>
      <c r="N29" t="e">
        <v>#N/A</v>
      </c>
      <c r="O29" s="21" t="s">
        <v>771</v>
      </c>
    </row>
    <row r="30" spans="1:15" x14ac:dyDescent="0.2">
      <c r="A30" t="s">
        <v>397</v>
      </c>
      <c r="B30" t="s">
        <v>3149</v>
      </c>
      <c r="C30" t="s">
        <v>3150</v>
      </c>
      <c r="D30" t="s">
        <v>2757</v>
      </c>
      <c r="G30" t="s">
        <v>745</v>
      </c>
      <c r="H30">
        <v>150</v>
      </c>
      <c r="I30" t="str">
        <f>CONCATENATE("/scratch/cgsb/rockman/lmn3/G140RILs/bgi/")</f>
        <v>/scratch/cgsb/rockman/lmn3/G140RILs/bgi/</v>
      </c>
      <c r="J30" t="s">
        <v>1183</v>
      </c>
      <c r="K30" t="s">
        <v>1185</v>
      </c>
      <c r="L30">
        <v>2017</v>
      </c>
      <c r="M30" t="str">
        <f>VLOOKUP(G30,sra!$A$1:$B$1028,2,FALSE)</f>
        <v>237ff2ac770f933e79fad9b2e44620e0</v>
      </c>
      <c r="N30" t="e">
        <v>#N/A</v>
      </c>
      <c r="O30" s="21" t="s">
        <v>745</v>
      </c>
    </row>
    <row r="31" spans="1:15" x14ac:dyDescent="0.2">
      <c r="A31" t="s">
        <v>473</v>
      </c>
      <c r="B31" t="s">
        <v>3151</v>
      </c>
      <c r="C31" t="s">
        <v>3152</v>
      </c>
      <c r="D31" t="s">
        <v>2636</v>
      </c>
      <c r="G31" t="s">
        <v>818</v>
      </c>
      <c r="H31">
        <v>150</v>
      </c>
      <c r="I31" t="str">
        <f>CONCATENATE("/scratch/cgsb/rockman/lmn3/G140RILs/bgi/")</f>
        <v>/scratch/cgsb/rockman/lmn3/G140RILs/bgi/</v>
      </c>
      <c r="J31" t="s">
        <v>1183</v>
      </c>
      <c r="K31" t="s">
        <v>1185</v>
      </c>
      <c r="L31">
        <v>2017</v>
      </c>
      <c r="M31" t="str">
        <f>VLOOKUP(G31,sra!$A$1:$B$1028,2,FALSE)</f>
        <v>5fc6d390de65f8f8b29f8701b2c4b9a0</v>
      </c>
      <c r="N31" t="e">
        <v>#N/A</v>
      </c>
      <c r="O31" s="21" t="s">
        <v>818</v>
      </c>
    </row>
    <row r="32" spans="1:15" x14ac:dyDescent="0.2">
      <c r="A32" t="s">
        <v>644</v>
      </c>
      <c r="B32" t="s">
        <v>3153</v>
      </c>
      <c r="C32" t="s">
        <v>3154</v>
      </c>
      <c r="D32" t="s">
        <v>2760</v>
      </c>
      <c r="G32" t="s">
        <v>637</v>
      </c>
      <c r="H32">
        <v>101</v>
      </c>
      <c r="I32" t="s">
        <v>2591</v>
      </c>
      <c r="J32" t="s">
        <v>1183</v>
      </c>
      <c r="K32" t="s">
        <v>1186</v>
      </c>
      <c r="L32">
        <v>2013</v>
      </c>
      <c r="M32" t="str">
        <f>VLOOKUP(G32,sra!$A$1:$B$1028,2,FALSE)</f>
        <v>15a7d5082302f5f61240deb3422baa71</v>
      </c>
      <c r="N32" t="e">
        <v>#N/A</v>
      </c>
      <c r="O32" s="21" t="s">
        <v>637</v>
      </c>
    </row>
    <row r="33" spans="1:15" x14ac:dyDescent="0.2">
      <c r="A33" t="s">
        <v>607</v>
      </c>
      <c r="B33" t="s">
        <v>3155</v>
      </c>
      <c r="C33" t="s">
        <v>3156</v>
      </c>
      <c r="D33" t="s">
        <v>2916</v>
      </c>
      <c r="G33" t="s">
        <v>941</v>
      </c>
      <c r="H33">
        <v>101</v>
      </c>
      <c r="I33" t="s">
        <v>2595</v>
      </c>
      <c r="J33" t="s">
        <v>1183</v>
      </c>
      <c r="K33" t="s">
        <v>1186</v>
      </c>
      <c r="L33">
        <v>2013</v>
      </c>
      <c r="M33" t="str">
        <f>VLOOKUP(G33,sra!$A$1:$B$1028,2,FALSE)</f>
        <v>1b65a128a4cfc33e2aba2907a2465555</v>
      </c>
      <c r="N33" t="e">
        <v>#N/A</v>
      </c>
      <c r="O33" s="21" t="s">
        <v>941</v>
      </c>
    </row>
    <row r="34" spans="1:15" x14ac:dyDescent="0.2">
      <c r="A34" t="s">
        <v>413</v>
      </c>
      <c r="B34" t="s">
        <v>3157</v>
      </c>
      <c r="C34" t="s">
        <v>3158</v>
      </c>
      <c r="D34" t="s">
        <v>2964</v>
      </c>
    </row>
    <row r="35" spans="1:15" x14ac:dyDescent="0.2">
      <c r="A35" t="s">
        <v>398</v>
      </c>
      <c r="B35" t="s">
        <v>3159</v>
      </c>
      <c r="C35" t="s">
        <v>3160</v>
      </c>
      <c r="D35" t="s">
        <v>2904</v>
      </c>
      <c r="G35" t="s">
        <v>431</v>
      </c>
      <c r="H35">
        <v>100</v>
      </c>
      <c r="I35" t="s">
        <v>2592</v>
      </c>
      <c r="J35" t="s">
        <v>1185</v>
      </c>
      <c r="K35" t="s">
        <v>1185</v>
      </c>
      <c r="L35">
        <v>2018</v>
      </c>
      <c r="M35" t="str">
        <f>VLOOKUP(G35,sra!$A$1:$B$1028,2,FALSE)</f>
        <v>fa39ef6c780d9e40005448453e518d08</v>
      </c>
      <c r="N35" t="e">
        <v>#N/A</v>
      </c>
      <c r="O35" s="21" t="e">
        <v>#N/A</v>
      </c>
    </row>
    <row r="36" spans="1:15" x14ac:dyDescent="0.2">
      <c r="A36" t="s">
        <v>990</v>
      </c>
      <c r="B36" t="s">
        <v>3161</v>
      </c>
      <c r="C36" t="s">
        <v>3162</v>
      </c>
      <c r="D36" t="s">
        <v>2986</v>
      </c>
      <c r="G36" t="s">
        <v>656</v>
      </c>
      <c r="H36">
        <v>51</v>
      </c>
      <c r="I36" t="s">
        <v>2600</v>
      </c>
      <c r="J36" t="s">
        <v>1183</v>
      </c>
      <c r="K36" t="s">
        <v>1186</v>
      </c>
      <c r="L36">
        <v>2012</v>
      </c>
      <c r="M36" t="str">
        <f>VLOOKUP(G36,sra!$A$1:$B$1028,2,FALSE)</f>
        <v>542464f97d3dcf4e795a67ff4776e28d</v>
      </c>
      <c r="N36" t="e">
        <v>#N/A</v>
      </c>
      <c r="O36" s="21" t="e">
        <v>#N/A</v>
      </c>
    </row>
    <row r="37" spans="1:15" x14ac:dyDescent="0.2">
      <c r="A37" t="s">
        <v>656</v>
      </c>
      <c r="B37" t="s">
        <v>3163</v>
      </c>
      <c r="C37" t="s">
        <v>3164</v>
      </c>
      <c r="D37" t="s">
        <v>2811</v>
      </c>
      <c r="G37" t="s">
        <v>1127</v>
      </c>
      <c r="H37">
        <v>101</v>
      </c>
      <c r="I37" t="s">
        <v>2596</v>
      </c>
      <c r="J37" t="s">
        <v>1183</v>
      </c>
      <c r="K37" t="s">
        <v>1186</v>
      </c>
      <c r="L37">
        <v>2014</v>
      </c>
      <c r="M37" t="str">
        <f>VLOOKUP(G37,sra!$A$1:$B$1028,2,FALSE)</f>
        <v>e47c6153bfbe0226c7c971fea3200cb5</v>
      </c>
      <c r="N37" t="e">
        <v>#N/A</v>
      </c>
      <c r="O37" s="21" t="e">
        <v>#N/A</v>
      </c>
    </row>
    <row r="38" spans="1:15" x14ac:dyDescent="0.2">
      <c r="A38" t="s">
        <v>415</v>
      </c>
      <c r="B38" t="s">
        <v>3165</v>
      </c>
      <c r="C38" t="s">
        <v>3166</v>
      </c>
      <c r="D38" t="s">
        <v>3018</v>
      </c>
      <c r="G38" t="s">
        <v>447</v>
      </c>
      <c r="H38">
        <v>100</v>
      </c>
      <c r="I38" t="s">
        <v>1322</v>
      </c>
      <c r="J38" t="s">
        <v>1185</v>
      </c>
      <c r="K38" t="s">
        <v>1185</v>
      </c>
      <c r="L38">
        <v>2018</v>
      </c>
      <c r="M38" t="str">
        <f>VLOOKUP(G38,sra!$A$1:$B$1028,2,FALSE)</f>
        <v>3f7c8bafe14cb08b1fdb3beade29d089</v>
      </c>
      <c r="N38" t="e">
        <v>#N/A</v>
      </c>
      <c r="O38" s="21" t="e">
        <v>#N/A</v>
      </c>
    </row>
    <row r="39" spans="1:15" x14ac:dyDescent="0.2">
      <c r="A39" t="s">
        <v>708</v>
      </c>
      <c r="B39" t="s">
        <v>3167</v>
      </c>
      <c r="C39" t="s">
        <v>3168</v>
      </c>
      <c r="D39" t="s">
        <v>2958</v>
      </c>
      <c r="G39" t="s">
        <v>494</v>
      </c>
      <c r="H39">
        <v>100</v>
      </c>
      <c r="I39" t="s">
        <v>1327</v>
      </c>
      <c r="J39" t="s">
        <v>1185</v>
      </c>
      <c r="K39" t="s">
        <v>1185</v>
      </c>
      <c r="L39">
        <v>2018</v>
      </c>
      <c r="M39" t="str">
        <f>VLOOKUP(G39,sra!$A$1:$B$1028,2,FALSE)</f>
        <v>5182bdf521a2cc5b819d6d305819c9a0</v>
      </c>
      <c r="N39" t="e">
        <v>#N/A</v>
      </c>
      <c r="O39" s="21" t="e">
        <v>#N/A</v>
      </c>
    </row>
    <row r="40" spans="1:15" x14ac:dyDescent="0.2">
      <c r="A40" t="s">
        <v>744</v>
      </c>
      <c r="B40" t="s">
        <v>3169</v>
      </c>
      <c r="C40" t="s">
        <v>3170</v>
      </c>
      <c r="D40" t="s">
        <v>2706</v>
      </c>
      <c r="G40" t="s">
        <v>411</v>
      </c>
      <c r="H40">
        <v>100</v>
      </c>
      <c r="I40" t="s">
        <v>2596</v>
      </c>
      <c r="J40" t="s">
        <v>1185</v>
      </c>
      <c r="K40" t="s">
        <v>1185</v>
      </c>
      <c r="L40">
        <v>2018</v>
      </c>
      <c r="M40" t="str">
        <f>VLOOKUP(G40,sra!$A$1:$B$1028,2,FALSE)</f>
        <v>5e46524f6316018c19f2ac1103ff1b7a</v>
      </c>
      <c r="N40" t="e">
        <v>#N/A</v>
      </c>
      <c r="O40" s="21" t="e">
        <v>#N/A</v>
      </c>
    </row>
    <row r="41" spans="1:15" x14ac:dyDescent="0.2">
      <c r="A41" t="s">
        <v>524</v>
      </c>
      <c r="B41" t="s">
        <v>3171</v>
      </c>
      <c r="C41" t="s">
        <v>3172</v>
      </c>
      <c r="D41" t="s">
        <v>1192</v>
      </c>
      <c r="G41" t="s">
        <v>428</v>
      </c>
      <c r="H41">
        <v>51</v>
      </c>
      <c r="I41" t="s">
        <v>2598</v>
      </c>
      <c r="J41" t="s">
        <v>1183</v>
      </c>
      <c r="K41" t="s">
        <v>1186</v>
      </c>
      <c r="L41">
        <v>2012</v>
      </c>
      <c r="M41" t="str">
        <f>VLOOKUP(G41,sra!$A$1:$B$1028,2,FALSE)</f>
        <v>d38e01b63eafe52253722faa639753c3</v>
      </c>
      <c r="N41" t="e">
        <v>#N/A</v>
      </c>
      <c r="O41" s="21" t="e">
        <v>#N/A</v>
      </c>
    </row>
    <row r="42" spans="1:15" x14ac:dyDescent="0.2">
      <c r="A42" t="s">
        <v>449</v>
      </c>
      <c r="B42" t="s">
        <v>3173</v>
      </c>
      <c r="C42" t="s">
        <v>3174</v>
      </c>
      <c r="D42" t="s">
        <v>2684</v>
      </c>
      <c r="G42" t="s">
        <v>608</v>
      </c>
      <c r="H42">
        <v>101</v>
      </c>
      <c r="I42" t="s">
        <v>1148</v>
      </c>
      <c r="J42" t="s">
        <v>1183</v>
      </c>
      <c r="K42" t="s">
        <v>1186</v>
      </c>
      <c r="L42">
        <v>2014</v>
      </c>
      <c r="M42" t="str">
        <f>VLOOKUP(G42,sra!$A$1:$B$1028,2,FALSE)</f>
        <v>44fd5413dbb5b2dbe11a28ca982e4f22</v>
      </c>
      <c r="N42" t="e">
        <v>#N/A</v>
      </c>
      <c r="O42" s="21" t="e">
        <v>#N/A</v>
      </c>
    </row>
    <row r="43" spans="1:15" x14ac:dyDescent="0.2">
      <c r="A43" t="s">
        <v>1127</v>
      </c>
      <c r="B43" t="s">
        <v>3175</v>
      </c>
      <c r="C43" t="s">
        <v>3176</v>
      </c>
      <c r="D43" t="s">
        <v>1148</v>
      </c>
      <c r="G43" t="s">
        <v>553</v>
      </c>
      <c r="H43">
        <v>100</v>
      </c>
      <c r="I43" t="s">
        <v>1241</v>
      </c>
      <c r="J43" t="s">
        <v>1185</v>
      </c>
      <c r="K43" t="s">
        <v>1185</v>
      </c>
      <c r="L43">
        <v>2018</v>
      </c>
      <c r="M43" t="str">
        <f>VLOOKUP(G43,sra!$A$1:$B$1028,2,FALSE)</f>
        <v>b853f1b537547850f9eb20da0d8cb92d</v>
      </c>
      <c r="N43" t="e">
        <v>#N/A</v>
      </c>
      <c r="O43" s="21" t="e">
        <v>#N/A</v>
      </c>
    </row>
    <row r="44" spans="1:15" x14ac:dyDescent="0.2">
      <c r="A44" t="s">
        <v>414</v>
      </c>
      <c r="B44" t="s">
        <v>3177</v>
      </c>
      <c r="C44" t="s">
        <v>3178</v>
      </c>
      <c r="D44" t="s">
        <v>1437</v>
      </c>
      <c r="G44" t="s">
        <v>386</v>
      </c>
      <c r="H44">
        <v>101</v>
      </c>
      <c r="I44" t="s">
        <v>2593</v>
      </c>
      <c r="J44" t="s">
        <v>1183</v>
      </c>
      <c r="K44" t="s">
        <v>1186</v>
      </c>
      <c r="L44">
        <v>2013</v>
      </c>
      <c r="M44" t="str">
        <f>VLOOKUP(G44,sra!$A$1:$B$1028,2,FALSE)</f>
        <v>36e0b6698797d6d1a8a3ab6bea899a13</v>
      </c>
      <c r="N44" t="e">
        <v>#N/A</v>
      </c>
      <c r="O44" s="21" t="e">
        <v>#N/A</v>
      </c>
    </row>
    <row r="45" spans="1:15" x14ac:dyDescent="0.2">
      <c r="A45" t="s">
        <v>564</v>
      </c>
      <c r="B45" t="s">
        <v>3179</v>
      </c>
      <c r="C45" t="s">
        <v>3180</v>
      </c>
      <c r="D45" t="s">
        <v>1318</v>
      </c>
      <c r="G45" t="s">
        <v>984</v>
      </c>
      <c r="H45">
        <v>101</v>
      </c>
      <c r="I45" t="s">
        <v>2601</v>
      </c>
      <c r="J45" t="s">
        <v>1183</v>
      </c>
      <c r="K45" t="s">
        <v>1186</v>
      </c>
      <c r="L45">
        <v>2012</v>
      </c>
      <c r="M45" t="str">
        <f>VLOOKUP(G45,sra!$A$1:$B$1028,2,FALSE)</f>
        <v>c181aea75515e8a3c3a228627f93f0cf</v>
      </c>
      <c r="N45" t="e">
        <v>#N/A</v>
      </c>
      <c r="O45" s="21" t="e">
        <v>#N/A</v>
      </c>
    </row>
    <row r="46" spans="1:15" x14ac:dyDescent="0.2">
      <c r="A46" t="s">
        <v>426</v>
      </c>
      <c r="B46" t="s">
        <v>3181</v>
      </c>
      <c r="C46" t="s">
        <v>3182</v>
      </c>
      <c r="D46" t="s">
        <v>2862</v>
      </c>
      <c r="G46" t="s">
        <v>1125</v>
      </c>
      <c r="H46">
        <v>101</v>
      </c>
      <c r="I46" t="s">
        <v>2593</v>
      </c>
      <c r="J46" t="s">
        <v>1183</v>
      </c>
      <c r="K46" t="s">
        <v>1186</v>
      </c>
      <c r="L46">
        <v>2013</v>
      </c>
      <c r="M46" t="str">
        <f>VLOOKUP(G46,sra!$A$1:$B$1028,2,FALSE)</f>
        <v>057e5aef6e0f5dff17bb790716d2f6c1</v>
      </c>
      <c r="N46" t="e">
        <v>#N/A</v>
      </c>
      <c r="O46" s="21" t="e">
        <v>#N/A</v>
      </c>
    </row>
    <row r="47" spans="1:15" x14ac:dyDescent="0.2">
      <c r="A47" t="s">
        <v>632</v>
      </c>
      <c r="B47" t="s">
        <v>3183</v>
      </c>
      <c r="C47" t="s">
        <v>3184</v>
      </c>
      <c r="D47" t="s">
        <v>2792</v>
      </c>
      <c r="G47" t="s">
        <v>409</v>
      </c>
      <c r="H47">
        <v>100</v>
      </c>
      <c r="I47" t="s">
        <v>1299</v>
      </c>
      <c r="J47" t="s">
        <v>1185</v>
      </c>
      <c r="K47" t="s">
        <v>1185</v>
      </c>
      <c r="L47">
        <v>2018</v>
      </c>
      <c r="M47" t="str">
        <f>VLOOKUP(G47,sra!$A$1:$B$1028,2,FALSE)</f>
        <v>8db30393af47d40769ae92e1ee5ea7ee</v>
      </c>
      <c r="N47" t="e">
        <v>#N/A</v>
      </c>
      <c r="O47" s="21" t="e">
        <v>#N/A</v>
      </c>
    </row>
    <row r="48" spans="1:15" x14ac:dyDescent="0.2">
      <c r="A48" t="s">
        <v>759</v>
      </c>
      <c r="B48" t="s">
        <v>3185</v>
      </c>
      <c r="C48" t="s">
        <v>3186</v>
      </c>
      <c r="D48" t="s">
        <v>2981</v>
      </c>
      <c r="G48" t="s">
        <v>579</v>
      </c>
      <c r="H48">
        <v>100</v>
      </c>
      <c r="I48" t="s">
        <v>1344</v>
      </c>
      <c r="J48" t="s">
        <v>1185</v>
      </c>
      <c r="K48" t="s">
        <v>1185</v>
      </c>
      <c r="L48">
        <v>2018</v>
      </c>
      <c r="M48" t="str">
        <f>VLOOKUP(G48,sra!$A$1:$B$1028,2,FALSE)</f>
        <v>60792c1087c1fc7a28210cf225d2fc18</v>
      </c>
      <c r="N48" t="e">
        <v>#N/A</v>
      </c>
      <c r="O48" s="21" t="e">
        <v>#N/A</v>
      </c>
    </row>
    <row r="49" spans="1:15" x14ac:dyDescent="0.2">
      <c r="A49" t="s">
        <v>739</v>
      </c>
      <c r="B49" t="s">
        <v>3187</v>
      </c>
      <c r="C49" t="s">
        <v>3188</v>
      </c>
      <c r="D49" t="s">
        <v>2949</v>
      </c>
      <c r="G49" t="s">
        <v>401</v>
      </c>
      <c r="H49">
        <v>101</v>
      </c>
      <c r="I49" t="s">
        <v>2596</v>
      </c>
      <c r="J49" t="s">
        <v>1183</v>
      </c>
      <c r="K49" t="s">
        <v>1186</v>
      </c>
      <c r="L49">
        <v>2013</v>
      </c>
      <c r="M49" t="str">
        <f>VLOOKUP(G49,sra!$A$1:$B$1028,2,FALSE)</f>
        <v>4de545e8579b535b13e34df32b9b7a91</v>
      </c>
      <c r="N49" t="e">
        <v>#N/A</v>
      </c>
      <c r="O49" s="21" t="e">
        <v>#N/A</v>
      </c>
    </row>
    <row r="50" spans="1:15" x14ac:dyDescent="0.2">
      <c r="A50" t="s">
        <v>740</v>
      </c>
      <c r="B50" t="s">
        <v>3189</v>
      </c>
      <c r="C50" t="s">
        <v>3190</v>
      </c>
      <c r="D50" t="s">
        <v>2912</v>
      </c>
      <c r="G50" t="s">
        <v>489</v>
      </c>
      <c r="H50">
        <v>100</v>
      </c>
      <c r="I50" t="s">
        <v>2596</v>
      </c>
      <c r="J50" t="s">
        <v>1185</v>
      </c>
      <c r="K50" t="s">
        <v>1185</v>
      </c>
      <c r="L50">
        <v>2018</v>
      </c>
      <c r="M50" t="str">
        <f>VLOOKUP(G50,sra!$A$1:$B$1028,2,FALSE)</f>
        <v>fcf626a1b6289fd8abaf40e9c8182369</v>
      </c>
      <c r="N50" t="e">
        <v>#N/A</v>
      </c>
      <c r="O50" s="21" t="e">
        <v>#N/A</v>
      </c>
    </row>
    <row r="51" spans="1:15" x14ac:dyDescent="0.2">
      <c r="A51" t="s">
        <v>779</v>
      </c>
      <c r="B51" t="s">
        <v>3191</v>
      </c>
      <c r="C51" t="s">
        <v>3192</v>
      </c>
      <c r="D51" t="s">
        <v>1148</v>
      </c>
      <c r="G51" t="s">
        <v>436</v>
      </c>
      <c r="H51">
        <v>101</v>
      </c>
      <c r="I51" t="s">
        <v>2596</v>
      </c>
      <c r="J51" t="s">
        <v>1183</v>
      </c>
      <c r="K51" t="s">
        <v>1186</v>
      </c>
      <c r="L51">
        <v>2013</v>
      </c>
      <c r="M51" t="str">
        <f>VLOOKUP(G51,sra!$A$1:$B$1028,2,FALSE)</f>
        <v>1af8e98a69c59a6a1c3b4c951e9aaa30</v>
      </c>
      <c r="N51" t="e">
        <v>#N/A</v>
      </c>
      <c r="O51" s="21" t="e">
        <v>#N/A</v>
      </c>
    </row>
    <row r="52" spans="1:15" x14ac:dyDescent="0.2">
      <c r="A52" t="s">
        <v>743</v>
      </c>
      <c r="B52" t="s">
        <v>3193</v>
      </c>
      <c r="C52" t="s">
        <v>3194</v>
      </c>
      <c r="D52" t="s">
        <v>2888</v>
      </c>
      <c r="G52" t="s">
        <v>988</v>
      </c>
      <c r="H52">
        <v>150</v>
      </c>
      <c r="I52" t="s">
        <v>2596</v>
      </c>
      <c r="J52" t="s">
        <v>1183</v>
      </c>
      <c r="K52" t="s">
        <v>1185</v>
      </c>
      <c r="L52">
        <v>2017</v>
      </c>
      <c r="M52" t="str">
        <f>VLOOKUP(G52,sra!$A$1:$B$1028,2,FALSE)</f>
        <v>ad136f1740577bb135a5b718674084ef</v>
      </c>
      <c r="N52" t="e">
        <v>#N/A</v>
      </c>
      <c r="O52" s="21" t="e">
        <v>#N/A</v>
      </c>
    </row>
    <row r="53" spans="1:15" x14ac:dyDescent="0.2">
      <c r="A53" t="s">
        <v>454</v>
      </c>
      <c r="B53" t="s">
        <v>3195</v>
      </c>
      <c r="C53" t="s">
        <v>3196</v>
      </c>
      <c r="D53" t="s">
        <v>2807</v>
      </c>
      <c r="G53" t="s">
        <v>459</v>
      </c>
      <c r="H53">
        <v>100</v>
      </c>
      <c r="I53" t="s">
        <v>2596</v>
      </c>
      <c r="J53" t="s">
        <v>1185</v>
      </c>
      <c r="K53" t="s">
        <v>1185</v>
      </c>
      <c r="L53">
        <v>2018</v>
      </c>
      <c r="M53" t="str">
        <f>VLOOKUP(G53,sra!$A$1:$B$1028,2,FALSE)</f>
        <v>371900e17810a44e891613803398d9f4</v>
      </c>
      <c r="N53" t="e">
        <v>#N/A</v>
      </c>
      <c r="O53" s="21" t="e">
        <v>#N/A</v>
      </c>
    </row>
    <row r="54" spans="1:15" x14ac:dyDescent="0.2">
      <c r="A54" t="s">
        <v>447</v>
      </c>
      <c r="B54" t="s">
        <v>3197</v>
      </c>
      <c r="C54" t="s">
        <v>3198</v>
      </c>
      <c r="D54" t="s">
        <v>1322</v>
      </c>
      <c r="G54" t="s">
        <v>438</v>
      </c>
      <c r="H54">
        <v>101</v>
      </c>
      <c r="I54" t="s">
        <v>2596</v>
      </c>
      <c r="J54" t="s">
        <v>1183</v>
      </c>
      <c r="K54" t="s">
        <v>1186</v>
      </c>
      <c r="L54">
        <v>2014</v>
      </c>
      <c r="M54" t="str">
        <f>VLOOKUP(G54,sra!$A$1:$B$1028,2,FALSE)</f>
        <v>10fbefb583ddf2bf9c9d330c4680a74a</v>
      </c>
      <c r="N54" t="e">
        <v>#N/A</v>
      </c>
      <c r="O54" s="21" t="e">
        <v>#N/A</v>
      </c>
    </row>
    <row r="55" spans="1:15" x14ac:dyDescent="0.2">
      <c r="A55" t="s">
        <v>732</v>
      </c>
      <c r="B55" t="s">
        <v>3199</v>
      </c>
      <c r="C55" t="s">
        <v>3200</v>
      </c>
      <c r="D55" t="s">
        <v>1148</v>
      </c>
      <c r="G55" t="s">
        <v>474</v>
      </c>
      <c r="H55">
        <v>101</v>
      </c>
      <c r="I55" t="s">
        <v>2596</v>
      </c>
      <c r="J55" t="s">
        <v>1183</v>
      </c>
      <c r="K55" t="s">
        <v>1186</v>
      </c>
      <c r="L55">
        <v>2013</v>
      </c>
      <c r="M55" t="str">
        <f>VLOOKUP(G55,sra!$A$1:$B$1028,2,FALSE)</f>
        <v>b84c796658c0ec9d93471ea568e4ad80</v>
      </c>
      <c r="N55" t="e">
        <v>#N/A</v>
      </c>
      <c r="O55" s="21" t="e">
        <v>#N/A</v>
      </c>
    </row>
    <row r="56" spans="1:15" x14ac:dyDescent="0.2">
      <c r="A56" t="s">
        <v>680</v>
      </c>
      <c r="B56" t="s">
        <v>3201</v>
      </c>
      <c r="C56" t="s">
        <v>3202</v>
      </c>
      <c r="D56" t="s">
        <v>3023</v>
      </c>
      <c r="G56" t="s">
        <v>439</v>
      </c>
      <c r="H56">
        <v>100</v>
      </c>
      <c r="I56" t="s">
        <v>2592</v>
      </c>
      <c r="J56" t="s">
        <v>1185</v>
      </c>
      <c r="K56" t="s">
        <v>1185</v>
      </c>
      <c r="L56">
        <v>2018</v>
      </c>
      <c r="M56" t="str">
        <f>VLOOKUP(G56,sra!$A$1:$B$1028,2,FALSE)</f>
        <v>7255e5721e55fdfb29ebb785ce7f6694</v>
      </c>
      <c r="N56" t="e">
        <v>#N/A</v>
      </c>
      <c r="O56" s="21" t="e">
        <v>#N/A</v>
      </c>
    </row>
    <row r="57" spans="1:15" x14ac:dyDescent="0.2">
      <c r="A57" t="s">
        <v>758</v>
      </c>
      <c r="B57" t="s">
        <v>3203</v>
      </c>
      <c r="C57" t="s">
        <v>3204</v>
      </c>
      <c r="D57" t="s">
        <v>2960</v>
      </c>
      <c r="G57" t="s">
        <v>427</v>
      </c>
      <c r="H57">
        <v>101</v>
      </c>
      <c r="I57" t="s">
        <v>2596</v>
      </c>
      <c r="J57" t="s">
        <v>1183</v>
      </c>
      <c r="K57" t="s">
        <v>1186</v>
      </c>
      <c r="L57">
        <v>2013</v>
      </c>
      <c r="M57" t="str">
        <f>VLOOKUP(G57,sra!$A$1:$B$1028,2,FALSE)</f>
        <v>b17b38a864549012e3890cc684b279d8</v>
      </c>
      <c r="N57" t="e">
        <v>#N/A</v>
      </c>
      <c r="O57" s="21" t="e">
        <v>#N/A</v>
      </c>
    </row>
    <row r="58" spans="1:15" x14ac:dyDescent="0.2">
      <c r="A58" t="s">
        <v>667</v>
      </c>
      <c r="B58" t="s">
        <v>3205</v>
      </c>
      <c r="C58" t="s">
        <v>3206</v>
      </c>
      <c r="D58" t="s">
        <v>1148</v>
      </c>
      <c r="G58" t="s">
        <v>402</v>
      </c>
      <c r="H58">
        <v>101</v>
      </c>
      <c r="I58" t="s">
        <v>2596</v>
      </c>
      <c r="J58" t="s">
        <v>1183</v>
      </c>
      <c r="K58" t="s">
        <v>1186</v>
      </c>
      <c r="L58">
        <v>2014</v>
      </c>
      <c r="M58" t="str">
        <f>VLOOKUP(G58,sra!$A$1:$B$1028,2,FALSE)</f>
        <v>46868cd8bfd60a69a75974310c435a22</v>
      </c>
      <c r="N58" t="e">
        <v>#N/A</v>
      </c>
      <c r="O58" s="21" t="e">
        <v>#N/A</v>
      </c>
    </row>
    <row r="59" spans="1:15" x14ac:dyDescent="0.2">
      <c r="A59" t="s">
        <v>561</v>
      </c>
      <c r="B59" t="s">
        <v>3207</v>
      </c>
      <c r="C59" t="s">
        <v>3208</v>
      </c>
      <c r="D59" t="s">
        <v>1402</v>
      </c>
      <c r="G59" t="s">
        <v>1525</v>
      </c>
      <c r="H59">
        <v>101</v>
      </c>
      <c r="I59" t="s">
        <v>2596</v>
      </c>
      <c r="J59" t="s">
        <v>1183</v>
      </c>
      <c r="K59" t="s">
        <v>1186</v>
      </c>
      <c r="L59">
        <v>2013</v>
      </c>
      <c r="M59" t="str">
        <f>VLOOKUP(G59,sra!$A$1:$B$1028,2,FALSE)</f>
        <v>45ba7a23fe6562aee30dc287674e6e01</v>
      </c>
      <c r="N59" t="e">
        <v>#N/A</v>
      </c>
      <c r="O59" s="21" t="e">
        <v>#N/A</v>
      </c>
    </row>
    <row r="60" spans="1:15" x14ac:dyDescent="0.2">
      <c r="A60" t="s">
        <v>518</v>
      </c>
      <c r="B60" t="s">
        <v>3209</v>
      </c>
      <c r="C60" t="s">
        <v>3210</v>
      </c>
      <c r="D60" t="s">
        <v>1342</v>
      </c>
      <c r="G60" t="s">
        <v>482</v>
      </c>
      <c r="H60">
        <v>101</v>
      </c>
      <c r="I60" t="s">
        <v>2592</v>
      </c>
      <c r="J60" t="s">
        <v>1183</v>
      </c>
      <c r="K60" t="s">
        <v>1186</v>
      </c>
      <c r="L60">
        <v>2013</v>
      </c>
      <c r="M60" t="str">
        <f>VLOOKUP(G60,sra!$A$1:$B$1028,2,FALSE)</f>
        <v>0b527dc8ddfce3c2f9355e4362d5591c</v>
      </c>
      <c r="N60" t="e">
        <v>#N/A</v>
      </c>
      <c r="O60" s="21" t="e">
        <v>#N/A</v>
      </c>
    </row>
    <row r="61" spans="1:15" x14ac:dyDescent="0.2">
      <c r="A61" t="s">
        <v>305</v>
      </c>
      <c r="B61" t="s">
        <v>3211</v>
      </c>
      <c r="C61" t="s">
        <v>3212</v>
      </c>
      <c r="D61" t="s">
        <v>2998</v>
      </c>
      <c r="G61" t="s">
        <v>446</v>
      </c>
      <c r="H61">
        <v>101</v>
      </c>
      <c r="I61" t="s">
        <v>2592</v>
      </c>
      <c r="J61" t="s">
        <v>1183</v>
      </c>
      <c r="K61" t="s">
        <v>1186</v>
      </c>
      <c r="L61">
        <v>2013</v>
      </c>
      <c r="M61" t="str">
        <f>VLOOKUP(G61,sra!$A$1:$B$1028,2,FALSE)</f>
        <v>a732fcc2f384a4922b8c70ff03183d4e</v>
      </c>
      <c r="N61" t="e">
        <v>#N/A</v>
      </c>
      <c r="O61" s="21" t="e">
        <v>#N/A</v>
      </c>
    </row>
    <row r="62" spans="1:15" x14ac:dyDescent="0.2">
      <c r="A62" t="s">
        <v>609</v>
      </c>
      <c r="B62" s="21" t="s">
        <v>3213</v>
      </c>
      <c r="C62" t="s">
        <v>3214</v>
      </c>
      <c r="D62" t="s">
        <v>1149</v>
      </c>
      <c r="G62" t="s">
        <v>466</v>
      </c>
      <c r="H62">
        <v>101</v>
      </c>
      <c r="I62" t="s">
        <v>2596</v>
      </c>
      <c r="J62" t="s">
        <v>1183</v>
      </c>
      <c r="K62" t="s">
        <v>1186</v>
      </c>
      <c r="L62">
        <v>2014</v>
      </c>
      <c r="M62" t="str">
        <f>VLOOKUP(G62,sra!$A$1:$B$1028,2,FALSE)</f>
        <v>e89d8f6a319f0861eb94747147fb72d0</v>
      </c>
      <c r="N62" t="e">
        <v>#N/A</v>
      </c>
      <c r="O62" s="21" t="e">
        <v>#N/A</v>
      </c>
    </row>
    <row r="63" spans="1:15" x14ac:dyDescent="0.2">
      <c r="A63" t="s">
        <v>635</v>
      </c>
      <c r="B63" t="s">
        <v>3215</v>
      </c>
      <c r="C63" t="s">
        <v>3216</v>
      </c>
      <c r="D63" t="s">
        <v>1405</v>
      </c>
      <c r="G63" t="s">
        <v>448</v>
      </c>
      <c r="H63">
        <v>101</v>
      </c>
      <c r="I63" t="s">
        <v>2592</v>
      </c>
      <c r="J63" t="s">
        <v>1183</v>
      </c>
      <c r="K63" t="s">
        <v>1186</v>
      </c>
      <c r="L63">
        <v>2013</v>
      </c>
      <c r="M63" t="str">
        <f>VLOOKUP(G63,sra!$A$1:$B$1028,2,FALSE)</f>
        <v>c1049ee035607bf9756903fee239df0d</v>
      </c>
      <c r="N63" t="e">
        <v>#N/A</v>
      </c>
      <c r="O63" s="21" t="e">
        <v>#N/A</v>
      </c>
    </row>
    <row r="64" spans="1:15" x14ac:dyDescent="0.2">
      <c r="A64" t="s">
        <v>472</v>
      </c>
      <c r="B64" t="s">
        <v>3217</v>
      </c>
      <c r="C64" t="s">
        <v>3218</v>
      </c>
      <c r="D64" t="s">
        <v>1451</v>
      </c>
      <c r="G64" t="s">
        <v>422</v>
      </c>
      <c r="H64">
        <v>101</v>
      </c>
      <c r="I64" t="s">
        <v>2592</v>
      </c>
      <c r="J64" t="s">
        <v>1183</v>
      </c>
      <c r="K64" t="s">
        <v>1186</v>
      </c>
      <c r="L64">
        <v>2013</v>
      </c>
      <c r="M64" t="str">
        <f>VLOOKUP(G64,sra!$A$1:$B$1028,2,FALSE)</f>
        <v>6fa6ae423df09d155101a72d6a151736</v>
      </c>
      <c r="N64" t="e">
        <v>#N/A</v>
      </c>
      <c r="O64" s="21" t="e">
        <v>#N/A</v>
      </c>
    </row>
    <row r="65" spans="1:15" x14ac:dyDescent="0.2">
      <c r="A65" t="s">
        <v>494</v>
      </c>
      <c r="B65" t="s">
        <v>3219</v>
      </c>
      <c r="C65" t="s">
        <v>3220</v>
      </c>
      <c r="D65" t="s">
        <v>1327</v>
      </c>
      <c r="G65" t="s">
        <v>47</v>
      </c>
      <c r="H65">
        <v>100</v>
      </c>
      <c r="I65" t="s">
        <v>1389</v>
      </c>
      <c r="J65" t="s">
        <v>1185</v>
      </c>
      <c r="K65" t="s">
        <v>1185</v>
      </c>
      <c r="L65">
        <v>2018</v>
      </c>
      <c r="M65" t="str">
        <f>VLOOKUP(G65,sra!$A$1:$B$1028,2,FALSE)</f>
        <v>a2bdaa6a5cca7062b8eb6a8a8b2b9d6a</v>
      </c>
      <c r="N65" t="e">
        <v>#N/A</v>
      </c>
      <c r="O65" s="21" t="e">
        <v>#N/A</v>
      </c>
    </row>
    <row r="66" spans="1:15" x14ac:dyDescent="0.2">
      <c r="A66" t="s">
        <v>508</v>
      </c>
      <c r="B66" t="s">
        <v>3221</v>
      </c>
      <c r="C66" t="s">
        <v>3222</v>
      </c>
      <c r="D66" t="s">
        <v>1246</v>
      </c>
      <c r="G66" t="s">
        <v>242</v>
      </c>
      <c r="H66">
        <v>100</v>
      </c>
      <c r="I66" t="s">
        <v>1427</v>
      </c>
      <c r="J66" t="s">
        <v>1185</v>
      </c>
      <c r="K66" t="s">
        <v>1185</v>
      </c>
      <c r="L66">
        <v>2018</v>
      </c>
      <c r="M66" t="str">
        <f>VLOOKUP(G66,sra!$A$1:$B$1028,2,FALSE)</f>
        <v>ede8722013558707d8407df005c6f590</v>
      </c>
      <c r="N66" t="e">
        <v>#N/A</v>
      </c>
      <c r="O66" s="21" t="e">
        <v>#N/A</v>
      </c>
    </row>
    <row r="67" spans="1:15" x14ac:dyDescent="0.2">
      <c r="A67" t="s">
        <v>495</v>
      </c>
      <c r="B67" t="s">
        <v>3223</v>
      </c>
      <c r="C67" t="s">
        <v>3224</v>
      </c>
      <c r="D67" t="s">
        <v>1349</v>
      </c>
      <c r="G67" t="s">
        <v>33</v>
      </c>
      <c r="H67">
        <v>100</v>
      </c>
      <c r="I67" t="s">
        <v>1381</v>
      </c>
      <c r="J67" t="s">
        <v>1185</v>
      </c>
      <c r="K67" t="s">
        <v>1185</v>
      </c>
      <c r="L67">
        <v>2018</v>
      </c>
      <c r="M67" t="str">
        <f>VLOOKUP(G67,sra!$A$1:$B$1028,2,FALSE)</f>
        <v>4e50c91a52c7fc4f2727ad0c768c8739</v>
      </c>
      <c r="N67" t="e">
        <v>#N/A</v>
      </c>
      <c r="O67" s="21" t="e">
        <v>#N/A</v>
      </c>
    </row>
    <row r="68" spans="1:15" x14ac:dyDescent="0.2">
      <c r="A68" t="s">
        <v>424</v>
      </c>
      <c r="B68" t="s">
        <v>3225</v>
      </c>
      <c r="C68" t="s">
        <v>3226</v>
      </c>
      <c r="D68" t="s">
        <v>2890</v>
      </c>
      <c r="G68" t="s">
        <v>810</v>
      </c>
      <c r="H68">
        <v>150</v>
      </c>
      <c r="I68" t="str">
        <f>CONCATENATE("/scratch/cgsb/rockman/lmn3/G140RILs/bgi/")</f>
        <v>/scratch/cgsb/rockman/lmn3/G140RILs/bgi/</v>
      </c>
      <c r="J68" t="s">
        <v>1183</v>
      </c>
      <c r="K68" t="s">
        <v>1185</v>
      </c>
      <c r="L68">
        <v>2017</v>
      </c>
      <c r="M68" t="str">
        <f>VLOOKUP(G68,sra!$A$1:$B$1028,2,FALSE)</f>
        <v>60f639aa1d6e778dbcafbcc3cd72db23</v>
      </c>
      <c r="N68" t="e">
        <v>#N/A</v>
      </c>
      <c r="O68" s="21" t="e">
        <v>#N/A</v>
      </c>
    </row>
    <row r="69" spans="1:15" x14ac:dyDescent="0.2">
      <c r="A69" t="s">
        <v>548</v>
      </c>
      <c r="B69" t="s">
        <v>3227</v>
      </c>
      <c r="C69" t="s">
        <v>3228</v>
      </c>
      <c r="D69" t="s">
        <v>1254</v>
      </c>
      <c r="G69" t="s">
        <v>269</v>
      </c>
      <c r="H69">
        <v>100</v>
      </c>
      <c r="I69" t="s">
        <v>1204</v>
      </c>
      <c r="J69" t="s">
        <v>1185</v>
      </c>
      <c r="K69" t="s">
        <v>1185</v>
      </c>
      <c r="L69">
        <v>2018</v>
      </c>
      <c r="M69" t="str">
        <f>VLOOKUP(G69,sra!$A$1:$B$1028,2,FALSE)</f>
        <v>d55bc112c64e9336afec5666c4505d1b</v>
      </c>
      <c r="N69" t="e">
        <v>#N/A</v>
      </c>
      <c r="O69" s="21" t="e">
        <v>#N/A</v>
      </c>
    </row>
    <row r="70" spans="1:15" x14ac:dyDescent="0.2">
      <c r="A70" t="s">
        <v>719</v>
      </c>
      <c r="B70" t="s">
        <v>3229</v>
      </c>
      <c r="C70" t="s">
        <v>3230</v>
      </c>
      <c r="D70" t="s">
        <v>1150</v>
      </c>
      <c r="G70" t="s">
        <v>296</v>
      </c>
      <c r="H70">
        <v>100</v>
      </c>
      <c r="I70" t="s">
        <v>1286</v>
      </c>
      <c r="J70" t="s">
        <v>1185</v>
      </c>
      <c r="K70" t="s">
        <v>1185</v>
      </c>
      <c r="L70">
        <v>2018</v>
      </c>
      <c r="M70" t="str">
        <f>VLOOKUP(G70,sra!$A$1:$B$1028,2,FALSE)</f>
        <v>2e037b5c225ae38f645c8901ca7db475</v>
      </c>
      <c r="N70" t="e">
        <v>#N/A</v>
      </c>
      <c r="O70" s="21" t="e">
        <v>#N/A</v>
      </c>
    </row>
    <row r="71" spans="1:15" x14ac:dyDescent="0.2">
      <c r="A71" t="s">
        <v>655</v>
      </c>
      <c r="B71" t="s">
        <v>3231</v>
      </c>
      <c r="C71" t="s">
        <v>3232</v>
      </c>
      <c r="D71" t="s">
        <v>2701</v>
      </c>
      <c r="G71" t="s">
        <v>230</v>
      </c>
      <c r="H71">
        <v>100</v>
      </c>
      <c r="I71" t="s">
        <v>1214</v>
      </c>
      <c r="J71" t="s">
        <v>1185</v>
      </c>
      <c r="K71" t="s">
        <v>1185</v>
      </c>
      <c r="L71">
        <v>2018</v>
      </c>
      <c r="M71" t="str">
        <f>VLOOKUP(G71,sra!$A$1:$B$1028,2,FALSE)</f>
        <v>f46f6f3495a7e70dbfe883b41244d329</v>
      </c>
      <c r="N71" t="e">
        <v>#N/A</v>
      </c>
      <c r="O71" s="21" t="e">
        <v>#N/A</v>
      </c>
    </row>
    <row r="72" spans="1:15" x14ac:dyDescent="0.2">
      <c r="A72" t="s">
        <v>631</v>
      </c>
      <c r="B72" t="s">
        <v>3233</v>
      </c>
      <c r="C72" t="s">
        <v>3234</v>
      </c>
      <c r="D72" t="s">
        <v>2937</v>
      </c>
      <c r="G72" t="s">
        <v>232</v>
      </c>
      <c r="H72">
        <v>100</v>
      </c>
      <c r="I72" t="s">
        <v>1467</v>
      </c>
      <c r="J72" t="s">
        <v>1185</v>
      </c>
      <c r="K72" t="s">
        <v>1185</v>
      </c>
      <c r="L72">
        <v>2018</v>
      </c>
      <c r="M72" t="str">
        <f>VLOOKUP(G72,sra!$A$1:$B$1028,2,FALSE)</f>
        <v>3dd356f630557ffe3c7662857a8f5cfd</v>
      </c>
      <c r="N72" t="e">
        <v>#N/A</v>
      </c>
      <c r="O72" s="21" t="e">
        <v>#N/A</v>
      </c>
    </row>
    <row r="73" spans="1:15" x14ac:dyDescent="0.2">
      <c r="A73" t="s">
        <v>756</v>
      </c>
      <c r="B73" t="s">
        <v>3235</v>
      </c>
      <c r="C73" t="s">
        <v>3236</v>
      </c>
      <c r="D73" t="s">
        <v>2676</v>
      </c>
      <c r="G73" t="s">
        <v>186</v>
      </c>
      <c r="H73">
        <v>100</v>
      </c>
      <c r="I73" t="s">
        <v>1203</v>
      </c>
      <c r="J73" t="s">
        <v>1185</v>
      </c>
      <c r="K73" t="s">
        <v>1185</v>
      </c>
      <c r="L73">
        <v>2018</v>
      </c>
      <c r="M73" t="str">
        <f>VLOOKUP(G73,sra!$A$1:$B$1028,2,FALSE)</f>
        <v>dfe28b739d526465c2ac5de80e9b8268</v>
      </c>
      <c r="N73" t="e">
        <v>#N/A</v>
      </c>
      <c r="O73" s="21" t="e">
        <v>#N/A</v>
      </c>
    </row>
    <row r="74" spans="1:15" x14ac:dyDescent="0.2">
      <c r="A74" t="s">
        <v>716</v>
      </c>
      <c r="B74" t="s">
        <v>3237</v>
      </c>
      <c r="C74" t="s">
        <v>3238</v>
      </c>
      <c r="D74" t="s">
        <v>3014</v>
      </c>
      <c r="G74" t="s">
        <v>267</v>
      </c>
      <c r="H74">
        <v>100</v>
      </c>
      <c r="I74" t="s">
        <v>1298</v>
      </c>
      <c r="J74" t="s">
        <v>1185</v>
      </c>
      <c r="K74" t="s">
        <v>1185</v>
      </c>
      <c r="L74">
        <v>2018</v>
      </c>
      <c r="M74" t="str">
        <f>VLOOKUP(G74,sra!$A$1:$B$1028,2,FALSE)</f>
        <v>623f81618716f153347138bdd19dba9e</v>
      </c>
      <c r="N74" t="e">
        <v>#N/A</v>
      </c>
      <c r="O74" s="21" t="e">
        <v>#N/A</v>
      </c>
    </row>
    <row r="75" spans="1:15" x14ac:dyDescent="0.2">
      <c r="A75" t="s">
        <v>411</v>
      </c>
      <c r="B75" s="21" t="s">
        <v>3239</v>
      </c>
      <c r="C75" t="s">
        <v>3240</v>
      </c>
      <c r="D75" t="s">
        <v>2696</v>
      </c>
      <c r="G75" t="s">
        <v>324</v>
      </c>
      <c r="H75">
        <v>100</v>
      </c>
      <c r="I75" t="s">
        <v>1194</v>
      </c>
      <c r="J75" t="s">
        <v>1185</v>
      </c>
      <c r="K75" t="s">
        <v>1185</v>
      </c>
      <c r="L75">
        <v>2018</v>
      </c>
      <c r="M75" t="str">
        <f>VLOOKUP(G75,sra!$A$1:$B$1028,2,FALSE)</f>
        <v>3e5189cc64d2cb23addc1b14bedaed7d</v>
      </c>
      <c r="N75" t="e">
        <v>#N/A</v>
      </c>
      <c r="O75" s="21" t="e">
        <v>#N/A</v>
      </c>
    </row>
    <row r="76" spans="1:15" x14ac:dyDescent="0.2">
      <c r="A76" t="s">
        <v>658</v>
      </c>
      <c r="B76" t="s">
        <v>3241</v>
      </c>
      <c r="C76" t="s">
        <v>3242</v>
      </c>
      <c r="D76" t="s">
        <v>1475</v>
      </c>
      <c r="G76" t="s">
        <v>863</v>
      </c>
      <c r="H76">
        <v>150</v>
      </c>
      <c r="I76" t="s">
        <v>1506</v>
      </c>
      <c r="J76" t="s">
        <v>1183</v>
      </c>
      <c r="K76" t="s">
        <v>1185</v>
      </c>
      <c r="L76">
        <v>2017</v>
      </c>
      <c r="M76" t="str">
        <f>VLOOKUP(G76,sra!$A$1:$B$1028,2,FALSE)</f>
        <v>5edc58ba8abddf054d982b49e82113a6</v>
      </c>
      <c r="N76" t="e">
        <v>#N/A</v>
      </c>
      <c r="O76" s="21" t="e">
        <v>#N/A</v>
      </c>
    </row>
    <row r="77" spans="1:15" x14ac:dyDescent="0.2">
      <c r="A77" t="s">
        <v>479</v>
      </c>
      <c r="B77" t="s">
        <v>3243</v>
      </c>
      <c r="C77" t="s">
        <v>3244</v>
      </c>
      <c r="D77" t="s">
        <v>1196</v>
      </c>
      <c r="G77" t="s">
        <v>369</v>
      </c>
      <c r="H77">
        <v>100</v>
      </c>
      <c r="I77" t="s">
        <v>1395</v>
      </c>
      <c r="J77" t="s">
        <v>1185</v>
      </c>
      <c r="K77" t="s">
        <v>1185</v>
      </c>
      <c r="L77">
        <v>2018</v>
      </c>
      <c r="M77" t="str">
        <f>VLOOKUP(G77,sra!$A$1:$B$1028,2,FALSE)</f>
        <v>ee897846e11afeca2ac4b0f4f77ec42c</v>
      </c>
      <c r="N77" t="e">
        <v>#N/A</v>
      </c>
      <c r="O77" s="21" t="e">
        <v>#N/A</v>
      </c>
    </row>
    <row r="78" spans="1:15" x14ac:dyDescent="0.2">
      <c r="A78" t="s">
        <v>570</v>
      </c>
      <c r="B78" t="s">
        <v>3245</v>
      </c>
      <c r="C78" t="s">
        <v>3246</v>
      </c>
      <c r="D78" t="s">
        <v>1308</v>
      </c>
      <c r="G78" t="s">
        <v>357</v>
      </c>
      <c r="H78">
        <v>100</v>
      </c>
      <c r="I78" t="s">
        <v>1382</v>
      </c>
      <c r="J78" t="s">
        <v>1185</v>
      </c>
      <c r="K78" t="s">
        <v>1185</v>
      </c>
      <c r="L78">
        <v>2018</v>
      </c>
      <c r="M78" t="str">
        <f>VLOOKUP(G78,sra!$A$1:$B$1028,2,FALSE)</f>
        <v>249e7bba204c5e6f3b64b8c6d5f053bb</v>
      </c>
      <c r="N78" t="e">
        <v>#N/A</v>
      </c>
      <c r="O78" s="21" t="e">
        <v>#N/A</v>
      </c>
    </row>
    <row r="79" spans="1:15" x14ac:dyDescent="0.2">
      <c r="A79" t="s">
        <v>509</v>
      </c>
      <c r="B79" t="s">
        <v>3247</v>
      </c>
      <c r="C79" t="s">
        <v>3248</v>
      </c>
      <c r="D79" t="s">
        <v>1218</v>
      </c>
      <c r="G79" t="s">
        <v>394</v>
      </c>
      <c r="H79">
        <v>100</v>
      </c>
      <c r="I79" t="s">
        <v>1266</v>
      </c>
      <c r="J79" t="s">
        <v>1185</v>
      </c>
      <c r="K79" t="s">
        <v>1185</v>
      </c>
      <c r="L79">
        <v>2018</v>
      </c>
      <c r="M79" t="str">
        <f>VLOOKUP(G79,sra!$A$1:$B$1028,2,FALSE)</f>
        <v>b3a62401b5e0058e493fb5091c325a13</v>
      </c>
      <c r="N79" t="e">
        <v>#N/A</v>
      </c>
      <c r="O79" s="21" t="e">
        <v>#N/A</v>
      </c>
    </row>
    <row r="80" spans="1:15" x14ac:dyDescent="0.2">
      <c r="A80" t="s">
        <v>530</v>
      </c>
      <c r="B80" t="s">
        <v>3249</v>
      </c>
      <c r="C80" t="s">
        <v>3250</v>
      </c>
      <c r="D80" t="s">
        <v>1199</v>
      </c>
      <c r="G80" t="s">
        <v>346</v>
      </c>
      <c r="H80">
        <v>100</v>
      </c>
      <c r="I80" t="s">
        <v>1445</v>
      </c>
      <c r="J80" t="s">
        <v>1185</v>
      </c>
      <c r="K80" t="s">
        <v>1185</v>
      </c>
      <c r="L80">
        <v>2018</v>
      </c>
      <c r="M80" t="str">
        <f>VLOOKUP(G80,sra!$A$1:$B$1028,2,FALSE)</f>
        <v>99d572f6a4b204b2831a22cc1860939b</v>
      </c>
      <c r="N80" t="e">
        <v>#N/A</v>
      </c>
      <c r="O80" s="21" t="e">
        <v>#N/A</v>
      </c>
    </row>
    <row r="81" spans="1:15" x14ac:dyDescent="0.2">
      <c r="A81" t="s">
        <v>705</v>
      </c>
      <c r="B81" t="s">
        <v>3251</v>
      </c>
      <c r="C81" t="s">
        <v>3252</v>
      </c>
      <c r="D81" t="s">
        <v>2759</v>
      </c>
      <c r="G81" t="s">
        <v>272</v>
      </c>
      <c r="H81">
        <v>100</v>
      </c>
      <c r="I81" t="s">
        <v>1288</v>
      </c>
      <c r="J81" t="s">
        <v>1185</v>
      </c>
      <c r="K81" t="s">
        <v>1185</v>
      </c>
      <c r="L81">
        <v>2018</v>
      </c>
      <c r="M81" t="str">
        <f>VLOOKUP(G81,sra!$A$1:$B$1028,2,FALSE)</f>
        <v>b4a7bae2d9f3d5d492da2b4bb16361c0</v>
      </c>
      <c r="N81" t="e">
        <v>#N/A</v>
      </c>
      <c r="O81" s="21" t="e">
        <v>#N/A</v>
      </c>
    </row>
    <row r="82" spans="1:15" x14ac:dyDescent="0.2">
      <c r="A82" t="s">
        <v>1105</v>
      </c>
      <c r="B82" t="s">
        <v>3253</v>
      </c>
      <c r="C82" t="s">
        <v>3254</v>
      </c>
      <c r="D82" t="s">
        <v>2977</v>
      </c>
      <c r="G82" t="s">
        <v>226</v>
      </c>
      <c r="H82">
        <v>100</v>
      </c>
      <c r="I82" t="s">
        <v>1201</v>
      </c>
      <c r="J82" t="s">
        <v>1185</v>
      </c>
      <c r="K82" t="s">
        <v>1185</v>
      </c>
      <c r="L82">
        <v>2018</v>
      </c>
      <c r="M82" t="str">
        <f>VLOOKUP(G82,sra!$A$1:$B$1028,2,FALSE)</f>
        <v>5d16201b71a4c4b978493ba36b88cd4f</v>
      </c>
      <c r="N82" t="e">
        <v>#N/A</v>
      </c>
      <c r="O82" s="21" t="e">
        <v>#N/A</v>
      </c>
    </row>
    <row r="83" spans="1:15" x14ac:dyDescent="0.2">
      <c r="A83" t="s">
        <v>445</v>
      </c>
      <c r="B83" t="s">
        <v>3255</v>
      </c>
      <c r="C83" t="s">
        <v>3256</v>
      </c>
      <c r="D83" t="s">
        <v>1148</v>
      </c>
      <c r="G83" t="s">
        <v>293</v>
      </c>
      <c r="H83">
        <v>100</v>
      </c>
      <c r="I83" t="s">
        <v>1399</v>
      </c>
      <c r="J83" t="s">
        <v>1185</v>
      </c>
      <c r="K83" t="s">
        <v>1185</v>
      </c>
      <c r="L83">
        <v>2018</v>
      </c>
      <c r="M83" t="str">
        <f>VLOOKUP(G83,sra!$A$1:$B$1028,2,FALSE)</f>
        <v>f1df0344229001c757b090e71a19112a</v>
      </c>
      <c r="N83" t="e">
        <v>#N/A</v>
      </c>
      <c r="O83" s="21" t="e">
        <v>#N/A</v>
      </c>
    </row>
    <row r="84" spans="1:15" x14ac:dyDescent="0.2">
      <c r="A84" t="s">
        <v>738</v>
      </c>
      <c r="B84" t="s">
        <v>3257</v>
      </c>
      <c r="C84" t="s">
        <v>3258</v>
      </c>
      <c r="D84" t="s">
        <v>1148</v>
      </c>
      <c r="G84" t="s">
        <v>299</v>
      </c>
      <c r="H84">
        <v>100</v>
      </c>
      <c r="I84" t="s">
        <v>1441</v>
      </c>
      <c r="J84" t="s">
        <v>1185</v>
      </c>
      <c r="K84" t="s">
        <v>1185</v>
      </c>
      <c r="L84">
        <v>2018</v>
      </c>
      <c r="M84" t="str">
        <f>VLOOKUP(G84,sra!$A$1:$B$1028,2,FALSE)</f>
        <v>3e4c5bb7f951a1f90e0996599b1d1229</v>
      </c>
      <c r="N84" t="e">
        <v>#N/A</v>
      </c>
      <c r="O84" s="21" t="e">
        <v>#N/A</v>
      </c>
    </row>
    <row r="85" spans="1:15" x14ac:dyDescent="0.2">
      <c r="A85" t="s">
        <v>717</v>
      </c>
      <c r="B85" t="s">
        <v>3259</v>
      </c>
      <c r="C85" t="s">
        <v>3260</v>
      </c>
      <c r="D85" t="s">
        <v>1148</v>
      </c>
      <c r="G85" t="s">
        <v>295</v>
      </c>
      <c r="H85">
        <v>100</v>
      </c>
      <c r="I85" t="s">
        <v>1456</v>
      </c>
      <c r="J85" t="s">
        <v>1185</v>
      </c>
      <c r="K85" t="s">
        <v>1185</v>
      </c>
      <c r="L85">
        <v>2018</v>
      </c>
      <c r="M85" t="str">
        <f>VLOOKUP(G85,sra!$A$1:$B$1028,2,FALSE)</f>
        <v>e6be0b73a6841e272516be140ac57f81</v>
      </c>
      <c r="N85" t="e">
        <v>#N/A</v>
      </c>
      <c r="O85" s="21" t="e">
        <v>#N/A</v>
      </c>
    </row>
    <row r="86" spans="1:15" x14ac:dyDescent="0.2">
      <c r="A86" t="s">
        <v>399</v>
      </c>
      <c r="B86" t="s">
        <v>3261</v>
      </c>
      <c r="C86" t="s">
        <v>3262</v>
      </c>
      <c r="D86" t="s">
        <v>1413</v>
      </c>
      <c r="G86" t="s">
        <v>78</v>
      </c>
      <c r="H86">
        <v>100</v>
      </c>
      <c r="I86" t="s">
        <v>1341</v>
      </c>
      <c r="J86" t="s">
        <v>1185</v>
      </c>
      <c r="K86" t="s">
        <v>1185</v>
      </c>
      <c r="L86">
        <v>2018</v>
      </c>
      <c r="M86" t="str">
        <f>VLOOKUP(G86,sra!$A$1:$B$1028,2,FALSE)</f>
        <v>017073c9dda25265900d99f35e459681</v>
      </c>
      <c r="N86" t="e">
        <v>#N/A</v>
      </c>
      <c r="O86" s="21" t="e">
        <v>#N/A</v>
      </c>
    </row>
    <row r="87" spans="1:15" x14ac:dyDescent="0.2">
      <c r="A87" t="s">
        <v>580</v>
      </c>
      <c r="B87" t="s">
        <v>3263</v>
      </c>
      <c r="C87" t="s">
        <v>3264</v>
      </c>
      <c r="D87" t="s">
        <v>1360</v>
      </c>
      <c r="G87" t="s">
        <v>52</v>
      </c>
      <c r="H87">
        <v>100</v>
      </c>
      <c r="I87" t="s">
        <v>1336</v>
      </c>
      <c r="J87" t="s">
        <v>1185</v>
      </c>
      <c r="K87" t="s">
        <v>1185</v>
      </c>
      <c r="L87">
        <v>2018</v>
      </c>
      <c r="M87" t="str">
        <f>VLOOKUP(G87,sra!$A$1:$B$1028,2,FALSE)</f>
        <v>1427336fd50542e073dbfa66c3f958bc</v>
      </c>
      <c r="N87" t="e">
        <v>#N/A</v>
      </c>
      <c r="O87" s="21" t="e">
        <v>#N/A</v>
      </c>
    </row>
    <row r="88" spans="1:15" x14ac:dyDescent="0.2">
      <c r="A88" t="s">
        <v>498</v>
      </c>
      <c r="B88" t="s">
        <v>3265</v>
      </c>
      <c r="C88" t="s">
        <v>3266</v>
      </c>
      <c r="D88" t="s">
        <v>1152</v>
      </c>
      <c r="G88" t="s">
        <v>50</v>
      </c>
      <c r="H88">
        <v>100</v>
      </c>
      <c r="I88" t="s">
        <v>1305</v>
      </c>
      <c r="J88" t="s">
        <v>1185</v>
      </c>
      <c r="K88" t="s">
        <v>1185</v>
      </c>
      <c r="L88">
        <v>2018</v>
      </c>
      <c r="M88" t="str">
        <f>VLOOKUP(G88,sra!$A$1:$B$1028,2,FALSE)</f>
        <v>1044962ca34c9cc4849af3f09fb8bb36</v>
      </c>
      <c r="N88" t="e">
        <v>#N/A</v>
      </c>
      <c r="O88" s="21" t="e">
        <v>#N/A</v>
      </c>
    </row>
    <row r="89" spans="1:15" x14ac:dyDescent="0.2">
      <c r="A89" t="s">
        <v>490</v>
      </c>
      <c r="B89" t="s">
        <v>3267</v>
      </c>
      <c r="C89" t="s">
        <v>3268</v>
      </c>
      <c r="D89" t="s">
        <v>2923</v>
      </c>
      <c r="G89" t="s">
        <v>365</v>
      </c>
      <c r="H89">
        <v>100</v>
      </c>
      <c r="I89" t="s">
        <v>1236</v>
      </c>
      <c r="J89" t="s">
        <v>1185</v>
      </c>
      <c r="K89" t="s">
        <v>1185</v>
      </c>
      <c r="L89">
        <v>2018</v>
      </c>
      <c r="M89" t="str">
        <f>VLOOKUP(G89,sra!$A$1:$B$1028,2,FALSE)</f>
        <v>99b49c04e2ff935a49c520ff07a9aa8b</v>
      </c>
      <c r="N89" t="e">
        <v>#N/A</v>
      </c>
      <c r="O89" s="21" t="e">
        <v>#N/A</v>
      </c>
    </row>
    <row r="90" spans="1:15" x14ac:dyDescent="0.2">
      <c r="A90" t="s">
        <v>751</v>
      </c>
      <c r="B90" t="s">
        <v>3269</v>
      </c>
      <c r="C90" t="s">
        <v>3270</v>
      </c>
      <c r="D90" t="s">
        <v>2996</v>
      </c>
      <c r="G90" t="s">
        <v>379</v>
      </c>
      <c r="H90">
        <v>100</v>
      </c>
      <c r="I90" t="s">
        <v>1351</v>
      </c>
      <c r="J90" t="s">
        <v>1185</v>
      </c>
      <c r="K90" t="s">
        <v>1185</v>
      </c>
      <c r="L90">
        <v>2018</v>
      </c>
      <c r="M90" t="str">
        <f>VLOOKUP(G90,sra!$A$1:$B$1028,2,FALSE)</f>
        <v>0712b9c5311ccbbada24a9b573e1210b</v>
      </c>
      <c r="N90" t="e">
        <v>#N/A</v>
      </c>
      <c r="O90" s="21" t="e">
        <v>#N/A</v>
      </c>
    </row>
    <row r="91" spans="1:15" x14ac:dyDescent="0.2">
      <c r="A91" t="s">
        <v>726</v>
      </c>
      <c r="B91" t="s">
        <v>3271</v>
      </c>
      <c r="C91" t="s">
        <v>3272</v>
      </c>
      <c r="D91" t="s">
        <v>1148</v>
      </c>
      <c r="G91" t="s">
        <v>1132</v>
      </c>
      <c r="H91">
        <v>150</v>
      </c>
      <c r="I91" t="str">
        <f>CONCATENATE("/scratch/cgsb/rockman/lmn3/G140RILs/bgi/")</f>
        <v>/scratch/cgsb/rockman/lmn3/G140RILs/bgi/</v>
      </c>
      <c r="J91" t="s">
        <v>1183</v>
      </c>
      <c r="K91" t="s">
        <v>1185</v>
      </c>
      <c r="L91">
        <v>2017</v>
      </c>
      <c r="M91" t="str">
        <f>VLOOKUP(G91,sra!$A$1:$B$1028,2,FALSE)</f>
        <v>a92579956ffaa14d7707af463392a7df</v>
      </c>
      <c r="N91" t="e">
        <v>#N/A</v>
      </c>
      <c r="O91" s="21" t="e">
        <v>#N/A</v>
      </c>
    </row>
    <row r="92" spans="1:15" x14ac:dyDescent="0.2">
      <c r="A92" t="s">
        <v>620</v>
      </c>
      <c r="B92" t="s">
        <v>3273</v>
      </c>
      <c r="C92" t="s">
        <v>3274</v>
      </c>
      <c r="D92" t="s">
        <v>2880</v>
      </c>
      <c r="G92" t="s">
        <v>640</v>
      </c>
      <c r="H92">
        <v>101</v>
      </c>
      <c r="I92" t="s">
        <v>2593</v>
      </c>
      <c r="J92" t="s">
        <v>1183</v>
      </c>
      <c r="K92" t="s">
        <v>1186</v>
      </c>
      <c r="L92">
        <v>2013</v>
      </c>
      <c r="M92" t="str">
        <f>VLOOKUP(G92,sra!$A$1:$B$1028,2,FALSE)</f>
        <v>a01909e781e9c02dd556a2d53dca21b8</v>
      </c>
      <c r="N92" t="e">
        <v>#N/A</v>
      </c>
      <c r="O92" s="21" t="e">
        <v>#N/A</v>
      </c>
    </row>
    <row r="93" spans="1:15" x14ac:dyDescent="0.2">
      <c r="A93" t="s">
        <v>755</v>
      </c>
      <c r="B93" t="s">
        <v>3275</v>
      </c>
      <c r="C93" t="s">
        <v>3276</v>
      </c>
      <c r="D93" t="s">
        <v>2861</v>
      </c>
      <c r="G93" t="s">
        <v>1114</v>
      </c>
      <c r="H93">
        <v>101</v>
      </c>
      <c r="I93" t="s">
        <v>2593</v>
      </c>
      <c r="J93" t="s">
        <v>1183</v>
      </c>
      <c r="K93" t="s">
        <v>1186</v>
      </c>
      <c r="L93">
        <v>2013</v>
      </c>
      <c r="M93" t="str">
        <f>VLOOKUP(G93,sra!$A$1:$B$1028,2,FALSE)</f>
        <v>8a753d2bbd76e4d62df0df7309e4601a</v>
      </c>
      <c r="N93" t="e">
        <v>#N/A</v>
      </c>
      <c r="O93" s="21" t="e">
        <v>#N/A</v>
      </c>
    </row>
    <row r="94" spans="1:15" x14ac:dyDescent="0.2">
      <c r="A94" t="s">
        <v>767</v>
      </c>
      <c r="B94" t="s">
        <v>3277</v>
      </c>
      <c r="C94" t="s">
        <v>3278</v>
      </c>
      <c r="D94" t="s">
        <v>2959</v>
      </c>
      <c r="G94" t="s">
        <v>1129</v>
      </c>
      <c r="H94">
        <v>101</v>
      </c>
      <c r="I94" t="s">
        <v>2593</v>
      </c>
      <c r="J94" t="s">
        <v>1183</v>
      </c>
      <c r="K94" t="s">
        <v>1186</v>
      </c>
      <c r="L94">
        <v>2013</v>
      </c>
      <c r="M94" t="str">
        <f>VLOOKUP(G94,sra!$A$1:$B$1028,2,FALSE)</f>
        <v>b12ea368a1252f61cb32d38c083393a9</v>
      </c>
      <c r="N94" t="e">
        <v>#N/A</v>
      </c>
      <c r="O94" s="21" t="e">
        <v>#N/A</v>
      </c>
    </row>
    <row r="95" spans="1:15" x14ac:dyDescent="0.2">
      <c r="A95" t="s">
        <v>533</v>
      </c>
      <c r="B95" t="s">
        <v>3279</v>
      </c>
      <c r="C95" t="s">
        <v>3280</v>
      </c>
      <c r="D95" t="s">
        <v>1329</v>
      </c>
      <c r="G95" t="s">
        <v>1128</v>
      </c>
      <c r="H95">
        <v>101</v>
      </c>
      <c r="I95" t="s">
        <v>2593</v>
      </c>
      <c r="J95" t="s">
        <v>1183</v>
      </c>
      <c r="K95" t="s">
        <v>1186</v>
      </c>
      <c r="L95">
        <v>2013</v>
      </c>
      <c r="M95" t="str">
        <f>VLOOKUP(G95,sra!$A$1:$B$1028,2,FALSE)</f>
        <v>81119e7ca6d6412f7173ffbf92bf1fe0</v>
      </c>
      <c r="N95" t="e">
        <v>#N/A</v>
      </c>
      <c r="O95" s="21" t="e">
        <v>#N/A</v>
      </c>
    </row>
    <row r="96" spans="1:15" x14ac:dyDescent="0.2">
      <c r="A96" t="s">
        <v>504</v>
      </c>
      <c r="B96" t="s">
        <v>3281</v>
      </c>
      <c r="C96" t="s">
        <v>3282</v>
      </c>
      <c r="D96" t="s">
        <v>1469</v>
      </c>
      <c r="G96" t="s">
        <v>1124</v>
      </c>
      <c r="H96">
        <v>101</v>
      </c>
      <c r="I96" t="s">
        <v>2593</v>
      </c>
      <c r="J96" t="s">
        <v>1183</v>
      </c>
      <c r="K96" t="s">
        <v>1186</v>
      </c>
      <c r="L96">
        <v>2013</v>
      </c>
      <c r="M96" t="str">
        <f>VLOOKUP(G96,sra!$A$1:$B$1028,2,FALSE)</f>
        <v>9bdfecc019cb869abfba1b7a724e4a07</v>
      </c>
      <c r="N96" t="e">
        <v>#N/A</v>
      </c>
      <c r="O96" s="21" t="e">
        <v>#N/A</v>
      </c>
    </row>
    <row r="97" spans="1:15" x14ac:dyDescent="0.2">
      <c r="A97" t="s">
        <v>608</v>
      </c>
      <c r="B97" t="s">
        <v>3283</v>
      </c>
      <c r="C97" t="s">
        <v>3284</v>
      </c>
      <c r="D97" t="s">
        <v>1148</v>
      </c>
      <c r="G97" t="s">
        <v>1119</v>
      </c>
      <c r="H97">
        <v>150</v>
      </c>
      <c r="I97" t="s">
        <v>1159</v>
      </c>
      <c r="J97" t="s">
        <v>1183</v>
      </c>
      <c r="K97" t="s">
        <v>1185</v>
      </c>
      <c r="L97">
        <v>2017</v>
      </c>
      <c r="M97" t="str">
        <f>VLOOKUP(G97,sra!$A$1:$B$1028,2,FALSE)</f>
        <v>ed835cea0f76726c79df0f2d5d9bc571</v>
      </c>
      <c r="N97" t="e">
        <v>#N/A</v>
      </c>
      <c r="O97" s="21" t="e">
        <v>#N/A</v>
      </c>
    </row>
    <row r="98" spans="1:15" x14ac:dyDescent="0.2">
      <c r="A98" t="s">
        <v>428</v>
      </c>
      <c r="B98" t="s">
        <v>3285</v>
      </c>
      <c r="C98" t="s">
        <v>3286</v>
      </c>
      <c r="D98" t="s">
        <v>2842</v>
      </c>
      <c r="G98" t="s">
        <v>1130</v>
      </c>
      <c r="H98">
        <v>150</v>
      </c>
      <c r="I98" t="s">
        <v>1162</v>
      </c>
      <c r="J98" t="s">
        <v>1183</v>
      </c>
      <c r="K98" t="s">
        <v>1185</v>
      </c>
      <c r="L98">
        <v>2017</v>
      </c>
      <c r="M98" t="str">
        <f>VLOOKUP(G98,sra!$A$1:$B$1028,2,FALSE)</f>
        <v>9223e0b34d7a794e8113bda6d4c57718</v>
      </c>
      <c r="N98" t="e">
        <v>#N/A</v>
      </c>
      <c r="O98" s="21" t="e">
        <v>#N/A</v>
      </c>
    </row>
    <row r="99" spans="1:15" x14ac:dyDescent="0.2">
      <c r="A99" t="s">
        <v>763</v>
      </c>
      <c r="B99" t="s">
        <v>3287</v>
      </c>
      <c r="C99" t="s">
        <v>3288</v>
      </c>
      <c r="D99" t="s">
        <v>2874</v>
      </c>
      <c r="G99" t="s">
        <v>666</v>
      </c>
      <c r="H99">
        <v>101</v>
      </c>
      <c r="I99" t="s">
        <v>2593</v>
      </c>
      <c r="J99" t="s">
        <v>1183</v>
      </c>
      <c r="K99" t="s">
        <v>1186</v>
      </c>
      <c r="L99">
        <v>2013</v>
      </c>
      <c r="M99" t="str">
        <f>VLOOKUP(G99,sra!$A$1:$B$1028,2,FALSE)</f>
        <v>2d19cef3ba5be58589588f3ec3ba1750</v>
      </c>
      <c r="N99" t="e">
        <v>#N/A</v>
      </c>
      <c r="O99" s="21" t="e">
        <v>#N/A</v>
      </c>
    </row>
    <row r="100" spans="1:15" x14ac:dyDescent="0.2">
      <c r="A100" t="s">
        <v>697</v>
      </c>
      <c r="B100" t="s">
        <v>3289</v>
      </c>
      <c r="C100" t="s">
        <v>3290</v>
      </c>
      <c r="D100" t="s">
        <v>1148</v>
      </c>
      <c r="G100" t="s">
        <v>955</v>
      </c>
      <c r="H100">
        <v>101</v>
      </c>
      <c r="I100" t="s">
        <v>2593</v>
      </c>
      <c r="J100" t="s">
        <v>1183</v>
      </c>
      <c r="K100" t="s">
        <v>1186</v>
      </c>
      <c r="L100">
        <v>2013</v>
      </c>
      <c r="M100" t="str">
        <f>VLOOKUP(G100,sra!$A$1:$B$1028,2,FALSE)</f>
        <v>82a0352e3f44bdb57b6cf881d9e3e06b</v>
      </c>
      <c r="N100" t="e">
        <v>#N/A</v>
      </c>
      <c r="O100" s="21" t="e">
        <v>#N/A</v>
      </c>
    </row>
    <row r="101" spans="1:15" x14ac:dyDescent="0.2">
      <c r="A101" t="s">
        <v>511</v>
      </c>
      <c r="B101" t="s">
        <v>3291</v>
      </c>
      <c r="C101" t="s">
        <v>3292</v>
      </c>
      <c r="D101" t="s">
        <v>1447</v>
      </c>
      <c r="G101" t="s">
        <v>944</v>
      </c>
      <c r="H101">
        <v>101</v>
      </c>
      <c r="I101" t="s">
        <v>2595</v>
      </c>
      <c r="J101" t="s">
        <v>1183</v>
      </c>
      <c r="K101" t="s">
        <v>1186</v>
      </c>
      <c r="L101">
        <v>2013</v>
      </c>
      <c r="M101" t="str">
        <f>VLOOKUP(G101,sra!$A$1:$B$1028,2,FALSE)</f>
        <v>192da3280463b8dde45ff667d4107c25</v>
      </c>
      <c r="N101" t="e">
        <v>#N/A</v>
      </c>
      <c r="O101" s="21" t="e">
        <v>#N/A</v>
      </c>
    </row>
    <row r="102" spans="1:15" x14ac:dyDescent="0.2">
      <c r="A102" t="s">
        <v>587</v>
      </c>
      <c r="B102" t="s">
        <v>3293</v>
      </c>
      <c r="C102" t="s">
        <v>3294</v>
      </c>
      <c r="D102" t="s">
        <v>1289</v>
      </c>
      <c r="G102" t="s">
        <v>970</v>
      </c>
      <c r="H102">
        <v>101</v>
      </c>
      <c r="I102" t="s">
        <v>2596</v>
      </c>
      <c r="J102" t="s">
        <v>1183</v>
      </c>
      <c r="K102" t="s">
        <v>1186</v>
      </c>
      <c r="L102">
        <v>2013</v>
      </c>
      <c r="M102" t="str">
        <f>VLOOKUP(G102,sra!$A$1:$B$1028,2,FALSE)</f>
        <v>c99f4c0b1fda8482b7134f33107f4484</v>
      </c>
      <c r="N102" t="e">
        <v>#N/A</v>
      </c>
      <c r="O102" s="21" t="e">
        <v>#N/A</v>
      </c>
    </row>
    <row r="103" spans="1:15" x14ac:dyDescent="0.2">
      <c r="A103" t="s">
        <v>572</v>
      </c>
      <c r="B103" t="s">
        <v>3295</v>
      </c>
      <c r="C103" t="s">
        <v>3296</v>
      </c>
      <c r="D103" t="s">
        <v>1220</v>
      </c>
      <c r="G103" t="s">
        <v>842</v>
      </c>
      <c r="H103">
        <v>101</v>
      </c>
      <c r="I103" t="s">
        <v>2595</v>
      </c>
      <c r="J103" t="s">
        <v>1183</v>
      </c>
      <c r="K103" t="s">
        <v>1186</v>
      </c>
      <c r="L103">
        <v>2013</v>
      </c>
      <c r="M103" t="str">
        <f>VLOOKUP(G103,sra!$A$1:$B$1028,2,FALSE)</f>
        <v>9b8de707de3b317e94279e9e834fd756</v>
      </c>
      <c r="N103" t="e">
        <v>#N/A</v>
      </c>
      <c r="O103" s="21" t="e">
        <v>#N/A</v>
      </c>
    </row>
    <row r="104" spans="1:15" x14ac:dyDescent="0.2">
      <c r="A104" t="s">
        <v>521</v>
      </c>
      <c r="B104" t="s">
        <v>3297</v>
      </c>
      <c r="C104" t="s">
        <v>3298</v>
      </c>
      <c r="D104" t="s">
        <v>1302</v>
      </c>
      <c r="G104" t="s">
        <v>962</v>
      </c>
      <c r="H104">
        <v>101</v>
      </c>
      <c r="I104" t="s">
        <v>2595</v>
      </c>
      <c r="J104" t="s">
        <v>1183</v>
      </c>
      <c r="K104" t="s">
        <v>1186</v>
      </c>
      <c r="L104">
        <v>2013</v>
      </c>
      <c r="M104" t="str">
        <f>VLOOKUP(G104,sra!$A$1:$B$1028,2,FALSE)</f>
        <v>e95554f749f58e39c1e65bd5ff057f61</v>
      </c>
      <c r="N104" t="e">
        <v>#N/A</v>
      </c>
      <c r="O104" s="21" t="e">
        <v>#N/A</v>
      </c>
    </row>
    <row r="105" spans="1:15" x14ac:dyDescent="0.2">
      <c r="A105" t="s">
        <v>501</v>
      </c>
      <c r="B105" t="s">
        <v>3299</v>
      </c>
      <c r="C105" t="s">
        <v>3300</v>
      </c>
      <c r="D105" t="s">
        <v>1332</v>
      </c>
      <c r="G105" t="s">
        <v>919</v>
      </c>
      <c r="H105">
        <v>101</v>
      </c>
      <c r="I105" t="s">
        <v>2591</v>
      </c>
      <c r="J105" t="s">
        <v>1183</v>
      </c>
      <c r="K105" t="s">
        <v>1186</v>
      </c>
      <c r="L105">
        <v>2013</v>
      </c>
      <c r="M105" t="str">
        <f>VLOOKUP(G105,sra!$A$1:$B$1028,2,FALSE)</f>
        <v>00356d9fc55aa7b861d966475d1fee88</v>
      </c>
      <c r="N105" t="e">
        <v>#N/A</v>
      </c>
      <c r="O105" s="21" t="e">
        <v>#N/A</v>
      </c>
    </row>
    <row r="106" spans="1:15" x14ac:dyDescent="0.2">
      <c r="A106" t="s">
        <v>455</v>
      </c>
      <c r="B106" t="s">
        <v>3301</v>
      </c>
      <c r="C106" t="s">
        <v>3302</v>
      </c>
      <c r="D106" t="s">
        <v>2843</v>
      </c>
      <c r="G106" t="s">
        <v>895</v>
      </c>
      <c r="H106">
        <v>101</v>
      </c>
      <c r="I106" t="s">
        <v>2595</v>
      </c>
      <c r="J106" t="s">
        <v>1183</v>
      </c>
      <c r="K106" t="s">
        <v>1186</v>
      </c>
      <c r="L106">
        <v>2013</v>
      </c>
      <c r="M106" t="str">
        <f>VLOOKUP(G106,sra!$A$1:$B$1028,2,FALSE)</f>
        <v>5ca0f2d13170d2eb1523d49cf7982b70</v>
      </c>
      <c r="N106" t="e">
        <v>#N/A</v>
      </c>
      <c r="O106" s="21" t="e">
        <v>#N/A</v>
      </c>
    </row>
    <row r="107" spans="1:15" x14ac:dyDescent="0.2">
      <c r="A107" t="s">
        <v>1012</v>
      </c>
      <c r="B107" t="s">
        <v>3303</v>
      </c>
      <c r="C107" t="s">
        <v>3304</v>
      </c>
      <c r="D107" t="s">
        <v>1393</v>
      </c>
      <c r="G107" t="s">
        <v>883</v>
      </c>
      <c r="H107">
        <v>101</v>
      </c>
      <c r="I107" t="s">
        <v>2591</v>
      </c>
      <c r="J107" t="s">
        <v>1183</v>
      </c>
      <c r="K107" t="s">
        <v>1186</v>
      </c>
      <c r="L107">
        <v>2013</v>
      </c>
      <c r="M107" t="str">
        <f>VLOOKUP(G107,sra!$A$1:$B$1028,2,FALSE)</f>
        <v>95ad204a8e3b26a45ba958b073ddd222</v>
      </c>
      <c r="N107" t="e">
        <v>#N/A</v>
      </c>
      <c r="O107" s="21" t="e">
        <v>#N/A</v>
      </c>
    </row>
    <row r="108" spans="1:15" x14ac:dyDescent="0.2">
      <c r="A108" t="s">
        <v>712</v>
      </c>
      <c r="B108" t="s">
        <v>3305</v>
      </c>
      <c r="C108" t="s">
        <v>3306</v>
      </c>
      <c r="D108" t="s">
        <v>1148</v>
      </c>
      <c r="G108" t="s">
        <v>1122</v>
      </c>
      <c r="H108">
        <v>150</v>
      </c>
      <c r="I108" t="s">
        <v>1164</v>
      </c>
      <c r="J108" t="s">
        <v>1183</v>
      </c>
      <c r="K108" t="s">
        <v>1185</v>
      </c>
      <c r="L108">
        <v>2017</v>
      </c>
      <c r="M108" t="str">
        <f>VLOOKUP(G108,sra!$A$1:$B$1028,2,FALSE)</f>
        <v>f2840dbf2a4fb1fb1dbc634c53a48d49</v>
      </c>
      <c r="N108" t="e">
        <v>#N/A</v>
      </c>
      <c r="O108" s="21" t="e">
        <v>#N/A</v>
      </c>
    </row>
    <row r="109" spans="1:15" x14ac:dyDescent="0.2">
      <c r="A109" t="s">
        <v>742</v>
      </c>
      <c r="B109" t="s">
        <v>3307</v>
      </c>
      <c r="C109" t="s">
        <v>3308</v>
      </c>
      <c r="D109" t="s">
        <v>3003</v>
      </c>
      <c r="G109" t="s">
        <v>866</v>
      </c>
      <c r="H109">
        <v>101</v>
      </c>
      <c r="I109" t="s">
        <v>2593</v>
      </c>
      <c r="J109" t="s">
        <v>1183</v>
      </c>
      <c r="K109" t="s">
        <v>1186</v>
      </c>
      <c r="L109">
        <v>2013</v>
      </c>
      <c r="M109" t="str">
        <f>VLOOKUP(G109,sra!$A$1:$B$1028,2,FALSE)</f>
        <v>1ffb8c8c006743e46da9c7d5ed82674a</v>
      </c>
      <c r="N109" t="e">
        <v>#N/A</v>
      </c>
      <c r="O109" s="21" t="e">
        <v>#N/A</v>
      </c>
    </row>
    <row r="110" spans="1:15" x14ac:dyDescent="0.2">
      <c r="A110" t="s">
        <v>775</v>
      </c>
      <c r="B110" t="s">
        <v>3309</v>
      </c>
      <c r="C110" t="s">
        <v>3310</v>
      </c>
      <c r="D110" t="s">
        <v>2788</v>
      </c>
      <c r="G110" t="s">
        <v>918</v>
      </c>
      <c r="H110">
        <v>101</v>
      </c>
      <c r="I110" t="s">
        <v>2595</v>
      </c>
      <c r="J110" t="s">
        <v>1183</v>
      </c>
      <c r="K110" t="s">
        <v>1186</v>
      </c>
      <c r="L110">
        <v>2013</v>
      </c>
      <c r="M110" t="str">
        <f>VLOOKUP(G110,sra!$A$1:$B$1028,2,FALSE)</f>
        <v>00c06b9cf117df0345e38132180ecc90</v>
      </c>
      <c r="N110" t="e">
        <v>#N/A</v>
      </c>
      <c r="O110" s="21" t="e">
        <v>#N/A</v>
      </c>
    </row>
    <row r="111" spans="1:15" x14ac:dyDescent="0.2">
      <c r="A111" t="s">
        <v>713</v>
      </c>
      <c r="B111" t="s">
        <v>3311</v>
      </c>
      <c r="C111" t="s">
        <v>3312</v>
      </c>
      <c r="D111" t="s">
        <v>2896</v>
      </c>
      <c r="G111" t="s">
        <v>909</v>
      </c>
      <c r="H111">
        <v>101</v>
      </c>
      <c r="I111" t="s">
        <v>2595</v>
      </c>
      <c r="J111" t="s">
        <v>1183</v>
      </c>
      <c r="K111" t="s">
        <v>1186</v>
      </c>
      <c r="L111">
        <v>2013</v>
      </c>
      <c r="M111" t="str">
        <f>VLOOKUP(G111,sra!$A$1:$B$1028,2,FALSE)</f>
        <v>a8c8577aa626b292c3c0ad51080af1fb</v>
      </c>
      <c r="N111" t="e">
        <v>#N/A</v>
      </c>
      <c r="O111" s="21" t="e">
        <v>#N/A</v>
      </c>
    </row>
    <row r="112" spans="1:15" x14ac:dyDescent="0.2">
      <c r="A112" t="s">
        <v>549</v>
      </c>
      <c r="B112" t="s">
        <v>3313</v>
      </c>
      <c r="C112" t="s">
        <v>3314</v>
      </c>
      <c r="D112" t="s">
        <v>1231</v>
      </c>
      <c r="G112" t="s">
        <v>930</v>
      </c>
      <c r="H112">
        <v>101</v>
      </c>
      <c r="I112" t="s">
        <v>2595</v>
      </c>
      <c r="J112" t="s">
        <v>1183</v>
      </c>
      <c r="K112" t="s">
        <v>1186</v>
      </c>
      <c r="L112">
        <v>2013</v>
      </c>
      <c r="M112" t="str">
        <f>VLOOKUP(G112,sra!$A$1:$B$1028,2,FALSE)</f>
        <v>2faca63c7f73beb9ff092cfa221fa443</v>
      </c>
      <c r="N112" t="e">
        <v>#N/A</v>
      </c>
      <c r="O112" s="21" t="e">
        <v>#N/A</v>
      </c>
    </row>
    <row r="113" spans="1:15" x14ac:dyDescent="0.2">
      <c r="A113" t="s">
        <v>476</v>
      </c>
      <c r="B113" t="s">
        <v>3315</v>
      </c>
      <c r="C113" t="s">
        <v>3316</v>
      </c>
      <c r="D113" t="s">
        <v>2794</v>
      </c>
      <c r="G113" t="s">
        <v>908</v>
      </c>
      <c r="H113">
        <v>101</v>
      </c>
      <c r="I113" t="s">
        <v>2595</v>
      </c>
      <c r="J113" t="s">
        <v>1183</v>
      </c>
      <c r="K113" t="s">
        <v>1186</v>
      </c>
      <c r="L113">
        <v>2013</v>
      </c>
      <c r="M113" t="str">
        <f>VLOOKUP(G113,sra!$A$1:$B$1028,2,FALSE)</f>
        <v>87268624ee9b66e0bde566ad3381f249</v>
      </c>
      <c r="N113" t="e">
        <v>#N/A</v>
      </c>
      <c r="O113" s="21" t="e">
        <v>#N/A</v>
      </c>
    </row>
    <row r="114" spans="1:15" x14ac:dyDescent="0.2">
      <c r="A114" t="s">
        <v>437</v>
      </c>
      <c r="B114" t="s">
        <v>3317</v>
      </c>
      <c r="C114" t="s">
        <v>3318</v>
      </c>
      <c r="D114" t="s">
        <v>1404</v>
      </c>
      <c r="G114" t="s">
        <v>956</v>
      </c>
      <c r="H114">
        <v>101</v>
      </c>
      <c r="I114" t="s">
        <v>2595</v>
      </c>
      <c r="J114" t="s">
        <v>1183</v>
      </c>
      <c r="K114" t="s">
        <v>1186</v>
      </c>
      <c r="L114">
        <v>2013</v>
      </c>
      <c r="M114" t="str">
        <f>VLOOKUP(G114,sra!$A$1:$B$1028,2,FALSE)</f>
        <v>7b4dca0c7b3668c297137c8712164fd9</v>
      </c>
      <c r="N114" t="e">
        <v>#N/A</v>
      </c>
      <c r="O114" s="21" t="e">
        <v>#N/A</v>
      </c>
    </row>
    <row r="115" spans="1:15" x14ac:dyDescent="0.2">
      <c r="A115" t="s">
        <v>780</v>
      </c>
      <c r="B115" t="s">
        <v>3319</v>
      </c>
      <c r="C115" t="s">
        <v>3320</v>
      </c>
      <c r="D115" t="s">
        <v>2681</v>
      </c>
      <c r="G115" t="s">
        <v>974</v>
      </c>
      <c r="H115">
        <v>150</v>
      </c>
      <c r="I115" t="s">
        <v>1172</v>
      </c>
      <c r="J115" t="s">
        <v>1183</v>
      </c>
      <c r="K115" t="s">
        <v>1185</v>
      </c>
      <c r="L115">
        <v>2017</v>
      </c>
      <c r="M115" t="str">
        <f>VLOOKUP(G115,sra!$A$1:$B$1028,2,FALSE)</f>
        <v>e24ad35aca981a8940ef1cfc8fe7eb5f</v>
      </c>
      <c r="N115" t="e">
        <v>#N/A</v>
      </c>
      <c r="O115" s="21" t="e">
        <v>#N/A</v>
      </c>
    </row>
    <row r="116" spans="1:15" x14ac:dyDescent="0.2">
      <c r="A116" t="s">
        <v>523</v>
      </c>
      <c r="B116" t="s">
        <v>3321</v>
      </c>
      <c r="C116" t="s">
        <v>3322</v>
      </c>
      <c r="D116" t="s">
        <v>1232</v>
      </c>
      <c r="G116" t="s">
        <v>1008</v>
      </c>
      <c r="H116">
        <v>150</v>
      </c>
      <c r="I116" t="s">
        <v>2614</v>
      </c>
      <c r="J116" t="s">
        <v>1183</v>
      </c>
      <c r="K116" t="s">
        <v>1185</v>
      </c>
      <c r="L116">
        <v>2017</v>
      </c>
      <c r="M116" t="str">
        <f>VLOOKUP(G116,sra!$A$1:$B$1028,2,FALSE)</f>
        <v>2648a4b25e367f641015fc954ae6ef9c</v>
      </c>
      <c r="N116" t="e">
        <v>#N/A</v>
      </c>
      <c r="O116" s="21" t="e">
        <v>#N/A</v>
      </c>
    </row>
    <row r="117" spans="1:15" x14ac:dyDescent="0.2">
      <c r="A117" t="s">
        <v>577</v>
      </c>
      <c r="B117" t="s">
        <v>3323</v>
      </c>
      <c r="C117" t="s">
        <v>3324</v>
      </c>
      <c r="D117" t="s">
        <v>1262</v>
      </c>
      <c r="G117" t="s">
        <v>1060</v>
      </c>
      <c r="H117">
        <v>150</v>
      </c>
      <c r="I117" t="s">
        <v>1173</v>
      </c>
      <c r="J117" t="s">
        <v>1183</v>
      </c>
      <c r="K117" t="s">
        <v>1185</v>
      </c>
      <c r="L117">
        <v>2017</v>
      </c>
      <c r="M117" t="str">
        <f>VLOOKUP(G117,sra!$A$1:$B$1028,2,FALSE)</f>
        <v>e0f4f9aad20dc8a4c4a5bc34be1e6e68</v>
      </c>
      <c r="N117" t="e">
        <v>#N/A</v>
      </c>
      <c r="O117" s="21" t="e">
        <v>#N/A</v>
      </c>
    </row>
    <row r="118" spans="1:15" x14ac:dyDescent="0.2">
      <c r="A118" t="s">
        <v>376</v>
      </c>
      <c r="B118" t="s">
        <v>3325</v>
      </c>
      <c r="C118" t="s">
        <v>3326</v>
      </c>
      <c r="D118" t="s">
        <v>2689</v>
      </c>
      <c r="G118" t="s">
        <v>503</v>
      </c>
      <c r="H118">
        <v>150</v>
      </c>
      <c r="I118" t="s">
        <v>1177</v>
      </c>
      <c r="J118" t="s">
        <v>1183</v>
      </c>
      <c r="K118" t="s">
        <v>1185</v>
      </c>
      <c r="L118">
        <v>2017</v>
      </c>
      <c r="M118" t="str">
        <f>VLOOKUP(G118,sra!$A$1:$B$1028,2,FALSE)</f>
        <v>e869f7c887758a509385bd1e9526f5a3</v>
      </c>
      <c r="N118" t="e">
        <v>#N/A</v>
      </c>
      <c r="O118" s="21" t="e">
        <v>#N/A</v>
      </c>
    </row>
    <row r="119" spans="1:15" x14ac:dyDescent="0.2">
      <c r="A119" t="s">
        <v>516</v>
      </c>
      <c r="B119" t="s">
        <v>3327</v>
      </c>
      <c r="C119" t="s">
        <v>3328</v>
      </c>
      <c r="D119" t="s">
        <v>1255</v>
      </c>
      <c r="G119" t="s">
        <v>569</v>
      </c>
      <c r="H119">
        <v>101</v>
      </c>
      <c r="I119" t="s">
        <v>2596</v>
      </c>
      <c r="J119" t="s">
        <v>1183</v>
      </c>
      <c r="K119" t="s">
        <v>1186</v>
      </c>
      <c r="L119">
        <v>2014</v>
      </c>
      <c r="M119" t="str">
        <f>VLOOKUP(G119,sra!$A$1:$B$1028,2,FALSE)</f>
        <v>16125fa1d9bc0fe12f8adca66f75e891</v>
      </c>
      <c r="N119" t="e">
        <v>#N/A</v>
      </c>
      <c r="O119" s="21" t="e">
        <v>#N/A</v>
      </c>
    </row>
    <row r="120" spans="1:15" x14ac:dyDescent="0.2">
      <c r="A120" t="s">
        <v>541</v>
      </c>
      <c r="B120" t="s">
        <v>3329</v>
      </c>
      <c r="C120" t="s">
        <v>3330</v>
      </c>
      <c r="D120" t="s">
        <v>1228</v>
      </c>
      <c r="G120" t="s">
        <v>1001</v>
      </c>
      <c r="H120">
        <v>150</v>
      </c>
      <c r="I120" t="s">
        <v>1181</v>
      </c>
      <c r="J120" t="s">
        <v>1183</v>
      </c>
      <c r="K120" t="s">
        <v>1185</v>
      </c>
      <c r="L120">
        <v>2017</v>
      </c>
      <c r="M120" t="str">
        <f>VLOOKUP(G120,sra!$A$1:$B$1028,2,FALSE)</f>
        <v>835b536e940f69ccb9270f9e0cdd4237</v>
      </c>
      <c r="N120" t="e">
        <v>#N/A</v>
      </c>
      <c r="O120" s="21" t="e">
        <v>#N/A</v>
      </c>
    </row>
    <row r="121" spans="1:15" x14ac:dyDescent="0.2">
      <c r="A121" t="s">
        <v>318</v>
      </c>
      <c r="B121" t="s">
        <v>3331</v>
      </c>
      <c r="C121" t="s">
        <v>3332</v>
      </c>
      <c r="D121" t="s">
        <v>2837</v>
      </c>
      <c r="G121" t="s">
        <v>905</v>
      </c>
      <c r="H121">
        <v>101</v>
      </c>
      <c r="I121" t="s">
        <v>2595</v>
      </c>
      <c r="J121" t="s">
        <v>1183</v>
      </c>
      <c r="K121" t="s">
        <v>1186</v>
      </c>
      <c r="L121">
        <v>2013</v>
      </c>
      <c r="M121" t="str">
        <f>VLOOKUP(G121,sra!$A$1:$B$1028,2,FALSE)</f>
        <v>42cd127c986e51e2d5ca6df6a8b61f03</v>
      </c>
      <c r="N121" t="e">
        <v>#N/A</v>
      </c>
      <c r="O121" s="21" t="e">
        <v>#N/A</v>
      </c>
    </row>
    <row r="122" spans="1:15" x14ac:dyDescent="0.2">
      <c r="A122" t="s">
        <v>340</v>
      </c>
      <c r="B122" t="s">
        <v>3333</v>
      </c>
      <c r="C122" t="s">
        <v>3334</v>
      </c>
      <c r="D122" t="s">
        <v>2947</v>
      </c>
      <c r="G122" t="s">
        <v>1982</v>
      </c>
      <c r="H122">
        <v>101</v>
      </c>
      <c r="I122" t="s">
        <v>2591</v>
      </c>
      <c r="J122" t="s">
        <v>1183</v>
      </c>
      <c r="K122" t="s">
        <v>1186</v>
      </c>
      <c r="L122">
        <v>2013</v>
      </c>
      <c r="M122" t="str">
        <f>VLOOKUP(G122,sra!$A$1:$B$1028,2,FALSE)</f>
        <v>e7d129838f82f509867238a690460fc0</v>
      </c>
      <c r="N122" t="e">
        <v>#N/A</v>
      </c>
      <c r="O122" s="21" t="e">
        <v>#N/A</v>
      </c>
    </row>
    <row r="123" spans="1:15" x14ac:dyDescent="0.2">
      <c r="A123" t="s">
        <v>491</v>
      </c>
      <c r="B123" t="s">
        <v>3335</v>
      </c>
      <c r="C123" t="s">
        <v>3336</v>
      </c>
      <c r="D123" t="s">
        <v>3016</v>
      </c>
      <c r="G123" t="s">
        <v>1983</v>
      </c>
      <c r="H123">
        <v>101</v>
      </c>
      <c r="I123" t="s">
        <v>2591</v>
      </c>
      <c r="J123" t="s">
        <v>1183</v>
      </c>
      <c r="K123" t="s">
        <v>1186</v>
      </c>
      <c r="L123">
        <v>2013</v>
      </c>
      <c r="M123" t="str">
        <f>VLOOKUP(G123,sra!$A$1:$B$1028,2,FALSE)</f>
        <v>a2d6c7712d826894e658feeae7e2060a</v>
      </c>
      <c r="N123" t="e">
        <v>#N/A</v>
      </c>
      <c r="O123" s="21" t="e">
        <v>#N/A</v>
      </c>
    </row>
    <row r="124" spans="1:15" x14ac:dyDescent="0.2">
      <c r="A124" t="s">
        <v>433</v>
      </c>
      <c r="B124" t="s">
        <v>3337</v>
      </c>
      <c r="C124" t="s">
        <v>3338</v>
      </c>
      <c r="D124" t="s">
        <v>1219</v>
      </c>
      <c r="G124" t="s">
        <v>1984</v>
      </c>
      <c r="H124">
        <v>101</v>
      </c>
      <c r="I124" t="s">
        <v>2591</v>
      </c>
      <c r="J124" t="s">
        <v>1183</v>
      </c>
      <c r="K124" t="s">
        <v>1186</v>
      </c>
      <c r="L124">
        <v>2013</v>
      </c>
      <c r="M124" t="str">
        <f>VLOOKUP(G124,sra!$A$1:$B$1028,2,FALSE)</f>
        <v>98b8c5c4e1765c8d9e665f38975d0cf0</v>
      </c>
      <c r="N124" t="e">
        <v>#N/A</v>
      </c>
      <c r="O124" s="21" t="e">
        <v>#N/A</v>
      </c>
    </row>
    <row r="125" spans="1:15" x14ac:dyDescent="0.2">
      <c r="A125" t="s">
        <v>361</v>
      </c>
      <c r="B125" t="s">
        <v>3339</v>
      </c>
      <c r="C125" t="s">
        <v>3340</v>
      </c>
      <c r="D125" t="s">
        <v>2738</v>
      </c>
      <c r="G125" t="s">
        <v>1985</v>
      </c>
      <c r="H125">
        <v>101</v>
      </c>
      <c r="I125" t="s">
        <v>2591</v>
      </c>
      <c r="J125" t="s">
        <v>1183</v>
      </c>
      <c r="K125" t="s">
        <v>1186</v>
      </c>
      <c r="L125">
        <v>2013</v>
      </c>
      <c r="M125" t="str">
        <f>VLOOKUP(G125,sra!$A$1:$B$1028,2,FALSE)</f>
        <v>703688b8b9ffaa23f14e5acffdd470ad</v>
      </c>
      <c r="N125" t="e">
        <v>#N/A</v>
      </c>
      <c r="O125" s="21" t="e">
        <v>#N/A</v>
      </c>
    </row>
    <row r="126" spans="1:15" x14ac:dyDescent="0.2">
      <c r="A126" t="s">
        <v>306</v>
      </c>
      <c r="B126" t="s">
        <v>3341</v>
      </c>
      <c r="C126" t="s">
        <v>3342</v>
      </c>
      <c r="D126" t="s">
        <v>3008</v>
      </c>
      <c r="G126" t="s">
        <v>2017</v>
      </c>
      <c r="H126">
        <v>101</v>
      </c>
      <c r="I126" t="s">
        <v>2591</v>
      </c>
      <c r="J126" t="s">
        <v>1183</v>
      </c>
      <c r="K126" t="s">
        <v>1186</v>
      </c>
      <c r="L126">
        <v>2013</v>
      </c>
      <c r="M126" t="str">
        <f>VLOOKUP(G126,sra!$A$1:$B$1028,2,FALSE)</f>
        <v>3d517ede227ca275a838ca3b33536b69</v>
      </c>
      <c r="N126" t="e">
        <v>#N/A</v>
      </c>
      <c r="O126" s="21" t="e">
        <v>#N/A</v>
      </c>
    </row>
    <row r="127" spans="1:15" x14ac:dyDescent="0.2">
      <c r="A127" t="s">
        <v>373</v>
      </c>
      <c r="B127" t="s">
        <v>3343</v>
      </c>
      <c r="C127" t="s">
        <v>3344</v>
      </c>
      <c r="D127" t="s">
        <v>3044</v>
      </c>
      <c r="G127" t="s">
        <v>2018</v>
      </c>
      <c r="H127">
        <v>101</v>
      </c>
      <c r="I127" t="s">
        <v>2592</v>
      </c>
      <c r="J127" t="s">
        <v>1183</v>
      </c>
      <c r="K127" t="s">
        <v>1186</v>
      </c>
      <c r="L127">
        <v>2013</v>
      </c>
      <c r="M127" t="str">
        <f>VLOOKUP(G127,sra!$A$1:$B$1028,2,FALSE)</f>
        <v>b8d32daeef607d1530ba5a4f0b198703</v>
      </c>
      <c r="N127" t="e">
        <v>#N/A</v>
      </c>
      <c r="O127" s="21" t="e">
        <v>#N/A</v>
      </c>
    </row>
    <row r="128" spans="1:15" x14ac:dyDescent="0.2">
      <c r="A128" t="s">
        <v>389</v>
      </c>
      <c r="B128" t="s">
        <v>3345</v>
      </c>
      <c r="C128" t="s">
        <v>3346</v>
      </c>
      <c r="D128" t="s">
        <v>3022</v>
      </c>
      <c r="G128" t="s">
        <v>2019</v>
      </c>
      <c r="H128">
        <v>101</v>
      </c>
      <c r="I128" t="s">
        <v>2592</v>
      </c>
      <c r="J128" t="s">
        <v>1183</v>
      </c>
      <c r="K128" t="s">
        <v>1186</v>
      </c>
      <c r="L128">
        <v>2013</v>
      </c>
      <c r="M128" t="str">
        <f>VLOOKUP(G128,sra!$A$1:$B$1028,2,FALSE)</f>
        <v>d18218a71358c39a4b13d6f47824b7e7</v>
      </c>
      <c r="N128" t="e">
        <v>#N/A</v>
      </c>
      <c r="O128" s="21" t="e">
        <v>#N/A</v>
      </c>
    </row>
    <row r="129" spans="1:15" x14ac:dyDescent="0.2">
      <c r="A129" t="s">
        <v>469</v>
      </c>
      <c r="B129" t="s">
        <v>3347</v>
      </c>
      <c r="C129" t="s">
        <v>3348</v>
      </c>
      <c r="D129" t="s">
        <v>2770</v>
      </c>
      <c r="G129" t="s">
        <v>2020</v>
      </c>
      <c r="H129">
        <v>101</v>
      </c>
      <c r="I129" t="s">
        <v>2592</v>
      </c>
      <c r="J129" t="s">
        <v>1183</v>
      </c>
      <c r="K129" t="s">
        <v>1186</v>
      </c>
      <c r="L129">
        <v>2013</v>
      </c>
      <c r="M129" t="str">
        <f>VLOOKUP(G129,sra!$A$1:$B$1028,2,FALSE)</f>
        <v>6394e003711a6d9a313c4c54e05b4156</v>
      </c>
      <c r="N129" t="e">
        <v>#N/A</v>
      </c>
      <c r="O129" s="21" t="e">
        <v>#N/A</v>
      </c>
    </row>
    <row r="130" spans="1:15" x14ac:dyDescent="0.2">
      <c r="A130" t="s">
        <v>553</v>
      </c>
      <c r="B130" t="s">
        <v>3349</v>
      </c>
      <c r="C130" t="s">
        <v>3350</v>
      </c>
      <c r="D130" t="s">
        <v>1241</v>
      </c>
      <c r="G130" t="s">
        <v>2021</v>
      </c>
      <c r="H130">
        <v>101</v>
      </c>
      <c r="I130" t="s">
        <v>2595</v>
      </c>
      <c r="J130" t="s">
        <v>1183</v>
      </c>
      <c r="K130" t="s">
        <v>1186</v>
      </c>
      <c r="L130">
        <v>2013</v>
      </c>
      <c r="M130" t="str">
        <f>VLOOKUP(G130,sra!$A$1:$B$1028,2,FALSE)</f>
        <v>a553d389dd74e2c170e084cde3885d6f</v>
      </c>
      <c r="N130" t="e">
        <v>#N/A</v>
      </c>
      <c r="O130" s="21" t="e">
        <v>#N/A</v>
      </c>
    </row>
    <row r="131" spans="1:15" x14ac:dyDescent="0.2">
      <c r="A131" t="s">
        <v>375</v>
      </c>
      <c r="B131" t="s">
        <v>3351</v>
      </c>
      <c r="C131" t="s">
        <v>3352</v>
      </c>
      <c r="D131" t="s">
        <v>2956</v>
      </c>
      <c r="G131" t="s">
        <v>1986</v>
      </c>
      <c r="H131">
        <v>101</v>
      </c>
      <c r="I131" t="s">
        <v>2591</v>
      </c>
      <c r="J131" t="s">
        <v>1183</v>
      </c>
      <c r="K131" t="s">
        <v>1186</v>
      </c>
      <c r="L131">
        <v>2013</v>
      </c>
      <c r="M131" t="str">
        <f>VLOOKUP(G131,sra!$A$1:$B$1028,2,FALSE)</f>
        <v>c765131df909a2c4423303bfba26bd8c</v>
      </c>
      <c r="N131" t="e">
        <v>#N/A</v>
      </c>
      <c r="O131" s="21" t="e">
        <v>#N/A</v>
      </c>
    </row>
    <row r="132" spans="1:15" x14ac:dyDescent="0.2">
      <c r="A132" t="s">
        <v>558</v>
      </c>
      <c r="B132" t="s">
        <v>3353</v>
      </c>
      <c r="C132" t="s">
        <v>3354</v>
      </c>
      <c r="D132" t="s">
        <v>1291</v>
      </c>
      <c r="G132" t="s">
        <v>2022</v>
      </c>
      <c r="H132">
        <v>101</v>
      </c>
      <c r="I132" t="s">
        <v>2592</v>
      </c>
      <c r="J132" t="s">
        <v>1183</v>
      </c>
      <c r="K132" t="s">
        <v>1186</v>
      </c>
      <c r="L132">
        <v>2013</v>
      </c>
      <c r="M132" t="str">
        <f>VLOOKUP(G132,sra!$A$1:$B$1028,2,FALSE)</f>
        <v>7b8794a69306802444055b4527c14b9f</v>
      </c>
      <c r="N132" t="e">
        <v>#N/A</v>
      </c>
      <c r="O132" s="21" t="e">
        <v>#N/A</v>
      </c>
    </row>
    <row r="133" spans="1:15" x14ac:dyDescent="0.2">
      <c r="A133" t="s">
        <v>377</v>
      </c>
      <c r="B133" t="s">
        <v>3355</v>
      </c>
      <c r="C133" t="s">
        <v>3356</v>
      </c>
      <c r="D133" t="s">
        <v>2820</v>
      </c>
      <c r="G133" t="s">
        <v>2023</v>
      </c>
      <c r="H133">
        <v>101</v>
      </c>
      <c r="I133" t="s">
        <v>2592</v>
      </c>
      <c r="J133" t="s">
        <v>1183</v>
      </c>
      <c r="K133" t="s">
        <v>1186</v>
      </c>
      <c r="L133">
        <v>2013</v>
      </c>
      <c r="M133" t="str">
        <f>VLOOKUP(G133,sra!$A$1:$B$1028,2,FALSE)</f>
        <v>27e0e7c0e385361af4484a4e3e5baf08</v>
      </c>
      <c r="N133" t="e">
        <v>#N/A</v>
      </c>
      <c r="O133" s="21" t="e">
        <v>#N/A</v>
      </c>
    </row>
    <row r="134" spans="1:15" x14ac:dyDescent="0.2">
      <c r="A134" t="s">
        <v>515</v>
      </c>
      <c r="B134" t="s">
        <v>3357</v>
      </c>
      <c r="C134" t="s">
        <v>3358</v>
      </c>
      <c r="D134" t="s">
        <v>1151</v>
      </c>
      <c r="G134" t="s">
        <v>2024</v>
      </c>
      <c r="H134">
        <v>101</v>
      </c>
      <c r="I134" t="s">
        <v>2592</v>
      </c>
      <c r="J134" t="s">
        <v>1183</v>
      </c>
      <c r="K134" t="s">
        <v>1186</v>
      </c>
      <c r="L134">
        <v>2013</v>
      </c>
      <c r="M134" t="str">
        <f>VLOOKUP(G134,sra!$A$1:$B$1028,2,FALSE)</f>
        <v>93eb2ba811491e497848675eae57c81c</v>
      </c>
      <c r="N134" t="e">
        <v>#N/A</v>
      </c>
      <c r="O134" s="21" t="e">
        <v>#N/A</v>
      </c>
    </row>
    <row r="135" spans="1:15" x14ac:dyDescent="0.2">
      <c r="A135" t="s">
        <v>584</v>
      </c>
      <c r="B135" t="s">
        <v>3359</v>
      </c>
      <c r="C135" t="s">
        <v>3360</v>
      </c>
      <c r="D135" t="s">
        <v>1300</v>
      </c>
      <c r="G135" t="s">
        <v>2025</v>
      </c>
      <c r="H135">
        <v>101</v>
      </c>
      <c r="I135" t="s">
        <v>2592</v>
      </c>
      <c r="J135" t="s">
        <v>1183</v>
      </c>
      <c r="K135" t="s">
        <v>1186</v>
      </c>
      <c r="L135">
        <v>2013</v>
      </c>
      <c r="M135" t="str">
        <f>VLOOKUP(G135,sra!$A$1:$B$1028,2,FALSE)</f>
        <v>dedfca4fae01870999e516f6dd241a4e</v>
      </c>
      <c r="N135" t="e">
        <v>#N/A</v>
      </c>
      <c r="O135" s="21" t="e">
        <v>#N/A</v>
      </c>
    </row>
    <row r="136" spans="1:15" x14ac:dyDescent="0.2">
      <c r="A136" t="s">
        <v>386</v>
      </c>
      <c r="B136" t="s">
        <v>3361</v>
      </c>
      <c r="C136" t="s">
        <v>3362</v>
      </c>
      <c r="D136" t="s">
        <v>2833</v>
      </c>
      <c r="G136" t="s">
        <v>2026</v>
      </c>
      <c r="H136">
        <v>101</v>
      </c>
      <c r="I136" t="s">
        <v>2592</v>
      </c>
      <c r="J136" t="s">
        <v>1183</v>
      </c>
      <c r="K136" t="s">
        <v>1186</v>
      </c>
      <c r="L136">
        <v>2013</v>
      </c>
      <c r="M136" t="str">
        <f>VLOOKUP(G136,sra!$A$1:$B$1028,2,FALSE)</f>
        <v>75c5266ffec3ffe9910d58899fde42e3</v>
      </c>
      <c r="N136" t="e">
        <v>#N/A</v>
      </c>
      <c r="O136" s="21" t="e">
        <v>#N/A</v>
      </c>
    </row>
    <row r="137" spans="1:15" x14ac:dyDescent="0.2">
      <c r="A137" t="s">
        <v>506</v>
      </c>
      <c r="B137" t="s">
        <v>3363</v>
      </c>
      <c r="C137" t="s">
        <v>3364</v>
      </c>
      <c r="D137" t="s">
        <v>1458</v>
      </c>
      <c r="G137" t="s">
        <v>2027</v>
      </c>
      <c r="H137">
        <v>101</v>
      </c>
      <c r="I137" t="s">
        <v>2595</v>
      </c>
      <c r="J137" t="s">
        <v>1183</v>
      </c>
      <c r="K137" t="s">
        <v>1186</v>
      </c>
      <c r="L137">
        <v>2013</v>
      </c>
      <c r="M137" t="str">
        <f>VLOOKUP(G137,sra!$A$1:$B$1028,2,FALSE)</f>
        <v>2e8e72cf3f89f0079c8aaa17df5fe4b7</v>
      </c>
      <c r="N137" t="e">
        <v>#N/A</v>
      </c>
      <c r="O137" s="21" t="e">
        <v>#N/A</v>
      </c>
    </row>
    <row r="138" spans="1:15" x14ac:dyDescent="0.2">
      <c r="A138" t="s">
        <v>316</v>
      </c>
      <c r="B138" t="s">
        <v>3365</v>
      </c>
      <c r="C138" t="s">
        <v>3366</v>
      </c>
      <c r="D138" t="s">
        <v>1148</v>
      </c>
      <c r="G138" t="s">
        <v>2028</v>
      </c>
      <c r="H138">
        <v>101</v>
      </c>
      <c r="I138" t="s">
        <v>2592</v>
      </c>
      <c r="J138" t="s">
        <v>1183</v>
      </c>
      <c r="K138" t="s">
        <v>1186</v>
      </c>
      <c r="L138">
        <v>2013</v>
      </c>
      <c r="M138" t="str">
        <f>VLOOKUP(G138,sra!$A$1:$B$1028,2,FALSE)</f>
        <v>ada72ec25c8b24e12740e6baa58e4e22</v>
      </c>
      <c r="N138" t="e">
        <v>#N/A</v>
      </c>
      <c r="O138" s="21" t="e">
        <v>#N/A</v>
      </c>
    </row>
    <row r="139" spans="1:15" x14ac:dyDescent="0.2">
      <c r="A139" t="s">
        <v>1020</v>
      </c>
      <c r="B139" t="s">
        <v>3367</v>
      </c>
      <c r="C139" t="s">
        <v>3368</v>
      </c>
      <c r="D139" t="s">
        <v>1148</v>
      </c>
      <c r="G139" t="s">
        <v>2029</v>
      </c>
      <c r="H139">
        <v>101</v>
      </c>
      <c r="I139" t="s">
        <v>2592</v>
      </c>
      <c r="J139" t="s">
        <v>1183</v>
      </c>
      <c r="K139" t="s">
        <v>1186</v>
      </c>
      <c r="L139">
        <v>2013</v>
      </c>
      <c r="M139" t="str">
        <f>VLOOKUP(G139,sra!$A$1:$B$1028,2,FALSE)</f>
        <v>e5094107370c471e1e4f7643eb38d102</v>
      </c>
      <c r="N139" t="e">
        <v>#N/A</v>
      </c>
      <c r="O139" s="21" t="e">
        <v>#N/A</v>
      </c>
    </row>
    <row r="140" spans="1:15" x14ac:dyDescent="0.2">
      <c r="A140" t="s">
        <v>565</v>
      </c>
      <c r="B140" t="s">
        <v>3369</v>
      </c>
      <c r="C140" t="s">
        <v>3370</v>
      </c>
      <c r="D140" t="s">
        <v>1265</v>
      </c>
      <c r="G140" t="s">
        <v>2030</v>
      </c>
      <c r="H140">
        <v>101</v>
      </c>
      <c r="I140" t="s">
        <v>2592</v>
      </c>
      <c r="J140" t="s">
        <v>1183</v>
      </c>
      <c r="K140" t="s">
        <v>1186</v>
      </c>
      <c r="L140">
        <v>2013</v>
      </c>
      <c r="M140" t="str">
        <f>VLOOKUP(G140,sra!$A$1:$B$1028,2,FALSE)</f>
        <v>3563fac3b3b18f516bf480a4f7003f39</v>
      </c>
      <c r="N140" t="e">
        <v>#N/A</v>
      </c>
      <c r="O140" s="21" t="e">
        <v>#N/A</v>
      </c>
    </row>
    <row r="141" spans="1:15" x14ac:dyDescent="0.2">
      <c r="A141" t="s">
        <v>485</v>
      </c>
      <c r="B141" t="s">
        <v>3371</v>
      </c>
      <c r="C141" t="s">
        <v>3372</v>
      </c>
      <c r="D141" t="s">
        <v>1206</v>
      </c>
      <c r="G141" t="s">
        <v>2031</v>
      </c>
      <c r="H141">
        <v>101</v>
      </c>
      <c r="I141" t="s">
        <v>2595</v>
      </c>
      <c r="J141" t="s">
        <v>1183</v>
      </c>
      <c r="K141" t="s">
        <v>1186</v>
      </c>
      <c r="L141">
        <v>2013</v>
      </c>
      <c r="M141" t="str">
        <f>VLOOKUP(G141,sra!$A$1:$B$1028,2,FALSE)</f>
        <v>77e50cad0d88e9e697fac08424e69fe2</v>
      </c>
      <c r="N141" t="e">
        <v>#N/A</v>
      </c>
      <c r="O141" s="21" t="e">
        <v>#N/A</v>
      </c>
    </row>
    <row r="142" spans="1:15" x14ac:dyDescent="0.2">
      <c r="A142" t="s">
        <v>339</v>
      </c>
      <c r="B142" t="s">
        <v>3373</v>
      </c>
      <c r="C142" t="s">
        <v>3374</v>
      </c>
      <c r="D142" t="s">
        <v>2726</v>
      </c>
      <c r="G142" t="s">
        <v>1987</v>
      </c>
      <c r="H142">
        <v>101</v>
      </c>
      <c r="I142" t="s">
        <v>2591</v>
      </c>
      <c r="J142" t="s">
        <v>1183</v>
      </c>
      <c r="K142" t="s">
        <v>1186</v>
      </c>
      <c r="L142">
        <v>2013</v>
      </c>
      <c r="M142" t="str">
        <f>VLOOKUP(G142,sra!$A$1:$B$1028,2,FALSE)</f>
        <v>6ed1411a7c241bd6959da346291f6dcd</v>
      </c>
      <c r="N142" t="e">
        <v>#N/A</v>
      </c>
      <c r="O142" s="21" t="e">
        <v>#N/A</v>
      </c>
    </row>
    <row r="143" spans="1:15" x14ac:dyDescent="0.2">
      <c r="A143" t="s">
        <v>302</v>
      </c>
      <c r="B143" t="s">
        <v>3375</v>
      </c>
      <c r="C143" t="s">
        <v>3376</v>
      </c>
      <c r="D143" t="s">
        <v>2797</v>
      </c>
      <c r="G143" t="s">
        <v>2032</v>
      </c>
      <c r="H143">
        <v>101</v>
      </c>
      <c r="I143" t="s">
        <v>2595</v>
      </c>
      <c r="J143" t="s">
        <v>1183</v>
      </c>
      <c r="K143" t="s">
        <v>1186</v>
      </c>
      <c r="L143">
        <v>2013</v>
      </c>
      <c r="M143" t="str">
        <f>VLOOKUP(G143,sra!$A$1:$B$1028,2,FALSE)</f>
        <v>b31f93ce2c6a8877d734009adc75d824</v>
      </c>
      <c r="N143" t="e">
        <v>#N/A</v>
      </c>
      <c r="O143" s="21" t="e">
        <v>#N/A</v>
      </c>
    </row>
    <row r="144" spans="1:15" x14ac:dyDescent="0.2">
      <c r="A144" t="s">
        <v>329</v>
      </c>
      <c r="B144" t="s">
        <v>3377</v>
      </c>
      <c r="C144" t="s">
        <v>3378</v>
      </c>
      <c r="D144" t="s">
        <v>2878</v>
      </c>
      <c r="G144" t="s">
        <v>2033</v>
      </c>
      <c r="H144">
        <v>101</v>
      </c>
      <c r="I144" t="s">
        <v>2592</v>
      </c>
      <c r="J144" t="s">
        <v>1183</v>
      </c>
      <c r="K144" t="s">
        <v>1186</v>
      </c>
      <c r="L144">
        <v>2013</v>
      </c>
      <c r="M144" t="str">
        <f>VLOOKUP(G144,sra!$A$1:$B$1028,2,FALSE)</f>
        <v>16aaf7c6805e10a2b68bb5e82f614cff</v>
      </c>
      <c r="N144" t="e">
        <v>#N/A</v>
      </c>
      <c r="O144" s="21" t="e">
        <v>#N/A</v>
      </c>
    </row>
    <row r="145" spans="1:15" x14ac:dyDescent="0.2">
      <c r="A145" t="s">
        <v>315</v>
      </c>
      <c r="B145" t="s">
        <v>3379</v>
      </c>
      <c r="C145" t="s">
        <v>3380</v>
      </c>
      <c r="D145" t="s">
        <v>2972</v>
      </c>
      <c r="G145" t="s">
        <v>2034</v>
      </c>
      <c r="H145">
        <v>101</v>
      </c>
      <c r="I145" t="s">
        <v>2592</v>
      </c>
      <c r="J145" t="s">
        <v>1183</v>
      </c>
      <c r="K145" t="s">
        <v>1186</v>
      </c>
      <c r="L145">
        <v>2013</v>
      </c>
      <c r="M145" t="str">
        <f>VLOOKUP(G145,sra!$A$1:$B$1028,2,FALSE)</f>
        <v>6fdd7249d79086d999f299d48bb9aac8</v>
      </c>
      <c r="N145" t="e">
        <v>#N/A</v>
      </c>
      <c r="O145" s="21" t="e">
        <v>#N/A</v>
      </c>
    </row>
    <row r="146" spans="1:15" x14ac:dyDescent="0.2">
      <c r="A146" t="s">
        <v>984</v>
      </c>
      <c r="B146" t="s">
        <v>3381</v>
      </c>
      <c r="C146" t="s">
        <v>3382</v>
      </c>
      <c r="D146" t="s">
        <v>1506</v>
      </c>
      <c r="G146" t="s">
        <v>2035</v>
      </c>
      <c r="H146">
        <v>101</v>
      </c>
      <c r="I146" t="s">
        <v>2592</v>
      </c>
      <c r="J146" t="s">
        <v>1183</v>
      </c>
      <c r="K146" t="s">
        <v>1186</v>
      </c>
      <c r="L146">
        <v>2013</v>
      </c>
      <c r="M146" t="str">
        <f>VLOOKUP(G146,sra!$A$1:$B$1028,2,FALSE)</f>
        <v>efec2301211e38ce3f415aadeaeaf9f5</v>
      </c>
      <c r="N146" t="e">
        <v>#N/A</v>
      </c>
      <c r="O146" s="21" t="e">
        <v>#N/A</v>
      </c>
    </row>
    <row r="147" spans="1:15" x14ac:dyDescent="0.2">
      <c r="A147" t="s">
        <v>363</v>
      </c>
      <c r="B147" t="s">
        <v>3383</v>
      </c>
      <c r="C147" t="s">
        <v>3384</v>
      </c>
      <c r="D147" t="s">
        <v>2894</v>
      </c>
      <c r="G147" t="s">
        <v>2036</v>
      </c>
      <c r="H147">
        <v>101</v>
      </c>
      <c r="I147" t="s">
        <v>2592</v>
      </c>
      <c r="J147" t="s">
        <v>1183</v>
      </c>
      <c r="K147" t="s">
        <v>1186</v>
      </c>
      <c r="L147">
        <v>2013</v>
      </c>
      <c r="M147" t="str">
        <f>VLOOKUP(G147,sra!$A$1:$B$1028,2,FALSE)</f>
        <v>4bdca42a5c52f14a3a30e9154a18bfda</v>
      </c>
      <c r="N147" t="e">
        <v>#N/A</v>
      </c>
      <c r="O147" s="21" t="e">
        <v>#N/A</v>
      </c>
    </row>
    <row r="148" spans="1:15" x14ac:dyDescent="0.2">
      <c r="A148" t="s">
        <v>314</v>
      </c>
      <c r="B148" t="s">
        <v>3385</v>
      </c>
      <c r="C148" t="s">
        <v>3386</v>
      </c>
      <c r="D148" t="s">
        <v>2780</v>
      </c>
      <c r="G148" t="s">
        <v>2037</v>
      </c>
      <c r="H148">
        <v>101</v>
      </c>
      <c r="I148" t="s">
        <v>2592</v>
      </c>
      <c r="J148" t="s">
        <v>1183</v>
      </c>
      <c r="K148" t="s">
        <v>1186</v>
      </c>
      <c r="L148">
        <v>2013</v>
      </c>
      <c r="M148" t="str">
        <f>VLOOKUP(G148,sra!$A$1:$B$1028,2,FALSE)</f>
        <v>f5e70685b917b668bd2045d9855310d6</v>
      </c>
      <c r="N148" t="e">
        <v>#N/A</v>
      </c>
      <c r="O148" s="21" t="e">
        <v>#N/A</v>
      </c>
    </row>
    <row r="149" spans="1:15" x14ac:dyDescent="0.2">
      <c r="A149" t="s">
        <v>418</v>
      </c>
      <c r="B149" t="s">
        <v>3387</v>
      </c>
      <c r="C149" t="s">
        <v>3388</v>
      </c>
      <c r="D149" t="s">
        <v>2814</v>
      </c>
      <c r="G149" t="s">
        <v>2038</v>
      </c>
      <c r="H149">
        <v>101</v>
      </c>
      <c r="I149" t="s">
        <v>2592</v>
      </c>
      <c r="J149" t="s">
        <v>1183</v>
      </c>
      <c r="K149" t="s">
        <v>1186</v>
      </c>
      <c r="L149">
        <v>2013</v>
      </c>
      <c r="M149" t="str">
        <f>VLOOKUP(G149,sra!$A$1:$B$1028,2,FALSE)</f>
        <v>68a663153d667d0b397c51a6d864012b</v>
      </c>
      <c r="N149" t="e">
        <v>#N/A</v>
      </c>
      <c r="O149" s="21" t="e">
        <v>#N/A</v>
      </c>
    </row>
    <row r="150" spans="1:15" x14ac:dyDescent="0.2">
      <c r="A150" t="s">
        <v>364</v>
      </c>
      <c r="B150" t="s">
        <v>3389</v>
      </c>
      <c r="C150" t="s">
        <v>3390</v>
      </c>
      <c r="D150" t="s">
        <v>2850</v>
      </c>
      <c r="G150" t="s">
        <v>2039</v>
      </c>
      <c r="H150">
        <v>101</v>
      </c>
      <c r="I150" t="s">
        <v>2592</v>
      </c>
      <c r="J150" t="s">
        <v>1183</v>
      </c>
      <c r="K150" t="s">
        <v>1186</v>
      </c>
      <c r="L150">
        <v>2013</v>
      </c>
      <c r="M150" t="str">
        <f>VLOOKUP(G150,sra!$A$1:$B$1028,2,FALSE)</f>
        <v>c4f12eec8f973e3e2450469ece464971</v>
      </c>
      <c r="N150" t="e">
        <v>#N/A</v>
      </c>
      <c r="O150" s="21" t="e">
        <v>#N/A</v>
      </c>
    </row>
    <row r="151" spans="1:15" x14ac:dyDescent="0.2">
      <c r="A151" t="s">
        <v>531</v>
      </c>
      <c r="B151" t="s">
        <v>3391</v>
      </c>
      <c r="C151" t="s">
        <v>3392</v>
      </c>
      <c r="D151" t="s">
        <v>1280</v>
      </c>
      <c r="G151" t="s">
        <v>2040</v>
      </c>
      <c r="H151">
        <v>101</v>
      </c>
      <c r="I151" t="s">
        <v>2592</v>
      </c>
      <c r="J151" t="s">
        <v>1183</v>
      </c>
      <c r="K151" t="s">
        <v>1186</v>
      </c>
      <c r="L151">
        <v>2013</v>
      </c>
      <c r="M151" t="str">
        <f>VLOOKUP(G151,sra!$A$1:$B$1028,2,FALSE)</f>
        <v>57d9e995564b9a7a1a97729d4b4f8ea5</v>
      </c>
      <c r="N151" t="e">
        <v>#N/A</v>
      </c>
      <c r="O151" s="21" t="e">
        <v>#N/A</v>
      </c>
    </row>
    <row r="152" spans="1:15" x14ac:dyDescent="0.2">
      <c r="A152" t="s">
        <v>544</v>
      </c>
      <c r="B152" t="s">
        <v>3393</v>
      </c>
      <c r="C152" t="s">
        <v>3394</v>
      </c>
      <c r="D152" t="s">
        <v>1333</v>
      </c>
      <c r="G152" t="s">
        <v>1988</v>
      </c>
      <c r="H152">
        <v>101</v>
      </c>
      <c r="I152" t="s">
        <v>2591</v>
      </c>
      <c r="J152" t="s">
        <v>1183</v>
      </c>
      <c r="K152" t="s">
        <v>1186</v>
      </c>
      <c r="L152">
        <v>2013</v>
      </c>
      <c r="M152" t="str">
        <f>VLOOKUP(G152,sra!$A$1:$B$1028,2,FALSE)</f>
        <v>d09aa4170bbfdce65b696e961fbc2285</v>
      </c>
      <c r="N152" t="e">
        <v>#N/A</v>
      </c>
      <c r="O152" s="21" t="e">
        <v>#N/A</v>
      </c>
    </row>
    <row r="153" spans="1:15" x14ac:dyDescent="0.2">
      <c r="A153" t="s">
        <v>337</v>
      </c>
      <c r="B153" t="s">
        <v>3395</v>
      </c>
      <c r="C153" t="s">
        <v>3396</v>
      </c>
      <c r="D153" t="s">
        <v>2954</v>
      </c>
      <c r="G153" t="s">
        <v>2041</v>
      </c>
      <c r="H153">
        <v>101</v>
      </c>
      <c r="I153" t="s">
        <v>2592</v>
      </c>
      <c r="J153" t="s">
        <v>1183</v>
      </c>
      <c r="K153" t="s">
        <v>1186</v>
      </c>
      <c r="L153">
        <v>2013</v>
      </c>
      <c r="M153" t="str">
        <f>VLOOKUP(G153,sra!$A$1:$B$1028,2,FALSE)</f>
        <v>fc363cc46a21fce19ae16bb88763395f</v>
      </c>
      <c r="N153" t="e">
        <v>#N/A</v>
      </c>
      <c r="O153" s="21" t="e">
        <v>#N/A</v>
      </c>
    </row>
    <row r="154" spans="1:15" x14ac:dyDescent="0.2">
      <c r="A154" t="s">
        <v>1125</v>
      </c>
      <c r="B154" t="s">
        <v>3397</v>
      </c>
      <c r="C154" t="s">
        <v>3398</v>
      </c>
      <c r="D154" t="s">
        <v>2635</v>
      </c>
      <c r="G154" t="s">
        <v>2042</v>
      </c>
      <c r="H154">
        <v>101</v>
      </c>
      <c r="I154" t="s">
        <v>2592</v>
      </c>
      <c r="J154" t="s">
        <v>1183</v>
      </c>
      <c r="K154" t="s">
        <v>1186</v>
      </c>
      <c r="L154">
        <v>2013</v>
      </c>
      <c r="M154" t="str">
        <f>VLOOKUP(G154,sra!$A$1:$B$1028,2,FALSE)</f>
        <v>a53548028374f143311faeaa4e096318</v>
      </c>
      <c r="N154" t="e">
        <v>#N/A</v>
      </c>
      <c r="O154" s="21" t="e">
        <v>#N/A</v>
      </c>
    </row>
    <row r="155" spans="1:15" x14ac:dyDescent="0.2">
      <c r="A155" t="s">
        <v>563</v>
      </c>
      <c r="B155" t="s">
        <v>3399</v>
      </c>
      <c r="C155" t="s">
        <v>3400</v>
      </c>
      <c r="D155" t="s">
        <v>1272</v>
      </c>
      <c r="G155" t="s">
        <v>2043</v>
      </c>
      <c r="H155">
        <v>101</v>
      </c>
      <c r="I155" t="s">
        <v>2595</v>
      </c>
      <c r="J155" t="s">
        <v>1183</v>
      </c>
      <c r="K155" t="s">
        <v>1186</v>
      </c>
      <c r="L155">
        <v>2013</v>
      </c>
      <c r="M155" t="str">
        <f>VLOOKUP(G155,sra!$A$1:$B$1028,2,FALSE)</f>
        <v>83b96daf535d1c8b30aac115ee726269</v>
      </c>
      <c r="N155" t="e">
        <v>#N/A</v>
      </c>
      <c r="O155" s="21" t="e">
        <v>#N/A</v>
      </c>
    </row>
    <row r="156" spans="1:15" x14ac:dyDescent="0.2">
      <c r="A156" t="s">
        <v>460</v>
      </c>
      <c r="B156" t="s">
        <v>3401</v>
      </c>
      <c r="C156" t="s">
        <v>3402</v>
      </c>
      <c r="D156" t="s">
        <v>2900</v>
      </c>
      <c r="G156" t="s">
        <v>2044</v>
      </c>
      <c r="H156">
        <v>101</v>
      </c>
      <c r="I156" t="s">
        <v>2592</v>
      </c>
      <c r="J156" t="s">
        <v>1183</v>
      </c>
      <c r="K156" t="s">
        <v>1186</v>
      </c>
      <c r="L156">
        <v>2013</v>
      </c>
      <c r="M156" t="str">
        <f>VLOOKUP(G156,sra!$A$1:$B$1028,2,FALSE)</f>
        <v>20501371727159752e21705ade7bef8c</v>
      </c>
      <c r="N156" t="e">
        <v>#N/A</v>
      </c>
      <c r="O156" s="21" t="e">
        <v>#N/A</v>
      </c>
    </row>
    <row r="157" spans="1:15" x14ac:dyDescent="0.2">
      <c r="A157" t="s">
        <v>585</v>
      </c>
      <c r="B157" t="s">
        <v>3403</v>
      </c>
      <c r="C157" t="s">
        <v>3404</v>
      </c>
      <c r="D157" t="s">
        <v>1380</v>
      </c>
      <c r="G157" t="s">
        <v>2045</v>
      </c>
      <c r="H157">
        <v>101</v>
      </c>
      <c r="I157" t="s">
        <v>2592</v>
      </c>
      <c r="J157" t="s">
        <v>1183</v>
      </c>
      <c r="K157" t="s">
        <v>1186</v>
      </c>
      <c r="L157">
        <v>2013</v>
      </c>
      <c r="M157" t="str">
        <f>VLOOKUP(G157,sra!$A$1:$B$1028,2,FALSE)</f>
        <v>0462fe594f23d24d20ffd602acc7c6c9</v>
      </c>
      <c r="N157" t="e">
        <v>#N/A</v>
      </c>
      <c r="O157" s="21" t="e">
        <v>#N/A</v>
      </c>
    </row>
    <row r="158" spans="1:15" x14ac:dyDescent="0.2">
      <c r="A158" t="s">
        <v>317</v>
      </c>
      <c r="B158" t="s">
        <v>3405</v>
      </c>
      <c r="C158" t="s">
        <v>3406</v>
      </c>
      <c r="D158" t="s">
        <v>2951</v>
      </c>
      <c r="G158" t="s">
        <v>2046</v>
      </c>
      <c r="H158">
        <v>101</v>
      </c>
      <c r="I158" t="s">
        <v>2591</v>
      </c>
      <c r="J158" t="s">
        <v>1183</v>
      </c>
      <c r="K158" t="s">
        <v>1186</v>
      </c>
      <c r="L158">
        <v>2013</v>
      </c>
      <c r="M158" t="str">
        <f>VLOOKUP(G158,sra!$A$1:$B$1028,2,FALSE)</f>
        <v>eaa221b63fe05bd3b16348eb4c628921</v>
      </c>
      <c r="N158" t="e">
        <v>#N/A</v>
      </c>
      <c r="O158" s="21" t="e">
        <v>#N/A</v>
      </c>
    </row>
    <row r="159" spans="1:15" x14ac:dyDescent="0.2">
      <c r="A159" t="s">
        <v>301</v>
      </c>
      <c r="B159" t="s">
        <v>3407</v>
      </c>
      <c r="C159" t="s">
        <v>3408</v>
      </c>
      <c r="D159" t="s">
        <v>2664</v>
      </c>
      <c r="G159" t="s">
        <v>1069</v>
      </c>
      <c r="H159">
        <v>101</v>
      </c>
      <c r="I159" t="s">
        <v>2591</v>
      </c>
      <c r="J159" t="s">
        <v>1183</v>
      </c>
      <c r="K159" t="s">
        <v>1186</v>
      </c>
      <c r="L159">
        <v>2013</v>
      </c>
      <c r="M159" t="str">
        <f>VLOOKUP(G159,sra!$A$1:$B$1028,2,FALSE)</f>
        <v>d8f037331ca34eb404f2fbcfd025cdd9</v>
      </c>
      <c r="N159" t="e">
        <v>#N/A</v>
      </c>
      <c r="O159" s="21" t="e">
        <v>#N/A</v>
      </c>
    </row>
    <row r="160" spans="1:15" x14ac:dyDescent="0.2">
      <c r="A160" t="s">
        <v>487</v>
      </c>
      <c r="B160" t="s">
        <v>3409</v>
      </c>
      <c r="C160" t="s">
        <v>3410</v>
      </c>
      <c r="D160" t="s">
        <v>2929</v>
      </c>
      <c r="G160" t="s">
        <v>2047</v>
      </c>
      <c r="H160">
        <v>101</v>
      </c>
      <c r="I160" t="s">
        <v>2592</v>
      </c>
      <c r="J160" t="s">
        <v>1183</v>
      </c>
      <c r="K160" t="s">
        <v>1186</v>
      </c>
      <c r="L160">
        <v>2013</v>
      </c>
      <c r="M160" t="str">
        <f>VLOOKUP(G160,sra!$A$1:$B$1028,2,FALSE)</f>
        <v>a82debb4ab09345d752acff935ebb5d7</v>
      </c>
      <c r="N160" t="e">
        <v>#N/A</v>
      </c>
      <c r="O160" s="21" t="e">
        <v>#N/A</v>
      </c>
    </row>
    <row r="161" spans="1:15" x14ac:dyDescent="0.2">
      <c r="A161" t="s">
        <v>560</v>
      </c>
      <c r="B161" t="s">
        <v>3411</v>
      </c>
      <c r="C161" t="s">
        <v>3412</v>
      </c>
      <c r="D161" t="s">
        <v>2872</v>
      </c>
      <c r="G161" t="s">
        <v>2048</v>
      </c>
      <c r="H161">
        <v>101</v>
      </c>
      <c r="I161" t="s">
        <v>2591</v>
      </c>
      <c r="J161" t="s">
        <v>1183</v>
      </c>
      <c r="K161" t="s">
        <v>1186</v>
      </c>
      <c r="L161">
        <v>2013</v>
      </c>
      <c r="M161" t="str">
        <f>VLOOKUP(G161,sra!$A$1:$B$1028,2,FALSE)</f>
        <v>3cb842b6d44702259a3224be1c6a5d7d</v>
      </c>
      <c r="N161" t="e">
        <v>#N/A</v>
      </c>
      <c r="O161" s="21" t="e">
        <v>#N/A</v>
      </c>
    </row>
    <row r="162" spans="1:15" x14ac:dyDescent="0.2">
      <c r="A162" t="s">
        <v>387</v>
      </c>
      <c r="B162" t="s">
        <v>3413</v>
      </c>
      <c r="C162" t="s">
        <v>3414</v>
      </c>
      <c r="D162" t="s">
        <v>2957</v>
      </c>
      <c r="G162" t="s">
        <v>1989</v>
      </c>
      <c r="H162">
        <v>101</v>
      </c>
      <c r="I162" t="s">
        <v>2591</v>
      </c>
      <c r="J162" t="s">
        <v>1183</v>
      </c>
      <c r="K162" t="s">
        <v>1186</v>
      </c>
      <c r="L162">
        <v>2013</v>
      </c>
      <c r="M162" t="str">
        <f>VLOOKUP(G162,sra!$A$1:$B$1028,2,FALSE)</f>
        <v>f0d32f4095956f7425a772cb170a0786</v>
      </c>
      <c r="N162" t="e">
        <v>#N/A</v>
      </c>
      <c r="O162" s="21" t="e">
        <v>#N/A</v>
      </c>
    </row>
    <row r="163" spans="1:15" x14ac:dyDescent="0.2">
      <c r="A163" t="s">
        <v>517</v>
      </c>
      <c r="B163" t="s">
        <v>3415</v>
      </c>
      <c r="C163" t="s">
        <v>3416</v>
      </c>
      <c r="D163" t="s">
        <v>1195</v>
      </c>
      <c r="G163" t="s">
        <v>2049</v>
      </c>
      <c r="H163">
        <v>101</v>
      </c>
      <c r="I163" t="s">
        <v>2591</v>
      </c>
      <c r="J163" t="s">
        <v>1183</v>
      </c>
      <c r="K163" t="s">
        <v>1186</v>
      </c>
      <c r="L163">
        <v>2013</v>
      </c>
      <c r="M163" t="str">
        <f>VLOOKUP(G163,sra!$A$1:$B$1028,2,FALSE)</f>
        <v>a5b9f3a6ef0e99fa19eae1c12b34beaa</v>
      </c>
      <c r="N163" t="e">
        <v>#N/A</v>
      </c>
      <c r="O163" s="21" t="e">
        <v>#N/A</v>
      </c>
    </row>
    <row r="164" spans="1:15" x14ac:dyDescent="0.2">
      <c r="A164" t="s">
        <v>1048</v>
      </c>
      <c r="B164" t="s">
        <v>3417</v>
      </c>
      <c r="C164" t="s">
        <v>3418</v>
      </c>
      <c r="D164" t="s">
        <v>2969</v>
      </c>
      <c r="G164" t="s">
        <v>1990</v>
      </c>
      <c r="H164">
        <v>101</v>
      </c>
      <c r="I164" t="s">
        <v>2591</v>
      </c>
      <c r="J164" t="s">
        <v>1183</v>
      </c>
      <c r="K164" t="s">
        <v>1186</v>
      </c>
      <c r="L164">
        <v>2013</v>
      </c>
      <c r="M164" t="str">
        <f>VLOOKUP(G164,sra!$A$1:$B$1028,2,FALSE)</f>
        <v>8c1a942acb10832a82b4bae1dab73d5b</v>
      </c>
      <c r="N164" t="e">
        <v>#N/A</v>
      </c>
      <c r="O164" s="21" t="e">
        <v>#N/A</v>
      </c>
    </row>
    <row r="165" spans="1:15" x14ac:dyDescent="0.2">
      <c r="A165" t="s">
        <v>409</v>
      </c>
      <c r="B165" t="s">
        <v>3419</v>
      </c>
      <c r="C165" t="s">
        <v>3420</v>
      </c>
      <c r="D165" t="s">
        <v>1299</v>
      </c>
      <c r="G165" t="s">
        <v>1991</v>
      </c>
      <c r="H165">
        <v>101</v>
      </c>
      <c r="I165" t="s">
        <v>2591</v>
      </c>
      <c r="J165" t="s">
        <v>1183</v>
      </c>
      <c r="K165" t="s">
        <v>1186</v>
      </c>
      <c r="L165">
        <v>2013</v>
      </c>
      <c r="M165" t="str">
        <f>VLOOKUP(G165,sra!$A$1:$B$1028,2,FALSE)</f>
        <v>5e533c1e4e5c7d13393aa22236d0884b</v>
      </c>
      <c r="N165" t="e">
        <v>#N/A</v>
      </c>
      <c r="O165" s="21" t="e">
        <v>#N/A</v>
      </c>
    </row>
    <row r="166" spans="1:15" x14ac:dyDescent="0.2">
      <c r="A166" t="s">
        <v>352</v>
      </c>
      <c r="B166" t="s">
        <v>3421</v>
      </c>
      <c r="C166" t="s">
        <v>3422</v>
      </c>
      <c r="D166" t="s">
        <v>2634</v>
      </c>
      <c r="G166" t="s">
        <v>1992</v>
      </c>
      <c r="H166">
        <v>101</v>
      </c>
      <c r="I166" t="s">
        <v>2591</v>
      </c>
      <c r="J166" t="s">
        <v>1183</v>
      </c>
      <c r="K166" t="s">
        <v>1186</v>
      </c>
      <c r="L166">
        <v>2013</v>
      </c>
      <c r="M166" t="str">
        <f>VLOOKUP(G166,sra!$A$1:$B$1028,2,FALSE)</f>
        <v>215139fd23310743f456748361c9a8fd</v>
      </c>
      <c r="N166" t="e">
        <v>#N/A</v>
      </c>
      <c r="O166" s="21" t="e">
        <v>#N/A</v>
      </c>
    </row>
    <row r="167" spans="1:15" x14ac:dyDescent="0.2">
      <c r="A167" t="s">
        <v>408</v>
      </c>
      <c r="B167" t="s">
        <v>3423</v>
      </c>
      <c r="C167" t="s">
        <v>3424</v>
      </c>
      <c r="D167" t="s">
        <v>2743</v>
      </c>
      <c r="G167" t="s">
        <v>2016</v>
      </c>
      <c r="H167">
        <v>101</v>
      </c>
      <c r="I167" t="s">
        <v>2591</v>
      </c>
      <c r="J167" t="s">
        <v>1183</v>
      </c>
      <c r="K167" t="s">
        <v>1186</v>
      </c>
      <c r="L167">
        <v>2013</v>
      </c>
      <c r="M167" t="str">
        <f>VLOOKUP(G167,sra!$A$1:$B$1028,2,FALSE)</f>
        <v>c286a166f33a1eeb6a436d2e8cd1d62a</v>
      </c>
      <c r="N167" t="e">
        <v>#N/A</v>
      </c>
      <c r="O167" s="21" t="e">
        <v>#N/A</v>
      </c>
    </row>
    <row r="168" spans="1:15" x14ac:dyDescent="0.2">
      <c r="A168" t="s">
        <v>388</v>
      </c>
      <c r="B168" t="s">
        <v>3425</v>
      </c>
      <c r="C168" t="s">
        <v>3426</v>
      </c>
      <c r="D168" t="s">
        <v>2982</v>
      </c>
      <c r="G168" t="s">
        <v>1993</v>
      </c>
      <c r="H168">
        <v>101</v>
      </c>
      <c r="I168" t="s">
        <v>2591</v>
      </c>
      <c r="J168" t="s">
        <v>1183</v>
      </c>
      <c r="K168" t="s">
        <v>1186</v>
      </c>
      <c r="L168">
        <v>2013</v>
      </c>
      <c r="M168" t="str">
        <f>VLOOKUP(G168,sra!$A$1:$B$1028,2,FALSE)</f>
        <v>cbdb8d14e464b1adc81e0656a06d3b43</v>
      </c>
      <c r="N168" t="e">
        <v>#N/A</v>
      </c>
      <c r="O168" s="21" t="e">
        <v>#N/A</v>
      </c>
    </row>
    <row r="169" spans="1:15" x14ac:dyDescent="0.2">
      <c r="A169" t="s">
        <v>579</v>
      </c>
      <c r="B169" t="s">
        <v>3427</v>
      </c>
      <c r="C169" t="s">
        <v>3428</v>
      </c>
      <c r="D169" t="s">
        <v>1344</v>
      </c>
      <c r="G169" t="s">
        <v>1994</v>
      </c>
      <c r="H169">
        <v>101</v>
      </c>
      <c r="I169" t="s">
        <v>2592</v>
      </c>
      <c r="J169" t="s">
        <v>1183</v>
      </c>
      <c r="K169" t="s">
        <v>1186</v>
      </c>
      <c r="L169">
        <v>2013</v>
      </c>
      <c r="M169" t="str">
        <f>VLOOKUP(G169,sra!$A$1:$B$1028,2,FALSE)</f>
        <v>c536dd3ebb75630bffcd78d16ddd6204</v>
      </c>
      <c r="N169" t="e">
        <v>#N/A</v>
      </c>
      <c r="O169" s="21" t="e">
        <v>#N/A</v>
      </c>
    </row>
    <row r="170" spans="1:15" x14ac:dyDescent="0.2">
      <c r="A170" t="s">
        <v>461</v>
      </c>
      <c r="B170" t="s">
        <v>3429</v>
      </c>
      <c r="C170" t="s">
        <v>3430</v>
      </c>
      <c r="D170" t="s">
        <v>1208</v>
      </c>
      <c r="G170" t="s">
        <v>2051</v>
      </c>
      <c r="H170">
        <v>101</v>
      </c>
      <c r="I170" t="s">
        <v>2592</v>
      </c>
      <c r="J170" t="s">
        <v>1183</v>
      </c>
      <c r="K170" t="s">
        <v>1186</v>
      </c>
      <c r="L170">
        <v>2013</v>
      </c>
      <c r="M170" t="str">
        <f>VLOOKUP(G170,sra!$A$1:$B$1028,2,FALSE)</f>
        <v>5d6b125c16ed75efc872159241aae250</v>
      </c>
      <c r="N170" t="e">
        <v>#N/A</v>
      </c>
      <c r="O170" s="21" t="e">
        <v>#N/A</v>
      </c>
    </row>
    <row r="171" spans="1:15" x14ac:dyDescent="0.2">
      <c r="A171" t="s">
        <v>513</v>
      </c>
      <c r="B171" t="s">
        <v>3431</v>
      </c>
      <c r="C171" t="s">
        <v>3432</v>
      </c>
      <c r="D171" t="s">
        <v>1319</v>
      </c>
      <c r="G171" t="s">
        <v>2052</v>
      </c>
      <c r="H171">
        <v>101</v>
      </c>
      <c r="I171" t="s">
        <v>2592</v>
      </c>
      <c r="J171" t="s">
        <v>1183</v>
      </c>
      <c r="K171" t="s">
        <v>1186</v>
      </c>
      <c r="L171">
        <v>2013</v>
      </c>
      <c r="M171" t="str">
        <f>VLOOKUP(G171,sra!$A$1:$B$1028,2,FALSE)</f>
        <v>8cbbd8cdacc2039b0d5070ce44a4c6db</v>
      </c>
      <c r="N171" t="e">
        <v>#N/A</v>
      </c>
      <c r="O171" s="21" t="e">
        <v>#N/A</v>
      </c>
    </row>
    <row r="172" spans="1:15" x14ac:dyDescent="0.2">
      <c r="A172" t="s">
        <v>529</v>
      </c>
      <c r="B172" t="s">
        <v>3433</v>
      </c>
      <c r="C172" t="s">
        <v>3434</v>
      </c>
      <c r="D172" t="s">
        <v>1311</v>
      </c>
      <c r="G172" t="s">
        <v>2053</v>
      </c>
      <c r="H172">
        <v>101</v>
      </c>
      <c r="I172" t="s">
        <v>2592</v>
      </c>
      <c r="J172" t="s">
        <v>1183</v>
      </c>
      <c r="K172" t="s">
        <v>1186</v>
      </c>
      <c r="L172">
        <v>2013</v>
      </c>
      <c r="M172" t="str">
        <f>VLOOKUP(G172,sra!$A$1:$B$1028,2,FALSE)</f>
        <v>8a6c4ca883c056208899699b3002a45b</v>
      </c>
      <c r="N172" t="e">
        <v>#N/A</v>
      </c>
      <c r="O172" s="21" t="e">
        <v>#N/A</v>
      </c>
    </row>
    <row r="173" spans="1:15" x14ac:dyDescent="0.2">
      <c r="A173" t="s">
        <v>551</v>
      </c>
      <c r="B173" t="s">
        <v>3435</v>
      </c>
      <c r="C173" t="s">
        <v>3436</v>
      </c>
      <c r="D173" t="s">
        <v>1418</v>
      </c>
      <c r="G173" t="s">
        <v>2054</v>
      </c>
      <c r="H173">
        <v>101</v>
      </c>
      <c r="I173" t="s">
        <v>2592</v>
      </c>
      <c r="J173" t="s">
        <v>1183</v>
      </c>
      <c r="K173" t="s">
        <v>1186</v>
      </c>
      <c r="L173">
        <v>2013</v>
      </c>
      <c r="M173" t="str">
        <f>VLOOKUP(G173,sra!$A$1:$B$1028,2,FALSE)</f>
        <v>1fb9bfac36dfe95768b663706824beb6</v>
      </c>
      <c r="N173" t="e">
        <v>#N/A</v>
      </c>
      <c r="O173" s="21" t="e">
        <v>#N/A</v>
      </c>
    </row>
    <row r="174" spans="1:15" x14ac:dyDescent="0.2">
      <c r="A174" t="s">
        <v>442</v>
      </c>
      <c r="B174" t="s">
        <v>3437</v>
      </c>
      <c r="C174" t="s">
        <v>3438</v>
      </c>
      <c r="D174" t="s">
        <v>2779</v>
      </c>
      <c r="G174" t="s">
        <v>2055</v>
      </c>
      <c r="H174">
        <v>101</v>
      </c>
      <c r="I174" t="s">
        <v>2592</v>
      </c>
      <c r="J174" t="s">
        <v>1183</v>
      </c>
      <c r="K174" t="s">
        <v>1186</v>
      </c>
      <c r="L174">
        <v>2013</v>
      </c>
      <c r="M174" t="str">
        <f>VLOOKUP(G174,sra!$A$1:$B$1028,2,FALSE)</f>
        <v>64c84fa518648bc76d67ecb18df90013</v>
      </c>
      <c r="N174" t="e">
        <v>#N/A</v>
      </c>
      <c r="O174" s="21" t="e">
        <v>#N/A</v>
      </c>
    </row>
    <row r="175" spans="1:15" x14ac:dyDescent="0.2">
      <c r="A175" t="s">
        <v>478</v>
      </c>
      <c r="B175" t="s">
        <v>3439</v>
      </c>
      <c r="C175" t="s">
        <v>3440</v>
      </c>
      <c r="D175" t="s">
        <v>2980</v>
      </c>
      <c r="G175" t="s">
        <v>2056</v>
      </c>
      <c r="H175">
        <v>101</v>
      </c>
      <c r="I175" t="s">
        <v>2592</v>
      </c>
      <c r="J175" t="s">
        <v>1183</v>
      </c>
      <c r="K175" t="s">
        <v>1186</v>
      </c>
      <c r="L175">
        <v>2013</v>
      </c>
      <c r="M175" t="str">
        <f>VLOOKUP(G175,sra!$A$1:$B$1028,2,FALSE)</f>
        <v>1dad2f8ffd5e0dd2a586e29071df3c30</v>
      </c>
      <c r="N175" t="e">
        <v>#N/A</v>
      </c>
      <c r="O175" s="21" t="e">
        <v>#N/A</v>
      </c>
    </row>
    <row r="176" spans="1:15" x14ac:dyDescent="0.2">
      <c r="A176" t="s">
        <v>362</v>
      </c>
      <c r="B176" t="s">
        <v>3441</v>
      </c>
      <c r="C176" t="s">
        <v>3442</v>
      </c>
      <c r="D176" t="s">
        <v>2967</v>
      </c>
      <c r="G176" t="s">
        <v>2057</v>
      </c>
      <c r="H176">
        <v>101</v>
      </c>
      <c r="I176" t="s">
        <v>2592</v>
      </c>
      <c r="J176" t="s">
        <v>1183</v>
      </c>
      <c r="K176" t="s">
        <v>1186</v>
      </c>
      <c r="L176">
        <v>2013</v>
      </c>
      <c r="M176" t="str">
        <f>VLOOKUP(G176,sra!$A$1:$B$1028,2,FALSE)</f>
        <v>67bd4b47505649f61739bb76d99ce7cb</v>
      </c>
      <c r="N176" t="e">
        <v>#N/A</v>
      </c>
      <c r="O176" s="21" t="e">
        <v>#N/A</v>
      </c>
    </row>
    <row r="177" spans="1:15" x14ac:dyDescent="0.2">
      <c r="A177" t="s">
        <v>596</v>
      </c>
      <c r="B177" t="s">
        <v>3443</v>
      </c>
      <c r="C177" t="s">
        <v>3444</v>
      </c>
      <c r="D177" t="s">
        <v>1429</v>
      </c>
      <c r="G177" t="s">
        <v>2058</v>
      </c>
      <c r="H177">
        <v>101</v>
      </c>
      <c r="I177" t="s">
        <v>2592</v>
      </c>
      <c r="J177" t="s">
        <v>1183</v>
      </c>
      <c r="K177" t="s">
        <v>1186</v>
      </c>
      <c r="L177">
        <v>2013</v>
      </c>
      <c r="M177" t="str">
        <f>VLOOKUP(G177,sra!$A$1:$B$1028,2,FALSE)</f>
        <v>a866ab89d98960c2fc1da794054acde4</v>
      </c>
      <c r="N177" t="e">
        <v>#N/A</v>
      </c>
      <c r="O177" s="21" t="e">
        <v>#N/A</v>
      </c>
    </row>
    <row r="178" spans="1:15" x14ac:dyDescent="0.2">
      <c r="A178" t="s">
        <v>351</v>
      </c>
      <c r="B178" t="s">
        <v>3445</v>
      </c>
      <c r="C178" t="s">
        <v>3446</v>
      </c>
      <c r="D178" t="s">
        <v>2669</v>
      </c>
      <c r="G178" t="s">
        <v>1995</v>
      </c>
      <c r="H178">
        <v>101</v>
      </c>
      <c r="I178" t="s">
        <v>2591</v>
      </c>
      <c r="J178" t="s">
        <v>1183</v>
      </c>
      <c r="K178" t="s">
        <v>1186</v>
      </c>
      <c r="L178">
        <v>2013</v>
      </c>
      <c r="M178" t="str">
        <f>VLOOKUP(G178,sra!$A$1:$B$1028,2,FALSE)</f>
        <v>3125664d8d48fc4c4ee619f9af18dcaa</v>
      </c>
      <c r="N178" t="e">
        <v>#N/A</v>
      </c>
      <c r="O178" s="21" t="e">
        <v>#N/A</v>
      </c>
    </row>
    <row r="179" spans="1:15" x14ac:dyDescent="0.2">
      <c r="A179" t="s">
        <v>385</v>
      </c>
      <c r="B179" t="s">
        <v>3447</v>
      </c>
      <c r="C179" t="s">
        <v>3448</v>
      </c>
      <c r="D179" t="s">
        <v>2902</v>
      </c>
      <c r="G179" t="s">
        <v>2059</v>
      </c>
      <c r="H179">
        <v>101</v>
      </c>
      <c r="I179" t="s">
        <v>2592</v>
      </c>
      <c r="J179" t="s">
        <v>1183</v>
      </c>
      <c r="K179" t="s">
        <v>1186</v>
      </c>
      <c r="L179">
        <v>2013</v>
      </c>
      <c r="M179" t="str">
        <f>VLOOKUP(G179,sra!$A$1:$B$1028,2,FALSE)</f>
        <v>c0d9fdf68bcc0ffac7d5773eeb444849</v>
      </c>
      <c r="N179" t="e">
        <v>#N/A</v>
      </c>
      <c r="O179" s="21" t="e">
        <v>#N/A</v>
      </c>
    </row>
    <row r="180" spans="1:15" x14ac:dyDescent="0.2">
      <c r="A180" t="s">
        <v>725</v>
      </c>
      <c r="B180" t="s">
        <v>3449</v>
      </c>
      <c r="C180" t="s">
        <v>3450</v>
      </c>
      <c r="D180" t="s">
        <v>1148</v>
      </c>
      <c r="G180" t="s">
        <v>2060</v>
      </c>
      <c r="H180">
        <v>101</v>
      </c>
      <c r="I180" t="s">
        <v>2592</v>
      </c>
      <c r="J180" t="s">
        <v>1183</v>
      </c>
      <c r="K180" t="s">
        <v>1186</v>
      </c>
      <c r="L180">
        <v>2013</v>
      </c>
      <c r="M180" t="str">
        <f>VLOOKUP(G180,sra!$A$1:$B$1028,2,FALSE)</f>
        <v>7af286d207090fbcc001794d3c735b84</v>
      </c>
      <c r="N180" t="e">
        <v>#N/A</v>
      </c>
      <c r="O180" s="21" t="e">
        <v>#N/A</v>
      </c>
    </row>
    <row r="181" spans="1:15" x14ac:dyDescent="0.2">
      <c r="A181" t="s">
        <v>325</v>
      </c>
      <c r="B181" t="s">
        <v>3451</v>
      </c>
      <c r="C181" t="s">
        <v>3452</v>
      </c>
      <c r="D181" t="s">
        <v>2649</v>
      </c>
      <c r="G181" t="s">
        <v>2061</v>
      </c>
      <c r="H181">
        <v>101</v>
      </c>
      <c r="I181" t="s">
        <v>2595</v>
      </c>
      <c r="J181" t="s">
        <v>1183</v>
      </c>
      <c r="K181" t="s">
        <v>1186</v>
      </c>
      <c r="L181">
        <v>2013</v>
      </c>
      <c r="M181" t="str">
        <f>VLOOKUP(G181,sra!$A$1:$B$1028,2,FALSE)</f>
        <v>c1fa129d1098d176bdc3d09617465463</v>
      </c>
      <c r="N181" t="e">
        <v>#N/A</v>
      </c>
      <c r="O181" s="21" t="e">
        <v>#N/A</v>
      </c>
    </row>
    <row r="182" spans="1:15" x14ac:dyDescent="0.2">
      <c r="A182" t="s">
        <v>453</v>
      </c>
      <c r="B182" t="s">
        <v>3453</v>
      </c>
      <c r="C182" t="s">
        <v>3454</v>
      </c>
      <c r="D182" t="s">
        <v>2871</v>
      </c>
      <c r="G182" t="s">
        <v>2062</v>
      </c>
      <c r="H182">
        <v>101</v>
      </c>
      <c r="I182" t="s">
        <v>2592</v>
      </c>
      <c r="J182" t="s">
        <v>1183</v>
      </c>
      <c r="K182" t="s">
        <v>1186</v>
      </c>
      <c r="L182">
        <v>2013</v>
      </c>
      <c r="M182" t="str">
        <f>VLOOKUP(G182,sra!$A$1:$B$1028,2,FALSE)</f>
        <v>2579807e5e0c909d0365fd7210eea5e0</v>
      </c>
      <c r="N182" t="e">
        <v>#N/A</v>
      </c>
      <c r="O182" s="21" t="e">
        <v>#N/A</v>
      </c>
    </row>
    <row r="183" spans="1:15" x14ac:dyDescent="0.2">
      <c r="A183" t="s">
        <v>374</v>
      </c>
      <c r="B183" t="s">
        <v>3455</v>
      </c>
      <c r="C183" t="s">
        <v>3456</v>
      </c>
      <c r="D183" t="s">
        <v>1412</v>
      </c>
      <c r="G183" t="s">
        <v>2063</v>
      </c>
      <c r="H183">
        <v>101</v>
      </c>
      <c r="I183" t="s">
        <v>2592</v>
      </c>
      <c r="J183" t="s">
        <v>1183</v>
      </c>
      <c r="K183" t="s">
        <v>1186</v>
      </c>
      <c r="L183">
        <v>2013</v>
      </c>
      <c r="M183" t="str">
        <f>VLOOKUP(G183,sra!$A$1:$B$1028,2,FALSE)</f>
        <v>a24c5d9515e4ce675ba8d32261cbbc4b</v>
      </c>
      <c r="N183" t="e">
        <v>#N/A</v>
      </c>
      <c r="O183" s="21" t="e">
        <v>#N/A</v>
      </c>
    </row>
    <row r="184" spans="1:15" x14ac:dyDescent="0.2">
      <c r="A184" t="s">
        <v>612</v>
      </c>
      <c r="B184" t="s">
        <v>3457</v>
      </c>
      <c r="C184" t="s">
        <v>3458</v>
      </c>
      <c r="D184" t="s">
        <v>1324</v>
      </c>
      <c r="G184" t="s">
        <v>2064</v>
      </c>
      <c r="H184">
        <v>101</v>
      </c>
      <c r="I184" t="s">
        <v>2592</v>
      </c>
      <c r="J184" t="s">
        <v>1183</v>
      </c>
      <c r="K184" t="s">
        <v>1186</v>
      </c>
      <c r="L184">
        <v>2013</v>
      </c>
      <c r="M184" t="str">
        <f>VLOOKUP(G184,sra!$A$1:$B$1028,2,FALSE)</f>
        <v>1b027ff38a679123d48d40e79b155d4f</v>
      </c>
      <c r="N184" t="e">
        <v>#N/A</v>
      </c>
      <c r="O184" s="21" t="e">
        <v>#N/A</v>
      </c>
    </row>
    <row r="185" spans="1:15" x14ac:dyDescent="0.2">
      <c r="A185" t="s">
        <v>623</v>
      </c>
      <c r="B185" t="s">
        <v>3459</v>
      </c>
      <c r="C185" t="s">
        <v>3460</v>
      </c>
      <c r="D185" t="s">
        <v>1463</v>
      </c>
      <c r="G185" t="s">
        <v>2065</v>
      </c>
      <c r="H185">
        <v>101</v>
      </c>
      <c r="I185" t="s">
        <v>2592</v>
      </c>
      <c r="J185" t="s">
        <v>1183</v>
      </c>
      <c r="K185" t="s">
        <v>1186</v>
      </c>
      <c r="L185">
        <v>2013</v>
      </c>
      <c r="M185" t="str">
        <f>VLOOKUP(G185,sra!$A$1:$B$1028,2,FALSE)</f>
        <v>c74c71aaa9c5374f3668fa7e266df740</v>
      </c>
      <c r="N185" t="e">
        <v>#N/A</v>
      </c>
      <c r="O185" s="21" t="e">
        <v>#N/A</v>
      </c>
    </row>
    <row r="186" spans="1:15" x14ac:dyDescent="0.2">
      <c r="A186" t="s">
        <v>401</v>
      </c>
      <c r="B186" t="s">
        <v>3461</v>
      </c>
      <c r="C186" t="s">
        <v>3462</v>
      </c>
      <c r="D186" t="s">
        <v>2653</v>
      </c>
      <c r="G186" t="s">
        <v>2066</v>
      </c>
      <c r="H186">
        <v>101</v>
      </c>
      <c r="I186" t="s">
        <v>2592</v>
      </c>
      <c r="J186" t="s">
        <v>1183</v>
      </c>
      <c r="K186" t="s">
        <v>1186</v>
      </c>
      <c r="L186">
        <v>2013</v>
      </c>
      <c r="M186" t="str">
        <f>VLOOKUP(G186,sra!$A$1:$B$1028,2,FALSE)</f>
        <v>8afff87524818ae6982365e9d76f30f5</v>
      </c>
      <c r="N186" t="e">
        <v>#N/A</v>
      </c>
      <c r="O186" s="21" t="e">
        <v>#N/A</v>
      </c>
    </row>
    <row r="187" spans="1:15" x14ac:dyDescent="0.2">
      <c r="A187" t="s">
        <v>557</v>
      </c>
      <c r="B187" s="21" t="s">
        <v>3463</v>
      </c>
      <c r="C187" t="s">
        <v>3464</v>
      </c>
      <c r="D187" t="s">
        <v>1198</v>
      </c>
      <c r="G187" t="s">
        <v>1120</v>
      </c>
      <c r="H187">
        <v>101</v>
      </c>
      <c r="I187" t="s">
        <v>2592</v>
      </c>
      <c r="J187" t="s">
        <v>1183</v>
      </c>
      <c r="K187" t="s">
        <v>1186</v>
      </c>
      <c r="L187">
        <v>2013</v>
      </c>
      <c r="M187" t="str">
        <f>VLOOKUP(G187,sra!$A$1:$B$1028,2,FALSE)</f>
        <v>b9c8adb6c864c389344a71f2078a416b</v>
      </c>
      <c r="N187" t="e">
        <v>#N/A</v>
      </c>
      <c r="O187" s="21" t="e">
        <v>#N/A</v>
      </c>
    </row>
    <row r="188" spans="1:15" x14ac:dyDescent="0.2">
      <c r="A188" t="s">
        <v>647</v>
      </c>
      <c r="B188" t="s">
        <v>3465</v>
      </c>
      <c r="C188" t="s">
        <v>3466</v>
      </c>
      <c r="D188" t="s">
        <v>1449</v>
      </c>
      <c r="G188" t="s">
        <v>2067</v>
      </c>
      <c r="H188">
        <v>101</v>
      </c>
      <c r="I188" t="s">
        <v>2592</v>
      </c>
      <c r="J188" t="s">
        <v>1183</v>
      </c>
      <c r="K188" t="s">
        <v>1186</v>
      </c>
      <c r="L188">
        <v>2013</v>
      </c>
      <c r="M188" t="str">
        <f>VLOOKUP(G188,sra!$A$1:$B$1028,2,FALSE)</f>
        <v>6c6dd567ccaf44d0a3bf0573fcd566f8</v>
      </c>
      <c r="N188" t="e">
        <v>#N/A</v>
      </c>
      <c r="O188" s="21" t="e">
        <v>#N/A</v>
      </c>
    </row>
    <row r="189" spans="1:15" x14ac:dyDescent="0.2">
      <c r="A189" t="s">
        <v>598</v>
      </c>
      <c r="B189" t="s">
        <v>3467</v>
      </c>
      <c r="C189" t="s">
        <v>3468</v>
      </c>
      <c r="D189" t="s">
        <v>1430</v>
      </c>
      <c r="G189" t="s">
        <v>1996</v>
      </c>
      <c r="H189">
        <v>101</v>
      </c>
      <c r="I189" t="s">
        <v>2591</v>
      </c>
      <c r="J189" t="s">
        <v>1183</v>
      </c>
      <c r="K189" t="s">
        <v>1186</v>
      </c>
      <c r="L189">
        <v>2013</v>
      </c>
      <c r="M189" t="str">
        <f>VLOOKUP(G189,sra!$A$1:$B$1028,2,FALSE)</f>
        <v>f2c8a8a54a181d5516b7157cc4f07cb5</v>
      </c>
      <c r="N189" t="e">
        <v>#N/A</v>
      </c>
      <c r="O189" s="21" t="e">
        <v>#N/A</v>
      </c>
    </row>
    <row r="190" spans="1:15" x14ac:dyDescent="0.2">
      <c r="A190" t="s">
        <v>649</v>
      </c>
      <c r="B190" t="s">
        <v>3469</v>
      </c>
      <c r="C190" t="s">
        <v>3470</v>
      </c>
      <c r="D190" t="s">
        <v>1477</v>
      </c>
      <c r="G190" t="s">
        <v>2068</v>
      </c>
      <c r="H190">
        <v>101</v>
      </c>
      <c r="I190" t="s">
        <v>2592</v>
      </c>
      <c r="J190" t="s">
        <v>1183</v>
      </c>
      <c r="K190" t="s">
        <v>1186</v>
      </c>
      <c r="L190">
        <v>2013</v>
      </c>
      <c r="M190" t="str">
        <f>VLOOKUP(G190,sra!$A$1:$B$1028,2,FALSE)</f>
        <v>be93d0c7ecddd7dfa6fb16fae5ebf401</v>
      </c>
      <c r="N190" t="e">
        <v>#N/A</v>
      </c>
      <c r="O190" s="21" t="e">
        <v>#N/A</v>
      </c>
    </row>
    <row r="191" spans="1:15" x14ac:dyDescent="0.2">
      <c r="A191" t="s">
        <v>451</v>
      </c>
      <c r="B191" t="s">
        <v>3471</v>
      </c>
      <c r="C191" t="s">
        <v>3472</v>
      </c>
      <c r="D191" t="s">
        <v>2678</v>
      </c>
      <c r="G191" t="s">
        <v>2069</v>
      </c>
      <c r="H191">
        <v>101</v>
      </c>
      <c r="I191" t="s">
        <v>2592</v>
      </c>
      <c r="J191" t="s">
        <v>1183</v>
      </c>
      <c r="K191" t="s">
        <v>1186</v>
      </c>
      <c r="L191">
        <v>2013</v>
      </c>
      <c r="M191" t="str">
        <f>VLOOKUP(G191,sra!$A$1:$B$1028,2,FALSE)</f>
        <v>b8ff46acdb1ebae812794fff0ec5a891</v>
      </c>
      <c r="N191" t="e">
        <v>#N/A</v>
      </c>
      <c r="O191" s="21" t="e">
        <v>#N/A</v>
      </c>
    </row>
    <row r="192" spans="1:15" x14ac:dyDescent="0.2">
      <c r="A192" t="s">
        <v>456</v>
      </c>
      <c r="B192" t="s">
        <v>3473</v>
      </c>
      <c r="C192" t="s">
        <v>3474</v>
      </c>
      <c r="D192" t="s">
        <v>1148</v>
      </c>
      <c r="G192" t="s">
        <v>2070</v>
      </c>
      <c r="H192">
        <v>101</v>
      </c>
      <c r="I192" t="s">
        <v>2592</v>
      </c>
      <c r="J192" t="s">
        <v>1183</v>
      </c>
      <c r="K192" t="s">
        <v>1186</v>
      </c>
      <c r="L192">
        <v>2013</v>
      </c>
      <c r="M192" t="str">
        <f>VLOOKUP(G192,sra!$A$1:$B$1028,2,FALSE)</f>
        <v>f7b22372c39002488c8e7148ec8c5510</v>
      </c>
      <c r="N192" t="e">
        <v>#N/A</v>
      </c>
      <c r="O192" s="21" t="e">
        <v>#N/A</v>
      </c>
    </row>
    <row r="193" spans="1:15" x14ac:dyDescent="0.2">
      <c r="A193" t="s">
        <v>304</v>
      </c>
      <c r="B193" t="s">
        <v>3475</v>
      </c>
      <c r="C193" t="s">
        <v>3476</v>
      </c>
      <c r="D193" t="s">
        <v>2809</v>
      </c>
      <c r="G193" t="s">
        <v>2071</v>
      </c>
      <c r="H193">
        <v>101</v>
      </c>
      <c r="I193" t="s">
        <v>2592</v>
      </c>
      <c r="J193" t="s">
        <v>1183</v>
      </c>
      <c r="K193" t="s">
        <v>1186</v>
      </c>
      <c r="L193">
        <v>2013</v>
      </c>
      <c r="M193" t="str">
        <f>VLOOKUP(G193,sra!$A$1:$B$1028,2,FALSE)</f>
        <v>4ea65eedf7420be24fd4dd9039beb844</v>
      </c>
      <c r="N193" t="e">
        <v>#N/A</v>
      </c>
      <c r="O193" s="21" t="e">
        <v>#N/A</v>
      </c>
    </row>
    <row r="194" spans="1:15" x14ac:dyDescent="0.2">
      <c r="A194" t="s">
        <v>633</v>
      </c>
      <c r="B194" t="s">
        <v>3477</v>
      </c>
      <c r="C194" t="s">
        <v>3478</v>
      </c>
      <c r="D194" t="s">
        <v>1352</v>
      </c>
      <c r="G194" t="s">
        <v>2072</v>
      </c>
      <c r="H194">
        <v>101</v>
      </c>
      <c r="I194" t="s">
        <v>2592</v>
      </c>
      <c r="J194" t="s">
        <v>1183</v>
      </c>
      <c r="K194" t="s">
        <v>1186</v>
      </c>
      <c r="L194">
        <v>2013</v>
      </c>
      <c r="M194" t="str">
        <f>VLOOKUP(G194,sra!$A$1:$B$1028,2,FALSE)</f>
        <v>d4d91258577cffa4ba916f95873becc6</v>
      </c>
      <c r="N194" t="e">
        <v>#N/A</v>
      </c>
      <c r="O194" s="21" t="e">
        <v>#N/A</v>
      </c>
    </row>
    <row r="195" spans="1:15" x14ac:dyDescent="0.2">
      <c r="A195" t="s">
        <v>540</v>
      </c>
      <c r="B195" t="s">
        <v>3479</v>
      </c>
      <c r="C195" t="s">
        <v>3480</v>
      </c>
      <c r="D195" t="s">
        <v>1148</v>
      </c>
      <c r="G195" t="s">
        <v>2073</v>
      </c>
      <c r="H195">
        <v>101</v>
      </c>
      <c r="I195" t="s">
        <v>2595</v>
      </c>
      <c r="J195" t="s">
        <v>1183</v>
      </c>
      <c r="K195" t="s">
        <v>1186</v>
      </c>
      <c r="L195">
        <v>2013</v>
      </c>
      <c r="M195" t="str">
        <f>VLOOKUP(G195,sra!$A$1:$B$1028,2,FALSE)</f>
        <v>3ac7cacd573f4ac18273636229ad19fc</v>
      </c>
      <c r="N195" t="e">
        <v>#N/A</v>
      </c>
      <c r="O195" s="21" t="e">
        <v>#N/A</v>
      </c>
    </row>
    <row r="196" spans="1:15" x14ac:dyDescent="0.2">
      <c r="A196" t="s">
        <v>601</v>
      </c>
      <c r="B196" t="s">
        <v>3481</v>
      </c>
      <c r="C196" t="s">
        <v>3482</v>
      </c>
      <c r="D196" t="s">
        <v>1249</v>
      </c>
      <c r="G196" t="s">
        <v>2074</v>
      </c>
      <c r="H196">
        <v>101</v>
      </c>
      <c r="I196" t="s">
        <v>2592</v>
      </c>
      <c r="J196" t="s">
        <v>1183</v>
      </c>
      <c r="K196" t="s">
        <v>1186</v>
      </c>
      <c r="L196">
        <v>2013</v>
      </c>
      <c r="M196" t="str">
        <f>VLOOKUP(G196,sra!$A$1:$B$1028,2,FALSE)</f>
        <v>4d154aaaaa5b87c45bc543dfce84900c</v>
      </c>
      <c r="N196" t="e">
        <v>#N/A</v>
      </c>
      <c r="O196" s="21" t="e">
        <v>#N/A</v>
      </c>
    </row>
    <row r="197" spans="1:15" x14ac:dyDescent="0.2">
      <c r="A197" t="s">
        <v>670</v>
      </c>
      <c r="B197" t="s">
        <v>3483</v>
      </c>
      <c r="C197" t="s">
        <v>3484</v>
      </c>
      <c r="D197" t="s">
        <v>1397</v>
      </c>
      <c r="G197" t="s">
        <v>2075</v>
      </c>
      <c r="H197">
        <v>101</v>
      </c>
      <c r="I197" t="s">
        <v>2592</v>
      </c>
      <c r="J197" t="s">
        <v>1183</v>
      </c>
      <c r="K197" t="s">
        <v>1186</v>
      </c>
      <c r="L197">
        <v>2013</v>
      </c>
      <c r="M197" t="str">
        <f>VLOOKUP(G197,sra!$A$1:$B$1028,2,FALSE)</f>
        <v>650d9055d15c1c5b3ce3ba040db1f3e3</v>
      </c>
      <c r="N197" t="e">
        <v>#N/A</v>
      </c>
      <c r="O197" s="21" t="e">
        <v>#N/A</v>
      </c>
    </row>
    <row r="198" spans="1:15" x14ac:dyDescent="0.2">
      <c r="A198" t="s">
        <v>303</v>
      </c>
      <c r="B198" t="s">
        <v>3485</v>
      </c>
      <c r="C198" t="s">
        <v>3486</v>
      </c>
      <c r="D198" t="s">
        <v>2940</v>
      </c>
      <c r="G198" t="s">
        <v>2076</v>
      </c>
      <c r="H198">
        <v>101</v>
      </c>
      <c r="I198" t="s">
        <v>2592</v>
      </c>
      <c r="J198" t="s">
        <v>1183</v>
      </c>
      <c r="K198" t="s">
        <v>1186</v>
      </c>
      <c r="L198">
        <v>2013</v>
      </c>
      <c r="M198" t="str">
        <f>VLOOKUP(G198,sra!$A$1:$B$1028,2,FALSE)</f>
        <v>2ff929db25eb00d53fccd5ad3299eec3</v>
      </c>
      <c r="N198" t="e">
        <v>#N/A</v>
      </c>
      <c r="O198" s="21" t="e">
        <v>#N/A</v>
      </c>
    </row>
    <row r="199" spans="1:15" x14ac:dyDescent="0.2">
      <c r="A199" t="s">
        <v>350</v>
      </c>
      <c r="B199" t="s">
        <v>3487</v>
      </c>
      <c r="C199" t="s">
        <v>3488</v>
      </c>
      <c r="D199" t="s">
        <v>2899</v>
      </c>
      <c r="G199" t="s">
        <v>2077</v>
      </c>
      <c r="H199">
        <v>101</v>
      </c>
      <c r="I199" t="s">
        <v>2592</v>
      </c>
      <c r="J199" t="s">
        <v>1183</v>
      </c>
      <c r="K199" t="s">
        <v>1186</v>
      </c>
      <c r="L199">
        <v>2013</v>
      </c>
      <c r="M199" t="str">
        <f>VLOOKUP(G199,sra!$A$1:$B$1028,2,FALSE)</f>
        <v>2f2af839da30b4a198680ae662fc809a</v>
      </c>
      <c r="N199" t="e">
        <v>#N/A</v>
      </c>
      <c r="O199" s="21" t="e">
        <v>#N/A</v>
      </c>
    </row>
    <row r="200" spans="1:15" x14ac:dyDescent="0.2">
      <c r="A200" t="s">
        <v>611</v>
      </c>
      <c r="B200" t="s">
        <v>3489</v>
      </c>
      <c r="C200" t="s">
        <v>3490</v>
      </c>
      <c r="D200" t="s">
        <v>1364</v>
      </c>
      <c r="G200" t="s">
        <v>1997</v>
      </c>
      <c r="H200">
        <v>101</v>
      </c>
      <c r="I200" t="s">
        <v>2591</v>
      </c>
      <c r="J200" t="s">
        <v>1183</v>
      </c>
      <c r="K200" t="s">
        <v>1186</v>
      </c>
      <c r="L200">
        <v>2013</v>
      </c>
      <c r="M200" t="str">
        <f>VLOOKUP(G200,sra!$A$1:$B$1028,2,FALSE)</f>
        <v>900475bc8faecb3d16722db33ff33623</v>
      </c>
      <c r="N200" t="e">
        <v>#N/A</v>
      </c>
      <c r="O200" s="21" t="e">
        <v>#N/A</v>
      </c>
    </row>
    <row r="201" spans="1:15" x14ac:dyDescent="0.2">
      <c r="A201" t="s">
        <v>489</v>
      </c>
      <c r="B201" t="s">
        <v>3491</v>
      </c>
      <c r="C201" t="s">
        <v>3492</v>
      </c>
      <c r="D201" t="s">
        <v>2933</v>
      </c>
      <c r="G201" t="s">
        <v>2078</v>
      </c>
      <c r="H201">
        <v>101</v>
      </c>
      <c r="I201" t="s">
        <v>2592</v>
      </c>
      <c r="J201" t="s">
        <v>1183</v>
      </c>
      <c r="K201" t="s">
        <v>1186</v>
      </c>
      <c r="L201">
        <v>2013</v>
      </c>
      <c r="M201" t="str">
        <f>VLOOKUP(G201,sra!$A$1:$B$1028,2,FALSE)</f>
        <v>2b70fc763fc585de807605bfca44c6e7</v>
      </c>
      <c r="N201" t="e">
        <v>#N/A</v>
      </c>
      <c r="O201" s="21" t="e">
        <v>#N/A</v>
      </c>
    </row>
    <row r="202" spans="1:15" x14ac:dyDescent="0.2">
      <c r="A202" t="s">
        <v>589</v>
      </c>
      <c r="B202" t="s">
        <v>3493</v>
      </c>
      <c r="C202" t="s">
        <v>3494</v>
      </c>
      <c r="D202" t="s">
        <v>1379</v>
      </c>
      <c r="G202" t="s">
        <v>2079</v>
      </c>
      <c r="H202">
        <v>101</v>
      </c>
      <c r="I202" t="s">
        <v>2595</v>
      </c>
      <c r="J202" t="s">
        <v>1183</v>
      </c>
      <c r="K202" t="s">
        <v>1186</v>
      </c>
      <c r="L202">
        <v>2013</v>
      </c>
      <c r="M202" t="str">
        <f>VLOOKUP(G202,sra!$A$1:$B$1028,2,FALSE)</f>
        <v>be0b7d396b975d23d8510cae07d4bb8e</v>
      </c>
      <c r="N202" t="e">
        <v>#N/A</v>
      </c>
      <c r="O202" s="21" t="e">
        <v>#N/A</v>
      </c>
    </row>
    <row r="203" spans="1:15" x14ac:dyDescent="0.2">
      <c r="A203" t="s">
        <v>327</v>
      </c>
      <c r="B203" t="s">
        <v>3495</v>
      </c>
      <c r="C203" t="s">
        <v>3496</v>
      </c>
      <c r="D203" t="s">
        <v>3007</v>
      </c>
      <c r="G203" t="s">
        <v>1998</v>
      </c>
      <c r="H203">
        <v>101</v>
      </c>
      <c r="I203" t="s">
        <v>2595</v>
      </c>
      <c r="J203" t="s">
        <v>1183</v>
      </c>
      <c r="K203" t="s">
        <v>1186</v>
      </c>
      <c r="L203">
        <v>2013</v>
      </c>
      <c r="M203" t="str">
        <f>VLOOKUP(G203,sra!$A$1:$B$1028,2,FALSE)</f>
        <v>9002489aedf7536232a9c3c2a86a9da8</v>
      </c>
      <c r="N203" t="e">
        <v>#N/A</v>
      </c>
      <c r="O203" s="21" t="e">
        <v>#N/A</v>
      </c>
    </row>
    <row r="204" spans="1:15" x14ac:dyDescent="0.2">
      <c r="A204" t="s">
        <v>651</v>
      </c>
      <c r="B204" t="s">
        <v>3497</v>
      </c>
      <c r="C204" t="s">
        <v>3498</v>
      </c>
      <c r="D204" t="s">
        <v>1313</v>
      </c>
      <c r="G204" t="s">
        <v>2080</v>
      </c>
      <c r="H204">
        <v>101</v>
      </c>
      <c r="I204" t="s">
        <v>2592</v>
      </c>
      <c r="J204" t="s">
        <v>1183</v>
      </c>
      <c r="K204" t="s">
        <v>1186</v>
      </c>
      <c r="L204">
        <v>2013</v>
      </c>
      <c r="M204" t="str">
        <f>VLOOKUP(G204,sra!$A$1:$B$1028,2,FALSE)</f>
        <v>88a41972a04f6d327158097cfc4112ec</v>
      </c>
      <c r="N204" t="e">
        <v>#N/A</v>
      </c>
      <c r="O204" s="21" t="e">
        <v>#N/A</v>
      </c>
    </row>
    <row r="205" spans="1:15" x14ac:dyDescent="0.2">
      <c r="A205" t="s">
        <v>341</v>
      </c>
      <c r="B205" t="s">
        <v>3499</v>
      </c>
      <c r="C205" t="s">
        <v>3500</v>
      </c>
      <c r="D205" t="s">
        <v>2884</v>
      </c>
      <c r="G205" t="s">
        <v>2081</v>
      </c>
      <c r="H205">
        <v>101</v>
      </c>
      <c r="I205" t="s">
        <v>2592</v>
      </c>
      <c r="J205" t="s">
        <v>1183</v>
      </c>
      <c r="K205" t="s">
        <v>1186</v>
      </c>
      <c r="L205">
        <v>2013</v>
      </c>
      <c r="M205" t="str">
        <f>VLOOKUP(G205,sra!$A$1:$B$1028,2,FALSE)</f>
        <v>b7dca5d1e4a8e1fb52cb801ffe9695e4</v>
      </c>
      <c r="N205" t="e">
        <v>#N/A</v>
      </c>
      <c r="O205" s="21" t="e">
        <v>#N/A</v>
      </c>
    </row>
    <row r="206" spans="1:15" x14ac:dyDescent="0.2">
      <c r="A206" t="s">
        <v>682</v>
      </c>
      <c r="B206" t="s">
        <v>3501</v>
      </c>
      <c r="C206" t="s">
        <v>3502</v>
      </c>
      <c r="D206" t="s">
        <v>1309</v>
      </c>
      <c r="G206" t="s">
        <v>2082</v>
      </c>
      <c r="H206">
        <v>101</v>
      </c>
      <c r="I206" t="s">
        <v>2592</v>
      </c>
      <c r="J206" t="s">
        <v>1183</v>
      </c>
      <c r="K206" t="s">
        <v>1186</v>
      </c>
      <c r="L206">
        <v>2013</v>
      </c>
      <c r="M206" t="str">
        <f>VLOOKUP(G206,sra!$A$1:$B$1028,2,FALSE)</f>
        <v>1ad41cb7602cc02696801b14b858520f</v>
      </c>
      <c r="N206" t="e">
        <v>#N/A</v>
      </c>
      <c r="O206" s="21" t="e">
        <v>#N/A</v>
      </c>
    </row>
    <row r="207" spans="1:15" x14ac:dyDescent="0.2">
      <c r="A207" t="s">
        <v>622</v>
      </c>
      <c r="B207" t="s">
        <v>3503</v>
      </c>
      <c r="C207" t="s">
        <v>3504</v>
      </c>
      <c r="D207" t="s">
        <v>1356</v>
      </c>
      <c r="G207" t="s">
        <v>2083</v>
      </c>
      <c r="H207">
        <v>101</v>
      </c>
      <c r="I207" t="s">
        <v>2592</v>
      </c>
      <c r="J207" t="s">
        <v>1183</v>
      </c>
      <c r="K207" t="s">
        <v>1186</v>
      </c>
      <c r="L207">
        <v>2013</v>
      </c>
      <c r="M207" t="str">
        <f>VLOOKUP(G207,sra!$A$1:$B$1028,2,FALSE)</f>
        <v>1bac5acb938eda67f5fc4f4d728f7414</v>
      </c>
      <c r="N207" t="e">
        <v>#N/A</v>
      </c>
      <c r="O207" s="21" t="e">
        <v>#N/A</v>
      </c>
    </row>
    <row r="208" spans="1:15" x14ac:dyDescent="0.2">
      <c r="A208" t="s">
        <v>657</v>
      </c>
      <c r="B208" t="s">
        <v>3505</v>
      </c>
      <c r="C208" t="s">
        <v>3506</v>
      </c>
      <c r="D208" t="s">
        <v>1407</v>
      </c>
      <c r="G208" t="s">
        <v>1126</v>
      </c>
      <c r="H208">
        <v>101</v>
      </c>
      <c r="I208" t="s">
        <v>2596</v>
      </c>
      <c r="J208" t="s">
        <v>1183</v>
      </c>
      <c r="K208" t="s">
        <v>1186</v>
      </c>
      <c r="L208">
        <v>2013</v>
      </c>
      <c r="M208" t="str">
        <f>VLOOKUP(G208,sra!$A$1:$B$1028,2,FALSE)</f>
        <v>8af01c59b49943e238bfd42ce9effe9c</v>
      </c>
      <c r="N208" t="e">
        <v>#N/A</v>
      </c>
      <c r="O208" s="21" t="e">
        <v>#N/A</v>
      </c>
    </row>
    <row r="209" spans="1:15" x14ac:dyDescent="0.2">
      <c r="A209" t="s">
        <v>349</v>
      </c>
      <c r="B209" t="s">
        <v>3507</v>
      </c>
      <c r="C209" t="s">
        <v>3508</v>
      </c>
      <c r="D209" t="s">
        <v>2839</v>
      </c>
      <c r="G209" t="s">
        <v>2084</v>
      </c>
      <c r="H209">
        <v>101</v>
      </c>
      <c r="I209" t="s">
        <v>2592</v>
      </c>
      <c r="J209" t="s">
        <v>1183</v>
      </c>
      <c r="K209" t="s">
        <v>1186</v>
      </c>
      <c r="L209">
        <v>2013</v>
      </c>
      <c r="M209" t="str">
        <f>VLOOKUP(G209,sra!$A$1:$B$1028,2,FALSE)</f>
        <v>8a8882a3de12fdece839aa513965518d</v>
      </c>
      <c r="N209" t="e">
        <v>#N/A</v>
      </c>
      <c r="O209" s="21" t="e">
        <v>#N/A</v>
      </c>
    </row>
    <row r="210" spans="1:15" x14ac:dyDescent="0.2">
      <c r="A210" t="s">
        <v>648</v>
      </c>
      <c r="B210" t="s">
        <v>3509</v>
      </c>
      <c r="C210" t="s">
        <v>3510</v>
      </c>
      <c r="D210" t="s">
        <v>1331</v>
      </c>
      <c r="G210" t="s">
        <v>2085</v>
      </c>
      <c r="H210">
        <v>101</v>
      </c>
      <c r="I210" t="s">
        <v>2592</v>
      </c>
      <c r="J210" t="s">
        <v>1183</v>
      </c>
      <c r="K210" t="s">
        <v>1186</v>
      </c>
      <c r="L210">
        <v>2013</v>
      </c>
      <c r="M210" t="str">
        <f>VLOOKUP(G210,sra!$A$1:$B$1028,2,FALSE)</f>
        <v>181bf5abd135591d7b97a0ef69a28e94</v>
      </c>
      <c r="N210" t="e">
        <v>#N/A</v>
      </c>
      <c r="O210" s="21" t="e">
        <v>#N/A</v>
      </c>
    </row>
    <row r="211" spans="1:15" x14ac:dyDescent="0.2">
      <c r="A211" t="s">
        <v>436</v>
      </c>
      <c r="B211" t="s">
        <v>3511</v>
      </c>
      <c r="C211" t="s">
        <v>3512</v>
      </c>
      <c r="D211" t="s">
        <v>2718</v>
      </c>
      <c r="G211" t="s">
        <v>1999</v>
      </c>
      <c r="H211">
        <v>101</v>
      </c>
      <c r="I211" t="s">
        <v>2591</v>
      </c>
      <c r="J211" t="s">
        <v>1183</v>
      </c>
      <c r="K211" t="s">
        <v>1186</v>
      </c>
      <c r="L211">
        <v>2013</v>
      </c>
      <c r="M211" t="str">
        <f>VLOOKUP(G211,sra!$A$1:$B$1028,2,FALSE)</f>
        <v>2a4bc7b1ec9fd3b61fb01dec91aa7e1e</v>
      </c>
      <c r="N211" t="e">
        <v>#N/A</v>
      </c>
      <c r="O211" s="21" t="e">
        <v>#N/A</v>
      </c>
    </row>
    <row r="212" spans="1:15" x14ac:dyDescent="0.2">
      <c r="A212" t="s">
        <v>621</v>
      </c>
      <c r="B212" t="s">
        <v>3513</v>
      </c>
      <c r="C212" t="s">
        <v>3514</v>
      </c>
      <c r="D212" t="s">
        <v>1406</v>
      </c>
      <c r="G212" t="s">
        <v>2086</v>
      </c>
      <c r="H212">
        <v>101</v>
      </c>
      <c r="I212" t="s">
        <v>2592</v>
      </c>
      <c r="J212" t="s">
        <v>1183</v>
      </c>
      <c r="K212" t="s">
        <v>1186</v>
      </c>
      <c r="L212">
        <v>2013</v>
      </c>
      <c r="M212" t="str">
        <f>VLOOKUP(G212,sra!$A$1:$B$1028,2,FALSE)</f>
        <v>05132f5bde7023e5344c28683f70e1e7</v>
      </c>
      <c r="N212" t="e">
        <v>#N/A</v>
      </c>
      <c r="O212" s="21" t="e">
        <v>#N/A</v>
      </c>
    </row>
    <row r="213" spans="1:15" x14ac:dyDescent="0.2">
      <c r="A213" t="s">
        <v>660</v>
      </c>
      <c r="B213" t="s">
        <v>3515</v>
      </c>
      <c r="C213" t="s">
        <v>3516</v>
      </c>
      <c r="D213" t="s">
        <v>1210</v>
      </c>
      <c r="G213" t="s">
        <v>2000</v>
      </c>
      <c r="H213">
        <v>101</v>
      </c>
      <c r="I213" t="s">
        <v>2591</v>
      </c>
      <c r="J213" t="s">
        <v>1183</v>
      </c>
      <c r="K213" t="s">
        <v>1186</v>
      </c>
      <c r="L213">
        <v>2013</v>
      </c>
      <c r="M213" t="str">
        <f>VLOOKUP(G213,sra!$A$1:$B$1028,2,FALSE)</f>
        <v>fb27381f7b6ba61b8abea639089850a3</v>
      </c>
      <c r="N213" t="e">
        <v>#N/A</v>
      </c>
      <c r="O213" s="21" t="e">
        <v>#N/A</v>
      </c>
    </row>
    <row r="214" spans="1:15" x14ac:dyDescent="0.2">
      <c r="A214" t="s">
        <v>663</v>
      </c>
      <c r="B214" t="s">
        <v>3517</v>
      </c>
      <c r="C214" t="s">
        <v>3518</v>
      </c>
      <c r="D214" t="s">
        <v>1373</v>
      </c>
      <c r="G214" t="s">
        <v>2001</v>
      </c>
      <c r="H214">
        <v>101</v>
      </c>
      <c r="I214" t="s">
        <v>2592</v>
      </c>
      <c r="J214" t="s">
        <v>1183</v>
      </c>
      <c r="K214" t="s">
        <v>1186</v>
      </c>
      <c r="L214">
        <v>2013</v>
      </c>
      <c r="M214" t="str">
        <f>VLOOKUP(G214,sra!$A$1:$B$1028,2,FALSE)</f>
        <v>4d0c7393dbe249aa0ddb075090e511f1</v>
      </c>
      <c r="N214" t="e">
        <v>#N/A</v>
      </c>
      <c r="O214" s="21" t="e">
        <v>#N/A</v>
      </c>
    </row>
    <row r="215" spans="1:15" x14ac:dyDescent="0.2">
      <c r="A215" t="s">
        <v>636</v>
      </c>
      <c r="B215" t="s">
        <v>3519</v>
      </c>
      <c r="C215" t="s">
        <v>3520</v>
      </c>
      <c r="D215" t="s">
        <v>1277</v>
      </c>
      <c r="G215" t="s">
        <v>2002</v>
      </c>
      <c r="H215">
        <v>101</v>
      </c>
      <c r="I215" t="s">
        <v>2592</v>
      </c>
      <c r="J215" t="s">
        <v>1183</v>
      </c>
      <c r="K215" t="s">
        <v>1186</v>
      </c>
      <c r="L215">
        <v>2013</v>
      </c>
      <c r="M215" t="str">
        <f>VLOOKUP(G215,sra!$A$1:$B$1028,2,FALSE)</f>
        <v>d03dfa02b27be349de4ac6654a195715</v>
      </c>
      <c r="N215" t="e">
        <v>#N/A</v>
      </c>
      <c r="O215" s="21" t="e">
        <v>#N/A</v>
      </c>
    </row>
    <row r="216" spans="1:15" x14ac:dyDescent="0.2">
      <c r="A216" t="s">
        <v>652</v>
      </c>
      <c r="B216" t="s">
        <v>3521</v>
      </c>
      <c r="C216" t="s">
        <v>3522</v>
      </c>
      <c r="D216" t="s">
        <v>1505</v>
      </c>
      <c r="G216" t="s">
        <v>2003</v>
      </c>
      <c r="H216">
        <v>101</v>
      </c>
      <c r="I216" t="s">
        <v>2591</v>
      </c>
      <c r="J216" t="s">
        <v>1183</v>
      </c>
      <c r="K216" t="s">
        <v>1186</v>
      </c>
      <c r="L216">
        <v>2013</v>
      </c>
      <c r="M216" t="str">
        <f>VLOOKUP(G216,sra!$A$1:$B$1028,2,FALSE)</f>
        <v>8586c70506fe2fde4dd15fa765ce1303</v>
      </c>
      <c r="N216" t="e">
        <v>#N/A</v>
      </c>
      <c r="O216" s="21" t="e">
        <v>#N/A</v>
      </c>
    </row>
    <row r="217" spans="1:15" x14ac:dyDescent="0.2">
      <c r="A217" t="s">
        <v>615</v>
      </c>
      <c r="B217" t="s">
        <v>3523</v>
      </c>
      <c r="C217" t="s">
        <v>3524</v>
      </c>
      <c r="D217" t="s">
        <v>1256</v>
      </c>
      <c r="G217" t="s">
        <v>1531</v>
      </c>
      <c r="H217">
        <v>101</v>
      </c>
      <c r="I217" t="s">
        <v>2591</v>
      </c>
      <c r="J217" t="s">
        <v>1183</v>
      </c>
      <c r="K217" t="s">
        <v>1186</v>
      </c>
      <c r="L217">
        <v>2013</v>
      </c>
      <c r="M217" t="str">
        <f>VLOOKUP(G217,sra!$A$1:$B$1028,2,FALSE)</f>
        <v>4bc69a738cd7a70ed5d683d3ab3c03e9</v>
      </c>
      <c r="N217" t="e">
        <v>#N/A</v>
      </c>
      <c r="O217" s="21" t="e">
        <v>#N/A</v>
      </c>
    </row>
    <row r="218" spans="1:15" x14ac:dyDescent="0.2">
      <c r="A218" t="s">
        <v>618</v>
      </c>
      <c r="B218" t="s">
        <v>3525</v>
      </c>
      <c r="C218" t="s">
        <v>3526</v>
      </c>
      <c r="D218" t="s">
        <v>1345</v>
      </c>
      <c r="G218" t="s">
        <v>1503</v>
      </c>
      <c r="H218">
        <v>101</v>
      </c>
      <c r="I218" t="s">
        <v>2595</v>
      </c>
      <c r="J218" t="s">
        <v>1183</v>
      </c>
      <c r="K218" t="s">
        <v>1186</v>
      </c>
      <c r="L218">
        <v>2013</v>
      </c>
      <c r="M218" t="str">
        <f>VLOOKUP(G218,sra!$A$1:$B$1028,2,FALSE)</f>
        <v>4a8d7c57e4c264c3ba5db9bca067b21c</v>
      </c>
      <c r="N218" t="e">
        <v>#N/A</v>
      </c>
      <c r="O218" s="21" t="e">
        <v>#N/A</v>
      </c>
    </row>
    <row r="219" spans="1:15" x14ac:dyDescent="0.2">
      <c r="A219" t="s">
        <v>471</v>
      </c>
      <c r="B219" t="s">
        <v>3527</v>
      </c>
      <c r="C219" t="s">
        <v>3528</v>
      </c>
      <c r="D219" t="s">
        <v>3009</v>
      </c>
      <c r="G219" t="s">
        <v>1131</v>
      </c>
      <c r="H219">
        <v>101</v>
      </c>
      <c r="I219" t="s">
        <v>2591</v>
      </c>
      <c r="J219" t="s">
        <v>1183</v>
      </c>
      <c r="K219" t="s">
        <v>1186</v>
      </c>
      <c r="L219">
        <v>2013</v>
      </c>
      <c r="M219" t="str">
        <f>VLOOKUP(G219,sra!$A$1:$B$1028,2,FALSE)</f>
        <v>c6f2dc67103ddfedd5a016035170d4ff</v>
      </c>
      <c r="N219" t="e">
        <v>#N/A</v>
      </c>
      <c r="O219" s="21" t="e">
        <v>#N/A</v>
      </c>
    </row>
    <row r="220" spans="1:15" x14ac:dyDescent="0.2">
      <c r="A220" t="s">
        <v>484</v>
      </c>
      <c r="B220" t="s">
        <v>3529</v>
      </c>
      <c r="C220" t="s">
        <v>3530</v>
      </c>
      <c r="D220" t="s">
        <v>1148</v>
      </c>
      <c r="G220" t="s">
        <v>1502</v>
      </c>
      <c r="H220">
        <v>101</v>
      </c>
      <c r="I220" t="s">
        <v>2591</v>
      </c>
      <c r="J220" t="s">
        <v>1183</v>
      </c>
      <c r="K220" t="s">
        <v>1186</v>
      </c>
      <c r="L220">
        <v>2013</v>
      </c>
      <c r="M220" t="str">
        <f>VLOOKUP(G220,sra!$A$1:$B$1028,2,FALSE)</f>
        <v>654f69dfaf5fdb57b9707476320c969a</v>
      </c>
      <c r="N220" t="e">
        <v>#N/A</v>
      </c>
      <c r="O220" s="21" t="e">
        <v>#N/A</v>
      </c>
    </row>
    <row r="221" spans="1:15" x14ac:dyDescent="0.2">
      <c r="A221" t="s">
        <v>338</v>
      </c>
      <c r="B221" t="s">
        <v>3531</v>
      </c>
      <c r="C221" t="s">
        <v>3532</v>
      </c>
      <c r="D221" t="s">
        <v>2869</v>
      </c>
      <c r="G221" t="s">
        <v>2013</v>
      </c>
      <c r="H221">
        <v>101</v>
      </c>
      <c r="I221" t="s">
        <v>2591</v>
      </c>
      <c r="J221" t="s">
        <v>1183</v>
      </c>
      <c r="K221" t="s">
        <v>1186</v>
      </c>
      <c r="L221">
        <v>2013</v>
      </c>
      <c r="M221" t="str">
        <f>VLOOKUP(G221,sra!$A$1:$B$1028,2,FALSE)</f>
        <v>60bde3d20ce1f6d2382f5f730ba1d5a7</v>
      </c>
      <c r="N221" t="e">
        <v>#N/A</v>
      </c>
      <c r="O221" s="21" t="e">
        <v>#N/A</v>
      </c>
    </row>
    <row r="222" spans="1:15" x14ac:dyDescent="0.2">
      <c r="A222" t="s">
        <v>353</v>
      </c>
      <c r="B222" t="s">
        <v>3533</v>
      </c>
      <c r="C222" t="s">
        <v>3534</v>
      </c>
      <c r="D222" t="s">
        <v>2917</v>
      </c>
      <c r="G222" t="s">
        <v>1532</v>
      </c>
      <c r="H222">
        <v>101</v>
      </c>
      <c r="I222" t="s">
        <v>2595</v>
      </c>
      <c r="J222" t="s">
        <v>1183</v>
      </c>
      <c r="K222" t="s">
        <v>1186</v>
      </c>
      <c r="L222">
        <v>2013</v>
      </c>
      <c r="M222" t="str">
        <f>VLOOKUP(G222,sra!$A$1:$B$1028,2,FALSE)</f>
        <v>d648166ea23142371494ec640c18c4db</v>
      </c>
      <c r="N222" t="e">
        <v>#N/A</v>
      </c>
      <c r="O222" s="21" t="e">
        <v>#N/A</v>
      </c>
    </row>
    <row r="223" spans="1:15" x14ac:dyDescent="0.2">
      <c r="A223" t="s">
        <v>674</v>
      </c>
      <c r="B223" t="s">
        <v>3535</v>
      </c>
      <c r="C223" t="s">
        <v>3536</v>
      </c>
      <c r="D223" t="s">
        <v>1398</v>
      </c>
      <c r="G223" t="s">
        <v>1981</v>
      </c>
      <c r="H223">
        <v>101</v>
      </c>
      <c r="I223" t="s">
        <v>2595</v>
      </c>
      <c r="J223" t="s">
        <v>1183</v>
      </c>
      <c r="K223" t="s">
        <v>1186</v>
      </c>
      <c r="L223">
        <v>2013</v>
      </c>
      <c r="M223" t="str">
        <f>VLOOKUP(G223,sra!$A$1:$B$1028,2,FALSE)</f>
        <v>d5fae61bf9aeeb2deeaa9845989f5b52</v>
      </c>
      <c r="N223" t="e">
        <v>#N/A</v>
      </c>
      <c r="O223" s="21" t="e">
        <v>#N/A</v>
      </c>
    </row>
    <row r="224" spans="1:15" x14ac:dyDescent="0.2">
      <c r="A224" t="s">
        <v>328</v>
      </c>
      <c r="B224" t="s">
        <v>3537</v>
      </c>
      <c r="C224" t="s">
        <v>3538</v>
      </c>
      <c r="D224" t="s">
        <v>2868</v>
      </c>
      <c r="G224" t="s">
        <v>2014</v>
      </c>
      <c r="H224">
        <v>101</v>
      </c>
      <c r="I224" t="s">
        <v>2595</v>
      </c>
      <c r="J224" t="s">
        <v>1183</v>
      </c>
      <c r="K224" t="s">
        <v>1186</v>
      </c>
      <c r="L224">
        <v>2013</v>
      </c>
      <c r="M224" t="str">
        <f>VLOOKUP(G224,sra!$A$1:$B$1028,2,FALSE)</f>
        <v>3575a98bb5ec38eb1d1518e1e08a5b44</v>
      </c>
      <c r="N224" t="e">
        <v>#N/A</v>
      </c>
      <c r="O224" s="21" t="e">
        <v>#N/A</v>
      </c>
    </row>
    <row r="225" spans="1:15" x14ac:dyDescent="0.2">
      <c r="A225" t="s">
        <v>624</v>
      </c>
      <c r="B225" t="s">
        <v>3539</v>
      </c>
      <c r="C225" t="s">
        <v>3540</v>
      </c>
      <c r="D225" t="s">
        <v>1473</v>
      </c>
      <c r="G225" t="s">
        <v>1533</v>
      </c>
      <c r="H225">
        <v>101</v>
      </c>
      <c r="I225" t="s">
        <v>2591</v>
      </c>
      <c r="J225" t="s">
        <v>1183</v>
      </c>
      <c r="K225" t="s">
        <v>1186</v>
      </c>
      <c r="L225">
        <v>2013</v>
      </c>
      <c r="M225" t="str">
        <f>VLOOKUP(G225,sra!$A$1:$B$1028,2,FALSE)</f>
        <v>923ce5afe95b17669f8bf035d6ee2af0</v>
      </c>
      <c r="N225" t="e">
        <v>#N/A</v>
      </c>
      <c r="O225" s="21" t="e">
        <v>#N/A</v>
      </c>
    </row>
    <row r="226" spans="1:15" x14ac:dyDescent="0.2">
      <c r="A226" t="s">
        <v>407</v>
      </c>
      <c r="B226" t="s">
        <v>3541</v>
      </c>
      <c r="C226" t="s">
        <v>3542</v>
      </c>
      <c r="D226" t="s">
        <v>2942</v>
      </c>
      <c r="G226" t="s">
        <v>1504</v>
      </c>
      <c r="H226">
        <v>101</v>
      </c>
      <c r="I226" t="s">
        <v>2595</v>
      </c>
      <c r="J226" t="s">
        <v>1183</v>
      </c>
      <c r="K226" t="s">
        <v>1186</v>
      </c>
      <c r="L226">
        <v>2013</v>
      </c>
      <c r="M226" t="str">
        <f>VLOOKUP(G226,sra!$A$1:$B$1028,2,FALSE)</f>
        <v>b5b17255b76d8f9a9623cdb942472a37</v>
      </c>
      <c r="N226" t="e">
        <v>#N/A</v>
      </c>
      <c r="O226" s="21" t="e">
        <v>#N/A</v>
      </c>
    </row>
    <row r="227" spans="1:15" x14ac:dyDescent="0.2">
      <c r="A227" t="s">
        <v>638</v>
      </c>
      <c r="B227" t="s">
        <v>3543</v>
      </c>
      <c r="C227" t="s">
        <v>3544</v>
      </c>
      <c r="D227" t="s">
        <v>1207</v>
      </c>
    </row>
    <row r="228" spans="1:15" x14ac:dyDescent="0.2">
      <c r="A228" t="s">
        <v>313</v>
      </c>
      <c r="B228" t="s">
        <v>3545</v>
      </c>
      <c r="C228" t="s">
        <v>3546</v>
      </c>
      <c r="D228" t="s">
        <v>2710</v>
      </c>
      <c r="G228" t="s">
        <v>1054</v>
      </c>
      <c r="H228">
        <v>51</v>
      </c>
      <c r="I228" t="s">
        <v>2604</v>
      </c>
      <c r="J228" t="s">
        <v>1183</v>
      </c>
      <c r="K228" t="s">
        <v>1186</v>
      </c>
      <c r="L228">
        <v>2011</v>
      </c>
      <c r="M228" t="str">
        <f>VLOOKUP(G228,sra!$A$1:$B$1028,2,FALSE)</f>
        <v>58c432e8557bfb76c1069e19e0b15bef</v>
      </c>
      <c r="N228" t="e">
        <v>#N/A</v>
      </c>
    </row>
    <row r="229" spans="1:15" x14ac:dyDescent="0.2">
      <c r="A229" t="s">
        <v>634</v>
      </c>
      <c r="B229" t="s">
        <v>3547</v>
      </c>
      <c r="C229" t="s">
        <v>3548</v>
      </c>
      <c r="D229" t="s">
        <v>1400</v>
      </c>
      <c r="G229" t="s">
        <v>1031</v>
      </c>
      <c r="H229">
        <v>101</v>
      </c>
      <c r="I229" t="s">
        <v>2603</v>
      </c>
      <c r="J229" t="s">
        <v>1183</v>
      </c>
      <c r="K229" t="s">
        <v>1186</v>
      </c>
      <c r="L229">
        <v>2012</v>
      </c>
      <c r="M229" t="str">
        <f>VLOOKUP(G229,sra!$A$1:$B$1028,2,FALSE)</f>
        <v>39605c796b092acdcd8c754c06aca8cc</v>
      </c>
      <c r="N229" t="e">
        <v>#N/A</v>
      </c>
    </row>
    <row r="230" spans="1:15" x14ac:dyDescent="0.2">
      <c r="A230" t="s">
        <v>604</v>
      </c>
      <c r="B230" t="s">
        <v>3549</v>
      </c>
      <c r="C230" t="s">
        <v>3550</v>
      </c>
      <c r="D230" t="s">
        <v>1260</v>
      </c>
      <c r="G230" t="s">
        <v>1055</v>
      </c>
      <c r="H230">
        <v>101</v>
      </c>
      <c r="I230" t="s">
        <v>2603</v>
      </c>
      <c r="J230" t="s">
        <v>1183</v>
      </c>
      <c r="K230" t="s">
        <v>1186</v>
      </c>
      <c r="L230">
        <v>2012</v>
      </c>
      <c r="M230" t="str">
        <f>VLOOKUP(G230,sra!$A$1:$B$1028,2,FALSE)</f>
        <v>ca4a3e9bcda164329649c92f3bc1ddd1</v>
      </c>
      <c r="N230" t="e">
        <v>#N/A</v>
      </c>
    </row>
    <row r="231" spans="1:15" x14ac:dyDescent="0.2">
      <c r="A231" t="s">
        <v>527</v>
      </c>
      <c r="B231" t="s">
        <v>3551</v>
      </c>
      <c r="C231" t="s">
        <v>3552</v>
      </c>
      <c r="D231" t="s">
        <v>2771</v>
      </c>
      <c r="G231" t="s">
        <v>2588</v>
      </c>
      <c r="H231">
        <v>100</v>
      </c>
      <c r="I231" t="s">
        <v>2609</v>
      </c>
      <c r="J231" t="s">
        <v>1183</v>
      </c>
      <c r="K231" t="s">
        <v>2610</v>
      </c>
      <c r="L231">
        <v>2010</v>
      </c>
      <c r="M231" t="str">
        <f>VLOOKUP(G231,sra!$A$1:$B$1028,2,FALSE)</f>
        <v>6946700343136cf0c0928397c09fe27e</v>
      </c>
      <c r="N231" t="e">
        <v>#N/A</v>
      </c>
    </row>
    <row r="232" spans="1:15" x14ac:dyDescent="0.2">
      <c r="A232" t="s">
        <v>684</v>
      </c>
      <c r="B232" s="21" t="s">
        <v>3553</v>
      </c>
      <c r="C232" t="s">
        <v>3554</v>
      </c>
      <c r="D232" t="s">
        <v>1369</v>
      </c>
      <c r="G232" t="s">
        <v>1030</v>
      </c>
      <c r="H232">
        <v>51</v>
      </c>
      <c r="I232" t="s">
        <v>2602</v>
      </c>
      <c r="J232" t="s">
        <v>1183</v>
      </c>
      <c r="K232" t="s">
        <v>1186</v>
      </c>
      <c r="L232">
        <v>2011</v>
      </c>
      <c r="M232" t="str">
        <f>VLOOKUP(G232,sra!$A$1:$B$1028,2,FALSE)</f>
        <v>70e46f5b7842174bf32dd92e5b8e60cf</v>
      </c>
      <c r="N232" t="e">
        <v>#N/A</v>
      </c>
    </row>
    <row r="233" spans="1:15" x14ac:dyDescent="0.2">
      <c r="A233" t="s">
        <v>592</v>
      </c>
      <c r="B233" t="s">
        <v>3555</v>
      </c>
      <c r="C233" t="s">
        <v>3556</v>
      </c>
      <c r="D233" t="s">
        <v>1450</v>
      </c>
      <c r="G233" t="s">
        <v>1066</v>
      </c>
      <c r="H233">
        <v>101</v>
      </c>
      <c r="I233" t="s">
        <v>2603</v>
      </c>
      <c r="J233" t="s">
        <v>1183</v>
      </c>
      <c r="K233" t="s">
        <v>1186</v>
      </c>
      <c r="L233">
        <v>2012</v>
      </c>
      <c r="M233" t="str">
        <f>VLOOKUP(G233,sra!$A$1:$B$1028,2,FALSE)</f>
        <v>b0f6996729e6e5123026c59e1443a717</v>
      </c>
      <c r="N233" t="e">
        <v>#N/A</v>
      </c>
    </row>
    <row r="234" spans="1:15" x14ac:dyDescent="0.2">
      <c r="A234" t="s">
        <v>610</v>
      </c>
      <c r="B234" t="s">
        <v>3557</v>
      </c>
      <c r="C234" t="s">
        <v>3558</v>
      </c>
      <c r="D234" t="s">
        <v>1471</v>
      </c>
      <c r="G234" t="s">
        <v>1019</v>
      </c>
      <c r="H234">
        <v>51</v>
      </c>
      <c r="I234" t="s">
        <v>2604</v>
      </c>
      <c r="J234" t="s">
        <v>1183</v>
      </c>
      <c r="K234" t="s">
        <v>1186</v>
      </c>
      <c r="L234">
        <v>2011</v>
      </c>
      <c r="M234" t="str">
        <f>VLOOKUP(G234,sra!$A$1:$B$1028,2,FALSE)</f>
        <v>39934198a67b7be7f0f501d624dc0311</v>
      </c>
      <c r="N234" t="e">
        <v>#N/A</v>
      </c>
    </row>
    <row r="235" spans="1:15" x14ac:dyDescent="0.2">
      <c r="A235" t="s">
        <v>662</v>
      </c>
      <c r="B235" t="s">
        <v>3559</v>
      </c>
      <c r="C235" t="s">
        <v>3560</v>
      </c>
      <c r="D235" t="s">
        <v>1259</v>
      </c>
      <c r="G235" t="s">
        <v>1006</v>
      </c>
      <c r="H235">
        <v>51</v>
      </c>
      <c r="I235" t="s">
        <v>2604</v>
      </c>
      <c r="J235" t="s">
        <v>1183</v>
      </c>
      <c r="K235" t="s">
        <v>1186</v>
      </c>
      <c r="L235">
        <v>2011</v>
      </c>
      <c r="M235" t="str">
        <f>VLOOKUP(G235,sra!$A$1:$B$1028,2,FALSE)</f>
        <v>73454e8859149a570f7bf2310ebf0005</v>
      </c>
      <c r="N235" t="e">
        <v>#N/A</v>
      </c>
    </row>
    <row r="236" spans="1:15" x14ac:dyDescent="0.2">
      <c r="A236" t="s">
        <v>613</v>
      </c>
      <c r="B236" t="s">
        <v>3561</v>
      </c>
      <c r="C236" t="s">
        <v>3562</v>
      </c>
      <c r="D236" t="s">
        <v>1453</v>
      </c>
      <c r="G236" t="s">
        <v>1024</v>
      </c>
      <c r="H236">
        <v>51</v>
      </c>
      <c r="I236" t="s">
        <v>2606</v>
      </c>
      <c r="J236" t="s">
        <v>1183</v>
      </c>
      <c r="K236" t="s">
        <v>1186</v>
      </c>
      <c r="L236">
        <v>2011</v>
      </c>
      <c r="M236" t="str">
        <f>VLOOKUP(G236,sra!$A$1:$B$1028,2,FALSE)</f>
        <v>a1a5863a6fb71e64145d58cfdffb9806</v>
      </c>
      <c r="N236" t="e">
        <v>#N/A</v>
      </c>
    </row>
    <row r="237" spans="1:15" x14ac:dyDescent="0.2">
      <c r="A237" t="s">
        <v>591</v>
      </c>
      <c r="B237" t="s">
        <v>3563</v>
      </c>
      <c r="C237" t="s">
        <v>3564</v>
      </c>
      <c r="D237" t="s">
        <v>1281</v>
      </c>
      <c r="G237" t="s">
        <v>1036</v>
      </c>
      <c r="H237">
        <v>51</v>
      </c>
      <c r="I237" t="s">
        <v>2608</v>
      </c>
      <c r="J237" t="s">
        <v>1183</v>
      </c>
      <c r="K237" t="s">
        <v>1186</v>
      </c>
      <c r="L237">
        <v>2011</v>
      </c>
      <c r="M237" t="str">
        <f>VLOOKUP(G237,sra!$A$1:$B$1028,2,FALSE)</f>
        <v>9c570bee81962749de079187abb917b1</v>
      </c>
      <c r="N237" t="e">
        <v>#N/A</v>
      </c>
    </row>
    <row r="238" spans="1:15" x14ac:dyDescent="0.2">
      <c r="A238" t="s">
        <v>1117</v>
      </c>
      <c r="B238" t="s">
        <v>3565</v>
      </c>
      <c r="C238" t="s">
        <v>3566</v>
      </c>
      <c r="D238" t="s">
        <v>1148</v>
      </c>
      <c r="G238" t="s">
        <v>1067</v>
      </c>
      <c r="H238">
        <v>51</v>
      </c>
      <c r="I238" t="s">
        <v>2603</v>
      </c>
      <c r="J238" t="s">
        <v>1183</v>
      </c>
      <c r="K238" t="s">
        <v>1186</v>
      </c>
      <c r="L238">
        <v>2012</v>
      </c>
      <c r="M238" t="str">
        <f>VLOOKUP(G238,sra!$A$1:$B$1028,2,FALSE)</f>
        <v>ecd1300c6d130bb018cf68c616888c32</v>
      </c>
      <c r="N238" t="e">
        <v>#N/A</v>
      </c>
    </row>
    <row r="239" spans="1:15" x14ac:dyDescent="0.2">
      <c r="A239" t="s">
        <v>646</v>
      </c>
      <c r="B239" t="s">
        <v>3567</v>
      </c>
      <c r="C239" t="s">
        <v>3568</v>
      </c>
      <c r="D239" t="s">
        <v>1264</v>
      </c>
      <c r="G239" t="s">
        <v>2589</v>
      </c>
      <c r="H239">
        <v>101</v>
      </c>
      <c r="I239" t="s">
        <v>2603</v>
      </c>
      <c r="J239" t="s">
        <v>1183</v>
      </c>
      <c r="K239" t="s">
        <v>1186</v>
      </c>
      <c r="L239">
        <v>2012</v>
      </c>
      <c r="M239" t="str">
        <f>VLOOKUP(G239,sra!$A$1:$B$1028,2,FALSE)</f>
        <v>174c1b739f1f2623ef3da4347d94bae1</v>
      </c>
      <c r="N239" t="e">
        <v>#N/A</v>
      </c>
    </row>
    <row r="240" spans="1:15" x14ac:dyDescent="0.2">
      <c r="A240" t="s">
        <v>410</v>
      </c>
      <c r="B240" t="s">
        <v>3569</v>
      </c>
      <c r="C240" t="s">
        <v>3570</v>
      </c>
      <c r="D240" t="s">
        <v>1148</v>
      </c>
      <c r="G240" t="s">
        <v>1007</v>
      </c>
      <c r="H240">
        <v>90</v>
      </c>
      <c r="I240" t="s">
        <v>2605</v>
      </c>
      <c r="J240" t="s">
        <v>1183</v>
      </c>
      <c r="K240" t="s">
        <v>2611</v>
      </c>
      <c r="L240">
        <v>2012</v>
      </c>
      <c r="M240" t="str">
        <f>VLOOKUP(G240,sra!$A$1:$B$1028,2,FALSE)</f>
        <v>5eee8d65c28c7710ba202a0eb53d8334</v>
      </c>
      <c r="N240" t="e">
        <v>#N/A</v>
      </c>
    </row>
    <row r="241" spans="1:14" x14ac:dyDescent="0.2">
      <c r="A241" t="s">
        <v>988</v>
      </c>
      <c r="B241" t="s">
        <v>3571</v>
      </c>
      <c r="C241" t="s">
        <v>3572</v>
      </c>
      <c r="D241" t="s">
        <v>2705</v>
      </c>
      <c r="G241" t="s">
        <v>995</v>
      </c>
      <c r="H241">
        <v>51</v>
      </c>
      <c r="I241" t="s">
        <v>2604</v>
      </c>
      <c r="J241" t="s">
        <v>1183</v>
      </c>
      <c r="K241" t="s">
        <v>1186</v>
      </c>
      <c r="L241">
        <v>2011</v>
      </c>
      <c r="M241" t="str">
        <f>VLOOKUP(G241,sra!$A$1:$B$1028,2,FALSE)</f>
        <v>ecde5815ecd20f0c19ff152d5914febb</v>
      </c>
      <c r="N241" t="e">
        <v>#N/A</v>
      </c>
    </row>
    <row r="242" spans="1:14" x14ac:dyDescent="0.2">
      <c r="A242" t="s">
        <v>459</v>
      </c>
      <c r="B242" s="21" t="s">
        <v>3573</v>
      </c>
      <c r="C242" t="s">
        <v>3574</v>
      </c>
      <c r="D242" t="s">
        <v>2830</v>
      </c>
      <c r="G242" t="s">
        <v>983</v>
      </c>
      <c r="H242">
        <v>101</v>
      </c>
      <c r="I242" t="s">
        <v>2603</v>
      </c>
      <c r="J242" t="s">
        <v>1183</v>
      </c>
      <c r="K242" t="s">
        <v>1186</v>
      </c>
      <c r="L242">
        <v>2012</v>
      </c>
      <c r="M242" t="str">
        <f>VLOOKUP(G242,sra!$A$1:$B$1028,2,FALSE)</f>
        <v>b389c00f2df3d709d855bb5bac4a1ef8</v>
      </c>
      <c r="N242" t="e">
        <v>#N/A</v>
      </c>
    </row>
    <row r="243" spans="1:14" x14ac:dyDescent="0.2">
      <c r="A243" t="s">
        <v>420</v>
      </c>
      <c r="B243" t="s">
        <v>3575</v>
      </c>
      <c r="C243" t="s">
        <v>3576</v>
      </c>
      <c r="D243" t="s">
        <v>1148</v>
      </c>
      <c r="G243" t="s">
        <v>994</v>
      </c>
      <c r="H243">
        <v>51</v>
      </c>
      <c r="I243" t="s">
        <v>2607</v>
      </c>
      <c r="J243" t="s">
        <v>1183</v>
      </c>
      <c r="K243" t="s">
        <v>1186</v>
      </c>
      <c r="L243">
        <v>2011</v>
      </c>
      <c r="M243" t="str">
        <f>VLOOKUP(G243,sra!$A$1:$B$1028,2,FALSE)</f>
        <v>1fc3c385bbd8a6b18a4bb48bfa5d7d2f</v>
      </c>
      <c r="N243" t="e">
        <v>#N/A</v>
      </c>
    </row>
    <row r="244" spans="1:14" x14ac:dyDescent="0.2">
      <c r="A244" t="s">
        <v>421</v>
      </c>
      <c r="B244" t="s">
        <v>3577</v>
      </c>
      <c r="C244" t="s">
        <v>3578</v>
      </c>
      <c r="D244" t="s">
        <v>1148</v>
      </c>
    </row>
    <row r="245" spans="1:14" x14ac:dyDescent="0.2">
      <c r="A245" t="s">
        <v>412</v>
      </c>
      <c r="B245" t="s">
        <v>3579</v>
      </c>
      <c r="C245" t="s">
        <v>3580</v>
      </c>
      <c r="D245" t="s">
        <v>2761</v>
      </c>
      <c r="G245" t="s">
        <v>951</v>
      </c>
      <c r="H245">
        <v>101</v>
      </c>
      <c r="I245" t="s">
        <v>2595</v>
      </c>
      <c r="J245" t="s">
        <v>1183</v>
      </c>
      <c r="K245" t="s">
        <v>1186</v>
      </c>
      <c r="L245">
        <v>2013</v>
      </c>
      <c r="M245" t="str">
        <f>VLOOKUP(G245,sra!$A$1:$B$1028,2,FALSE)</f>
        <v>442ca93e074e4f8a1df2e72a4c0cd5dd</v>
      </c>
      <c r="N245" t="s">
        <v>951</v>
      </c>
    </row>
    <row r="246" spans="1:14" x14ac:dyDescent="0.2">
      <c r="A246" t="s">
        <v>425</v>
      </c>
      <c r="B246" t="s">
        <v>3581</v>
      </c>
      <c r="C246" t="s">
        <v>3582</v>
      </c>
      <c r="D246" t="s">
        <v>1148</v>
      </c>
      <c r="G246" t="s">
        <v>914</v>
      </c>
      <c r="H246">
        <v>101</v>
      </c>
      <c r="I246" t="s">
        <v>2595</v>
      </c>
      <c r="J246" t="s">
        <v>1183</v>
      </c>
      <c r="K246" t="s">
        <v>1186</v>
      </c>
      <c r="L246">
        <v>2013</v>
      </c>
      <c r="M246" t="str">
        <f>VLOOKUP(G246,sra!$A$1:$B$1028,2,FALSE)</f>
        <v>e92a9ed8a0de88fc142e7963d43bc22e</v>
      </c>
      <c r="N246" t="s">
        <v>914</v>
      </c>
    </row>
    <row r="247" spans="1:14" x14ac:dyDescent="0.2">
      <c r="A247" t="s">
        <v>438</v>
      </c>
      <c r="B247" t="s">
        <v>3583</v>
      </c>
      <c r="C247" t="s">
        <v>3584</v>
      </c>
      <c r="D247" t="s">
        <v>1148</v>
      </c>
      <c r="G247" t="s">
        <v>878</v>
      </c>
      <c r="H247">
        <v>101</v>
      </c>
      <c r="I247" t="s">
        <v>2595</v>
      </c>
      <c r="J247" t="s">
        <v>1183</v>
      </c>
      <c r="K247" t="s">
        <v>1186</v>
      </c>
      <c r="L247">
        <v>2013</v>
      </c>
      <c r="M247" t="str">
        <f>VLOOKUP(G247,sra!$A$1:$B$1028,2,FALSE)</f>
        <v>f342f5d68b9ac60ee28ea0a2fc540781</v>
      </c>
      <c r="N247" t="s">
        <v>878</v>
      </c>
    </row>
    <row r="248" spans="1:14" x14ac:dyDescent="0.2">
      <c r="A248" t="s">
        <v>416</v>
      </c>
      <c r="B248" t="s">
        <v>3585</v>
      </c>
      <c r="C248" t="s">
        <v>3586</v>
      </c>
      <c r="D248" t="s">
        <v>1148</v>
      </c>
      <c r="G248" t="s">
        <v>916</v>
      </c>
      <c r="H248">
        <v>101</v>
      </c>
      <c r="I248" t="s">
        <v>2591</v>
      </c>
      <c r="J248" t="s">
        <v>1183</v>
      </c>
      <c r="K248" t="s">
        <v>1186</v>
      </c>
      <c r="L248">
        <v>2013</v>
      </c>
      <c r="M248" t="str">
        <f>VLOOKUP(G248,sra!$A$1:$B$1028,2,FALSE)</f>
        <v>c2f9ce29f8768d1d3f935930469a8e8a</v>
      </c>
      <c r="N248" t="s">
        <v>916</v>
      </c>
    </row>
    <row r="249" spans="1:14" x14ac:dyDescent="0.2">
      <c r="A249" t="s">
        <v>430</v>
      </c>
      <c r="B249" t="s">
        <v>3587</v>
      </c>
      <c r="C249" t="s">
        <v>3588</v>
      </c>
      <c r="D249" t="s">
        <v>1148</v>
      </c>
      <c r="G249" t="s">
        <v>1051</v>
      </c>
      <c r="H249">
        <v>101</v>
      </c>
      <c r="I249" t="s">
        <v>2591</v>
      </c>
      <c r="J249" t="s">
        <v>1183</v>
      </c>
      <c r="K249" t="s">
        <v>1186</v>
      </c>
      <c r="L249">
        <v>2013</v>
      </c>
      <c r="M249" t="str">
        <f>VLOOKUP(G249,sra!$A$1:$B$1028,2,FALSE)</f>
        <v>f351e1aa0a86ccb3481d1ce40866e912</v>
      </c>
      <c r="N249" t="s">
        <v>1051</v>
      </c>
    </row>
    <row r="250" spans="1:14" x14ac:dyDescent="0.2">
      <c r="A250" t="s">
        <v>474</v>
      </c>
      <c r="B250" t="s">
        <v>3589</v>
      </c>
      <c r="C250" t="s">
        <v>3590</v>
      </c>
      <c r="D250" t="s">
        <v>2994</v>
      </c>
      <c r="G250" t="s">
        <v>1026</v>
      </c>
      <c r="H250">
        <v>101</v>
      </c>
      <c r="I250" t="s">
        <v>2591</v>
      </c>
      <c r="J250" t="s">
        <v>1183</v>
      </c>
      <c r="K250" t="s">
        <v>1186</v>
      </c>
      <c r="L250">
        <v>2013</v>
      </c>
      <c r="M250" t="str">
        <f>VLOOKUP(G250,sra!$A$1:$B$1028,2,FALSE)</f>
        <v>892aaed7a35fac69c14dea8bd8422b2c</v>
      </c>
      <c r="N250" t="s">
        <v>1026</v>
      </c>
    </row>
    <row r="251" spans="1:14" x14ac:dyDescent="0.2">
      <c r="A251" t="s">
        <v>468</v>
      </c>
      <c r="B251" t="s">
        <v>3591</v>
      </c>
      <c r="C251" t="s">
        <v>3592</v>
      </c>
      <c r="D251" t="s">
        <v>1148</v>
      </c>
      <c r="G251" t="s">
        <v>881</v>
      </c>
      <c r="H251">
        <v>101</v>
      </c>
      <c r="I251" t="s">
        <v>2595</v>
      </c>
      <c r="J251" t="s">
        <v>1183</v>
      </c>
      <c r="K251" t="s">
        <v>1186</v>
      </c>
      <c r="L251">
        <v>2013</v>
      </c>
      <c r="M251" t="str">
        <f>VLOOKUP(G251,sra!$A$1:$B$1028,2,FALSE)</f>
        <v>f5f06e1467aa0c376528cfb17eda111b</v>
      </c>
      <c r="N251" t="s">
        <v>881</v>
      </c>
    </row>
    <row r="252" spans="1:14" x14ac:dyDescent="0.2">
      <c r="A252" t="s">
        <v>668</v>
      </c>
      <c r="B252" t="s">
        <v>3593</v>
      </c>
      <c r="C252" t="s">
        <v>3594</v>
      </c>
      <c r="D252" t="s">
        <v>2630</v>
      </c>
      <c r="G252" t="s">
        <v>876</v>
      </c>
      <c r="H252">
        <v>101</v>
      </c>
      <c r="I252" t="s">
        <v>2595</v>
      </c>
      <c r="J252" t="s">
        <v>1183</v>
      </c>
      <c r="K252" t="s">
        <v>1186</v>
      </c>
      <c r="L252">
        <v>2013</v>
      </c>
      <c r="M252" t="str">
        <f>VLOOKUP(G252,sra!$A$1:$B$1028,2,FALSE)</f>
        <v>e93d9ac54d47ddfb5c8e4609c7d99ca6</v>
      </c>
      <c r="N252" t="s">
        <v>876</v>
      </c>
    </row>
    <row r="253" spans="1:14" x14ac:dyDescent="0.2">
      <c r="A253" t="s">
        <v>727</v>
      </c>
      <c r="B253" t="s">
        <v>3595</v>
      </c>
      <c r="C253" t="s">
        <v>3596</v>
      </c>
      <c r="D253" t="s">
        <v>2744</v>
      </c>
      <c r="G253" t="s">
        <v>1014</v>
      </c>
      <c r="H253">
        <v>101</v>
      </c>
      <c r="I253" t="s">
        <v>2595</v>
      </c>
      <c r="J253" t="s">
        <v>1183</v>
      </c>
      <c r="K253" t="s">
        <v>1186</v>
      </c>
      <c r="L253">
        <v>2013</v>
      </c>
      <c r="M253" t="str">
        <f>VLOOKUP(G253,sra!$A$1:$B$1028,2,FALSE)</f>
        <v>932be2c918b385b8286af5d7cedcdfc0</v>
      </c>
      <c r="N253" t="s">
        <v>1014</v>
      </c>
    </row>
    <row r="254" spans="1:14" x14ac:dyDescent="0.2">
      <c r="A254" t="s">
        <v>405</v>
      </c>
      <c r="B254" t="s">
        <v>3597</v>
      </c>
      <c r="C254" t="s">
        <v>3598</v>
      </c>
      <c r="D254" t="s">
        <v>1350</v>
      </c>
      <c r="G254" t="s">
        <v>1082</v>
      </c>
      <c r="H254">
        <v>101</v>
      </c>
      <c r="I254" t="s">
        <v>2596</v>
      </c>
      <c r="J254" t="s">
        <v>1183</v>
      </c>
      <c r="K254" t="s">
        <v>1186</v>
      </c>
      <c r="L254">
        <v>2014</v>
      </c>
      <c r="M254" t="str">
        <f>VLOOKUP(G254,sra!$A$1:$B$1028,2,FALSE)</f>
        <v>04d826914b8245a1faa0b7df1c96cb66</v>
      </c>
      <c r="N254" t="s">
        <v>1082</v>
      </c>
    </row>
    <row r="255" spans="1:14" x14ac:dyDescent="0.2">
      <c r="A255" t="s">
        <v>692</v>
      </c>
      <c r="B255" t="s">
        <v>3599</v>
      </c>
      <c r="C255" t="s">
        <v>3600</v>
      </c>
      <c r="D255" t="s">
        <v>3033</v>
      </c>
      <c r="G255" t="s">
        <v>1029</v>
      </c>
      <c r="H255">
        <v>101</v>
      </c>
      <c r="I255" t="s">
        <v>2591</v>
      </c>
      <c r="J255" t="s">
        <v>1183</v>
      </c>
      <c r="K255" t="s">
        <v>1186</v>
      </c>
      <c r="L255">
        <v>2013</v>
      </c>
      <c r="M255" t="str">
        <f>VLOOKUP(G255,sra!$A$1:$B$1028,2,FALSE)</f>
        <v>70741c6743c5623e4d2b53998e327107</v>
      </c>
      <c r="N255" t="s">
        <v>1029</v>
      </c>
    </row>
    <row r="256" spans="1:14" x14ac:dyDescent="0.2">
      <c r="A256" t="s">
        <v>419</v>
      </c>
      <c r="B256" t="s">
        <v>3601</v>
      </c>
      <c r="C256" t="s">
        <v>3602</v>
      </c>
      <c r="D256" t="s">
        <v>2802</v>
      </c>
      <c r="G256" t="s">
        <v>989</v>
      </c>
      <c r="H256">
        <v>101</v>
      </c>
      <c r="I256" t="s">
        <v>2591</v>
      </c>
      <c r="J256" t="s">
        <v>1183</v>
      </c>
      <c r="K256" t="s">
        <v>1186</v>
      </c>
      <c r="L256">
        <v>2013</v>
      </c>
      <c r="M256" t="str">
        <f>VLOOKUP(G256,sra!$A$1:$B$1028,2,FALSE)</f>
        <v>63783e196f0921bfab6a00b9c0260796</v>
      </c>
      <c r="N256" t="s">
        <v>989</v>
      </c>
    </row>
    <row r="257" spans="1:14" x14ac:dyDescent="0.2">
      <c r="A257" t="s">
        <v>1077</v>
      </c>
      <c r="B257" t="s">
        <v>3603</v>
      </c>
      <c r="C257" t="s">
        <v>3604</v>
      </c>
      <c r="D257" t="s">
        <v>2799</v>
      </c>
      <c r="G257" t="s">
        <v>1052</v>
      </c>
      <c r="H257">
        <v>101</v>
      </c>
      <c r="I257" t="s">
        <v>2591</v>
      </c>
      <c r="J257" t="s">
        <v>1183</v>
      </c>
      <c r="K257" t="s">
        <v>1186</v>
      </c>
      <c r="L257">
        <v>2013</v>
      </c>
      <c r="M257" t="str">
        <f>VLOOKUP(G257,sra!$A$1:$B$1028,2,FALSE)</f>
        <v>e4f7acf5edc4e40e89a874e3a5e418e2</v>
      </c>
      <c r="N257" t="s">
        <v>1052</v>
      </c>
    </row>
    <row r="258" spans="1:14" x14ac:dyDescent="0.2">
      <c r="A258" t="s">
        <v>326</v>
      </c>
      <c r="B258" t="s">
        <v>3605</v>
      </c>
      <c r="C258" t="s">
        <v>3606</v>
      </c>
      <c r="D258" t="s">
        <v>2753</v>
      </c>
      <c r="G258" t="s">
        <v>937</v>
      </c>
      <c r="H258">
        <v>101</v>
      </c>
      <c r="I258" t="s">
        <v>2595</v>
      </c>
      <c r="J258" t="s">
        <v>1183</v>
      </c>
      <c r="K258" t="s">
        <v>1186</v>
      </c>
      <c r="L258">
        <v>2013</v>
      </c>
      <c r="M258" t="str">
        <f>VLOOKUP(G258,sra!$A$1:$B$1028,2,FALSE)</f>
        <v>5edf30a51e297668b86f35682d559a20</v>
      </c>
      <c r="N258" t="s">
        <v>937</v>
      </c>
    </row>
    <row r="259" spans="1:14" x14ac:dyDescent="0.2">
      <c r="A259" t="s">
        <v>439</v>
      </c>
      <c r="B259" s="21" t="s">
        <v>3607</v>
      </c>
      <c r="C259" t="s">
        <v>3608</v>
      </c>
      <c r="D259" t="s">
        <v>2765</v>
      </c>
      <c r="G259" t="s">
        <v>991</v>
      </c>
      <c r="H259">
        <v>101</v>
      </c>
      <c r="I259" t="s">
        <v>2591</v>
      </c>
      <c r="J259" t="s">
        <v>1183</v>
      </c>
      <c r="K259" t="s">
        <v>1186</v>
      </c>
      <c r="L259">
        <v>2013</v>
      </c>
      <c r="M259" t="str">
        <f>VLOOKUP(G259,sra!$A$1:$B$1028,2,FALSE)</f>
        <v>d295d420d07e486b9f29967db78522af</v>
      </c>
      <c r="N259" t="s">
        <v>991</v>
      </c>
    </row>
    <row r="260" spans="1:14" x14ac:dyDescent="0.2">
      <c r="A260" t="s">
        <v>441</v>
      </c>
      <c r="B260" t="s">
        <v>3609</v>
      </c>
      <c r="C260" t="s">
        <v>3610</v>
      </c>
      <c r="D260" t="s">
        <v>2720</v>
      </c>
      <c r="G260" t="s">
        <v>938</v>
      </c>
      <c r="H260">
        <v>101</v>
      </c>
      <c r="I260" t="s">
        <v>2591</v>
      </c>
      <c r="J260" t="s">
        <v>1183</v>
      </c>
      <c r="K260" t="s">
        <v>1186</v>
      </c>
      <c r="L260">
        <v>2013</v>
      </c>
      <c r="M260" t="str">
        <f>VLOOKUP(G260,sra!$A$1:$B$1028,2,FALSE)</f>
        <v>c259985f991b9085bcc69ca060a3e269</v>
      </c>
      <c r="N260" t="s">
        <v>938</v>
      </c>
    </row>
    <row r="261" spans="1:14" x14ac:dyDescent="0.2">
      <c r="A261" t="s">
        <v>774</v>
      </c>
      <c r="B261" t="s">
        <v>3611</v>
      </c>
      <c r="C261" t="s">
        <v>3612</v>
      </c>
      <c r="D261" t="s">
        <v>2629</v>
      </c>
      <c r="G261" t="s">
        <v>958</v>
      </c>
      <c r="H261">
        <v>101</v>
      </c>
      <c r="I261" t="s">
        <v>2595</v>
      </c>
      <c r="J261" t="s">
        <v>1183</v>
      </c>
      <c r="K261" t="s">
        <v>1186</v>
      </c>
      <c r="L261">
        <v>2013</v>
      </c>
      <c r="M261" t="str">
        <f>VLOOKUP(G261,sra!$A$1:$B$1028,2,FALSE)</f>
        <v>a6f9987787441dee6cdf8e62843373b8</v>
      </c>
      <c r="N261" t="s">
        <v>958</v>
      </c>
    </row>
    <row r="262" spans="1:14" x14ac:dyDescent="0.2">
      <c r="A262" t="s">
        <v>480</v>
      </c>
      <c r="B262" t="s">
        <v>3613</v>
      </c>
      <c r="C262" t="s">
        <v>3614</v>
      </c>
      <c r="D262" t="s">
        <v>1148</v>
      </c>
      <c r="G262" t="s">
        <v>1027</v>
      </c>
      <c r="H262">
        <v>101</v>
      </c>
      <c r="I262" t="s">
        <v>2591</v>
      </c>
      <c r="J262" t="s">
        <v>1183</v>
      </c>
      <c r="K262" t="s">
        <v>1186</v>
      </c>
      <c r="L262">
        <v>2013</v>
      </c>
      <c r="M262" t="str">
        <f>VLOOKUP(G262,sra!$A$1:$B$1028,2,FALSE)</f>
        <v>b4bce597ab119968c488bd0f6bac43f7</v>
      </c>
      <c r="N262" t="s">
        <v>1027</v>
      </c>
    </row>
    <row r="263" spans="1:14" x14ac:dyDescent="0.2">
      <c r="A263" t="s">
        <v>432</v>
      </c>
      <c r="B263" t="s">
        <v>3615</v>
      </c>
      <c r="C263" t="s">
        <v>3616</v>
      </c>
      <c r="D263" t="s">
        <v>2859</v>
      </c>
      <c r="G263" t="s">
        <v>1028</v>
      </c>
      <c r="H263">
        <v>101</v>
      </c>
      <c r="I263" t="s">
        <v>2595</v>
      </c>
      <c r="J263" t="s">
        <v>1183</v>
      </c>
      <c r="K263" t="s">
        <v>1186</v>
      </c>
      <c r="L263">
        <v>2013</v>
      </c>
      <c r="M263" t="str">
        <f>VLOOKUP(G263,sra!$A$1:$B$1028,2,FALSE)</f>
        <v>e422605ba7dc6fca45e914787dc0b38f</v>
      </c>
      <c r="N263" t="s">
        <v>1028</v>
      </c>
    </row>
    <row r="264" spans="1:14" x14ac:dyDescent="0.2">
      <c r="A264" t="s">
        <v>450</v>
      </c>
      <c r="B264" t="s">
        <v>3617</v>
      </c>
      <c r="C264" t="s">
        <v>3618</v>
      </c>
      <c r="D264" t="s">
        <v>1148</v>
      </c>
      <c r="G264" t="s">
        <v>1040</v>
      </c>
      <c r="H264">
        <v>101</v>
      </c>
      <c r="I264" t="s">
        <v>2595</v>
      </c>
      <c r="J264" t="s">
        <v>1183</v>
      </c>
      <c r="K264" t="s">
        <v>1186</v>
      </c>
      <c r="L264">
        <v>2013</v>
      </c>
      <c r="M264" t="str">
        <f>VLOOKUP(G264,sra!$A$1:$B$1028,2,FALSE)</f>
        <v>88ea3b8b06f0c1c99590cf800716dd5d</v>
      </c>
      <c r="N264" t="s">
        <v>1040</v>
      </c>
    </row>
    <row r="265" spans="1:14" x14ac:dyDescent="0.2">
      <c r="A265" t="s">
        <v>467</v>
      </c>
      <c r="B265" t="s">
        <v>3619</v>
      </c>
      <c r="C265" t="s">
        <v>3620</v>
      </c>
      <c r="D265" t="s">
        <v>1148</v>
      </c>
      <c r="G265" t="s">
        <v>877</v>
      </c>
      <c r="H265">
        <v>101</v>
      </c>
      <c r="I265" t="s">
        <v>2591</v>
      </c>
      <c r="J265" t="s">
        <v>1183</v>
      </c>
      <c r="K265" t="s">
        <v>1186</v>
      </c>
      <c r="L265">
        <v>2013</v>
      </c>
      <c r="M265" t="str">
        <f>VLOOKUP(G265,sra!$A$1:$B$1028,2,FALSE)</f>
        <v>e72125988d495dcb11ea153474dfbbd0</v>
      </c>
      <c r="N265" t="s">
        <v>877</v>
      </c>
    </row>
    <row r="266" spans="1:14" x14ac:dyDescent="0.2">
      <c r="A266" t="s">
        <v>761</v>
      </c>
      <c r="B266" t="s">
        <v>3621</v>
      </c>
      <c r="C266" t="s">
        <v>3622</v>
      </c>
      <c r="D266" t="s">
        <v>2914</v>
      </c>
      <c r="G266" t="s">
        <v>982</v>
      </c>
      <c r="H266">
        <v>101</v>
      </c>
      <c r="I266" t="s">
        <v>2591</v>
      </c>
      <c r="J266" t="s">
        <v>1183</v>
      </c>
      <c r="K266" t="s">
        <v>1186</v>
      </c>
      <c r="L266">
        <v>2013</v>
      </c>
      <c r="M266" t="str">
        <f>VLOOKUP(G266,sra!$A$1:$B$1028,2,FALSE)</f>
        <v>6b9432eb094284e45c09d69d3e0316d1</v>
      </c>
      <c r="N266" t="s">
        <v>982</v>
      </c>
    </row>
    <row r="267" spans="1:14" x14ac:dyDescent="0.2">
      <c r="A267" t="s">
        <v>444</v>
      </c>
      <c r="B267" t="s">
        <v>3623</v>
      </c>
      <c r="C267" t="s">
        <v>3624</v>
      </c>
      <c r="D267" t="s">
        <v>2975</v>
      </c>
      <c r="G267" t="s">
        <v>1068</v>
      </c>
      <c r="H267">
        <v>101</v>
      </c>
      <c r="I267" t="s">
        <v>2591</v>
      </c>
      <c r="J267" t="s">
        <v>1183</v>
      </c>
      <c r="K267" t="s">
        <v>1186</v>
      </c>
      <c r="L267">
        <v>2013</v>
      </c>
      <c r="M267" t="str">
        <f>VLOOKUP(G267,sra!$A$1:$B$1028,2,FALSE)</f>
        <v>dc71e00b1581af062a6a0e98fcc544bc</v>
      </c>
      <c r="N267" t="s">
        <v>1068</v>
      </c>
    </row>
    <row r="268" spans="1:14" x14ac:dyDescent="0.2">
      <c r="A268" t="s">
        <v>583</v>
      </c>
      <c r="B268" t="s">
        <v>3625</v>
      </c>
      <c r="C268" t="s">
        <v>3626</v>
      </c>
      <c r="D268" t="s">
        <v>2674</v>
      </c>
      <c r="G268" t="s">
        <v>888</v>
      </c>
      <c r="H268">
        <v>101</v>
      </c>
      <c r="I268" t="s">
        <v>2591</v>
      </c>
      <c r="J268" t="s">
        <v>1183</v>
      </c>
      <c r="K268" t="s">
        <v>1186</v>
      </c>
      <c r="L268">
        <v>2013</v>
      </c>
      <c r="M268" t="str">
        <f>VLOOKUP(G268,sra!$A$1:$B$1028,2,FALSE)</f>
        <v>16d22fb568879ab745e5b02fc7ce5ab5</v>
      </c>
      <c r="N268" t="s">
        <v>888</v>
      </c>
    </row>
    <row r="269" spans="1:14" x14ac:dyDescent="0.2">
      <c r="A269" t="s">
        <v>737</v>
      </c>
      <c r="B269" t="s">
        <v>3627</v>
      </c>
      <c r="C269" t="s">
        <v>3628</v>
      </c>
      <c r="D269" t="s">
        <v>1506</v>
      </c>
      <c r="G269" t="s">
        <v>926</v>
      </c>
      <c r="H269">
        <v>101</v>
      </c>
      <c r="I269" t="s">
        <v>2591</v>
      </c>
      <c r="J269" t="s">
        <v>1183</v>
      </c>
      <c r="K269" t="s">
        <v>1186</v>
      </c>
      <c r="L269">
        <v>2013</v>
      </c>
      <c r="M269" t="str">
        <f>VLOOKUP(G269,sra!$A$1:$B$1028,2,FALSE)</f>
        <v>58312c9649d4c689af1ac729605cb8e9</v>
      </c>
      <c r="N269" t="s">
        <v>926</v>
      </c>
    </row>
    <row r="270" spans="1:14" x14ac:dyDescent="0.2">
      <c r="A270" t="s">
        <v>457</v>
      </c>
      <c r="B270" t="s">
        <v>3629</v>
      </c>
      <c r="C270" t="s">
        <v>3630</v>
      </c>
      <c r="D270" t="s">
        <v>2863</v>
      </c>
      <c r="G270" t="s">
        <v>1022</v>
      </c>
      <c r="H270">
        <v>101</v>
      </c>
      <c r="I270" t="s">
        <v>2595</v>
      </c>
      <c r="J270" t="s">
        <v>1183</v>
      </c>
      <c r="K270" t="s">
        <v>1186</v>
      </c>
      <c r="L270">
        <v>2013</v>
      </c>
      <c r="M270" t="str">
        <f>VLOOKUP(G270,sra!$A$1:$B$1028,2,FALSE)</f>
        <v>075dbc63755add8d0887eb1fb476bca7</v>
      </c>
      <c r="N270" t="s">
        <v>1022</v>
      </c>
    </row>
    <row r="271" spans="1:14" x14ac:dyDescent="0.2">
      <c r="A271" t="s">
        <v>462</v>
      </c>
      <c r="B271" t="s">
        <v>3631</v>
      </c>
      <c r="C271" t="s">
        <v>3632</v>
      </c>
      <c r="D271" t="s">
        <v>1148</v>
      </c>
      <c r="G271" t="s">
        <v>1003</v>
      </c>
      <c r="H271">
        <v>101</v>
      </c>
      <c r="I271" t="s">
        <v>2595</v>
      </c>
      <c r="J271" t="s">
        <v>1183</v>
      </c>
      <c r="K271" t="s">
        <v>1186</v>
      </c>
      <c r="L271">
        <v>2013</v>
      </c>
      <c r="M271" t="str">
        <f>VLOOKUP(G271,sra!$A$1:$B$1028,2,FALSE)</f>
        <v>e96b31629d5dd5ba5b5c6f03477c5ee3</v>
      </c>
      <c r="N271" t="s">
        <v>1003</v>
      </c>
    </row>
    <row r="272" spans="1:14" x14ac:dyDescent="0.2">
      <c r="A272" t="s">
        <v>406</v>
      </c>
      <c r="B272" t="s">
        <v>3633</v>
      </c>
      <c r="C272" t="s">
        <v>3634</v>
      </c>
      <c r="D272" t="s">
        <v>1148</v>
      </c>
      <c r="G272" t="s">
        <v>1015</v>
      </c>
      <c r="H272">
        <v>101</v>
      </c>
      <c r="I272" t="s">
        <v>2595</v>
      </c>
      <c r="J272" t="s">
        <v>1183</v>
      </c>
      <c r="K272" t="s">
        <v>1186</v>
      </c>
      <c r="L272" t="s">
        <v>1188</v>
      </c>
      <c r="M272" t="str">
        <f>VLOOKUP(G272,sra!$A$1:$B$1028,2,FALSE)</f>
        <v>a33f8db0dadd3c159ebde0cba77397db</v>
      </c>
      <c r="N272" t="s">
        <v>1015</v>
      </c>
    </row>
    <row r="273" spans="1:14" x14ac:dyDescent="0.2">
      <c r="A273" t="s">
        <v>492</v>
      </c>
      <c r="B273" t="s">
        <v>3635</v>
      </c>
      <c r="C273" t="s">
        <v>3636</v>
      </c>
      <c r="D273" t="s">
        <v>1148</v>
      </c>
      <c r="G273" t="s">
        <v>1102</v>
      </c>
      <c r="H273">
        <v>101</v>
      </c>
      <c r="I273" t="s">
        <v>2595</v>
      </c>
      <c r="J273" t="s">
        <v>1183</v>
      </c>
      <c r="K273" t="s">
        <v>1186</v>
      </c>
      <c r="L273">
        <v>2013</v>
      </c>
      <c r="M273" t="str">
        <f>VLOOKUP(G273,sra!$A$1:$B$1028,2,FALSE)</f>
        <v>af7b9a9e71e0e152e50ae8bb457664f4</v>
      </c>
      <c r="N273" t="s">
        <v>1102</v>
      </c>
    </row>
    <row r="274" spans="1:14" x14ac:dyDescent="0.2">
      <c r="A274" t="s">
        <v>434</v>
      </c>
      <c r="B274" t="s">
        <v>3637</v>
      </c>
      <c r="C274" t="s">
        <v>3638</v>
      </c>
      <c r="D274" t="s">
        <v>1148</v>
      </c>
      <c r="G274" t="s">
        <v>1018</v>
      </c>
      <c r="H274">
        <v>101</v>
      </c>
      <c r="I274" t="s">
        <v>2595</v>
      </c>
      <c r="J274" t="s">
        <v>1183</v>
      </c>
      <c r="K274" t="s">
        <v>1186</v>
      </c>
      <c r="L274">
        <v>2013</v>
      </c>
      <c r="M274" t="str">
        <f>VLOOKUP(G274,sra!$A$1:$B$1028,2,FALSE)</f>
        <v>e06a6ba4b0d8bc1e185112a554e6d2d3</v>
      </c>
      <c r="N274" t="s">
        <v>1018</v>
      </c>
    </row>
    <row r="275" spans="1:14" x14ac:dyDescent="0.2">
      <c r="A275" t="s">
        <v>427</v>
      </c>
      <c r="B275" t="s">
        <v>3639</v>
      </c>
      <c r="C275" t="s">
        <v>3640</v>
      </c>
      <c r="D275" t="s">
        <v>2742</v>
      </c>
      <c r="G275" t="s">
        <v>939</v>
      </c>
      <c r="H275">
        <v>101</v>
      </c>
      <c r="I275" t="s">
        <v>2595</v>
      </c>
      <c r="J275" t="s">
        <v>1183</v>
      </c>
      <c r="K275" t="s">
        <v>1186</v>
      </c>
      <c r="L275">
        <v>2013</v>
      </c>
      <c r="M275" t="str">
        <f>VLOOKUP(G275,sra!$A$1:$B$1028,2,FALSE)</f>
        <v>4d2979ad96ff36fcd51b526383a0947a</v>
      </c>
      <c r="N275" t="s">
        <v>939</v>
      </c>
    </row>
    <row r="276" spans="1:14" x14ac:dyDescent="0.2">
      <c r="A276" t="s">
        <v>443</v>
      </c>
      <c r="B276" t="s">
        <v>3641</v>
      </c>
      <c r="C276" t="s">
        <v>3642</v>
      </c>
      <c r="D276" t="s">
        <v>1148</v>
      </c>
      <c r="G276" t="s">
        <v>1065</v>
      </c>
      <c r="H276">
        <v>101</v>
      </c>
      <c r="I276" t="s">
        <v>2591</v>
      </c>
      <c r="J276" t="s">
        <v>1183</v>
      </c>
      <c r="K276" t="s">
        <v>1186</v>
      </c>
      <c r="L276">
        <v>2013</v>
      </c>
      <c r="M276" t="str">
        <f>VLOOKUP(G276,sra!$A$1:$B$1028,2,FALSE)</f>
        <v>08e69f70abfb5b28c37ca37dd15d01d6</v>
      </c>
      <c r="N276" t="s">
        <v>1065</v>
      </c>
    </row>
    <row r="277" spans="1:14" x14ac:dyDescent="0.2">
      <c r="A277" t="s">
        <v>528</v>
      </c>
      <c r="B277" t="s">
        <v>3643</v>
      </c>
      <c r="C277" t="s">
        <v>3644</v>
      </c>
      <c r="D277" t="s">
        <v>2804</v>
      </c>
      <c r="G277" t="s">
        <v>1034</v>
      </c>
      <c r="H277">
        <v>101</v>
      </c>
      <c r="I277" t="s">
        <v>2595</v>
      </c>
      <c r="J277" t="s">
        <v>1183</v>
      </c>
      <c r="K277" t="s">
        <v>1186</v>
      </c>
      <c r="L277">
        <v>2013</v>
      </c>
      <c r="M277" t="str">
        <f>VLOOKUP(G277,sra!$A$1:$B$1028,2,FALSE)</f>
        <v>083ed9098a2b8b27e0fe569be8cd9273</v>
      </c>
      <c r="N277" t="s">
        <v>1034</v>
      </c>
    </row>
    <row r="278" spans="1:14" x14ac:dyDescent="0.2">
      <c r="A278" t="s">
        <v>464</v>
      </c>
      <c r="B278" t="s">
        <v>3645</v>
      </c>
      <c r="C278" t="s">
        <v>3646</v>
      </c>
      <c r="D278" t="s">
        <v>3000</v>
      </c>
      <c r="G278" t="s">
        <v>1063</v>
      </c>
      <c r="H278">
        <v>101</v>
      </c>
      <c r="I278" t="s">
        <v>2591</v>
      </c>
      <c r="J278" t="s">
        <v>1183</v>
      </c>
      <c r="K278" t="s">
        <v>1186</v>
      </c>
      <c r="L278">
        <v>2013</v>
      </c>
      <c r="M278" t="str">
        <f>VLOOKUP(G278,sra!$A$1:$B$1028,2,FALSE)</f>
        <v>d1c08e5d99a8484a9e837c295700fd50</v>
      </c>
      <c r="N278" t="s">
        <v>1063</v>
      </c>
    </row>
    <row r="279" spans="1:14" x14ac:dyDescent="0.2">
      <c r="A279" t="s">
        <v>417</v>
      </c>
      <c r="B279" t="s">
        <v>3647</v>
      </c>
      <c r="C279" t="s">
        <v>3648</v>
      </c>
      <c r="D279" t="s">
        <v>1148</v>
      </c>
      <c r="G279" t="s">
        <v>1004</v>
      </c>
      <c r="H279">
        <v>101</v>
      </c>
      <c r="I279" t="s">
        <v>2595</v>
      </c>
      <c r="J279" t="s">
        <v>1183</v>
      </c>
      <c r="K279" t="s">
        <v>1186</v>
      </c>
      <c r="L279">
        <v>2013</v>
      </c>
      <c r="M279" t="str">
        <f>VLOOKUP(G279,sra!$A$1:$B$1028,2,FALSE)</f>
        <v>8a39a8bd76379b41d80cf040299d04d9</v>
      </c>
      <c r="N279" t="s">
        <v>1004</v>
      </c>
    </row>
    <row r="280" spans="1:14" x14ac:dyDescent="0.2">
      <c r="A280" t="s">
        <v>481</v>
      </c>
      <c r="B280" t="s">
        <v>3649</v>
      </c>
      <c r="C280" t="s">
        <v>3650</v>
      </c>
      <c r="D280" t="s">
        <v>2847</v>
      </c>
      <c r="G280" t="s">
        <v>1017</v>
      </c>
      <c r="H280">
        <v>101</v>
      </c>
      <c r="I280" t="s">
        <v>2591</v>
      </c>
      <c r="J280" t="s">
        <v>1183</v>
      </c>
      <c r="K280" t="s">
        <v>1186</v>
      </c>
      <c r="L280">
        <v>2013</v>
      </c>
      <c r="M280" t="str">
        <f>VLOOKUP(G280,sra!$A$1:$B$1028,2,FALSE)</f>
        <v>c5a2a3c85e7efc230639bee7f281aeee</v>
      </c>
      <c r="N280" t="s">
        <v>1017</v>
      </c>
    </row>
    <row r="281" spans="1:14" x14ac:dyDescent="0.2">
      <c r="A281" t="s">
        <v>586</v>
      </c>
      <c r="B281" t="s">
        <v>3651</v>
      </c>
      <c r="C281" t="s">
        <v>3652</v>
      </c>
      <c r="D281" t="s">
        <v>2690</v>
      </c>
      <c r="G281" t="s">
        <v>977</v>
      </c>
      <c r="H281">
        <v>101</v>
      </c>
      <c r="I281" t="s">
        <v>2591</v>
      </c>
      <c r="J281" t="s">
        <v>1183</v>
      </c>
      <c r="K281" t="s">
        <v>1186</v>
      </c>
      <c r="L281">
        <v>2013</v>
      </c>
      <c r="M281" t="str">
        <f>VLOOKUP(G281,sra!$A$1:$B$1028,2,FALSE)</f>
        <v>d2277f4b2c316044720c889b842010b0</v>
      </c>
      <c r="N281" t="s">
        <v>977</v>
      </c>
    </row>
    <row r="282" spans="1:14" x14ac:dyDescent="0.2">
      <c r="A282" t="s">
        <v>514</v>
      </c>
      <c r="B282" t="s">
        <v>3653</v>
      </c>
      <c r="C282" t="s">
        <v>3654</v>
      </c>
      <c r="D282" t="s">
        <v>2694</v>
      </c>
      <c r="G282" t="s">
        <v>998</v>
      </c>
      <c r="H282">
        <v>101</v>
      </c>
      <c r="I282" t="s">
        <v>2591</v>
      </c>
      <c r="J282" t="s">
        <v>1183</v>
      </c>
      <c r="K282" t="s">
        <v>1186</v>
      </c>
      <c r="L282">
        <v>2013</v>
      </c>
      <c r="M282" t="str">
        <f>VLOOKUP(G282,sra!$A$1:$B$1028,2,FALSE)</f>
        <v>d80d212979b42345501fc765f0f8dc47</v>
      </c>
      <c r="N282" t="s">
        <v>998</v>
      </c>
    </row>
    <row r="283" spans="1:14" x14ac:dyDescent="0.2">
      <c r="A283" t="s">
        <v>465</v>
      </c>
      <c r="B283" s="21" t="s">
        <v>3655</v>
      </c>
      <c r="C283" t="s">
        <v>3656</v>
      </c>
      <c r="D283" t="s">
        <v>2711</v>
      </c>
      <c r="G283" t="s">
        <v>1038</v>
      </c>
      <c r="H283">
        <v>101</v>
      </c>
      <c r="I283" t="s">
        <v>2591</v>
      </c>
      <c r="J283" t="s">
        <v>1183</v>
      </c>
      <c r="K283" t="s">
        <v>1186</v>
      </c>
      <c r="L283">
        <v>2013</v>
      </c>
      <c r="M283" t="str">
        <f>VLOOKUP(G283,sra!$A$1:$B$1028,2,FALSE)</f>
        <v>8731fc99f05ccbbdd56f241b4f095514</v>
      </c>
      <c r="N283" t="s">
        <v>1038</v>
      </c>
    </row>
    <row r="284" spans="1:14" x14ac:dyDescent="0.2">
      <c r="A284" t="s">
        <v>400</v>
      </c>
      <c r="B284" t="s">
        <v>3657</v>
      </c>
      <c r="C284" t="s">
        <v>3658</v>
      </c>
      <c r="D284" t="s">
        <v>2838</v>
      </c>
      <c r="G284" t="s">
        <v>1056</v>
      </c>
      <c r="H284">
        <v>101</v>
      </c>
      <c r="I284" t="s">
        <v>2591</v>
      </c>
      <c r="J284" t="s">
        <v>1183</v>
      </c>
      <c r="K284" t="s">
        <v>1186</v>
      </c>
      <c r="L284">
        <v>2013</v>
      </c>
      <c r="M284" t="str">
        <f>VLOOKUP(G284,sra!$A$1:$B$1028,2,FALSE)</f>
        <v>519881c575ae44b3c449d732b4fba676</v>
      </c>
      <c r="N284" t="s">
        <v>1056</v>
      </c>
    </row>
    <row r="285" spans="1:14" x14ac:dyDescent="0.2">
      <c r="A285" t="s">
        <v>440</v>
      </c>
      <c r="B285" t="s">
        <v>3659</v>
      </c>
      <c r="C285" t="s">
        <v>3660</v>
      </c>
      <c r="D285" t="s">
        <v>2639</v>
      </c>
      <c r="G285" t="s">
        <v>1057</v>
      </c>
      <c r="H285">
        <v>101</v>
      </c>
      <c r="I285" t="s">
        <v>2591</v>
      </c>
      <c r="J285" t="s">
        <v>1183</v>
      </c>
      <c r="K285" t="s">
        <v>1186</v>
      </c>
      <c r="L285">
        <v>2013</v>
      </c>
      <c r="M285" t="str">
        <f>VLOOKUP(G285,sra!$A$1:$B$1028,2,FALSE)</f>
        <v>4eb0ae0d9182bb553b833b17e741233e</v>
      </c>
      <c r="N285" t="s">
        <v>1057</v>
      </c>
    </row>
    <row r="286" spans="1:14" x14ac:dyDescent="0.2">
      <c r="A286" t="s">
        <v>477</v>
      </c>
      <c r="B286" t="s">
        <v>3661</v>
      </c>
      <c r="C286" t="s">
        <v>3662</v>
      </c>
      <c r="D286" t="s">
        <v>2655</v>
      </c>
      <c r="G286" t="s">
        <v>1095</v>
      </c>
      <c r="H286">
        <v>101</v>
      </c>
      <c r="I286" t="s">
        <v>2591</v>
      </c>
      <c r="J286" t="s">
        <v>1183</v>
      </c>
      <c r="K286" t="s">
        <v>1186</v>
      </c>
      <c r="L286">
        <v>2013</v>
      </c>
      <c r="M286" t="str">
        <f>VLOOKUP(G286,sra!$A$1:$B$1028,2,FALSE)</f>
        <v>ecfb4025511c89d3fe69da7ff64cf9aa</v>
      </c>
      <c r="N286" t="s">
        <v>1095</v>
      </c>
    </row>
    <row r="287" spans="1:14" x14ac:dyDescent="0.2">
      <c r="A287" t="s">
        <v>403</v>
      </c>
      <c r="B287" t="s">
        <v>3663</v>
      </c>
      <c r="C287" t="s">
        <v>3664</v>
      </c>
      <c r="D287" t="s">
        <v>1148</v>
      </c>
      <c r="G287" t="s">
        <v>1013</v>
      </c>
      <c r="H287">
        <v>101</v>
      </c>
      <c r="I287" t="s">
        <v>2591</v>
      </c>
      <c r="J287" t="s">
        <v>1183</v>
      </c>
      <c r="K287" t="s">
        <v>1186</v>
      </c>
      <c r="L287">
        <v>2013</v>
      </c>
      <c r="M287" t="str">
        <f>VLOOKUP(G287,sra!$A$1:$B$1028,2,FALSE)</f>
        <v>ea949c62bb77ef832638d14f53aaa3f3</v>
      </c>
      <c r="N287" t="s">
        <v>1013</v>
      </c>
    </row>
    <row r="288" spans="1:14" x14ac:dyDescent="0.2">
      <c r="A288" t="s">
        <v>703</v>
      </c>
      <c r="B288" t="s">
        <v>3665</v>
      </c>
      <c r="C288" t="s">
        <v>3666</v>
      </c>
      <c r="D288" t="s">
        <v>2740</v>
      </c>
      <c r="G288" t="s">
        <v>979</v>
      </c>
      <c r="H288">
        <v>101</v>
      </c>
      <c r="I288" t="s">
        <v>2591</v>
      </c>
      <c r="J288" t="s">
        <v>1183</v>
      </c>
      <c r="K288" t="s">
        <v>1186</v>
      </c>
      <c r="L288">
        <v>2013</v>
      </c>
      <c r="M288" t="str">
        <f>VLOOKUP(G288,sra!$A$1:$B$1028,2,FALSE)</f>
        <v>510d5b199b41f5ff94d6c8448936452c</v>
      </c>
      <c r="N288" t="s">
        <v>979</v>
      </c>
    </row>
    <row r="289" spans="1:14" x14ac:dyDescent="0.2">
      <c r="A289" t="s">
        <v>486</v>
      </c>
      <c r="B289" t="s">
        <v>3667</v>
      </c>
      <c r="C289" t="s">
        <v>3668</v>
      </c>
      <c r="D289" t="s">
        <v>2693</v>
      </c>
      <c r="G289" t="s">
        <v>993</v>
      </c>
      <c r="H289">
        <v>101</v>
      </c>
      <c r="I289" t="s">
        <v>2591</v>
      </c>
      <c r="J289" t="s">
        <v>1183</v>
      </c>
      <c r="K289" t="s">
        <v>1186</v>
      </c>
      <c r="L289">
        <v>2013</v>
      </c>
      <c r="M289" t="str">
        <f>VLOOKUP(G289,sra!$A$1:$B$1028,2,FALSE)</f>
        <v>78b7c4ea88b20c01f33a7b4ab8d8fcd9</v>
      </c>
      <c r="N289" t="s">
        <v>993</v>
      </c>
    </row>
    <row r="290" spans="1:14" x14ac:dyDescent="0.2">
      <c r="A290" t="s">
        <v>715</v>
      </c>
      <c r="B290" t="s">
        <v>3669</v>
      </c>
      <c r="C290" t="s">
        <v>3670</v>
      </c>
      <c r="D290" t="s">
        <v>2999</v>
      </c>
      <c r="G290" t="s">
        <v>1016</v>
      </c>
      <c r="H290">
        <v>101</v>
      </c>
      <c r="I290" t="s">
        <v>2591</v>
      </c>
      <c r="J290" t="s">
        <v>1183</v>
      </c>
      <c r="K290" t="s">
        <v>1186</v>
      </c>
      <c r="L290">
        <v>2013</v>
      </c>
      <c r="M290" t="str">
        <f>VLOOKUP(G290,sra!$A$1:$B$1028,2,FALSE)</f>
        <v>ffc9acdc06643f74880fc6ff5af5b59c</v>
      </c>
      <c r="N290" t="s">
        <v>1016</v>
      </c>
    </row>
    <row r="291" spans="1:14" x14ac:dyDescent="0.2">
      <c r="A291" t="s">
        <v>470</v>
      </c>
      <c r="B291" t="s">
        <v>3671</v>
      </c>
      <c r="C291" t="s">
        <v>3672</v>
      </c>
      <c r="D291" t="s">
        <v>2818</v>
      </c>
      <c r="G291" t="s">
        <v>1053</v>
      </c>
      <c r="H291">
        <v>101</v>
      </c>
      <c r="I291" t="s">
        <v>2591</v>
      </c>
      <c r="J291" t="s">
        <v>1183</v>
      </c>
      <c r="K291" t="s">
        <v>1186</v>
      </c>
      <c r="L291">
        <v>2013</v>
      </c>
      <c r="M291" t="str">
        <f>VLOOKUP(G291,sra!$A$1:$B$1028,2,FALSE)</f>
        <v>25d0ca49138e23f200ee9331e7b7fb45</v>
      </c>
      <c r="N291" t="s">
        <v>1053</v>
      </c>
    </row>
    <row r="292" spans="1:14" x14ac:dyDescent="0.2">
      <c r="A292" t="s">
        <v>488</v>
      </c>
      <c r="B292" t="s">
        <v>3673</v>
      </c>
      <c r="C292" t="s">
        <v>3674</v>
      </c>
      <c r="D292" t="s">
        <v>1148</v>
      </c>
      <c r="G292" t="s">
        <v>1047</v>
      </c>
      <c r="H292">
        <v>101</v>
      </c>
      <c r="I292" t="s">
        <v>2591</v>
      </c>
      <c r="J292" t="s">
        <v>1183</v>
      </c>
      <c r="K292" t="s">
        <v>1186</v>
      </c>
      <c r="L292">
        <v>2013</v>
      </c>
      <c r="M292" t="str">
        <f>VLOOKUP(G292,sra!$A$1:$B$1028,2,FALSE)</f>
        <v>4c186496abe5e95d39ceb44072b94961</v>
      </c>
      <c r="N292" t="s">
        <v>1047</v>
      </c>
    </row>
    <row r="293" spans="1:14" x14ac:dyDescent="0.2">
      <c r="A293" t="s">
        <v>550</v>
      </c>
      <c r="B293" t="s">
        <v>3675</v>
      </c>
      <c r="C293" t="s">
        <v>3676</v>
      </c>
      <c r="D293" t="s">
        <v>1148</v>
      </c>
      <c r="G293" t="s">
        <v>1002</v>
      </c>
      <c r="H293">
        <v>101</v>
      </c>
      <c r="I293" t="s">
        <v>2591</v>
      </c>
      <c r="J293" t="s">
        <v>1183</v>
      </c>
      <c r="K293" t="s">
        <v>1186</v>
      </c>
      <c r="L293">
        <v>2013</v>
      </c>
      <c r="M293" t="str">
        <f>VLOOKUP(G293,sra!$A$1:$B$1028,2,FALSE)</f>
        <v>8bbd7bb7917e6a8f74cda8ecf87654a9</v>
      </c>
      <c r="N293" t="s">
        <v>1002</v>
      </c>
    </row>
    <row r="294" spans="1:14" x14ac:dyDescent="0.2">
      <c r="A294" t="s">
        <v>402</v>
      </c>
      <c r="B294" t="s">
        <v>3677</v>
      </c>
      <c r="C294" t="s">
        <v>3678</v>
      </c>
      <c r="D294" t="s">
        <v>1148</v>
      </c>
      <c r="G294" t="s">
        <v>997</v>
      </c>
      <c r="H294">
        <v>101</v>
      </c>
      <c r="I294" t="s">
        <v>2591</v>
      </c>
      <c r="J294" t="s">
        <v>1183</v>
      </c>
      <c r="K294" t="s">
        <v>1186</v>
      </c>
      <c r="L294">
        <v>2013</v>
      </c>
      <c r="M294" t="str">
        <f>VLOOKUP(G294,sra!$A$1:$B$1028,2,FALSE)</f>
        <v>1c08a9c385369245672542ad2cfbf41e</v>
      </c>
      <c r="N294" t="s">
        <v>997</v>
      </c>
    </row>
    <row r="295" spans="1:14" x14ac:dyDescent="0.2">
      <c r="A295" t="s">
        <v>463</v>
      </c>
      <c r="B295" t="s">
        <v>3679</v>
      </c>
      <c r="C295" t="s">
        <v>3680</v>
      </c>
      <c r="D295" t="s">
        <v>1148</v>
      </c>
      <c r="G295" t="s">
        <v>1059</v>
      </c>
      <c r="H295">
        <v>101</v>
      </c>
      <c r="I295" t="s">
        <v>2591</v>
      </c>
      <c r="J295" t="s">
        <v>1183</v>
      </c>
      <c r="K295" t="s">
        <v>1186</v>
      </c>
      <c r="L295">
        <v>2013</v>
      </c>
      <c r="M295" t="str">
        <f>VLOOKUP(G295,sra!$A$1:$B$1028,2,FALSE)</f>
        <v>5ddf9307ed605292a2a1ed103063d14a</v>
      </c>
      <c r="N295" t="s">
        <v>1059</v>
      </c>
    </row>
    <row r="296" spans="1:14" x14ac:dyDescent="0.2">
      <c r="A296" t="s">
        <v>1525</v>
      </c>
      <c r="B296" t="s">
        <v>3681</v>
      </c>
      <c r="C296" t="s">
        <v>3682</v>
      </c>
      <c r="D296" t="s">
        <v>1506</v>
      </c>
      <c r="G296" t="s">
        <v>1046</v>
      </c>
      <c r="H296">
        <v>101</v>
      </c>
      <c r="I296" t="s">
        <v>2596</v>
      </c>
      <c r="J296" t="s">
        <v>1183</v>
      </c>
      <c r="K296" t="s">
        <v>1186</v>
      </c>
      <c r="L296">
        <v>2014</v>
      </c>
      <c r="M296" t="str">
        <f>VLOOKUP(G296,sra!$A$1:$B$1028,2,FALSE)</f>
        <v>b44ff522afeeb097457b77aca1a64d65</v>
      </c>
      <c r="N296" t="s">
        <v>1046</v>
      </c>
    </row>
    <row r="297" spans="1:14" x14ac:dyDescent="0.2">
      <c r="A297" t="s">
        <v>482</v>
      </c>
      <c r="B297" t="s">
        <v>3683</v>
      </c>
      <c r="C297" t="s">
        <v>3684</v>
      </c>
      <c r="D297" t="s">
        <v>3034</v>
      </c>
      <c r="G297" t="s">
        <v>1044</v>
      </c>
      <c r="H297">
        <v>101</v>
      </c>
      <c r="I297" t="s">
        <v>2595</v>
      </c>
      <c r="J297" t="s">
        <v>1183</v>
      </c>
      <c r="K297" t="s">
        <v>1186</v>
      </c>
      <c r="L297">
        <v>2013</v>
      </c>
      <c r="M297" t="str">
        <f>VLOOKUP(G297,sra!$A$1:$B$1028,2,FALSE)</f>
        <v>4d31d9efc31ce065edb3a5feb2fc31ec</v>
      </c>
      <c r="N297" t="s">
        <v>1044</v>
      </c>
    </row>
    <row r="298" spans="1:14" x14ac:dyDescent="0.2">
      <c r="A298" t="s">
        <v>483</v>
      </c>
      <c r="B298" t="s">
        <v>3685</v>
      </c>
      <c r="C298" t="s">
        <v>3686</v>
      </c>
      <c r="D298" t="s">
        <v>2990</v>
      </c>
      <c r="G298" t="s">
        <v>1011</v>
      </c>
      <c r="H298">
        <v>101</v>
      </c>
      <c r="I298" t="s">
        <v>2591</v>
      </c>
      <c r="J298" t="s">
        <v>1183</v>
      </c>
      <c r="K298" t="s">
        <v>1186</v>
      </c>
      <c r="L298">
        <v>2013</v>
      </c>
      <c r="M298" t="str">
        <f>VLOOKUP(G298,sra!$A$1:$B$1028,2,FALSE)</f>
        <v>79d51b2e1d1506c92bd3a98052504d6d</v>
      </c>
      <c r="N298" t="s">
        <v>1011</v>
      </c>
    </row>
    <row r="299" spans="1:14" x14ac:dyDescent="0.2">
      <c r="A299" t="s">
        <v>571</v>
      </c>
      <c r="B299" t="s">
        <v>3687</v>
      </c>
      <c r="C299" t="s">
        <v>3688</v>
      </c>
      <c r="D299" t="s">
        <v>2717</v>
      </c>
      <c r="G299" t="s">
        <v>1033</v>
      </c>
      <c r="H299">
        <v>101</v>
      </c>
      <c r="I299" t="s">
        <v>2595</v>
      </c>
      <c r="J299" t="s">
        <v>1183</v>
      </c>
      <c r="K299" t="s">
        <v>1186</v>
      </c>
      <c r="L299">
        <v>2013</v>
      </c>
      <c r="M299" t="str">
        <f>VLOOKUP(G299,sra!$A$1:$B$1028,2,FALSE)</f>
        <v>a3b54b68c20cd0d953ec6584a854f173</v>
      </c>
      <c r="N299" t="s">
        <v>1033</v>
      </c>
    </row>
    <row r="300" spans="1:14" x14ac:dyDescent="0.2">
      <c r="A300" t="s">
        <v>446</v>
      </c>
      <c r="B300" t="s">
        <v>3689</v>
      </c>
      <c r="C300" t="s">
        <v>3690</v>
      </c>
      <c r="D300" t="s">
        <v>3037</v>
      </c>
      <c r="G300" t="s">
        <v>978</v>
      </c>
      <c r="H300">
        <v>101</v>
      </c>
      <c r="I300" t="s">
        <v>2595</v>
      </c>
      <c r="J300" t="s">
        <v>1183</v>
      </c>
      <c r="K300" t="s">
        <v>1186</v>
      </c>
      <c r="L300">
        <v>2013</v>
      </c>
      <c r="M300" t="str">
        <f>VLOOKUP(G300,sra!$A$1:$B$1028,2,FALSE)</f>
        <v>716aad591e983662c99ef7382766c230</v>
      </c>
      <c r="N300" t="s">
        <v>978</v>
      </c>
    </row>
    <row r="301" spans="1:14" x14ac:dyDescent="0.2">
      <c r="A301" t="s">
        <v>466</v>
      </c>
      <c r="B301" t="s">
        <v>3691</v>
      </c>
      <c r="C301" t="s">
        <v>3692</v>
      </c>
      <c r="D301" t="s">
        <v>1148</v>
      </c>
      <c r="G301" t="s">
        <v>1037</v>
      </c>
      <c r="H301">
        <v>101</v>
      </c>
      <c r="I301" t="s">
        <v>2591</v>
      </c>
      <c r="J301" t="s">
        <v>1183</v>
      </c>
      <c r="K301" t="s">
        <v>1186</v>
      </c>
      <c r="L301">
        <v>2013</v>
      </c>
      <c r="M301" t="str">
        <f>VLOOKUP(G301,sra!$A$1:$B$1028,2,FALSE)</f>
        <v>c1b5d7485f140c397e83f1a01ef8be45</v>
      </c>
      <c r="N301" t="s">
        <v>1037</v>
      </c>
    </row>
    <row r="302" spans="1:14" x14ac:dyDescent="0.2">
      <c r="A302" t="s">
        <v>429</v>
      </c>
      <c r="B302" t="s">
        <v>3693</v>
      </c>
      <c r="C302" t="s">
        <v>3694</v>
      </c>
      <c r="D302" t="s">
        <v>2824</v>
      </c>
      <c r="G302" t="s">
        <v>1049</v>
      </c>
      <c r="H302">
        <v>101</v>
      </c>
      <c r="I302" t="s">
        <v>2595</v>
      </c>
      <c r="J302" t="s">
        <v>1183</v>
      </c>
      <c r="K302" t="s">
        <v>1186</v>
      </c>
      <c r="L302">
        <v>2013</v>
      </c>
      <c r="M302" t="str">
        <f>VLOOKUP(G302,sra!$A$1:$B$1028,2,FALSE)</f>
        <v>db4b932a59aae08189e479af1835a4d7</v>
      </c>
      <c r="N302" t="s">
        <v>1049</v>
      </c>
    </row>
    <row r="303" spans="1:14" x14ac:dyDescent="0.2">
      <c r="A303" t="s">
        <v>448</v>
      </c>
      <c r="B303" t="s">
        <v>3695</v>
      </c>
      <c r="C303" t="s">
        <v>3696</v>
      </c>
      <c r="D303" t="s">
        <v>2677</v>
      </c>
      <c r="G303" t="s">
        <v>1064</v>
      </c>
      <c r="H303">
        <v>101</v>
      </c>
      <c r="I303" t="s">
        <v>2591</v>
      </c>
      <c r="J303" t="s">
        <v>1183</v>
      </c>
      <c r="K303" t="s">
        <v>1186</v>
      </c>
      <c r="L303">
        <v>2013</v>
      </c>
      <c r="M303" t="str">
        <f>VLOOKUP(G303,sra!$A$1:$B$1028,2,FALSE)</f>
        <v>ea31651a53aca001011dbb955b314b0c</v>
      </c>
      <c r="N303" t="s">
        <v>1064</v>
      </c>
    </row>
    <row r="304" spans="1:14" x14ac:dyDescent="0.2">
      <c r="A304" t="s">
        <v>423</v>
      </c>
      <c r="B304" t="s">
        <v>3697</v>
      </c>
      <c r="C304" t="s">
        <v>3698</v>
      </c>
      <c r="D304" t="s">
        <v>1148</v>
      </c>
      <c r="G304" t="s">
        <v>1062</v>
      </c>
      <c r="H304">
        <v>101</v>
      </c>
      <c r="I304" t="s">
        <v>2595</v>
      </c>
      <c r="J304" t="s">
        <v>1183</v>
      </c>
      <c r="K304" t="s">
        <v>1186</v>
      </c>
      <c r="L304">
        <v>2013</v>
      </c>
      <c r="M304" t="str">
        <f>VLOOKUP(G304,sra!$A$1:$B$1028,2,FALSE)</f>
        <v>e8b60d10aac6686dfd0797342a02710b</v>
      </c>
      <c r="N304" t="s">
        <v>1062</v>
      </c>
    </row>
    <row r="305" spans="1:14" x14ac:dyDescent="0.2">
      <c r="A305" t="s">
        <v>435</v>
      </c>
      <c r="B305" t="s">
        <v>3699</v>
      </c>
      <c r="C305" t="s">
        <v>3700</v>
      </c>
      <c r="D305" t="s">
        <v>2662</v>
      </c>
      <c r="G305" t="s">
        <v>992</v>
      </c>
      <c r="H305">
        <v>101</v>
      </c>
      <c r="I305" t="s">
        <v>2591</v>
      </c>
      <c r="J305" t="s">
        <v>1183</v>
      </c>
      <c r="K305" t="s">
        <v>1186</v>
      </c>
      <c r="L305">
        <v>2013</v>
      </c>
      <c r="M305" t="str">
        <f>VLOOKUP(G305,sra!$A$1:$B$1028,2,FALSE)</f>
        <v>aa06c4934a19244e372b4f596d91a3b9</v>
      </c>
      <c r="N305" t="s">
        <v>992</v>
      </c>
    </row>
    <row r="306" spans="1:14" x14ac:dyDescent="0.2">
      <c r="A306" t="s">
        <v>452</v>
      </c>
      <c r="B306" t="s">
        <v>3701</v>
      </c>
      <c r="C306" t="s">
        <v>3702</v>
      </c>
      <c r="D306" t="s">
        <v>2864</v>
      </c>
      <c r="G306" t="s">
        <v>1010</v>
      </c>
      <c r="H306">
        <v>101</v>
      </c>
      <c r="I306" t="s">
        <v>2595</v>
      </c>
      <c r="J306" t="s">
        <v>1183</v>
      </c>
      <c r="K306" t="s">
        <v>1186</v>
      </c>
      <c r="L306">
        <v>2013</v>
      </c>
      <c r="M306" t="str">
        <f>VLOOKUP(G306,sra!$A$1:$B$1028,2,FALSE)</f>
        <v>5a9266aa6b42eebd398a30df61e0023d</v>
      </c>
      <c r="N306" t="s">
        <v>1010</v>
      </c>
    </row>
    <row r="307" spans="1:14" x14ac:dyDescent="0.2">
      <c r="A307" t="s">
        <v>422</v>
      </c>
      <c r="B307" t="s">
        <v>3703</v>
      </c>
      <c r="C307" t="s">
        <v>3704</v>
      </c>
      <c r="D307" t="s">
        <v>2796</v>
      </c>
      <c r="G307" t="s">
        <v>1025</v>
      </c>
      <c r="H307">
        <v>101</v>
      </c>
      <c r="I307" t="s">
        <v>2595</v>
      </c>
      <c r="J307" t="s">
        <v>1183</v>
      </c>
      <c r="K307" t="s">
        <v>1186</v>
      </c>
      <c r="L307">
        <v>2013</v>
      </c>
      <c r="M307" t="str">
        <f>VLOOKUP(G307,sra!$A$1:$B$1028,2,FALSE)</f>
        <v>64da0009b807075afc900064368c0eb6</v>
      </c>
      <c r="N307" t="s">
        <v>1025</v>
      </c>
    </row>
    <row r="308" spans="1:14" x14ac:dyDescent="0.2">
      <c r="A308" t="s">
        <v>404</v>
      </c>
      <c r="B308" t="s">
        <v>3705</v>
      </c>
      <c r="C308" t="s">
        <v>3706</v>
      </c>
      <c r="D308" t="s">
        <v>2665</v>
      </c>
      <c r="G308" t="s">
        <v>1090</v>
      </c>
      <c r="H308">
        <v>101</v>
      </c>
      <c r="I308" t="s">
        <v>2595</v>
      </c>
      <c r="J308" t="s">
        <v>1183</v>
      </c>
      <c r="K308" t="s">
        <v>1186</v>
      </c>
      <c r="L308">
        <v>2013</v>
      </c>
      <c r="M308" t="str">
        <f>VLOOKUP(G308,sra!$A$1:$B$1028,2,FALSE)</f>
        <v>b5c1eb863c4484c89c8c4408a2f5a667</v>
      </c>
      <c r="N308" t="s">
        <v>1090</v>
      </c>
    </row>
    <row r="309" spans="1:14" x14ac:dyDescent="0.2">
      <c r="A309" t="s">
        <v>5203</v>
      </c>
      <c r="B309" t="s">
        <v>3707</v>
      </c>
      <c r="C309" t="s">
        <v>3708</v>
      </c>
      <c r="D309" t="s">
        <v>3709</v>
      </c>
      <c r="G309" t="s">
        <v>973</v>
      </c>
      <c r="H309">
        <v>101</v>
      </c>
      <c r="I309" t="s">
        <v>2595</v>
      </c>
      <c r="J309" t="s">
        <v>1183</v>
      </c>
      <c r="K309" t="s">
        <v>1186</v>
      </c>
      <c r="L309">
        <v>2013</v>
      </c>
      <c r="M309" t="str">
        <f>VLOOKUP(G309,sra!$A$1:$B$1028,2,FALSE)</f>
        <v>7384194d16095564ba9a23e4cf165899</v>
      </c>
      <c r="N309" t="s">
        <v>973</v>
      </c>
    </row>
    <row r="310" spans="1:14" x14ac:dyDescent="0.2">
      <c r="A310" t="s">
        <v>5204</v>
      </c>
      <c r="B310" t="s">
        <v>3710</v>
      </c>
      <c r="C310" t="s">
        <v>3711</v>
      </c>
      <c r="D310" t="s">
        <v>3712</v>
      </c>
      <c r="G310" t="s">
        <v>1005</v>
      </c>
      <c r="H310">
        <v>101</v>
      </c>
      <c r="I310" t="s">
        <v>2595</v>
      </c>
      <c r="J310" t="s">
        <v>1183</v>
      </c>
      <c r="K310" t="s">
        <v>1186</v>
      </c>
      <c r="L310">
        <v>2013</v>
      </c>
      <c r="M310" t="str">
        <f>VLOOKUP(G310,sra!$A$1:$B$1028,2,FALSE)</f>
        <v>10ea501828260a0f1dcf4bcc5e336c7e</v>
      </c>
      <c r="N310" t="s">
        <v>1005</v>
      </c>
    </row>
    <row r="311" spans="1:14" x14ac:dyDescent="0.2">
      <c r="A311" t="s">
        <v>1066</v>
      </c>
      <c r="B311" t="s">
        <v>3713</v>
      </c>
      <c r="C311" t="s">
        <v>3714</v>
      </c>
      <c r="D311" t="s">
        <v>3051</v>
      </c>
      <c r="G311" t="s">
        <v>1041</v>
      </c>
      <c r="H311">
        <v>101</v>
      </c>
      <c r="I311" t="s">
        <v>2595</v>
      </c>
      <c r="J311" t="s">
        <v>1183</v>
      </c>
      <c r="K311" t="s">
        <v>1186</v>
      </c>
      <c r="L311">
        <v>2013</v>
      </c>
      <c r="M311" t="str">
        <f>VLOOKUP(G311,sra!$A$1:$B$1028,2,FALSE)</f>
        <v>fe2d395fb0b03bd9daa1fca6c11dffdb</v>
      </c>
      <c r="N311" t="s">
        <v>1041</v>
      </c>
    </row>
    <row r="312" spans="1:14" x14ac:dyDescent="0.2">
      <c r="A312" t="s">
        <v>5205</v>
      </c>
      <c r="B312" t="s">
        <v>3715</v>
      </c>
      <c r="C312" t="s">
        <v>3716</v>
      </c>
      <c r="D312" t="s">
        <v>3717</v>
      </c>
      <c r="G312" t="s">
        <v>1058</v>
      </c>
      <c r="H312">
        <v>101</v>
      </c>
      <c r="I312" t="s">
        <v>2591</v>
      </c>
      <c r="J312" t="s">
        <v>1183</v>
      </c>
      <c r="K312" t="s">
        <v>1186</v>
      </c>
      <c r="L312">
        <v>2013</v>
      </c>
      <c r="M312" t="str">
        <f>VLOOKUP(G312,sra!$A$1:$B$1028,2,FALSE)</f>
        <v>a2263b64e6061e306dbd9537d5110383</v>
      </c>
      <c r="N312" t="s">
        <v>1058</v>
      </c>
    </row>
    <row r="313" spans="1:14" x14ac:dyDescent="0.2">
      <c r="A313" t="s">
        <v>5206</v>
      </c>
      <c r="B313" t="s">
        <v>3718</v>
      </c>
      <c r="C313" t="s">
        <v>3719</v>
      </c>
      <c r="D313" t="s">
        <v>3720</v>
      </c>
      <c r="G313" t="s">
        <v>1009</v>
      </c>
      <c r="H313">
        <v>101</v>
      </c>
      <c r="I313" t="s">
        <v>2595</v>
      </c>
      <c r="J313" t="s">
        <v>1183</v>
      </c>
      <c r="K313" t="s">
        <v>1186</v>
      </c>
      <c r="L313">
        <v>2013</v>
      </c>
      <c r="M313" t="str">
        <f>VLOOKUP(G313,sra!$A$1:$B$1028,2,FALSE)</f>
        <v>244cba9e1c3256beda22244a739c26bf</v>
      </c>
      <c r="N313" t="s">
        <v>1009</v>
      </c>
    </row>
    <row r="314" spans="1:14" x14ac:dyDescent="0.2">
      <c r="A314" t="s">
        <v>148</v>
      </c>
      <c r="B314" t="s">
        <v>3721</v>
      </c>
      <c r="C314" t="s">
        <v>3722</v>
      </c>
      <c r="D314" t="s">
        <v>1273</v>
      </c>
      <c r="G314" t="s">
        <v>1039</v>
      </c>
      <c r="H314">
        <v>101</v>
      </c>
      <c r="I314" t="s">
        <v>2595</v>
      </c>
      <c r="J314" t="s">
        <v>1183</v>
      </c>
      <c r="K314" t="s">
        <v>1186</v>
      </c>
      <c r="L314">
        <v>2013</v>
      </c>
      <c r="M314" t="str">
        <f>VLOOKUP(G314,sra!$A$1:$B$1028,2,FALSE)</f>
        <v>fa38df89189944391ea7222bf7162c21</v>
      </c>
      <c r="N314" t="s">
        <v>1039</v>
      </c>
    </row>
    <row r="315" spans="1:14" x14ac:dyDescent="0.2">
      <c r="A315" t="s">
        <v>46</v>
      </c>
      <c r="B315" t="s">
        <v>3723</v>
      </c>
      <c r="C315" t="s">
        <v>3724</v>
      </c>
      <c r="D315" t="s">
        <v>1238</v>
      </c>
      <c r="G315" t="s">
        <v>975</v>
      </c>
      <c r="H315">
        <v>101</v>
      </c>
      <c r="I315" t="s">
        <v>2595</v>
      </c>
      <c r="J315" t="s">
        <v>1183</v>
      </c>
      <c r="K315" t="s">
        <v>1186</v>
      </c>
      <c r="L315">
        <v>2013</v>
      </c>
      <c r="M315" t="str">
        <f>VLOOKUP(G315,sra!$A$1:$B$1028,2,FALSE)</f>
        <v>4a3ffaccf6eacbd85612d76721ef3968</v>
      </c>
      <c r="N315" t="s">
        <v>975</v>
      </c>
    </row>
    <row r="316" spans="1:14" x14ac:dyDescent="0.2">
      <c r="A316" t="s">
        <v>157</v>
      </c>
      <c r="B316" t="s">
        <v>3725</v>
      </c>
      <c r="C316" t="s">
        <v>3726</v>
      </c>
      <c r="D316" t="s">
        <v>1276</v>
      </c>
      <c r="G316" t="s">
        <v>1000</v>
      </c>
      <c r="H316">
        <v>101</v>
      </c>
      <c r="I316" t="s">
        <v>2595</v>
      </c>
      <c r="J316" t="s">
        <v>1183</v>
      </c>
      <c r="K316" t="s">
        <v>1186</v>
      </c>
      <c r="L316">
        <v>2013</v>
      </c>
      <c r="M316" t="str">
        <f>VLOOKUP(G316,sra!$A$1:$B$1028,2,FALSE)</f>
        <v>edfcc7f1ed59f383748c9cdb844ce230</v>
      </c>
      <c r="N316" t="s">
        <v>1000</v>
      </c>
    </row>
    <row r="317" spans="1:14" x14ac:dyDescent="0.2">
      <c r="A317" t="s">
        <v>220</v>
      </c>
      <c r="B317" t="s">
        <v>3727</v>
      </c>
      <c r="C317" t="s">
        <v>3728</v>
      </c>
      <c r="D317" t="s">
        <v>1476</v>
      </c>
      <c r="G317" t="s">
        <v>987</v>
      </c>
      <c r="H317">
        <v>101</v>
      </c>
      <c r="I317" t="s">
        <v>2595</v>
      </c>
      <c r="J317" t="s">
        <v>1183</v>
      </c>
      <c r="K317" t="s">
        <v>1186</v>
      </c>
      <c r="L317">
        <v>2013</v>
      </c>
      <c r="M317" t="str">
        <f>VLOOKUP(G317,sra!$A$1:$B$1028,2,FALSE)</f>
        <v>0bc1646417e8abff1e1b4166ef10f900</v>
      </c>
      <c r="N317" t="s">
        <v>987</v>
      </c>
    </row>
    <row r="318" spans="1:14" x14ac:dyDescent="0.2">
      <c r="A318" t="s">
        <v>291</v>
      </c>
      <c r="B318" t="s">
        <v>3729</v>
      </c>
      <c r="C318" t="s">
        <v>3730</v>
      </c>
      <c r="D318" t="s">
        <v>1216</v>
      </c>
      <c r="G318" t="s">
        <v>986</v>
      </c>
      <c r="H318">
        <v>101</v>
      </c>
      <c r="I318" t="s">
        <v>2591</v>
      </c>
      <c r="J318" t="s">
        <v>1183</v>
      </c>
      <c r="K318" t="s">
        <v>1186</v>
      </c>
      <c r="L318">
        <v>2013</v>
      </c>
      <c r="M318" t="str">
        <f>VLOOKUP(G318,sra!$A$1:$B$1028,2,FALSE)</f>
        <v>a79d3085d5ed5c8794b080f99ee0da5c</v>
      </c>
      <c r="N318" t="s">
        <v>986</v>
      </c>
    </row>
    <row r="319" spans="1:14" x14ac:dyDescent="0.2">
      <c r="A319" t="s">
        <v>130</v>
      </c>
      <c r="B319" t="s">
        <v>3731</v>
      </c>
      <c r="C319" t="s">
        <v>3732</v>
      </c>
      <c r="D319" t="s">
        <v>1237</v>
      </c>
      <c r="G319" t="s">
        <v>976</v>
      </c>
      <c r="H319">
        <v>101</v>
      </c>
      <c r="I319" t="s">
        <v>2591</v>
      </c>
      <c r="J319" t="s">
        <v>1183</v>
      </c>
      <c r="K319" t="s">
        <v>1186</v>
      </c>
      <c r="L319">
        <v>2013</v>
      </c>
      <c r="M319" t="str">
        <f>VLOOKUP(G319,sra!$A$1:$B$1028,2,FALSE)</f>
        <v>445b16d88b0a5cefb60359c262ac00f6</v>
      </c>
      <c r="N319" t="s">
        <v>976</v>
      </c>
    </row>
    <row r="320" spans="1:14" x14ac:dyDescent="0.2">
      <c r="A320" t="s">
        <v>268</v>
      </c>
      <c r="B320" t="s">
        <v>3733</v>
      </c>
      <c r="C320" t="s">
        <v>3734</v>
      </c>
      <c r="D320" t="s">
        <v>1457</v>
      </c>
      <c r="G320" t="s">
        <v>980</v>
      </c>
      <c r="H320">
        <v>101</v>
      </c>
      <c r="I320" t="s">
        <v>2591</v>
      </c>
      <c r="J320" t="s">
        <v>1183</v>
      </c>
      <c r="K320" t="s">
        <v>1186</v>
      </c>
      <c r="L320">
        <v>2013</v>
      </c>
      <c r="M320" t="str">
        <f>VLOOKUP(G320,sra!$A$1:$B$1028,2,FALSE)</f>
        <v>f764f354fe0b2121b134465eec74d547</v>
      </c>
      <c r="N320" t="s">
        <v>980</v>
      </c>
    </row>
    <row r="321" spans="1:14" x14ac:dyDescent="0.2">
      <c r="A321" t="s">
        <v>190</v>
      </c>
      <c r="B321" t="s">
        <v>3735</v>
      </c>
      <c r="C321" t="s">
        <v>3736</v>
      </c>
      <c r="D321" t="s">
        <v>1271</v>
      </c>
      <c r="G321" t="s">
        <v>1023</v>
      </c>
      <c r="H321">
        <v>101</v>
      </c>
      <c r="I321" t="s">
        <v>2595</v>
      </c>
      <c r="J321" t="s">
        <v>1183</v>
      </c>
      <c r="K321" t="s">
        <v>1186</v>
      </c>
      <c r="L321">
        <v>2013</v>
      </c>
      <c r="M321" t="str">
        <f>VLOOKUP(G321,sra!$A$1:$B$1028,2,FALSE)</f>
        <v>27e78fb35b45ee125a224251ba7cd3cf</v>
      </c>
      <c r="N321" t="s">
        <v>1023</v>
      </c>
    </row>
    <row r="322" spans="1:14" x14ac:dyDescent="0.2">
      <c r="A322" t="s">
        <v>132</v>
      </c>
      <c r="B322" t="s">
        <v>3737</v>
      </c>
      <c r="C322" t="s">
        <v>3738</v>
      </c>
      <c r="D322" t="s">
        <v>1396</v>
      </c>
      <c r="G322" t="s">
        <v>1045</v>
      </c>
      <c r="H322">
        <v>101</v>
      </c>
      <c r="I322" t="s">
        <v>2591</v>
      </c>
      <c r="J322" t="s">
        <v>1183</v>
      </c>
      <c r="K322" t="s">
        <v>1186</v>
      </c>
      <c r="L322">
        <v>2013</v>
      </c>
      <c r="M322" t="str">
        <f>VLOOKUP(G322,sra!$A$1:$B$1028,2,FALSE)</f>
        <v>3bd632377f2cf0b83653c807e437d5da</v>
      </c>
      <c r="N322" t="s">
        <v>1045</v>
      </c>
    </row>
    <row r="323" spans="1:14" x14ac:dyDescent="0.2">
      <c r="A323" t="s">
        <v>178</v>
      </c>
      <c r="B323" t="s">
        <v>3739</v>
      </c>
      <c r="C323" t="s">
        <v>3740</v>
      </c>
      <c r="D323" t="s">
        <v>1408</v>
      </c>
      <c r="G323" t="s">
        <v>1100</v>
      </c>
      <c r="H323">
        <v>101</v>
      </c>
      <c r="I323" t="s">
        <v>2592</v>
      </c>
      <c r="J323" t="s">
        <v>1183</v>
      </c>
      <c r="K323" t="s">
        <v>1186</v>
      </c>
      <c r="L323">
        <v>2013</v>
      </c>
      <c r="M323" t="str">
        <f>VLOOKUP(G323,sra!$A$1:$B$1028,2,FALSE)</f>
        <v>23bc227f4b30cd59f40f622f83ef7246</v>
      </c>
      <c r="N323" t="s">
        <v>1100</v>
      </c>
    </row>
    <row r="324" spans="1:14" x14ac:dyDescent="0.2">
      <c r="A324" t="s">
        <v>160</v>
      </c>
      <c r="B324" t="s">
        <v>3741</v>
      </c>
      <c r="C324" t="s">
        <v>3742</v>
      </c>
      <c r="D324" t="s">
        <v>1235</v>
      </c>
      <c r="G324" t="s">
        <v>1076</v>
      </c>
      <c r="H324">
        <v>101</v>
      </c>
      <c r="I324" t="s">
        <v>2592</v>
      </c>
      <c r="J324" t="s">
        <v>1183</v>
      </c>
      <c r="K324" t="s">
        <v>1186</v>
      </c>
      <c r="L324">
        <v>2013</v>
      </c>
      <c r="M324" t="str">
        <f>VLOOKUP(G324,sra!$A$1:$B$1028,2,FALSE)</f>
        <v>bcc50ce66db77d367565fc872eeba67d</v>
      </c>
      <c r="N324" t="s">
        <v>1076</v>
      </c>
    </row>
    <row r="325" spans="1:14" x14ac:dyDescent="0.2">
      <c r="A325" t="s">
        <v>119</v>
      </c>
      <c r="B325" t="s">
        <v>3743</v>
      </c>
      <c r="C325" t="s">
        <v>3744</v>
      </c>
      <c r="D325" t="s">
        <v>1247</v>
      </c>
      <c r="G325" t="s">
        <v>1103</v>
      </c>
      <c r="H325">
        <v>101</v>
      </c>
      <c r="I325" t="s">
        <v>2592</v>
      </c>
      <c r="J325" t="s">
        <v>1183</v>
      </c>
      <c r="K325" t="s">
        <v>1186</v>
      </c>
      <c r="L325">
        <v>2013</v>
      </c>
      <c r="M325" t="str">
        <f>VLOOKUP(G325,sra!$A$1:$B$1028,2,FALSE)</f>
        <v>e84d9a7c2908c2fe6dec496d4f63c545</v>
      </c>
      <c r="N325" t="s">
        <v>1103</v>
      </c>
    </row>
    <row r="326" spans="1:14" x14ac:dyDescent="0.2">
      <c r="A326" t="s">
        <v>120</v>
      </c>
      <c r="B326" t="s">
        <v>3745</v>
      </c>
      <c r="C326" t="s">
        <v>3746</v>
      </c>
      <c r="D326" t="s">
        <v>1258</v>
      </c>
      <c r="G326" t="s">
        <v>1083</v>
      </c>
      <c r="H326">
        <v>101</v>
      </c>
      <c r="I326" t="s">
        <v>2592</v>
      </c>
      <c r="J326" t="s">
        <v>1183</v>
      </c>
      <c r="K326" t="s">
        <v>1186</v>
      </c>
      <c r="L326">
        <v>2013</v>
      </c>
      <c r="M326" t="str">
        <f>VLOOKUP(G326,sra!$A$1:$B$1028,2,FALSE)</f>
        <v>2a285cd9d0cc7e44b505a193f4455889</v>
      </c>
      <c r="N326" t="s">
        <v>1083</v>
      </c>
    </row>
    <row r="327" spans="1:14" x14ac:dyDescent="0.2">
      <c r="A327" t="s">
        <v>167</v>
      </c>
      <c r="B327" t="s">
        <v>3747</v>
      </c>
      <c r="C327" t="s">
        <v>3748</v>
      </c>
      <c r="D327" t="s">
        <v>1250</v>
      </c>
      <c r="G327" t="s">
        <v>1110</v>
      </c>
      <c r="H327">
        <v>101</v>
      </c>
      <c r="I327" t="s">
        <v>2592</v>
      </c>
      <c r="J327" t="s">
        <v>1183</v>
      </c>
      <c r="K327" t="s">
        <v>1186</v>
      </c>
      <c r="L327">
        <v>2013</v>
      </c>
      <c r="M327" t="str">
        <f>VLOOKUP(G327,sra!$A$1:$B$1028,2,FALSE)</f>
        <v>ddab0498508bff4993ea604270ab03d1</v>
      </c>
      <c r="N327" t="s">
        <v>1110</v>
      </c>
    </row>
    <row r="328" spans="1:14" x14ac:dyDescent="0.2">
      <c r="A328" t="s">
        <v>143</v>
      </c>
      <c r="B328" t="s">
        <v>3749</v>
      </c>
      <c r="C328" t="s">
        <v>3750</v>
      </c>
      <c r="D328" t="s">
        <v>1226</v>
      </c>
      <c r="G328" t="s">
        <v>960</v>
      </c>
      <c r="H328">
        <v>101</v>
      </c>
      <c r="I328" t="s">
        <v>2595</v>
      </c>
      <c r="J328" t="s">
        <v>1183</v>
      </c>
      <c r="K328" t="s">
        <v>1186</v>
      </c>
      <c r="L328">
        <v>2013</v>
      </c>
      <c r="M328" t="str">
        <f>VLOOKUP(G328,sra!$A$1:$B$1028,2,FALSE)</f>
        <v>d725b9bc6a9aec454e2a44b3a98a3f9f</v>
      </c>
      <c r="N328" t="s">
        <v>960</v>
      </c>
    </row>
    <row r="329" spans="1:14" x14ac:dyDescent="0.2">
      <c r="A329" t="s">
        <v>154</v>
      </c>
      <c r="B329" t="s">
        <v>3751</v>
      </c>
      <c r="C329" t="s">
        <v>3752</v>
      </c>
      <c r="D329" t="s">
        <v>1470</v>
      </c>
      <c r="G329" t="s">
        <v>899</v>
      </c>
      <c r="H329">
        <v>101</v>
      </c>
      <c r="I329" t="s">
        <v>2595</v>
      </c>
      <c r="J329" t="s">
        <v>1183</v>
      </c>
      <c r="K329" t="s">
        <v>1186</v>
      </c>
      <c r="L329">
        <v>2013</v>
      </c>
      <c r="M329" t="str">
        <f>VLOOKUP(G329,sra!$A$1:$B$1028,2,FALSE)</f>
        <v>02d431b3d85a8da442d7a460dc7b81dd</v>
      </c>
      <c r="N329" t="s">
        <v>899</v>
      </c>
    </row>
    <row r="330" spans="1:14" x14ac:dyDescent="0.2">
      <c r="A330" t="s">
        <v>155</v>
      </c>
      <c r="B330" t="s">
        <v>3753</v>
      </c>
      <c r="C330" t="s">
        <v>3754</v>
      </c>
      <c r="D330" t="s">
        <v>1293</v>
      </c>
      <c r="G330" t="s">
        <v>891</v>
      </c>
      <c r="H330">
        <v>101</v>
      </c>
      <c r="I330" t="s">
        <v>2596</v>
      </c>
      <c r="J330" t="s">
        <v>1183</v>
      </c>
      <c r="K330" t="s">
        <v>1186</v>
      </c>
      <c r="L330">
        <v>2013</v>
      </c>
      <c r="M330" t="str">
        <f>VLOOKUP(G330,sra!$A$1:$B$1028,2,FALSE)</f>
        <v>d08a8b4879e13b8766933fbee5efb7a2</v>
      </c>
      <c r="N330" t="s">
        <v>891</v>
      </c>
    </row>
    <row r="331" spans="1:14" x14ac:dyDescent="0.2">
      <c r="A331" t="s">
        <v>77</v>
      </c>
      <c r="B331" t="s">
        <v>3755</v>
      </c>
      <c r="C331" t="s">
        <v>3756</v>
      </c>
      <c r="D331" t="s">
        <v>1346</v>
      </c>
      <c r="G331" t="s">
        <v>965</v>
      </c>
      <c r="H331">
        <v>101</v>
      </c>
      <c r="I331" t="s">
        <v>2595</v>
      </c>
      <c r="J331" t="s">
        <v>1183</v>
      </c>
      <c r="K331" t="s">
        <v>1186</v>
      </c>
      <c r="L331">
        <v>2013</v>
      </c>
      <c r="M331" t="str">
        <f>VLOOKUP(G331,sra!$A$1:$B$1028,2,FALSE)</f>
        <v>e0419be2d7130f77ccb0638a22842679</v>
      </c>
      <c r="N331" t="s">
        <v>965</v>
      </c>
    </row>
    <row r="332" spans="1:14" x14ac:dyDescent="0.2">
      <c r="A332" t="s">
        <v>180</v>
      </c>
      <c r="B332" t="s">
        <v>3757</v>
      </c>
      <c r="C332" t="s">
        <v>3758</v>
      </c>
      <c r="D332" t="s">
        <v>1252</v>
      </c>
      <c r="G332" t="s">
        <v>1050</v>
      </c>
      <c r="H332">
        <v>150</v>
      </c>
      <c r="I332" t="s">
        <v>1180</v>
      </c>
      <c r="J332" t="s">
        <v>1183</v>
      </c>
      <c r="K332" t="s">
        <v>1185</v>
      </c>
      <c r="L332">
        <v>2017</v>
      </c>
      <c r="M332" t="str">
        <f>VLOOKUP(G332,sra!$A$1:$B$1028,2,FALSE)</f>
        <v>12f4d4d23066940502e39d55aa24d398</v>
      </c>
      <c r="N332" t="s">
        <v>1050</v>
      </c>
    </row>
    <row r="333" spans="1:14" x14ac:dyDescent="0.2">
      <c r="A333" t="s">
        <v>121</v>
      </c>
      <c r="B333" t="s">
        <v>3759</v>
      </c>
      <c r="C333" t="s">
        <v>3760</v>
      </c>
      <c r="D333" t="s">
        <v>1387</v>
      </c>
      <c r="G333" t="s">
        <v>1061</v>
      </c>
      <c r="H333">
        <v>150</v>
      </c>
      <c r="I333" t="s">
        <v>1179</v>
      </c>
      <c r="J333" t="s">
        <v>1183</v>
      </c>
      <c r="K333" t="s">
        <v>1185</v>
      </c>
      <c r="L333">
        <v>2017</v>
      </c>
      <c r="M333" t="str">
        <f>VLOOKUP(G333,sra!$A$1:$B$1028,2,FALSE)</f>
        <v>7632caafe97f6fe654986ab30ecc12e5</v>
      </c>
      <c r="N333" t="s">
        <v>1061</v>
      </c>
    </row>
    <row r="334" spans="1:14" x14ac:dyDescent="0.2">
      <c r="A334" t="s">
        <v>44</v>
      </c>
      <c r="B334" t="s">
        <v>3761</v>
      </c>
      <c r="C334" t="s">
        <v>3762</v>
      </c>
      <c r="D334" t="s">
        <v>1394</v>
      </c>
      <c r="G334" t="s">
        <v>1081</v>
      </c>
      <c r="H334">
        <v>150</v>
      </c>
      <c r="I334" t="s">
        <v>1178</v>
      </c>
      <c r="J334" t="s">
        <v>1183</v>
      </c>
      <c r="K334" t="s">
        <v>1185</v>
      </c>
      <c r="L334">
        <v>2017</v>
      </c>
      <c r="M334" t="str">
        <f>VLOOKUP(G334,sra!$A$1:$B$1028,2,FALSE)</f>
        <v>cbca5f3b314a974eb36d54c09961fa49</v>
      </c>
      <c r="N334" t="s">
        <v>1081</v>
      </c>
    </row>
    <row r="335" spans="1:14" x14ac:dyDescent="0.2">
      <c r="A335" t="s">
        <v>70</v>
      </c>
      <c r="B335" t="s">
        <v>3763</v>
      </c>
      <c r="C335" t="s">
        <v>3764</v>
      </c>
      <c r="D335" t="s">
        <v>1401</v>
      </c>
      <c r="G335" t="s">
        <v>972</v>
      </c>
      <c r="H335">
        <v>150</v>
      </c>
      <c r="I335" t="s">
        <v>1176</v>
      </c>
      <c r="J335" t="s">
        <v>1183</v>
      </c>
      <c r="K335" t="s">
        <v>1185</v>
      </c>
      <c r="L335">
        <v>2017</v>
      </c>
      <c r="M335" t="str">
        <f>VLOOKUP(G335,sra!$A$1:$B$1028,2,FALSE)</f>
        <v>ea1a0a02c7ec3cdfa8d82e38606855f5</v>
      </c>
      <c r="N335" t="s">
        <v>972</v>
      </c>
    </row>
    <row r="336" spans="1:14" x14ac:dyDescent="0.2">
      <c r="A336" t="s">
        <v>83</v>
      </c>
      <c r="B336" t="s">
        <v>3765</v>
      </c>
      <c r="C336" t="s">
        <v>3766</v>
      </c>
      <c r="D336" t="s">
        <v>1474</v>
      </c>
      <c r="G336" t="s">
        <v>1035</v>
      </c>
      <c r="H336">
        <v>150</v>
      </c>
      <c r="I336" t="s">
        <v>1175</v>
      </c>
      <c r="J336" t="s">
        <v>1183</v>
      </c>
      <c r="K336" t="s">
        <v>1185</v>
      </c>
      <c r="L336">
        <v>2017</v>
      </c>
      <c r="M336" t="str">
        <f>VLOOKUP(G336,sra!$A$1:$B$1028,2,FALSE)</f>
        <v>3c578ece675e95cb5005ac240fdce1d1</v>
      </c>
      <c r="N336" t="s">
        <v>1035</v>
      </c>
    </row>
    <row r="337" spans="1:14" x14ac:dyDescent="0.2">
      <c r="A337" t="s">
        <v>191</v>
      </c>
      <c r="B337" t="s">
        <v>3767</v>
      </c>
      <c r="C337" t="s">
        <v>3768</v>
      </c>
      <c r="D337" t="s">
        <v>1462</v>
      </c>
      <c r="G337" t="s">
        <v>996</v>
      </c>
      <c r="H337">
        <v>100</v>
      </c>
      <c r="I337" t="s">
        <v>1414</v>
      </c>
      <c r="J337" t="s">
        <v>1185</v>
      </c>
      <c r="K337" t="s">
        <v>1185</v>
      </c>
      <c r="L337">
        <v>2018</v>
      </c>
      <c r="M337" t="str">
        <f>VLOOKUP(G337,sra!$A$1:$B$1028,2,FALSE)</f>
        <v>ed0157c451436fea190a5864da5caf60</v>
      </c>
      <c r="N337" t="s">
        <v>996</v>
      </c>
    </row>
    <row r="338" spans="1:14" x14ac:dyDescent="0.2">
      <c r="A338" t="s">
        <v>112</v>
      </c>
      <c r="B338" t="s">
        <v>3769</v>
      </c>
      <c r="C338" t="s">
        <v>3770</v>
      </c>
      <c r="D338" t="s">
        <v>1384</v>
      </c>
      <c r="G338" t="s">
        <v>1021</v>
      </c>
      <c r="H338">
        <v>150</v>
      </c>
      <c r="I338" t="s">
        <v>1174</v>
      </c>
      <c r="J338" t="s">
        <v>1183</v>
      </c>
      <c r="K338" t="s">
        <v>1185</v>
      </c>
      <c r="L338">
        <v>2017</v>
      </c>
      <c r="M338" t="str">
        <f>VLOOKUP(G338,sra!$A$1:$B$1028,2,FALSE)</f>
        <v>f3d85ab0d110cc54789de60a3ccbbe04</v>
      </c>
      <c r="N338" t="s">
        <v>1021</v>
      </c>
    </row>
    <row r="339" spans="1:14" x14ac:dyDescent="0.2">
      <c r="A339" t="s">
        <v>91</v>
      </c>
      <c r="B339" t="s">
        <v>3771</v>
      </c>
      <c r="C339" t="s">
        <v>3772</v>
      </c>
      <c r="D339" t="s">
        <v>1270</v>
      </c>
      <c r="G339" t="s">
        <v>1071</v>
      </c>
      <c r="H339">
        <v>101</v>
      </c>
      <c r="I339" t="s">
        <v>2595</v>
      </c>
      <c r="J339" t="s">
        <v>1183</v>
      </c>
      <c r="K339" t="s">
        <v>1186</v>
      </c>
      <c r="L339">
        <v>2013</v>
      </c>
      <c r="M339" t="str">
        <f>VLOOKUP(G339,sra!$A$1:$B$1028,2,FALSE)</f>
        <v>aae52cb65c8809e66f88c3e669d07fa2</v>
      </c>
      <c r="N339" t="s">
        <v>1071</v>
      </c>
    </row>
    <row r="340" spans="1:14" x14ac:dyDescent="0.2">
      <c r="A340" t="s">
        <v>159</v>
      </c>
      <c r="B340" t="s">
        <v>3773</v>
      </c>
      <c r="C340" t="s">
        <v>3774</v>
      </c>
      <c r="D340" t="s">
        <v>1422</v>
      </c>
      <c r="G340" t="s">
        <v>879</v>
      </c>
      <c r="H340">
        <v>101</v>
      </c>
      <c r="I340" t="s">
        <v>2595</v>
      </c>
      <c r="J340" t="s">
        <v>1183</v>
      </c>
      <c r="K340" t="s">
        <v>1186</v>
      </c>
      <c r="L340">
        <v>2013</v>
      </c>
      <c r="M340" t="str">
        <f>VLOOKUP(G340,sra!$A$1:$B$1028,2,FALSE)</f>
        <v>151c3d36808bdb34373c80142a276bbb</v>
      </c>
      <c r="N340" t="s">
        <v>879</v>
      </c>
    </row>
    <row r="341" spans="1:14" x14ac:dyDescent="0.2">
      <c r="A341" t="s">
        <v>103</v>
      </c>
      <c r="B341" t="s">
        <v>3775</v>
      </c>
      <c r="C341" t="s">
        <v>3776</v>
      </c>
      <c r="D341" t="s">
        <v>1388</v>
      </c>
      <c r="G341" t="s">
        <v>911</v>
      </c>
      <c r="H341">
        <v>101</v>
      </c>
      <c r="I341" t="s">
        <v>2595</v>
      </c>
      <c r="J341" t="s">
        <v>1183</v>
      </c>
      <c r="K341" t="s">
        <v>1186</v>
      </c>
      <c r="L341">
        <v>2013</v>
      </c>
      <c r="M341" t="str">
        <f>VLOOKUP(G341,sra!$A$1:$B$1028,2,FALSE)</f>
        <v>ad694541eea688b04562c781f8043ecd</v>
      </c>
      <c r="N341" t="s">
        <v>911</v>
      </c>
    </row>
    <row r="342" spans="1:14" x14ac:dyDescent="0.2">
      <c r="A342" t="s">
        <v>140</v>
      </c>
      <c r="B342" t="s">
        <v>3777</v>
      </c>
      <c r="C342" t="s">
        <v>3778</v>
      </c>
      <c r="D342" t="s">
        <v>1464</v>
      </c>
      <c r="G342" t="s">
        <v>904</v>
      </c>
      <c r="H342">
        <v>101</v>
      </c>
      <c r="I342" t="s">
        <v>2595</v>
      </c>
      <c r="J342" t="s">
        <v>1183</v>
      </c>
      <c r="K342" t="s">
        <v>1186</v>
      </c>
      <c r="L342">
        <v>2013</v>
      </c>
      <c r="M342" t="str">
        <f>VLOOKUP(G342,sra!$A$1:$B$1028,2,FALSE)</f>
        <v>4f9374181fe08b332933a20193dc377b</v>
      </c>
      <c r="N342" t="s">
        <v>904</v>
      </c>
    </row>
    <row r="343" spans="1:14" x14ac:dyDescent="0.2">
      <c r="A343" t="s">
        <v>172</v>
      </c>
      <c r="B343" t="s">
        <v>3779</v>
      </c>
      <c r="C343" t="s">
        <v>3780</v>
      </c>
      <c r="D343" t="s">
        <v>1340</v>
      </c>
      <c r="G343" t="s">
        <v>952</v>
      </c>
      <c r="H343">
        <v>101</v>
      </c>
      <c r="I343" t="s">
        <v>2595</v>
      </c>
      <c r="J343" t="s">
        <v>1183</v>
      </c>
      <c r="K343" t="s">
        <v>1186</v>
      </c>
      <c r="L343">
        <v>2013</v>
      </c>
      <c r="M343" t="str">
        <f>VLOOKUP(G343,sra!$A$1:$B$1028,2,FALSE)</f>
        <v>ca4b343f388cd7fb77ce7a6b9562904a</v>
      </c>
      <c r="N343" t="s">
        <v>952</v>
      </c>
    </row>
    <row r="344" spans="1:14" x14ac:dyDescent="0.2">
      <c r="A344" t="s">
        <v>242</v>
      </c>
      <c r="B344" t="s">
        <v>3781</v>
      </c>
      <c r="C344" t="s">
        <v>3782</v>
      </c>
      <c r="D344" t="s">
        <v>1427</v>
      </c>
      <c r="G344" t="s">
        <v>917</v>
      </c>
      <c r="H344">
        <v>101</v>
      </c>
      <c r="I344" t="s">
        <v>2595</v>
      </c>
      <c r="J344" t="s">
        <v>1183</v>
      </c>
      <c r="K344" t="s">
        <v>1186</v>
      </c>
      <c r="L344">
        <v>2013</v>
      </c>
      <c r="M344" t="str">
        <f>VLOOKUP(G344,sra!$A$1:$B$1028,2,FALSE)</f>
        <v>029677d3787ac661ee88f0a13137a4d3</v>
      </c>
      <c r="N344" t="s">
        <v>917</v>
      </c>
    </row>
    <row r="345" spans="1:14" x14ac:dyDescent="0.2">
      <c r="A345" t="s">
        <v>72</v>
      </c>
      <c r="B345" t="s">
        <v>3783</v>
      </c>
      <c r="C345" t="s">
        <v>3784</v>
      </c>
      <c r="D345" t="s">
        <v>1212</v>
      </c>
      <c r="G345" t="s">
        <v>890</v>
      </c>
      <c r="H345">
        <v>101</v>
      </c>
      <c r="I345" t="s">
        <v>2595</v>
      </c>
      <c r="J345" t="s">
        <v>1183</v>
      </c>
      <c r="K345" t="s">
        <v>1186</v>
      </c>
      <c r="L345">
        <v>2013</v>
      </c>
      <c r="M345" t="str">
        <f>VLOOKUP(G345,sra!$A$1:$B$1028,2,FALSE)</f>
        <v>714c770ea4dcf85b4fb0646372162133</v>
      </c>
      <c r="N345" t="s">
        <v>890</v>
      </c>
    </row>
    <row r="346" spans="1:14" x14ac:dyDescent="0.2">
      <c r="A346" t="s">
        <v>47</v>
      </c>
      <c r="B346" t="s">
        <v>3785</v>
      </c>
      <c r="C346" t="s">
        <v>3786</v>
      </c>
      <c r="D346" t="s">
        <v>1389</v>
      </c>
      <c r="G346" t="s">
        <v>887</v>
      </c>
      <c r="H346">
        <v>101</v>
      </c>
      <c r="I346" t="s">
        <v>2595</v>
      </c>
      <c r="J346" t="s">
        <v>1183</v>
      </c>
      <c r="K346" t="s">
        <v>1186</v>
      </c>
      <c r="L346">
        <v>2013</v>
      </c>
      <c r="M346" t="str">
        <f>VLOOKUP(G346,sra!$A$1:$B$1028,2,FALSE)</f>
        <v>48092eb351760176ad0c885952fad909</v>
      </c>
      <c r="N346" t="s">
        <v>887</v>
      </c>
    </row>
    <row r="347" spans="1:14" x14ac:dyDescent="0.2">
      <c r="A347" t="s">
        <v>136</v>
      </c>
      <c r="B347" t="s">
        <v>3787</v>
      </c>
      <c r="C347" t="s">
        <v>3788</v>
      </c>
      <c r="D347" t="s">
        <v>1213</v>
      </c>
      <c r="G347" t="s">
        <v>902</v>
      </c>
      <c r="H347">
        <v>101</v>
      </c>
      <c r="I347" t="s">
        <v>2595</v>
      </c>
      <c r="J347" t="s">
        <v>1183</v>
      </c>
      <c r="K347" t="s">
        <v>1186</v>
      </c>
      <c r="L347">
        <v>2013</v>
      </c>
      <c r="M347" t="str">
        <f>VLOOKUP(G347,sra!$A$1:$B$1028,2,FALSE)</f>
        <v>1755ceb43972d75e95894587fb97ec18</v>
      </c>
      <c r="N347" t="s">
        <v>902</v>
      </c>
    </row>
    <row r="348" spans="1:14" x14ac:dyDescent="0.2">
      <c r="A348" t="s">
        <v>33</v>
      </c>
      <c r="B348" t="s">
        <v>3789</v>
      </c>
      <c r="C348" t="s">
        <v>3790</v>
      </c>
      <c r="D348" t="s">
        <v>1381</v>
      </c>
      <c r="G348" t="s">
        <v>935</v>
      </c>
      <c r="H348">
        <v>101</v>
      </c>
      <c r="I348" t="s">
        <v>2595</v>
      </c>
      <c r="J348" t="s">
        <v>1183</v>
      </c>
      <c r="K348" t="s">
        <v>1186</v>
      </c>
      <c r="L348">
        <v>2013</v>
      </c>
      <c r="M348" t="str">
        <f>VLOOKUP(G348,sra!$A$1:$B$1028,2,FALSE)</f>
        <v>c07e71d62a23d78bab49234607e26492</v>
      </c>
      <c r="N348" t="s">
        <v>935</v>
      </c>
    </row>
    <row r="349" spans="1:14" x14ac:dyDescent="0.2">
      <c r="A349" t="s">
        <v>243</v>
      </c>
      <c r="B349" t="s">
        <v>3791</v>
      </c>
      <c r="C349" t="s">
        <v>3792</v>
      </c>
      <c r="D349" t="s">
        <v>1421</v>
      </c>
      <c r="G349" t="s">
        <v>961</v>
      </c>
      <c r="H349">
        <v>101</v>
      </c>
      <c r="I349" t="s">
        <v>2595</v>
      </c>
      <c r="J349" t="s">
        <v>1183</v>
      </c>
      <c r="K349" t="s">
        <v>1186</v>
      </c>
      <c r="L349">
        <v>2013</v>
      </c>
      <c r="M349" t="str">
        <f>VLOOKUP(G349,sra!$A$1:$B$1028,2,FALSE)</f>
        <v>238615671447f6b029196cfd0fcde8d4</v>
      </c>
      <c r="N349" t="s">
        <v>961</v>
      </c>
    </row>
    <row r="350" spans="1:14" x14ac:dyDescent="0.2">
      <c r="A350" t="s">
        <v>289</v>
      </c>
      <c r="B350" t="s">
        <v>3793</v>
      </c>
      <c r="C350" t="s">
        <v>3794</v>
      </c>
      <c r="D350" t="s">
        <v>1359</v>
      </c>
      <c r="G350" t="s">
        <v>936</v>
      </c>
      <c r="H350">
        <v>101</v>
      </c>
      <c r="I350" t="s">
        <v>2595</v>
      </c>
      <c r="J350" t="s">
        <v>1183</v>
      </c>
      <c r="K350" t="s">
        <v>1186</v>
      </c>
      <c r="L350">
        <v>2013</v>
      </c>
      <c r="M350" t="str">
        <f>VLOOKUP(G350,sra!$A$1:$B$1028,2,FALSE)</f>
        <v>93bea8957b872872df4cccbdf15fcb92</v>
      </c>
      <c r="N350" t="s">
        <v>936</v>
      </c>
    </row>
    <row r="351" spans="1:14" x14ac:dyDescent="0.2">
      <c r="A351" t="s">
        <v>7</v>
      </c>
      <c r="B351" t="s">
        <v>3795</v>
      </c>
      <c r="C351" t="s">
        <v>3796</v>
      </c>
      <c r="D351" t="s">
        <v>1191</v>
      </c>
      <c r="G351" t="s">
        <v>539</v>
      </c>
      <c r="H351">
        <v>101</v>
      </c>
      <c r="I351" t="s">
        <v>2595</v>
      </c>
      <c r="J351" t="s">
        <v>1183</v>
      </c>
      <c r="K351" t="s">
        <v>1186</v>
      </c>
      <c r="L351">
        <v>2013</v>
      </c>
      <c r="M351" t="str">
        <f>VLOOKUP(G351,sra!$A$1:$B$1028,2,FALSE)</f>
        <v>26fd84ce23c0739722d610ecfb6bca96</v>
      </c>
      <c r="N351" t="s">
        <v>539</v>
      </c>
    </row>
    <row r="352" spans="1:14" x14ac:dyDescent="0.2">
      <c r="A352" t="s">
        <v>203</v>
      </c>
      <c r="B352" t="s">
        <v>3797</v>
      </c>
      <c r="C352" t="s">
        <v>3798</v>
      </c>
      <c r="D352" t="s">
        <v>1296</v>
      </c>
      <c r="G352" t="s">
        <v>929</v>
      </c>
      <c r="H352">
        <v>101</v>
      </c>
      <c r="I352" t="s">
        <v>2595</v>
      </c>
      <c r="J352" t="s">
        <v>1183</v>
      </c>
      <c r="K352" t="s">
        <v>1186</v>
      </c>
      <c r="L352">
        <v>2013</v>
      </c>
      <c r="M352" t="str">
        <f>VLOOKUP(G352,sra!$A$1:$B$1028,2,FALSE)</f>
        <v>41b0c592e73a917b82ea13e770f539a9</v>
      </c>
      <c r="N352" t="s">
        <v>929</v>
      </c>
    </row>
    <row r="353" spans="1:14" x14ac:dyDescent="0.2">
      <c r="A353" t="s">
        <v>20</v>
      </c>
      <c r="B353" t="s">
        <v>3799</v>
      </c>
      <c r="C353" t="s">
        <v>3800</v>
      </c>
      <c r="D353" t="s">
        <v>1304</v>
      </c>
      <c r="G353" t="s">
        <v>927</v>
      </c>
      <c r="H353">
        <v>101</v>
      </c>
      <c r="I353" t="s">
        <v>2595</v>
      </c>
      <c r="J353" t="s">
        <v>1183</v>
      </c>
      <c r="K353" t="s">
        <v>1186</v>
      </c>
      <c r="L353">
        <v>2013</v>
      </c>
      <c r="M353" t="str">
        <f>VLOOKUP(G353,sra!$A$1:$B$1028,2,FALSE)</f>
        <v>7e382c7d82e53ebee01d839c249b578f</v>
      </c>
      <c r="N353" t="s">
        <v>927</v>
      </c>
    </row>
    <row r="354" spans="1:14" x14ac:dyDescent="0.2">
      <c r="A354" t="s">
        <v>40</v>
      </c>
      <c r="B354" t="s">
        <v>3801</v>
      </c>
      <c r="C354" t="s">
        <v>3802</v>
      </c>
      <c r="D354" t="s">
        <v>1465</v>
      </c>
      <c r="G354" t="s">
        <v>925</v>
      </c>
      <c r="H354">
        <v>101</v>
      </c>
      <c r="I354" t="s">
        <v>2595</v>
      </c>
      <c r="J354" t="s">
        <v>1183</v>
      </c>
      <c r="K354" t="s">
        <v>1186</v>
      </c>
      <c r="L354">
        <v>2013</v>
      </c>
      <c r="M354" t="str">
        <f>VLOOKUP(G354,sra!$A$1:$B$1028,2,FALSE)</f>
        <v>38e524ce5a9c716c2101f1a86f202c93</v>
      </c>
      <c r="N354" t="s">
        <v>925</v>
      </c>
    </row>
    <row r="355" spans="1:14" x14ac:dyDescent="0.2">
      <c r="A355" t="s">
        <v>85</v>
      </c>
      <c r="B355" t="s">
        <v>3803</v>
      </c>
      <c r="C355" t="s">
        <v>3804</v>
      </c>
      <c r="D355" t="s">
        <v>1316</v>
      </c>
      <c r="G355" t="s">
        <v>963</v>
      </c>
      <c r="H355">
        <v>101</v>
      </c>
      <c r="I355" t="s">
        <v>2595</v>
      </c>
      <c r="J355" t="s">
        <v>1183</v>
      </c>
      <c r="K355" t="s">
        <v>1186</v>
      </c>
      <c r="L355">
        <v>2013</v>
      </c>
      <c r="M355" t="str">
        <f>VLOOKUP(G355,sra!$A$1:$B$1028,2,FALSE)</f>
        <v>e568a3a53b804817d0c29f77fc9db2c7</v>
      </c>
      <c r="N355" t="s">
        <v>963</v>
      </c>
    </row>
    <row r="356" spans="1:14" x14ac:dyDescent="0.2">
      <c r="A356" t="s">
        <v>59</v>
      </c>
      <c r="B356" t="s">
        <v>3805</v>
      </c>
      <c r="C356" t="s">
        <v>3806</v>
      </c>
      <c r="D356" t="s">
        <v>3050</v>
      </c>
      <c r="G356" t="s">
        <v>512</v>
      </c>
      <c r="H356">
        <v>101</v>
      </c>
      <c r="I356" t="s">
        <v>2595</v>
      </c>
      <c r="J356" t="s">
        <v>1183</v>
      </c>
      <c r="K356" t="s">
        <v>1186</v>
      </c>
      <c r="L356">
        <v>2013</v>
      </c>
      <c r="M356" t="str">
        <f>VLOOKUP(G356,sra!$A$1:$B$1028,2,FALSE)</f>
        <v>e23c93615ebe27ed8e420c26194837dd</v>
      </c>
      <c r="N356" t="s">
        <v>512</v>
      </c>
    </row>
    <row r="357" spans="1:14" x14ac:dyDescent="0.2">
      <c r="A357" t="s">
        <v>109</v>
      </c>
      <c r="B357" t="s">
        <v>3807</v>
      </c>
      <c r="C357" t="s">
        <v>3808</v>
      </c>
      <c r="D357" t="s">
        <v>1297</v>
      </c>
      <c r="G357" t="s">
        <v>920</v>
      </c>
      <c r="H357">
        <v>101</v>
      </c>
      <c r="I357" t="s">
        <v>2595</v>
      </c>
      <c r="J357" t="s">
        <v>1183</v>
      </c>
      <c r="K357" t="s">
        <v>1186</v>
      </c>
      <c r="L357">
        <v>2013</v>
      </c>
      <c r="M357" t="str">
        <f>VLOOKUP(G357,sra!$A$1:$B$1028,2,FALSE)</f>
        <v>0b83689dc5d10e7b393eafb819d98e99</v>
      </c>
      <c r="N357" t="s">
        <v>920</v>
      </c>
    </row>
    <row r="358" spans="1:14" x14ac:dyDescent="0.2">
      <c r="A358" t="s">
        <v>147</v>
      </c>
      <c r="B358" t="s">
        <v>3809</v>
      </c>
      <c r="C358" t="s">
        <v>3810</v>
      </c>
      <c r="D358" t="s">
        <v>1347</v>
      </c>
      <c r="G358" t="s">
        <v>949</v>
      </c>
      <c r="H358">
        <v>101</v>
      </c>
      <c r="I358" t="s">
        <v>2593</v>
      </c>
      <c r="J358" t="s">
        <v>1183</v>
      </c>
      <c r="K358" t="s">
        <v>1186</v>
      </c>
      <c r="L358">
        <v>2013</v>
      </c>
      <c r="M358" t="str">
        <f>VLOOKUP(G358,sra!$A$1:$B$1028,2,FALSE)</f>
        <v>adce1ae1ea6175fcc1f0d6aa9532d2ca</v>
      </c>
      <c r="N358" t="s">
        <v>949</v>
      </c>
    </row>
    <row r="359" spans="1:14" x14ac:dyDescent="0.2">
      <c r="A359" t="s">
        <v>219</v>
      </c>
      <c r="B359" t="s">
        <v>3811</v>
      </c>
      <c r="C359" t="s">
        <v>3812</v>
      </c>
      <c r="D359" t="s">
        <v>1472</v>
      </c>
      <c r="G359" t="s">
        <v>858</v>
      </c>
      <c r="H359">
        <v>101</v>
      </c>
      <c r="I359" t="s">
        <v>2593</v>
      </c>
      <c r="J359" t="s">
        <v>1183</v>
      </c>
      <c r="K359" t="s">
        <v>1186</v>
      </c>
      <c r="L359">
        <v>2013</v>
      </c>
      <c r="M359" t="str">
        <f>VLOOKUP(G359,sra!$A$1:$B$1028,2,FALSE)</f>
        <v>b50b8372c34b1e1fb24cf535537bdfae</v>
      </c>
      <c r="N359" t="s">
        <v>858</v>
      </c>
    </row>
    <row r="360" spans="1:14" x14ac:dyDescent="0.2">
      <c r="A360" t="s">
        <v>90</v>
      </c>
      <c r="B360" t="s">
        <v>3813</v>
      </c>
      <c r="C360" t="s">
        <v>3814</v>
      </c>
      <c r="D360" t="s">
        <v>1343</v>
      </c>
      <c r="G360" t="s">
        <v>800</v>
      </c>
      <c r="H360">
        <v>101</v>
      </c>
      <c r="I360" t="s">
        <v>2593</v>
      </c>
      <c r="J360" t="s">
        <v>1183</v>
      </c>
      <c r="K360" t="s">
        <v>1186</v>
      </c>
      <c r="L360">
        <v>2013</v>
      </c>
      <c r="M360" t="str">
        <f>VLOOKUP(G360,sra!$A$1:$B$1028,2,FALSE)</f>
        <v>54827e714963ebcfdc2fce992df6dcbb</v>
      </c>
      <c r="N360" t="s">
        <v>800</v>
      </c>
    </row>
    <row r="361" spans="1:14" x14ac:dyDescent="0.2">
      <c r="A361" t="s">
        <v>194</v>
      </c>
      <c r="B361" t="s">
        <v>3815</v>
      </c>
      <c r="C361" t="s">
        <v>3816</v>
      </c>
      <c r="D361" t="s">
        <v>1370</v>
      </c>
      <c r="G361" t="s">
        <v>985</v>
      </c>
      <c r="H361">
        <v>150</v>
      </c>
      <c r="I361" t="s">
        <v>1171</v>
      </c>
      <c r="J361" t="s">
        <v>1183</v>
      </c>
      <c r="K361" t="s">
        <v>1185</v>
      </c>
      <c r="L361">
        <v>2017</v>
      </c>
      <c r="M361" t="str">
        <f>VLOOKUP(G361,sra!$A$1:$B$1028,2,FALSE)</f>
        <v>3eac36de4cbc85ee9f066eca805bb1ad</v>
      </c>
      <c r="N361" t="s">
        <v>985</v>
      </c>
    </row>
    <row r="362" spans="1:14" x14ac:dyDescent="0.2">
      <c r="A362" t="s">
        <v>142</v>
      </c>
      <c r="B362" t="s">
        <v>3817</v>
      </c>
      <c r="C362" t="s">
        <v>3818</v>
      </c>
      <c r="D362" t="s">
        <v>1306</v>
      </c>
      <c r="G362" t="s">
        <v>999</v>
      </c>
      <c r="H362">
        <v>150</v>
      </c>
      <c r="I362" t="s">
        <v>1170</v>
      </c>
      <c r="J362" t="s">
        <v>1183</v>
      </c>
      <c r="K362" t="s">
        <v>1185</v>
      </c>
      <c r="L362">
        <v>2017</v>
      </c>
      <c r="M362" t="str">
        <f>VLOOKUP(G362,sra!$A$1:$B$1028,2,FALSE)</f>
        <v>0db38e8a472ac3fc65c9622e997bfa9a</v>
      </c>
      <c r="N362" t="s">
        <v>999</v>
      </c>
    </row>
    <row r="363" spans="1:14" x14ac:dyDescent="0.2">
      <c r="A363" t="s">
        <v>127</v>
      </c>
      <c r="B363" t="s">
        <v>3819</v>
      </c>
      <c r="C363" t="s">
        <v>3820</v>
      </c>
      <c r="D363" t="s">
        <v>1292</v>
      </c>
      <c r="G363" t="s">
        <v>1032</v>
      </c>
      <c r="H363">
        <v>150</v>
      </c>
      <c r="I363" t="s">
        <v>1169</v>
      </c>
      <c r="J363" t="s">
        <v>1183</v>
      </c>
      <c r="K363" t="s">
        <v>1185</v>
      </c>
      <c r="L363">
        <v>2017</v>
      </c>
      <c r="M363" t="str">
        <f>VLOOKUP(G363,sra!$A$1:$B$1028,2,FALSE)</f>
        <v>cc4bd0af806165ddb48971f3829759a3</v>
      </c>
      <c r="N363" t="s">
        <v>1032</v>
      </c>
    </row>
    <row r="364" spans="1:14" x14ac:dyDescent="0.2">
      <c r="A364" t="s">
        <v>113</v>
      </c>
      <c r="B364" t="s">
        <v>3821</v>
      </c>
      <c r="C364" t="s">
        <v>3822</v>
      </c>
      <c r="D364" t="s">
        <v>1416</v>
      </c>
      <c r="G364" t="s">
        <v>1080</v>
      </c>
      <c r="H364">
        <v>150</v>
      </c>
      <c r="I364" t="s">
        <v>1168</v>
      </c>
      <c r="J364" t="s">
        <v>1183</v>
      </c>
      <c r="K364" t="s">
        <v>1185</v>
      </c>
      <c r="L364">
        <v>2017</v>
      </c>
      <c r="M364" t="str">
        <f>VLOOKUP(G364,sra!$A$1:$B$1028,2,FALSE)</f>
        <v>23d6391c61153aff29879e10515effe6</v>
      </c>
      <c r="N364" t="s">
        <v>1080</v>
      </c>
    </row>
    <row r="365" spans="1:14" x14ac:dyDescent="0.2">
      <c r="A365" t="s">
        <v>5207</v>
      </c>
      <c r="B365" t="s">
        <v>3823</v>
      </c>
      <c r="C365" t="s">
        <v>3824</v>
      </c>
      <c r="D365" t="s">
        <v>3825</v>
      </c>
      <c r="G365" t="s">
        <v>1084</v>
      </c>
      <c r="H365">
        <v>150</v>
      </c>
      <c r="I365" t="s">
        <v>1167</v>
      </c>
      <c r="J365" t="s">
        <v>1183</v>
      </c>
      <c r="K365" t="s">
        <v>1185</v>
      </c>
      <c r="L365">
        <v>2017</v>
      </c>
      <c r="M365" t="str">
        <f>VLOOKUP(G365,sra!$A$1:$B$1028,2,FALSE)</f>
        <v>861d07bc7df81d5c3c57c35a68d67d31</v>
      </c>
      <c r="N365" t="s">
        <v>1084</v>
      </c>
    </row>
    <row r="366" spans="1:14" x14ac:dyDescent="0.2">
      <c r="A366" t="s">
        <v>5208</v>
      </c>
      <c r="B366" t="s">
        <v>3826</v>
      </c>
      <c r="C366" t="s">
        <v>3827</v>
      </c>
      <c r="D366" t="s">
        <v>3828</v>
      </c>
      <c r="G366" t="s">
        <v>981</v>
      </c>
      <c r="H366">
        <v>100</v>
      </c>
      <c r="I366" t="s">
        <v>1410</v>
      </c>
      <c r="J366" t="s">
        <v>1185</v>
      </c>
      <c r="K366" t="s">
        <v>1185</v>
      </c>
      <c r="L366">
        <v>2018</v>
      </c>
      <c r="M366" t="str">
        <f>VLOOKUP(G366,sra!$A$1:$B$1028,2,FALSE)</f>
        <v>d0548d2f3eef4035eaaec5714d4300c6</v>
      </c>
      <c r="N366" t="s">
        <v>981</v>
      </c>
    </row>
    <row r="367" spans="1:14" x14ac:dyDescent="0.2">
      <c r="A367" t="s">
        <v>5209</v>
      </c>
      <c r="B367" t="s">
        <v>3829</v>
      </c>
      <c r="C367" t="s">
        <v>3830</v>
      </c>
      <c r="D367" t="s">
        <v>3831</v>
      </c>
      <c r="G367" t="s">
        <v>1086</v>
      </c>
      <c r="H367">
        <v>150</v>
      </c>
      <c r="I367" t="s">
        <v>1166</v>
      </c>
      <c r="J367" t="s">
        <v>1183</v>
      </c>
      <c r="K367" t="s">
        <v>1185</v>
      </c>
      <c r="L367">
        <v>2017</v>
      </c>
      <c r="M367" t="str">
        <f>VLOOKUP(G367,sra!$A$1:$B$1028,2,FALSE)</f>
        <v>7306245ca106dbefdffb4b57ee007bf7</v>
      </c>
      <c r="N367" t="s">
        <v>1086</v>
      </c>
    </row>
    <row r="368" spans="1:14" x14ac:dyDescent="0.2">
      <c r="A368" t="s">
        <v>691</v>
      </c>
      <c r="B368" t="s">
        <v>3832</v>
      </c>
      <c r="C368" t="s">
        <v>3833</v>
      </c>
      <c r="D368" t="s">
        <v>1506</v>
      </c>
      <c r="G368" t="s">
        <v>1073</v>
      </c>
      <c r="H368">
        <v>150</v>
      </c>
      <c r="I368" t="s">
        <v>1165</v>
      </c>
      <c r="J368" t="s">
        <v>1183</v>
      </c>
      <c r="K368" t="s">
        <v>1185</v>
      </c>
      <c r="L368">
        <v>2017</v>
      </c>
      <c r="M368" t="str">
        <f>VLOOKUP(G368,sra!$A$1:$B$1028,2,FALSE)</f>
        <v>4efbaa6367c0d0740f08efab1c3ea60c</v>
      </c>
      <c r="N368" t="s">
        <v>1073</v>
      </c>
    </row>
    <row r="369" spans="1:14" x14ac:dyDescent="0.2">
      <c r="A369" t="s">
        <v>870</v>
      </c>
      <c r="B369" t="s">
        <v>3834</v>
      </c>
      <c r="C369" t="s">
        <v>3835</v>
      </c>
      <c r="D369" t="s">
        <v>1269</v>
      </c>
      <c r="G369" t="s">
        <v>562</v>
      </c>
      <c r="H369">
        <v>150</v>
      </c>
      <c r="I369" t="s">
        <v>1163</v>
      </c>
      <c r="J369" t="s">
        <v>1183</v>
      </c>
      <c r="K369" t="s">
        <v>1185</v>
      </c>
      <c r="L369">
        <v>2017</v>
      </c>
      <c r="M369" t="str">
        <f>VLOOKUP(G369,sra!$A$1:$B$1028,2,FALSE)</f>
        <v>648d9d3e66aeb72a175ce91539bfae99</v>
      </c>
      <c r="N369" t="s">
        <v>562</v>
      </c>
    </row>
    <row r="370" spans="1:14" x14ac:dyDescent="0.2">
      <c r="A370" t="s">
        <v>735</v>
      </c>
      <c r="B370" s="21" t="s">
        <v>3836</v>
      </c>
      <c r="C370" t="s">
        <v>3837</v>
      </c>
      <c r="D370">
        <v>3</v>
      </c>
      <c r="G370" t="s">
        <v>959</v>
      </c>
      <c r="H370">
        <v>101</v>
      </c>
      <c r="I370" t="s">
        <v>2593</v>
      </c>
      <c r="J370" t="s">
        <v>1183</v>
      </c>
      <c r="K370" t="s">
        <v>1186</v>
      </c>
      <c r="L370">
        <v>2013</v>
      </c>
      <c r="M370" t="str">
        <f>VLOOKUP(G370,sra!$A$1:$B$1028,2,FALSE)</f>
        <v>3065230e6a7c57f2f1522a6e94debfdf</v>
      </c>
      <c r="N370" t="s">
        <v>959</v>
      </c>
    </row>
    <row r="371" spans="1:14" x14ac:dyDescent="0.2">
      <c r="A371" t="s">
        <v>752</v>
      </c>
      <c r="B371" t="s">
        <v>3838</v>
      </c>
      <c r="C371" t="s">
        <v>3839</v>
      </c>
      <c r="D371" t="s">
        <v>1506</v>
      </c>
      <c r="G371" t="s">
        <v>581</v>
      </c>
      <c r="H371">
        <v>101</v>
      </c>
      <c r="I371" t="s">
        <v>2591</v>
      </c>
      <c r="J371" t="s">
        <v>1183</v>
      </c>
      <c r="K371" t="s">
        <v>1186</v>
      </c>
      <c r="L371">
        <v>2013</v>
      </c>
      <c r="M371" t="str">
        <f>VLOOKUP(G371,sra!$A$1:$B$1028,2,FALSE)</f>
        <v>4b78a5a759ab565fb1261a43b1f1d01e</v>
      </c>
      <c r="N371" t="s">
        <v>581</v>
      </c>
    </row>
    <row r="372" spans="1:14" x14ac:dyDescent="0.2">
      <c r="A372" t="s">
        <v>723</v>
      </c>
      <c r="B372" t="s">
        <v>3840</v>
      </c>
      <c r="C372" t="s">
        <v>3841</v>
      </c>
      <c r="D372" t="s">
        <v>3019</v>
      </c>
      <c r="G372" t="s">
        <v>880</v>
      </c>
      <c r="H372">
        <v>101</v>
      </c>
      <c r="I372" t="s">
        <v>2595</v>
      </c>
      <c r="J372" t="s">
        <v>1183</v>
      </c>
      <c r="K372" t="s">
        <v>1186</v>
      </c>
      <c r="L372">
        <v>2013</v>
      </c>
      <c r="M372" t="str">
        <f>VLOOKUP(G372,sra!$A$1:$B$1028,2,FALSE)</f>
        <v>8d733a76daa9bf84207af83562a9ef87</v>
      </c>
      <c r="N372" t="s">
        <v>880</v>
      </c>
    </row>
    <row r="373" spans="1:14" x14ac:dyDescent="0.2">
      <c r="A373" t="s">
        <v>816</v>
      </c>
      <c r="B373" t="s">
        <v>3842</v>
      </c>
      <c r="C373" t="s">
        <v>3843</v>
      </c>
      <c r="D373" t="s">
        <v>2702</v>
      </c>
      <c r="G373" t="s">
        <v>793</v>
      </c>
      <c r="H373">
        <v>101</v>
      </c>
      <c r="I373" t="s">
        <v>2591</v>
      </c>
      <c r="J373" t="s">
        <v>1183</v>
      </c>
      <c r="K373" t="s">
        <v>1186</v>
      </c>
      <c r="L373">
        <v>2013</v>
      </c>
      <c r="M373" t="str">
        <f>VLOOKUP(G373,sra!$A$1:$B$1028,2,FALSE)</f>
        <v>57d86a189ed01f2c7ad2259776de625b</v>
      </c>
      <c r="N373" t="s">
        <v>793</v>
      </c>
    </row>
    <row r="374" spans="1:14" x14ac:dyDescent="0.2">
      <c r="A374" t="s">
        <v>711</v>
      </c>
      <c r="B374" t="s">
        <v>3844</v>
      </c>
      <c r="C374" t="s">
        <v>3845</v>
      </c>
      <c r="D374" t="s">
        <v>2647</v>
      </c>
      <c r="G374" t="s">
        <v>892</v>
      </c>
      <c r="H374">
        <v>101</v>
      </c>
      <c r="I374" t="s">
        <v>2591</v>
      </c>
      <c r="J374" t="s">
        <v>1183</v>
      </c>
      <c r="K374" t="s">
        <v>1186</v>
      </c>
      <c r="L374">
        <v>2013</v>
      </c>
      <c r="M374" t="str">
        <f>VLOOKUP(G374,sra!$A$1:$B$1028,2,FALSE)</f>
        <v>59d43bbf4f19845f2acde9200e9df748</v>
      </c>
      <c r="N374" t="s">
        <v>892</v>
      </c>
    </row>
    <row r="375" spans="1:14" x14ac:dyDescent="0.2">
      <c r="A375" t="s">
        <v>792</v>
      </c>
      <c r="B375" t="s">
        <v>3846</v>
      </c>
      <c r="C375" t="s">
        <v>3847</v>
      </c>
      <c r="D375">
        <v>7</v>
      </c>
      <c r="G375" t="s">
        <v>923</v>
      </c>
      <c r="H375">
        <v>101</v>
      </c>
      <c r="I375" t="s">
        <v>2591</v>
      </c>
      <c r="J375" t="s">
        <v>1183</v>
      </c>
      <c r="K375" t="s">
        <v>1186</v>
      </c>
      <c r="L375">
        <v>2013</v>
      </c>
      <c r="M375" t="str">
        <f>VLOOKUP(G375,sra!$A$1:$B$1028,2,FALSE)</f>
        <v>3c2ce83c10b348cd71eb4a4b05a27125</v>
      </c>
      <c r="N375" t="s">
        <v>923</v>
      </c>
    </row>
    <row r="376" spans="1:14" x14ac:dyDescent="0.2">
      <c r="A376" t="s">
        <v>686</v>
      </c>
      <c r="B376" t="s">
        <v>3848</v>
      </c>
      <c r="C376" t="s">
        <v>3849</v>
      </c>
      <c r="D376" t="s">
        <v>3039</v>
      </c>
      <c r="G376" t="s">
        <v>900</v>
      </c>
      <c r="H376">
        <v>101</v>
      </c>
      <c r="I376" t="s">
        <v>2591</v>
      </c>
      <c r="J376" t="s">
        <v>1183</v>
      </c>
      <c r="K376" t="s">
        <v>1186</v>
      </c>
      <c r="L376">
        <v>2013</v>
      </c>
      <c r="M376" t="str">
        <f>VLOOKUP(G376,sra!$A$1:$B$1028,2,FALSE)</f>
        <v>bac0299e1b3e7d10eb12a6d3d4dd6a75</v>
      </c>
      <c r="N376" t="s">
        <v>900</v>
      </c>
    </row>
    <row r="377" spans="1:14" x14ac:dyDescent="0.2">
      <c r="A377" t="s">
        <v>772</v>
      </c>
      <c r="B377" t="s">
        <v>3850</v>
      </c>
      <c r="C377" t="s">
        <v>3851</v>
      </c>
      <c r="D377" t="s">
        <v>2707</v>
      </c>
      <c r="G377" t="s">
        <v>948</v>
      </c>
      <c r="H377">
        <v>101</v>
      </c>
      <c r="I377" t="s">
        <v>2591</v>
      </c>
      <c r="J377" t="s">
        <v>1183</v>
      </c>
      <c r="K377" t="s">
        <v>1186</v>
      </c>
      <c r="L377">
        <v>2014</v>
      </c>
      <c r="M377" t="str">
        <f>VLOOKUP(G377,sra!$A$1:$B$1028,2,FALSE)</f>
        <v>72225cf1c33b701c40981f024b96b304</v>
      </c>
      <c r="N377" t="s">
        <v>948</v>
      </c>
    </row>
    <row r="378" spans="1:14" x14ac:dyDescent="0.2">
      <c r="A378" t="s">
        <v>788</v>
      </c>
      <c r="B378" t="s">
        <v>3852</v>
      </c>
      <c r="C378" t="s">
        <v>3853</v>
      </c>
      <c r="D378" t="s">
        <v>2953</v>
      </c>
      <c r="G378" t="s">
        <v>966</v>
      </c>
      <c r="H378">
        <v>101</v>
      </c>
      <c r="I378" t="s">
        <v>2591</v>
      </c>
      <c r="J378" t="s">
        <v>1183</v>
      </c>
      <c r="K378" t="s">
        <v>1186</v>
      </c>
      <c r="L378">
        <v>2013</v>
      </c>
      <c r="M378" t="str">
        <f>VLOOKUP(G378,sra!$A$1:$B$1028,2,FALSE)</f>
        <v>a858a746f7bfda1fe1e79be2753f2ef2</v>
      </c>
      <c r="N378" t="s">
        <v>966</v>
      </c>
    </row>
    <row r="379" spans="1:14" x14ac:dyDescent="0.2">
      <c r="A379" t="s">
        <v>626</v>
      </c>
      <c r="B379" t="s">
        <v>3854</v>
      </c>
      <c r="C379" t="s">
        <v>3855</v>
      </c>
      <c r="D379" t="s">
        <v>1335</v>
      </c>
      <c r="G379" t="s">
        <v>932</v>
      </c>
      <c r="H379">
        <v>101</v>
      </c>
      <c r="I379" t="s">
        <v>2591</v>
      </c>
      <c r="J379" t="s">
        <v>1183</v>
      </c>
      <c r="K379" t="s">
        <v>1186</v>
      </c>
      <c r="L379">
        <v>2013</v>
      </c>
      <c r="M379" t="str">
        <f>VLOOKUP(G379,sra!$A$1:$B$1028,2,FALSE)</f>
        <v>d98983aea27b253e6344dfa1e4013e08</v>
      </c>
      <c r="N379" t="s">
        <v>932</v>
      </c>
    </row>
    <row r="380" spans="1:14" x14ac:dyDescent="0.2">
      <c r="A380" t="s">
        <v>760</v>
      </c>
      <c r="B380" t="s">
        <v>3856</v>
      </c>
      <c r="C380" t="s">
        <v>3857</v>
      </c>
      <c r="D380" t="s">
        <v>2746</v>
      </c>
      <c r="G380" t="s">
        <v>934</v>
      </c>
      <c r="H380">
        <v>101</v>
      </c>
      <c r="I380" t="s">
        <v>2593</v>
      </c>
      <c r="J380" t="s">
        <v>1183</v>
      </c>
      <c r="K380" t="s">
        <v>1186</v>
      </c>
      <c r="L380">
        <v>2013</v>
      </c>
      <c r="M380" t="str">
        <f>VLOOKUP(G380,sra!$A$1:$B$1028,2,FALSE)</f>
        <v>c06ea94088e78bbbebd950cd50517d8f</v>
      </c>
      <c r="N380" t="s">
        <v>934</v>
      </c>
    </row>
    <row r="381" spans="1:14" x14ac:dyDescent="0.2">
      <c r="A381" t="s">
        <v>750</v>
      </c>
      <c r="B381" t="s">
        <v>3858</v>
      </c>
      <c r="C381" t="s">
        <v>3859</v>
      </c>
      <c r="D381" t="s">
        <v>2941</v>
      </c>
      <c r="G381" t="s">
        <v>907</v>
      </c>
      <c r="H381">
        <v>101</v>
      </c>
      <c r="I381" t="s">
        <v>2591</v>
      </c>
      <c r="J381" t="s">
        <v>1183</v>
      </c>
      <c r="K381" t="s">
        <v>1186</v>
      </c>
      <c r="L381">
        <v>2013</v>
      </c>
      <c r="M381" t="str">
        <f>VLOOKUP(G381,sra!$A$1:$B$1028,2,FALSE)</f>
        <v>4183ad447d1424676074840ecf0525af</v>
      </c>
      <c r="N381" t="s">
        <v>907</v>
      </c>
    </row>
    <row r="382" spans="1:14" x14ac:dyDescent="0.2">
      <c r="A382" t="s">
        <v>730</v>
      </c>
      <c r="B382" t="s">
        <v>3860</v>
      </c>
      <c r="C382" t="s">
        <v>3861</v>
      </c>
      <c r="D382" t="s">
        <v>2819</v>
      </c>
      <c r="G382" t="s">
        <v>915</v>
      </c>
      <c r="H382">
        <v>101</v>
      </c>
      <c r="I382" t="s">
        <v>2591</v>
      </c>
      <c r="J382" t="s">
        <v>1183</v>
      </c>
      <c r="K382" t="s">
        <v>1186</v>
      </c>
      <c r="L382">
        <v>2013</v>
      </c>
      <c r="M382" t="str">
        <f>VLOOKUP(G382,sra!$A$1:$B$1028,2,FALSE)</f>
        <v>f0c0d37e98a92ef8dbc3d90109201008</v>
      </c>
      <c r="N382" t="s">
        <v>915</v>
      </c>
    </row>
    <row r="383" spans="1:14" x14ac:dyDescent="0.2">
      <c r="A383" t="s">
        <v>734</v>
      </c>
      <c r="B383" t="s">
        <v>3862</v>
      </c>
      <c r="C383" t="s">
        <v>3863</v>
      </c>
      <c r="D383" t="s">
        <v>2901</v>
      </c>
      <c r="G383" t="s">
        <v>833</v>
      </c>
      <c r="H383">
        <v>101</v>
      </c>
      <c r="I383" t="s">
        <v>2595</v>
      </c>
      <c r="J383" t="s">
        <v>1183</v>
      </c>
      <c r="K383" t="s">
        <v>1186</v>
      </c>
      <c r="L383">
        <v>2013</v>
      </c>
      <c r="M383" t="str">
        <f>VLOOKUP(G383,sra!$A$1:$B$1028,2,FALSE)</f>
        <v>a945dd41532c181dfdae56c2963b36d1</v>
      </c>
      <c r="N383" t="s">
        <v>833</v>
      </c>
    </row>
    <row r="384" spans="1:14" x14ac:dyDescent="0.2">
      <c r="A384" t="s">
        <v>606</v>
      </c>
      <c r="B384" t="s">
        <v>3864</v>
      </c>
      <c r="C384" t="s">
        <v>3865</v>
      </c>
      <c r="D384" t="s">
        <v>1234</v>
      </c>
      <c r="G384" t="s">
        <v>536</v>
      </c>
      <c r="H384">
        <v>101</v>
      </c>
      <c r="I384" t="s">
        <v>2591</v>
      </c>
      <c r="J384" t="s">
        <v>1183</v>
      </c>
      <c r="K384" t="s">
        <v>1186</v>
      </c>
      <c r="L384">
        <v>2013</v>
      </c>
      <c r="M384" t="str">
        <f>VLOOKUP(G384,sra!$A$1:$B$1028,2,FALSE)</f>
        <v>2dfb4d783585b9537b4550e16f8aadf3</v>
      </c>
      <c r="N384" t="s">
        <v>536</v>
      </c>
    </row>
    <row r="385" spans="1:14" x14ac:dyDescent="0.2">
      <c r="A385" t="s">
        <v>854</v>
      </c>
      <c r="B385" t="s">
        <v>3866</v>
      </c>
      <c r="C385" t="s">
        <v>3867</v>
      </c>
      <c r="D385" t="s">
        <v>2962</v>
      </c>
      <c r="G385" t="s">
        <v>502</v>
      </c>
      <c r="H385">
        <v>101</v>
      </c>
      <c r="I385" t="s">
        <v>2591</v>
      </c>
      <c r="J385" t="s">
        <v>1183</v>
      </c>
      <c r="K385" t="s">
        <v>1186</v>
      </c>
      <c r="L385">
        <v>2013</v>
      </c>
      <c r="M385" t="str">
        <f>VLOOKUP(G385,sra!$A$1:$B$1028,2,FALSE)</f>
        <v>d4272ef656c6c37d1afccd3204126b42</v>
      </c>
      <c r="N385" t="s">
        <v>502</v>
      </c>
    </row>
    <row r="386" spans="1:14" x14ac:dyDescent="0.2">
      <c r="A386" t="s">
        <v>846</v>
      </c>
      <c r="B386" t="s">
        <v>3868</v>
      </c>
      <c r="C386" t="s">
        <v>3869</v>
      </c>
      <c r="D386" t="s">
        <v>2970</v>
      </c>
      <c r="G386" t="s">
        <v>922</v>
      </c>
      <c r="H386">
        <v>101</v>
      </c>
      <c r="I386" t="s">
        <v>2595</v>
      </c>
      <c r="J386" t="s">
        <v>1183</v>
      </c>
      <c r="K386" t="s">
        <v>1186</v>
      </c>
      <c r="L386">
        <v>2013</v>
      </c>
      <c r="M386" t="str">
        <f>VLOOKUP(G386,sra!$A$1:$B$1028,2,FALSE)</f>
        <v>9dd7eb4c3364947574ef2aebf1129828</v>
      </c>
      <c r="N386" t="s">
        <v>922</v>
      </c>
    </row>
    <row r="387" spans="1:14" x14ac:dyDescent="0.2">
      <c r="A387" t="s">
        <v>828</v>
      </c>
      <c r="B387" t="s">
        <v>3870</v>
      </c>
      <c r="C387" t="s">
        <v>3871</v>
      </c>
      <c r="D387" t="s">
        <v>3040</v>
      </c>
      <c r="G387" t="s">
        <v>924</v>
      </c>
      <c r="H387">
        <v>101</v>
      </c>
      <c r="I387" t="s">
        <v>2591</v>
      </c>
      <c r="J387" t="s">
        <v>1183</v>
      </c>
      <c r="K387" t="s">
        <v>1186</v>
      </c>
      <c r="L387">
        <v>2013</v>
      </c>
      <c r="M387" t="str">
        <f>VLOOKUP(G387,sra!$A$1:$B$1028,2,FALSE)</f>
        <v>0eea1d6a4b1b92bc2db331ddc48dee5c</v>
      </c>
      <c r="N387" t="s">
        <v>924</v>
      </c>
    </row>
    <row r="388" spans="1:14" x14ac:dyDescent="0.2">
      <c r="A388" t="s">
        <v>826</v>
      </c>
      <c r="B388" t="s">
        <v>3872</v>
      </c>
      <c r="C388" t="s">
        <v>3873</v>
      </c>
      <c r="D388" t="s">
        <v>2729</v>
      </c>
      <c r="G388" t="s">
        <v>928</v>
      </c>
      <c r="H388">
        <v>101</v>
      </c>
      <c r="I388" t="s">
        <v>2596</v>
      </c>
      <c r="J388" t="s">
        <v>1183</v>
      </c>
      <c r="K388" t="s">
        <v>1186</v>
      </c>
      <c r="L388">
        <v>2014</v>
      </c>
      <c r="M388" t="str">
        <f>VLOOKUP(G388,sra!$A$1:$B$1028,2,FALSE)</f>
        <v>895811bf4129d1f5b668d7debc097306</v>
      </c>
      <c r="N388" t="s">
        <v>928</v>
      </c>
    </row>
    <row r="389" spans="1:14" x14ac:dyDescent="0.2">
      <c r="A389" t="s">
        <v>786</v>
      </c>
      <c r="B389" t="s">
        <v>3874</v>
      </c>
      <c r="C389" t="s">
        <v>3875</v>
      </c>
      <c r="D389" t="s">
        <v>2777</v>
      </c>
      <c r="G389" t="s">
        <v>950</v>
      </c>
      <c r="H389">
        <v>101</v>
      </c>
      <c r="I389" t="s">
        <v>2595</v>
      </c>
      <c r="J389" t="s">
        <v>1183</v>
      </c>
      <c r="K389" t="s">
        <v>1186</v>
      </c>
      <c r="L389">
        <v>2013</v>
      </c>
      <c r="M389" t="str">
        <f>VLOOKUP(G389,sra!$A$1:$B$1028,2,FALSE)</f>
        <v>e73fec74224c9a405f7a93dd914fab38</v>
      </c>
      <c r="N389" t="s">
        <v>950</v>
      </c>
    </row>
    <row r="390" spans="1:14" x14ac:dyDescent="0.2">
      <c r="A390" t="s">
        <v>628</v>
      </c>
      <c r="B390" t="s">
        <v>3876</v>
      </c>
      <c r="C390" t="s">
        <v>3877</v>
      </c>
      <c r="D390" t="s">
        <v>1358</v>
      </c>
      <c r="G390" t="s">
        <v>889</v>
      </c>
      <c r="H390">
        <v>101</v>
      </c>
      <c r="I390" t="s">
        <v>2593</v>
      </c>
      <c r="J390" t="s">
        <v>1183</v>
      </c>
      <c r="K390" t="s">
        <v>1186</v>
      </c>
      <c r="L390">
        <v>2013</v>
      </c>
      <c r="M390" t="str">
        <f>VLOOKUP(G390,sra!$A$1:$B$1028,2,FALSE)</f>
        <v>54c99447bbec3e1c7fcf0e13461b6303</v>
      </c>
      <c r="N390" t="s">
        <v>889</v>
      </c>
    </row>
    <row r="391" spans="1:14" x14ac:dyDescent="0.2">
      <c r="A391" t="s">
        <v>851</v>
      </c>
      <c r="B391" t="s">
        <v>3878</v>
      </c>
      <c r="C391" t="s">
        <v>3879</v>
      </c>
      <c r="D391" t="s">
        <v>2782</v>
      </c>
      <c r="G391" t="s">
        <v>910</v>
      </c>
      <c r="H391">
        <v>101</v>
      </c>
      <c r="I391" t="s">
        <v>2595</v>
      </c>
      <c r="J391" t="s">
        <v>1183</v>
      </c>
      <c r="K391" t="s">
        <v>1186</v>
      </c>
      <c r="L391">
        <v>2013</v>
      </c>
      <c r="M391" t="str">
        <f>VLOOKUP(G391,sra!$A$1:$B$1028,2,FALSE)</f>
        <v>2897ceb0da10b5f5439f75769c1b98ed</v>
      </c>
      <c r="N391" t="s">
        <v>910</v>
      </c>
    </row>
    <row r="392" spans="1:14" x14ac:dyDescent="0.2">
      <c r="A392" t="s">
        <v>814</v>
      </c>
      <c r="B392" t="s">
        <v>3880</v>
      </c>
      <c r="C392" t="s">
        <v>3881</v>
      </c>
      <c r="D392" t="s">
        <v>3026</v>
      </c>
      <c r="G392" t="s">
        <v>947</v>
      </c>
      <c r="H392">
        <v>101</v>
      </c>
      <c r="I392" t="s">
        <v>2595</v>
      </c>
      <c r="J392" t="s">
        <v>1183</v>
      </c>
      <c r="K392" t="s">
        <v>1186</v>
      </c>
      <c r="L392">
        <v>2013</v>
      </c>
      <c r="M392" t="str">
        <f>VLOOKUP(G392,sra!$A$1:$B$1028,2,FALSE)</f>
        <v>c657f9e740de95124901448388f45f41</v>
      </c>
      <c r="N392" t="s">
        <v>947</v>
      </c>
    </row>
    <row r="393" spans="1:14" x14ac:dyDescent="0.2">
      <c r="A393" t="s">
        <v>837</v>
      </c>
      <c r="B393" t="s">
        <v>3882</v>
      </c>
      <c r="C393" t="s">
        <v>3883</v>
      </c>
      <c r="D393" t="s">
        <v>2955</v>
      </c>
      <c r="G393" t="s">
        <v>971</v>
      </c>
      <c r="H393">
        <v>101</v>
      </c>
      <c r="I393" t="s">
        <v>2595</v>
      </c>
      <c r="J393" t="s">
        <v>1183</v>
      </c>
      <c r="K393" t="s">
        <v>1186</v>
      </c>
      <c r="L393">
        <v>2013</v>
      </c>
      <c r="M393" t="str">
        <f>VLOOKUP(G393,sra!$A$1:$B$1028,2,FALSE)</f>
        <v>d0652fe09c27ae353b0840ae5179b46a</v>
      </c>
      <c r="N393" t="s">
        <v>971</v>
      </c>
    </row>
    <row r="394" spans="1:14" x14ac:dyDescent="0.2">
      <c r="A394" t="s">
        <v>802</v>
      </c>
      <c r="B394" t="s">
        <v>3884</v>
      </c>
      <c r="C394" t="s">
        <v>3885</v>
      </c>
      <c r="D394" t="s">
        <v>2642</v>
      </c>
      <c r="G394" t="s">
        <v>574</v>
      </c>
      <c r="H394">
        <v>101</v>
      </c>
      <c r="I394" t="s">
        <v>2595</v>
      </c>
      <c r="J394" t="s">
        <v>1183</v>
      </c>
      <c r="K394" t="s">
        <v>1186</v>
      </c>
      <c r="L394">
        <v>2013</v>
      </c>
      <c r="M394" t="str">
        <f>VLOOKUP(G394,sra!$A$1:$B$1028,2,FALSE)</f>
        <v>414fee40147ddd9d11cafde7ab558273</v>
      </c>
      <c r="N394" t="s">
        <v>574</v>
      </c>
    </row>
    <row r="395" spans="1:14" x14ac:dyDescent="0.2">
      <c r="A395" t="s">
        <v>799</v>
      </c>
      <c r="B395" t="s">
        <v>3886</v>
      </c>
      <c r="C395" t="s">
        <v>3887</v>
      </c>
      <c r="D395" t="s">
        <v>2659</v>
      </c>
      <c r="G395" t="s">
        <v>913</v>
      </c>
      <c r="H395">
        <v>101</v>
      </c>
      <c r="I395" t="s">
        <v>2595</v>
      </c>
      <c r="J395" t="s">
        <v>1183</v>
      </c>
      <c r="K395" t="s">
        <v>1186</v>
      </c>
      <c r="L395">
        <v>2013</v>
      </c>
      <c r="M395" t="str">
        <f>VLOOKUP(G395,sra!$A$1:$B$1028,2,FALSE)</f>
        <v>c232282f71047f59efa59e35b52d8651</v>
      </c>
      <c r="N395" t="s">
        <v>913</v>
      </c>
    </row>
    <row r="396" spans="1:14" x14ac:dyDescent="0.2">
      <c r="A396" t="s">
        <v>823</v>
      </c>
      <c r="B396" t="s">
        <v>3888</v>
      </c>
      <c r="C396" t="s">
        <v>3889</v>
      </c>
      <c r="D396" t="s">
        <v>2648</v>
      </c>
      <c r="G396" t="s">
        <v>893</v>
      </c>
      <c r="H396">
        <v>101</v>
      </c>
      <c r="I396" t="s">
        <v>2596</v>
      </c>
      <c r="J396" t="s">
        <v>1183</v>
      </c>
      <c r="K396" t="s">
        <v>1186</v>
      </c>
      <c r="L396">
        <v>2013</v>
      </c>
      <c r="M396" t="str">
        <f>VLOOKUP(G396,sra!$A$1:$B$1028,2,FALSE)</f>
        <v>5705db9e2c3763b3ea65dead10a6b895</v>
      </c>
      <c r="N396" t="s">
        <v>893</v>
      </c>
    </row>
    <row r="397" spans="1:14" x14ac:dyDescent="0.2">
      <c r="A397" t="s">
        <v>654</v>
      </c>
      <c r="B397" t="s">
        <v>3890</v>
      </c>
      <c r="C397" t="s">
        <v>3891</v>
      </c>
      <c r="D397" t="s">
        <v>1274</v>
      </c>
      <c r="G397" t="s">
        <v>943</v>
      </c>
      <c r="H397">
        <v>101</v>
      </c>
      <c r="I397" t="s">
        <v>2595</v>
      </c>
      <c r="J397" t="s">
        <v>1183</v>
      </c>
      <c r="K397" t="s">
        <v>1186</v>
      </c>
      <c r="L397">
        <v>2013</v>
      </c>
      <c r="M397" t="str">
        <f>VLOOKUP(G397,sra!$A$1:$B$1028,2,FALSE)</f>
        <v>3c760deb5accdc2fc12dc5511c1e95da</v>
      </c>
      <c r="N397" t="s">
        <v>943</v>
      </c>
    </row>
    <row r="398" spans="1:14" x14ac:dyDescent="0.2">
      <c r="A398" t="s">
        <v>664</v>
      </c>
      <c r="B398" t="s">
        <v>3892</v>
      </c>
      <c r="C398" t="s">
        <v>3893</v>
      </c>
      <c r="D398" t="s">
        <v>1386</v>
      </c>
      <c r="G398" t="s">
        <v>510</v>
      </c>
      <c r="H398">
        <v>101</v>
      </c>
      <c r="I398" t="s">
        <v>2593</v>
      </c>
      <c r="J398" t="s">
        <v>1183</v>
      </c>
      <c r="K398" t="s">
        <v>1186</v>
      </c>
      <c r="L398">
        <v>2013</v>
      </c>
      <c r="M398" t="str">
        <f>VLOOKUP(G398,sra!$A$1:$B$1028,2,FALSE)</f>
        <v>995f4a137324300929264b993e6409bf</v>
      </c>
      <c r="N398" t="s">
        <v>510</v>
      </c>
    </row>
    <row r="399" spans="1:14" x14ac:dyDescent="0.2">
      <c r="A399" t="s">
        <v>849</v>
      </c>
      <c r="B399" t="s">
        <v>3894</v>
      </c>
      <c r="C399" t="s">
        <v>3895</v>
      </c>
      <c r="D399" t="s">
        <v>2798</v>
      </c>
      <c r="G399" t="s">
        <v>912</v>
      </c>
      <c r="H399">
        <v>101</v>
      </c>
      <c r="I399" t="s">
        <v>2595</v>
      </c>
      <c r="J399" t="s">
        <v>1183</v>
      </c>
      <c r="K399" t="s">
        <v>1186</v>
      </c>
      <c r="L399">
        <v>2013</v>
      </c>
      <c r="M399" t="str">
        <f>VLOOKUP(G399,sra!$A$1:$B$1028,2,FALSE)</f>
        <v>b9fe8d68b50b67cae66936810871d709</v>
      </c>
      <c r="N399" t="s">
        <v>912</v>
      </c>
    </row>
    <row r="400" spans="1:14" x14ac:dyDescent="0.2">
      <c r="A400" t="s">
        <v>834</v>
      </c>
      <c r="B400" t="s">
        <v>3896</v>
      </c>
      <c r="C400" t="s">
        <v>3897</v>
      </c>
      <c r="D400" t="s">
        <v>2856</v>
      </c>
      <c r="G400" t="s">
        <v>830</v>
      </c>
      <c r="H400">
        <v>101</v>
      </c>
      <c r="I400" t="s">
        <v>2595</v>
      </c>
      <c r="J400" t="s">
        <v>1183</v>
      </c>
      <c r="K400" t="s">
        <v>1186</v>
      </c>
      <c r="L400">
        <v>2013</v>
      </c>
      <c r="M400" t="str">
        <f>VLOOKUP(G400,sra!$A$1:$B$1028,2,FALSE)</f>
        <v>f466303ae939f67568d024f2eea59717</v>
      </c>
      <c r="N400" t="s">
        <v>830</v>
      </c>
    </row>
    <row r="401" spans="1:14" x14ac:dyDescent="0.2">
      <c r="A401" t="s">
        <v>709</v>
      </c>
      <c r="B401" t="s">
        <v>3898</v>
      </c>
      <c r="C401" t="s">
        <v>3899</v>
      </c>
      <c r="D401" t="s">
        <v>2672</v>
      </c>
      <c r="G401" t="s">
        <v>844</v>
      </c>
      <c r="H401">
        <v>101</v>
      </c>
      <c r="I401" t="s">
        <v>2596</v>
      </c>
      <c r="J401" t="s">
        <v>1183</v>
      </c>
      <c r="K401" t="s">
        <v>1186</v>
      </c>
      <c r="L401">
        <v>2013</v>
      </c>
      <c r="M401" t="str">
        <f>VLOOKUP(G401,sra!$A$1:$B$1028,2,FALSE)</f>
        <v>3bf61f725cfe719215b96b6b7254f8eb</v>
      </c>
      <c r="N401" t="s">
        <v>844</v>
      </c>
    </row>
    <row r="402" spans="1:14" x14ac:dyDescent="0.2">
      <c r="A402" t="s">
        <v>856</v>
      </c>
      <c r="B402" t="s">
        <v>3900</v>
      </c>
      <c r="C402" t="s">
        <v>3901</v>
      </c>
      <c r="D402" t="s">
        <v>1506</v>
      </c>
      <c r="G402" t="s">
        <v>815</v>
      </c>
      <c r="H402">
        <v>101</v>
      </c>
      <c r="I402" t="s">
        <v>2596</v>
      </c>
      <c r="J402" t="s">
        <v>1183</v>
      </c>
      <c r="K402" t="s">
        <v>1186</v>
      </c>
      <c r="L402">
        <v>2013</v>
      </c>
      <c r="M402" t="str">
        <f>VLOOKUP(G402,sra!$A$1:$B$1028,2,FALSE)</f>
        <v>a19aa29179c6dd13db8192902ed39b62</v>
      </c>
      <c r="N402" t="s">
        <v>815</v>
      </c>
    </row>
    <row r="403" spans="1:14" x14ac:dyDescent="0.2">
      <c r="A403" t="s">
        <v>822</v>
      </c>
      <c r="B403" t="s">
        <v>3902</v>
      </c>
      <c r="C403" t="s">
        <v>3903</v>
      </c>
      <c r="D403" t="s">
        <v>2810</v>
      </c>
      <c r="G403" t="s">
        <v>946</v>
      </c>
      <c r="H403">
        <v>101</v>
      </c>
      <c r="I403" t="s">
        <v>2595</v>
      </c>
      <c r="J403" t="s">
        <v>1183</v>
      </c>
      <c r="K403" t="s">
        <v>1186</v>
      </c>
      <c r="L403">
        <v>2013</v>
      </c>
      <c r="M403" t="str">
        <f>VLOOKUP(G403,sra!$A$1:$B$1028,2,FALSE)</f>
        <v>1c110362327d6a3a004588c0098832a9</v>
      </c>
      <c r="N403" t="s">
        <v>946</v>
      </c>
    </row>
    <row r="404" spans="1:14" x14ac:dyDescent="0.2">
      <c r="A404" t="s">
        <v>782</v>
      </c>
      <c r="B404" t="s">
        <v>3904</v>
      </c>
      <c r="C404" t="s">
        <v>3905</v>
      </c>
      <c r="D404" t="s">
        <v>2755</v>
      </c>
      <c r="G404" t="s">
        <v>903</v>
      </c>
      <c r="H404">
        <v>101</v>
      </c>
      <c r="I404" t="s">
        <v>2595</v>
      </c>
      <c r="J404" t="s">
        <v>1183</v>
      </c>
      <c r="K404" t="s">
        <v>1186</v>
      </c>
      <c r="L404">
        <v>2013</v>
      </c>
      <c r="M404" t="str">
        <f>VLOOKUP(G404,sra!$A$1:$B$1028,2,FALSE)</f>
        <v>50c93d7502ab38043e0a2b75e0eacad8</v>
      </c>
      <c r="N404" t="s">
        <v>903</v>
      </c>
    </row>
    <row r="405" spans="1:14" x14ac:dyDescent="0.2">
      <c r="A405" t="s">
        <v>864</v>
      </c>
      <c r="B405" t="s">
        <v>3906</v>
      </c>
      <c r="C405" t="s">
        <v>3907</v>
      </c>
      <c r="D405" t="s">
        <v>2725</v>
      </c>
      <c r="G405" t="s">
        <v>940</v>
      </c>
      <c r="H405">
        <v>101</v>
      </c>
      <c r="I405" t="s">
        <v>2591</v>
      </c>
      <c r="J405" t="s">
        <v>1183</v>
      </c>
      <c r="K405" t="s">
        <v>1186</v>
      </c>
      <c r="L405">
        <v>2013</v>
      </c>
      <c r="M405" t="str">
        <f>VLOOKUP(G405,sra!$A$1:$B$1028,2,FALSE)</f>
        <v>6d565fbe0f50d3d17b8e5e578222fa39</v>
      </c>
      <c r="N405" t="s">
        <v>940</v>
      </c>
    </row>
    <row r="406" spans="1:14" x14ac:dyDescent="0.2">
      <c r="A406" t="s">
        <v>857</v>
      </c>
      <c r="B406" t="s">
        <v>3908</v>
      </c>
      <c r="C406" t="s">
        <v>3909</v>
      </c>
      <c r="D406" t="s">
        <v>2631</v>
      </c>
      <c r="G406" t="s">
        <v>901</v>
      </c>
      <c r="H406">
        <v>101</v>
      </c>
      <c r="I406" t="s">
        <v>2593</v>
      </c>
      <c r="J406" t="s">
        <v>1183</v>
      </c>
      <c r="K406" t="s">
        <v>1186</v>
      </c>
      <c r="L406">
        <v>2013</v>
      </c>
      <c r="M406" t="str">
        <f>VLOOKUP(G406,sra!$A$1:$B$1028,2,FALSE)</f>
        <v>b7a266929dddb9390a9011853ad6f8f2</v>
      </c>
      <c r="N406" t="s">
        <v>901</v>
      </c>
    </row>
    <row r="407" spans="1:14" x14ac:dyDescent="0.2">
      <c r="A407" t="s">
        <v>832</v>
      </c>
      <c r="B407" s="21" t="s">
        <v>3910</v>
      </c>
      <c r="C407" t="s">
        <v>3911</v>
      </c>
      <c r="D407" t="s">
        <v>2737</v>
      </c>
      <c r="G407" t="s">
        <v>1092</v>
      </c>
      <c r="H407">
        <v>101</v>
      </c>
      <c r="I407" t="s">
        <v>2593</v>
      </c>
      <c r="J407" t="s">
        <v>1183</v>
      </c>
      <c r="K407" t="s">
        <v>1186</v>
      </c>
      <c r="L407">
        <v>2013</v>
      </c>
      <c r="M407" t="str">
        <f>VLOOKUP(G407,sra!$A$1:$B$1028,2,FALSE)</f>
        <v>ae8763c39f0d5cbaba83fc6e76413a40</v>
      </c>
      <c r="N407" t="s">
        <v>1092</v>
      </c>
    </row>
    <row r="408" spans="1:14" x14ac:dyDescent="0.2">
      <c r="A408" t="s">
        <v>807</v>
      </c>
      <c r="B408" t="s">
        <v>3912</v>
      </c>
      <c r="C408" t="s">
        <v>3913</v>
      </c>
      <c r="D408" t="s">
        <v>3020</v>
      </c>
      <c r="G408" t="s">
        <v>594</v>
      </c>
      <c r="H408">
        <v>101</v>
      </c>
      <c r="I408" t="s">
        <v>2593</v>
      </c>
      <c r="J408" t="s">
        <v>1183</v>
      </c>
      <c r="K408" t="s">
        <v>1186</v>
      </c>
      <c r="L408">
        <v>2013</v>
      </c>
      <c r="M408" t="str">
        <f>VLOOKUP(G408,sra!$A$1:$B$1028,2,FALSE)</f>
        <v>1c7b4a517f5885527cffc90cdc33fa0a</v>
      </c>
      <c r="N408" t="s">
        <v>594</v>
      </c>
    </row>
    <row r="409" spans="1:14" x14ac:dyDescent="0.2">
      <c r="A409" t="s">
        <v>862</v>
      </c>
      <c r="B409" t="s">
        <v>3914</v>
      </c>
      <c r="C409" t="s">
        <v>3915</v>
      </c>
      <c r="D409" t="s">
        <v>2984</v>
      </c>
      <c r="G409" t="s">
        <v>1091</v>
      </c>
      <c r="H409">
        <v>150</v>
      </c>
      <c r="I409" t="s">
        <v>1161</v>
      </c>
      <c r="J409" t="s">
        <v>1183</v>
      </c>
      <c r="K409" t="s">
        <v>1185</v>
      </c>
      <c r="L409">
        <v>2017</v>
      </c>
      <c r="M409" t="str">
        <f>VLOOKUP(G409,sra!$A$1:$B$1028,2,FALSE)</f>
        <v>3bd89aab6bb4b2cc662858d5403aeb35</v>
      </c>
      <c r="N409" t="s">
        <v>1091</v>
      </c>
    </row>
    <row r="410" spans="1:14" x14ac:dyDescent="0.2">
      <c r="A410" t="s">
        <v>747</v>
      </c>
      <c r="B410" t="s">
        <v>3916</v>
      </c>
      <c r="C410" t="s">
        <v>3917</v>
      </c>
      <c r="D410">
        <v>94</v>
      </c>
      <c r="G410" t="s">
        <v>1093</v>
      </c>
      <c r="H410">
        <v>101</v>
      </c>
      <c r="I410" t="s">
        <v>2593</v>
      </c>
      <c r="J410" t="s">
        <v>1183</v>
      </c>
      <c r="K410" t="s">
        <v>1186</v>
      </c>
      <c r="L410">
        <v>2013</v>
      </c>
      <c r="M410" t="str">
        <f>VLOOKUP(G410,sra!$A$1:$B$1028,2,FALSE)</f>
        <v>5869d289eede31e5babf880cf2664da6</v>
      </c>
      <c r="N410" t="s">
        <v>1093</v>
      </c>
    </row>
    <row r="411" spans="1:14" x14ac:dyDescent="0.2">
      <c r="A411" t="s">
        <v>871</v>
      </c>
      <c r="B411" t="s">
        <v>3918</v>
      </c>
      <c r="C411" t="s">
        <v>3919</v>
      </c>
      <c r="D411" t="s">
        <v>1223</v>
      </c>
      <c r="G411" t="s">
        <v>1112</v>
      </c>
      <c r="H411">
        <v>150</v>
      </c>
      <c r="I411" t="s">
        <v>1160</v>
      </c>
      <c r="J411" t="s">
        <v>1183</v>
      </c>
      <c r="K411" t="s">
        <v>1185</v>
      </c>
      <c r="L411">
        <v>2017</v>
      </c>
      <c r="M411" t="str">
        <f>VLOOKUP(G411,sra!$A$1:$B$1028,2,FALSE)</f>
        <v>0366a277cbf9d12c723c741552694d06</v>
      </c>
      <c r="N411" t="s">
        <v>1112</v>
      </c>
    </row>
    <row r="412" spans="1:14" x14ac:dyDescent="0.2">
      <c r="A412" t="s">
        <v>824</v>
      </c>
      <c r="B412" t="s">
        <v>3920</v>
      </c>
      <c r="C412" t="s">
        <v>3921</v>
      </c>
      <c r="D412" t="s">
        <v>1466</v>
      </c>
      <c r="G412" t="s">
        <v>1089</v>
      </c>
      <c r="H412">
        <v>150</v>
      </c>
      <c r="I412" t="s">
        <v>1158</v>
      </c>
      <c r="J412" t="s">
        <v>1183</v>
      </c>
      <c r="K412" t="s">
        <v>1185</v>
      </c>
      <c r="L412">
        <v>2017</v>
      </c>
      <c r="M412" t="str">
        <f>VLOOKUP(G412,sra!$A$1:$B$1028,2,FALSE)</f>
        <v>2291830379aa7a19b131708b5054e112</v>
      </c>
      <c r="N412" t="s">
        <v>1089</v>
      </c>
    </row>
    <row r="413" spans="1:14" x14ac:dyDescent="0.2">
      <c r="A413" t="s">
        <v>798</v>
      </c>
      <c r="B413" t="s">
        <v>3922</v>
      </c>
      <c r="C413" t="s">
        <v>3923</v>
      </c>
      <c r="D413">
        <v>95</v>
      </c>
      <c r="G413" t="s">
        <v>545</v>
      </c>
      <c r="H413">
        <v>100</v>
      </c>
      <c r="I413" t="s">
        <v>1287</v>
      </c>
      <c r="J413" t="s">
        <v>1185</v>
      </c>
      <c r="K413" t="s">
        <v>1185</v>
      </c>
      <c r="L413">
        <v>2018</v>
      </c>
      <c r="M413" t="str">
        <f>VLOOKUP(G413,sra!$A$1:$B$1028,2,FALSE)</f>
        <v>dda361bf8d093971904151176ce65d96</v>
      </c>
      <c r="N413" t="s">
        <v>545</v>
      </c>
    </row>
    <row r="414" spans="1:14" x14ac:dyDescent="0.2">
      <c r="A414" t="s">
        <v>845</v>
      </c>
      <c r="B414" t="s">
        <v>3924</v>
      </c>
      <c r="C414" t="s">
        <v>3925</v>
      </c>
      <c r="D414">
        <v>96</v>
      </c>
      <c r="G414" t="s">
        <v>1085</v>
      </c>
      <c r="H414">
        <v>150</v>
      </c>
      <c r="I414" t="s">
        <v>1157</v>
      </c>
      <c r="J414" t="s">
        <v>1183</v>
      </c>
      <c r="K414" t="s">
        <v>1185</v>
      </c>
      <c r="L414">
        <v>2017</v>
      </c>
      <c r="M414" t="str">
        <f>VLOOKUP(G414,sra!$A$1:$B$1028,2,FALSE)</f>
        <v>6b73053d2b0264f0ff3f9f5efd28f422</v>
      </c>
      <c r="N414" t="s">
        <v>1085</v>
      </c>
    </row>
    <row r="415" spans="1:14" x14ac:dyDescent="0.2">
      <c r="A415" t="s">
        <v>810</v>
      </c>
      <c r="B415" t="s">
        <v>3926</v>
      </c>
      <c r="C415" t="s">
        <v>3927</v>
      </c>
      <c r="D415" t="s">
        <v>2854</v>
      </c>
      <c r="G415" t="s">
        <v>1075</v>
      </c>
      <c r="H415">
        <v>150</v>
      </c>
      <c r="I415" t="s">
        <v>1156</v>
      </c>
      <c r="J415" t="s">
        <v>1183</v>
      </c>
      <c r="K415" t="s">
        <v>1185</v>
      </c>
      <c r="L415">
        <v>2017</v>
      </c>
      <c r="M415" t="str">
        <f>VLOOKUP(G415,sra!$A$1:$B$1028,2,FALSE)</f>
        <v>a1aa299e5496a1a8ac122af65b64b928</v>
      </c>
      <c r="N415" t="s">
        <v>1075</v>
      </c>
    </row>
    <row r="416" spans="1:14" x14ac:dyDescent="0.2">
      <c r="A416" t="s">
        <v>653</v>
      </c>
      <c r="B416" t="s">
        <v>3928</v>
      </c>
      <c r="C416" t="s">
        <v>3929</v>
      </c>
      <c r="D416" t="s">
        <v>1317</v>
      </c>
      <c r="G416" t="s">
        <v>1087</v>
      </c>
      <c r="H416">
        <v>150</v>
      </c>
      <c r="I416" t="s">
        <v>1155</v>
      </c>
      <c r="J416" t="s">
        <v>1183</v>
      </c>
      <c r="K416" t="s">
        <v>1185</v>
      </c>
      <c r="L416">
        <v>2017</v>
      </c>
      <c r="M416" t="str">
        <f>VLOOKUP(G416,sra!$A$1:$B$1028,2,FALSE)</f>
        <v>82ed182a77dc1c7a1e7c979d7c5fcacc</v>
      </c>
      <c r="N416" t="s">
        <v>1087</v>
      </c>
    </row>
    <row r="417" spans="1:14" x14ac:dyDescent="0.2">
      <c r="A417" t="s">
        <v>869</v>
      </c>
      <c r="B417" t="s">
        <v>3930</v>
      </c>
      <c r="C417" t="s">
        <v>3931</v>
      </c>
      <c r="D417" t="s">
        <v>2934</v>
      </c>
      <c r="G417" t="s">
        <v>1099</v>
      </c>
      <c r="H417">
        <v>150</v>
      </c>
      <c r="I417" t="s">
        <v>1154</v>
      </c>
      <c r="J417" t="s">
        <v>1183</v>
      </c>
      <c r="K417" t="s">
        <v>1185</v>
      </c>
      <c r="L417">
        <v>2017</v>
      </c>
      <c r="M417" t="str">
        <f>VLOOKUP(G417,sra!$A$1:$B$1028,2,FALSE)</f>
        <v>14d4e6760338d2250b4e14595d96d207</v>
      </c>
      <c r="N417" t="s">
        <v>1099</v>
      </c>
    </row>
    <row r="418" spans="1:14" x14ac:dyDescent="0.2">
      <c r="A418" t="s">
        <v>868</v>
      </c>
      <c r="B418" t="s">
        <v>3932</v>
      </c>
      <c r="C418" t="s">
        <v>3933</v>
      </c>
      <c r="D418" t="s">
        <v>2907</v>
      </c>
      <c r="G418" t="s">
        <v>1097</v>
      </c>
      <c r="H418">
        <v>150</v>
      </c>
      <c r="I418" t="s">
        <v>1153</v>
      </c>
      <c r="J418" t="s">
        <v>1183</v>
      </c>
      <c r="K418" t="s">
        <v>1185</v>
      </c>
      <c r="L418">
        <v>2017</v>
      </c>
      <c r="M418" t="str">
        <f>VLOOKUP(G418,sra!$A$1:$B$1028,2,FALSE)</f>
        <v>4f9cdf71211c5faa5ba1f62f013de40a</v>
      </c>
      <c r="N418" t="s">
        <v>1097</v>
      </c>
    </row>
    <row r="419" spans="1:14" x14ac:dyDescent="0.2">
      <c r="A419" t="s">
        <v>787</v>
      </c>
      <c r="B419" t="s">
        <v>3934</v>
      </c>
      <c r="C419" t="s">
        <v>3935</v>
      </c>
      <c r="D419" t="s">
        <v>1244</v>
      </c>
      <c r="G419" t="s">
        <v>1079</v>
      </c>
      <c r="H419">
        <v>101</v>
      </c>
      <c r="I419" t="s">
        <v>2593</v>
      </c>
      <c r="J419" t="s">
        <v>1183</v>
      </c>
      <c r="K419" t="s">
        <v>1186</v>
      </c>
      <c r="L419">
        <v>2013</v>
      </c>
      <c r="M419" t="str">
        <f>VLOOKUP(G419,sra!$A$1:$B$1028,2,FALSE)</f>
        <v>0d49e0b88296817dda8cf1ac2f41b2a2</v>
      </c>
      <c r="N419" t="s">
        <v>1079</v>
      </c>
    </row>
    <row r="420" spans="1:14" x14ac:dyDescent="0.2">
      <c r="A420" t="s">
        <v>5210</v>
      </c>
      <c r="B420" t="s">
        <v>3936</v>
      </c>
      <c r="C420" t="s">
        <v>3937</v>
      </c>
      <c r="D420" t="s">
        <v>3938</v>
      </c>
      <c r="G420" t="s">
        <v>661</v>
      </c>
      <c r="H420">
        <v>101</v>
      </c>
      <c r="I420" t="s">
        <v>2591</v>
      </c>
      <c r="J420" t="s">
        <v>1183</v>
      </c>
      <c r="K420" t="s">
        <v>1186</v>
      </c>
      <c r="L420">
        <v>2013</v>
      </c>
      <c r="M420" t="str">
        <f>VLOOKUP(G420,sra!$A$1:$B$1028,2,FALSE)</f>
        <v>efd85b11a59c753b7f93accde285a93b</v>
      </c>
      <c r="N420" t="s">
        <v>661</v>
      </c>
    </row>
    <row r="421" spans="1:14" x14ac:dyDescent="0.2">
      <c r="A421" t="s">
        <v>5211</v>
      </c>
      <c r="B421" t="s">
        <v>3939</v>
      </c>
      <c r="C421" t="s">
        <v>3940</v>
      </c>
      <c r="D421" t="s">
        <v>3941</v>
      </c>
      <c r="G421" t="s">
        <v>676</v>
      </c>
      <c r="H421">
        <v>101</v>
      </c>
      <c r="I421" t="s">
        <v>2591</v>
      </c>
      <c r="J421" t="s">
        <v>1183</v>
      </c>
      <c r="K421" t="s">
        <v>1186</v>
      </c>
      <c r="L421">
        <v>2013</v>
      </c>
      <c r="M421" t="str">
        <f>VLOOKUP(G421,sra!$A$1:$B$1028,2,FALSE)</f>
        <v>da707894add0a9c5cf3d019fefeeafbe</v>
      </c>
      <c r="N421" t="s">
        <v>676</v>
      </c>
    </row>
    <row r="422" spans="1:14" x14ac:dyDescent="0.2">
      <c r="A422" t="s">
        <v>5212</v>
      </c>
      <c r="B422" t="s">
        <v>3942</v>
      </c>
      <c r="C422" t="s">
        <v>3943</v>
      </c>
      <c r="D422" t="s">
        <v>3944</v>
      </c>
      <c r="G422" t="s">
        <v>641</v>
      </c>
      <c r="H422">
        <v>101</v>
      </c>
      <c r="I422" t="s">
        <v>2591</v>
      </c>
      <c r="J422" t="s">
        <v>1183</v>
      </c>
      <c r="K422" t="s">
        <v>1186</v>
      </c>
      <c r="L422">
        <v>2013</v>
      </c>
      <c r="M422" t="str">
        <f>VLOOKUP(G422,sra!$A$1:$B$1028,2,FALSE)</f>
        <v>4ccd734bfe9b9daa04c7484680bd4262</v>
      </c>
      <c r="N422" t="s">
        <v>641</v>
      </c>
    </row>
    <row r="423" spans="1:14" x14ac:dyDescent="0.2">
      <c r="A423" t="s">
        <v>229</v>
      </c>
      <c r="B423" t="s">
        <v>3945</v>
      </c>
      <c r="C423" t="s">
        <v>3946</v>
      </c>
      <c r="D423" t="s">
        <v>1268</v>
      </c>
      <c r="G423" t="s">
        <v>625</v>
      </c>
      <c r="H423">
        <v>101</v>
      </c>
      <c r="I423" t="s">
        <v>2591</v>
      </c>
      <c r="J423" t="s">
        <v>1183</v>
      </c>
      <c r="K423" t="s">
        <v>1186</v>
      </c>
      <c r="L423">
        <v>2013</v>
      </c>
      <c r="M423" t="str">
        <f>VLOOKUP(G423,sra!$A$1:$B$1028,2,FALSE)</f>
        <v>9785e4e1d256be1270bb95e17b7e686b</v>
      </c>
      <c r="N423" t="s">
        <v>625</v>
      </c>
    </row>
    <row r="424" spans="1:14" x14ac:dyDescent="0.2">
      <c r="A424" t="s">
        <v>213</v>
      </c>
      <c r="B424" t="s">
        <v>3947</v>
      </c>
      <c r="C424" t="s">
        <v>3948</v>
      </c>
      <c r="D424" t="s">
        <v>1245</v>
      </c>
      <c r="G424" t="s">
        <v>1070</v>
      </c>
      <c r="H424">
        <v>101</v>
      </c>
      <c r="I424" t="s">
        <v>2591</v>
      </c>
      <c r="J424" t="s">
        <v>1183</v>
      </c>
      <c r="K424" t="s">
        <v>1186</v>
      </c>
      <c r="L424">
        <v>2013</v>
      </c>
      <c r="M424" t="str">
        <f>VLOOKUP(G424,sra!$A$1:$B$1028,2,FALSE)</f>
        <v>faf63fe6c7b5c296747a0c524cf799e4</v>
      </c>
      <c r="N424" t="s">
        <v>1070</v>
      </c>
    </row>
    <row r="425" spans="1:14" x14ac:dyDescent="0.2">
      <c r="A425" t="s">
        <v>297</v>
      </c>
      <c r="B425" t="s">
        <v>3949</v>
      </c>
      <c r="C425" t="s">
        <v>3950</v>
      </c>
      <c r="D425" t="s">
        <v>1279</v>
      </c>
      <c r="G425" t="s">
        <v>1108</v>
      </c>
      <c r="H425">
        <v>101</v>
      </c>
      <c r="I425" t="s">
        <v>2591</v>
      </c>
      <c r="J425" t="s">
        <v>1183</v>
      </c>
      <c r="K425" t="s">
        <v>1186</v>
      </c>
      <c r="L425">
        <v>2013</v>
      </c>
      <c r="M425" t="str">
        <f>VLOOKUP(G425,sra!$A$1:$B$1028,2,FALSE)</f>
        <v>400f7c732abdbde2b5bcdbe4ce029bf3</v>
      </c>
      <c r="N425" t="s">
        <v>1108</v>
      </c>
    </row>
    <row r="426" spans="1:14" x14ac:dyDescent="0.2">
      <c r="A426" t="s">
        <v>197</v>
      </c>
      <c r="B426" t="s">
        <v>3951</v>
      </c>
      <c r="C426" t="s">
        <v>3952</v>
      </c>
      <c r="D426" t="s">
        <v>1365</v>
      </c>
      <c r="G426" t="s">
        <v>616</v>
      </c>
      <c r="H426">
        <v>101</v>
      </c>
      <c r="I426" t="s">
        <v>2591</v>
      </c>
      <c r="J426" t="s">
        <v>1183</v>
      </c>
      <c r="K426" t="s">
        <v>1186</v>
      </c>
      <c r="L426">
        <v>2013</v>
      </c>
      <c r="M426" t="str">
        <f>VLOOKUP(G426,sra!$A$1:$B$1028,2,FALSE)</f>
        <v>04f94ad7facb162e3a25373ec42e71db</v>
      </c>
      <c r="N426" t="s">
        <v>616</v>
      </c>
    </row>
    <row r="427" spans="1:14" x14ac:dyDescent="0.2">
      <c r="A427" t="s">
        <v>269</v>
      </c>
      <c r="B427" t="s">
        <v>3953</v>
      </c>
      <c r="C427" t="s">
        <v>3954</v>
      </c>
      <c r="D427" t="s">
        <v>1204</v>
      </c>
      <c r="G427" t="s">
        <v>1088</v>
      </c>
      <c r="H427">
        <v>101</v>
      </c>
      <c r="I427" t="s">
        <v>2591</v>
      </c>
      <c r="J427" t="s">
        <v>1183</v>
      </c>
      <c r="K427" t="s">
        <v>1186</v>
      </c>
      <c r="L427">
        <v>2013</v>
      </c>
      <c r="M427" t="str">
        <f>VLOOKUP(G427,sra!$A$1:$B$1028,2,FALSE)</f>
        <v>8d8887d77aa02cfe3bde0a6314abc42c</v>
      </c>
      <c r="N427" t="s">
        <v>1088</v>
      </c>
    </row>
    <row r="428" spans="1:14" x14ac:dyDescent="0.2">
      <c r="A428" t="s">
        <v>296</v>
      </c>
      <c r="B428" t="s">
        <v>3955</v>
      </c>
      <c r="C428" t="s">
        <v>3956</v>
      </c>
      <c r="D428" t="s">
        <v>1286</v>
      </c>
      <c r="G428" t="s">
        <v>538</v>
      </c>
      <c r="H428">
        <v>101</v>
      </c>
      <c r="I428" t="s">
        <v>2591</v>
      </c>
      <c r="J428" t="s">
        <v>1183</v>
      </c>
      <c r="K428" t="s">
        <v>1186</v>
      </c>
      <c r="L428">
        <v>2013</v>
      </c>
      <c r="M428" t="str">
        <f>VLOOKUP(G428,sra!$A$1:$B$1028,2,FALSE)</f>
        <v>d8b5eebdb140a53f4c32854b14ebd0cc</v>
      </c>
      <c r="N428" t="s">
        <v>538</v>
      </c>
    </row>
    <row r="429" spans="1:14" x14ac:dyDescent="0.2">
      <c r="A429" t="s">
        <v>260</v>
      </c>
      <c r="B429" t="s">
        <v>3957</v>
      </c>
      <c r="C429" t="s">
        <v>3958</v>
      </c>
      <c r="D429" t="s">
        <v>1225</v>
      </c>
      <c r="G429" t="s">
        <v>627</v>
      </c>
      <c r="H429">
        <v>101</v>
      </c>
      <c r="I429" t="s">
        <v>2593</v>
      </c>
      <c r="J429" t="s">
        <v>1183</v>
      </c>
      <c r="K429" t="s">
        <v>1186</v>
      </c>
      <c r="L429">
        <v>2013</v>
      </c>
      <c r="M429" t="str">
        <f>VLOOKUP(G429,sra!$A$1:$B$1028,2,FALSE)</f>
        <v>dd47a97b04ee1c161d3a81feabb069f6</v>
      </c>
      <c r="N429" t="s">
        <v>627</v>
      </c>
    </row>
    <row r="430" spans="1:14" x14ac:dyDescent="0.2">
      <c r="A430" t="s">
        <v>270</v>
      </c>
      <c r="B430" t="s">
        <v>3959</v>
      </c>
      <c r="C430" t="s">
        <v>3960</v>
      </c>
      <c r="D430" t="s">
        <v>1376</v>
      </c>
      <c r="G430" t="s">
        <v>1115</v>
      </c>
      <c r="H430">
        <v>101</v>
      </c>
      <c r="I430" t="s">
        <v>2593</v>
      </c>
      <c r="J430" t="s">
        <v>1183</v>
      </c>
      <c r="K430" t="s">
        <v>1186</v>
      </c>
      <c r="L430">
        <v>2013</v>
      </c>
      <c r="M430" t="str">
        <f>VLOOKUP(G430,sra!$A$1:$B$1028,2,FALSE)</f>
        <v>e36d3dfc6210712fe6de4da9b2b91ce1</v>
      </c>
      <c r="N430" t="s">
        <v>1115</v>
      </c>
    </row>
    <row r="431" spans="1:14" x14ac:dyDescent="0.2">
      <c r="A431" t="s">
        <v>256</v>
      </c>
      <c r="B431" t="s">
        <v>3961</v>
      </c>
      <c r="C431" t="s">
        <v>3962</v>
      </c>
      <c r="D431" t="s">
        <v>1443</v>
      </c>
      <c r="G431" t="s">
        <v>500</v>
      </c>
      <c r="H431">
        <v>101</v>
      </c>
      <c r="I431" t="s">
        <v>2593</v>
      </c>
      <c r="J431" t="s">
        <v>1183</v>
      </c>
      <c r="K431" t="s">
        <v>1186</v>
      </c>
      <c r="L431">
        <v>2013</v>
      </c>
      <c r="M431" t="str">
        <f>VLOOKUP(G431,sra!$A$1:$B$1028,2,FALSE)</f>
        <v>008bf4da56ed58688713f882b4562793</v>
      </c>
      <c r="N431" t="s">
        <v>500</v>
      </c>
    </row>
    <row r="432" spans="1:14" x14ac:dyDescent="0.2">
      <c r="A432" t="s">
        <v>285</v>
      </c>
      <c r="B432" t="s">
        <v>3963</v>
      </c>
      <c r="C432" t="s">
        <v>3964</v>
      </c>
      <c r="D432" t="s">
        <v>1310</v>
      </c>
      <c r="G432" t="s">
        <v>1111</v>
      </c>
      <c r="H432">
        <v>101</v>
      </c>
      <c r="I432" t="s">
        <v>2593</v>
      </c>
      <c r="J432" t="s">
        <v>1183</v>
      </c>
      <c r="K432" t="s">
        <v>1186</v>
      </c>
      <c r="L432">
        <v>2013</v>
      </c>
      <c r="M432" t="str">
        <f>VLOOKUP(G432,sra!$A$1:$B$1028,2,FALSE)</f>
        <v>c0b8978206c7f8709a544a503dae0b3e</v>
      </c>
      <c r="N432" t="s">
        <v>1111</v>
      </c>
    </row>
    <row r="433" spans="1:14" x14ac:dyDescent="0.2">
      <c r="A433" t="s">
        <v>174</v>
      </c>
      <c r="B433" t="s">
        <v>3965</v>
      </c>
      <c r="C433" t="s">
        <v>3966</v>
      </c>
      <c r="D433" t="s">
        <v>1459</v>
      </c>
      <c r="G433" t="s">
        <v>677</v>
      </c>
      <c r="H433">
        <v>101</v>
      </c>
      <c r="I433" t="s">
        <v>2593</v>
      </c>
      <c r="J433" t="s">
        <v>1183</v>
      </c>
      <c r="K433" t="s">
        <v>1186</v>
      </c>
      <c r="L433">
        <v>2013</v>
      </c>
      <c r="M433" t="str">
        <f>VLOOKUP(G433,sra!$A$1:$B$1028,2,FALSE)</f>
        <v>29684ded5c1a7c51aa0e57256589e324</v>
      </c>
      <c r="N433" t="s">
        <v>677</v>
      </c>
    </row>
    <row r="434" spans="1:14" x14ac:dyDescent="0.2">
      <c r="A434" t="s">
        <v>278</v>
      </c>
      <c r="B434" t="s">
        <v>3967</v>
      </c>
      <c r="C434" t="s">
        <v>3968</v>
      </c>
      <c r="D434" t="s">
        <v>1240</v>
      </c>
      <c r="G434" t="s">
        <v>1116</v>
      </c>
      <c r="H434">
        <v>101</v>
      </c>
      <c r="I434" t="s">
        <v>2593</v>
      </c>
      <c r="J434" t="s">
        <v>1183</v>
      </c>
      <c r="K434" t="s">
        <v>1186</v>
      </c>
      <c r="L434">
        <v>2013</v>
      </c>
      <c r="M434" t="str">
        <f>VLOOKUP(G434,sra!$A$1:$B$1028,2,FALSE)</f>
        <v>694a19fbe23fd4fd0b6b4e00cfed4be5</v>
      </c>
      <c r="N434" t="s">
        <v>1116</v>
      </c>
    </row>
    <row r="435" spans="1:14" x14ac:dyDescent="0.2">
      <c r="A435" t="s">
        <v>207</v>
      </c>
      <c r="B435" t="s">
        <v>3969</v>
      </c>
      <c r="C435" t="s">
        <v>3970</v>
      </c>
      <c r="D435" t="s">
        <v>1390</v>
      </c>
      <c r="G435" t="s">
        <v>1106</v>
      </c>
      <c r="H435">
        <v>101</v>
      </c>
      <c r="I435" t="s">
        <v>2596</v>
      </c>
      <c r="J435" t="s">
        <v>1183</v>
      </c>
      <c r="K435" t="s">
        <v>1186</v>
      </c>
      <c r="L435">
        <v>2014</v>
      </c>
      <c r="M435" t="str">
        <f>VLOOKUP(G435,sra!$A$1:$B$1028,2,FALSE)</f>
        <v>c35747f062919b89c16dc1eaa46e8cdc</v>
      </c>
      <c r="N435" t="s">
        <v>1106</v>
      </c>
    </row>
    <row r="436" spans="1:14" x14ac:dyDescent="0.2">
      <c r="A436" t="s">
        <v>208</v>
      </c>
      <c r="B436" t="s">
        <v>3971</v>
      </c>
      <c r="C436" t="s">
        <v>3972</v>
      </c>
      <c r="D436" t="s">
        <v>1227</v>
      </c>
      <c r="G436" t="s">
        <v>1072</v>
      </c>
      <c r="H436">
        <v>101</v>
      </c>
      <c r="I436" t="s">
        <v>2593</v>
      </c>
      <c r="J436" t="s">
        <v>1183</v>
      </c>
      <c r="K436" t="s">
        <v>1186</v>
      </c>
      <c r="L436">
        <v>2013</v>
      </c>
      <c r="M436" t="str">
        <f>VLOOKUP(G436,sra!$A$1:$B$1028,2,FALSE)</f>
        <v>0fa891457c9ae328c588b5220e6c33a5</v>
      </c>
      <c r="N436" t="s">
        <v>1072</v>
      </c>
    </row>
    <row r="437" spans="1:14" x14ac:dyDescent="0.2">
      <c r="A437" t="s">
        <v>290</v>
      </c>
      <c r="B437" t="s">
        <v>3973</v>
      </c>
      <c r="C437" t="s">
        <v>3974</v>
      </c>
      <c r="D437" t="s">
        <v>1217</v>
      </c>
      <c r="G437" t="s">
        <v>675</v>
      </c>
      <c r="H437">
        <v>101</v>
      </c>
      <c r="I437" t="s">
        <v>2593</v>
      </c>
      <c r="J437" t="s">
        <v>1183</v>
      </c>
      <c r="K437" t="s">
        <v>1186</v>
      </c>
      <c r="L437">
        <v>2013</v>
      </c>
      <c r="M437" t="str">
        <f>VLOOKUP(G437,sra!$A$1:$B$1028,2,FALSE)</f>
        <v>f23eb4d7df755f222ec3aaf2fa32e001</v>
      </c>
      <c r="N437" t="s">
        <v>675</v>
      </c>
    </row>
    <row r="438" spans="1:14" x14ac:dyDescent="0.2">
      <c r="A438" t="s">
        <v>254</v>
      </c>
      <c r="B438" t="s">
        <v>3975</v>
      </c>
      <c r="C438" t="s">
        <v>3976</v>
      </c>
      <c r="D438" t="s">
        <v>1278</v>
      </c>
      <c r="G438" t="s">
        <v>1107</v>
      </c>
      <c r="H438">
        <v>101</v>
      </c>
      <c r="I438" t="s">
        <v>2593</v>
      </c>
      <c r="J438" t="s">
        <v>1183</v>
      </c>
      <c r="K438" t="s">
        <v>1186</v>
      </c>
      <c r="L438">
        <v>2013</v>
      </c>
      <c r="M438" t="str">
        <f>VLOOKUP(G438,sra!$A$1:$B$1028,2,FALSE)</f>
        <v>366b4e7b1d2f4b2a17df20b03d09b830</v>
      </c>
      <c r="N438" t="s">
        <v>1107</v>
      </c>
    </row>
    <row r="439" spans="1:14" x14ac:dyDescent="0.2">
      <c r="A439" t="s">
        <v>230</v>
      </c>
      <c r="B439" t="s">
        <v>3977</v>
      </c>
      <c r="C439" t="s">
        <v>3978</v>
      </c>
      <c r="D439" t="s">
        <v>1214</v>
      </c>
      <c r="G439" t="s">
        <v>1121</v>
      </c>
      <c r="H439">
        <v>101</v>
      </c>
      <c r="I439" t="s">
        <v>2593</v>
      </c>
      <c r="J439" t="s">
        <v>1183</v>
      </c>
      <c r="K439" t="s">
        <v>1186</v>
      </c>
      <c r="L439">
        <v>2013</v>
      </c>
      <c r="M439" t="str">
        <f>VLOOKUP(G439,sra!$A$1:$B$1028,2,FALSE)</f>
        <v>df11e32fef07039b34d2aa1681b44fc2</v>
      </c>
      <c r="N439" t="s">
        <v>1121</v>
      </c>
    </row>
    <row r="440" spans="1:14" x14ac:dyDescent="0.2">
      <c r="A440" t="s">
        <v>232</v>
      </c>
      <c r="B440" t="s">
        <v>3979</v>
      </c>
      <c r="C440" t="s">
        <v>3980</v>
      </c>
      <c r="D440" t="s">
        <v>1467</v>
      </c>
      <c r="G440" t="s">
        <v>617</v>
      </c>
      <c r="H440">
        <v>101</v>
      </c>
      <c r="I440" t="s">
        <v>2593</v>
      </c>
      <c r="J440" t="s">
        <v>1183</v>
      </c>
      <c r="K440" t="s">
        <v>1186</v>
      </c>
      <c r="L440">
        <v>2013</v>
      </c>
      <c r="M440" t="str">
        <f>VLOOKUP(G440,sra!$A$1:$B$1028,2,FALSE)</f>
        <v>e8df1e9a5f1b1c4d39058560989e63c6</v>
      </c>
      <c r="N440" t="s">
        <v>617</v>
      </c>
    </row>
    <row r="441" spans="1:14" x14ac:dyDescent="0.2">
      <c r="A441" t="s">
        <v>181</v>
      </c>
      <c r="B441" t="s">
        <v>3981</v>
      </c>
      <c r="C441" t="s">
        <v>3982</v>
      </c>
      <c r="D441" t="s">
        <v>1375</v>
      </c>
      <c r="G441" t="s">
        <v>665</v>
      </c>
      <c r="H441">
        <v>101</v>
      </c>
      <c r="I441" t="s">
        <v>2593</v>
      </c>
      <c r="J441" t="s">
        <v>1183</v>
      </c>
      <c r="K441" t="s">
        <v>1186</v>
      </c>
      <c r="L441">
        <v>2013</v>
      </c>
      <c r="M441" t="str">
        <f>VLOOKUP(G441,sra!$A$1:$B$1028,2,FALSE)</f>
        <v>78126ccd6b7cdb358b22e6d856f44e75</v>
      </c>
      <c r="N441" t="s">
        <v>665</v>
      </c>
    </row>
    <row r="442" spans="1:14" x14ac:dyDescent="0.2">
      <c r="A442" t="s">
        <v>137</v>
      </c>
      <c r="B442" t="s">
        <v>3983</v>
      </c>
      <c r="C442" t="s">
        <v>3984</v>
      </c>
      <c r="D442" t="s">
        <v>1419</v>
      </c>
      <c r="G442" t="s">
        <v>1078</v>
      </c>
      <c r="H442">
        <v>101</v>
      </c>
      <c r="I442" t="s">
        <v>2593</v>
      </c>
      <c r="J442" t="s">
        <v>1183</v>
      </c>
      <c r="K442" t="s">
        <v>1186</v>
      </c>
      <c r="L442">
        <v>2013</v>
      </c>
      <c r="M442" t="str">
        <f>VLOOKUP(G442,sra!$A$1:$B$1028,2,FALSE)</f>
        <v>d844d6f1d5f00d716d50478896c3b414</v>
      </c>
      <c r="N442" t="s">
        <v>1078</v>
      </c>
    </row>
    <row r="443" spans="1:14" x14ac:dyDescent="0.2">
      <c r="A443" t="s">
        <v>266</v>
      </c>
      <c r="B443" t="s">
        <v>3985</v>
      </c>
      <c r="C443" t="s">
        <v>3986</v>
      </c>
      <c r="D443" t="s">
        <v>1303</v>
      </c>
      <c r="G443" t="s">
        <v>678</v>
      </c>
      <c r="H443">
        <v>101</v>
      </c>
      <c r="I443" t="s">
        <v>2593</v>
      </c>
      <c r="J443" t="s">
        <v>1183</v>
      </c>
      <c r="K443" t="s">
        <v>1186</v>
      </c>
      <c r="L443">
        <v>2013</v>
      </c>
      <c r="M443" t="str">
        <f>VLOOKUP(G443,sra!$A$1:$B$1028,2,FALSE)</f>
        <v>a217f1a5172b84237832403742610432</v>
      </c>
      <c r="N443" t="s">
        <v>678</v>
      </c>
    </row>
    <row r="444" spans="1:14" x14ac:dyDescent="0.2">
      <c r="A444" t="s">
        <v>206</v>
      </c>
      <c r="B444" t="s">
        <v>3987</v>
      </c>
      <c r="C444" t="s">
        <v>3988</v>
      </c>
      <c r="D444" t="s">
        <v>1432</v>
      </c>
      <c r="G444" t="s">
        <v>1104</v>
      </c>
      <c r="H444">
        <v>101</v>
      </c>
      <c r="I444" t="s">
        <v>2593</v>
      </c>
      <c r="J444" t="s">
        <v>1183</v>
      </c>
      <c r="K444" t="s">
        <v>1186</v>
      </c>
      <c r="L444">
        <v>2013</v>
      </c>
      <c r="M444" t="str">
        <f>VLOOKUP(G444,sra!$A$1:$B$1028,2,FALSE)</f>
        <v>9b09bede5ce69b88c5f85556eebf32a4</v>
      </c>
      <c r="N444" t="s">
        <v>1104</v>
      </c>
    </row>
    <row r="445" spans="1:14" x14ac:dyDescent="0.2">
      <c r="A445" t="s">
        <v>255</v>
      </c>
      <c r="B445" t="s">
        <v>3989</v>
      </c>
      <c r="C445" t="s">
        <v>3990</v>
      </c>
      <c r="D445" t="s">
        <v>1325</v>
      </c>
      <c r="G445" t="s">
        <v>1096</v>
      </c>
      <c r="H445">
        <v>101</v>
      </c>
      <c r="I445" t="s">
        <v>2593</v>
      </c>
      <c r="J445" t="s">
        <v>1183</v>
      </c>
      <c r="K445" t="s">
        <v>1186</v>
      </c>
      <c r="L445">
        <v>2013</v>
      </c>
      <c r="M445" t="str">
        <f>VLOOKUP(G445,sra!$A$1:$B$1028,2,FALSE)</f>
        <v>f9b8ef7169299f354a18dc28d470f5d7</v>
      </c>
      <c r="N445" t="s">
        <v>1096</v>
      </c>
    </row>
    <row r="446" spans="1:14" x14ac:dyDescent="0.2">
      <c r="A446" t="s">
        <v>200</v>
      </c>
      <c r="B446" t="s">
        <v>3991</v>
      </c>
      <c r="C446" t="s">
        <v>3992</v>
      </c>
      <c r="D446" t="s">
        <v>1257</v>
      </c>
      <c r="G446" t="s">
        <v>673</v>
      </c>
      <c r="H446">
        <v>101</v>
      </c>
      <c r="I446" t="s">
        <v>2593</v>
      </c>
      <c r="J446" t="s">
        <v>1183</v>
      </c>
      <c r="K446" t="s">
        <v>1186</v>
      </c>
      <c r="L446">
        <v>2013</v>
      </c>
      <c r="M446" t="str">
        <f>VLOOKUP(G446,sra!$A$1:$B$1028,2,FALSE)</f>
        <v>28089a273204b0e4b62cec13b543ce89</v>
      </c>
      <c r="N446" t="s">
        <v>673</v>
      </c>
    </row>
    <row r="447" spans="1:14" x14ac:dyDescent="0.2">
      <c r="A447" t="s">
        <v>117</v>
      </c>
      <c r="B447" t="s">
        <v>3993</v>
      </c>
      <c r="C447" t="s">
        <v>3994</v>
      </c>
      <c r="D447" t="s">
        <v>1323</v>
      </c>
      <c r="G447" t="s">
        <v>681</v>
      </c>
      <c r="H447">
        <v>101</v>
      </c>
      <c r="I447" t="s">
        <v>2593</v>
      </c>
      <c r="J447" t="s">
        <v>1183</v>
      </c>
      <c r="K447" t="s">
        <v>1186</v>
      </c>
      <c r="L447">
        <v>2013</v>
      </c>
      <c r="M447" t="str">
        <f>VLOOKUP(G447,sra!$A$1:$B$1028,2,FALSE)</f>
        <v>d624ae7d2a986c4ac7dd13228fb6bf84</v>
      </c>
      <c r="N447" t="s">
        <v>681</v>
      </c>
    </row>
    <row r="448" spans="1:14" x14ac:dyDescent="0.2">
      <c r="A448" t="s">
        <v>150</v>
      </c>
      <c r="B448" t="s">
        <v>3995</v>
      </c>
      <c r="C448" t="s">
        <v>3996</v>
      </c>
      <c r="D448" t="s">
        <v>1320</v>
      </c>
      <c r="G448" t="s">
        <v>1098</v>
      </c>
      <c r="H448">
        <v>101</v>
      </c>
      <c r="I448" t="s">
        <v>2593</v>
      </c>
      <c r="J448" t="s">
        <v>1183</v>
      </c>
      <c r="K448" t="s">
        <v>1186</v>
      </c>
      <c r="L448">
        <v>2013</v>
      </c>
      <c r="M448" t="str">
        <f>VLOOKUP(G448,sra!$A$1:$B$1028,2,FALSE)</f>
        <v>98c4b5a1674c1f9bf2d0340172b5f74f</v>
      </c>
      <c r="N448" t="s">
        <v>1098</v>
      </c>
    </row>
    <row r="449" spans="1:14" x14ac:dyDescent="0.2">
      <c r="A449" t="s">
        <v>123</v>
      </c>
      <c r="B449" t="s">
        <v>3997</v>
      </c>
      <c r="C449" t="s">
        <v>3998</v>
      </c>
      <c r="D449" t="s">
        <v>1348</v>
      </c>
      <c r="G449" t="s">
        <v>593</v>
      </c>
      <c r="H449">
        <v>101</v>
      </c>
      <c r="I449" t="s">
        <v>2593</v>
      </c>
      <c r="J449" t="s">
        <v>1183</v>
      </c>
      <c r="K449" t="s">
        <v>1186</v>
      </c>
      <c r="L449">
        <v>2013</v>
      </c>
      <c r="M449" t="str">
        <f>VLOOKUP(G449,sra!$A$1:$B$1028,2,FALSE)</f>
        <v>d3fe23189fc33d4904b99b9af8947366</v>
      </c>
      <c r="N449" t="s">
        <v>593</v>
      </c>
    </row>
    <row r="450" spans="1:14" x14ac:dyDescent="0.2">
      <c r="A450" t="s">
        <v>182</v>
      </c>
      <c r="B450" t="s">
        <v>3999</v>
      </c>
      <c r="C450" t="s">
        <v>4000</v>
      </c>
      <c r="D450" t="s">
        <v>1251</v>
      </c>
      <c r="G450" t="s">
        <v>590</v>
      </c>
      <c r="H450">
        <v>101</v>
      </c>
      <c r="I450" t="s">
        <v>2593</v>
      </c>
      <c r="J450" t="s">
        <v>1183</v>
      </c>
      <c r="K450" t="s">
        <v>1186</v>
      </c>
      <c r="L450">
        <v>2013</v>
      </c>
      <c r="M450" t="str">
        <f>VLOOKUP(G450,sra!$A$1:$B$1028,2,FALSE)</f>
        <v>af255e1033341b9cd7bd78fcd08cf861</v>
      </c>
      <c r="N450" t="s">
        <v>590</v>
      </c>
    </row>
    <row r="451" spans="1:14" x14ac:dyDescent="0.2">
      <c r="A451" t="s">
        <v>277</v>
      </c>
      <c r="B451" t="s">
        <v>4001</v>
      </c>
      <c r="C451" t="s">
        <v>4002</v>
      </c>
      <c r="D451" t="s">
        <v>1282</v>
      </c>
      <c r="G451" t="s">
        <v>639</v>
      </c>
      <c r="H451">
        <v>101</v>
      </c>
      <c r="I451" t="s">
        <v>2593</v>
      </c>
      <c r="J451" t="s">
        <v>1183</v>
      </c>
      <c r="K451" t="s">
        <v>1186</v>
      </c>
      <c r="L451">
        <v>2013</v>
      </c>
      <c r="M451" t="str">
        <f>VLOOKUP(G451,sra!$A$1:$B$1028,2,FALSE)</f>
        <v>ad3478fef5cad5627dcc2d06003db69a</v>
      </c>
      <c r="N451" t="s">
        <v>639</v>
      </c>
    </row>
    <row r="452" spans="1:14" x14ac:dyDescent="0.2">
      <c r="A452" t="s">
        <v>173</v>
      </c>
      <c r="B452" t="s">
        <v>4003</v>
      </c>
      <c r="C452" t="s">
        <v>4004</v>
      </c>
      <c r="D452" t="s">
        <v>1446</v>
      </c>
      <c r="G452" t="s">
        <v>1074</v>
      </c>
      <c r="H452">
        <v>101</v>
      </c>
      <c r="I452" t="s">
        <v>2593</v>
      </c>
      <c r="J452" t="s">
        <v>1183</v>
      </c>
      <c r="K452" t="s">
        <v>1186</v>
      </c>
      <c r="L452">
        <v>2013</v>
      </c>
      <c r="M452" t="str">
        <f>VLOOKUP(G452,sra!$A$1:$B$1028,2,FALSE)</f>
        <v>5f57a0aa2147c1a527b226103b49e8fd</v>
      </c>
      <c r="N452" t="s">
        <v>1074</v>
      </c>
    </row>
    <row r="453" spans="1:14" x14ac:dyDescent="0.2">
      <c r="A453" t="s">
        <v>139</v>
      </c>
      <c r="B453" t="s">
        <v>4005</v>
      </c>
      <c r="C453" t="s">
        <v>4006</v>
      </c>
      <c r="D453" t="s">
        <v>1229</v>
      </c>
      <c r="G453" t="s">
        <v>650</v>
      </c>
      <c r="H453">
        <v>101</v>
      </c>
      <c r="I453" t="s">
        <v>2593</v>
      </c>
      <c r="J453" t="s">
        <v>1183</v>
      </c>
      <c r="K453" t="s">
        <v>1186</v>
      </c>
      <c r="L453">
        <v>2013</v>
      </c>
      <c r="M453" t="str">
        <f>VLOOKUP(G453,sra!$A$1:$B$1028,2,FALSE)</f>
        <v>8ab6ca8b6b4280f203bfc46fb97ff3bd</v>
      </c>
      <c r="N453" t="s">
        <v>650</v>
      </c>
    </row>
    <row r="454" spans="1:14" x14ac:dyDescent="0.2">
      <c r="A454" t="s">
        <v>14</v>
      </c>
      <c r="B454" t="s">
        <v>4007</v>
      </c>
      <c r="C454" t="s">
        <v>4008</v>
      </c>
      <c r="D454" t="s">
        <v>1442</v>
      </c>
      <c r="G454" t="s">
        <v>1109</v>
      </c>
      <c r="H454">
        <v>101</v>
      </c>
      <c r="I454" t="s">
        <v>2593</v>
      </c>
      <c r="J454" t="s">
        <v>1183</v>
      </c>
      <c r="K454" t="s">
        <v>1186</v>
      </c>
      <c r="L454">
        <v>2013</v>
      </c>
      <c r="M454" t="str">
        <f>VLOOKUP(G454,sra!$A$1:$B$1028,2,FALSE)</f>
        <v>e4b734bb8d54e4028620b78ddb0c7a7d</v>
      </c>
      <c r="N454" t="s">
        <v>1109</v>
      </c>
    </row>
    <row r="455" spans="1:14" x14ac:dyDescent="0.2">
      <c r="A455" t="s">
        <v>279</v>
      </c>
      <c r="B455" t="s">
        <v>4009</v>
      </c>
      <c r="C455" t="s">
        <v>4010</v>
      </c>
      <c r="D455" t="s">
        <v>1377</v>
      </c>
      <c r="G455" t="s">
        <v>1094</v>
      </c>
      <c r="H455">
        <v>101</v>
      </c>
      <c r="I455" t="s">
        <v>2593</v>
      </c>
      <c r="J455" t="s">
        <v>1183</v>
      </c>
      <c r="K455" t="s">
        <v>1186</v>
      </c>
      <c r="L455">
        <v>2013</v>
      </c>
      <c r="M455" t="str">
        <f>VLOOKUP(G455,sra!$A$1:$B$1028,2,FALSE)</f>
        <v>b556e0234d23a4c7a3138538997d1169</v>
      </c>
      <c r="N455" t="s">
        <v>1094</v>
      </c>
    </row>
    <row r="456" spans="1:14" x14ac:dyDescent="0.2">
      <c r="A456" t="s">
        <v>186</v>
      </c>
      <c r="B456" t="s">
        <v>4011</v>
      </c>
      <c r="C456" t="s">
        <v>4012</v>
      </c>
      <c r="D456" t="s">
        <v>1203</v>
      </c>
      <c r="G456" t="s">
        <v>552</v>
      </c>
      <c r="H456">
        <v>101</v>
      </c>
      <c r="I456" t="s">
        <v>2593</v>
      </c>
      <c r="J456" t="s">
        <v>1183</v>
      </c>
      <c r="K456" t="s">
        <v>1186</v>
      </c>
      <c r="L456">
        <v>2013</v>
      </c>
      <c r="M456" t="str">
        <f>VLOOKUP(G456,sra!$A$1:$B$1028,2,FALSE)</f>
        <v>f19917e85f7e7888912698d5a31a84b2</v>
      </c>
      <c r="N456" t="s">
        <v>552</v>
      </c>
    </row>
    <row r="457" spans="1:14" x14ac:dyDescent="0.2">
      <c r="A457" t="s">
        <v>233</v>
      </c>
      <c r="B457" t="s">
        <v>4013</v>
      </c>
      <c r="C457" t="s">
        <v>4014</v>
      </c>
      <c r="D457" t="s">
        <v>1338</v>
      </c>
      <c r="G457" t="s">
        <v>526</v>
      </c>
      <c r="H457">
        <v>101</v>
      </c>
      <c r="I457" t="s">
        <v>2593</v>
      </c>
      <c r="J457" t="s">
        <v>1183</v>
      </c>
      <c r="K457" t="s">
        <v>1186</v>
      </c>
      <c r="L457">
        <v>2013</v>
      </c>
      <c r="M457" t="str">
        <f>VLOOKUP(G457,sra!$A$1:$B$1028,2,FALSE)</f>
        <v>db89f8429bf81f9ede373223e9022b1d</v>
      </c>
      <c r="N457" t="s">
        <v>526</v>
      </c>
    </row>
    <row r="458" spans="1:14" x14ac:dyDescent="0.2">
      <c r="A458" t="s">
        <v>267</v>
      </c>
      <c r="B458" t="s">
        <v>4015</v>
      </c>
      <c r="C458" t="s">
        <v>4016</v>
      </c>
      <c r="D458" t="s">
        <v>1298</v>
      </c>
      <c r="G458" t="s">
        <v>602</v>
      </c>
      <c r="H458">
        <v>101</v>
      </c>
      <c r="I458" t="s">
        <v>2593</v>
      </c>
      <c r="J458" t="s">
        <v>1183</v>
      </c>
      <c r="K458" t="s">
        <v>1186</v>
      </c>
      <c r="L458">
        <v>2013</v>
      </c>
      <c r="M458" t="str">
        <f>VLOOKUP(G458,sra!$A$1:$B$1028,2,FALSE)</f>
        <v>9887bb0945adc493c3fad1ad361c287a</v>
      </c>
      <c r="N458" t="s">
        <v>602</v>
      </c>
    </row>
    <row r="459" spans="1:14" x14ac:dyDescent="0.2">
      <c r="A459" t="s">
        <v>380</v>
      </c>
      <c r="B459" t="s">
        <v>4017</v>
      </c>
      <c r="C459" t="s">
        <v>4018</v>
      </c>
      <c r="D459" t="s">
        <v>1417</v>
      </c>
      <c r="G459" t="s">
        <v>874</v>
      </c>
      <c r="H459">
        <v>150</v>
      </c>
      <c r="I459" t="str">
        <f>CONCATENATE("/scratch/cgsb/rockman/lmn3/G140RILs/bgi/")</f>
        <v>/scratch/cgsb/rockman/lmn3/G140RILs/bgi/</v>
      </c>
      <c r="J459" t="s">
        <v>1183</v>
      </c>
      <c r="K459" t="s">
        <v>1185</v>
      </c>
      <c r="L459">
        <v>2017</v>
      </c>
      <c r="M459" t="str">
        <f>VLOOKUP(G459,sra!$A$1:$B$1028,2,FALSE)</f>
        <v>45c82b6129760b5b6877dc44839bb58e</v>
      </c>
      <c r="N459" t="s">
        <v>874</v>
      </c>
    </row>
    <row r="460" spans="1:14" x14ac:dyDescent="0.2">
      <c r="A460" t="s">
        <v>133</v>
      </c>
      <c r="B460" t="s">
        <v>4019</v>
      </c>
      <c r="C460" t="s">
        <v>4020</v>
      </c>
      <c r="D460" t="s">
        <v>1361</v>
      </c>
      <c r="G460" t="s">
        <v>770</v>
      </c>
      <c r="H460">
        <v>150</v>
      </c>
      <c r="I460" t="str">
        <f>CONCATENATE("/scratch/cgsb/rockman/lmn3/G140RILs/bgi/")</f>
        <v>/scratch/cgsb/rockman/lmn3/G140RILs/bgi/</v>
      </c>
      <c r="J460" t="s">
        <v>1183</v>
      </c>
      <c r="K460" t="s">
        <v>1185</v>
      </c>
      <c r="L460">
        <v>2017</v>
      </c>
      <c r="M460" t="str">
        <f>VLOOKUP(G460,sra!$A$1:$B$1028,2,FALSE)</f>
        <v>b62b03b41fc95c41b2e145b6eace750e</v>
      </c>
      <c r="N460" t="s">
        <v>770</v>
      </c>
    </row>
    <row r="461" spans="1:14" x14ac:dyDescent="0.2">
      <c r="A461" t="s">
        <v>239</v>
      </c>
      <c r="B461" t="s">
        <v>4021</v>
      </c>
      <c r="C461" t="s">
        <v>4022</v>
      </c>
      <c r="D461" t="s">
        <v>1371</v>
      </c>
      <c r="G461" t="s">
        <v>875</v>
      </c>
      <c r="H461">
        <v>100</v>
      </c>
      <c r="I461" t="s">
        <v>1460</v>
      </c>
      <c r="J461" t="s">
        <v>1185</v>
      </c>
      <c r="K461" t="s">
        <v>1185</v>
      </c>
      <c r="L461">
        <v>2018</v>
      </c>
      <c r="M461" t="str">
        <f>VLOOKUP(G461,sra!$A$1:$B$1028,2,FALSE)</f>
        <v>b0a96d8851cf89eeab17f420f32b7eab</v>
      </c>
      <c r="N461" t="s">
        <v>875</v>
      </c>
    </row>
    <row r="462" spans="1:14" x14ac:dyDescent="0.2">
      <c r="A462" t="s">
        <v>134</v>
      </c>
      <c r="B462" t="s">
        <v>4023</v>
      </c>
      <c r="C462" t="s">
        <v>4024</v>
      </c>
      <c r="D462" t="s">
        <v>1354</v>
      </c>
      <c r="G462" t="s">
        <v>803</v>
      </c>
      <c r="H462">
        <v>150</v>
      </c>
      <c r="I462" t="str">
        <f>CONCATENATE("/scratch/cgsb/rockman/lmn3/G140RILs/bgi/")</f>
        <v>/scratch/cgsb/rockman/lmn3/G140RILs/bgi/</v>
      </c>
      <c r="J462" t="s">
        <v>1183</v>
      </c>
      <c r="K462" t="s">
        <v>1185</v>
      </c>
      <c r="L462">
        <v>2017</v>
      </c>
      <c r="M462" t="str">
        <f>VLOOKUP(G462,sra!$A$1:$B$1028,2,FALSE)</f>
        <v>3d9126cdd6c4529708d5b19239dffe3a</v>
      </c>
      <c r="N462" t="s">
        <v>803</v>
      </c>
    </row>
    <row r="463" spans="1:14" x14ac:dyDescent="0.2">
      <c r="A463" t="s">
        <v>64</v>
      </c>
      <c r="B463" t="s">
        <v>4025</v>
      </c>
      <c r="C463" t="s">
        <v>4026</v>
      </c>
      <c r="D463" t="s">
        <v>1372</v>
      </c>
      <c r="G463" t="s">
        <v>693</v>
      </c>
      <c r="H463">
        <v>150</v>
      </c>
      <c r="I463" t="s">
        <v>1506</v>
      </c>
      <c r="J463" t="s">
        <v>1183</v>
      </c>
      <c r="K463" t="s">
        <v>1185</v>
      </c>
      <c r="L463">
        <v>2017</v>
      </c>
      <c r="M463" t="str">
        <f>VLOOKUP(G463,sra!$A$1:$B$1028,2,FALSE)</f>
        <v>da0214a1b6f8e60e45cb986484e9fa7f</v>
      </c>
      <c r="N463" t="s">
        <v>693</v>
      </c>
    </row>
    <row r="464" spans="1:14" x14ac:dyDescent="0.2">
      <c r="A464" t="s">
        <v>231</v>
      </c>
      <c r="B464" t="s">
        <v>4027</v>
      </c>
      <c r="C464" t="s">
        <v>4028</v>
      </c>
      <c r="D464" t="s">
        <v>1334</v>
      </c>
      <c r="G464" t="s">
        <v>688</v>
      </c>
      <c r="H464">
        <v>150</v>
      </c>
      <c r="I464" t="str">
        <f>CONCATENATE("/scratch/cgsb/rockman/lmn3/G140RILs/bgi/")</f>
        <v>/scratch/cgsb/rockman/lmn3/G140RILs/bgi/</v>
      </c>
      <c r="J464" t="s">
        <v>1183</v>
      </c>
      <c r="K464" t="s">
        <v>1185</v>
      </c>
      <c r="L464">
        <v>2017</v>
      </c>
      <c r="M464" t="str">
        <f>VLOOKUP(G464,sra!$A$1:$B$1028,2,FALSE)</f>
        <v>4d4be40a598756630eaa56ac04b86fd2</v>
      </c>
      <c r="N464" t="s">
        <v>688</v>
      </c>
    </row>
    <row r="465" spans="1:14" x14ac:dyDescent="0.2">
      <c r="A465" t="s">
        <v>392</v>
      </c>
      <c r="B465" t="s">
        <v>4029</v>
      </c>
      <c r="C465" t="s">
        <v>4030</v>
      </c>
      <c r="D465" t="s">
        <v>1461</v>
      </c>
      <c r="G465" t="s">
        <v>685</v>
      </c>
      <c r="H465">
        <v>100</v>
      </c>
      <c r="I465" t="s">
        <v>1315</v>
      </c>
      <c r="J465" t="s">
        <v>1185</v>
      </c>
      <c r="K465" t="s">
        <v>1185</v>
      </c>
      <c r="L465">
        <v>2018</v>
      </c>
      <c r="M465" t="str">
        <f>VLOOKUP(G465,sra!$A$1:$B$1028,2,FALSE)</f>
        <v>14e77641b288249e3f09120b910a43ac</v>
      </c>
      <c r="N465" t="s">
        <v>685</v>
      </c>
    </row>
    <row r="466" spans="1:14" x14ac:dyDescent="0.2">
      <c r="A466" t="s">
        <v>171</v>
      </c>
      <c r="B466" t="s">
        <v>4031</v>
      </c>
      <c r="C466" t="s">
        <v>4032</v>
      </c>
      <c r="D466" t="s">
        <v>1275</v>
      </c>
      <c r="G466" t="s">
        <v>865</v>
      </c>
      <c r="H466">
        <v>150</v>
      </c>
      <c r="I466" t="str">
        <f>CONCATENATE("/scratch/cgsb/rockman/lmn3/G140RILs/bgi/")</f>
        <v>/scratch/cgsb/rockman/lmn3/G140RILs/bgi/</v>
      </c>
      <c r="J466" t="s">
        <v>1183</v>
      </c>
      <c r="K466" t="s">
        <v>1185</v>
      </c>
      <c r="L466">
        <v>2017</v>
      </c>
      <c r="M466" t="str">
        <f>VLOOKUP(G466,sra!$A$1:$B$1028,2,FALSE)</f>
        <v>10a9a0e72286850ad2f1054ecfa81b9f</v>
      </c>
      <c r="N466" t="s">
        <v>865</v>
      </c>
    </row>
    <row r="467" spans="1:14" x14ac:dyDescent="0.2">
      <c r="A467" t="s">
        <v>96</v>
      </c>
      <c r="B467" t="s">
        <v>4033</v>
      </c>
      <c r="C467" t="s">
        <v>4034</v>
      </c>
      <c r="D467" t="s">
        <v>1295</v>
      </c>
      <c r="G467" t="s">
        <v>746</v>
      </c>
      <c r="H467">
        <v>100</v>
      </c>
      <c r="I467" t="s">
        <v>1314</v>
      </c>
      <c r="J467" t="s">
        <v>1185</v>
      </c>
      <c r="K467" t="s">
        <v>1185</v>
      </c>
      <c r="L467">
        <v>2018</v>
      </c>
      <c r="M467" t="str">
        <f>VLOOKUP(G467,sra!$A$1:$B$1028,2,FALSE)</f>
        <v>09d3d95c3afaae071d12fda503e72247</v>
      </c>
      <c r="N467" t="s">
        <v>746</v>
      </c>
    </row>
    <row r="468" spans="1:14" x14ac:dyDescent="0.2">
      <c r="A468" t="s">
        <v>104</v>
      </c>
      <c r="B468" t="s">
        <v>4035</v>
      </c>
      <c r="C468" t="s">
        <v>4036</v>
      </c>
      <c r="D468" t="s">
        <v>1326</v>
      </c>
      <c r="G468" t="s">
        <v>690</v>
      </c>
      <c r="H468">
        <v>150</v>
      </c>
      <c r="I468" t="str">
        <f>CONCATENATE("/scratch/cgsb/rockman/lmn3/G140RILs/bgi/")</f>
        <v>/scratch/cgsb/rockman/lmn3/G140RILs/bgi/</v>
      </c>
      <c r="J468" t="s">
        <v>1183</v>
      </c>
      <c r="K468" t="s">
        <v>1185</v>
      </c>
      <c r="L468">
        <v>2017</v>
      </c>
      <c r="M468" t="str">
        <f>VLOOKUP(G468,sra!$A$1:$B$1028,2,FALSE)</f>
        <v>a84de04ca4dbf8841c9ce865d6928ffb</v>
      </c>
      <c r="N468" t="s">
        <v>690</v>
      </c>
    </row>
    <row r="469" spans="1:14" x14ac:dyDescent="0.2">
      <c r="A469" t="s">
        <v>183</v>
      </c>
      <c r="B469" t="s">
        <v>4037</v>
      </c>
      <c r="C469" t="s">
        <v>4038</v>
      </c>
      <c r="D469" t="s">
        <v>1355</v>
      </c>
      <c r="G469" t="s">
        <v>811</v>
      </c>
      <c r="H469">
        <v>150</v>
      </c>
      <c r="I469" t="str">
        <f>CONCATENATE("/scratch/cgsb/rockman/lmn3/G140RILs/bgi/")</f>
        <v>/scratch/cgsb/rockman/lmn3/G140RILs/bgi/</v>
      </c>
      <c r="J469" t="s">
        <v>1183</v>
      </c>
      <c r="K469" t="s">
        <v>1185</v>
      </c>
      <c r="L469">
        <v>2017</v>
      </c>
      <c r="M469" t="str">
        <f>VLOOKUP(G469,sra!$A$1:$B$1028,2,FALSE)</f>
        <v>05de3864f53713b062b02a1e14e29eec</v>
      </c>
      <c r="N469" t="s">
        <v>811</v>
      </c>
    </row>
    <row r="470" spans="1:14" x14ac:dyDescent="0.2">
      <c r="A470" t="s">
        <v>57</v>
      </c>
      <c r="B470" t="s">
        <v>4039</v>
      </c>
      <c r="C470" t="s">
        <v>4040</v>
      </c>
      <c r="D470" t="s">
        <v>1368</v>
      </c>
      <c r="G470" t="s">
        <v>809</v>
      </c>
      <c r="H470">
        <v>150</v>
      </c>
      <c r="I470" t="str">
        <f>CONCATENATE("/scratch/cgsb/rockman/lmn3/G140RILs/bgi/")</f>
        <v>/scratch/cgsb/rockman/lmn3/G140RILs/bgi/</v>
      </c>
      <c r="J470" t="s">
        <v>1183</v>
      </c>
      <c r="K470" t="s">
        <v>1185</v>
      </c>
      <c r="L470">
        <v>2017</v>
      </c>
      <c r="M470" t="str">
        <f>VLOOKUP(G470,sra!$A$1:$B$1028,2,FALSE)</f>
        <v>5b77de644c2ef37dc5980703c6893e01</v>
      </c>
      <c r="N470" t="s">
        <v>809</v>
      </c>
    </row>
    <row r="471" spans="1:14" x14ac:dyDescent="0.2">
      <c r="A471" t="s">
        <v>324</v>
      </c>
      <c r="B471" s="21" t="s">
        <v>4041</v>
      </c>
      <c r="C471" t="s">
        <v>4042</v>
      </c>
      <c r="D471" t="s">
        <v>1194</v>
      </c>
      <c r="G471" t="s">
        <v>599</v>
      </c>
      <c r="H471">
        <v>100</v>
      </c>
      <c r="I471" t="s">
        <v>1367</v>
      </c>
      <c r="J471" t="s">
        <v>1185</v>
      </c>
      <c r="K471" t="s">
        <v>1185</v>
      </c>
      <c r="L471">
        <v>2018</v>
      </c>
      <c r="M471" t="str">
        <f>VLOOKUP(G471,sra!$A$1:$B$1028,2,FALSE)</f>
        <v>d912ba92b294078b41601d2ced2aac60</v>
      </c>
      <c r="N471" t="s">
        <v>599</v>
      </c>
    </row>
    <row r="472" spans="1:14" x14ac:dyDescent="0.2">
      <c r="A472" t="s">
        <v>38</v>
      </c>
      <c r="B472" t="s">
        <v>4043</v>
      </c>
      <c r="C472" t="s">
        <v>4044</v>
      </c>
      <c r="D472" t="s">
        <v>1366</v>
      </c>
      <c r="G472" t="s">
        <v>829</v>
      </c>
      <c r="H472">
        <v>150</v>
      </c>
      <c r="I472" t="str">
        <f>CONCATENATE("/scratch/cgsb/rockman/lmn3/G140RILs/bgi/")</f>
        <v>/scratch/cgsb/rockman/lmn3/G140RILs/bgi/</v>
      </c>
      <c r="J472" t="s">
        <v>1183</v>
      </c>
      <c r="K472" t="s">
        <v>1185</v>
      </c>
      <c r="L472">
        <v>2017</v>
      </c>
      <c r="M472" t="str">
        <f>VLOOKUP(G472,sra!$A$1:$B$1028,2,FALSE)</f>
        <v>e36c39a7e2e6bf9d3edae2120b88038d</v>
      </c>
      <c r="N472" t="s">
        <v>829</v>
      </c>
    </row>
    <row r="473" spans="1:14" x14ac:dyDescent="0.2">
      <c r="A473" t="s">
        <v>209</v>
      </c>
      <c r="B473" t="s">
        <v>4045</v>
      </c>
      <c r="C473" t="s">
        <v>4046</v>
      </c>
      <c r="D473" t="s">
        <v>1222</v>
      </c>
      <c r="G473" t="s">
        <v>861</v>
      </c>
      <c r="H473">
        <v>150</v>
      </c>
      <c r="I473" t="str">
        <f>CONCATENATE("/scratch/cgsb/rockman/lmn3/G140RILs/bgi/")</f>
        <v>/scratch/cgsb/rockman/lmn3/G140RILs/bgi/</v>
      </c>
      <c r="J473" t="s">
        <v>1183</v>
      </c>
      <c r="K473" t="s">
        <v>1185</v>
      </c>
      <c r="L473">
        <v>2017</v>
      </c>
      <c r="M473" t="str">
        <f>VLOOKUP(G473,sra!$A$1:$B$1028,2,FALSE)</f>
        <v>7cbe856c3892bab87476debd1bb21292</v>
      </c>
      <c r="N473" t="s">
        <v>861</v>
      </c>
    </row>
    <row r="474" spans="1:14" x14ac:dyDescent="0.2">
      <c r="A474" t="s">
        <v>5213</v>
      </c>
      <c r="B474" t="s">
        <v>4047</v>
      </c>
      <c r="C474" t="s">
        <v>4048</v>
      </c>
      <c r="D474" t="s">
        <v>4049</v>
      </c>
      <c r="G474" t="s">
        <v>812</v>
      </c>
      <c r="H474">
        <v>150</v>
      </c>
      <c r="I474" t="s">
        <v>1506</v>
      </c>
      <c r="J474" t="s">
        <v>1183</v>
      </c>
      <c r="K474" t="s">
        <v>1185</v>
      </c>
      <c r="L474">
        <v>2017</v>
      </c>
      <c r="M474" t="str">
        <f>VLOOKUP(G474,sra!$A$1:$B$1028,2,FALSE)</f>
        <v>c0d54080a8e6b3f450f15e0f018a48c0</v>
      </c>
      <c r="N474" t="s">
        <v>812</v>
      </c>
    </row>
    <row r="475" spans="1:14" x14ac:dyDescent="0.2">
      <c r="A475" t="s">
        <v>5214</v>
      </c>
      <c r="B475" t="s">
        <v>4050</v>
      </c>
      <c r="C475" t="s">
        <v>4051</v>
      </c>
      <c r="D475" t="s">
        <v>4052</v>
      </c>
      <c r="G475" t="s">
        <v>835</v>
      </c>
      <c r="H475">
        <v>150</v>
      </c>
      <c r="I475" t="str">
        <f>CONCATENATE("/scratch/cgsb/rockman/lmn3/G140RILs/bgi/")</f>
        <v>/scratch/cgsb/rockman/lmn3/G140RILs/bgi/</v>
      </c>
      <c r="J475" t="s">
        <v>1183</v>
      </c>
      <c r="K475" t="s">
        <v>1185</v>
      </c>
      <c r="L475">
        <v>2017</v>
      </c>
      <c r="M475" t="str">
        <f>VLOOKUP(G475,sra!$A$1:$B$1028,2,FALSE)</f>
        <v>9f963a64a3b6715f207aaf1638bad874</v>
      </c>
      <c r="N475" t="s">
        <v>835</v>
      </c>
    </row>
    <row r="476" spans="1:14" x14ac:dyDescent="0.2">
      <c r="A476" t="s">
        <v>5215</v>
      </c>
      <c r="B476" t="s">
        <v>4053</v>
      </c>
      <c r="C476" t="s">
        <v>4054</v>
      </c>
      <c r="D476" t="s">
        <v>4055</v>
      </c>
      <c r="G476" t="s">
        <v>855</v>
      </c>
      <c r="H476">
        <v>150</v>
      </c>
      <c r="I476" t="str">
        <f>CONCATENATE("/scratch/cgsb/rockman/lmn3/G140RILs/bgi/")</f>
        <v>/scratch/cgsb/rockman/lmn3/G140RILs/bgi/</v>
      </c>
      <c r="J476" t="s">
        <v>1183</v>
      </c>
      <c r="K476" t="s">
        <v>1185</v>
      </c>
      <c r="L476">
        <v>2017</v>
      </c>
      <c r="M476" t="str">
        <f>VLOOKUP(G476,sra!$A$1:$B$1028,2,FALSE)</f>
        <v>6a2c75306c01ee0bcce1a994f1c53f5e</v>
      </c>
      <c r="N476" t="s">
        <v>855</v>
      </c>
    </row>
    <row r="477" spans="1:14" x14ac:dyDescent="0.2">
      <c r="A477" t="s">
        <v>850</v>
      </c>
      <c r="B477" t="s">
        <v>4056</v>
      </c>
      <c r="C477" t="s">
        <v>4057</v>
      </c>
      <c r="D477" t="s">
        <v>2785</v>
      </c>
      <c r="G477" t="s">
        <v>794</v>
      </c>
      <c r="H477">
        <v>150</v>
      </c>
      <c r="I477" t="str">
        <f>CONCATENATE("/scratch/cgsb/rockman/lmn3/G140RILs/bgi/")</f>
        <v>/scratch/cgsb/rockman/lmn3/G140RILs/bgi/</v>
      </c>
      <c r="J477" t="s">
        <v>1183</v>
      </c>
      <c r="K477" t="s">
        <v>1185</v>
      </c>
      <c r="L477">
        <v>2017</v>
      </c>
      <c r="M477" t="str">
        <f>VLOOKUP(G477,sra!$A$1:$B$1028,2,FALSE)</f>
        <v>e93635e4e9f9e3da11f2ef4ea0d9238c</v>
      </c>
      <c r="N477" t="s">
        <v>794</v>
      </c>
    </row>
    <row r="478" spans="1:14" x14ac:dyDescent="0.2">
      <c r="A478" t="s">
        <v>847</v>
      </c>
      <c r="B478" s="21" t="s">
        <v>4058</v>
      </c>
      <c r="C478" t="s">
        <v>4059</v>
      </c>
      <c r="D478" t="s">
        <v>2658</v>
      </c>
      <c r="G478" t="s">
        <v>776</v>
      </c>
      <c r="H478">
        <v>150</v>
      </c>
      <c r="I478" t="str">
        <f>CONCATENATE("/scratch/cgsb/rockman/lmn3/G140RILs/bgi/")</f>
        <v>/scratch/cgsb/rockman/lmn3/G140RILs/bgi/</v>
      </c>
      <c r="J478" t="s">
        <v>1183</v>
      </c>
      <c r="K478" t="s">
        <v>1185</v>
      </c>
      <c r="L478">
        <v>2017</v>
      </c>
      <c r="M478" t="str">
        <f>VLOOKUP(G478,sra!$A$1:$B$1028,2,FALSE)</f>
        <v>f36ab3c88e114050223d80e8a83602c2</v>
      </c>
      <c r="N478" t="s">
        <v>776</v>
      </c>
    </row>
    <row r="479" spans="1:14" x14ac:dyDescent="0.2">
      <c r="A479" t="s">
        <v>718</v>
      </c>
      <c r="B479" t="s">
        <v>4060</v>
      </c>
      <c r="C479" t="s">
        <v>4061</v>
      </c>
      <c r="D479" t="s">
        <v>2739</v>
      </c>
      <c r="G479" t="s">
        <v>790</v>
      </c>
      <c r="H479">
        <v>150</v>
      </c>
      <c r="I479" t="str">
        <f>CONCATENATE("/scratch/cgsb/rockman/lmn3/G140RILs/bgi/")</f>
        <v>/scratch/cgsb/rockman/lmn3/G140RILs/bgi/</v>
      </c>
      <c r="J479" t="s">
        <v>1183</v>
      </c>
      <c r="K479" t="s">
        <v>1185</v>
      </c>
      <c r="L479">
        <v>2017</v>
      </c>
      <c r="M479" t="str">
        <f>VLOOKUP(G479,sra!$A$1:$B$1028,2,FALSE)</f>
        <v>2090727bbca4d7b7d413e43f00edb3e1</v>
      </c>
      <c r="N479" t="s">
        <v>790</v>
      </c>
    </row>
    <row r="480" spans="1:14" x14ac:dyDescent="0.2">
      <c r="A480" t="s">
        <v>748</v>
      </c>
      <c r="B480" t="s">
        <v>4062</v>
      </c>
      <c r="C480" t="s">
        <v>4063</v>
      </c>
      <c r="D480" t="s">
        <v>2928</v>
      </c>
      <c r="G480" t="s">
        <v>853</v>
      </c>
      <c r="H480">
        <v>100</v>
      </c>
      <c r="I480" t="s">
        <v>1415</v>
      </c>
      <c r="J480" t="s">
        <v>1185</v>
      </c>
      <c r="K480" t="s">
        <v>1185</v>
      </c>
      <c r="L480">
        <v>2018</v>
      </c>
      <c r="M480" t="str">
        <f>VLOOKUP(G480,sra!$A$1:$B$1028,2,FALSE)</f>
        <v>64a0884d3d76c5d269b69b43ffb6939e</v>
      </c>
      <c r="N480" t="s">
        <v>853</v>
      </c>
    </row>
    <row r="481" spans="1:14" x14ac:dyDescent="0.2">
      <c r="A481" t="s">
        <v>687</v>
      </c>
      <c r="B481" t="s">
        <v>4064</v>
      </c>
      <c r="C481" t="s">
        <v>4065</v>
      </c>
      <c r="D481" t="s">
        <v>2898</v>
      </c>
      <c r="G481" t="s">
        <v>831</v>
      </c>
      <c r="H481">
        <v>150</v>
      </c>
      <c r="I481" t="str">
        <f t="shared" ref="I481:I489" si="0">CONCATENATE("/scratch/cgsb/rockman/lmn3/G140RILs/bgi/")</f>
        <v>/scratch/cgsb/rockman/lmn3/G140RILs/bgi/</v>
      </c>
      <c r="J481" t="s">
        <v>1183</v>
      </c>
      <c r="K481" t="s">
        <v>1185</v>
      </c>
      <c r="L481">
        <v>2017</v>
      </c>
      <c r="M481" t="str">
        <f>VLOOKUP(G481,sra!$A$1:$B$1028,2,FALSE)</f>
        <v>18c8e9b44ca17b063e800792b7215c71</v>
      </c>
      <c r="N481" t="s">
        <v>831</v>
      </c>
    </row>
    <row r="482" spans="1:14" x14ac:dyDescent="0.2">
      <c r="A482" t="s">
        <v>729</v>
      </c>
      <c r="B482" t="s">
        <v>4066</v>
      </c>
      <c r="C482" t="s">
        <v>4067</v>
      </c>
      <c r="D482">
        <v>16</v>
      </c>
      <c r="G482" t="s">
        <v>813</v>
      </c>
      <c r="H482">
        <v>150</v>
      </c>
      <c r="I482" t="str">
        <f t="shared" si="0"/>
        <v>/scratch/cgsb/rockman/lmn3/G140RILs/bgi/</v>
      </c>
      <c r="J482" t="s">
        <v>1183</v>
      </c>
      <c r="K482" t="s">
        <v>1185</v>
      </c>
      <c r="L482">
        <v>2017</v>
      </c>
      <c r="M482" t="str">
        <f>VLOOKUP(G482,sra!$A$1:$B$1028,2,FALSE)</f>
        <v>97320a3c65505902b192767fdb7c80c8</v>
      </c>
      <c r="N482" t="s">
        <v>813</v>
      </c>
    </row>
    <row r="483" spans="1:14" x14ac:dyDescent="0.2">
      <c r="A483" t="s">
        <v>765</v>
      </c>
      <c r="B483" t="s">
        <v>4068</v>
      </c>
      <c r="C483" t="s">
        <v>4069</v>
      </c>
      <c r="D483" t="s">
        <v>2741</v>
      </c>
      <c r="G483" t="s">
        <v>741</v>
      </c>
      <c r="H483">
        <v>150</v>
      </c>
      <c r="I483" t="str">
        <f t="shared" si="0"/>
        <v>/scratch/cgsb/rockman/lmn3/G140RILs/bgi/</v>
      </c>
      <c r="J483" t="s">
        <v>1183</v>
      </c>
      <c r="K483" t="s">
        <v>1185</v>
      </c>
      <c r="L483">
        <v>2017</v>
      </c>
      <c r="M483" t="str">
        <f>VLOOKUP(G483,sra!$A$1:$B$1028,2,FALSE)</f>
        <v>e3d6c606c20651dd9d65ce854432e583</v>
      </c>
      <c r="N483" t="s">
        <v>741</v>
      </c>
    </row>
    <row r="484" spans="1:14" x14ac:dyDescent="0.2">
      <c r="A484" t="s">
        <v>699</v>
      </c>
      <c r="B484" t="s">
        <v>4070</v>
      </c>
      <c r="C484" t="s">
        <v>4071</v>
      </c>
      <c r="D484" t="s">
        <v>3041</v>
      </c>
      <c r="G484" t="s">
        <v>873</v>
      </c>
      <c r="H484">
        <v>150</v>
      </c>
      <c r="I484" t="str">
        <f t="shared" si="0"/>
        <v>/scratch/cgsb/rockman/lmn3/G140RILs/bgi/</v>
      </c>
      <c r="J484" t="s">
        <v>1183</v>
      </c>
      <c r="K484" t="s">
        <v>1185</v>
      </c>
      <c r="L484">
        <v>2017</v>
      </c>
      <c r="M484" t="str">
        <f>VLOOKUP(G484,sra!$A$1:$B$1028,2,FALSE)</f>
        <v>710806076106c51f2726087a41b39c53</v>
      </c>
      <c r="N484" t="s">
        <v>873</v>
      </c>
    </row>
    <row r="485" spans="1:14" x14ac:dyDescent="0.2">
      <c r="A485" t="s">
        <v>838</v>
      </c>
      <c r="B485" t="s">
        <v>4072</v>
      </c>
      <c r="C485" t="s">
        <v>4073</v>
      </c>
      <c r="D485">
        <v>19</v>
      </c>
      <c r="G485" t="s">
        <v>852</v>
      </c>
      <c r="H485">
        <v>150</v>
      </c>
      <c r="I485" t="str">
        <f t="shared" si="0"/>
        <v>/scratch/cgsb/rockman/lmn3/G140RILs/bgi/</v>
      </c>
      <c r="J485" t="s">
        <v>1183</v>
      </c>
      <c r="K485" t="s">
        <v>1185</v>
      </c>
      <c r="L485">
        <v>2017</v>
      </c>
      <c r="M485" t="str">
        <f>VLOOKUP(G485,sra!$A$1:$B$1028,2,FALSE)</f>
        <v>20de8dd7bc3a16ac855d603751cc93d3</v>
      </c>
      <c r="N485" t="s">
        <v>852</v>
      </c>
    </row>
    <row r="486" spans="1:14" x14ac:dyDescent="0.2">
      <c r="A486" t="s">
        <v>785</v>
      </c>
      <c r="B486" t="s">
        <v>4074</v>
      </c>
      <c r="C486" t="s">
        <v>4075</v>
      </c>
      <c r="D486" t="s">
        <v>2633</v>
      </c>
      <c r="G486" t="s">
        <v>819</v>
      </c>
      <c r="H486">
        <v>150</v>
      </c>
      <c r="I486" t="str">
        <f t="shared" si="0"/>
        <v>/scratch/cgsb/rockman/lmn3/G140RILs/bgi/</v>
      </c>
      <c r="J486" t="s">
        <v>1183</v>
      </c>
      <c r="K486" t="s">
        <v>1185</v>
      </c>
      <c r="L486">
        <v>2017</v>
      </c>
      <c r="M486" t="str">
        <f>VLOOKUP(G486,sra!$A$1:$B$1028,2,FALSE)</f>
        <v>9ff70e93990706906b0c20714a12ff2b</v>
      </c>
      <c r="N486" t="s">
        <v>819</v>
      </c>
    </row>
    <row r="487" spans="1:14" x14ac:dyDescent="0.2">
      <c r="A487" t="s">
        <v>783</v>
      </c>
      <c r="B487" t="s">
        <v>4076</v>
      </c>
      <c r="C487" t="s">
        <v>4077</v>
      </c>
      <c r="D487">
        <v>10</v>
      </c>
      <c r="G487" t="s">
        <v>808</v>
      </c>
      <c r="H487">
        <v>150</v>
      </c>
      <c r="I487" t="str">
        <f t="shared" si="0"/>
        <v>/scratch/cgsb/rockman/lmn3/G140RILs/bgi/</v>
      </c>
      <c r="J487" t="s">
        <v>1183</v>
      </c>
      <c r="K487" t="s">
        <v>1185</v>
      </c>
      <c r="L487">
        <v>2017</v>
      </c>
      <c r="M487" t="str">
        <f>VLOOKUP(G487,sra!$A$1:$B$1028,2,FALSE)</f>
        <v>179cac7ca37fb4ba7e23a92dfeaaba94</v>
      </c>
      <c r="N487" t="s">
        <v>808</v>
      </c>
    </row>
    <row r="488" spans="1:14" x14ac:dyDescent="0.2">
      <c r="A488" t="s">
        <v>728</v>
      </c>
      <c r="B488" t="s">
        <v>4078</v>
      </c>
      <c r="C488" t="s">
        <v>4079</v>
      </c>
      <c r="D488" t="s">
        <v>3013</v>
      </c>
      <c r="G488" t="s">
        <v>859</v>
      </c>
      <c r="H488">
        <v>150</v>
      </c>
      <c r="I488" t="str">
        <f t="shared" si="0"/>
        <v>/scratch/cgsb/rockman/lmn3/G140RILs/bgi/</v>
      </c>
      <c r="J488" t="s">
        <v>1183</v>
      </c>
      <c r="K488" t="s">
        <v>1185</v>
      </c>
      <c r="L488">
        <v>2017</v>
      </c>
      <c r="M488" t="str">
        <f>VLOOKUP(G488,sra!$A$1:$B$1028,2,FALSE)</f>
        <v>010b32432eb8263be800c3d8b36de9c5</v>
      </c>
      <c r="N488" t="s">
        <v>859</v>
      </c>
    </row>
    <row r="489" spans="1:14" x14ac:dyDescent="0.2">
      <c r="A489" t="s">
        <v>706</v>
      </c>
      <c r="B489" t="s">
        <v>4080</v>
      </c>
      <c r="C489" t="s">
        <v>4081</v>
      </c>
      <c r="D489" t="s">
        <v>2632</v>
      </c>
      <c r="G489" t="s">
        <v>791</v>
      </c>
      <c r="H489">
        <v>150</v>
      </c>
      <c r="I489" t="str">
        <f t="shared" si="0"/>
        <v>/scratch/cgsb/rockman/lmn3/G140RILs/bgi/</v>
      </c>
      <c r="J489" t="s">
        <v>1183</v>
      </c>
      <c r="K489" t="s">
        <v>1185</v>
      </c>
      <c r="L489">
        <v>2017</v>
      </c>
      <c r="M489" t="str">
        <f>VLOOKUP(G489,sra!$A$1:$B$1028,2,FALSE)</f>
        <v>c972b700ac6aef50a964d43d9bbc0021</v>
      </c>
      <c r="N489" t="s">
        <v>791</v>
      </c>
    </row>
    <row r="490" spans="1:14" x14ac:dyDescent="0.2">
      <c r="A490" t="s">
        <v>778</v>
      </c>
      <c r="B490" t="s">
        <v>4082</v>
      </c>
      <c r="C490" t="s">
        <v>4083</v>
      </c>
      <c r="D490" t="s">
        <v>2781</v>
      </c>
      <c r="G490" t="s">
        <v>764</v>
      </c>
      <c r="H490">
        <v>100</v>
      </c>
      <c r="I490" t="s">
        <v>1200</v>
      </c>
      <c r="J490" t="s">
        <v>1185</v>
      </c>
      <c r="K490" t="s">
        <v>1185</v>
      </c>
      <c r="L490">
        <v>2018</v>
      </c>
      <c r="M490" t="str">
        <f>VLOOKUP(G490,sra!$A$1:$B$1028,2,FALSE)</f>
        <v>50f55465902426d2d7fcb3264d0ced06</v>
      </c>
      <c r="N490" t="s">
        <v>764</v>
      </c>
    </row>
    <row r="491" spans="1:14" x14ac:dyDescent="0.2">
      <c r="A491" t="s">
        <v>736</v>
      </c>
      <c r="B491" t="s">
        <v>4084</v>
      </c>
      <c r="C491" t="s">
        <v>4085</v>
      </c>
      <c r="D491" t="s">
        <v>2965</v>
      </c>
      <c r="G491" t="s">
        <v>762</v>
      </c>
      <c r="H491">
        <v>100</v>
      </c>
      <c r="I491" t="s">
        <v>1403</v>
      </c>
      <c r="J491" t="s">
        <v>1185</v>
      </c>
      <c r="K491" t="s">
        <v>1185</v>
      </c>
      <c r="L491">
        <v>2018</v>
      </c>
      <c r="M491" t="str">
        <f>VLOOKUP(G491,sra!$A$1:$B$1028,2,FALSE)</f>
        <v>0f66a115768cb66a4ea9e0d331623b95</v>
      </c>
      <c r="N491" t="s">
        <v>762</v>
      </c>
    </row>
    <row r="492" spans="1:14" x14ac:dyDescent="0.2">
      <c r="A492" t="s">
        <v>749</v>
      </c>
      <c r="B492" t="s">
        <v>4086</v>
      </c>
      <c r="C492" t="s">
        <v>4087</v>
      </c>
      <c r="D492" t="s">
        <v>2688</v>
      </c>
      <c r="G492" t="s">
        <v>659</v>
      </c>
      <c r="H492">
        <v>100</v>
      </c>
      <c r="I492" t="s">
        <v>1439</v>
      </c>
      <c r="J492" t="s">
        <v>1185</v>
      </c>
      <c r="K492" t="s">
        <v>1185</v>
      </c>
      <c r="L492">
        <v>2018</v>
      </c>
      <c r="M492" t="str">
        <f>VLOOKUP(G492,sra!$A$1:$B$1028,2,FALSE)</f>
        <v>d5e084f055f4782c5e6dc979da624535</v>
      </c>
      <c r="N492" t="s">
        <v>659</v>
      </c>
    </row>
    <row r="493" spans="1:14" x14ac:dyDescent="0.2">
      <c r="A493" t="s">
        <v>605</v>
      </c>
      <c r="B493" t="s">
        <v>4088</v>
      </c>
      <c r="C493" t="s">
        <v>4089</v>
      </c>
      <c r="D493" t="s">
        <v>1374</v>
      </c>
      <c r="G493" t="s">
        <v>701</v>
      </c>
      <c r="H493">
        <v>150</v>
      </c>
      <c r="I493" t="str">
        <f t="shared" ref="I493:I504" si="1">CONCATENATE("/scratch/cgsb/rockman/lmn3/G140RILs/bgi/")</f>
        <v>/scratch/cgsb/rockman/lmn3/G140RILs/bgi/</v>
      </c>
      <c r="J493" t="s">
        <v>1183</v>
      </c>
      <c r="K493" t="s">
        <v>1185</v>
      </c>
      <c r="L493">
        <v>2017</v>
      </c>
      <c r="M493" t="str">
        <f>VLOOKUP(G493,sra!$A$1:$B$1028,2,FALSE)</f>
        <v>c54bf7ec6b0c23d334519fa78a86fcdc</v>
      </c>
      <c r="N493" t="s">
        <v>701</v>
      </c>
    </row>
    <row r="494" spans="1:14" x14ac:dyDescent="0.2">
      <c r="A494" t="s">
        <v>714</v>
      </c>
      <c r="B494" t="s">
        <v>4090</v>
      </c>
      <c r="C494" t="s">
        <v>4091</v>
      </c>
      <c r="D494" t="s">
        <v>1243</v>
      </c>
      <c r="G494" t="s">
        <v>721</v>
      </c>
      <c r="H494">
        <v>150</v>
      </c>
      <c r="I494" t="str">
        <f t="shared" si="1"/>
        <v>/scratch/cgsb/rockman/lmn3/G140RILs/bgi/</v>
      </c>
      <c r="J494" t="s">
        <v>1183</v>
      </c>
      <c r="K494" t="s">
        <v>1185</v>
      </c>
      <c r="L494">
        <v>2017</v>
      </c>
      <c r="M494" t="str">
        <f>VLOOKUP(G494,sra!$A$1:$B$1028,2,FALSE)</f>
        <v>d2c824a8db35037f695c2f68d8e7f49b</v>
      </c>
      <c r="N494" t="s">
        <v>721</v>
      </c>
    </row>
    <row r="495" spans="1:14" x14ac:dyDescent="0.2">
      <c r="A495" t="s">
        <v>843</v>
      </c>
      <c r="B495" t="s">
        <v>4092</v>
      </c>
      <c r="C495" t="s">
        <v>4093</v>
      </c>
      <c r="D495" t="s">
        <v>2751</v>
      </c>
      <c r="G495" t="s">
        <v>733</v>
      </c>
      <c r="H495">
        <v>150</v>
      </c>
      <c r="I495" t="str">
        <f t="shared" si="1"/>
        <v>/scratch/cgsb/rockman/lmn3/G140RILs/bgi/</v>
      </c>
      <c r="J495" t="s">
        <v>1183</v>
      </c>
      <c r="K495" t="s">
        <v>1185</v>
      </c>
      <c r="L495">
        <v>2017</v>
      </c>
      <c r="M495" t="str">
        <f>VLOOKUP(G495,sra!$A$1:$B$1028,2,FALSE)</f>
        <v>6e1b3edbe61c4a759442c84d9e465f26</v>
      </c>
      <c r="N495" t="s">
        <v>733</v>
      </c>
    </row>
    <row r="496" spans="1:14" x14ac:dyDescent="0.2">
      <c r="A496" t="s">
        <v>806</v>
      </c>
      <c r="B496" t="s">
        <v>4094</v>
      </c>
      <c r="C496" t="s">
        <v>4095</v>
      </c>
      <c r="D496" t="s">
        <v>1506</v>
      </c>
      <c r="G496" t="s">
        <v>689</v>
      </c>
      <c r="H496">
        <v>151</v>
      </c>
      <c r="I496" t="str">
        <f t="shared" si="1"/>
        <v>/scratch/cgsb/rockman/lmn3/G140RILs/bgi/</v>
      </c>
      <c r="J496" t="s">
        <v>1183</v>
      </c>
      <c r="K496" t="s">
        <v>1185</v>
      </c>
      <c r="L496">
        <v>2017</v>
      </c>
      <c r="M496" t="str">
        <f>VLOOKUP(G496,sra!$A$1:$B$1028,2,FALSE)</f>
        <v>247e59a88e31342cb244c79b8b5f7168</v>
      </c>
      <c r="N496" t="s">
        <v>689</v>
      </c>
    </row>
    <row r="497" spans="1:14" x14ac:dyDescent="0.2">
      <c r="A497" t="s">
        <v>836</v>
      </c>
      <c r="B497" t="s">
        <v>4096</v>
      </c>
      <c r="C497" t="s">
        <v>4097</v>
      </c>
      <c r="D497" t="s">
        <v>2822</v>
      </c>
      <c r="G497" t="s">
        <v>805</v>
      </c>
      <c r="H497">
        <v>150</v>
      </c>
      <c r="I497" t="str">
        <f t="shared" si="1"/>
        <v>/scratch/cgsb/rockman/lmn3/G140RILs/bgi/</v>
      </c>
      <c r="J497" t="s">
        <v>1183</v>
      </c>
      <c r="K497" t="s">
        <v>1185</v>
      </c>
      <c r="L497">
        <v>2017</v>
      </c>
      <c r="M497" t="str">
        <f>VLOOKUP(G497,sra!$A$1:$B$1028,2,FALSE)</f>
        <v>b483db69bd2d80cac1c9db322eb5e585</v>
      </c>
      <c r="N497" t="s">
        <v>805</v>
      </c>
    </row>
    <row r="498" spans="1:14" x14ac:dyDescent="0.2">
      <c r="A498" t="s">
        <v>796</v>
      </c>
      <c r="B498" t="s">
        <v>4098</v>
      </c>
      <c r="C498" t="s">
        <v>4099</v>
      </c>
      <c r="D498" t="s">
        <v>2857</v>
      </c>
      <c r="G498" t="s">
        <v>702</v>
      </c>
      <c r="H498">
        <v>150</v>
      </c>
      <c r="I498" t="str">
        <f t="shared" si="1"/>
        <v>/scratch/cgsb/rockman/lmn3/G140RILs/bgi/</v>
      </c>
      <c r="J498" t="s">
        <v>1183</v>
      </c>
      <c r="K498" t="s">
        <v>1185</v>
      </c>
      <c r="L498">
        <v>2017</v>
      </c>
      <c r="M498" t="str">
        <f>VLOOKUP(G498,sra!$A$1:$B$1028,2,FALSE)</f>
        <v>72f42743778921539456f34122811054</v>
      </c>
      <c r="N498" t="s">
        <v>702</v>
      </c>
    </row>
    <row r="499" spans="1:14" x14ac:dyDescent="0.2">
      <c r="A499" t="s">
        <v>860</v>
      </c>
      <c r="B499" s="21" t="s">
        <v>4100</v>
      </c>
      <c r="C499" t="s">
        <v>4101</v>
      </c>
      <c r="D499" t="s">
        <v>1506</v>
      </c>
      <c r="G499" t="s">
        <v>710</v>
      </c>
      <c r="H499">
        <v>150</v>
      </c>
      <c r="I499" t="str">
        <f t="shared" si="1"/>
        <v>/scratch/cgsb/rockman/lmn3/G140RILs/bgi/</v>
      </c>
      <c r="J499" t="s">
        <v>1183</v>
      </c>
      <c r="K499" t="s">
        <v>1185</v>
      </c>
      <c r="L499">
        <v>2017</v>
      </c>
      <c r="M499" t="str">
        <f>VLOOKUP(G499,sra!$A$1:$B$1028,2,FALSE)</f>
        <v>e55b6ef16e2496e5023bc981685689a9</v>
      </c>
      <c r="N499" t="s">
        <v>710</v>
      </c>
    </row>
    <row r="500" spans="1:14" x14ac:dyDescent="0.2">
      <c r="A500" t="s">
        <v>825</v>
      </c>
      <c r="B500" t="s">
        <v>4102</v>
      </c>
      <c r="C500" t="s">
        <v>4103</v>
      </c>
      <c r="D500" t="s">
        <v>2881</v>
      </c>
      <c r="G500" t="s">
        <v>722</v>
      </c>
      <c r="H500">
        <v>150</v>
      </c>
      <c r="I500" t="str">
        <f t="shared" si="1"/>
        <v>/scratch/cgsb/rockman/lmn3/G140RILs/bgi/</v>
      </c>
      <c r="J500" t="s">
        <v>1183</v>
      </c>
      <c r="K500" t="s">
        <v>1185</v>
      </c>
      <c r="L500">
        <v>2017</v>
      </c>
      <c r="M500" t="str">
        <f>VLOOKUP(G500,sra!$A$1:$B$1028,2,FALSE)</f>
        <v>8fc3b28835cb2d353b332f2f9a10abdf</v>
      </c>
      <c r="N500" t="s">
        <v>722</v>
      </c>
    </row>
    <row r="501" spans="1:14" x14ac:dyDescent="0.2">
      <c r="A501" t="s">
        <v>863</v>
      </c>
      <c r="B501" t="s">
        <v>4104</v>
      </c>
      <c r="C501" t="s">
        <v>4105</v>
      </c>
      <c r="D501" t="s">
        <v>1506</v>
      </c>
      <c r="G501" t="s">
        <v>754</v>
      </c>
      <c r="H501">
        <v>150</v>
      </c>
      <c r="I501" t="str">
        <f t="shared" si="1"/>
        <v>/scratch/cgsb/rockman/lmn3/G140RILs/bgi/</v>
      </c>
      <c r="J501" t="s">
        <v>1183</v>
      </c>
      <c r="K501" t="s">
        <v>1185</v>
      </c>
      <c r="L501">
        <v>2017</v>
      </c>
      <c r="M501" t="str">
        <f>VLOOKUP(G501,sra!$A$1:$B$1028,2,FALSE)</f>
        <v>e9e3a53e0e7a89f630113af80aa51f73</v>
      </c>
      <c r="N501" t="s">
        <v>754</v>
      </c>
    </row>
    <row r="502" spans="1:14" x14ac:dyDescent="0.2">
      <c r="A502" t="s">
        <v>603</v>
      </c>
      <c r="B502" t="s">
        <v>4106</v>
      </c>
      <c r="C502" t="s">
        <v>4107</v>
      </c>
      <c r="D502" t="s">
        <v>1424</v>
      </c>
      <c r="G502" t="s">
        <v>694</v>
      </c>
      <c r="H502">
        <v>150</v>
      </c>
      <c r="I502" t="str">
        <f t="shared" si="1"/>
        <v>/scratch/cgsb/rockman/lmn3/G140RILs/bgi/</v>
      </c>
      <c r="J502" t="s">
        <v>1183</v>
      </c>
      <c r="K502" t="s">
        <v>1185</v>
      </c>
      <c r="L502">
        <v>2017</v>
      </c>
      <c r="M502" t="str">
        <f>VLOOKUP(G502,sra!$A$1:$B$1028,2,FALSE)</f>
        <v>9a472a64c79beadedb96e22d779252df</v>
      </c>
      <c r="N502" t="s">
        <v>694</v>
      </c>
    </row>
    <row r="503" spans="1:14" x14ac:dyDescent="0.2">
      <c r="A503" t="s">
        <v>784</v>
      </c>
      <c r="B503" s="21" t="s">
        <v>4108</v>
      </c>
      <c r="C503" t="s">
        <v>4109</v>
      </c>
      <c r="D503" t="s">
        <v>2651</v>
      </c>
      <c r="G503" t="s">
        <v>753</v>
      </c>
      <c r="H503">
        <v>150</v>
      </c>
      <c r="I503" t="str">
        <f t="shared" si="1"/>
        <v>/scratch/cgsb/rockman/lmn3/G140RILs/bgi/</v>
      </c>
      <c r="J503" t="s">
        <v>1183</v>
      </c>
      <c r="K503" t="s">
        <v>1185</v>
      </c>
      <c r="L503">
        <v>2017</v>
      </c>
      <c r="M503" t="str">
        <f>VLOOKUP(G503,sra!$A$1:$B$1028,2,FALSE)</f>
        <v>f0a0789ed04d38b93edfe926d461ba1e</v>
      </c>
      <c r="N503" t="s">
        <v>753</v>
      </c>
    </row>
    <row r="504" spans="1:14" x14ac:dyDescent="0.2">
      <c r="A504" t="s">
        <v>848</v>
      </c>
      <c r="B504" t="s">
        <v>4110</v>
      </c>
      <c r="C504" t="s">
        <v>4111</v>
      </c>
      <c r="D504" t="s">
        <v>2723</v>
      </c>
      <c r="G504" t="s">
        <v>839</v>
      </c>
      <c r="H504">
        <v>150</v>
      </c>
      <c r="I504" t="str">
        <f t="shared" si="1"/>
        <v>/scratch/cgsb/rockman/lmn3/G140RILs/bgi/</v>
      </c>
      <c r="J504" t="s">
        <v>1183</v>
      </c>
      <c r="K504" t="s">
        <v>1185</v>
      </c>
      <c r="L504">
        <v>2017</v>
      </c>
      <c r="M504" t="str">
        <f>VLOOKUP(G504,sra!$A$1:$B$1028,2,FALSE)</f>
        <v>60cdebbd24eaf168d4af64db98300b3b</v>
      </c>
      <c r="N504" t="s">
        <v>839</v>
      </c>
    </row>
    <row r="505" spans="1:14" x14ac:dyDescent="0.2">
      <c r="A505" t="s">
        <v>683</v>
      </c>
      <c r="B505" t="s">
        <v>4112</v>
      </c>
      <c r="C505" t="s">
        <v>4113</v>
      </c>
      <c r="D505" t="s">
        <v>1267</v>
      </c>
      <c r="G505" t="s">
        <v>382</v>
      </c>
      <c r="H505">
        <v>100</v>
      </c>
      <c r="I505" t="s">
        <v>1448</v>
      </c>
      <c r="J505" t="s">
        <v>1185</v>
      </c>
      <c r="K505" t="s">
        <v>1185</v>
      </c>
      <c r="L505">
        <v>2018</v>
      </c>
      <c r="M505" t="str">
        <f>VLOOKUP(G505,sra!$A$1:$B$1028,2,FALSE)</f>
        <v>2a19d842f52f4bc3eb128f53078f4f29</v>
      </c>
      <c r="N505" t="s">
        <v>382</v>
      </c>
    </row>
    <row r="506" spans="1:14" x14ac:dyDescent="0.2">
      <c r="A506" t="s">
        <v>704</v>
      </c>
      <c r="B506" t="s">
        <v>4114</v>
      </c>
      <c r="C506" t="s">
        <v>4115</v>
      </c>
      <c r="D506" t="s">
        <v>2774</v>
      </c>
      <c r="G506" t="s">
        <v>333</v>
      </c>
      <c r="H506">
        <v>100</v>
      </c>
      <c r="I506" t="s">
        <v>1392</v>
      </c>
      <c r="J506" t="s">
        <v>1185</v>
      </c>
      <c r="K506" t="s">
        <v>1185</v>
      </c>
      <c r="L506">
        <v>2018</v>
      </c>
      <c r="M506" t="str">
        <f>VLOOKUP(G506,sra!$A$1:$B$1028,2,FALSE)</f>
        <v>da398be0b16d188862d75d6b79bad4d4</v>
      </c>
      <c r="N506" t="s">
        <v>333</v>
      </c>
    </row>
    <row r="507" spans="1:14" x14ac:dyDescent="0.2">
      <c r="A507" t="s">
        <v>629</v>
      </c>
      <c r="B507" t="s">
        <v>4116</v>
      </c>
      <c r="C507" t="s">
        <v>4117</v>
      </c>
      <c r="D507" t="s">
        <v>1385</v>
      </c>
      <c r="G507" t="s">
        <v>211</v>
      </c>
      <c r="H507">
        <v>100</v>
      </c>
      <c r="I507" t="s">
        <v>1294</v>
      </c>
      <c r="J507" t="s">
        <v>1185</v>
      </c>
      <c r="K507" t="s">
        <v>1185</v>
      </c>
      <c r="L507">
        <v>2018</v>
      </c>
      <c r="M507" t="str">
        <f>VLOOKUP(G507,sra!$A$1:$B$1028,2,FALSE)</f>
        <v>bdc274999d6fa2c333be87367e4fbe84</v>
      </c>
      <c r="N507" t="s">
        <v>211</v>
      </c>
    </row>
    <row r="508" spans="1:14" x14ac:dyDescent="0.2">
      <c r="A508" t="s">
        <v>872</v>
      </c>
      <c r="B508" t="s">
        <v>4118</v>
      </c>
      <c r="C508" t="s">
        <v>4119</v>
      </c>
      <c r="D508" t="s">
        <v>2772</v>
      </c>
      <c r="G508" t="s">
        <v>358</v>
      </c>
      <c r="H508">
        <v>100</v>
      </c>
      <c r="I508" t="s">
        <v>1425</v>
      </c>
      <c r="J508" t="s">
        <v>1185</v>
      </c>
      <c r="K508" t="s">
        <v>1185</v>
      </c>
      <c r="L508">
        <v>2018</v>
      </c>
      <c r="M508" t="str">
        <f>VLOOKUP(G508,sra!$A$1:$B$1028,2,FALSE)</f>
        <v>dda8bc7567cbf69f6a96c413f3a649f4</v>
      </c>
      <c r="N508" t="s">
        <v>358</v>
      </c>
    </row>
    <row r="509" spans="1:14" x14ac:dyDescent="0.2">
      <c r="A509" t="s">
        <v>797</v>
      </c>
      <c r="B509" t="s">
        <v>4120</v>
      </c>
      <c r="C509" t="s">
        <v>4121</v>
      </c>
      <c r="D509" t="s">
        <v>3017</v>
      </c>
      <c r="G509" t="s">
        <v>308</v>
      </c>
      <c r="H509">
        <v>100</v>
      </c>
      <c r="I509" t="s">
        <v>1301</v>
      </c>
      <c r="J509" t="s">
        <v>1185</v>
      </c>
      <c r="K509" t="s">
        <v>1185</v>
      </c>
      <c r="L509">
        <v>2018</v>
      </c>
      <c r="M509" t="str">
        <f>VLOOKUP(G509,sra!$A$1:$B$1028,2,FALSE)</f>
        <v>df55ee1d73015e2bb013a2b784656184</v>
      </c>
      <c r="N509" t="s">
        <v>308</v>
      </c>
    </row>
    <row r="510" spans="1:14" x14ac:dyDescent="0.2">
      <c r="A510" t="s">
        <v>867</v>
      </c>
      <c r="B510" t="s">
        <v>4122</v>
      </c>
      <c r="C510" t="s">
        <v>4123</v>
      </c>
      <c r="D510" t="s">
        <v>2835</v>
      </c>
      <c r="G510" t="s">
        <v>287</v>
      </c>
      <c r="H510">
        <v>100</v>
      </c>
      <c r="I510" t="s">
        <v>1391</v>
      </c>
      <c r="J510" t="s">
        <v>1185</v>
      </c>
      <c r="K510" t="s">
        <v>1185</v>
      </c>
      <c r="L510">
        <v>2018</v>
      </c>
      <c r="M510" t="str">
        <f>VLOOKUP(G510,sra!$A$1:$B$1028,2,FALSE)</f>
        <v>e9a6625c3b8f99c4b868b487d5281baf</v>
      </c>
      <c r="N510" t="s">
        <v>287</v>
      </c>
    </row>
    <row r="511" spans="1:14" x14ac:dyDescent="0.2">
      <c r="A511" t="s">
        <v>801</v>
      </c>
      <c r="B511" t="s">
        <v>4124</v>
      </c>
      <c r="C511" t="s">
        <v>4125</v>
      </c>
      <c r="D511">
        <v>97</v>
      </c>
      <c r="G511" t="s">
        <v>275</v>
      </c>
      <c r="H511">
        <v>100</v>
      </c>
      <c r="I511" t="s">
        <v>1433</v>
      </c>
      <c r="J511" t="s">
        <v>1185</v>
      </c>
      <c r="K511" t="s">
        <v>1185</v>
      </c>
      <c r="L511">
        <v>2018</v>
      </c>
      <c r="M511" t="str">
        <f>VLOOKUP(G511,sra!$A$1:$B$1028,2,FALSE)</f>
        <v>a4043e92e7c8cb9a4925ecf996229cf6</v>
      </c>
      <c r="N511" t="s">
        <v>275</v>
      </c>
    </row>
    <row r="512" spans="1:14" x14ac:dyDescent="0.2">
      <c r="A512" t="s">
        <v>700</v>
      </c>
      <c r="B512" t="s">
        <v>4126</v>
      </c>
      <c r="C512" t="s">
        <v>4127</v>
      </c>
      <c r="D512" t="s">
        <v>2828</v>
      </c>
      <c r="G512" t="s">
        <v>235</v>
      </c>
      <c r="H512">
        <v>100</v>
      </c>
      <c r="I512" t="s">
        <v>1362</v>
      </c>
      <c r="J512" t="s">
        <v>1185</v>
      </c>
      <c r="K512" t="s">
        <v>1185</v>
      </c>
      <c r="L512">
        <v>2018</v>
      </c>
      <c r="M512" t="str">
        <f>VLOOKUP(G512,sra!$A$1:$B$1028,2,FALSE)</f>
        <v>9a22a6f46d767c2c63213ca06d295e7b</v>
      </c>
      <c r="N512" t="s">
        <v>235</v>
      </c>
    </row>
    <row r="513" spans="1:14" x14ac:dyDescent="0.2">
      <c r="A513" t="s">
        <v>817</v>
      </c>
      <c r="B513" t="s">
        <v>4128</v>
      </c>
      <c r="C513" t="s">
        <v>4129</v>
      </c>
      <c r="D513" t="s">
        <v>2927</v>
      </c>
      <c r="G513" t="s">
        <v>195</v>
      </c>
      <c r="H513">
        <v>100</v>
      </c>
      <c r="I513" t="s">
        <v>1357</v>
      </c>
      <c r="J513" t="s">
        <v>1185</v>
      </c>
      <c r="K513" t="s">
        <v>1185</v>
      </c>
      <c r="L513">
        <v>2018</v>
      </c>
      <c r="M513" t="str">
        <f>VLOOKUP(G513,sra!$A$1:$B$1028,2,FALSE)</f>
        <v>1c0f20cd45c13a7a9d7e215ac6e62b50</v>
      </c>
      <c r="N513" t="s">
        <v>195</v>
      </c>
    </row>
    <row r="514" spans="1:14" x14ac:dyDescent="0.2">
      <c r="A514" t="s">
        <v>840</v>
      </c>
      <c r="B514" t="s">
        <v>4130</v>
      </c>
      <c r="C514" t="s">
        <v>4131</v>
      </c>
      <c r="D514" t="s">
        <v>2816</v>
      </c>
      <c r="G514" t="s">
        <v>225</v>
      </c>
      <c r="H514">
        <v>100</v>
      </c>
      <c r="I514" t="s">
        <v>1230</v>
      </c>
      <c r="J514" t="s">
        <v>1185</v>
      </c>
      <c r="K514" t="s">
        <v>1185</v>
      </c>
      <c r="L514">
        <v>2018</v>
      </c>
      <c r="M514" t="str">
        <f>VLOOKUP(G514,sra!$A$1:$B$1028,2,FALSE)</f>
        <v>5ca58239fcf0a56a5350b095eb17db07</v>
      </c>
      <c r="N514" t="s">
        <v>225</v>
      </c>
    </row>
    <row r="515" spans="1:14" x14ac:dyDescent="0.2">
      <c r="A515" t="s">
        <v>781</v>
      </c>
      <c r="B515" t="s">
        <v>4132</v>
      </c>
      <c r="C515" t="s">
        <v>4133</v>
      </c>
      <c r="D515" t="s">
        <v>2714</v>
      </c>
      <c r="G515" t="s">
        <v>124</v>
      </c>
      <c r="H515">
        <v>100</v>
      </c>
      <c r="I515" t="s">
        <v>1452</v>
      </c>
      <c r="J515" t="s">
        <v>1185</v>
      </c>
      <c r="K515" t="s">
        <v>1185</v>
      </c>
      <c r="L515">
        <v>2018</v>
      </c>
      <c r="M515" t="str">
        <f>VLOOKUP(G515,sra!$A$1:$B$1028,2,FALSE)</f>
        <v>c532193ddbbcfdbcfd8e889e0d19219a</v>
      </c>
      <c r="N515" t="s">
        <v>124</v>
      </c>
    </row>
    <row r="516" spans="1:14" x14ac:dyDescent="0.2">
      <c r="A516" t="s">
        <v>820</v>
      </c>
      <c r="B516" t="s">
        <v>4134</v>
      </c>
      <c r="C516" t="s">
        <v>4135</v>
      </c>
      <c r="D516" t="s">
        <v>2930</v>
      </c>
      <c r="G516" t="s">
        <v>65</v>
      </c>
      <c r="H516">
        <v>100</v>
      </c>
      <c r="I516" t="s">
        <v>1420</v>
      </c>
      <c r="J516" t="s">
        <v>1185</v>
      </c>
      <c r="K516" t="s">
        <v>1185</v>
      </c>
      <c r="L516">
        <v>2018</v>
      </c>
      <c r="M516" t="str">
        <f>VLOOKUP(G516,sra!$A$1:$B$1028,2,FALSE)</f>
        <v>e612e45642c4309713035c3d1000a11f</v>
      </c>
      <c r="N516" t="s">
        <v>65</v>
      </c>
    </row>
    <row r="517" spans="1:14" x14ac:dyDescent="0.2">
      <c r="A517" t="s">
        <v>827</v>
      </c>
      <c r="B517" t="s">
        <v>4136</v>
      </c>
      <c r="C517" t="s">
        <v>4137</v>
      </c>
      <c r="D517" t="s">
        <v>2764</v>
      </c>
      <c r="G517" t="s">
        <v>170</v>
      </c>
      <c r="H517">
        <v>100</v>
      </c>
      <c r="I517" t="s">
        <v>1248</v>
      </c>
      <c r="J517" t="s">
        <v>1185</v>
      </c>
      <c r="K517" t="s">
        <v>1185</v>
      </c>
      <c r="L517">
        <v>2018</v>
      </c>
      <c r="M517" t="str">
        <f>VLOOKUP(G517,sra!$A$1:$B$1028,2,FALSE)</f>
        <v>7d0268989d5937fe9e4f17163c2868f9</v>
      </c>
      <c r="N517" t="s">
        <v>170</v>
      </c>
    </row>
    <row r="518" spans="1:14" x14ac:dyDescent="0.2">
      <c r="A518" t="s">
        <v>695</v>
      </c>
      <c r="B518" t="s">
        <v>4138</v>
      </c>
      <c r="C518" t="s">
        <v>4139</v>
      </c>
      <c r="D518" t="s">
        <v>2747</v>
      </c>
      <c r="G518" t="s">
        <v>284</v>
      </c>
      <c r="H518">
        <v>100</v>
      </c>
      <c r="I518" t="s">
        <v>1221</v>
      </c>
      <c r="J518" t="s">
        <v>1185</v>
      </c>
      <c r="K518" t="s">
        <v>1185</v>
      </c>
      <c r="L518">
        <v>2018</v>
      </c>
      <c r="M518" t="str">
        <f>VLOOKUP(G518,sra!$A$1:$B$1028,2,FALSE)</f>
        <v>a17b3c4c0d52e2a151b1677f2dae9521</v>
      </c>
      <c r="N518" t="s">
        <v>284</v>
      </c>
    </row>
    <row r="519" spans="1:14" x14ac:dyDescent="0.2">
      <c r="A519" t="s">
        <v>698</v>
      </c>
      <c r="B519" t="s">
        <v>4140</v>
      </c>
      <c r="C519" t="s">
        <v>4141</v>
      </c>
      <c r="D519" t="s">
        <v>1215</v>
      </c>
      <c r="G519" t="s">
        <v>42</v>
      </c>
      <c r="H519">
        <v>100</v>
      </c>
      <c r="I519" t="s">
        <v>1454</v>
      </c>
      <c r="J519" t="s">
        <v>1185</v>
      </c>
      <c r="K519" t="s">
        <v>1185</v>
      </c>
      <c r="L519">
        <v>2018</v>
      </c>
      <c r="M519" t="str">
        <f>VLOOKUP(G519,sra!$A$1:$B$1028,2,FALSE)</f>
        <v>1805eb65ab64adb14e7e43ad175b0395</v>
      </c>
      <c r="N519" t="s">
        <v>42</v>
      </c>
    </row>
    <row r="520" spans="1:14" x14ac:dyDescent="0.2">
      <c r="A520" t="s">
        <v>795</v>
      </c>
      <c r="B520" t="s">
        <v>4142</v>
      </c>
      <c r="C520" t="s">
        <v>4143</v>
      </c>
      <c r="D520" t="s">
        <v>1378</v>
      </c>
      <c r="G520" t="s">
        <v>28</v>
      </c>
      <c r="H520">
        <v>100</v>
      </c>
      <c r="I520" t="s">
        <v>1426</v>
      </c>
      <c r="J520" t="s">
        <v>1185</v>
      </c>
      <c r="K520" t="s">
        <v>1185</v>
      </c>
      <c r="L520">
        <v>2018</v>
      </c>
      <c r="M520" t="str">
        <f>VLOOKUP(G520,sra!$A$1:$B$1028,2,FALSE)</f>
        <v>8e26109b1daad7a72798a0d1b9af724d</v>
      </c>
      <c r="N520" t="s">
        <v>28</v>
      </c>
    </row>
    <row r="521" spans="1:14" x14ac:dyDescent="0.2">
      <c r="A521" t="s">
        <v>777</v>
      </c>
      <c r="B521" t="s">
        <v>4144</v>
      </c>
      <c r="C521" t="s">
        <v>4145</v>
      </c>
      <c r="D521" t="s">
        <v>2670</v>
      </c>
      <c r="G521" t="s">
        <v>37</v>
      </c>
      <c r="H521">
        <v>100</v>
      </c>
      <c r="I521" t="s">
        <v>1383</v>
      </c>
      <c r="J521" t="s">
        <v>1185</v>
      </c>
      <c r="K521" t="s">
        <v>1185</v>
      </c>
      <c r="L521">
        <v>2018</v>
      </c>
      <c r="M521" t="str">
        <f>VLOOKUP(G521,sra!$A$1:$B$1028,2,FALSE)</f>
        <v>2892127b7e2ac1864bf6085eeca6dda9</v>
      </c>
      <c r="N521" t="s">
        <v>37</v>
      </c>
    </row>
    <row r="522" spans="1:14" x14ac:dyDescent="0.2">
      <c r="A522" t="s">
        <v>773</v>
      </c>
      <c r="B522" t="s">
        <v>4146</v>
      </c>
      <c r="C522" t="s">
        <v>4147</v>
      </c>
      <c r="D522" t="s">
        <v>1328</v>
      </c>
      <c r="G522" t="s">
        <v>323</v>
      </c>
      <c r="H522">
        <v>100</v>
      </c>
      <c r="I522" t="s">
        <v>1290</v>
      </c>
      <c r="J522" t="s">
        <v>1185</v>
      </c>
      <c r="K522" t="s">
        <v>1185</v>
      </c>
      <c r="L522">
        <v>2018</v>
      </c>
      <c r="M522" t="str">
        <f>VLOOKUP(G522,sra!$A$1:$B$1028,2,FALSE)</f>
        <v>1959d3d0627eedf467eb4cab846ddeac</v>
      </c>
      <c r="N522" t="s">
        <v>323</v>
      </c>
    </row>
    <row r="523" spans="1:14" x14ac:dyDescent="0.2">
      <c r="A523" t="s">
        <v>769</v>
      </c>
      <c r="B523" t="s">
        <v>4148</v>
      </c>
      <c r="C523" t="s">
        <v>4149</v>
      </c>
      <c r="D523" t="s">
        <v>2883</v>
      </c>
      <c r="G523" t="s">
        <v>381</v>
      </c>
      <c r="H523">
        <v>100</v>
      </c>
      <c r="I523" t="s">
        <v>1330</v>
      </c>
      <c r="J523" t="s">
        <v>1185</v>
      </c>
      <c r="K523" t="s">
        <v>1185</v>
      </c>
      <c r="L523">
        <v>2018</v>
      </c>
      <c r="M523" t="str">
        <f>VLOOKUP(G523,sra!$A$1:$B$1028,2,FALSE)</f>
        <v>2c17c4539dbcf072d22b22e64c81aa7f</v>
      </c>
      <c r="N523" t="s">
        <v>381</v>
      </c>
    </row>
    <row r="524" spans="1:14" x14ac:dyDescent="0.2">
      <c r="A524" t="s">
        <v>841</v>
      </c>
      <c r="B524" t="s">
        <v>4150</v>
      </c>
      <c r="C524" t="s">
        <v>4151</v>
      </c>
      <c r="D524" t="s">
        <v>2945</v>
      </c>
      <c r="G524" t="s">
        <v>345</v>
      </c>
      <c r="H524">
        <v>100</v>
      </c>
      <c r="I524" t="s">
        <v>1261</v>
      </c>
      <c r="J524" t="s">
        <v>1185</v>
      </c>
      <c r="K524" t="s">
        <v>1185</v>
      </c>
      <c r="L524">
        <v>2018</v>
      </c>
      <c r="M524" t="str">
        <f>VLOOKUP(G524,sra!$A$1:$B$1028,2,FALSE)</f>
        <v>dc4e36caeefb1a624dea3aabdaacf6cd</v>
      </c>
      <c r="N524" t="s">
        <v>345</v>
      </c>
    </row>
    <row r="525" spans="1:14" x14ac:dyDescent="0.2">
      <c r="A525" t="s">
        <v>821</v>
      </c>
      <c r="B525" t="s">
        <v>4152</v>
      </c>
      <c r="C525" t="s">
        <v>4153</v>
      </c>
      <c r="D525" t="s">
        <v>2908</v>
      </c>
      <c r="G525" t="s">
        <v>393</v>
      </c>
      <c r="H525">
        <v>100</v>
      </c>
      <c r="I525" t="s">
        <v>1242</v>
      </c>
      <c r="J525" t="s">
        <v>1185</v>
      </c>
      <c r="K525" t="s">
        <v>1185</v>
      </c>
      <c r="L525">
        <v>2018</v>
      </c>
      <c r="M525" t="str">
        <f>VLOOKUP(G525,sra!$A$1:$B$1028,2,FALSE)</f>
        <v>b032dceddd99ef22f1e4145ce8b330ae</v>
      </c>
      <c r="N525" t="s">
        <v>393</v>
      </c>
    </row>
    <row r="526" spans="1:14" x14ac:dyDescent="0.2">
      <c r="A526" t="s">
        <v>645</v>
      </c>
      <c r="B526" t="s">
        <v>4154</v>
      </c>
      <c r="C526" t="s">
        <v>4155</v>
      </c>
      <c r="D526" t="s">
        <v>1307</v>
      </c>
      <c r="G526" t="s">
        <v>216</v>
      </c>
      <c r="H526">
        <v>100</v>
      </c>
      <c r="I526" t="s">
        <v>1205</v>
      </c>
      <c r="J526" t="s">
        <v>1185</v>
      </c>
      <c r="K526" t="s">
        <v>1185</v>
      </c>
      <c r="L526">
        <v>2018</v>
      </c>
      <c r="M526" t="str">
        <f>VLOOKUP(G526,sra!$A$1:$B$1028,2,FALSE)</f>
        <v>a89dc40131756963c20b8b75bd40d09c</v>
      </c>
      <c r="N526" t="s">
        <v>216</v>
      </c>
    </row>
    <row r="527" spans="1:14" x14ac:dyDescent="0.2">
      <c r="A527" t="s">
        <v>789</v>
      </c>
      <c r="B527" t="s">
        <v>4156</v>
      </c>
      <c r="C527" t="s">
        <v>4157</v>
      </c>
      <c r="D527" t="s">
        <v>3031</v>
      </c>
      <c r="G527" t="s">
        <v>347</v>
      </c>
      <c r="H527">
        <v>100</v>
      </c>
      <c r="I527" t="s">
        <v>1337</v>
      </c>
      <c r="J527" t="s">
        <v>1185</v>
      </c>
      <c r="K527" t="s">
        <v>1185</v>
      </c>
      <c r="L527">
        <v>2018</v>
      </c>
      <c r="M527" t="str">
        <f>VLOOKUP(G527,sra!$A$1:$B$1028,2,FALSE)</f>
        <v>eb16ed62261e2f40d5ea03f907e882aa</v>
      </c>
      <c r="N527" t="s">
        <v>347</v>
      </c>
    </row>
    <row r="528" spans="1:14" x14ac:dyDescent="0.2">
      <c r="A528" t="s">
        <v>804</v>
      </c>
      <c r="B528" t="s">
        <v>4158</v>
      </c>
      <c r="C528" t="s">
        <v>4159</v>
      </c>
      <c r="D528" t="s">
        <v>2668</v>
      </c>
      <c r="G528" t="s">
        <v>391</v>
      </c>
      <c r="H528">
        <v>100</v>
      </c>
      <c r="I528" t="s">
        <v>1444</v>
      </c>
      <c r="J528" t="s">
        <v>1185</v>
      </c>
      <c r="K528" t="s">
        <v>1185</v>
      </c>
      <c r="L528">
        <v>2018</v>
      </c>
      <c r="M528" t="str">
        <f>VLOOKUP(G528,sra!$A$1:$B$1028,2,FALSE)</f>
        <v>ab5e1b764aea383c7ca45f36820a6d8a</v>
      </c>
      <c r="N528" t="s">
        <v>391</v>
      </c>
    </row>
    <row r="529" spans="1:15" x14ac:dyDescent="0.2">
      <c r="A529" t="s">
        <v>5216</v>
      </c>
      <c r="B529" t="s">
        <v>4160</v>
      </c>
      <c r="C529" t="s">
        <v>4161</v>
      </c>
      <c r="D529" t="s">
        <v>4162</v>
      </c>
      <c r="G529" t="s">
        <v>247</v>
      </c>
      <c r="H529">
        <v>100</v>
      </c>
      <c r="I529" t="s">
        <v>1263</v>
      </c>
      <c r="J529" t="s">
        <v>1185</v>
      </c>
      <c r="K529" t="s">
        <v>1185</v>
      </c>
      <c r="L529">
        <v>2018</v>
      </c>
      <c r="M529" t="str">
        <f>VLOOKUP(G529,sra!$A$1:$B$1028,2,FALSE)</f>
        <v>50b7f7bc9e92b4fee7e34f1471cc9828</v>
      </c>
      <c r="N529" t="s">
        <v>247</v>
      </c>
      <c r="O529" s="21"/>
    </row>
    <row r="530" spans="1:15" x14ac:dyDescent="0.2">
      <c r="A530" t="s">
        <v>5217</v>
      </c>
      <c r="B530" s="21" t="s">
        <v>4163</v>
      </c>
      <c r="C530" t="s">
        <v>4164</v>
      </c>
      <c r="D530" t="s">
        <v>4165</v>
      </c>
      <c r="G530" t="s">
        <v>263</v>
      </c>
      <c r="H530">
        <v>100</v>
      </c>
      <c r="I530" t="s">
        <v>1193</v>
      </c>
      <c r="J530" t="s">
        <v>1185</v>
      </c>
      <c r="K530" t="s">
        <v>1185</v>
      </c>
      <c r="L530">
        <v>2018</v>
      </c>
      <c r="M530" t="str">
        <f>VLOOKUP(G530,sra!$A$1:$B$1028,2,FALSE)</f>
        <v>8e5474c68518a319372cee38c37e4a3e</v>
      </c>
      <c r="N530" t="s">
        <v>263</v>
      </c>
    </row>
    <row r="531" spans="1:15" x14ac:dyDescent="0.2">
      <c r="A531" t="s">
        <v>5218</v>
      </c>
      <c r="B531" t="s">
        <v>4166</v>
      </c>
      <c r="C531" t="s">
        <v>4167</v>
      </c>
      <c r="D531" t="s">
        <v>4168</v>
      </c>
      <c r="G531" t="s">
        <v>283</v>
      </c>
      <c r="H531">
        <v>100</v>
      </c>
      <c r="I531" t="s">
        <v>1321</v>
      </c>
      <c r="J531" t="s">
        <v>1185</v>
      </c>
      <c r="K531" t="s">
        <v>1185</v>
      </c>
      <c r="L531">
        <v>2018</v>
      </c>
      <c r="M531" t="str">
        <f>VLOOKUP(G531,sra!$A$1:$B$1028,2,FALSE)</f>
        <v>eb730f6b3b096d0680df63a5317415c2</v>
      </c>
      <c r="N531" t="s">
        <v>283</v>
      </c>
    </row>
    <row r="532" spans="1:15" x14ac:dyDescent="0.2">
      <c r="A532" t="s">
        <v>367</v>
      </c>
      <c r="B532" t="s">
        <v>4169</v>
      </c>
      <c r="C532" t="s">
        <v>4170</v>
      </c>
      <c r="D532" t="s">
        <v>1197</v>
      </c>
      <c r="G532" t="s">
        <v>282</v>
      </c>
      <c r="H532">
        <v>100</v>
      </c>
      <c r="I532" t="s">
        <v>1211</v>
      </c>
      <c r="J532" t="s">
        <v>1185</v>
      </c>
      <c r="K532" t="s">
        <v>1185</v>
      </c>
      <c r="L532">
        <v>2018</v>
      </c>
      <c r="M532" t="str">
        <f>VLOOKUP(G532,sra!$A$1:$B$1028,2,FALSE)</f>
        <v>29ad330864e6e3845447d0810020b59c</v>
      </c>
      <c r="N532" t="s">
        <v>282</v>
      </c>
    </row>
    <row r="533" spans="1:15" x14ac:dyDescent="0.2">
      <c r="A533" t="s">
        <v>307</v>
      </c>
      <c r="B533" t="s">
        <v>4171</v>
      </c>
      <c r="C533" t="s">
        <v>4172</v>
      </c>
      <c r="D533" t="s">
        <v>1285</v>
      </c>
      <c r="G533" t="s">
        <v>222</v>
      </c>
      <c r="H533">
        <v>100</v>
      </c>
      <c r="I533" t="s">
        <v>1253</v>
      </c>
      <c r="J533" t="s">
        <v>1185</v>
      </c>
      <c r="K533" t="s">
        <v>1185</v>
      </c>
      <c r="L533">
        <v>2018</v>
      </c>
      <c r="M533" t="str">
        <f>VLOOKUP(G533,sra!$A$1:$B$1028,2,FALSE)</f>
        <v>493d09a96ada6f7f93c0f26a86c8c674</v>
      </c>
      <c r="N533" t="s">
        <v>222</v>
      </c>
    </row>
    <row r="534" spans="1:15" x14ac:dyDescent="0.2">
      <c r="A534" t="s">
        <v>319</v>
      </c>
      <c r="B534" t="s">
        <v>4173</v>
      </c>
      <c r="C534" t="s">
        <v>4174</v>
      </c>
      <c r="D534" t="s">
        <v>1409</v>
      </c>
      <c r="G534" t="s">
        <v>262</v>
      </c>
      <c r="H534">
        <v>100</v>
      </c>
      <c r="I534" t="s">
        <v>1434</v>
      </c>
      <c r="J534" t="s">
        <v>1185</v>
      </c>
      <c r="K534" t="s">
        <v>1185</v>
      </c>
      <c r="L534">
        <v>2018</v>
      </c>
      <c r="M534" t="str">
        <f>VLOOKUP(G534,sra!$A$1:$B$1028,2,FALSE)</f>
        <v>192cb7b2ff11ce1cad8e995163dc934e</v>
      </c>
      <c r="N534" t="s">
        <v>262</v>
      </c>
    </row>
    <row r="535" spans="1:15" x14ac:dyDescent="0.2">
      <c r="A535" t="s">
        <v>370</v>
      </c>
      <c r="B535" t="s">
        <v>4175</v>
      </c>
      <c r="C535" t="s">
        <v>4176</v>
      </c>
      <c r="D535" t="s">
        <v>1202</v>
      </c>
      <c r="G535" t="s">
        <v>68</v>
      </c>
      <c r="H535">
        <v>100</v>
      </c>
      <c r="I535" t="s">
        <v>1312</v>
      </c>
      <c r="J535" t="s">
        <v>1185</v>
      </c>
      <c r="K535" t="s">
        <v>1185</v>
      </c>
      <c r="L535">
        <v>2018</v>
      </c>
      <c r="M535" t="str">
        <f>VLOOKUP(G535,sra!$A$1:$B$1028,2,FALSE)</f>
        <v>1e2adeb2505fb4faaff5730c502e549a</v>
      </c>
      <c r="N535" t="s">
        <v>68</v>
      </c>
    </row>
    <row r="536" spans="1:15" x14ac:dyDescent="0.2">
      <c r="A536" t="s">
        <v>369</v>
      </c>
      <c r="B536" t="s">
        <v>4177</v>
      </c>
      <c r="C536" t="s">
        <v>4178</v>
      </c>
      <c r="D536" t="s">
        <v>1395</v>
      </c>
      <c r="G536" t="s">
        <v>257</v>
      </c>
      <c r="H536">
        <v>100</v>
      </c>
      <c r="I536" t="s">
        <v>1353</v>
      </c>
      <c r="J536" t="s">
        <v>1185</v>
      </c>
      <c r="K536" t="s">
        <v>1185</v>
      </c>
      <c r="L536">
        <v>2018</v>
      </c>
      <c r="M536" t="str">
        <f>VLOOKUP(G536,sra!$A$1:$B$1028,2,FALSE)</f>
        <v>00790d6581b123e0b63bd74429515a62</v>
      </c>
      <c r="N536" t="s">
        <v>257</v>
      </c>
    </row>
    <row r="537" spans="1:15" x14ac:dyDescent="0.2">
      <c r="A537" t="s">
        <v>357</v>
      </c>
      <c r="B537" t="s">
        <v>4179</v>
      </c>
      <c r="C537" t="s">
        <v>4180</v>
      </c>
      <c r="D537" t="s">
        <v>1382</v>
      </c>
      <c r="G537" t="s">
        <v>228</v>
      </c>
      <c r="H537">
        <v>100</v>
      </c>
      <c r="I537" t="s">
        <v>1224</v>
      </c>
      <c r="J537" t="s">
        <v>1185</v>
      </c>
      <c r="K537" t="s">
        <v>1185</v>
      </c>
      <c r="L537">
        <v>2018</v>
      </c>
      <c r="M537" t="str">
        <f>VLOOKUP(G537,sra!$A$1:$B$1028,2,FALSE)</f>
        <v>98ed4c2bb94c077614924fa64c5cf0bd</v>
      </c>
      <c r="N537" t="s">
        <v>228</v>
      </c>
    </row>
    <row r="538" spans="1:15" x14ac:dyDescent="0.2">
      <c r="A538" t="s">
        <v>355</v>
      </c>
      <c r="B538" t="s">
        <v>4181</v>
      </c>
      <c r="C538" t="s">
        <v>4182</v>
      </c>
      <c r="D538" t="s">
        <v>1239</v>
      </c>
      <c r="G538" t="s">
        <v>335</v>
      </c>
      <c r="H538">
        <v>100</v>
      </c>
      <c r="I538" t="s">
        <v>1283</v>
      </c>
      <c r="J538" t="s">
        <v>1185</v>
      </c>
      <c r="K538" t="s">
        <v>1185</v>
      </c>
      <c r="L538">
        <v>2018</v>
      </c>
      <c r="M538" t="str">
        <f>VLOOKUP(G538,sra!$A$1:$B$1028,2,FALSE)</f>
        <v>0d12ebcf5da0ba5284a3ce847c95e3af</v>
      </c>
      <c r="N538" t="s">
        <v>335</v>
      </c>
    </row>
    <row r="539" spans="1:15" x14ac:dyDescent="0.2">
      <c r="A539" t="s">
        <v>334</v>
      </c>
      <c r="B539" t="s">
        <v>4183</v>
      </c>
      <c r="C539" t="s">
        <v>4184</v>
      </c>
      <c r="D539" t="s">
        <v>1423</v>
      </c>
      <c r="G539" t="s">
        <v>343</v>
      </c>
      <c r="H539">
        <v>100</v>
      </c>
      <c r="I539" t="s">
        <v>1363</v>
      </c>
      <c r="J539" t="s">
        <v>1185</v>
      </c>
      <c r="K539" t="s">
        <v>1185</v>
      </c>
      <c r="L539">
        <v>2018</v>
      </c>
      <c r="M539" t="str">
        <f>VLOOKUP(G539,sra!$A$1:$B$1028,2,FALSE)</f>
        <v>771b45443b61f99f983eed39d2602169</v>
      </c>
      <c r="N539" t="s">
        <v>343</v>
      </c>
    </row>
    <row r="540" spans="1:15" x14ac:dyDescent="0.2">
      <c r="A540" t="s">
        <v>322</v>
      </c>
      <c r="B540" t="s">
        <v>4185</v>
      </c>
      <c r="C540" t="s">
        <v>4186</v>
      </c>
      <c r="D540" t="s">
        <v>1440</v>
      </c>
      <c r="G540" t="s">
        <v>234</v>
      </c>
      <c r="H540">
        <v>100</v>
      </c>
      <c r="I540" t="s">
        <v>1284</v>
      </c>
      <c r="J540" t="s">
        <v>1185</v>
      </c>
      <c r="K540" t="s">
        <v>1185</v>
      </c>
      <c r="L540">
        <v>2018</v>
      </c>
      <c r="M540" t="str">
        <f>VLOOKUP(G540,sra!$A$1:$B$1028,2,FALSE)</f>
        <v>909db88b0b300cdfd263722318cdf75a</v>
      </c>
      <c r="N540" t="s">
        <v>234</v>
      </c>
    </row>
    <row r="541" spans="1:15" x14ac:dyDescent="0.2">
      <c r="A541" t="s">
        <v>311</v>
      </c>
      <c r="B541" t="s">
        <v>4187</v>
      </c>
      <c r="C541" t="s">
        <v>4188</v>
      </c>
      <c r="D541" t="s">
        <v>1411</v>
      </c>
      <c r="G541" t="s">
        <v>311</v>
      </c>
      <c r="H541">
        <v>100</v>
      </c>
      <c r="I541" t="s">
        <v>1411</v>
      </c>
      <c r="J541" t="s">
        <v>1185</v>
      </c>
      <c r="K541" t="s">
        <v>1185</v>
      </c>
      <c r="L541">
        <v>2018</v>
      </c>
      <c r="M541" t="str">
        <f>VLOOKUP(G541,sra!$A$1:$B$1028,2,FALSE)</f>
        <v>3b4e8e2bf1efa963d041725dd31a955e</v>
      </c>
      <c r="N541" t="s">
        <v>311</v>
      </c>
    </row>
    <row r="542" spans="1:15" x14ac:dyDescent="0.2">
      <c r="A542" t="s">
        <v>332</v>
      </c>
      <c r="B542" t="s">
        <v>4189</v>
      </c>
      <c r="C542" t="s">
        <v>4190</v>
      </c>
      <c r="D542" t="s">
        <v>1455</v>
      </c>
      <c r="G542" t="s">
        <v>322</v>
      </c>
      <c r="H542">
        <v>100</v>
      </c>
      <c r="I542" t="s">
        <v>1440</v>
      </c>
      <c r="J542" t="s">
        <v>1185</v>
      </c>
      <c r="K542" t="s">
        <v>1185</v>
      </c>
      <c r="L542">
        <v>2018</v>
      </c>
      <c r="M542" t="str">
        <f>VLOOKUP(G542,sra!$A$1:$B$1028,2,FALSE)</f>
        <v>500013c7aa36e794ab3e5decc8da16cb</v>
      </c>
      <c r="N542" t="s">
        <v>322</v>
      </c>
    </row>
    <row r="543" spans="1:15" x14ac:dyDescent="0.2">
      <c r="A543" t="s">
        <v>394</v>
      </c>
      <c r="B543" t="s">
        <v>4191</v>
      </c>
      <c r="C543" t="s">
        <v>4192</v>
      </c>
      <c r="D543" t="s">
        <v>1266</v>
      </c>
      <c r="G543" t="s">
        <v>334</v>
      </c>
      <c r="H543">
        <v>100</v>
      </c>
      <c r="I543" t="s">
        <v>1423</v>
      </c>
      <c r="J543" t="s">
        <v>1185</v>
      </c>
      <c r="K543" t="s">
        <v>1185</v>
      </c>
      <c r="L543">
        <v>2018</v>
      </c>
      <c r="M543" t="str">
        <f>VLOOKUP(G543,sra!$A$1:$B$1028,2,FALSE)</f>
        <v>ac1775ca7007b86c6b4e406f94e48aa0</v>
      </c>
      <c r="N543" t="s">
        <v>334</v>
      </c>
    </row>
    <row r="544" spans="1:15" x14ac:dyDescent="0.2">
      <c r="A544" t="s">
        <v>343</v>
      </c>
      <c r="B544" t="s">
        <v>4193</v>
      </c>
      <c r="C544" t="s">
        <v>4194</v>
      </c>
      <c r="D544" t="s">
        <v>1363</v>
      </c>
      <c r="G544" t="s">
        <v>355</v>
      </c>
      <c r="H544">
        <v>100</v>
      </c>
      <c r="I544" t="s">
        <v>1239</v>
      </c>
      <c r="J544" t="s">
        <v>1185</v>
      </c>
      <c r="K544" t="s">
        <v>1185</v>
      </c>
      <c r="L544">
        <v>2018</v>
      </c>
      <c r="M544" t="str">
        <f>VLOOKUP(G544,sra!$A$1:$B$1028,2,FALSE)</f>
        <v>9428ba902107a238808d10918ad5fd41</v>
      </c>
      <c r="N544" t="s">
        <v>355</v>
      </c>
    </row>
    <row r="545" spans="1:14" x14ac:dyDescent="0.2">
      <c r="A545" t="s">
        <v>335</v>
      </c>
      <c r="B545" t="s">
        <v>4195</v>
      </c>
      <c r="C545" t="s">
        <v>4196</v>
      </c>
      <c r="D545" t="s">
        <v>1283</v>
      </c>
      <c r="G545" t="s">
        <v>319</v>
      </c>
      <c r="H545">
        <v>100</v>
      </c>
      <c r="I545" t="s">
        <v>1409</v>
      </c>
      <c r="J545" t="s">
        <v>1185</v>
      </c>
      <c r="K545" t="s">
        <v>1185</v>
      </c>
      <c r="L545">
        <v>2018</v>
      </c>
      <c r="M545" t="str">
        <f>VLOOKUP(G545,sra!$A$1:$B$1028,2,FALSE)</f>
        <v>5f86215e1f5ffed2cabc541bde186457</v>
      </c>
      <c r="N545" t="s">
        <v>319</v>
      </c>
    </row>
    <row r="546" spans="1:14" x14ac:dyDescent="0.2">
      <c r="A546" t="s">
        <v>228</v>
      </c>
      <c r="B546" t="s">
        <v>4197</v>
      </c>
      <c r="C546" t="s">
        <v>4198</v>
      </c>
      <c r="D546" t="s">
        <v>1224</v>
      </c>
      <c r="G546" t="s">
        <v>307</v>
      </c>
      <c r="H546">
        <v>100</v>
      </c>
      <c r="I546" t="s">
        <v>1285</v>
      </c>
      <c r="J546" t="s">
        <v>1185</v>
      </c>
      <c r="K546" t="s">
        <v>1185</v>
      </c>
      <c r="L546">
        <v>2018</v>
      </c>
      <c r="M546" t="str">
        <f>VLOOKUP(G546,sra!$A$1:$B$1028,2,FALSE)</f>
        <v>f1767c7765652f492ed08645eb40e6de</v>
      </c>
      <c r="N546" t="s">
        <v>307</v>
      </c>
    </row>
    <row r="547" spans="1:14" x14ac:dyDescent="0.2">
      <c r="A547" t="s">
        <v>346</v>
      </c>
      <c r="B547" t="s">
        <v>4199</v>
      </c>
      <c r="C547" t="s">
        <v>4200</v>
      </c>
      <c r="D547" t="s">
        <v>1445</v>
      </c>
      <c r="G547" t="s">
        <v>367</v>
      </c>
      <c r="H547">
        <v>100</v>
      </c>
      <c r="I547" t="s">
        <v>1197</v>
      </c>
      <c r="J547" t="s">
        <v>1185</v>
      </c>
      <c r="K547" t="s">
        <v>1185</v>
      </c>
      <c r="L547">
        <v>2018</v>
      </c>
      <c r="M547" t="str">
        <f>VLOOKUP(G547,sra!$A$1:$B$1028,2,FALSE)</f>
        <v>4bc6321527db0bd985a032f546b6b952</v>
      </c>
      <c r="N547" t="s">
        <v>367</v>
      </c>
    </row>
    <row r="548" spans="1:14" x14ac:dyDescent="0.2">
      <c r="A548" t="s">
        <v>79</v>
      </c>
      <c r="B548" t="s">
        <v>4201</v>
      </c>
      <c r="C548" t="s">
        <v>4202</v>
      </c>
      <c r="D548" t="s">
        <v>1428</v>
      </c>
      <c r="G548" t="s">
        <v>804</v>
      </c>
      <c r="H548">
        <v>150</v>
      </c>
      <c r="I548" t="str">
        <f>CONCATENATE("/scratch/cgsb/rockman/lmn3/G140RILs/bgi/")</f>
        <v>/scratch/cgsb/rockman/lmn3/G140RILs/bgi/</v>
      </c>
      <c r="J548" t="s">
        <v>1183</v>
      </c>
      <c r="K548" t="s">
        <v>1185</v>
      </c>
      <c r="L548">
        <v>2017</v>
      </c>
      <c r="M548" t="str">
        <f>VLOOKUP(G548,sra!$A$1:$B$1028,2,FALSE)</f>
        <v>abf807e08898d0becbfb7f6fd8467941</v>
      </c>
      <c r="N548" t="s">
        <v>804</v>
      </c>
    </row>
    <row r="549" spans="1:14" x14ac:dyDescent="0.2">
      <c r="A549" t="s">
        <v>234</v>
      </c>
      <c r="B549" t="s">
        <v>4203</v>
      </c>
      <c r="C549" t="s">
        <v>4204</v>
      </c>
      <c r="D549" t="s">
        <v>1284</v>
      </c>
      <c r="G549" t="s">
        <v>789</v>
      </c>
      <c r="H549">
        <v>150</v>
      </c>
      <c r="I549" t="str">
        <f>CONCATENATE("/scratch/cgsb/rockman/lmn3/G140RILs/bgi/")</f>
        <v>/scratch/cgsb/rockman/lmn3/G140RILs/bgi/</v>
      </c>
      <c r="J549" t="s">
        <v>1183</v>
      </c>
      <c r="K549" t="s">
        <v>1185</v>
      </c>
      <c r="L549">
        <v>2017</v>
      </c>
      <c r="M549" t="str">
        <f>VLOOKUP(G549,sra!$A$1:$B$1028,2,FALSE)</f>
        <v>3657824d7b6ce63a1b464316e05be8b6</v>
      </c>
      <c r="N549" t="s">
        <v>789</v>
      </c>
    </row>
    <row r="550" spans="1:14" x14ac:dyDescent="0.2">
      <c r="A550" t="s">
        <v>68</v>
      </c>
      <c r="B550" t="s">
        <v>4205</v>
      </c>
      <c r="C550" t="s">
        <v>4206</v>
      </c>
      <c r="D550" t="s">
        <v>1312</v>
      </c>
      <c r="G550" t="s">
        <v>645</v>
      </c>
      <c r="H550">
        <v>100</v>
      </c>
      <c r="I550" t="s">
        <v>1307</v>
      </c>
      <c r="J550" t="s">
        <v>1185</v>
      </c>
      <c r="K550" t="s">
        <v>1185</v>
      </c>
      <c r="L550">
        <v>2018</v>
      </c>
      <c r="M550" t="str">
        <f>VLOOKUP(G550,sra!$A$1:$B$1028,2,FALSE)</f>
        <v>217021d49a6b11a9a6b4582fa6cc1efd</v>
      </c>
      <c r="N550" t="s">
        <v>645</v>
      </c>
    </row>
    <row r="551" spans="1:14" x14ac:dyDescent="0.2">
      <c r="A551" t="s">
        <v>257</v>
      </c>
      <c r="B551" t="s">
        <v>4207</v>
      </c>
      <c r="C551" t="s">
        <v>4208</v>
      </c>
      <c r="D551" t="s">
        <v>1353</v>
      </c>
      <c r="G551" t="s">
        <v>821</v>
      </c>
      <c r="H551">
        <v>150</v>
      </c>
      <c r="I551" t="str">
        <f>CONCATENATE("/scratch/cgsb/rockman/lmn3/G140RILs/bgi/")</f>
        <v>/scratch/cgsb/rockman/lmn3/G140RILs/bgi/</v>
      </c>
      <c r="J551" t="s">
        <v>1183</v>
      </c>
      <c r="K551" t="s">
        <v>1185</v>
      </c>
      <c r="L551">
        <v>2017</v>
      </c>
      <c r="M551" t="str">
        <f>VLOOKUP(G551,sra!$A$1:$B$1028,2,FALSE)</f>
        <v>3abdfc4e1df0d25eb70df251933539b8</v>
      </c>
      <c r="N551" t="s">
        <v>821</v>
      </c>
    </row>
    <row r="552" spans="1:14" x14ac:dyDescent="0.2">
      <c r="A552" t="s">
        <v>262</v>
      </c>
      <c r="B552" t="s">
        <v>4209</v>
      </c>
      <c r="C552" t="s">
        <v>4210</v>
      </c>
      <c r="D552" t="s">
        <v>1434</v>
      </c>
      <c r="G552" t="s">
        <v>769</v>
      </c>
      <c r="H552">
        <v>150</v>
      </c>
      <c r="I552" t="str">
        <f>CONCATENATE("/scratch/cgsb/rockman/lmn3/G140RILs/bgi/")</f>
        <v>/scratch/cgsb/rockman/lmn3/G140RILs/bgi/</v>
      </c>
      <c r="J552" t="s">
        <v>1183</v>
      </c>
      <c r="K552" t="s">
        <v>1185</v>
      </c>
      <c r="L552">
        <v>2017</v>
      </c>
      <c r="M552" t="str">
        <f>VLOOKUP(G552,sra!$A$1:$B$1028,2,FALSE)</f>
        <v>90fbbd88637161839461176785cd900e</v>
      </c>
      <c r="N552" t="s">
        <v>769</v>
      </c>
    </row>
    <row r="553" spans="1:14" x14ac:dyDescent="0.2">
      <c r="A553" t="s">
        <v>272</v>
      </c>
      <c r="B553" t="s">
        <v>4211</v>
      </c>
      <c r="C553" t="s">
        <v>4212</v>
      </c>
      <c r="D553" t="s">
        <v>1288</v>
      </c>
      <c r="G553" t="s">
        <v>773</v>
      </c>
      <c r="H553">
        <v>100</v>
      </c>
      <c r="I553" t="s">
        <v>1328</v>
      </c>
      <c r="J553" t="s">
        <v>1185</v>
      </c>
      <c r="K553" t="s">
        <v>1185</v>
      </c>
      <c r="L553">
        <v>2018</v>
      </c>
      <c r="M553" t="str">
        <f>VLOOKUP(G553,sra!$A$1:$B$1028,2,FALSE)</f>
        <v>6178c2362386bd9b2210b6ee43777ac4</v>
      </c>
      <c r="N553" t="s">
        <v>773</v>
      </c>
    </row>
    <row r="554" spans="1:14" x14ac:dyDescent="0.2">
      <c r="A554" t="s">
        <v>226</v>
      </c>
      <c r="B554" t="s">
        <v>4213</v>
      </c>
      <c r="C554" t="s">
        <v>4214</v>
      </c>
      <c r="D554" t="s">
        <v>1201</v>
      </c>
      <c r="G554" t="s">
        <v>777</v>
      </c>
      <c r="H554">
        <v>150</v>
      </c>
      <c r="I554" t="str">
        <f>CONCATENATE("/scratch/cgsb/rockman/lmn3/G140RILs/bgi/")</f>
        <v>/scratch/cgsb/rockman/lmn3/G140RILs/bgi/</v>
      </c>
      <c r="J554" t="s">
        <v>1183</v>
      </c>
      <c r="K554" t="s">
        <v>1185</v>
      </c>
      <c r="L554">
        <v>2017</v>
      </c>
      <c r="M554" t="str">
        <f>VLOOKUP(G554,sra!$A$1:$B$1028,2,FALSE)</f>
        <v>21dd2e5b12c6bf5e0609ec0da6a6edce</v>
      </c>
      <c r="N554" t="s">
        <v>777</v>
      </c>
    </row>
    <row r="555" spans="1:14" x14ac:dyDescent="0.2">
      <c r="A555" t="s">
        <v>222</v>
      </c>
      <c r="B555" t="s">
        <v>4215</v>
      </c>
      <c r="C555" t="s">
        <v>4216</v>
      </c>
      <c r="D555" t="s">
        <v>1253</v>
      </c>
      <c r="G555" t="s">
        <v>841</v>
      </c>
      <c r="H555">
        <v>150</v>
      </c>
      <c r="I555" t="str">
        <f>CONCATENATE("/scratch/cgsb/rockman/lmn3/G140RILs/bgi/")</f>
        <v>/scratch/cgsb/rockman/lmn3/G140RILs/bgi/</v>
      </c>
      <c r="J555" t="s">
        <v>1183</v>
      </c>
      <c r="K555" t="s">
        <v>1185</v>
      </c>
      <c r="L555">
        <v>2017</v>
      </c>
      <c r="M555" t="str">
        <f>VLOOKUP(G555,sra!$A$1:$B$1028,2,FALSE)</f>
        <v>e872397c4dd4144f7684b3314a99386c</v>
      </c>
      <c r="N555" t="s">
        <v>841</v>
      </c>
    </row>
    <row r="556" spans="1:14" x14ac:dyDescent="0.2">
      <c r="A556" t="s">
        <v>293</v>
      </c>
      <c r="B556" t="s">
        <v>4217</v>
      </c>
      <c r="C556" t="s">
        <v>4218</v>
      </c>
      <c r="D556" t="s">
        <v>1399</v>
      </c>
      <c r="G556" t="s">
        <v>698</v>
      </c>
      <c r="H556">
        <v>100</v>
      </c>
      <c r="I556" t="s">
        <v>1215</v>
      </c>
      <c r="J556" t="s">
        <v>1185</v>
      </c>
      <c r="K556" t="s">
        <v>1185</v>
      </c>
      <c r="L556">
        <v>2018</v>
      </c>
      <c r="M556" t="str">
        <f>VLOOKUP(G556,sra!$A$1:$B$1028,2,FALSE)</f>
        <v>cdb78c1533860e9bdcf95eef8990e839</v>
      </c>
      <c r="N556" t="s">
        <v>698</v>
      </c>
    </row>
    <row r="557" spans="1:14" x14ac:dyDescent="0.2">
      <c r="A557" t="s">
        <v>283</v>
      </c>
      <c r="B557" t="s">
        <v>4219</v>
      </c>
      <c r="C557" t="s">
        <v>4220</v>
      </c>
      <c r="D557" t="s">
        <v>1321</v>
      </c>
      <c r="G557" t="s">
        <v>695</v>
      </c>
      <c r="H557">
        <v>150</v>
      </c>
      <c r="I557" t="str">
        <f t="shared" ref="I557:I565" si="2">CONCATENATE("/scratch/cgsb/rockman/lmn3/G140RILs/bgi/")</f>
        <v>/scratch/cgsb/rockman/lmn3/G140RILs/bgi/</v>
      </c>
      <c r="J557" t="s">
        <v>1183</v>
      </c>
      <c r="K557" t="s">
        <v>1185</v>
      </c>
      <c r="L557">
        <v>2017</v>
      </c>
      <c r="M557" t="str">
        <f>VLOOKUP(G557,sra!$A$1:$B$1028,2,FALSE)</f>
        <v>14c4e37834e22c164279241436376197</v>
      </c>
      <c r="N557" t="s">
        <v>695</v>
      </c>
    </row>
    <row r="558" spans="1:14" x14ac:dyDescent="0.2">
      <c r="A558" t="s">
        <v>263</v>
      </c>
      <c r="B558" s="21" t="s">
        <v>4221</v>
      </c>
      <c r="C558" t="s">
        <v>4222</v>
      </c>
      <c r="D558" t="s">
        <v>1193</v>
      </c>
      <c r="G558" t="s">
        <v>827</v>
      </c>
      <c r="H558">
        <v>150</v>
      </c>
      <c r="I558" t="str">
        <f t="shared" si="2"/>
        <v>/scratch/cgsb/rockman/lmn3/G140RILs/bgi/</v>
      </c>
      <c r="J558" t="s">
        <v>1183</v>
      </c>
      <c r="K558" t="s">
        <v>1185</v>
      </c>
      <c r="L558">
        <v>2017</v>
      </c>
      <c r="M558" t="str">
        <f>VLOOKUP(G558,sra!$A$1:$B$1028,2,FALSE)</f>
        <v>441393c9a0a1ed4cefdd7887ba21415f</v>
      </c>
      <c r="N558" t="s">
        <v>827</v>
      </c>
    </row>
    <row r="559" spans="1:14" x14ac:dyDescent="0.2">
      <c r="A559" t="s">
        <v>320</v>
      </c>
      <c r="B559" t="s">
        <v>4223</v>
      </c>
      <c r="C559" t="s">
        <v>4224</v>
      </c>
      <c r="D559" t="s">
        <v>1436</v>
      </c>
      <c r="G559" t="s">
        <v>820</v>
      </c>
      <c r="H559">
        <v>150</v>
      </c>
      <c r="I559" t="str">
        <f t="shared" si="2"/>
        <v>/scratch/cgsb/rockman/lmn3/G140RILs/bgi/</v>
      </c>
      <c r="J559" t="s">
        <v>1183</v>
      </c>
      <c r="K559" t="s">
        <v>1185</v>
      </c>
      <c r="L559">
        <v>2017</v>
      </c>
      <c r="M559" t="str">
        <f>VLOOKUP(G559,sra!$A$1:$B$1028,2,FALSE)</f>
        <v>f37631e31316438b2e9b2c30c7f3c1a3</v>
      </c>
      <c r="N559" t="s">
        <v>820</v>
      </c>
    </row>
    <row r="560" spans="1:14" x14ac:dyDescent="0.2">
      <c r="A560" t="s">
        <v>282</v>
      </c>
      <c r="B560" t="s">
        <v>4225</v>
      </c>
      <c r="C560" t="s">
        <v>4226</v>
      </c>
      <c r="D560" t="s">
        <v>1211</v>
      </c>
      <c r="G560" t="s">
        <v>781</v>
      </c>
      <c r="H560">
        <v>150</v>
      </c>
      <c r="I560" t="str">
        <f t="shared" si="2"/>
        <v>/scratch/cgsb/rockman/lmn3/G140RILs/bgi/</v>
      </c>
      <c r="J560" t="s">
        <v>1183</v>
      </c>
      <c r="K560" t="s">
        <v>1185</v>
      </c>
      <c r="L560">
        <v>2017</v>
      </c>
      <c r="M560" t="str">
        <f>VLOOKUP(G560,sra!$A$1:$B$1028,2,FALSE)</f>
        <v>cc066f14e01763c9088052cb49aee68c</v>
      </c>
      <c r="N560" t="s">
        <v>781</v>
      </c>
    </row>
    <row r="561" spans="1:14" x14ac:dyDescent="0.2">
      <c r="A561" t="s">
        <v>391</v>
      </c>
      <c r="B561" t="s">
        <v>4227</v>
      </c>
      <c r="C561" t="s">
        <v>4228</v>
      </c>
      <c r="D561" t="s">
        <v>1444</v>
      </c>
      <c r="G561" t="s">
        <v>840</v>
      </c>
      <c r="H561">
        <v>150</v>
      </c>
      <c r="I561" t="str">
        <f t="shared" si="2"/>
        <v>/scratch/cgsb/rockman/lmn3/G140RILs/bgi/</v>
      </c>
      <c r="J561" t="s">
        <v>1183</v>
      </c>
      <c r="K561" t="s">
        <v>1185</v>
      </c>
      <c r="L561">
        <v>2017</v>
      </c>
      <c r="M561" t="str">
        <f>VLOOKUP(G561,sra!$A$1:$B$1028,2,FALSE)</f>
        <v>2962e99fc49d10dbbf2d0616efbbbaac</v>
      </c>
      <c r="N561" t="s">
        <v>840</v>
      </c>
    </row>
    <row r="562" spans="1:14" x14ac:dyDescent="0.2">
      <c r="A562" t="s">
        <v>347</v>
      </c>
      <c r="B562" t="s">
        <v>4229</v>
      </c>
      <c r="C562" t="s">
        <v>4230</v>
      </c>
      <c r="D562" t="s">
        <v>1337</v>
      </c>
      <c r="G562" t="s">
        <v>817</v>
      </c>
      <c r="H562">
        <v>150</v>
      </c>
      <c r="I562" t="str">
        <f t="shared" si="2"/>
        <v>/scratch/cgsb/rockman/lmn3/G140RILs/bgi/</v>
      </c>
      <c r="J562" t="s">
        <v>1183</v>
      </c>
      <c r="K562" t="s">
        <v>1185</v>
      </c>
      <c r="L562">
        <v>2017</v>
      </c>
      <c r="M562" t="str">
        <f>VLOOKUP(G562,sra!$A$1:$B$1028,2,FALSE)</f>
        <v>a6ff664b97ce37a9cfbe95472b9aaf37</v>
      </c>
      <c r="N562" t="s">
        <v>817</v>
      </c>
    </row>
    <row r="563" spans="1:14" x14ac:dyDescent="0.2">
      <c r="A563" t="s">
        <v>216</v>
      </c>
      <c r="B563" t="s">
        <v>4231</v>
      </c>
      <c r="C563" t="s">
        <v>4232</v>
      </c>
      <c r="D563" t="s">
        <v>1205</v>
      </c>
      <c r="G563" t="s">
        <v>700</v>
      </c>
      <c r="H563">
        <v>150</v>
      </c>
      <c r="I563" t="str">
        <f t="shared" si="2"/>
        <v>/scratch/cgsb/rockman/lmn3/G140RILs/bgi/</v>
      </c>
      <c r="J563" t="s">
        <v>1183</v>
      </c>
      <c r="K563" t="s">
        <v>1185</v>
      </c>
      <c r="L563">
        <v>2017</v>
      </c>
      <c r="M563" t="str">
        <f>VLOOKUP(G563,sra!$A$1:$B$1028,2,FALSE)</f>
        <v>574f859c73aa299839a76b36e5b1a72f</v>
      </c>
      <c r="N563" t="s">
        <v>700</v>
      </c>
    </row>
    <row r="564" spans="1:14" x14ac:dyDescent="0.2">
      <c r="A564" t="s">
        <v>310</v>
      </c>
      <c r="B564" t="s">
        <v>4233</v>
      </c>
      <c r="C564" t="s">
        <v>4234</v>
      </c>
      <c r="D564" t="s">
        <v>1209</v>
      </c>
      <c r="G564" t="s">
        <v>801</v>
      </c>
      <c r="H564">
        <v>151</v>
      </c>
      <c r="I564" t="str">
        <f t="shared" si="2"/>
        <v>/scratch/cgsb/rockman/lmn3/G140RILs/bgi/</v>
      </c>
      <c r="J564" t="s">
        <v>1183</v>
      </c>
      <c r="K564" t="s">
        <v>1185</v>
      </c>
      <c r="L564">
        <v>2017</v>
      </c>
      <c r="M564" t="str">
        <f>VLOOKUP(G564,sra!$A$1:$B$1028,2,FALSE)</f>
        <v>c0ab295d26fd5a9c2d133b956849d539</v>
      </c>
      <c r="N564" t="s">
        <v>801</v>
      </c>
    </row>
    <row r="565" spans="1:14" x14ac:dyDescent="0.2">
      <c r="A565" t="s">
        <v>299</v>
      </c>
      <c r="B565" t="s">
        <v>4235</v>
      </c>
      <c r="C565" t="s">
        <v>4236</v>
      </c>
      <c r="D565" t="s">
        <v>1441</v>
      </c>
      <c r="G565" t="s">
        <v>867</v>
      </c>
      <c r="H565">
        <v>150</v>
      </c>
      <c r="I565" t="str">
        <f t="shared" si="2"/>
        <v>/scratch/cgsb/rockman/lmn3/G140RILs/bgi/</v>
      </c>
      <c r="J565" t="s">
        <v>1183</v>
      </c>
      <c r="K565" t="s">
        <v>1185</v>
      </c>
      <c r="L565">
        <v>2017</v>
      </c>
      <c r="M565" t="str">
        <f>VLOOKUP(G565,sra!$A$1:$B$1028,2,FALSE)</f>
        <v>5b84d9145e3c7b0bcafdcbc8644ff760</v>
      </c>
      <c r="N565" t="s">
        <v>867</v>
      </c>
    </row>
    <row r="566" spans="1:14" x14ac:dyDescent="0.2">
      <c r="A566" t="s">
        <v>393</v>
      </c>
      <c r="B566" t="s">
        <v>4237</v>
      </c>
      <c r="C566" t="s">
        <v>4238</v>
      </c>
      <c r="D566" t="s">
        <v>1242</v>
      </c>
      <c r="G566" t="s">
        <v>795</v>
      </c>
      <c r="H566">
        <v>100</v>
      </c>
      <c r="I566" t="s">
        <v>1378</v>
      </c>
      <c r="J566" t="s">
        <v>1185</v>
      </c>
      <c r="K566" t="s">
        <v>1185</v>
      </c>
      <c r="L566">
        <v>2018</v>
      </c>
      <c r="M566" t="str">
        <f>VLOOKUP(G566,sra!$A$1:$B$1028,2,FALSE)</f>
        <v>d56014f005a27cffd3ad2fdc7cfe7778</v>
      </c>
      <c r="N566" t="s">
        <v>795</v>
      </c>
    </row>
    <row r="567" spans="1:14" x14ac:dyDescent="0.2">
      <c r="A567" t="s">
        <v>345</v>
      </c>
      <c r="B567" t="s">
        <v>4239</v>
      </c>
      <c r="C567" t="s">
        <v>4240</v>
      </c>
      <c r="D567" t="s">
        <v>1261</v>
      </c>
      <c r="G567" t="s">
        <v>872</v>
      </c>
      <c r="H567">
        <v>150</v>
      </c>
      <c r="I567" t="str">
        <f>CONCATENATE("/scratch/cgsb/rockman/lmn3/G140RILs/bgi/")</f>
        <v>/scratch/cgsb/rockman/lmn3/G140RILs/bgi/</v>
      </c>
      <c r="J567" t="s">
        <v>1183</v>
      </c>
      <c r="K567" t="s">
        <v>1185</v>
      </c>
      <c r="L567">
        <v>2017</v>
      </c>
      <c r="M567" t="str">
        <f>VLOOKUP(G567,sra!$A$1:$B$1028,2,FALSE)</f>
        <v>65c85da57b631789a65e7d18c4c5e467</v>
      </c>
      <c r="N567" t="s">
        <v>872</v>
      </c>
    </row>
    <row r="568" spans="1:14" x14ac:dyDescent="0.2">
      <c r="A568" t="s">
        <v>295</v>
      </c>
      <c r="B568" t="s">
        <v>4241</v>
      </c>
      <c r="C568" t="s">
        <v>4242</v>
      </c>
      <c r="D568" t="s">
        <v>1456</v>
      </c>
      <c r="G568" t="s">
        <v>629</v>
      </c>
      <c r="H568">
        <v>100</v>
      </c>
      <c r="I568" t="s">
        <v>1385</v>
      </c>
      <c r="J568" t="s">
        <v>1185</v>
      </c>
      <c r="K568" t="s">
        <v>1185</v>
      </c>
      <c r="L568">
        <v>2018</v>
      </c>
      <c r="M568" t="str">
        <f>VLOOKUP(G568,sra!$A$1:$B$1028,2,FALSE)</f>
        <v>47facebadc2b5659b05b168c7c38143d</v>
      </c>
      <c r="N568" t="s">
        <v>629</v>
      </c>
    </row>
    <row r="569" spans="1:14" x14ac:dyDescent="0.2">
      <c r="A569" t="s">
        <v>381</v>
      </c>
      <c r="B569" t="s">
        <v>4243</v>
      </c>
      <c r="C569" t="s">
        <v>4244</v>
      </c>
      <c r="D569" t="s">
        <v>1330</v>
      </c>
      <c r="G569" t="s">
        <v>704</v>
      </c>
      <c r="H569">
        <v>150</v>
      </c>
      <c r="I569" t="str">
        <f>CONCATENATE("/scratch/cgsb/rockman/lmn3/G140RILs/bgi/")</f>
        <v>/scratch/cgsb/rockman/lmn3/G140RILs/bgi/</v>
      </c>
      <c r="J569" t="s">
        <v>1183</v>
      </c>
      <c r="K569" t="s">
        <v>1185</v>
      </c>
      <c r="L569">
        <v>2017</v>
      </c>
      <c r="M569" t="str">
        <f>VLOOKUP(G569,sra!$A$1:$B$1028,2,FALSE)</f>
        <v>3b3f170c1c92619972c6008c71821936</v>
      </c>
      <c r="N569" t="s">
        <v>704</v>
      </c>
    </row>
    <row r="570" spans="1:14" x14ac:dyDescent="0.2">
      <c r="A570" t="s">
        <v>247</v>
      </c>
      <c r="B570" t="s">
        <v>4245</v>
      </c>
      <c r="C570" t="s">
        <v>4246</v>
      </c>
      <c r="D570" t="s">
        <v>1263</v>
      </c>
      <c r="G570" t="s">
        <v>683</v>
      </c>
      <c r="H570">
        <v>100</v>
      </c>
      <c r="I570" t="s">
        <v>1267</v>
      </c>
      <c r="J570" t="s">
        <v>1185</v>
      </c>
      <c r="K570" t="s">
        <v>1185</v>
      </c>
      <c r="L570">
        <v>2018</v>
      </c>
      <c r="M570" t="str">
        <f>VLOOKUP(G570,sra!$A$1:$B$1028,2,FALSE)</f>
        <v>29807bff4b51420ca2563adb2b62ef77</v>
      </c>
      <c r="N570" t="s">
        <v>683</v>
      </c>
    </row>
    <row r="571" spans="1:14" x14ac:dyDescent="0.2">
      <c r="A571" t="s">
        <v>323</v>
      </c>
      <c r="B571" t="s">
        <v>4247</v>
      </c>
      <c r="C571" t="s">
        <v>4248</v>
      </c>
      <c r="D571" t="s">
        <v>1290</v>
      </c>
      <c r="G571" t="s">
        <v>848</v>
      </c>
      <c r="H571">
        <v>150</v>
      </c>
      <c r="I571" t="str">
        <f>CONCATENATE("/scratch/cgsb/rockman/lmn3/G140RILs/bgi/")</f>
        <v>/scratch/cgsb/rockman/lmn3/G140RILs/bgi/</v>
      </c>
      <c r="J571" t="s">
        <v>1183</v>
      </c>
      <c r="K571" t="s">
        <v>1185</v>
      </c>
      <c r="L571">
        <v>2017</v>
      </c>
      <c r="M571" t="str">
        <f>VLOOKUP(G571,sra!$A$1:$B$1028,2,FALSE)</f>
        <v>c037ad471363b81822341e39504d11c3</v>
      </c>
      <c r="N571" t="s">
        <v>848</v>
      </c>
    </row>
    <row r="572" spans="1:14" x14ac:dyDescent="0.2">
      <c r="A572" t="s">
        <v>37</v>
      </c>
      <c r="B572" t="s">
        <v>4249</v>
      </c>
      <c r="C572" t="s">
        <v>4250</v>
      </c>
      <c r="D572" t="s">
        <v>1383</v>
      </c>
      <c r="G572" t="s">
        <v>784</v>
      </c>
      <c r="H572">
        <v>150</v>
      </c>
      <c r="I572" t="str">
        <f>CONCATENATE("/scratch/cgsb/rockman/lmn3/G140RILs/bgi/")</f>
        <v>/scratch/cgsb/rockman/lmn3/G140RILs/bgi/</v>
      </c>
      <c r="J572" t="s">
        <v>1183</v>
      </c>
      <c r="K572" t="s">
        <v>1185</v>
      </c>
      <c r="L572">
        <v>2017</v>
      </c>
      <c r="M572" t="str">
        <f>VLOOKUP(G572,sra!$A$1:$B$1028,2,FALSE)</f>
        <v>680e1649b4c0f53b0ba567f00fd0d935</v>
      </c>
      <c r="N572" t="s">
        <v>784</v>
      </c>
    </row>
    <row r="573" spans="1:14" x14ac:dyDescent="0.2">
      <c r="A573" t="s">
        <v>28</v>
      </c>
      <c r="B573" s="21" t="s">
        <v>4251</v>
      </c>
      <c r="C573" t="s">
        <v>4252</v>
      </c>
      <c r="D573" t="s">
        <v>1426</v>
      </c>
      <c r="G573" t="s">
        <v>603</v>
      </c>
      <c r="H573">
        <v>100</v>
      </c>
      <c r="I573" t="s">
        <v>1424</v>
      </c>
      <c r="J573" t="s">
        <v>1185</v>
      </c>
      <c r="K573" t="s">
        <v>1185</v>
      </c>
      <c r="L573">
        <v>2018</v>
      </c>
      <c r="M573" t="str">
        <f>VLOOKUP(G573,sra!$A$1:$B$1028,2,FALSE)</f>
        <v>51f33feac33ad98ce4211cf806a4f527</v>
      </c>
      <c r="N573" t="s">
        <v>603</v>
      </c>
    </row>
    <row r="574" spans="1:14" x14ac:dyDescent="0.2">
      <c r="A574" t="s">
        <v>42</v>
      </c>
      <c r="B574" t="s">
        <v>4253</v>
      </c>
      <c r="C574" t="s">
        <v>4254</v>
      </c>
      <c r="D574" t="s">
        <v>1454</v>
      </c>
      <c r="G574" t="s">
        <v>825</v>
      </c>
      <c r="H574">
        <v>150</v>
      </c>
      <c r="I574" t="str">
        <f>CONCATENATE("/scratch/cgsb/rockman/lmn3/G140RILs/bgi/")</f>
        <v>/scratch/cgsb/rockman/lmn3/G140RILs/bgi/</v>
      </c>
      <c r="J574" t="s">
        <v>1183</v>
      </c>
      <c r="K574" t="s">
        <v>1185</v>
      </c>
      <c r="L574">
        <v>2017</v>
      </c>
      <c r="M574" t="str">
        <f>VLOOKUP(G574,sra!$A$1:$B$1028,2,FALSE)</f>
        <v>432544ef3a6c035cbfd02be2af4c7506</v>
      </c>
      <c r="N574" t="s">
        <v>825</v>
      </c>
    </row>
    <row r="575" spans="1:14" x14ac:dyDescent="0.2">
      <c r="A575" t="s">
        <v>294</v>
      </c>
      <c r="B575" t="s">
        <v>4255</v>
      </c>
      <c r="C575" t="s">
        <v>4256</v>
      </c>
      <c r="D575" t="s">
        <v>1468</v>
      </c>
      <c r="G575" t="s">
        <v>860</v>
      </c>
      <c r="H575">
        <v>150</v>
      </c>
      <c r="I575" t="s">
        <v>1506</v>
      </c>
      <c r="J575" t="s">
        <v>1183</v>
      </c>
      <c r="K575" t="s">
        <v>1185</v>
      </c>
      <c r="L575">
        <v>2017</v>
      </c>
      <c r="M575" t="str">
        <f>VLOOKUP(G575,sra!$A$1:$B$1028,2,FALSE)</f>
        <v>402e353d13bbc0c83982b3c06449c8b1</v>
      </c>
      <c r="N575" t="s">
        <v>860</v>
      </c>
    </row>
    <row r="576" spans="1:14" x14ac:dyDescent="0.2">
      <c r="A576" t="s">
        <v>78</v>
      </c>
      <c r="B576" t="s">
        <v>4257</v>
      </c>
      <c r="C576" t="s">
        <v>4258</v>
      </c>
      <c r="D576" t="s">
        <v>1341</v>
      </c>
      <c r="G576" t="s">
        <v>797</v>
      </c>
      <c r="H576">
        <v>150</v>
      </c>
      <c r="I576" t="str">
        <f>CONCATENATE("/scratch/cgsb/rockman/lmn3/G140RILs/bgi/")</f>
        <v>/scratch/cgsb/rockman/lmn3/G140RILs/bgi/</v>
      </c>
      <c r="J576" t="s">
        <v>1183</v>
      </c>
      <c r="K576" t="s">
        <v>1185</v>
      </c>
      <c r="L576">
        <v>2017</v>
      </c>
      <c r="M576" t="str">
        <f>VLOOKUP(G576,sra!$A$1:$B$1028,2,FALSE)</f>
        <v>06b9e0fed36012d1a1b3402091d74409</v>
      </c>
      <c r="N576" t="s">
        <v>797</v>
      </c>
    </row>
    <row r="577" spans="1:14" x14ac:dyDescent="0.2">
      <c r="A577" t="s">
        <v>158</v>
      </c>
      <c r="B577" t="s">
        <v>4259</v>
      </c>
      <c r="C577" t="s">
        <v>4260</v>
      </c>
      <c r="D577" t="s">
        <v>1233</v>
      </c>
      <c r="G577" t="s">
        <v>836</v>
      </c>
      <c r="H577">
        <v>150</v>
      </c>
      <c r="I577" t="str">
        <f>CONCATENATE("/scratch/cgsb/rockman/lmn3/G140RILs/bgi/")</f>
        <v>/scratch/cgsb/rockman/lmn3/G140RILs/bgi/</v>
      </c>
      <c r="J577" t="s">
        <v>1183</v>
      </c>
      <c r="K577" t="s">
        <v>1185</v>
      </c>
      <c r="L577">
        <v>2017</v>
      </c>
      <c r="M577" t="str">
        <f>VLOOKUP(G577,sra!$A$1:$B$1028,2,FALSE)</f>
        <v>05836fb157e5706b1d6772841cacf43c</v>
      </c>
      <c r="N577" t="s">
        <v>836</v>
      </c>
    </row>
    <row r="578" spans="1:14" x14ac:dyDescent="0.2">
      <c r="A578" t="s">
        <v>52</v>
      </c>
      <c r="B578" t="s">
        <v>4261</v>
      </c>
      <c r="C578" t="s">
        <v>4262</v>
      </c>
      <c r="D578" t="s">
        <v>1336</v>
      </c>
      <c r="G578" t="s">
        <v>806</v>
      </c>
      <c r="H578">
        <v>150</v>
      </c>
      <c r="I578" t="s">
        <v>1506</v>
      </c>
      <c r="J578" t="s">
        <v>1183</v>
      </c>
      <c r="K578" t="s">
        <v>1185</v>
      </c>
      <c r="L578">
        <v>2017</v>
      </c>
      <c r="M578" t="str">
        <f>VLOOKUP(G578,sra!$A$1:$B$1028,2,FALSE)</f>
        <v>1cc09fc61f4a77fd1269e0e461061db9</v>
      </c>
      <c r="N578" t="s">
        <v>806</v>
      </c>
    </row>
    <row r="579" spans="1:14" x14ac:dyDescent="0.2">
      <c r="A579" t="s">
        <v>170</v>
      </c>
      <c r="B579" t="s">
        <v>4263</v>
      </c>
      <c r="C579" t="s">
        <v>4264</v>
      </c>
      <c r="D579" t="s">
        <v>1248</v>
      </c>
      <c r="G579" t="s">
        <v>843</v>
      </c>
      <c r="H579">
        <v>150</v>
      </c>
      <c r="I579" t="str">
        <f>CONCATENATE("/scratch/cgsb/rockman/lmn3/G140RILs/bgi/")</f>
        <v>/scratch/cgsb/rockman/lmn3/G140RILs/bgi/</v>
      </c>
      <c r="J579" t="s">
        <v>1183</v>
      </c>
      <c r="K579" t="s">
        <v>1185</v>
      </c>
      <c r="L579">
        <v>2017</v>
      </c>
      <c r="M579" t="str">
        <f>VLOOKUP(G579,sra!$A$1:$B$1028,2,FALSE)</f>
        <v>a2d2815f3ca1d870d51c8182547d69af</v>
      </c>
      <c r="N579" t="s">
        <v>843</v>
      </c>
    </row>
    <row r="580" spans="1:14" x14ac:dyDescent="0.2">
      <c r="A580" t="s">
        <v>284</v>
      </c>
      <c r="B580" t="s">
        <v>4265</v>
      </c>
      <c r="C580" t="s">
        <v>4266</v>
      </c>
      <c r="D580" t="s">
        <v>1221</v>
      </c>
      <c r="G580" t="s">
        <v>714</v>
      </c>
      <c r="H580">
        <v>100</v>
      </c>
      <c r="I580" t="s">
        <v>1243</v>
      </c>
      <c r="J580" t="s">
        <v>1185</v>
      </c>
      <c r="K580" t="s">
        <v>1185</v>
      </c>
      <c r="L580">
        <v>2018</v>
      </c>
      <c r="M580" t="str">
        <f>VLOOKUP(G580,sra!$A$1:$B$1028,2,FALSE)</f>
        <v>85428f7c3a7f829488c168b335cfb0f6</v>
      </c>
      <c r="N580" t="s">
        <v>714</v>
      </c>
    </row>
    <row r="581" spans="1:14" x14ac:dyDescent="0.2">
      <c r="A581" t="s">
        <v>65</v>
      </c>
      <c r="B581" t="s">
        <v>4267</v>
      </c>
      <c r="C581" t="s">
        <v>4268</v>
      </c>
      <c r="D581" t="s">
        <v>1420</v>
      </c>
      <c r="G581" t="s">
        <v>605</v>
      </c>
      <c r="H581">
        <v>100</v>
      </c>
      <c r="I581" t="s">
        <v>1374</v>
      </c>
      <c r="J581" t="s">
        <v>1185</v>
      </c>
      <c r="K581" t="s">
        <v>1185</v>
      </c>
      <c r="L581">
        <v>2018</v>
      </c>
      <c r="M581" t="str">
        <f>VLOOKUP(G581,sra!$A$1:$B$1028,2,FALSE)</f>
        <v>5c686fc0a4e7e4fa1462861bf6982d24</v>
      </c>
      <c r="N581" t="s">
        <v>605</v>
      </c>
    </row>
    <row r="582" spans="1:14" x14ac:dyDescent="0.2">
      <c r="A582" t="s">
        <v>50</v>
      </c>
      <c r="B582" t="s">
        <v>4269</v>
      </c>
      <c r="C582" t="s">
        <v>4270</v>
      </c>
      <c r="D582" t="s">
        <v>1305</v>
      </c>
      <c r="G582" t="s">
        <v>749</v>
      </c>
      <c r="H582">
        <v>150</v>
      </c>
      <c r="I582" t="str">
        <f t="shared" ref="I582:I595" si="3">CONCATENATE("/scratch/cgsb/rockman/lmn3/G140RILs/bgi/")</f>
        <v>/scratch/cgsb/rockman/lmn3/G140RILs/bgi/</v>
      </c>
      <c r="J582" t="s">
        <v>1183</v>
      </c>
      <c r="K582" t="s">
        <v>1185</v>
      </c>
      <c r="L582">
        <v>2017</v>
      </c>
      <c r="M582" t="str">
        <f>VLOOKUP(G582,sra!$A$1:$B$1028,2,FALSE)</f>
        <v>1f277e76f04ef30a63b21a84e9f1f5e0</v>
      </c>
      <c r="N582" t="s">
        <v>749</v>
      </c>
    </row>
    <row r="583" spans="1:14" x14ac:dyDescent="0.2">
      <c r="A583" t="s">
        <v>124</v>
      </c>
      <c r="B583" t="s">
        <v>4271</v>
      </c>
      <c r="C583" t="s">
        <v>4272</v>
      </c>
      <c r="D583" t="s">
        <v>1452</v>
      </c>
      <c r="G583" t="s">
        <v>736</v>
      </c>
      <c r="H583">
        <v>150</v>
      </c>
      <c r="I583" t="str">
        <f t="shared" si="3"/>
        <v>/scratch/cgsb/rockman/lmn3/G140RILs/bgi/</v>
      </c>
      <c r="J583" t="s">
        <v>1183</v>
      </c>
      <c r="K583" t="s">
        <v>1185</v>
      </c>
      <c r="L583">
        <v>2017</v>
      </c>
      <c r="M583" t="str">
        <f>VLOOKUP(G583,sra!$A$1:$B$1028,2,FALSE)</f>
        <v>92f8b205c4d6c600f6f44ab3370997ea</v>
      </c>
      <c r="N583" t="s">
        <v>736</v>
      </c>
    </row>
    <row r="584" spans="1:14" x14ac:dyDescent="0.2">
      <c r="A584" t="s">
        <v>195</v>
      </c>
      <c r="B584" t="s">
        <v>4273</v>
      </c>
      <c r="C584" t="s">
        <v>4274</v>
      </c>
      <c r="D584" t="s">
        <v>1357</v>
      </c>
      <c r="G584" t="s">
        <v>778</v>
      </c>
      <c r="H584">
        <v>150</v>
      </c>
      <c r="I584" t="str">
        <f t="shared" si="3"/>
        <v>/scratch/cgsb/rockman/lmn3/G140RILs/bgi/</v>
      </c>
      <c r="J584" t="s">
        <v>1183</v>
      </c>
      <c r="K584" t="s">
        <v>1185</v>
      </c>
      <c r="L584">
        <v>2017</v>
      </c>
      <c r="M584" t="str">
        <f>VLOOKUP(G584,sra!$A$1:$B$1028,2,FALSE)</f>
        <v>91469aa89a3aef34b38b1b9a454118eb</v>
      </c>
      <c r="N584" t="s">
        <v>778</v>
      </c>
    </row>
    <row r="585" spans="1:14" x14ac:dyDescent="0.2">
      <c r="A585" t="s">
        <v>225</v>
      </c>
      <c r="B585" t="s">
        <v>4275</v>
      </c>
      <c r="C585" t="s">
        <v>4276</v>
      </c>
      <c r="D585" t="s">
        <v>1230</v>
      </c>
      <c r="G585" t="s">
        <v>706</v>
      </c>
      <c r="H585">
        <v>150</v>
      </c>
      <c r="I585" t="str">
        <f t="shared" si="3"/>
        <v>/scratch/cgsb/rockman/lmn3/G140RILs/bgi/</v>
      </c>
      <c r="J585" t="s">
        <v>1183</v>
      </c>
      <c r="K585" t="s">
        <v>1185</v>
      </c>
      <c r="L585">
        <v>2017</v>
      </c>
      <c r="M585" t="str">
        <f>VLOOKUP(G585,sra!$A$1:$B$1028,2,FALSE)</f>
        <v>22169e60e4def0d033f18839f10a93eb</v>
      </c>
      <c r="N585" t="s">
        <v>706</v>
      </c>
    </row>
    <row r="586" spans="1:14" x14ac:dyDescent="0.2">
      <c r="A586" t="s">
        <v>275</v>
      </c>
      <c r="B586" t="s">
        <v>4277</v>
      </c>
      <c r="C586" t="s">
        <v>4278</v>
      </c>
      <c r="D586" t="s">
        <v>1433</v>
      </c>
      <c r="G586" t="s">
        <v>728</v>
      </c>
      <c r="H586">
        <v>150</v>
      </c>
      <c r="I586" t="str">
        <f t="shared" si="3"/>
        <v>/scratch/cgsb/rockman/lmn3/G140RILs/bgi/</v>
      </c>
      <c r="J586" t="s">
        <v>1183</v>
      </c>
      <c r="K586" t="s">
        <v>1185</v>
      </c>
      <c r="L586">
        <v>2017</v>
      </c>
      <c r="M586" t="str">
        <f>VLOOKUP(G586,sra!$A$1:$B$1028,2,FALSE)</f>
        <v>eb33c956d55b3d967841abef43ef82f4</v>
      </c>
      <c r="N586" t="s">
        <v>728</v>
      </c>
    </row>
    <row r="587" spans="1:14" x14ac:dyDescent="0.2">
      <c r="A587" t="s">
        <v>331</v>
      </c>
      <c r="B587" t="s">
        <v>4279</v>
      </c>
      <c r="C587" t="s">
        <v>4280</v>
      </c>
      <c r="D587" t="s">
        <v>1431</v>
      </c>
      <c r="G587" t="s">
        <v>796</v>
      </c>
      <c r="H587">
        <v>150</v>
      </c>
      <c r="I587" t="str">
        <f t="shared" si="3"/>
        <v>/scratch/cgsb/rockman/lmn3/G140RILs/bgi/</v>
      </c>
      <c r="J587" t="s">
        <v>1183</v>
      </c>
      <c r="K587" t="s">
        <v>1185</v>
      </c>
      <c r="L587">
        <v>2017</v>
      </c>
      <c r="M587" t="str">
        <f>VLOOKUP(G587,sra!$A$1:$B$1028,2,FALSE)</f>
        <v>6174eeb48b7b4a395b0f613382ce54fc</v>
      </c>
      <c r="N587" t="s">
        <v>796</v>
      </c>
    </row>
    <row r="588" spans="1:14" x14ac:dyDescent="0.2">
      <c r="A588" t="s">
        <v>287</v>
      </c>
      <c r="B588" t="s">
        <v>4281</v>
      </c>
      <c r="C588" t="s">
        <v>4282</v>
      </c>
      <c r="D588" t="s">
        <v>1391</v>
      </c>
      <c r="G588" t="s">
        <v>785</v>
      </c>
      <c r="H588">
        <v>150</v>
      </c>
      <c r="I588" t="str">
        <f t="shared" si="3"/>
        <v>/scratch/cgsb/rockman/lmn3/G140RILs/bgi/</v>
      </c>
      <c r="J588" t="s">
        <v>1183</v>
      </c>
      <c r="K588" t="s">
        <v>1185</v>
      </c>
      <c r="L588">
        <v>2017</v>
      </c>
      <c r="M588" t="str">
        <f>VLOOKUP(G588,sra!$A$1:$B$1028,2,FALSE)</f>
        <v>59594dfcf1c628b92ff4ff32afb00753</v>
      </c>
      <c r="N588" t="s">
        <v>785</v>
      </c>
    </row>
    <row r="589" spans="1:14" x14ac:dyDescent="0.2">
      <c r="A589" t="s">
        <v>308</v>
      </c>
      <c r="B589" t="s">
        <v>4283</v>
      </c>
      <c r="C589" t="s">
        <v>4284</v>
      </c>
      <c r="D589" t="s">
        <v>1301</v>
      </c>
      <c r="G589" t="s">
        <v>699</v>
      </c>
      <c r="H589">
        <v>150</v>
      </c>
      <c r="I589" t="str">
        <f t="shared" si="3"/>
        <v>/scratch/cgsb/rockman/lmn3/G140RILs/bgi/</v>
      </c>
      <c r="J589" t="s">
        <v>1183</v>
      </c>
      <c r="K589" t="s">
        <v>1185</v>
      </c>
      <c r="L589">
        <v>2017</v>
      </c>
      <c r="M589" t="str">
        <f>VLOOKUP(G589,sra!$A$1:$B$1028,2,FALSE)</f>
        <v>e1404693d745f9673a4e18b20c459d92</v>
      </c>
      <c r="N589" t="s">
        <v>699</v>
      </c>
    </row>
    <row r="590" spans="1:14" x14ac:dyDescent="0.2">
      <c r="A590" t="s">
        <v>235</v>
      </c>
      <c r="B590" t="s">
        <v>4285</v>
      </c>
      <c r="C590" t="s">
        <v>4286</v>
      </c>
      <c r="D590" t="s">
        <v>1362</v>
      </c>
      <c r="G590" t="s">
        <v>765</v>
      </c>
      <c r="H590">
        <v>150</v>
      </c>
      <c r="I590" t="str">
        <f t="shared" si="3"/>
        <v>/scratch/cgsb/rockman/lmn3/G140RILs/bgi/</v>
      </c>
      <c r="J590" t="s">
        <v>1183</v>
      </c>
      <c r="K590" t="s">
        <v>1185</v>
      </c>
      <c r="L590">
        <v>2017</v>
      </c>
      <c r="M590" t="str">
        <f>VLOOKUP(G590,sra!$A$1:$B$1028,2,FALSE)</f>
        <v>1dbee7c2bbb16913494a2a57e5f428e0</v>
      </c>
      <c r="N590" t="s">
        <v>765</v>
      </c>
    </row>
    <row r="591" spans="1:14" x14ac:dyDescent="0.2">
      <c r="A591" t="s">
        <v>358</v>
      </c>
      <c r="B591" t="s">
        <v>4287</v>
      </c>
      <c r="C591" t="s">
        <v>4288</v>
      </c>
      <c r="D591" t="s">
        <v>1425</v>
      </c>
      <c r="G591" t="s">
        <v>687</v>
      </c>
      <c r="H591">
        <v>150</v>
      </c>
      <c r="I591" t="str">
        <f t="shared" si="3"/>
        <v>/scratch/cgsb/rockman/lmn3/G140RILs/bgi/</v>
      </c>
      <c r="J591" t="s">
        <v>1183</v>
      </c>
      <c r="K591" t="s">
        <v>1185</v>
      </c>
      <c r="L591">
        <v>2017</v>
      </c>
      <c r="M591" t="str">
        <f>VLOOKUP(G591,sra!$A$1:$B$1028,2,FALSE)</f>
        <v>329247dddc132d6ffef4d0625f8f9b60</v>
      </c>
      <c r="N591" t="s">
        <v>687</v>
      </c>
    </row>
    <row r="592" spans="1:14" x14ac:dyDescent="0.2">
      <c r="A592" t="s">
        <v>365</v>
      </c>
      <c r="B592" t="s">
        <v>4289</v>
      </c>
      <c r="C592" t="s">
        <v>4290</v>
      </c>
      <c r="D592" t="s">
        <v>1236</v>
      </c>
      <c r="G592" t="s">
        <v>748</v>
      </c>
      <c r="H592">
        <v>150</v>
      </c>
      <c r="I592" t="str">
        <f t="shared" si="3"/>
        <v>/scratch/cgsb/rockman/lmn3/G140RILs/bgi/</v>
      </c>
      <c r="J592" t="s">
        <v>1183</v>
      </c>
      <c r="K592" t="s">
        <v>1185</v>
      </c>
      <c r="L592">
        <v>2017</v>
      </c>
      <c r="M592" t="str">
        <f>VLOOKUP(G592,sra!$A$1:$B$1028,2,FALSE)</f>
        <v>010779377bbaf2cc6d25108eea7f78c4</v>
      </c>
      <c r="N592" t="s">
        <v>748</v>
      </c>
    </row>
    <row r="593" spans="1:14" x14ac:dyDescent="0.2">
      <c r="A593" t="s">
        <v>379</v>
      </c>
      <c r="B593" t="s">
        <v>4291</v>
      </c>
      <c r="C593" t="s">
        <v>4292</v>
      </c>
      <c r="D593" t="s">
        <v>1351</v>
      </c>
      <c r="G593" t="s">
        <v>718</v>
      </c>
      <c r="H593">
        <v>150</v>
      </c>
      <c r="I593" t="str">
        <f t="shared" si="3"/>
        <v>/scratch/cgsb/rockman/lmn3/G140RILs/bgi/</v>
      </c>
      <c r="J593" t="s">
        <v>1183</v>
      </c>
      <c r="K593" t="s">
        <v>1185</v>
      </c>
      <c r="L593">
        <v>2017</v>
      </c>
      <c r="M593" t="str">
        <f>VLOOKUP(G593,sra!$A$1:$B$1028,2,FALSE)</f>
        <v>f6eab81351a6a2f09af515ec81defa56</v>
      </c>
      <c r="N593" t="s">
        <v>718</v>
      </c>
    </row>
    <row r="594" spans="1:14" x14ac:dyDescent="0.2">
      <c r="A594" t="s">
        <v>211</v>
      </c>
      <c r="B594" t="s">
        <v>4293</v>
      </c>
      <c r="C594" t="s">
        <v>4294</v>
      </c>
      <c r="D594" t="s">
        <v>1294</v>
      </c>
      <c r="G594" t="s">
        <v>847</v>
      </c>
      <c r="H594">
        <v>150</v>
      </c>
      <c r="I594" t="str">
        <f t="shared" si="3"/>
        <v>/scratch/cgsb/rockman/lmn3/G140RILs/bgi/</v>
      </c>
      <c r="J594" t="s">
        <v>1183</v>
      </c>
      <c r="K594" t="s">
        <v>1185</v>
      </c>
      <c r="L594">
        <v>2017</v>
      </c>
      <c r="M594" t="str">
        <f>VLOOKUP(G594,sra!$A$1:$B$1028,2,FALSE)</f>
        <v>191e9072b9ae3508fd4e8095ce2735b6</v>
      </c>
      <c r="N594" t="s">
        <v>847</v>
      </c>
    </row>
    <row r="595" spans="1:14" x14ac:dyDescent="0.2">
      <c r="A595" t="s">
        <v>333</v>
      </c>
      <c r="B595" t="s">
        <v>4295</v>
      </c>
      <c r="C595" t="s">
        <v>4296</v>
      </c>
      <c r="D595" t="s">
        <v>1392</v>
      </c>
      <c r="G595" t="s">
        <v>850</v>
      </c>
      <c r="H595">
        <v>150</v>
      </c>
      <c r="I595" t="str">
        <f t="shared" si="3"/>
        <v>/scratch/cgsb/rockman/lmn3/G140RILs/bgi/</v>
      </c>
      <c r="J595" t="s">
        <v>1183</v>
      </c>
      <c r="K595" t="s">
        <v>1185</v>
      </c>
      <c r="L595">
        <v>2017</v>
      </c>
      <c r="M595" t="str">
        <f>VLOOKUP(G595,sra!$A$1:$B$1028,2,FALSE)</f>
        <v>646e14f4b842ce7a146e027fe6936da4</v>
      </c>
      <c r="N595" t="s">
        <v>850</v>
      </c>
    </row>
    <row r="596" spans="1:14" x14ac:dyDescent="0.2">
      <c r="A596" t="s">
        <v>344</v>
      </c>
      <c r="B596" t="s">
        <v>4297</v>
      </c>
      <c r="C596" t="s">
        <v>4298</v>
      </c>
      <c r="D596" t="s">
        <v>1435</v>
      </c>
      <c r="G596" t="s">
        <v>209</v>
      </c>
      <c r="H596">
        <v>100</v>
      </c>
      <c r="I596" t="s">
        <v>1222</v>
      </c>
      <c r="J596" t="s">
        <v>1185</v>
      </c>
      <c r="K596" t="s">
        <v>1185</v>
      </c>
      <c r="L596">
        <v>2018</v>
      </c>
      <c r="M596" t="str">
        <f>VLOOKUP(G596,sra!$A$1:$B$1028,2,FALSE)</f>
        <v>e7a2800bde46f4fdc72aa4de691a3553</v>
      </c>
      <c r="N596" t="s">
        <v>209</v>
      </c>
    </row>
    <row r="597" spans="1:14" x14ac:dyDescent="0.2">
      <c r="A597" t="s">
        <v>382</v>
      </c>
      <c r="B597" t="s">
        <v>4299</v>
      </c>
      <c r="C597" t="s">
        <v>4300</v>
      </c>
      <c r="D597" t="s">
        <v>1448</v>
      </c>
      <c r="G597" t="s">
        <v>38</v>
      </c>
      <c r="H597">
        <v>100</v>
      </c>
      <c r="I597" t="s">
        <v>1366</v>
      </c>
      <c r="J597" t="s">
        <v>1185</v>
      </c>
      <c r="K597" t="s">
        <v>1185</v>
      </c>
      <c r="L597">
        <v>2018</v>
      </c>
      <c r="M597" t="str">
        <f>VLOOKUP(G597,sra!$A$1:$B$1028,2,FALSE)</f>
        <v>687cba4598e2d8903387789767042236</v>
      </c>
      <c r="N597" t="s">
        <v>38</v>
      </c>
    </row>
    <row r="598" spans="1:14" x14ac:dyDescent="0.2">
      <c r="A598" t="s">
        <v>5219</v>
      </c>
      <c r="B598" t="s">
        <v>4301</v>
      </c>
      <c r="C598" t="s">
        <v>4302</v>
      </c>
      <c r="D598" t="s">
        <v>4303</v>
      </c>
      <c r="G598" t="s">
        <v>57</v>
      </c>
      <c r="H598">
        <v>100</v>
      </c>
      <c r="I598" t="s">
        <v>1368</v>
      </c>
      <c r="J598" t="s">
        <v>1185</v>
      </c>
      <c r="K598" t="s">
        <v>1185</v>
      </c>
      <c r="L598">
        <v>2018</v>
      </c>
      <c r="M598" t="str">
        <f>VLOOKUP(G598,sra!$A$1:$B$1028,2,FALSE)</f>
        <v>23402af7a4eab50c86ef4a3811784417</v>
      </c>
      <c r="N598" t="s">
        <v>57</v>
      </c>
    </row>
    <row r="599" spans="1:14" x14ac:dyDescent="0.2">
      <c r="A599" t="s">
        <v>5220</v>
      </c>
      <c r="B599" t="s">
        <v>4304</v>
      </c>
      <c r="C599" t="s">
        <v>4305</v>
      </c>
      <c r="D599" t="s">
        <v>4306</v>
      </c>
      <c r="G599" t="s">
        <v>183</v>
      </c>
      <c r="H599">
        <v>100</v>
      </c>
      <c r="I599" t="s">
        <v>1355</v>
      </c>
      <c r="J599" t="s">
        <v>1185</v>
      </c>
      <c r="K599" t="s">
        <v>1185</v>
      </c>
      <c r="L599">
        <v>2018</v>
      </c>
      <c r="M599" t="str">
        <f>VLOOKUP(G599,sra!$A$1:$B$1028,2,FALSE)</f>
        <v>b8e59d3951cdb77d63c1731d2984a3ca</v>
      </c>
      <c r="N599" t="s">
        <v>183</v>
      </c>
    </row>
    <row r="600" spans="1:14" x14ac:dyDescent="0.2">
      <c r="A600" t="s">
        <v>5221</v>
      </c>
      <c r="B600" s="21" t="s">
        <v>4307</v>
      </c>
      <c r="C600" t="s">
        <v>4308</v>
      </c>
      <c r="D600" t="s">
        <v>4309</v>
      </c>
      <c r="G600" t="s">
        <v>104</v>
      </c>
      <c r="H600">
        <v>100</v>
      </c>
      <c r="I600" t="s">
        <v>1326</v>
      </c>
      <c r="J600" t="s">
        <v>1185</v>
      </c>
      <c r="K600" t="s">
        <v>1185</v>
      </c>
      <c r="L600">
        <v>2018</v>
      </c>
      <c r="M600" t="str">
        <f>VLOOKUP(G600,sra!$A$1:$B$1028,2,FALSE)</f>
        <v>aefba90f5d71ce62dddd7745d1768c85</v>
      </c>
      <c r="N600" t="s">
        <v>104</v>
      </c>
    </row>
    <row r="601" spans="1:14" x14ac:dyDescent="0.2">
      <c r="A601" t="s">
        <v>753</v>
      </c>
      <c r="B601" t="s">
        <v>4310</v>
      </c>
      <c r="C601" t="s">
        <v>4311</v>
      </c>
      <c r="D601" t="s">
        <v>3035</v>
      </c>
      <c r="G601" t="s">
        <v>96</v>
      </c>
      <c r="H601">
        <v>100</v>
      </c>
      <c r="I601" t="s">
        <v>1295</v>
      </c>
      <c r="J601" t="s">
        <v>1185</v>
      </c>
      <c r="K601" t="s">
        <v>1185</v>
      </c>
      <c r="L601">
        <v>2018</v>
      </c>
      <c r="M601" t="str">
        <f>VLOOKUP(G601,sra!$A$1:$B$1028,2,FALSE)</f>
        <v>84de623903740cbd34582d2bc3e4c5d7</v>
      </c>
      <c r="N601" t="s">
        <v>96</v>
      </c>
    </row>
    <row r="602" spans="1:14" x14ac:dyDescent="0.2">
      <c r="A602" t="s">
        <v>694</v>
      </c>
      <c r="B602" t="s">
        <v>4312</v>
      </c>
      <c r="C602" t="s">
        <v>4313</v>
      </c>
      <c r="D602" t="s">
        <v>2988</v>
      </c>
      <c r="G602" t="s">
        <v>171</v>
      </c>
      <c r="H602">
        <v>100</v>
      </c>
      <c r="I602" t="s">
        <v>1275</v>
      </c>
      <c r="J602" t="s">
        <v>1185</v>
      </c>
      <c r="K602" t="s">
        <v>1185</v>
      </c>
      <c r="L602">
        <v>2018</v>
      </c>
      <c r="M602" t="str">
        <f>VLOOKUP(G602,sra!$A$1:$B$1028,2,FALSE)</f>
        <v>7bbe9254305b69d7ce2efb0ab2069754</v>
      </c>
      <c r="N602" t="s">
        <v>171</v>
      </c>
    </row>
    <row r="603" spans="1:14" x14ac:dyDescent="0.2">
      <c r="A603" t="s">
        <v>757</v>
      </c>
      <c r="B603" t="s">
        <v>4314</v>
      </c>
      <c r="C603" t="s">
        <v>4315</v>
      </c>
      <c r="D603">
        <v>24</v>
      </c>
      <c r="G603" t="s">
        <v>392</v>
      </c>
      <c r="H603">
        <v>100</v>
      </c>
      <c r="I603" t="s">
        <v>1461</v>
      </c>
      <c r="J603" t="s">
        <v>1185</v>
      </c>
      <c r="K603" t="s">
        <v>1185</v>
      </c>
      <c r="L603">
        <v>2018</v>
      </c>
      <c r="M603" t="str">
        <f>VLOOKUP(G603,sra!$A$1:$B$1028,2,FALSE)</f>
        <v>7ce1e75061cc4ff50d7a180e30f0450c</v>
      </c>
      <c r="N603" t="s">
        <v>392</v>
      </c>
    </row>
    <row r="604" spans="1:14" x14ac:dyDescent="0.2">
      <c r="A604" t="s">
        <v>1132</v>
      </c>
      <c r="B604" t="s">
        <v>4316</v>
      </c>
      <c r="C604" t="s">
        <v>4317</v>
      </c>
      <c r="D604" t="s">
        <v>2832</v>
      </c>
      <c r="G604" t="s">
        <v>64</v>
      </c>
      <c r="H604">
        <v>100</v>
      </c>
      <c r="I604" t="s">
        <v>1372</v>
      </c>
      <c r="J604" t="s">
        <v>1185</v>
      </c>
      <c r="K604" t="s">
        <v>1185</v>
      </c>
      <c r="L604">
        <v>2018</v>
      </c>
      <c r="M604" t="str">
        <f>VLOOKUP(G604,sra!$A$1:$B$1028,2,FALSE)</f>
        <v>e63b3fad0a36fd704ccff3f83b95482d</v>
      </c>
      <c r="N604" t="s">
        <v>64</v>
      </c>
    </row>
    <row r="605" spans="1:14" x14ac:dyDescent="0.2">
      <c r="A605" t="s">
        <v>771</v>
      </c>
      <c r="B605" t="s">
        <v>4318</v>
      </c>
      <c r="C605" t="s">
        <v>4319</v>
      </c>
      <c r="D605">
        <v>26</v>
      </c>
      <c r="G605" t="s">
        <v>231</v>
      </c>
      <c r="H605">
        <v>100</v>
      </c>
      <c r="I605" t="s">
        <v>1334</v>
      </c>
      <c r="J605" t="s">
        <v>1185</v>
      </c>
      <c r="K605" t="s">
        <v>1185</v>
      </c>
      <c r="L605">
        <v>2018</v>
      </c>
      <c r="M605" t="str">
        <f>VLOOKUP(G605,sra!$A$1:$B$1028,2,FALSE)</f>
        <v>be6dc23e0c25177c31fe943c6fae7123</v>
      </c>
      <c r="N605" t="s">
        <v>231</v>
      </c>
    </row>
    <row r="606" spans="1:14" x14ac:dyDescent="0.2">
      <c r="A606" t="s">
        <v>745</v>
      </c>
      <c r="B606" t="s">
        <v>4320</v>
      </c>
      <c r="C606" t="s">
        <v>4321</v>
      </c>
      <c r="D606">
        <v>27</v>
      </c>
      <c r="G606" t="s">
        <v>239</v>
      </c>
      <c r="H606">
        <v>100</v>
      </c>
      <c r="I606" t="s">
        <v>1371</v>
      </c>
      <c r="J606" t="s">
        <v>1185</v>
      </c>
      <c r="K606" t="s">
        <v>1185</v>
      </c>
      <c r="L606">
        <v>2018</v>
      </c>
      <c r="M606" t="str">
        <f>VLOOKUP(G606,sra!$A$1:$B$1028,2,FALSE)</f>
        <v>ac9c80dcdeb30eb05458de15c89cb337</v>
      </c>
      <c r="N606" t="s">
        <v>239</v>
      </c>
    </row>
    <row r="607" spans="1:14" x14ac:dyDescent="0.2">
      <c r="A607" t="s">
        <v>754</v>
      </c>
      <c r="B607" t="s">
        <v>4322</v>
      </c>
      <c r="C607" t="s">
        <v>4323</v>
      </c>
      <c r="D607" t="s">
        <v>2685</v>
      </c>
      <c r="G607" t="s">
        <v>134</v>
      </c>
      <c r="H607">
        <v>100</v>
      </c>
      <c r="I607" t="s">
        <v>1354</v>
      </c>
      <c r="J607" t="s">
        <v>1185</v>
      </c>
      <c r="K607" t="s">
        <v>1185</v>
      </c>
      <c r="L607">
        <v>2018</v>
      </c>
      <c r="M607" t="str">
        <f>VLOOKUP(G607,sra!$A$1:$B$1028,2,FALSE)</f>
        <v>95faed9e3f0da33e8585612d704193ec</v>
      </c>
      <c r="N607" t="s">
        <v>134</v>
      </c>
    </row>
    <row r="608" spans="1:14" x14ac:dyDescent="0.2">
      <c r="A608" t="s">
        <v>722</v>
      </c>
      <c r="B608" t="s">
        <v>4324</v>
      </c>
      <c r="C608" t="s">
        <v>4325</v>
      </c>
      <c r="D608" t="s">
        <v>2829</v>
      </c>
      <c r="G608" t="s">
        <v>133</v>
      </c>
      <c r="H608">
        <v>100</v>
      </c>
      <c r="I608" t="s">
        <v>1361</v>
      </c>
      <c r="J608" t="s">
        <v>1185</v>
      </c>
      <c r="K608" t="s">
        <v>1185</v>
      </c>
      <c r="L608">
        <v>2018</v>
      </c>
      <c r="M608" t="str">
        <f>VLOOKUP(G608,sra!$A$1:$B$1028,2,FALSE)</f>
        <v>14641696ec050c7c62f82822ec6f9753</v>
      </c>
      <c r="N608" t="s">
        <v>133</v>
      </c>
    </row>
    <row r="609" spans="1:15" x14ac:dyDescent="0.2">
      <c r="A609" t="s">
        <v>710</v>
      </c>
      <c r="B609" t="s">
        <v>4326</v>
      </c>
      <c r="C609" t="s">
        <v>4327</v>
      </c>
      <c r="D609" t="s">
        <v>2831</v>
      </c>
      <c r="G609" t="s">
        <v>233</v>
      </c>
      <c r="H609">
        <v>100</v>
      </c>
      <c r="I609" t="s">
        <v>1338</v>
      </c>
      <c r="J609" t="s">
        <v>1185</v>
      </c>
      <c r="K609" t="s">
        <v>1185</v>
      </c>
      <c r="L609">
        <v>2018</v>
      </c>
      <c r="M609" t="str">
        <f>VLOOKUP(G609,sra!$A$1:$B$1028,2,FALSE)</f>
        <v>bd1f0f4024fa384083415b6d965a1451</v>
      </c>
      <c r="N609" t="s">
        <v>233</v>
      </c>
    </row>
    <row r="610" spans="1:15" x14ac:dyDescent="0.2">
      <c r="A610" t="s">
        <v>702</v>
      </c>
      <c r="B610" t="s">
        <v>4328</v>
      </c>
      <c r="C610" t="s">
        <v>4329</v>
      </c>
      <c r="D610" t="s">
        <v>3032</v>
      </c>
      <c r="G610" t="s">
        <v>14</v>
      </c>
      <c r="H610">
        <v>100</v>
      </c>
      <c r="I610" t="s">
        <v>1442</v>
      </c>
      <c r="J610" t="s">
        <v>1185</v>
      </c>
      <c r="K610" t="s">
        <v>1185</v>
      </c>
      <c r="L610">
        <v>2018</v>
      </c>
      <c r="M610" t="str">
        <f>VLOOKUP(G610,sra!$A$1:$B$1028,2,FALSE)</f>
        <v>ff66dd4e5e3b3c87dfe856262beb0dd0</v>
      </c>
      <c r="N610" t="s">
        <v>14</v>
      </c>
    </row>
    <row r="611" spans="1:15" x14ac:dyDescent="0.2">
      <c r="A611" t="s">
        <v>839</v>
      </c>
      <c r="B611" t="s">
        <v>4330</v>
      </c>
      <c r="C611" t="s">
        <v>4331</v>
      </c>
      <c r="D611" t="s">
        <v>2973</v>
      </c>
      <c r="G611" t="s">
        <v>139</v>
      </c>
      <c r="H611">
        <v>100</v>
      </c>
      <c r="I611" t="s">
        <v>1229</v>
      </c>
      <c r="J611" t="s">
        <v>1185</v>
      </c>
      <c r="K611" t="s">
        <v>1185</v>
      </c>
      <c r="L611">
        <v>2018</v>
      </c>
      <c r="M611" t="str">
        <f>VLOOKUP(G611,sra!$A$1:$B$1028,2,FALSE)</f>
        <v>a66a12fcc0b9c4dc50a81cb6de899dbb</v>
      </c>
      <c r="N611" t="s">
        <v>139</v>
      </c>
    </row>
    <row r="612" spans="1:15" x14ac:dyDescent="0.2">
      <c r="A612" t="s">
        <v>689</v>
      </c>
      <c r="B612" t="s">
        <v>4332</v>
      </c>
      <c r="C612" t="s">
        <v>4333</v>
      </c>
      <c r="D612">
        <v>46</v>
      </c>
      <c r="G612" t="s">
        <v>173</v>
      </c>
      <c r="H612">
        <v>100</v>
      </c>
      <c r="I612" t="s">
        <v>1446</v>
      </c>
      <c r="J612" t="s">
        <v>1185</v>
      </c>
      <c r="K612" t="s">
        <v>1185</v>
      </c>
      <c r="L612">
        <v>2018</v>
      </c>
      <c r="M612" t="str">
        <f>VLOOKUP(G612,sra!$A$1:$B$1028,2,FALSE)</f>
        <v>9f4148e2a917fae2fa178c7104b60159</v>
      </c>
      <c r="N612" t="s">
        <v>173</v>
      </c>
    </row>
    <row r="613" spans="1:15" x14ac:dyDescent="0.2">
      <c r="A613" t="s">
        <v>733</v>
      </c>
      <c r="B613" t="s">
        <v>4334</v>
      </c>
      <c r="C613" t="s">
        <v>4335</v>
      </c>
      <c r="D613" t="s">
        <v>2963</v>
      </c>
      <c r="G613" t="s">
        <v>277</v>
      </c>
      <c r="H613">
        <v>100</v>
      </c>
      <c r="I613" t="s">
        <v>1282</v>
      </c>
      <c r="J613" t="s">
        <v>1185</v>
      </c>
      <c r="K613" t="s">
        <v>1185</v>
      </c>
      <c r="L613">
        <v>2018</v>
      </c>
      <c r="M613" t="str">
        <f>VLOOKUP(G613,sra!$A$1:$B$1028,2,FALSE)</f>
        <v>9476d956ce068fb4b94bd7fcd95a9a16</v>
      </c>
      <c r="N613" t="s">
        <v>277</v>
      </c>
    </row>
    <row r="614" spans="1:15" x14ac:dyDescent="0.2">
      <c r="A614" t="s">
        <v>721</v>
      </c>
      <c r="B614" t="s">
        <v>4336</v>
      </c>
      <c r="C614" t="s">
        <v>4337</v>
      </c>
      <c r="D614" t="s">
        <v>2762</v>
      </c>
      <c r="G614" t="s">
        <v>182</v>
      </c>
      <c r="H614">
        <v>100</v>
      </c>
      <c r="I614" t="s">
        <v>1251</v>
      </c>
      <c r="J614" t="s">
        <v>1185</v>
      </c>
      <c r="K614" t="s">
        <v>1185</v>
      </c>
      <c r="L614">
        <v>2018</v>
      </c>
      <c r="M614" t="str">
        <f>VLOOKUP(G614,sra!$A$1:$B$1028,2,FALSE)</f>
        <v>d3bef19fb9e9afb545a34fb746489c60</v>
      </c>
      <c r="N614" t="s">
        <v>182</v>
      </c>
    </row>
    <row r="615" spans="1:15" x14ac:dyDescent="0.2">
      <c r="A615" t="s">
        <v>701</v>
      </c>
      <c r="B615" t="s">
        <v>4338</v>
      </c>
      <c r="C615" t="s">
        <v>4339</v>
      </c>
      <c r="D615" t="s">
        <v>2952</v>
      </c>
      <c r="G615" t="s">
        <v>123</v>
      </c>
      <c r="H615">
        <v>100</v>
      </c>
      <c r="I615" t="s">
        <v>1348</v>
      </c>
      <c r="J615" t="s">
        <v>1185</v>
      </c>
      <c r="K615" t="s">
        <v>1185</v>
      </c>
      <c r="L615">
        <v>2018</v>
      </c>
      <c r="M615" t="str">
        <f>VLOOKUP(G615,sra!$A$1:$B$1028,2,FALSE)</f>
        <v>9ea31e44b4d242819a2ebdc38f58e0e1</v>
      </c>
      <c r="N615" t="s">
        <v>123</v>
      </c>
    </row>
    <row r="616" spans="1:15" x14ac:dyDescent="0.2">
      <c r="A616" t="s">
        <v>659</v>
      </c>
      <c r="B616" t="s">
        <v>4340</v>
      </c>
      <c r="C616" t="s">
        <v>4341</v>
      </c>
      <c r="D616" t="s">
        <v>1439</v>
      </c>
      <c r="G616" t="s">
        <v>150</v>
      </c>
      <c r="H616">
        <v>100</v>
      </c>
      <c r="I616" t="s">
        <v>1320</v>
      </c>
      <c r="J616" t="s">
        <v>1185</v>
      </c>
      <c r="K616" t="s">
        <v>1185</v>
      </c>
      <c r="L616">
        <v>2018</v>
      </c>
      <c r="M616" t="str">
        <f>VLOOKUP(G616,sra!$A$1:$B$1028,2,FALSE)</f>
        <v>7449487dc6b2e357ea213aa5cb8a6fdf</v>
      </c>
      <c r="N616" t="s">
        <v>150</v>
      </c>
    </row>
    <row r="617" spans="1:15" x14ac:dyDescent="0.2">
      <c r="A617" t="s">
        <v>762</v>
      </c>
      <c r="B617" t="s">
        <v>4342</v>
      </c>
      <c r="C617" t="s">
        <v>4343</v>
      </c>
      <c r="D617" t="s">
        <v>1403</v>
      </c>
      <c r="G617" t="s">
        <v>117</v>
      </c>
      <c r="H617">
        <v>100</v>
      </c>
      <c r="I617" t="s">
        <v>1323</v>
      </c>
      <c r="J617" t="s">
        <v>1185</v>
      </c>
      <c r="K617" t="s">
        <v>1185</v>
      </c>
      <c r="L617">
        <v>2018</v>
      </c>
      <c r="M617" t="str">
        <f>VLOOKUP(G617,sra!$A$1:$B$1028,2,FALSE)</f>
        <v>0fa2d1ae77b631689c69f3be02573b91</v>
      </c>
      <c r="N617" t="s">
        <v>117</v>
      </c>
    </row>
    <row r="618" spans="1:15" x14ac:dyDescent="0.2">
      <c r="A618" t="s">
        <v>764</v>
      </c>
      <c r="B618" t="s">
        <v>4344</v>
      </c>
      <c r="C618" t="s">
        <v>4345</v>
      </c>
      <c r="D618" t="s">
        <v>1200</v>
      </c>
      <c r="G618" t="s">
        <v>200</v>
      </c>
      <c r="H618">
        <v>100</v>
      </c>
      <c r="I618" t="s">
        <v>1257</v>
      </c>
      <c r="J618" t="s">
        <v>1185</v>
      </c>
      <c r="K618" t="s">
        <v>1185</v>
      </c>
      <c r="L618">
        <v>2018</v>
      </c>
      <c r="M618" t="str">
        <f>VLOOKUP(G618,sra!$A$1:$B$1028,2,FALSE)</f>
        <v>5312f32f2233469058d58ef89ff645ff</v>
      </c>
      <c r="N618" t="s">
        <v>200</v>
      </c>
    </row>
    <row r="619" spans="1:15" x14ac:dyDescent="0.2">
      <c r="A619" t="s">
        <v>791</v>
      </c>
      <c r="B619" t="s">
        <v>4346</v>
      </c>
      <c r="C619" t="s">
        <v>4347</v>
      </c>
      <c r="D619" t="s">
        <v>2846</v>
      </c>
      <c r="G619" t="s">
        <v>255</v>
      </c>
      <c r="H619">
        <v>100</v>
      </c>
      <c r="I619" t="s">
        <v>1325</v>
      </c>
      <c r="J619" t="s">
        <v>1185</v>
      </c>
      <c r="K619" t="s">
        <v>1185</v>
      </c>
      <c r="L619">
        <v>2018</v>
      </c>
      <c r="M619" t="str">
        <f>VLOOKUP(G619,sra!$A$1:$B$1028,2,FALSE)</f>
        <v>9ba05eec142c87319d9a1998cedb3f73</v>
      </c>
      <c r="N619" t="s">
        <v>255</v>
      </c>
    </row>
    <row r="620" spans="1:15" x14ac:dyDescent="0.2">
      <c r="A620" t="s">
        <v>859</v>
      </c>
      <c r="B620" t="s">
        <v>4348</v>
      </c>
      <c r="C620" t="s">
        <v>4349</v>
      </c>
      <c r="D620" t="s">
        <v>2652</v>
      </c>
      <c r="G620" t="s">
        <v>206</v>
      </c>
      <c r="H620">
        <v>100</v>
      </c>
      <c r="I620" t="s">
        <v>1432</v>
      </c>
      <c r="J620" t="s">
        <v>1185</v>
      </c>
      <c r="K620" t="s">
        <v>1185</v>
      </c>
      <c r="L620">
        <v>2018</v>
      </c>
      <c r="M620" t="str">
        <f>VLOOKUP(G620,sra!$A$1:$B$1028,2,FALSE)</f>
        <v>01cbc0302e378c94c815d04b38a34777</v>
      </c>
      <c r="N620" t="s">
        <v>206</v>
      </c>
    </row>
    <row r="621" spans="1:15" x14ac:dyDescent="0.2">
      <c r="A621" t="s">
        <v>808</v>
      </c>
      <c r="B621" t="s">
        <v>4350</v>
      </c>
      <c r="C621" t="s">
        <v>4351</v>
      </c>
      <c r="D621" t="s">
        <v>2748</v>
      </c>
      <c r="G621" t="s">
        <v>266</v>
      </c>
      <c r="H621">
        <v>100</v>
      </c>
      <c r="I621" t="s">
        <v>1303</v>
      </c>
      <c r="J621" t="s">
        <v>1185</v>
      </c>
      <c r="K621" t="s">
        <v>1185</v>
      </c>
      <c r="L621">
        <v>2018</v>
      </c>
      <c r="M621" t="str">
        <f>VLOOKUP(G621,sra!$A$1:$B$1028,2,FALSE)</f>
        <v>9746d038f3566d1292fb2b9d739d8e1e</v>
      </c>
      <c r="N621" t="s">
        <v>266</v>
      </c>
      <c r="O621" s="21"/>
    </row>
    <row r="622" spans="1:15" x14ac:dyDescent="0.2">
      <c r="A622" t="s">
        <v>805</v>
      </c>
      <c r="B622" t="s">
        <v>4352</v>
      </c>
      <c r="C622" t="s">
        <v>4353</v>
      </c>
      <c r="D622" t="s">
        <v>2895</v>
      </c>
      <c r="G622" t="s">
        <v>181</v>
      </c>
      <c r="H622">
        <v>100</v>
      </c>
      <c r="I622" t="s">
        <v>1375</v>
      </c>
      <c r="J622" t="s">
        <v>1185</v>
      </c>
      <c r="K622" t="s">
        <v>1185</v>
      </c>
      <c r="L622">
        <v>2018</v>
      </c>
      <c r="M622" t="str">
        <f>VLOOKUP(G622,sra!$A$1:$B$1028,2,FALSE)</f>
        <v>e2b2ffc310e883038f4cf02017cf2f9b</v>
      </c>
      <c r="N622" t="s">
        <v>181</v>
      </c>
    </row>
    <row r="623" spans="1:15" x14ac:dyDescent="0.2">
      <c r="A623" t="s">
        <v>852</v>
      </c>
      <c r="B623" t="s">
        <v>4354</v>
      </c>
      <c r="C623" t="s">
        <v>4355</v>
      </c>
      <c r="D623" t="s">
        <v>2667</v>
      </c>
      <c r="G623" t="s">
        <v>137</v>
      </c>
      <c r="H623">
        <v>100</v>
      </c>
      <c r="I623" t="s">
        <v>1419</v>
      </c>
      <c r="J623" t="s">
        <v>1185</v>
      </c>
      <c r="K623" t="s">
        <v>1185</v>
      </c>
      <c r="L623">
        <v>2018</v>
      </c>
      <c r="M623" t="str">
        <f>VLOOKUP(G623,sra!$A$1:$B$1028,2,FALSE)</f>
        <v>30bf546015e86460ab56a3191d74e613</v>
      </c>
      <c r="N623" t="s">
        <v>137</v>
      </c>
    </row>
    <row r="624" spans="1:15" x14ac:dyDescent="0.2">
      <c r="A624" t="s">
        <v>873</v>
      </c>
      <c r="B624" t="s">
        <v>4356</v>
      </c>
      <c r="C624" t="s">
        <v>4357</v>
      </c>
      <c r="D624" t="s">
        <v>2745</v>
      </c>
      <c r="G624" t="s">
        <v>290</v>
      </c>
      <c r="H624">
        <v>100</v>
      </c>
      <c r="I624" t="s">
        <v>1217</v>
      </c>
      <c r="J624" t="s">
        <v>1185</v>
      </c>
      <c r="K624" t="s">
        <v>1185</v>
      </c>
      <c r="L624">
        <v>2018</v>
      </c>
      <c r="M624" t="str">
        <f>VLOOKUP(G624,sra!$A$1:$B$1028,2,FALSE)</f>
        <v>75feb9d8b90295a6a171b7f9d3144903</v>
      </c>
      <c r="N624" t="s">
        <v>290</v>
      </c>
    </row>
    <row r="625" spans="1:14" x14ac:dyDescent="0.2">
      <c r="A625" t="s">
        <v>741</v>
      </c>
      <c r="B625" t="s">
        <v>4358</v>
      </c>
      <c r="C625" t="s">
        <v>4359</v>
      </c>
      <c r="D625" t="s">
        <v>2754</v>
      </c>
      <c r="G625" t="s">
        <v>208</v>
      </c>
      <c r="H625">
        <v>100</v>
      </c>
      <c r="I625" t="s">
        <v>1227</v>
      </c>
      <c r="J625" t="s">
        <v>1185</v>
      </c>
      <c r="K625" t="s">
        <v>1185</v>
      </c>
      <c r="L625">
        <v>2018</v>
      </c>
      <c r="M625" t="str">
        <f>VLOOKUP(G625,sra!$A$1:$B$1028,2,FALSE)</f>
        <v>15f9395bc0915df33651baead8cebc09</v>
      </c>
      <c r="N625" t="s">
        <v>208</v>
      </c>
    </row>
    <row r="626" spans="1:14" x14ac:dyDescent="0.2">
      <c r="A626" t="s">
        <v>813</v>
      </c>
      <c r="B626" t="s">
        <v>4360</v>
      </c>
      <c r="C626" t="s">
        <v>4361</v>
      </c>
      <c r="D626" t="s">
        <v>2924</v>
      </c>
      <c r="G626" t="s">
        <v>207</v>
      </c>
      <c r="H626">
        <v>100</v>
      </c>
      <c r="I626" t="s">
        <v>1390</v>
      </c>
      <c r="J626" t="s">
        <v>1185</v>
      </c>
      <c r="K626" t="s">
        <v>1185</v>
      </c>
      <c r="L626">
        <v>2018</v>
      </c>
      <c r="M626" t="str">
        <f>VLOOKUP(G626,sra!$A$1:$B$1028,2,FALSE)</f>
        <v>3b433b380bded6113b5c0c833d4ca329</v>
      </c>
      <c r="N626" t="s">
        <v>207</v>
      </c>
    </row>
    <row r="627" spans="1:14" x14ac:dyDescent="0.2">
      <c r="A627" t="s">
        <v>831</v>
      </c>
      <c r="B627" t="s">
        <v>4362</v>
      </c>
      <c r="C627" t="s">
        <v>4363</v>
      </c>
      <c r="D627" t="s">
        <v>2978</v>
      </c>
      <c r="G627" t="s">
        <v>278</v>
      </c>
      <c r="H627">
        <v>100</v>
      </c>
      <c r="I627" t="s">
        <v>1240</v>
      </c>
      <c r="J627" t="s">
        <v>1185</v>
      </c>
      <c r="K627" t="s">
        <v>1185</v>
      </c>
      <c r="L627">
        <v>2018</v>
      </c>
      <c r="M627" t="str">
        <f>VLOOKUP(G627,sra!$A$1:$B$1028,2,FALSE)</f>
        <v>5b24eeb0e047c62bfd4c1079372e3388</v>
      </c>
      <c r="N627" t="s">
        <v>278</v>
      </c>
    </row>
    <row r="628" spans="1:14" x14ac:dyDescent="0.2">
      <c r="A628" t="s">
        <v>853</v>
      </c>
      <c r="B628" t="s">
        <v>4364</v>
      </c>
      <c r="C628" t="s">
        <v>4365</v>
      </c>
      <c r="D628" t="s">
        <v>1415</v>
      </c>
      <c r="G628" t="s">
        <v>174</v>
      </c>
      <c r="H628">
        <v>100</v>
      </c>
      <c r="I628" t="s">
        <v>1459</v>
      </c>
      <c r="J628" t="s">
        <v>1185</v>
      </c>
      <c r="K628" t="s">
        <v>1185</v>
      </c>
      <c r="L628">
        <v>2018</v>
      </c>
      <c r="M628" t="str">
        <f>VLOOKUP(G628,sra!$A$1:$B$1028,2,FALSE)</f>
        <v>7f5aeb0dd53c4a74bea28dc331dcc1d5</v>
      </c>
      <c r="N628" t="s">
        <v>174</v>
      </c>
    </row>
    <row r="629" spans="1:14" x14ac:dyDescent="0.2">
      <c r="A629" t="s">
        <v>790</v>
      </c>
      <c r="B629" t="s">
        <v>4366</v>
      </c>
      <c r="C629" t="s">
        <v>4367</v>
      </c>
      <c r="D629" t="s">
        <v>3062</v>
      </c>
      <c r="G629" t="s">
        <v>285</v>
      </c>
      <c r="H629">
        <v>100</v>
      </c>
      <c r="I629" t="s">
        <v>1310</v>
      </c>
      <c r="J629" t="s">
        <v>1185</v>
      </c>
      <c r="K629" t="s">
        <v>1185</v>
      </c>
      <c r="L629">
        <v>2018</v>
      </c>
      <c r="M629" t="str">
        <f>VLOOKUP(G629,sra!$A$1:$B$1028,2,FALSE)</f>
        <v>c29fdfc48708c5475355256d4db95eab</v>
      </c>
      <c r="N629" t="s">
        <v>285</v>
      </c>
    </row>
    <row r="630" spans="1:14" x14ac:dyDescent="0.2">
      <c r="A630" t="s">
        <v>776</v>
      </c>
      <c r="B630" t="s">
        <v>4368</v>
      </c>
      <c r="C630" t="s">
        <v>4369</v>
      </c>
      <c r="D630" t="s">
        <v>2728</v>
      </c>
      <c r="G630" t="s">
        <v>270</v>
      </c>
      <c r="H630">
        <v>100</v>
      </c>
      <c r="I630" t="s">
        <v>1376</v>
      </c>
      <c r="J630" t="s">
        <v>1185</v>
      </c>
      <c r="K630" t="s">
        <v>1185</v>
      </c>
      <c r="L630">
        <v>2018</v>
      </c>
      <c r="M630" t="str">
        <f>VLOOKUP(G630,sra!$A$1:$B$1028,2,FALSE)</f>
        <v>ebec0467c33a4c0003504c9e1e237fa6</v>
      </c>
      <c r="N630" t="s">
        <v>270</v>
      </c>
    </row>
    <row r="631" spans="1:14" x14ac:dyDescent="0.2">
      <c r="A631" t="s">
        <v>794</v>
      </c>
      <c r="B631" t="s">
        <v>4370</v>
      </c>
      <c r="C631" t="s">
        <v>4371</v>
      </c>
      <c r="D631" t="s">
        <v>2885</v>
      </c>
      <c r="G631" t="s">
        <v>260</v>
      </c>
      <c r="H631">
        <v>100</v>
      </c>
      <c r="I631" t="s">
        <v>1225</v>
      </c>
      <c r="J631" t="s">
        <v>1185</v>
      </c>
      <c r="K631" t="s">
        <v>1185</v>
      </c>
      <c r="L631">
        <v>2018</v>
      </c>
      <c r="M631" t="str">
        <f>VLOOKUP(G631,sra!$A$1:$B$1028,2,FALSE)</f>
        <v>6017be74085bbf366bdd11f824ef9262</v>
      </c>
      <c r="N631" t="s">
        <v>260</v>
      </c>
    </row>
    <row r="632" spans="1:14" x14ac:dyDescent="0.2">
      <c r="A632" t="s">
        <v>855</v>
      </c>
      <c r="B632" t="s">
        <v>4372</v>
      </c>
      <c r="C632" t="s">
        <v>4373</v>
      </c>
      <c r="D632" t="s">
        <v>2845</v>
      </c>
      <c r="G632" t="s">
        <v>256</v>
      </c>
      <c r="H632">
        <v>100</v>
      </c>
      <c r="I632" t="s">
        <v>1443</v>
      </c>
      <c r="J632" t="s">
        <v>1185</v>
      </c>
      <c r="K632" t="s">
        <v>1185</v>
      </c>
      <c r="L632">
        <v>2018</v>
      </c>
      <c r="M632" t="str">
        <f>VLOOKUP(G632,sra!$A$1:$B$1028,2,FALSE)</f>
        <v>1ef5994db29ec12f92bc9a218f5b1063</v>
      </c>
      <c r="N632" t="s">
        <v>256</v>
      </c>
    </row>
    <row r="633" spans="1:14" x14ac:dyDescent="0.2">
      <c r="A633" t="s">
        <v>819</v>
      </c>
      <c r="B633" t="s">
        <v>4374</v>
      </c>
      <c r="C633" t="s">
        <v>4375</v>
      </c>
      <c r="D633" t="s">
        <v>3006</v>
      </c>
      <c r="G633" t="s">
        <v>297</v>
      </c>
      <c r="H633">
        <v>100</v>
      </c>
      <c r="I633" t="s">
        <v>1279</v>
      </c>
      <c r="J633" t="s">
        <v>1185</v>
      </c>
      <c r="K633" t="s">
        <v>1185</v>
      </c>
      <c r="L633">
        <v>2018</v>
      </c>
      <c r="M633" t="str">
        <f>VLOOKUP(G633,sra!$A$1:$B$1028,2,FALSE)</f>
        <v>361556bcfda1c6b0a7fd2898619f2c0d</v>
      </c>
      <c r="N633" t="s">
        <v>297</v>
      </c>
    </row>
    <row r="634" spans="1:14" x14ac:dyDescent="0.2">
      <c r="A634" t="s">
        <v>818</v>
      </c>
      <c r="B634" t="s">
        <v>4376</v>
      </c>
      <c r="C634" t="s">
        <v>4377</v>
      </c>
      <c r="D634" t="s">
        <v>2944</v>
      </c>
      <c r="G634" t="s">
        <v>213</v>
      </c>
      <c r="H634">
        <v>100</v>
      </c>
      <c r="I634" t="s">
        <v>1245</v>
      </c>
      <c r="J634" t="s">
        <v>1185</v>
      </c>
      <c r="K634" t="s">
        <v>1185</v>
      </c>
      <c r="L634">
        <v>2018</v>
      </c>
      <c r="M634" t="str">
        <f>VLOOKUP(G634,sra!$A$1:$B$1028,2,FALSE)</f>
        <v>384c7657a0c5f7b6c46444450f4fa7d7</v>
      </c>
      <c r="N634" t="s">
        <v>213</v>
      </c>
    </row>
    <row r="635" spans="1:14" x14ac:dyDescent="0.2">
      <c r="A635" t="s">
        <v>812</v>
      </c>
      <c r="B635" t="s">
        <v>4378</v>
      </c>
      <c r="C635" t="s">
        <v>4379</v>
      </c>
      <c r="D635" t="s">
        <v>1506</v>
      </c>
      <c r="G635" t="s">
        <v>229</v>
      </c>
      <c r="H635">
        <v>100</v>
      </c>
      <c r="I635" t="s">
        <v>1268</v>
      </c>
      <c r="J635" t="s">
        <v>1185</v>
      </c>
      <c r="K635" t="s">
        <v>1185</v>
      </c>
      <c r="L635">
        <v>2018</v>
      </c>
      <c r="M635" t="str">
        <f>VLOOKUP(G635,sra!$A$1:$B$1028,2,FALSE)</f>
        <v>9c7643f858ae7685ab11e8da76692179</v>
      </c>
      <c r="N635" t="s">
        <v>229</v>
      </c>
    </row>
    <row r="636" spans="1:14" x14ac:dyDescent="0.2">
      <c r="A636" t="s">
        <v>861</v>
      </c>
      <c r="B636" t="s">
        <v>4380</v>
      </c>
      <c r="C636" t="s">
        <v>4381</v>
      </c>
      <c r="D636" t="s">
        <v>2661</v>
      </c>
      <c r="G636" t="s">
        <v>197</v>
      </c>
      <c r="H636">
        <v>100</v>
      </c>
      <c r="I636" t="s">
        <v>1365</v>
      </c>
      <c r="J636" t="s">
        <v>1185</v>
      </c>
      <c r="K636" t="s">
        <v>1185</v>
      </c>
      <c r="L636">
        <v>2018</v>
      </c>
      <c r="M636" t="str">
        <f>VLOOKUP(G636,sra!$A$1:$B$1028,2,FALSE)</f>
        <v>09dd4ace2c47679859506d8cb8561928</v>
      </c>
      <c r="N636" t="s">
        <v>197</v>
      </c>
    </row>
    <row r="637" spans="1:14" x14ac:dyDescent="0.2">
      <c r="A637" t="s">
        <v>829</v>
      </c>
      <c r="B637" t="s">
        <v>4382</v>
      </c>
      <c r="C637" t="s">
        <v>4383</v>
      </c>
      <c r="D637" t="s">
        <v>2926</v>
      </c>
      <c r="G637" t="s">
        <v>787</v>
      </c>
      <c r="H637">
        <v>100</v>
      </c>
      <c r="I637" t="s">
        <v>1244</v>
      </c>
      <c r="J637" t="s">
        <v>1185</v>
      </c>
      <c r="K637" t="s">
        <v>1185</v>
      </c>
      <c r="L637">
        <v>2018</v>
      </c>
      <c r="M637" t="str">
        <f>VLOOKUP(G637,sra!$A$1:$B$1028,2,FALSE)</f>
        <v>63f7e3cad018a2734fd00658a4db5b73</v>
      </c>
      <c r="N637" t="s">
        <v>787</v>
      </c>
    </row>
    <row r="638" spans="1:14" x14ac:dyDescent="0.2">
      <c r="A638" t="s">
        <v>599</v>
      </c>
      <c r="B638" t="s">
        <v>4384</v>
      </c>
      <c r="C638" t="s">
        <v>4385</v>
      </c>
      <c r="D638" t="s">
        <v>1367</v>
      </c>
      <c r="G638" t="s">
        <v>868</v>
      </c>
      <c r="H638">
        <v>150</v>
      </c>
      <c r="I638" t="str">
        <f>CONCATENATE("/scratch/cgsb/rockman/lmn3/G140RILs/bgi/")</f>
        <v>/scratch/cgsb/rockman/lmn3/G140RILs/bgi/</v>
      </c>
      <c r="J638" t="s">
        <v>1183</v>
      </c>
      <c r="K638" t="s">
        <v>1185</v>
      </c>
      <c r="L638">
        <v>2017</v>
      </c>
      <c r="M638" t="str">
        <f>VLOOKUP(G638,sra!$A$1:$B$1028,2,FALSE)</f>
        <v>8de94f9afd81456c732c9247fc4590f6</v>
      </c>
      <c r="N638" t="s">
        <v>868</v>
      </c>
    </row>
    <row r="639" spans="1:14" x14ac:dyDescent="0.2">
      <c r="A639" t="s">
        <v>809</v>
      </c>
      <c r="B639" t="s">
        <v>4386</v>
      </c>
      <c r="C639" t="s">
        <v>4387</v>
      </c>
      <c r="D639" t="s">
        <v>2679</v>
      </c>
      <c r="G639" t="s">
        <v>869</v>
      </c>
      <c r="H639">
        <v>150</v>
      </c>
      <c r="I639" t="str">
        <f>CONCATENATE("/scratch/cgsb/rockman/lmn3/G140RILs/bgi/")</f>
        <v>/scratch/cgsb/rockman/lmn3/G140RILs/bgi/</v>
      </c>
      <c r="J639" t="s">
        <v>1183</v>
      </c>
      <c r="K639" t="s">
        <v>1185</v>
      </c>
      <c r="L639">
        <v>2017</v>
      </c>
      <c r="M639" t="str">
        <f>VLOOKUP(G639,sra!$A$1:$B$1028,2,FALSE)</f>
        <v>62aafca2bf9269df4a30147f497e4301</v>
      </c>
      <c r="N639" t="s">
        <v>869</v>
      </c>
    </row>
    <row r="640" spans="1:14" x14ac:dyDescent="0.2">
      <c r="A640" t="s">
        <v>811</v>
      </c>
      <c r="B640" t="s">
        <v>4388</v>
      </c>
      <c r="C640" t="s">
        <v>4389</v>
      </c>
      <c r="D640" t="s">
        <v>2806</v>
      </c>
      <c r="G640" t="s">
        <v>653</v>
      </c>
      <c r="H640">
        <v>100</v>
      </c>
      <c r="I640" t="s">
        <v>1317</v>
      </c>
      <c r="J640" t="s">
        <v>1185</v>
      </c>
      <c r="K640" t="s">
        <v>1185</v>
      </c>
      <c r="L640">
        <v>2018</v>
      </c>
      <c r="M640" t="str">
        <f>VLOOKUP(G640,sra!$A$1:$B$1028,2,FALSE)</f>
        <v>1736234760a1988cdbdb996998882152</v>
      </c>
      <c r="N640" t="s">
        <v>653</v>
      </c>
    </row>
    <row r="641" spans="1:15" x14ac:dyDescent="0.2">
      <c r="A641" t="s">
        <v>690</v>
      </c>
      <c r="B641" t="s">
        <v>4390</v>
      </c>
      <c r="C641" t="s">
        <v>4391</v>
      </c>
      <c r="D641" t="s">
        <v>2979</v>
      </c>
      <c r="G641" t="s">
        <v>845</v>
      </c>
      <c r="H641">
        <v>151</v>
      </c>
      <c r="I641" t="str">
        <f>CONCATENATE("/scratch/cgsb/rockman/lmn3/G140RILs/bgi/")</f>
        <v>/scratch/cgsb/rockman/lmn3/G140RILs/bgi/</v>
      </c>
      <c r="J641" t="s">
        <v>1183</v>
      </c>
      <c r="K641" t="s">
        <v>1185</v>
      </c>
      <c r="L641">
        <v>2017</v>
      </c>
      <c r="M641" t="str">
        <f>VLOOKUP(G641,sra!$A$1:$B$1028,2,FALSE)</f>
        <v>ea56f6ef962ba5592cd387e541701947</v>
      </c>
      <c r="N641" t="s">
        <v>845</v>
      </c>
    </row>
    <row r="642" spans="1:15" x14ac:dyDescent="0.2">
      <c r="A642" t="s">
        <v>746</v>
      </c>
      <c r="B642" t="s">
        <v>4392</v>
      </c>
      <c r="C642" t="s">
        <v>4393</v>
      </c>
      <c r="D642" t="s">
        <v>1314</v>
      </c>
      <c r="G642" t="s">
        <v>798</v>
      </c>
      <c r="H642">
        <v>151</v>
      </c>
      <c r="I642" t="str">
        <f>CONCATENATE("/scratch/cgsb/rockman/lmn3/G140RILs/bgi/")</f>
        <v>/scratch/cgsb/rockman/lmn3/G140RILs/bgi/</v>
      </c>
      <c r="J642" t="s">
        <v>1183</v>
      </c>
      <c r="K642" t="s">
        <v>1185</v>
      </c>
      <c r="L642">
        <v>2017</v>
      </c>
      <c r="M642" t="str">
        <f>VLOOKUP(G642,sra!$A$1:$B$1028,2,FALSE)</f>
        <v>25353c4873fc322a293345e52333a144</v>
      </c>
      <c r="N642" t="s">
        <v>798</v>
      </c>
    </row>
    <row r="643" spans="1:15" x14ac:dyDescent="0.2">
      <c r="A643" t="s">
        <v>835</v>
      </c>
      <c r="B643" t="s">
        <v>4394</v>
      </c>
      <c r="C643" t="s">
        <v>4395</v>
      </c>
      <c r="D643" t="s">
        <v>2628</v>
      </c>
      <c r="G643" t="s">
        <v>824</v>
      </c>
      <c r="H643">
        <v>100</v>
      </c>
      <c r="I643" t="s">
        <v>1466</v>
      </c>
      <c r="J643" t="s">
        <v>1185</v>
      </c>
      <c r="K643" t="s">
        <v>1185</v>
      </c>
      <c r="L643">
        <v>2018</v>
      </c>
      <c r="M643" t="str">
        <f>VLOOKUP(G643,sra!$A$1:$B$1028,2,FALSE)</f>
        <v>c265d94b5b5ea9d0002866bc5cbcd95c</v>
      </c>
      <c r="N643" t="s">
        <v>824</v>
      </c>
    </row>
    <row r="644" spans="1:15" x14ac:dyDescent="0.2">
      <c r="A644" t="s">
        <v>685</v>
      </c>
      <c r="B644" s="21" t="s">
        <v>4396</v>
      </c>
      <c r="C644" t="s">
        <v>4397</v>
      </c>
      <c r="D644" t="s">
        <v>1315</v>
      </c>
      <c r="G644" t="s">
        <v>747</v>
      </c>
      <c r="H644">
        <v>151</v>
      </c>
      <c r="I644" t="str">
        <f t="shared" ref="I644:I651" si="4">CONCATENATE("/scratch/cgsb/rockman/lmn3/G140RILs/bgi/")</f>
        <v>/scratch/cgsb/rockman/lmn3/G140RILs/bgi/</v>
      </c>
      <c r="J644" t="s">
        <v>1183</v>
      </c>
      <c r="K644" t="s">
        <v>1185</v>
      </c>
      <c r="L644">
        <v>2017</v>
      </c>
      <c r="M644" t="str">
        <f>VLOOKUP(G644,sra!$A$1:$B$1028,2,FALSE)</f>
        <v>4a68502c1e61b23f320fde3bb8a7e749</v>
      </c>
      <c r="N644" t="s">
        <v>747</v>
      </c>
    </row>
    <row r="645" spans="1:15" x14ac:dyDescent="0.2">
      <c r="A645" t="s">
        <v>688</v>
      </c>
      <c r="B645" t="s">
        <v>4398</v>
      </c>
      <c r="C645" t="s">
        <v>4399</v>
      </c>
      <c r="D645" t="s">
        <v>2974</v>
      </c>
      <c r="G645" t="s">
        <v>862</v>
      </c>
      <c r="H645">
        <v>150</v>
      </c>
      <c r="I645" t="str">
        <f t="shared" si="4"/>
        <v>/scratch/cgsb/rockman/lmn3/G140RILs/bgi/</v>
      </c>
      <c r="J645" t="s">
        <v>1183</v>
      </c>
      <c r="K645" t="s">
        <v>1185</v>
      </c>
      <c r="L645">
        <v>2017</v>
      </c>
      <c r="M645" t="str">
        <f>VLOOKUP(G645,sra!$A$1:$B$1028,2,FALSE)</f>
        <v>fee5fcec8be9df37529f86c9b141f633</v>
      </c>
      <c r="N645" t="s">
        <v>862</v>
      </c>
    </row>
    <row r="646" spans="1:15" x14ac:dyDescent="0.2">
      <c r="A646" t="s">
        <v>693</v>
      </c>
      <c r="B646" t="s">
        <v>4400</v>
      </c>
      <c r="C646" t="s">
        <v>4401</v>
      </c>
      <c r="D646" t="s">
        <v>1506</v>
      </c>
      <c r="G646" t="s">
        <v>807</v>
      </c>
      <c r="H646">
        <v>150</v>
      </c>
      <c r="I646" t="str">
        <f t="shared" si="4"/>
        <v>/scratch/cgsb/rockman/lmn3/G140RILs/bgi/</v>
      </c>
      <c r="J646" t="s">
        <v>1183</v>
      </c>
      <c r="K646" t="s">
        <v>1185</v>
      </c>
      <c r="L646">
        <v>2017</v>
      </c>
      <c r="M646" t="str">
        <f>VLOOKUP(G646,sra!$A$1:$B$1028,2,FALSE)</f>
        <v>531c2301f34afd04cc66f8c505704ad2</v>
      </c>
      <c r="N646" t="s">
        <v>807</v>
      </c>
    </row>
    <row r="647" spans="1:15" x14ac:dyDescent="0.2">
      <c r="A647" t="s">
        <v>865</v>
      </c>
      <c r="B647" t="s">
        <v>4402</v>
      </c>
      <c r="C647" t="s">
        <v>4403</v>
      </c>
      <c r="D647" t="s">
        <v>2870</v>
      </c>
      <c r="G647" t="s">
        <v>832</v>
      </c>
      <c r="H647">
        <v>150</v>
      </c>
      <c r="I647" t="str">
        <f t="shared" si="4"/>
        <v>/scratch/cgsb/rockman/lmn3/G140RILs/bgi/</v>
      </c>
      <c r="J647" t="s">
        <v>1183</v>
      </c>
      <c r="K647" t="s">
        <v>1185</v>
      </c>
      <c r="L647">
        <v>2017</v>
      </c>
      <c r="M647" t="str">
        <f>VLOOKUP(G647,sra!$A$1:$B$1028,2,FALSE)</f>
        <v>7031808e378cc9b0d78f9ee8eb5961be</v>
      </c>
      <c r="N647" t="s">
        <v>832</v>
      </c>
    </row>
    <row r="648" spans="1:15" x14ac:dyDescent="0.2">
      <c r="A648" t="s">
        <v>803</v>
      </c>
      <c r="B648" t="s">
        <v>4404</v>
      </c>
      <c r="C648" t="s">
        <v>4405</v>
      </c>
      <c r="D648" t="s">
        <v>2640</v>
      </c>
      <c r="G648" t="s">
        <v>857</v>
      </c>
      <c r="H648">
        <v>150</v>
      </c>
      <c r="I648" t="str">
        <f t="shared" si="4"/>
        <v>/scratch/cgsb/rockman/lmn3/G140RILs/bgi/</v>
      </c>
      <c r="J648" t="s">
        <v>1183</v>
      </c>
      <c r="K648" t="s">
        <v>1185</v>
      </c>
      <c r="L648">
        <v>2017</v>
      </c>
      <c r="M648" t="str">
        <f>VLOOKUP(G648,sra!$A$1:$B$1028,2,FALSE)</f>
        <v>39ad90c35c6063d29bf1585dd2971285</v>
      </c>
      <c r="N648" t="s">
        <v>857</v>
      </c>
    </row>
    <row r="649" spans="1:15" x14ac:dyDescent="0.2">
      <c r="A649" t="s">
        <v>875</v>
      </c>
      <c r="B649" t="s">
        <v>4406</v>
      </c>
      <c r="C649" t="s">
        <v>4407</v>
      </c>
      <c r="D649" t="s">
        <v>1460</v>
      </c>
      <c r="G649" t="s">
        <v>864</v>
      </c>
      <c r="H649">
        <v>150</v>
      </c>
      <c r="I649" t="str">
        <f t="shared" si="4"/>
        <v>/scratch/cgsb/rockman/lmn3/G140RILs/bgi/</v>
      </c>
      <c r="J649" t="s">
        <v>1183</v>
      </c>
      <c r="K649" t="s">
        <v>1185</v>
      </c>
      <c r="L649">
        <v>2017</v>
      </c>
      <c r="M649" t="str">
        <f>VLOOKUP(G649,sra!$A$1:$B$1028,2,FALSE)</f>
        <v>e2f82ea48ffa6433f5f5a54f1272a950</v>
      </c>
      <c r="N649" t="s">
        <v>864</v>
      </c>
    </row>
    <row r="650" spans="1:15" x14ac:dyDescent="0.2">
      <c r="A650" t="s">
        <v>770</v>
      </c>
      <c r="B650" t="s">
        <v>4408</v>
      </c>
      <c r="C650" t="s">
        <v>4409</v>
      </c>
      <c r="D650" t="s">
        <v>2851</v>
      </c>
      <c r="G650" t="s">
        <v>782</v>
      </c>
      <c r="H650">
        <v>150</v>
      </c>
      <c r="I650" t="str">
        <f t="shared" si="4"/>
        <v>/scratch/cgsb/rockman/lmn3/G140RILs/bgi/</v>
      </c>
      <c r="J650" t="s">
        <v>1183</v>
      </c>
      <c r="K650" t="s">
        <v>1185</v>
      </c>
      <c r="L650">
        <v>2017</v>
      </c>
      <c r="M650" t="str">
        <f>VLOOKUP(G650,sra!$A$1:$B$1028,2,FALSE)</f>
        <v>164a9e8fa6e48611495dbad7c16c2438</v>
      </c>
      <c r="N650" t="s">
        <v>782</v>
      </c>
      <c r="O650" s="21"/>
    </row>
    <row r="651" spans="1:15" x14ac:dyDescent="0.2">
      <c r="A651" t="s">
        <v>874</v>
      </c>
      <c r="B651" t="s">
        <v>4410</v>
      </c>
      <c r="C651" t="s">
        <v>4411</v>
      </c>
      <c r="D651" t="s">
        <v>2749</v>
      </c>
      <c r="G651" t="s">
        <v>822</v>
      </c>
      <c r="H651">
        <v>150</v>
      </c>
      <c r="I651" t="str">
        <f t="shared" si="4"/>
        <v>/scratch/cgsb/rockman/lmn3/G140RILs/bgi/</v>
      </c>
      <c r="J651" t="s">
        <v>1183</v>
      </c>
      <c r="K651" t="s">
        <v>1185</v>
      </c>
      <c r="L651">
        <v>2017</v>
      </c>
      <c r="M651" t="str">
        <f>VLOOKUP(G651,sra!$A$1:$B$1028,2,FALSE)</f>
        <v>4f2b03958dc6021f42f7f7d0c538c70c</v>
      </c>
      <c r="N651" t="s">
        <v>822</v>
      </c>
    </row>
    <row r="652" spans="1:15" x14ac:dyDescent="0.2">
      <c r="A652" t="s">
        <v>5222</v>
      </c>
      <c r="B652" t="s">
        <v>4412</v>
      </c>
      <c r="C652" t="s">
        <v>4413</v>
      </c>
      <c r="D652" t="s">
        <v>4414</v>
      </c>
      <c r="G652" t="s">
        <v>856</v>
      </c>
      <c r="H652">
        <v>150</v>
      </c>
      <c r="I652" t="s">
        <v>1506</v>
      </c>
      <c r="J652" t="s">
        <v>1183</v>
      </c>
      <c r="K652" t="s">
        <v>1185</v>
      </c>
      <c r="L652">
        <v>2017</v>
      </c>
      <c r="M652" t="str">
        <f>VLOOKUP(G652,sra!$A$1:$B$1028,2,FALSE)</f>
        <v>5f647454d1e1ed3e5c25c49dc5903444</v>
      </c>
      <c r="N652" t="s">
        <v>856</v>
      </c>
    </row>
    <row r="653" spans="1:15" x14ac:dyDescent="0.2">
      <c r="A653" t="s">
        <v>5223</v>
      </c>
      <c r="B653" t="s">
        <v>4415</v>
      </c>
      <c r="C653" t="s">
        <v>4416</v>
      </c>
      <c r="D653" t="s">
        <v>4417</v>
      </c>
      <c r="G653" t="s">
        <v>709</v>
      </c>
      <c r="H653">
        <v>150</v>
      </c>
      <c r="I653" t="str">
        <f>CONCATENATE("/scratch/cgsb/rockman/lmn3/G140RILs/bgi/")</f>
        <v>/scratch/cgsb/rockman/lmn3/G140RILs/bgi/</v>
      </c>
      <c r="J653" t="s">
        <v>1183</v>
      </c>
      <c r="K653" t="s">
        <v>1185</v>
      </c>
      <c r="L653">
        <v>2017</v>
      </c>
      <c r="M653" t="str">
        <f>VLOOKUP(G653,sra!$A$1:$B$1028,2,FALSE)</f>
        <v>cd2f3d6c684b44b764f7d869a7d7b6e1</v>
      </c>
      <c r="N653" t="s">
        <v>709</v>
      </c>
    </row>
    <row r="654" spans="1:15" x14ac:dyDescent="0.2">
      <c r="A654" t="s">
        <v>5224</v>
      </c>
      <c r="B654" t="s">
        <v>4418</v>
      </c>
      <c r="C654" t="s">
        <v>4419</v>
      </c>
      <c r="D654" t="s">
        <v>4420</v>
      </c>
      <c r="G654" t="s">
        <v>871</v>
      </c>
      <c r="H654">
        <v>100</v>
      </c>
      <c r="I654" t="s">
        <v>1223</v>
      </c>
      <c r="J654" t="s">
        <v>1185</v>
      </c>
      <c r="K654" t="s">
        <v>1185</v>
      </c>
      <c r="L654">
        <v>2018</v>
      </c>
      <c r="M654" t="str">
        <f>VLOOKUP(G654,sra!$A$1:$B$1028,2,FALSE)</f>
        <v>e87288766d1c2d037db1486d0ee0ee31</v>
      </c>
      <c r="N654" t="s">
        <v>871</v>
      </c>
    </row>
    <row r="655" spans="1:15" x14ac:dyDescent="0.2">
      <c r="A655" t="s">
        <v>5225</v>
      </c>
      <c r="B655" t="s">
        <v>4421</v>
      </c>
      <c r="C655" t="s">
        <v>4422</v>
      </c>
      <c r="D655" t="s">
        <v>4423</v>
      </c>
      <c r="G655" t="s">
        <v>849</v>
      </c>
      <c r="H655">
        <v>150</v>
      </c>
      <c r="I655" t="str">
        <f>CONCATENATE("/scratch/cgsb/rockman/lmn3/G140RILs/bgi/")</f>
        <v>/scratch/cgsb/rockman/lmn3/G140RILs/bgi/</v>
      </c>
      <c r="J655" t="s">
        <v>1183</v>
      </c>
      <c r="K655" t="s">
        <v>1185</v>
      </c>
      <c r="L655">
        <v>2017</v>
      </c>
      <c r="M655" t="str">
        <f>VLOOKUP(G655,sra!$A$1:$B$1028,2,FALSE)</f>
        <v>9dbc3dbc74f9843b9d60dd52cbf16c37</v>
      </c>
      <c r="N655" t="s">
        <v>849</v>
      </c>
    </row>
    <row r="656" spans="1:15" x14ac:dyDescent="0.2">
      <c r="A656" t="s">
        <v>5226</v>
      </c>
      <c r="B656" t="s">
        <v>4424</v>
      </c>
      <c r="C656" t="s">
        <v>4425</v>
      </c>
      <c r="D656" t="s">
        <v>4426</v>
      </c>
      <c r="G656" t="s">
        <v>664</v>
      </c>
      <c r="H656">
        <v>100</v>
      </c>
      <c r="I656" t="s">
        <v>1386</v>
      </c>
      <c r="J656" t="s">
        <v>1185</v>
      </c>
      <c r="K656" t="s">
        <v>1185</v>
      </c>
      <c r="L656">
        <v>2018</v>
      </c>
      <c r="M656" t="str">
        <f>VLOOKUP(G656,sra!$A$1:$B$1028,2,FALSE)</f>
        <v>9b9545b9436d5937ecb987095ba993d2</v>
      </c>
      <c r="N656" t="s">
        <v>664</v>
      </c>
    </row>
    <row r="657" spans="1:15" x14ac:dyDescent="0.2">
      <c r="A657" t="s">
        <v>5227</v>
      </c>
      <c r="B657" t="s">
        <v>4427</v>
      </c>
      <c r="C657" t="s">
        <v>4428</v>
      </c>
      <c r="D657" t="s">
        <v>4429</v>
      </c>
      <c r="G657" t="s">
        <v>654</v>
      </c>
      <c r="H657">
        <v>100</v>
      </c>
      <c r="I657" t="s">
        <v>1274</v>
      </c>
      <c r="J657" t="s">
        <v>1185</v>
      </c>
      <c r="K657" t="s">
        <v>1185</v>
      </c>
      <c r="L657">
        <v>2018</v>
      </c>
      <c r="M657" t="str">
        <f>VLOOKUP(G657,sra!$A$1:$B$1028,2,FALSE)</f>
        <v>1be41544b639f84bb3f2cb7ae50ca531</v>
      </c>
      <c r="N657" t="s">
        <v>654</v>
      </c>
    </row>
    <row r="658" spans="1:15" x14ac:dyDescent="0.2">
      <c r="A658" t="s">
        <v>5228</v>
      </c>
      <c r="B658" t="s">
        <v>4430</v>
      </c>
      <c r="C658" t="s">
        <v>4431</v>
      </c>
      <c r="D658" t="s">
        <v>4432</v>
      </c>
      <c r="G658" t="s">
        <v>823</v>
      </c>
      <c r="H658">
        <v>150</v>
      </c>
      <c r="I658" t="str">
        <f t="shared" ref="I658:I663" si="5">CONCATENATE("/scratch/cgsb/rockman/lmn3/G140RILs/bgi/")</f>
        <v>/scratch/cgsb/rockman/lmn3/G140RILs/bgi/</v>
      </c>
      <c r="J658" t="s">
        <v>1183</v>
      </c>
      <c r="K658" t="s">
        <v>1185</v>
      </c>
      <c r="L658">
        <v>2017</v>
      </c>
      <c r="M658" t="str">
        <f>VLOOKUP(G658,sra!$A$1:$B$1028,2,FALSE)</f>
        <v>f39f5cb8a2d999d9df89e64bcf838ccd</v>
      </c>
      <c r="N658" t="s">
        <v>823</v>
      </c>
    </row>
    <row r="659" spans="1:15" x14ac:dyDescent="0.2">
      <c r="A659" t="s">
        <v>5229</v>
      </c>
      <c r="B659" t="s">
        <v>4433</v>
      </c>
      <c r="C659" t="s">
        <v>4434</v>
      </c>
      <c r="D659" t="s">
        <v>4435</v>
      </c>
      <c r="G659" t="s">
        <v>799</v>
      </c>
      <c r="H659">
        <v>150</v>
      </c>
      <c r="I659" t="str">
        <f t="shared" si="5"/>
        <v>/scratch/cgsb/rockman/lmn3/G140RILs/bgi/</v>
      </c>
      <c r="J659" t="s">
        <v>1183</v>
      </c>
      <c r="K659" t="s">
        <v>1185</v>
      </c>
      <c r="L659">
        <v>2017</v>
      </c>
      <c r="M659" t="str">
        <f>VLOOKUP(G659,sra!$A$1:$B$1028,2,FALSE)</f>
        <v>40fc20284ff82b4affcf5c548d9502a4</v>
      </c>
      <c r="N659" t="s">
        <v>799</v>
      </c>
    </row>
    <row r="660" spans="1:15" x14ac:dyDescent="0.2">
      <c r="A660" t="s">
        <v>5230</v>
      </c>
      <c r="B660" t="s">
        <v>4436</v>
      </c>
      <c r="C660" t="s">
        <v>4437</v>
      </c>
      <c r="D660" t="s">
        <v>4438</v>
      </c>
      <c r="G660" t="s">
        <v>802</v>
      </c>
      <c r="H660">
        <v>150</v>
      </c>
      <c r="I660" t="str">
        <f t="shared" si="5"/>
        <v>/scratch/cgsb/rockman/lmn3/G140RILs/bgi/</v>
      </c>
      <c r="J660" t="s">
        <v>1183</v>
      </c>
      <c r="K660" t="s">
        <v>1185</v>
      </c>
      <c r="L660">
        <v>2017</v>
      </c>
      <c r="M660" t="str">
        <f>VLOOKUP(G660,sra!$A$1:$B$1028,2,FALSE)</f>
        <v>6235f024bc735a2fa43c590b22d365c9</v>
      </c>
      <c r="N660" t="s">
        <v>802</v>
      </c>
    </row>
    <row r="661" spans="1:15" x14ac:dyDescent="0.2">
      <c r="A661" t="s">
        <v>5231</v>
      </c>
      <c r="B661" t="s">
        <v>4439</v>
      </c>
      <c r="C661" t="s">
        <v>4440</v>
      </c>
      <c r="D661" t="s">
        <v>4441</v>
      </c>
      <c r="G661" t="s">
        <v>837</v>
      </c>
      <c r="H661">
        <v>150</v>
      </c>
      <c r="I661" t="str">
        <f t="shared" si="5"/>
        <v>/scratch/cgsb/rockman/lmn3/G140RILs/bgi/</v>
      </c>
      <c r="J661" t="s">
        <v>1183</v>
      </c>
      <c r="K661" t="s">
        <v>1185</v>
      </c>
      <c r="L661">
        <v>2017</v>
      </c>
      <c r="M661" t="str">
        <f>VLOOKUP(G661,sra!$A$1:$B$1028,2,FALSE)</f>
        <v>46e0e4030dc7013afdc32f237790f6ed</v>
      </c>
      <c r="N661" t="s">
        <v>837</v>
      </c>
    </row>
    <row r="662" spans="1:15" x14ac:dyDescent="0.2">
      <c r="A662" t="s">
        <v>5232</v>
      </c>
      <c r="B662" t="s">
        <v>4442</v>
      </c>
      <c r="C662" t="s">
        <v>4443</v>
      </c>
      <c r="D662" t="s">
        <v>4444</v>
      </c>
      <c r="G662" t="s">
        <v>814</v>
      </c>
      <c r="H662">
        <v>150</v>
      </c>
      <c r="I662" t="str">
        <f t="shared" si="5"/>
        <v>/scratch/cgsb/rockman/lmn3/G140RILs/bgi/</v>
      </c>
      <c r="J662" t="s">
        <v>1183</v>
      </c>
      <c r="K662" t="s">
        <v>1185</v>
      </c>
      <c r="L662">
        <v>2017</v>
      </c>
      <c r="M662" t="str">
        <f>VLOOKUP(G662,sra!$A$1:$B$1028,2,FALSE)</f>
        <v>031cce957ee613cabd5381a1e4c3a6a4</v>
      </c>
      <c r="N662" t="s">
        <v>814</v>
      </c>
    </row>
    <row r="663" spans="1:15" x14ac:dyDescent="0.2">
      <c r="A663" t="s">
        <v>1054</v>
      </c>
      <c r="B663" t="s">
        <v>4445</v>
      </c>
      <c r="C663" t="s">
        <v>4446</v>
      </c>
      <c r="D663" t="s">
        <v>3051</v>
      </c>
      <c r="G663" t="s">
        <v>851</v>
      </c>
      <c r="H663">
        <v>150</v>
      </c>
      <c r="I663" t="str">
        <f t="shared" si="5"/>
        <v>/scratch/cgsb/rockman/lmn3/G140RILs/bgi/</v>
      </c>
      <c r="J663" t="s">
        <v>1183</v>
      </c>
      <c r="K663" t="s">
        <v>1185</v>
      </c>
      <c r="L663">
        <v>2017</v>
      </c>
      <c r="M663" t="str">
        <f>VLOOKUP(G663,sra!$A$1:$B$1028,2,FALSE)</f>
        <v>4dccb697b769b6972532f31aca28b772</v>
      </c>
      <c r="N663" t="s">
        <v>851</v>
      </c>
    </row>
    <row r="664" spans="1:15" x14ac:dyDescent="0.2">
      <c r="A664" t="s">
        <v>1031</v>
      </c>
      <c r="B664" t="s">
        <v>4447</v>
      </c>
      <c r="C664" t="s">
        <v>4448</v>
      </c>
      <c r="D664" t="s">
        <v>3051</v>
      </c>
      <c r="G664" t="s">
        <v>628</v>
      </c>
      <c r="H664">
        <v>100</v>
      </c>
      <c r="I664" t="s">
        <v>1358</v>
      </c>
      <c r="J664" t="s">
        <v>1185</v>
      </c>
      <c r="K664" t="s">
        <v>1185</v>
      </c>
      <c r="L664">
        <v>2018</v>
      </c>
      <c r="M664" t="str">
        <f>VLOOKUP(G664,sra!$A$1:$B$1028,2,FALSE)</f>
        <v>64df07abe1fc22b90182d58ba887e947</v>
      </c>
      <c r="N664" t="s">
        <v>628</v>
      </c>
    </row>
    <row r="665" spans="1:15" x14ac:dyDescent="0.2">
      <c r="A665" t="s">
        <v>1055</v>
      </c>
      <c r="B665" t="s">
        <v>4449</v>
      </c>
      <c r="C665" t="s">
        <v>4450</v>
      </c>
      <c r="D665" t="s">
        <v>3051</v>
      </c>
      <c r="G665" t="s">
        <v>834</v>
      </c>
      <c r="H665">
        <v>150</v>
      </c>
      <c r="I665" t="str">
        <f>CONCATENATE("/scratch/cgsb/rockman/lmn3/G140RILs/bgi/")</f>
        <v>/scratch/cgsb/rockman/lmn3/G140RILs/bgi/</v>
      </c>
      <c r="J665" t="s">
        <v>1183</v>
      </c>
      <c r="K665" t="s">
        <v>1185</v>
      </c>
      <c r="L665">
        <v>2017</v>
      </c>
      <c r="M665" t="str">
        <f>VLOOKUP(G665,sra!$A$1:$B$1028,2,FALSE)</f>
        <v>2d5bfac4fb0b650b100ecfa70352d905</v>
      </c>
      <c r="N665" t="s">
        <v>834</v>
      </c>
    </row>
    <row r="666" spans="1:15" x14ac:dyDescent="0.2">
      <c r="A666" t="s">
        <v>2588</v>
      </c>
      <c r="B666" t="s">
        <v>4451</v>
      </c>
      <c r="C666" t="s">
        <v>4452</v>
      </c>
      <c r="D666" t="s">
        <v>3051</v>
      </c>
      <c r="G666" t="s">
        <v>826</v>
      </c>
      <c r="H666">
        <v>150</v>
      </c>
      <c r="I666" t="str">
        <f>CONCATENATE("/scratch/cgsb/rockman/lmn3/G140RILs/bgi/")</f>
        <v>/scratch/cgsb/rockman/lmn3/G140RILs/bgi/</v>
      </c>
      <c r="J666" t="s">
        <v>1183</v>
      </c>
      <c r="K666" t="s">
        <v>1185</v>
      </c>
      <c r="L666">
        <v>2017</v>
      </c>
      <c r="M666" t="str">
        <f>VLOOKUP(G666,sra!$A$1:$B$1028,2,FALSE)</f>
        <v>3a64f07ee6cff6678953e5564c00ccd0</v>
      </c>
      <c r="N666" t="s">
        <v>826</v>
      </c>
    </row>
    <row r="667" spans="1:15" x14ac:dyDescent="0.2">
      <c r="A667" t="s">
        <v>1030</v>
      </c>
      <c r="B667" t="s">
        <v>4453</v>
      </c>
      <c r="C667" t="s">
        <v>4454</v>
      </c>
      <c r="D667" t="s">
        <v>3051</v>
      </c>
      <c r="G667" t="s">
        <v>828</v>
      </c>
      <c r="H667">
        <v>150</v>
      </c>
      <c r="I667" t="str">
        <f>CONCATENATE("/scratch/cgsb/rockman/lmn3/G140RILs/bgi/")</f>
        <v>/scratch/cgsb/rockman/lmn3/G140RILs/bgi/</v>
      </c>
      <c r="J667" t="s">
        <v>1183</v>
      </c>
      <c r="K667" t="s">
        <v>1185</v>
      </c>
      <c r="L667">
        <v>2017</v>
      </c>
      <c r="M667" t="str">
        <f>VLOOKUP(G667,sra!$A$1:$B$1028,2,FALSE)</f>
        <v>a43c8bcbf74c65ded9e582db79917131</v>
      </c>
      <c r="N667" t="s">
        <v>828</v>
      </c>
    </row>
    <row r="668" spans="1:15" x14ac:dyDescent="0.2">
      <c r="A668" t="s">
        <v>640</v>
      </c>
      <c r="B668" t="s">
        <v>4455</v>
      </c>
      <c r="C668" t="s">
        <v>4456</v>
      </c>
      <c r="D668" t="s">
        <v>2692</v>
      </c>
      <c r="G668" t="s">
        <v>846</v>
      </c>
      <c r="H668">
        <v>150</v>
      </c>
      <c r="I668" t="str">
        <f>CONCATENATE("/scratch/cgsb/rockman/lmn3/G140RILs/bgi/")</f>
        <v>/scratch/cgsb/rockman/lmn3/G140RILs/bgi/</v>
      </c>
      <c r="J668" t="s">
        <v>1183</v>
      </c>
      <c r="K668" t="s">
        <v>1185</v>
      </c>
      <c r="L668">
        <v>2017</v>
      </c>
      <c r="M668" t="str">
        <f>VLOOKUP(G668,sra!$A$1:$B$1028,2,FALSE)</f>
        <v>56eac70eeac9d0c6acd914dda9a34e11</v>
      </c>
      <c r="N668" t="s">
        <v>846</v>
      </c>
    </row>
    <row r="669" spans="1:15" x14ac:dyDescent="0.2">
      <c r="A669" t="s">
        <v>526</v>
      </c>
      <c r="B669" t="s">
        <v>4457</v>
      </c>
      <c r="C669" t="s">
        <v>4458</v>
      </c>
      <c r="D669" t="s">
        <v>2932</v>
      </c>
      <c r="G669" t="s">
        <v>854</v>
      </c>
      <c r="H669">
        <v>150</v>
      </c>
      <c r="I669" t="str">
        <f>CONCATENATE("/scratch/cgsb/rockman/lmn3/G140RILs/bgi/")</f>
        <v>/scratch/cgsb/rockman/lmn3/G140RILs/bgi/</v>
      </c>
      <c r="J669" t="s">
        <v>1183</v>
      </c>
      <c r="K669" t="s">
        <v>1185</v>
      </c>
      <c r="L669">
        <v>2017</v>
      </c>
      <c r="M669" t="str">
        <f>VLOOKUP(G669,sra!$A$1:$B$1028,2,FALSE)</f>
        <v>b673f3ff3f9de1edb3fb1003fdaf9969</v>
      </c>
      <c r="N669" t="s">
        <v>854</v>
      </c>
    </row>
    <row r="670" spans="1:15" x14ac:dyDescent="0.2">
      <c r="A670" t="s">
        <v>552</v>
      </c>
      <c r="B670" t="s">
        <v>4459</v>
      </c>
      <c r="C670" t="s">
        <v>4460</v>
      </c>
      <c r="D670" t="s">
        <v>2815</v>
      </c>
      <c r="G670" t="s">
        <v>606</v>
      </c>
      <c r="H670">
        <v>100</v>
      </c>
      <c r="I670" t="s">
        <v>1234</v>
      </c>
      <c r="J670" t="s">
        <v>1185</v>
      </c>
      <c r="K670" t="s">
        <v>1185</v>
      </c>
      <c r="L670">
        <v>2018</v>
      </c>
      <c r="M670" t="str">
        <f>VLOOKUP(G670,sra!$A$1:$B$1028,2,FALSE)</f>
        <v>bec3ea4cff2ea3a56f28fd04ca8257c7</v>
      </c>
      <c r="N670" t="s">
        <v>606</v>
      </c>
    </row>
    <row r="671" spans="1:15" x14ac:dyDescent="0.2">
      <c r="A671" t="s">
        <v>1114</v>
      </c>
      <c r="B671" t="s">
        <v>4461</v>
      </c>
      <c r="C671" t="s">
        <v>4462</v>
      </c>
      <c r="D671" t="s">
        <v>1506</v>
      </c>
      <c r="G671" t="s">
        <v>734</v>
      </c>
      <c r="H671">
        <v>150</v>
      </c>
      <c r="I671" t="str">
        <f>CONCATENATE("/scratch/cgsb/rockman/lmn3/G140RILs/bgi/")</f>
        <v>/scratch/cgsb/rockman/lmn3/G140RILs/bgi/</v>
      </c>
      <c r="J671" t="s">
        <v>1183</v>
      </c>
      <c r="K671" t="s">
        <v>1185</v>
      </c>
      <c r="L671">
        <v>2017</v>
      </c>
      <c r="M671" t="str">
        <f>VLOOKUP(G671,sra!$A$1:$B$1028,2,FALSE)</f>
        <v>dfea916faef4dcfa40b88dcd7e6c6c06</v>
      </c>
      <c r="N671" t="s">
        <v>734</v>
      </c>
    </row>
    <row r="672" spans="1:15" x14ac:dyDescent="0.2">
      <c r="A672" t="s">
        <v>1094</v>
      </c>
      <c r="B672" t="s">
        <v>4463</v>
      </c>
      <c r="C672" t="s">
        <v>4464</v>
      </c>
      <c r="D672" t="s">
        <v>2892</v>
      </c>
      <c r="G672" t="s">
        <v>730</v>
      </c>
      <c r="H672">
        <v>150</v>
      </c>
      <c r="I672" t="str">
        <f>CONCATENATE("/scratch/cgsb/rockman/lmn3/G140RILs/bgi/")</f>
        <v>/scratch/cgsb/rockman/lmn3/G140RILs/bgi/</v>
      </c>
      <c r="J672" t="s">
        <v>1183</v>
      </c>
      <c r="K672" t="s">
        <v>1185</v>
      </c>
      <c r="L672">
        <v>2017</v>
      </c>
      <c r="M672" t="str">
        <f>VLOOKUP(G672,sra!$A$1:$B$1028,2,FALSE)</f>
        <v>ec3842ae759068f7946cd3b7c1e1d162</v>
      </c>
      <c r="N672" t="s">
        <v>730</v>
      </c>
      <c r="O672" s="21"/>
    </row>
    <row r="673" spans="1:15" x14ac:dyDescent="0.2">
      <c r="A673" t="s">
        <v>1109</v>
      </c>
      <c r="B673" t="s">
        <v>4465</v>
      </c>
      <c r="C673" t="s">
        <v>4466</v>
      </c>
      <c r="D673" t="s">
        <v>2841</v>
      </c>
      <c r="G673" t="s">
        <v>750</v>
      </c>
      <c r="H673">
        <v>150</v>
      </c>
      <c r="I673" t="str">
        <f>CONCATENATE("/scratch/cgsb/rockman/lmn3/G140RILs/bgi/")</f>
        <v>/scratch/cgsb/rockman/lmn3/G140RILs/bgi/</v>
      </c>
      <c r="J673" t="s">
        <v>1183</v>
      </c>
      <c r="K673" t="s">
        <v>1185</v>
      </c>
      <c r="L673">
        <v>2017</v>
      </c>
      <c r="M673" t="str">
        <f>VLOOKUP(G673,sra!$A$1:$B$1028,2,FALSE)</f>
        <v>1519f1b360f703b11ad6379b9a4fa2f0</v>
      </c>
      <c r="N673" t="s">
        <v>750</v>
      </c>
    </row>
    <row r="674" spans="1:15" x14ac:dyDescent="0.2">
      <c r="A674" t="s">
        <v>650</v>
      </c>
      <c r="B674" t="s">
        <v>4467</v>
      </c>
      <c r="C674" t="s">
        <v>4468</v>
      </c>
      <c r="D674" t="s">
        <v>2645</v>
      </c>
      <c r="G674" t="s">
        <v>760</v>
      </c>
      <c r="H674">
        <v>150</v>
      </c>
      <c r="I674" t="str">
        <f>CONCATENATE("/scratch/cgsb/rockman/lmn3/G140RILs/bgi/")</f>
        <v>/scratch/cgsb/rockman/lmn3/G140RILs/bgi/</v>
      </c>
      <c r="J674" t="s">
        <v>1183</v>
      </c>
      <c r="K674" t="s">
        <v>1185</v>
      </c>
      <c r="L674">
        <v>2017</v>
      </c>
      <c r="M674" t="str">
        <f>VLOOKUP(G674,sra!$A$1:$B$1028,2,FALSE)</f>
        <v>f2f5967f2349ebdf3fa6566cb3c1305c</v>
      </c>
      <c r="N674" t="s">
        <v>760</v>
      </c>
    </row>
    <row r="675" spans="1:15" x14ac:dyDescent="0.2">
      <c r="A675" t="s">
        <v>1074</v>
      </c>
      <c r="B675" t="s">
        <v>4469</v>
      </c>
      <c r="C675" t="s">
        <v>4470</v>
      </c>
      <c r="D675" t="s">
        <v>2769</v>
      </c>
      <c r="G675" t="s">
        <v>626</v>
      </c>
      <c r="H675">
        <v>100</v>
      </c>
      <c r="I675" t="s">
        <v>1335</v>
      </c>
      <c r="J675" t="s">
        <v>1185</v>
      </c>
      <c r="K675" t="s">
        <v>1185</v>
      </c>
      <c r="L675">
        <v>2018</v>
      </c>
      <c r="M675" t="str">
        <f>VLOOKUP(G675,sra!$A$1:$B$1028,2,FALSE)</f>
        <v>5145f1b84baf4b6140561f847124248d</v>
      </c>
      <c r="N675" t="s">
        <v>626</v>
      </c>
    </row>
    <row r="676" spans="1:15" x14ac:dyDescent="0.2">
      <c r="A676" t="s">
        <v>639</v>
      </c>
      <c r="B676" t="s">
        <v>4471</v>
      </c>
      <c r="C676" t="s">
        <v>4472</v>
      </c>
      <c r="D676" t="s">
        <v>2834</v>
      </c>
      <c r="G676" t="s">
        <v>786</v>
      </c>
      <c r="H676">
        <v>150</v>
      </c>
      <c r="I676" t="str">
        <f t="shared" ref="I676:I681" si="6">CONCATENATE("/scratch/cgsb/rockman/lmn3/G140RILs/bgi/")</f>
        <v>/scratch/cgsb/rockman/lmn3/G140RILs/bgi/</v>
      </c>
      <c r="J676" t="s">
        <v>1183</v>
      </c>
      <c r="K676" t="s">
        <v>1185</v>
      </c>
      <c r="L676">
        <v>2017</v>
      </c>
      <c r="M676" t="str">
        <f>VLOOKUP(G676,sra!$A$1:$B$1028,2,FALSE)</f>
        <v>2c47e721a137c9f87531c092eb9f94fd</v>
      </c>
      <c r="N676" t="s">
        <v>786</v>
      </c>
    </row>
    <row r="677" spans="1:15" x14ac:dyDescent="0.2">
      <c r="A677" t="s">
        <v>590</v>
      </c>
      <c r="B677" t="s">
        <v>4473</v>
      </c>
      <c r="C677" t="s">
        <v>4474</v>
      </c>
      <c r="D677" t="s">
        <v>2703</v>
      </c>
      <c r="G677" t="s">
        <v>772</v>
      </c>
      <c r="H677">
        <v>150</v>
      </c>
      <c r="I677" t="str">
        <f t="shared" si="6"/>
        <v>/scratch/cgsb/rockman/lmn3/G140RILs/bgi/</v>
      </c>
      <c r="J677" t="s">
        <v>1183</v>
      </c>
      <c r="K677" t="s">
        <v>1185</v>
      </c>
      <c r="L677">
        <v>2018</v>
      </c>
      <c r="M677" t="str">
        <f>VLOOKUP(G677,sra!$A$1:$B$1028,2,FALSE)</f>
        <v>894f86f2dff914f31635fe67694cdb84</v>
      </c>
      <c r="N677" t="s">
        <v>772</v>
      </c>
    </row>
    <row r="678" spans="1:15" x14ac:dyDescent="0.2">
      <c r="A678" t="s">
        <v>602</v>
      </c>
      <c r="B678" t="s">
        <v>4475</v>
      </c>
      <c r="C678" t="s">
        <v>4476</v>
      </c>
      <c r="D678" t="s">
        <v>2695</v>
      </c>
      <c r="G678" t="s">
        <v>686</v>
      </c>
      <c r="H678">
        <v>150</v>
      </c>
      <c r="I678" t="str">
        <f t="shared" si="6"/>
        <v>/scratch/cgsb/rockman/lmn3/G140RILs/bgi/</v>
      </c>
      <c r="J678" t="s">
        <v>1183</v>
      </c>
      <c r="K678" t="s">
        <v>1185</v>
      </c>
      <c r="L678">
        <v>2017</v>
      </c>
      <c r="M678" t="str">
        <f>VLOOKUP(G678,sra!$A$1:$B$1028,2,FALSE)</f>
        <v>3402587f289a0714cbaea4e5f9381708</v>
      </c>
      <c r="N678" t="s">
        <v>686</v>
      </c>
      <c r="O678" s="21"/>
    </row>
    <row r="679" spans="1:15" x14ac:dyDescent="0.2">
      <c r="A679" t="s">
        <v>1098</v>
      </c>
      <c r="B679" t="s">
        <v>4477</v>
      </c>
      <c r="C679" t="s">
        <v>4478</v>
      </c>
      <c r="D679" t="s">
        <v>2889</v>
      </c>
      <c r="G679" t="s">
        <v>711</v>
      </c>
      <c r="H679">
        <v>150</v>
      </c>
      <c r="I679" t="str">
        <f t="shared" si="6"/>
        <v>/scratch/cgsb/rockman/lmn3/G140RILs/bgi/</v>
      </c>
      <c r="J679" t="s">
        <v>1183</v>
      </c>
      <c r="K679" t="s">
        <v>1185</v>
      </c>
      <c r="L679">
        <v>2017</v>
      </c>
      <c r="M679" t="str">
        <f>VLOOKUP(G679,sra!$A$1:$B$1028,2,FALSE)</f>
        <v>6c15b4959854dc2fa7d0ff8dba058bea</v>
      </c>
      <c r="N679" t="s">
        <v>711</v>
      </c>
    </row>
    <row r="680" spans="1:15" x14ac:dyDescent="0.2">
      <c r="A680" t="s">
        <v>681</v>
      </c>
      <c r="B680" t="s">
        <v>4479</v>
      </c>
      <c r="C680" t="s">
        <v>4480</v>
      </c>
      <c r="D680" t="s">
        <v>1506</v>
      </c>
      <c r="G680" t="s">
        <v>816</v>
      </c>
      <c r="H680">
        <v>150</v>
      </c>
      <c r="I680" t="str">
        <f t="shared" si="6"/>
        <v>/scratch/cgsb/rockman/lmn3/G140RILs/bgi/</v>
      </c>
      <c r="J680" t="s">
        <v>1183</v>
      </c>
      <c r="K680" t="s">
        <v>1185</v>
      </c>
      <c r="L680">
        <v>2017</v>
      </c>
      <c r="M680" t="str">
        <f>VLOOKUP(G680,sra!$A$1:$B$1028,2,FALSE)</f>
        <v>dd3785bd523b02404f159168dd589330</v>
      </c>
      <c r="N680" t="s">
        <v>816</v>
      </c>
    </row>
    <row r="681" spans="1:15" x14ac:dyDescent="0.2">
      <c r="A681" t="s">
        <v>1129</v>
      </c>
      <c r="B681" t="s">
        <v>4481</v>
      </c>
      <c r="C681" t="s">
        <v>4482</v>
      </c>
      <c r="D681" t="s">
        <v>2836</v>
      </c>
      <c r="G681" t="s">
        <v>723</v>
      </c>
      <c r="H681">
        <v>150</v>
      </c>
      <c r="I681" t="str">
        <f t="shared" si="6"/>
        <v>/scratch/cgsb/rockman/lmn3/G140RILs/bgi/</v>
      </c>
      <c r="J681" t="s">
        <v>1183</v>
      </c>
      <c r="K681" t="s">
        <v>1185</v>
      </c>
      <c r="L681">
        <v>2017</v>
      </c>
      <c r="M681" t="str">
        <f>VLOOKUP(G681,sra!$A$1:$B$1028,2,FALSE)</f>
        <v>1666f5f4bfde385ff2f52f3ae6b9a385</v>
      </c>
      <c r="N681" t="s">
        <v>723</v>
      </c>
    </row>
    <row r="682" spans="1:15" x14ac:dyDescent="0.2">
      <c r="A682" t="s">
        <v>673</v>
      </c>
      <c r="B682" t="s">
        <v>4483</v>
      </c>
      <c r="C682" t="s">
        <v>4484</v>
      </c>
      <c r="D682" t="s">
        <v>2920</v>
      </c>
      <c r="G682" t="s">
        <v>752</v>
      </c>
      <c r="H682">
        <v>150</v>
      </c>
      <c r="I682" t="s">
        <v>1506</v>
      </c>
      <c r="J682" t="s">
        <v>1183</v>
      </c>
      <c r="K682" t="s">
        <v>1185</v>
      </c>
      <c r="L682">
        <v>2017</v>
      </c>
      <c r="M682" t="str">
        <f>VLOOKUP(G682,sra!$A$1:$B$1028,2,FALSE)</f>
        <v>bb6f43a567f5073e3b6e9107582108b5</v>
      </c>
      <c r="N682" t="s">
        <v>752</v>
      </c>
    </row>
    <row r="683" spans="1:15" x14ac:dyDescent="0.2">
      <c r="A683" t="s">
        <v>1096</v>
      </c>
      <c r="B683" t="s">
        <v>4485</v>
      </c>
      <c r="C683" t="s">
        <v>4486</v>
      </c>
      <c r="D683" t="s">
        <v>2950</v>
      </c>
      <c r="G683" t="s">
        <v>870</v>
      </c>
      <c r="H683">
        <v>100</v>
      </c>
      <c r="I683" t="s">
        <v>1269</v>
      </c>
      <c r="J683" t="s">
        <v>1185</v>
      </c>
      <c r="K683" t="s">
        <v>1185</v>
      </c>
      <c r="L683">
        <v>2018</v>
      </c>
      <c r="M683" t="str">
        <f>VLOOKUP(G683,sra!$A$1:$B$1028,2,FALSE)</f>
        <v>6d450cb8ede203a0055c5eb94e860c86</v>
      </c>
      <c r="N683" t="s">
        <v>870</v>
      </c>
    </row>
    <row r="684" spans="1:15" x14ac:dyDescent="0.2">
      <c r="A684" t="s">
        <v>1104</v>
      </c>
      <c r="B684" t="s">
        <v>4487</v>
      </c>
      <c r="C684" t="s">
        <v>4488</v>
      </c>
      <c r="D684" t="s">
        <v>2733</v>
      </c>
      <c r="G684" t="s">
        <v>691</v>
      </c>
      <c r="H684">
        <v>150</v>
      </c>
      <c r="I684" t="s">
        <v>1506</v>
      </c>
      <c r="J684" t="s">
        <v>1183</v>
      </c>
      <c r="K684" t="s">
        <v>1185</v>
      </c>
      <c r="L684">
        <v>2017</v>
      </c>
      <c r="M684" t="str">
        <f>VLOOKUP(G684,sra!$A$1:$B$1028,2,FALSE)</f>
        <v>028fc74a209fc6cb68e5c46d2ccd0337</v>
      </c>
      <c r="N684" t="s">
        <v>691</v>
      </c>
    </row>
    <row r="685" spans="1:15" x14ac:dyDescent="0.2">
      <c r="A685" t="s">
        <v>678</v>
      </c>
      <c r="B685" t="s">
        <v>4489</v>
      </c>
      <c r="C685" t="s">
        <v>4490</v>
      </c>
      <c r="D685" t="s">
        <v>2840</v>
      </c>
      <c r="G685" t="s">
        <v>788</v>
      </c>
      <c r="H685">
        <v>150</v>
      </c>
      <c r="I685" t="str">
        <f>CONCATENATE("/scratch/cgsb/rockman/lmn3/G140RILs/bgi/")</f>
        <v>/scratch/cgsb/rockman/lmn3/G140RILs/bgi/</v>
      </c>
      <c r="J685" t="s">
        <v>1183</v>
      </c>
      <c r="K685" t="s">
        <v>1185</v>
      </c>
      <c r="L685">
        <v>2017</v>
      </c>
      <c r="M685" t="str">
        <f>VLOOKUP(G685,sra!$A$1:$B$1028,2,FALSE)</f>
        <v>4025d669b1f9fbf0569375be96cd5375</v>
      </c>
      <c r="N685" t="s">
        <v>788</v>
      </c>
    </row>
    <row r="686" spans="1:15" x14ac:dyDescent="0.2">
      <c r="A686" t="s">
        <v>1078</v>
      </c>
      <c r="B686" t="s">
        <v>4491</v>
      </c>
      <c r="C686" t="s">
        <v>4492</v>
      </c>
      <c r="D686" t="s">
        <v>3029</v>
      </c>
      <c r="G686" t="s">
        <v>113</v>
      </c>
      <c r="H686">
        <v>100</v>
      </c>
      <c r="I686" t="s">
        <v>1416</v>
      </c>
      <c r="J686" t="s">
        <v>1185</v>
      </c>
      <c r="K686" t="s">
        <v>1185</v>
      </c>
      <c r="L686">
        <v>2018</v>
      </c>
      <c r="M686" t="str">
        <f>VLOOKUP(G686,sra!$A$1:$B$1028,2,FALSE)</f>
        <v>af2f0504a71b06a92de15bb06a80eb19</v>
      </c>
      <c r="N686" t="s">
        <v>113</v>
      </c>
    </row>
    <row r="687" spans="1:15" x14ac:dyDescent="0.2">
      <c r="A687" t="s">
        <v>665</v>
      </c>
      <c r="B687" t="s">
        <v>4493</v>
      </c>
      <c r="C687" t="s">
        <v>4494</v>
      </c>
      <c r="D687" t="s">
        <v>2637</v>
      </c>
      <c r="G687" t="s">
        <v>127</v>
      </c>
      <c r="H687">
        <v>100</v>
      </c>
      <c r="I687" t="s">
        <v>1292</v>
      </c>
      <c r="J687" t="s">
        <v>1185</v>
      </c>
      <c r="K687" t="s">
        <v>1185</v>
      </c>
      <c r="L687">
        <v>2018</v>
      </c>
      <c r="M687" t="str">
        <f>VLOOKUP(G687,sra!$A$1:$B$1028,2,FALSE)</f>
        <v>cf2a12709c4dd0a8d61c3d1e88655b04</v>
      </c>
      <c r="N687" t="s">
        <v>127</v>
      </c>
    </row>
    <row r="688" spans="1:15" x14ac:dyDescent="0.2">
      <c r="A688" t="s">
        <v>617</v>
      </c>
      <c r="B688" t="s">
        <v>4495</v>
      </c>
      <c r="C688" t="s">
        <v>4496</v>
      </c>
      <c r="D688" t="s">
        <v>2715</v>
      </c>
      <c r="G688" t="s">
        <v>194</v>
      </c>
      <c r="H688">
        <v>100</v>
      </c>
      <c r="I688" t="s">
        <v>1370</v>
      </c>
      <c r="J688" t="s">
        <v>1185</v>
      </c>
      <c r="K688" t="s">
        <v>1185</v>
      </c>
      <c r="L688">
        <v>2018</v>
      </c>
      <c r="M688" t="str">
        <f>VLOOKUP(G688,sra!$A$1:$B$1028,2,FALSE)</f>
        <v>748740f0002e99a0c46da96041df19dc</v>
      </c>
      <c r="N688" t="s">
        <v>194</v>
      </c>
    </row>
    <row r="689" spans="1:15" x14ac:dyDescent="0.2">
      <c r="A689" t="s">
        <v>593</v>
      </c>
      <c r="B689" t="s">
        <v>4497</v>
      </c>
      <c r="C689" t="s">
        <v>4498</v>
      </c>
      <c r="D689" t="s">
        <v>2961</v>
      </c>
      <c r="G689" t="s">
        <v>90</v>
      </c>
      <c r="H689">
        <v>100</v>
      </c>
      <c r="I689" t="s">
        <v>1343</v>
      </c>
      <c r="J689" t="s">
        <v>1185</v>
      </c>
      <c r="K689" t="s">
        <v>1185</v>
      </c>
      <c r="L689">
        <v>2018</v>
      </c>
      <c r="M689" t="str">
        <f>VLOOKUP(G689,sra!$A$1:$B$1028,2,FALSE)</f>
        <v>d0efbcf64871249efb3d72ac1d699e36</v>
      </c>
      <c r="N689" t="s">
        <v>90</v>
      </c>
    </row>
    <row r="690" spans="1:15" x14ac:dyDescent="0.2">
      <c r="A690" t="s">
        <v>1107</v>
      </c>
      <c r="B690" t="s">
        <v>4499</v>
      </c>
      <c r="C690" t="s">
        <v>4500</v>
      </c>
      <c r="D690" t="s">
        <v>2873</v>
      </c>
      <c r="G690" t="s">
        <v>219</v>
      </c>
      <c r="H690">
        <v>100</v>
      </c>
      <c r="I690" t="s">
        <v>1472</v>
      </c>
      <c r="J690" t="s">
        <v>1185</v>
      </c>
      <c r="K690" t="s">
        <v>1185</v>
      </c>
      <c r="L690">
        <v>2018</v>
      </c>
      <c r="M690" t="str">
        <f>VLOOKUP(G690,sra!$A$1:$B$1028,2,FALSE)</f>
        <v>ed898feb0cc7529fd536e1e7d6079c27</v>
      </c>
      <c r="N690" t="s">
        <v>219</v>
      </c>
    </row>
    <row r="691" spans="1:15" x14ac:dyDescent="0.2">
      <c r="A691" t="s">
        <v>675</v>
      </c>
      <c r="B691" t="s">
        <v>4501</v>
      </c>
      <c r="C691" t="s">
        <v>4502</v>
      </c>
      <c r="D691" t="s">
        <v>2826</v>
      </c>
      <c r="G691" t="s">
        <v>147</v>
      </c>
      <c r="H691">
        <v>100</v>
      </c>
      <c r="I691" t="s">
        <v>1347</v>
      </c>
      <c r="J691" t="s">
        <v>1185</v>
      </c>
      <c r="K691" t="s">
        <v>1185</v>
      </c>
      <c r="L691">
        <v>2018</v>
      </c>
      <c r="M691" t="str">
        <f>VLOOKUP(G691,sra!$A$1:$B$1028,2,FALSE)</f>
        <v>0b4a5879706bffc36cea3e094c1f1eff</v>
      </c>
      <c r="N691" t="s">
        <v>147</v>
      </c>
    </row>
    <row r="692" spans="1:15" x14ac:dyDescent="0.2">
      <c r="A692" t="s">
        <v>1128</v>
      </c>
      <c r="B692" t="s">
        <v>4503</v>
      </c>
      <c r="C692" t="s">
        <v>4504</v>
      </c>
      <c r="D692" t="s">
        <v>2821</v>
      </c>
      <c r="G692" t="s">
        <v>109</v>
      </c>
      <c r="H692">
        <v>100</v>
      </c>
      <c r="I692" t="s">
        <v>1297</v>
      </c>
      <c r="J692" t="s">
        <v>1185</v>
      </c>
      <c r="K692" t="s">
        <v>1185</v>
      </c>
      <c r="L692">
        <v>2018</v>
      </c>
      <c r="M692" t="str">
        <f>VLOOKUP(G692,sra!$A$1:$B$1028,2,FALSE)</f>
        <v>98b669433a785c8f03430a3dacf35e34</v>
      </c>
      <c r="N692" t="s">
        <v>109</v>
      </c>
    </row>
    <row r="693" spans="1:15" x14ac:dyDescent="0.2">
      <c r="A693" t="s">
        <v>1072</v>
      </c>
      <c r="B693" t="s">
        <v>4505</v>
      </c>
      <c r="C693" t="s">
        <v>4506</v>
      </c>
      <c r="D693" t="s">
        <v>2801</v>
      </c>
      <c r="G693" t="s">
        <v>142</v>
      </c>
      <c r="H693">
        <v>100</v>
      </c>
      <c r="I693" t="s">
        <v>1306</v>
      </c>
      <c r="J693" t="s">
        <v>1185</v>
      </c>
      <c r="K693" t="s">
        <v>1185</v>
      </c>
      <c r="L693">
        <v>2018</v>
      </c>
      <c r="M693" t="str">
        <f>VLOOKUP(G693,sra!$A$1:$B$1028,2,FALSE)</f>
        <v>cfd4883cc97fc8076f40f3fd6787edc1</v>
      </c>
      <c r="N693" t="s">
        <v>142</v>
      </c>
    </row>
    <row r="694" spans="1:15" x14ac:dyDescent="0.2">
      <c r="A694" t="s">
        <v>1106</v>
      </c>
      <c r="B694" t="s">
        <v>4507</v>
      </c>
      <c r="C694" t="s">
        <v>4508</v>
      </c>
      <c r="D694" t="s">
        <v>1148</v>
      </c>
      <c r="G694" t="s">
        <v>59</v>
      </c>
      <c r="H694">
        <v>100</v>
      </c>
      <c r="I694" t="s">
        <v>2612</v>
      </c>
      <c r="J694" t="s">
        <v>1185</v>
      </c>
      <c r="K694" t="s">
        <v>1185</v>
      </c>
      <c r="L694">
        <v>2018</v>
      </c>
      <c r="M694" t="str">
        <f>VLOOKUP(G694,sra!$A$1:$B$1028,2,FALSE)</f>
        <v>7e67a848d8b99ec1d34520cdf4eea164</v>
      </c>
      <c r="N694" t="s">
        <v>59</v>
      </c>
    </row>
    <row r="695" spans="1:15" x14ac:dyDescent="0.2">
      <c r="A695" t="s">
        <v>1116</v>
      </c>
      <c r="B695" t="s">
        <v>4509</v>
      </c>
      <c r="C695" t="s">
        <v>4510</v>
      </c>
      <c r="D695" t="s">
        <v>2787</v>
      </c>
      <c r="G695" t="s">
        <v>85</v>
      </c>
      <c r="H695">
        <v>100</v>
      </c>
      <c r="I695" t="s">
        <v>1316</v>
      </c>
      <c r="J695" t="s">
        <v>1185</v>
      </c>
      <c r="K695" t="s">
        <v>1185</v>
      </c>
      <c r="L695">
        <v>2018</v>
      </c>
      <c r="M695" t="str">
        <f>VLOOKUP(G695,sra!$A$1:$B$1028,2,FALSE)</f>
        <v>6f74aa0f5af9e1b9a013f3273c2a9bd3</v>
      </c>
      <c r="N695" t="s">
        <v>85</v>
      </c>
    </row>
    <row r="696" spans="1:15" x14ac:dyDescent="0.2">
      <c r="A696" t="s">
        <v>677</v>
      </c>
      <c r="B696" t="s">
        <v>4511</v>
      </c>
      <c r="C696" t="s">
        <v>4512</v>
      </c>
      <c r="D696" t="s">
        <v>2997</v>
      </c>
      <c r="G696" t="s">
        <v>40</v>
      </c>
      <c r="H696">
        <v>100</v>
      </c>
      <c r="I696" t="s">
        <v>1465</v>
      </c>
      <c r="J696" t="s">
        <v>1185</v>
      </c>
      <c r="K696" t="s">
        <v>1185</v>
      </c>
      <c r="L696">
        <v>2018</v>
      </c>
      <c r="M696" t="str">
        <f>VLOOKUP(G696,sra!$A$1:$B$1028,2,FALSE)</f>
        <v>3bbfc6783b59f5b026522c505fb293fb</v>
      </c>
      <c r="N696" t="s">
        <v>40</v>
      </c>
    </row>
    <row r="697" spans="1:15" x14ac:dyDescent="0.2">
      <c r="A697" t="s">
        <v>1111</v>
      </c>
      <c r="B697" t="s">
        <v>4513</v>
      </c>
      <c r="C697" t="s">
        <v>4514</v>
      </c>
      <c r="D697" t="s">
        <v>2732</v>
      </c>
      <c r="G697" t="s">
        <v>7</v>
      </c>
      <c r="H697">
        <v>100</v>
      </c>
      <c r="I697" t="s">
        <v>1191</v>
      </c>
      <c r="J697" t="s">
        <v>1185</v>
      </c>
      <c r="K697" t="s">
        <v>1185</v>
      </c>
      <c r="L697">
        <v>2018</v>
      </c>
      <c r="M697" t="str">
        <f>VLOOKUP(G697,sra!$A$1:$B$1028,2,FALSE)</f>
        <v>c61c61a35c8a36bbb9638b44a0793f7c</v>
      </c>
      <c r="N697" t="s">
        <v>7</v>
      </c>
    </row>
    <row r="698" spans="1:15" x14ac:dyDescent="0.2">
      <c r="A698" t="s">
        <v>1124</v>
      </c>
      <c r="B698" t="s">
        <v>4515</v>
      </c>
      <c r="C698" t="s">
        <v>4516</v>
      </c>
      <c r="D698" t="s">
        <v>2919</v>
      </c>
      <c r="G698" t="s">
        <v>289</v>
      </c>
      <c r="H698">
        <v>100</v>
      </c>
      <c r="I698" t="s">
        <v>1359</v>
      </c>
      <c r="J698" t="s">
        <v>1185</v>
      </c>
      <c r="K698" t="s">
        <v>1185</v>
      </c>
      <c r="L698">
        <v>2018</v>
      </c>
      <c r="M698" t="str">
        <f>VLOOKUP(G698,sra!$A$1:$B$1028,2,FALSE)</f>
        <v>d0d819aff198b9de20b6857752bb6985</v>
      </c>
      <c r="N698" t="s">
        <v>289</v>
      </c>
      <c r="O698" s="21"/>
    </row>
    <row r="699" spans="1:15" x14ac:dyDescent="0.2">
      <c r="A699" t="s">
        <v>500</v>
      </c>
      <c r="B699" t="s">
        <v>4517</v>
      </c>
      <c r="C699" t="s">
        <v>4518</v>
      </c>
      <c r="D699" t="s">
        <v>1506</v>
      </c>
      <c r="G699" t="s">
        <v>243</v>
      </c>
      <c r="H699">
        <v>100</v>
      </c>
      <c r="I699" t="s">
        <v>1421</v>
      </c>
      <c r="J699" t="s">
        <v>1185</v>
      </c>
      <c r="K699" t="s">
        <v>1185</v>
      </c>
      <c r="L699">
        <v>2018</v>
      </c>
      <c r="M699" t="str">
        <f>VLOOKUP(G699,sra!$A$1:$B$1028,2,FALSE)</f>
        <v>c169ac9186128e4c317f71267d7e43a3</v>
      </c>
      <c r="N699" t="s">
        <v>243</v>
      </c>
    </row>
    <row r="700" spans="1:15" x14ac:dyDescent="0.2">
      <c r="A700" t="s">
        <v>1121</v>
      </c>
      <c r="B700" t="s">
        <v>4519</v>
      </c>
      <c r="C700" t="s">
        <v>4520</v>
      </c>
      <c r="D700" t="s">
        <v>2865</v>
      </c>
      <c r="G700" t="s">
        <v>136</v>
      </c>
      <c r="H700">
        <v>100</v>
      </c>
      <c r="I700" t="s">
        <v>1213</v>
      </c>
      <c r="J700" t="s">
        <v>1185</v>
      </c>
      <c r="K700" t="s">
        <v>1185</v>
      </c>
      <c r="L700">
        <v>2018</v>
      </c>
      <c r="M700" t="str">
        <f>VLOOKUP(G700,sra!$A$1:$B$1028,2,FALSE)</f>
        <v>3406c391b35981a98a51b12aa65c23ff</v>
      </c>
      <c r="N700" t="s">
        <v>136</v>
      </c>
    </row>
    <row r="701" spans="1:15" x14ac:dyDescent="0.2">
      <c r="A701" t="s">
        <v>627</v>
      </c>
      <c r="B701" t="s">
        <v>4521</v>
      </c>
      <c r="C701" t="s">
        <v>4522</v>
      </c>
      <c r="D701" t="s">
        <v>2993</v>
      </c>
      <c r="G701" t="s">
        <v>203</v>
      </c>
      <c r="H701">
        <v>100</v>
      </c>
      <c r="I701" t="s">
        <v>1296</v>
      </c>
      <c r="J701" t="s">
        <v>1185</v>
      </c>
      <c r="K701" t="s">
        <v>1185</v>
      </c>
      <c r="L701">
        <v>2018</v>
      </c>
      <c r="M701" t="str">
        <f>VLOOKUP(G701,sra!$A$1:$B$1028,2,FALSE)</f>
        <v>5f960eeb590e13a91f6c382403f86b59</v>
      </c>
      <c r="N701" t="s">
        <v>203</v>
      </c>
    </row>
    <row r="702" spans="1:15" x14ac:dyDescent="0.2">
      <c r="A702" t="s">
        <v>538</v>
      </c>
      <c r="B702" t="s">
        <v>4523</v>
      </c>
      <c r="C702" t="s">
        <v>4524</v>
      </c>
      <c r="D702" t="s">
        <v>2887</v>
      </c>
      <c r="G702" t="s">
        <v>172</v>
      </c>
      <c r="H702">
        <v>100</v>
      </c>
      <c r="I702" t="s">
        <v>1340</v>
      </c>
      <c r="J702" t="s">
        <v>1185</v>
      </c>
      <c r="K702" t="s">
        <v>1185</v>
      </c>
      <c r="L702">
        <v>2018</v>
      </c>
      <c r="M702" t="str">
        <f>VLOOKUP(G702,sra!$A$1:$B$1028,2,FALSE)</f>
        <v>157426249a133b3a11b3a81cdc83c11e</v>
      </c>
      <c r="N702" t="s">
        <v>172</v>
      </c>
    </row>
    <row r="703" spans="1:15" x14ac:dyDescent="0.2">
      <c r="A703" t="s">
        <v>1088</v>
      </c>
      <c r="B703" t="s">
        <v>4525</v>
      </c>
      <c r="C703" t="s">
        <v>4526</v>
      </c>
      <c r="D703" t="s">
        <v>2918</v>
      </c>
      <c r="G703" t="s">
        <v>140</v>
      </c>
      <c r="H703">
        <v>100</v>
      </c>
      <c r="I703" t="s">
        <v>1464</v>
      </c>
      <c r="J703" t="s">
        <v>1185</v>
      </c>
      <c r="K703" t="s">
        <v>1185</v>
      </c>
      <c r="L703">
        <v>2018</v>
      </c>
      <c r="M703" t="str">
        <f>VLOOKUP(G703,sra!$A$1:$B$1028,2,FALSE)</f>
        <v>6002488aff26dc3caa2520cba0eeac71</v>
      </c>
      <c r="N703" t="s">
        <v>140</v>
      </c>
    </row>
    <row r="704" spans="1:15" x14ac:dyDescent="0.2">
      <c r="A704" t="s">
        <v>616</v>
      </c>
      <c r="B704" t="s">
        <v>4527</v>
      </c>
      <c r="C704" t="s">
        <v>4528</v>
      </c>
      <c r="D704" t="s">
        <v>2687</v>
      </c>
      <c r="G704" t="s">
        <v>103</v>
      </c>
      <c r="H704">
        <v>100</v>
      </c>
      <c r="I704" t="s">
        <v>1388</v>
      </c>
      <c r="J704" t="s">
        <v>1185</v>
      </c>
      <c r="K704" t="s">
        <v>1185</v>
      </c>
      <c r="L704">
        <v>2018</v>
      </c>
      <c r="M704" t="str">
        <f>VLOOKUP(G704,sra!$A$1:$B$1028,2,FALSE)</f>
        <v>6ac81ddce2f5cc33b2142b1d1ece6ae0</v>
      </c>
      <c r="N704" t="s">
        <v>103</v>
      </c>
    </row>
    <row r="705" spans="1:14" x14ac:dyDescent="0.2">
      <c r="A705" t="s">
        <v>1108</v>
      </c>
      <c r="B705" t="s">
        <v>4529</v>
      </c>
      <c r="C705" t="s">
        <v>4530</v>
      </c>
      <c r="D705" t="s">
        <v>2886</v>
      </c>
      <c r="G705" t="s">
        <v>159</v>
      </c>
      <c r="H705">
        <v>100</v>
      </c>
      <c r="I705" t="s">
        <v>1422</v>
      </c>
      <c r="J705" t="s">
        <v>1185</v>
      </c>
      <c r="K705" t="s">
        <v>1185</v>
      </c>
      <c r="L705">
        <v>2018</v>
      </c>
      <c r="M705" t="str">
        <f>VLOOKUP(G705,sra!$A$1:$B$1028,2,FALSE)</f>
        <v>161166a849fdead2a389e61dbc45890d</v>
      </c>
      <c r="N705" t="s">
        <v>159</v>
      </c>
    </row>
    <row r="706" spans="1:14" x14ac:dyDescent="0.2">
      <c r="A706" t="s">
        <v>1070</v>
      </c>
      <c r="B706" t="s">
        <v>4531</v>
      </c>
      <c r="C706" t="s">
        <v>4532</v>
      </c>
      <c r="D706" t="s">
        <v>1506</v>
      </c>
      <c r="G706" t="s">
        <v>112</v>
      </c>
      <c r="H706">
        <v>100</v>
      </c>
      <c r="I706" t="s">
        <v>1384</v>
      </c>
      <c r="J706" t="s">
        <v>1185</v>
      </c>
      <c r="K706" t="s">
        <v>1185</v>
      </c>
      <c r="L706">
        <v>2018</v>
      </c>
      <c r="M706" t="str">
        <f>VLOOKUP(G706,sra!$A$1:$B$1028,2,FALSE)</f>
        <v>68db749acce7938d512e674479d45605</v>
      </c>
      <c r="N706" t="s">
        <v>112</v>
      </c>
    </row>
    <row r="707" spans="1:14" x14ac:dyDescent="0.2">
      <c r="A707" t="s">
        <v>625</v>
      </c>
      <c r="B707" t="s">
        <v>4533</v>
      </c>
      <c r="C707" t="s">
        <v>4534</v>
      </c>
      <c r="D707" t="s">
        <v>2657</v>
      </c>
      <c r="G707" t="s">
        <v>191</v>
      </c>
      <c r="H707">
        <v>100</v>
      </c>
      <c r="I707" t="s">
        <v>1462</v>
      </c>
      <c r="J707" t="s">
        <v>1185</v>
      </c>
      <c r="K707" t="s">
        <v>1185</v>
      </c>
      <c r="L707">
        <v>2018</v>
      </c>
      <c r="M707" t="str">
        <f>VLOOKUP(G707,sra!$A$1:$B$1028,2,FALSE)</f>
        <v>b2efa2779ceb76cebf7f8141476b1bbc</v>
      </c>
      <c r="N707" t="s">
        <v>191</v>
      </c>
    </row>
    <row r="708" spans="1:14" x14ac:dyDescent="0.2">
      <c r="A708" t="s">
        <v>641</v>
      </c>
      <c r="B708" t="s">
        <v>4535</v>
      </c>
      <c r="C708" t="s">
        <v>4536</v>
      </c>
      <c r="D708" t="s">
        <v>3011</v>
      </c>
      <c r="G708" t="s">
        <v>83</v>
      </c>
      <c r="H708">
        <v>100</v>
      </c>
      <c r="I708" t="s">
        <v>1474</v>
      </c>
      <c r="J708" t="s">
        <v>1185</v>
      </c>
      <c r="K708" t="s">
        <v>1185</v>
      </c>
      <c r="L708">
        <v>2018</v>
      </c>
      <c r="M708" t="str">
        <f>VLOOKUP(G708,sra!$A$1:$B$1028,2,FALSE)</f>
        <v>2af139ea80d484bf0182d6f2798b5573</v>
      </c>
      <c r="N708" t="s">
        <v>83</v>
      </c>
    </row>
    <row r="709" spans="1:14" x14ac:dyDescent="0.2">
      <c r="A709" t="s">
        <v>676</v>
      </c>
      <c r="B709" t="s">
        <v>4537</v>
      </c>
      <c r="C709" t="s">
        <v>4538</v>
      </c>
      <c r="D709" t="s">
        <v>2938</v>
      </c>
      <c r="G709" t="s">
        <v>44</v>
      </c>
      <c r="H709">
        <v>100</v>
      </c>
      <c r="I709" t="s">
        <v>1394</v>
      </c>
      <c r="J709" t="s">
        <v>1185</v>
      </c>
      <c r="K709" t="s">
        <v>1185</v>
      </c>
      <c r="L709">
        <v>2018</v>
      </c>
      <c r="M709" t="str">
        <f>VLOOKUP(G709,sra!$A$1:$B$1028,2,FALSE)</f>
        <v>4917478cb17b7d4c3c4dcc3ea9fa04c8</v>
      </c>
      <c r="N709" t="s">
        <v>44</v>
      </c>
    </row>
    <row r="710" spans="1:14" x14ac:dyDescent="0.2">
      <c r="A710" t="s">
        <v>661</v>
      </c>
      <c r="B710" t="s">
        <v>4539</v>
      </c>
      <c r="C710" t="s">
        <v>4540</v>
      </c>
      <c r="D710" t="s">
        <v>2827</v>
      </c>
      <c r="G710" t="s">
        <v>121</v>
      </c>
      <c r="H710">
        <v>100</v>
      </c>
      <c r="I710" t="s">
        <v>1387</v>
      </c>
      <c r="J710" t="s">
        <v>1185</v>
      </c>
      <c r="K710" t="s">
        <v>1185</v>
      </c>
      <c r="L710">
        <v>2018</v>
      </c>
      <c r="M710" t="str">
        <f>VLOOKUP(G710,sra!$A$1:$B$1028,2,FALSE)</f>
        <v>6dc7a90e626226cab3a5819cc15cf20f</v>
      </c>
      <c r="N710" t="s">
        <v>121</v>
      </c>
    </row>
    <row r="711" spans="1:14" x14ac:dyDescent="0.2">
      <c r="A711" t="s">
        <v>1115</v>
      </c>
      <c r="B711" t="s">
        <v>4541</v>
      </c>
      <c r="C711" t="s">
        <v>4542</v>
      </c>
      <c r="D711" t="s">
        <v>2783</v>
      </c>
      <c r="G711" t="s">
        <v>180</v>
      </c>
      <c r="H711">
        <v>100</v>
      </c>
      <c r="I711" t="s">
        <v>1252</v>
      </c>
      <c r="J711" t="s">
        <v>1185</v>
      </c>
      <c r="K711" t="s">
        <v>1185</v>
      </c>
      <c r="L711">
        <v>2018</v>
      </c>
      <c r="M711" t="str">
        <f>VLOOKUP(G711,sra!$A$1:$B$1028,2,FALSE)</f>
        <v>3a4a4cecdf74432d4faf56ac2664b37e</v>
      </c>
      <c r="N711" t="s">
        <v>180</v>
      </c>
    </row>
    <row r="712" spans="1:14" x14ac:dyDescent="0.2">
      <c r="A712" t="s">
        <v>637</v>
      </c>
      <c r="B712" t="s">
        <v>4543</v>
      </c>
      <c r="C712" t="s">
        <v>4544</v>
      </c>
      <c r="D712" t="s">
        <v>1506</v>
      </c>
      <c r="G712" t="s">
        <v>77</v>
      </c>
      <c r="H712">
        <v>100</v>
      </c>
      <c r="I712" t="s">
        <v>1346</v>
      </c>
      <c r="J712" t="s">
        <v>1185</v>
      </c>
      <c r="K712" t="s">
        <v>1185</v>
      </c>
      <c r="L712">
        <v>2018</v>
      </c>
      <c r="M712" t="str">
        <f>VLOOKUP(G712,sra!$A$1:$B$1028,2,FALSE)</f>
        <v>cf1ddf0195e3f235d59a3f5b2d7f5dfe</v>
      </c>
      <c r="N712" t="s">
        <v>77</v>
      </c>
    </row>
    <row r="713" spans="1:14" x14ac:dyDescent="0.2">
      <c r="A713" t="s">
        <v>1097</v>
      </c>
      <c r="B713" t="s">
        <v>4545</v>
      </c>
      <c r="C713" t="s">
        <v>4546</v>
      </c>
      <c r="D713" t="s">
        <v>1153</v>
      </c>
      <c r="G713" t="s">
        <v>155</v>
      </c>
      <c r="H713">
        <v>100</v>
      </c>
      <c r="I713" t="s">
        <v>1293</v>
      </c>
      <c r="J713" t="s">
        <v>1185</v>
      </c>
      <c r="K713" t="s">
        <v>1185</v>
      </c>
      <c r="L713">
        <v>2018</v>
      </c>
      <c r="M713" t="str">
        <f>VLOOKUP(G713,sra!$A$1:$B$1028,2,FALSE)</f>
        <v>57efb150826dfe2db35b30e26e0892f4</v>
      </c>
      <c r="N713" t="s">
        <v>155</v>
      </c>
    </row>
    <row r="714" spans="1:14" x14ac:dyDescent="0.2">
      <c r="A714" t="s">
        <v>1099</v>
      </c>
      <c r="B714" t="s">
        <v>4547</v>
      </c>
      <c r="C714" t="s">
        <v>4548</v>
      </c>
      <c r="D714" t="s">
        <v>1154</v>
      </c>
      <c r="G714" t="s">
        <v>154</v>
      </c>
      <c r="H714">
        <v>100</v>
      </c>
      <c r="I714" t="s">
        <v>1470</v>
      </c>
      <c r="J714" t="s">
        <v>1185</v>
      </c>
      <c r="K714" t="s">
        <v>1185</v>
      </c>
      <c r="L714">
        <v>2018</v>
      </c>
      <c r="M714" t="str">
        <f>VLOOKUP(G714,sra!$A$1:$B$1028,2,FALSE)</f>
        <v>dcad4f1955eb421b4fcbe3e565e36afd</v>
      </c>
      <c r="N714" t="s">
        <v>154</v>
      </c>
    </row>
    <row r="715" spans="1:14" x14ac:dyDescent="0.2">
      <c r="A715" t="s">
        <v>1087</v>
      </c>
      <c r="B715" t="s">
        <v>4549</v>
      </c>
      <c r="C715" t="s">
        <v>4550</v>
      </c>
      <c r="D715" t="s">
        <v>1155</v>
      </c>
      <c r="G715" t="s">
        <v>70</v>
      </c>
      <c r="H715">
        <v>100</v>
      </c>
      <c r="I715" t="s">
        <v>1401</v>
      </c>
      <c r="J715" t="s">
        <v>1185</v>
      </c>
      <c r="K715" t="s">
        <v>1185</v>
      </c>
      <c r="L715">
        <v>2018</v>
      </c>
      <c r="M715" t="str">
        <f>VLOOKUP(G715,sra!$A$1:$B$1028,2,FALSE)</f>
        <v>d1a4ed46e9a5fbd1a8a2a6d050a22b27</v>
      </c>
      <c r="N715" t="s">
        <v>70</v>
      </c>
    </row>
    <row r="716" spans="1:14" x14ac:dyDescent="0.2">
      <c r="A716" t="s">
        <v>1075</v>
      </c>
      <c r="B716" t="s">
        <v>4551</v>
      </c>
      <c r="C716" t="s">
        <v>4552</v>
      </c>
      <c r="D716" t="s">
        <v>1156</v>
      </c>
      <c r="G716" t="s">
        <v>167</v>
      </c>
      <c r="H716">
        <v>100</v>
      </c>
      <c r="I716" t="s">
        <v>1250</v>
      </c>
      <c r="J716" t="s">
        <v>1185</v>
      </c>
      <c r="K716" t="s">
        <v>1185</v>
      </c>
      <c r="L716">
        <v>2018</v>
      </c>
      <c r="M716" t="str">
        <f>VLOOKUP(G716,sra!$A$1:$B$1028,2,FALSE)</f>
        <v>5f8f4ff472d7a1974fa585da3703df3b</v>
      </c>
      <c r="N716" t="s">
        <v>167</v>
      </c>
    </row>
    <row r="717" spans="1:14" x14ac:dyDescent="0.2">
      <c r="A717" t="s">
        <v>1085</v>
      </c>
      <c r="B717" t="s">
        <v>4553</v>
      </c>
      <c r="C717" t="s">
        <v>4554</v>
      </c>
      <c r="D717" t="s">
        <v>1157</v>
      </c>
      <c r="G717" t="s">
        <v>120</v>
      </c>
      <c r="H717">
        <v>100</v>
      </c>
      <c r="I717" t="s">
        <v>1258</v>
      </c>
      <c r="J717" t="s">
        <v>1185</v>
      </c>
      <c r="K717" t="s">
        <v>1185</v>
      </c>
      <c r="L717">
        <v>2018</v>
      </c>
      <c r="M717" t="str">
        <f>VLOOKUP(G717,sra!$A$1:$B$1028,2,FALSE)</f>
        <v>0dccd51eec8d370a705b3725885edabf</v>
      </c>
      <c r="N717" t="s">
        <v>120</v>
      </c>
    </row>
    <row r="718" spans="1:14" x14ac:dyDescent="0.2">
      <c r="A718" t="s">
        <v>545</v>
      </c>
      <c r="B718" t="s">
        <v>4555</v>
      </c>
      <c r="C718" t="s">
        <v>4556</v>
      </c>
      <c r="D718" t="s">
        <v>1287</v>
      </c>
      <c r="G718" t="s">
        <v>119</v>
      </c>
      <c r="H718">
        <v>100</v>
      </c>
      <c r="I718" t="s">
        <v>1247</v>
      </c>
      <c r="J718" t="s">
        <v>1185</v>
      </c>
      <c r="K718" t="s">
        <v>1185</v>
      </c>
      <c r="L718">
        <v>2018</v>
      </c>
      <c r="M718" t="str">
        <f>VLOOKUP(G718,sra!$A$1:$B$1028,2,FALSE)</f>
        <v>0b868cec96f70949d8a81de4932b29ba</v>
      </c>
      <c r="N718" t="s">
        <v>119</v>
      </c>
    </row>
    <row r="719" spans="1:14" x14ac:dyDescent="0.2">
      <c r="A719" t="s">
        <v>1089</v>
      </c>
      <c r="B719" t="s">
        <v>4557</v>
      </c>
      <c r="C719" t="s">
        <v>4558</v>
      </c>
      <c r="D719" t="s">
        <v>1158</v>
      </c>
      <c r="G719" t="s">
        <v>143</v>
      </c>
      <c r="H719">
        <v>100</v>
      </c>
      <c r="I719" t="s">
        <v>1226</v>
      </c>
      <c r="J719" t="s">
        <v>1185</v>
      </c>
      <c r="K719" t="s">
        <v>1185</v>
      </c>
      <c r="L719">
        <v>2018</v>
      </c>
      <c r="M719" t="str">
        <f>VLOOKUP(G719,sra!$A$1:$B$1028,2,FALSE)</f>
        <v>9646afab0dfe7ef8687baac8293c7e1d</v>
      </c>
      <c r="N719" t="s">
        <v>143</v>
      </c>
    </row>
    <row r="720" spans="1:14" x14ac:dyDescent="0.2">
      <c r="A720" t="s">
        <v>1119</v>
      </c>
      <c r="B720" t="s">
        <v>4559</v>
      </c>
      <c r="C720" t="s">
        <v>4560</v>
      </c>
      <c r="D720" t="s">
        <v>1159</v>
      </c>
      <c r="G720" t="s">
        <v>160</v>
      </c>
      <c r="H720">
        <v>100</v>
      </c>
      <c r="I720" t="s">
        <v>1235</v>
      </c>
      <c r="J720" t="s">
        <v>1185</v>
      </c>
      <c r="K720" t="s">
        <v>1185</v>
      </c>
      <c r="L720">
        <v>2018</v>
      </c>
      <c r="M720" t="str">
        <f>VLOOKUP(G720,sra!$A$1:$B$1028,2,FALSE)</f>
        <v>cdb6c7e510195923609f36ef3aaae46c</v>
      </c>
      <c r="N720" t="s">
        <v>160</v>
      </c>
    </row>
    <row r="721" spans="1:14" x14ac:dyDescent="0.2">
      <c r="A721" t="s">
        <v>1112</v>
      </c>
      <c r="B721" t="s">
        <v>4561</v>
      </c>
      <c r="C721" t="s">
        <v>4562</v>
      </c>
      <c r="D721" t="s">
        <v>1160</v>
      </c>
      <c r="G721" t="s">
        <v>178</v>
      </c>
      <c r="H721">
        <v>100</v>
      </c>
      <c r="I721" t="s">
        <v>1408</v>
      </c>
      <c r="J721" t="s">
        <v>1185</v>
      </c>
      <c r="K721" t="s">
        <v>1185</v>
      </c>
      <c r="L721">
        <v>2018</v>
      </c>
      <c r="M721" t="str">
        <f>VLOOKUP(G721,sra!$A$1:$B$1028,2,FALSE)</f>
        <v>b13d55f40130bd65dc4bbb0855e74359</v>
      </c>
      <c r="N721" t="s">
        <v>178</v>
      </c>
    </row>
    <row r="722" spans="1:14" x14ac:dyDescent="0.2">
      <c r="A722" t="s">
        <v>1079</v>
      </c>
      <c r="B722" t="s">
        <v>4563</v>
      </c>
      <c r="C722" t="s">
        <v>4564</v>
      </c>
      <c r="D722" t="s">
        <v>2943</v>
      </c>
      <c r="G722" t="s">
        <v>132</v>
      </c>
      <c r="H722">
        <v>100</v>
      </c>
      <c r="I722" t="s">
        <v>1396</v>
      </c>
      <c r="J722" t="s">
        <v>1185</v>
      </c>
      <c r="K722" t="s">
        <v>1185</v>
      </c>
      <c r="L722">
        <v>2018</v>
      </c>
      <c r="M722" t="str">
        <f>VLOOKUP(G722,sra!$A$1:$B$1028,2,FALSE)</f>
        <v>a95d6e19a8944b6ba2479b69ad13adf3</v>
      </c>
      <c r="N722" t="s">
        <v>132</v>
      </c>
    </row>
    <row r="723" spans="1:14" x14ac:dyDescent="0.2">
      <c r="A723" t="s">
        <v>1091</v>
      </c>
      <c r="B723" t="s">
        <v>4565</v>
      </c>
      <c r="C723" t="s">
        <v>4566</v>
      </c>
      <c r="D723" t="s">
        <v>1161</v>
      </c>
      <c r="G723" t="s">
        <v>190</v>
      </c>
      <c r="H723">
        <v>100</v>
      </c>
      <c r="I723" t="s">
        <v>1271</v>
      </c>
      <c r="J723" t="s">
        <v>1185</v>
      </c>
      <c r="K723" t="s">
        <v>1185</v>
      </c>
      <c r="L723">
        <v>2018</v>
      </c>
      <c r="M723" t="str">
        <f>VLOOKUP(G723,sra!$A$1:$B$1028,2,FALSE)</f>
        <v>d9659f7a67809114d577aa8148620dea</v>
      </c>
      <c r="N723" t="s">
        <v>190</v>
      </c>
    </row>
    <row r="724" spans="1:14" x14ac:dyDescent="0.2">
      <c r="A724" t="s">
        <v>1130</v>
      </c>
      <c r="B724" t="s">
        <v>4567</v>
      </c>
      <c r="C724" t="s">
        <v>4568</v>
      </c>
      <c r="D724" t="s">
        <v>1162</v>
      </c>
      <c r="G724" t="s">
        <v>268</v>
      </c>
      <c r="H724">
        <v>100</v>
      </c>
      <c r="I724" t="s">
        <v>1457</v>
      </c>
      <c r="J724" t="s">
        <v>1185</v>
      </c>
      <c r="K724" t="s">
        <v>1185</v>
      </c>
      <c r="L724">
        <v>2018</v>
      </c>
      <c r="M724" t="str">
        <f>VLOOKUP(G724,sra!$A$1:$B$1028,2,FALSE)</f>
        <v>63fe8ad4431b20223607a9252d00c123</v>
      </c>
      <c r="N724" t="s">
        <v>268</v>
      </c>
    </row>
    <row r="725" spans="1:14" x14ac:dyDescent="0.2">
      <c r="A725" t="s">
        <v>1093</v>
      </c>
      <c r="B725" t="s">
        <v>4569</v>
      </c>
      <c r="C725" t="s">
        <v>4570</v>
      </c>
      <c r="D725" t="s">
        <v>2650</v>
      </c>
      <c r="G725" t="s">
        <v>291</v>
      </c>
      <c r="H725">
        <v>100</v>
      </c>
      <c r="I725" t="s">
        <v>1216</v>
      </c>
      <c r="J725" t="s">
        <v>1185</v>
      </c>
      <c r="K725" t="s">
        <v>1185</v>
      </c>
      <c r="L725">
        <v>2018</v>
      </c>
      <c r="M725" t="str">
        <f>VLOOKUP(G725,sra!$A$1:$B$1028,2,FALSE)</f>
        <v>47cbf2216cbe5a48810019472bfe9482</v>
      </c>
      <c r="N725" t="s">
        <v>291</v>
      </c>
    </row>
    <row r="726" spans="1:14" x14ac:dyDescent="0.2">
      <c r="A726" t="s">
        <v>594</v>
      </c>
      <c r="B726" t="s">
        <v>4571</v>
      </c>
      <c r="C726" t="s">
        <v>4572</v>
      </c>
      <c r="D726" t="s">
        <v>2891</v>
      </c>
      <c r="G726" t="s">
        <v>157</v>
      </c>
      <c r="H726">
        <v>100</v>
      </c>
      <c r="I726" t="s">
        <v>1276</v>
      </c>
      <c r="J726" t="s">
        <v>1185</v>
      </c>
      <c r="K726" t="s">
        <v>1185</v>
      </c>
      <c r="L726">
        <v>2018</v>
      </c>
      <c r="M726" t="str">
        <f>VLOOKUP(G726,sra!$A$1:$B$1028,2,FALSE)</f>
        <v>0f4baca27cb12d4a83967c0d00aad16c</v>
      </c>
      <c r="N726" t="s">
        <v>157</v>
      </c>
    </row>
    <row r="727" spans="1:14" x14ac:dyDescent="0.2">
      <c r="A727" t="s">
        <v>1092</v>
      </c>
      <c r="B727" t="s">
        <v>4573</v>
      </c>
      <c r="C727" t="s">
        <v>4574</v>
      </c>
      <c r="D727" t="s">
        <v>2935</v>
      </c>
      <c r="G727" t="s">
        <v>46</v>
      </c>
      <c r="H727">
        <v>100</v>
      </c>
      <c r="I727" t="s">
        <v>1238</v>
      </c>
      <c r="J727" t="s">
        <v>1185</v>
      </c>
      <c r="K727" t="s">
        <v>1185</v>
      </c>
      <c r="L727">
        <v>2018</v>
      </c>
      <c r="M727" t="str">
        <f>VLOOKUP(G727,sra!$A$1:$B$1028,2,FALSE)</f>
        <v>4ce8e6aa4e4e7598c59c7347ee864d41</v>
      </c>
      <c r="N727" t="s">
        <v>46</v>
      </c>
    </row>
    <row r="728" spans="1:14" x14ac:dyDescent="0.2">
      <c r="A728" t="s">
        <v>666</v>
      </c>
      <c r="B728" t="s">
        <v>4575</v>
      </c>
      <c r="C728" t="s">
        <v>4576</v>
      </c>
      <c r="D728" t="s">
        <v>1506</v>
      </c>
      <c r="G728" t="s">
        <v>130</v>
      </c>
      <c r="H728">
        <v>100</v>
      </c>
      <c r="I728" t="s">
        <v>1237</v>
      </c>
      <c r="J728" t="s">
        <v>1185</v>
      </c>
      <c r="K728" t="s">
        <v>1185</v>
      </c>
      <c r="L728">
        <v>2018</v>
      </c>
      <c r="M728" t="str">
        <f>VLOOKUP(G728,sra!$A$1:$B$1028,2,FALSE)</f>
        <v>e79617d939194ac37ad49941295b6dde</v>
      </c>
      <c r="N728" t="s">
        <v>130</v>
      </c>
    </row>
    <row r="729" spans="1:14" x14ac:dyDescent="0.2">
      <c r="A729" t="s">
        <v>955</v>
      </c>
      <c r="B729" t="s">
        <v>4577</v>
      </c>
      <c r="C729" t="s">
        <v>4578</v>
      </c>
      <c r="D729" t="s">
        <v>1506</v>
      </c>
      <c r="G729" t="s">
        <v>148</v>
      </c>
      <c r="H729">
        <v>100</v>
      </c>
      <c r="I729" t="s">
        <v>1273</v>
      </c>
      <c r="J729" t="s">
        <v>1185</v>
      </c>
      <c r="K729" t="s">
        <v>1185</v>
      </c>
      <c r="L729">
        <v>2018</v>
      </c>
      <c r="M729" t="str">
        <f>VLOOKUP(G729,sra!$A$1:$B$1028,2,FALSE)</f>
        <v>314cb5e4815b619c0a20257ea022780b</v>
      </c>
      <c r="N729" t="s">
        <v>148</v>
      </c>
    </row>
    <row r="730" spans="1:14" x14ac:dyDescent="0.2">
      <c r="A730" t="s">
        <v>944</v>
      </c>
      <c r="B730" t="s">
        <v>4579</v>
      </c>
      <c r="C730" t="s">
        <v>4580</v>
      </c>
      <c r="D730" t="s">
        <v>1506</v>
      </c>
      <c r="G730" t="s">
        <v>452</v>
      </c>
      <c r="H730">
        <v>101</v>
      </c>
      <c r="I730" t="s">
        <v>2596</v>
      </c>
      <c r="J730" t="s">
        <v>1183</v>
      </c>
      <c r="K730" t="s">
        <v>1186</v>
      </c>
      <c r="L730">
        <v>2013</v>
      </c>
      <c r="M730" t="str">
        <f>VLOOKUP(G730,sra!$A$1:$B$1028,2,FALSE)</f>
        <v>c6f5bcad4137e66a68b167e856adec50</v>
      </c>
      <c r="N730" t="s">
        <v>452</v>
      </c>
    </row>
    <row r="731" spans="1:14" x14ac:dyDescent="0.2">
      <c r="A731" t="s">
        <v>940</v>
      </c>
      <c r="B731" t="s">
        <v>4581</v>
      </c>
      <c r="C731" t="s">
        <v>4582</v>
      </c>
      <c r="D731" t="s">
        <v>2966</v>
      </c>
      <c r="G731" t="s">
        <v>435</v>
      </c>
      <c r="H731">
        <v>101</v>
      </c>
      <c r="I731" t="s">
        <v>2596</v>
      </c>
      <c r="J731" t="s">
        <v>1183</v>
      </c>
      <c r="K731" t="s">
        <v>1186</v>
      </c>
      <c r="L731">
        <v>2013</v>
      </c>
      <c r="M731" t="str">
        <f>VLOOKUP(G731,sra!$A$1:$B$1028,2,FALSE)</f>
        <v>6a313f978ed3784da4ab82c1c49f8caa</v>
      </c>
      <c r="N731" t="s">
        <v>435</v>
      </c>
    </row>
    <row r="732" spans="1:14" x14ac:dyDescent="0.2">
      <c r="A732" t="s">
        <v>903</v>
      </c>
      <c r="B732" t="s">
        <v>4583</v>
      </c>
      <c r="C732" t="s">
        <v>4584</v>
      </c>
      <c r="D732" t="s">
        <v>2876</v>
      </c>
      <c r="G732" t="s">
        <v>423</v>
      </c>
      <c r="H732">
        <v>101</v>
      </c>
      <c r="I732" t="s">
        <v>2596</v>
      </c>
      <c r="J732" t="s">
        <v>1183</v>
      </c>
      <c r="K732" t="s">
        <v>1186</v>
      </c>
      <c r="L732">
        <v>2014</v>
      </c>
      <c r="M732" t="str">
        <f>VLOOKUP(G732,sra!$A$1:$B$1028,2,FALSE)</f>
        <v>e2825e22289c6e060aa83bf0347c63b4</v>
      </c>
      <c r="N732" t="s">
        <v>423</v>
      </c>
    </row>
    <row r="733" spans="1:14" x14ac:dyDescent="0.2">
      <c r="A733" t="s">
        <v>946</v>
      </c>
      <c r="B733" t="s">
        <v>4585</v>
      </c>
      <c r="C733" t="s">
        <v>4586</v>
      </c>
      <c r="D733" t="s">
        <v>2800</v>
      </c>
      <c r="G733" t="s">
        <v>429</v>
      </c>
      <c r="H733">
        <v>100</v>
      </c>
      <c r="I733" t="s">
        <v>2596</v>
      </c>
      <c r="J733" t="s">
        <v>1185</v>
      </c>
      <c r="K733" t="s">
        <v>1185</v>
      </c>
      <c r="L733">
        <v>2018</v>
      </c>
      <c r="M733" t="str">
        <f>VLOOKUP(G733,sra!$A$1:$B$1028,2,FALSE)</f>
        <v>a38a2a00bbdda4f489ad93e9ee59b086</v>
      </c>
      <c r="N733" t="s">
        <v>429</v>
      </c>
    </row>
    <row r="734" spans="1:14" x14ac:dyDescent="0.2">
      <c r="A734" t="s">
        <v>970</v>
      </c>
      <c r="B734" t="s">
        <v>4587</v>
      </c>
      <c r="C734" t="s">
        <v>4588</v>
      </c>
      <c r="D734" t="s">
        <v>2790</v>
      </c>
      <c r="G734" t="s">
        <v>571</v>
      </c>
      <c r="H734">
        <v>101</v>
      </c>
      <c r="I734" t="s">
        <v>2592</v>
      </c>
      <c r="J734" t="s">
        <v>1183</v>
      </c>
      <c r="K734" t="s">
        <v>1186</v>
      </c>
      <c r="L734">
        <v>2013</v>
      </c>
      <c r="M734" t="str">
        <f>VLOOKUP(G734,sra!$A$1:$B$1028,2,FALSE)</f>
        <v>bfee75460e038126494b0b5f0728d89e</v>
      </c>
      <c r="N734" t="s">
        <v>571</v>
      </c>
    </row>
    <row r="735" spans="1:14" x14ac:dyDescent="0.2">
      <c r="A735" t="s">
        <v>815</v>
      </c>
      <c r="B735" t="s">
        <v>4589</v>
      </c>
      <c r="C735" t="s">
        <v>4590</v>
      </c>
      <c r="D735" t="s">
        <v>2968</v>
      </c>
      <c r="G735" t="s">
        <v>404</v>
      </c>
      <c r="H735">
        <v>101</v>
      </c>
      <c r="I735" t="s">
        <v>2596</v>
      </c>
      <c r="J735" t="s">
        <v>1183</v>
      </c>
      <c r="K735" t="s">
        <v>1186</v>
      </c>
      <c r="L735">
        <v>2013</v>
      </c>
      <c r="M735" t="str">
        <f>VLOOKUP(G735,sra!$A$1:$B$1028,2,FALSE)</f>
        <v>dce72ea424cb7b143768f2a6ccc3bca2</v>
      </c>
      <c r="N735" t="s">
        <v>404</v>
      </c>
    </row>
    <row r="736" spans="1:14" x14ac:dyDescent="0.2">
      <c r="A736" t="s">
        <v>844</v>
      </c>
      <c r="B736" t="s">
        <v>4591</v>
      </c>
      <c r="C736" t="s">
        <v>4592</v>
      </c>
      <c r="D736" t="s">
        <v>3042</v>
      </c>
      <c r="G736" t="s">
        <v>463</v>
      </c>
      <c r="H736">
        <v>101</v>
      </c>
      <c r="I736" t="s">
        <v>2596</v>
      </c>
      <c r="J736" t="s">
        <v>1183</v>
      </c>
      <c r="K736" t="s">
        <v>1186</v>
      </c>
      <c r="L736">
        <v>2014</v>
      </c>
      <c r="M736" t="str">
        <f>VLOOKUP(G736,sra!$A$1:$B$1028,2,FALSE)</f>
        <v>a78a960defb567bd009bf9aaee195b37</v>
      </c>
      <c r="N736" t="s">
        <v>463</v>
      </c>
    </row>
    <row r="737" spans="1:14" x14ac:dyDescent="0.2">
      <c r="A737" t="s">
        <v>830</v>
      </c>
      <c r="B737" t="s">
        <v>4593</v>
      </c>
      <c r="C737" t="s">
        <v>4594</v>
      </c>
      <c r="D737" t="s">
        <v>2660</v>
      </c>
      <c r="G737" t="s">
        <v>550</v>
      </c>
      <c r="H737">
        <v>101</v>
      </c>
      <c r="I737" t="s">
        <v>2596</v>
      </c>
      <c r="J737" t="s">
        <v>1183</v>
      </c>
      <c r="K737" t="s">
        <v>1186</v>
      </c>
      <c r="L737">
        <v>2014</v>
      </c>
      <c r="M737" t="str">
        <f>VLOOKUP(G737,sra!$A$1:$B$1028,2,FALSE)</f>
        <v>cbc7d8296de73333021c13c077c4187c</v>
      </c>
      <c r="N737" t="s">
        <v>550</v>
      </c>
    </row>
    <row r="738" spans="1:14" x14ac:dyDescent="0.2">
      <c r="A738" t="s">
        <v>912</v>
      </c>
      <c r="B738" t="s">
        <v>4595</v>
      </c>
      <c r="C738" t="s">
        <v>4596</v>
      </c>
      <c r="D738" t="s">
        <v>2989</v>
      </c>
      <c r="G738" t="s">
        <v>488</v>
      </c>
      <c r="H738">
        <v>101</v>
      </c>
      <c r="I738" t="s">
        <v>2596</v>
      </c>
      <c r="J738" t="s">
        <v>1183</v>
      </c>
      <c r="K738" t="s">
        <v>1186</v>
      </c>
      <c r="L738">
        <v>2014</v>
      </c>
      <c r="M738" t="str">
        <f>VLOOKUP(G738,sra!$A$1:$B$1028,2,FALSE)</f>
        <v>dc973d4537c8afc990eaa1147bdde810</v>
      </c>
      <c r="N738" t="s">
        <v>488</v>
      </c>
    </row>
    <row r="739" spans="1:14" x14ac:dyDescent="0.2">
      <c r="A739" t="s">
        <v>901</v>
      </c>
      <c r="B739" t="s">
        <v>4597</v>
      </c>
      <c r="C739" t="s">
        <v>4598</v>
      </c>
      <c r="D739" t="s">
        <v>2698</v>
      </c>
      <c r="G739" t="s">
        <v>470</v>
      </c>
      <c r="H739">
        <v>101</v>
      </c>
      <c r="I739" t="s">
        <v>2592</v>
      </c>
      <c r="J739" t="s">
        <v>1183</v>
      </c>
      <c r="K739" t="s">
        <v>1186</v>
      </c>
      <c r="L739">
        <v>2013</v>
      </c>
      <c r="M739" t="str">
        <f>VLOOKUP(G739,sra!$A$1:$B$1028,2,FALSE)</f>
        <v>cbc745c4a0d6ee511c413778f6b3c7c8</v>
      </c>
      <c r="N739" t="s">
        <v>470</v>
      </c>
    </row>
    <row r="740" spans="1:14" x14ac:dyDescent="0.2">
      <c r="A740" t="s">
        <v>943</v>
      </c>
      <c r="B740" t="s">
        <v>4599</v>
      </c>
      <c r="C740" t="s">
        <v>4600</v>
      </c>
      <c r="D740" t="s">
        <v>1506</v>
      </c>
      <c r="G740" t="s">
        <v>715</v>
      </c>
      <c r="H740">
        <v>101</v>
      </c>
      <c r="I740" t="s">
        <v>2593</v>
      </c>
      <c r="J740" t="s">
        <v>1183</v>
      </c>
      <c r="K740" t="s">
        <v>1186</v>
      </c>
      <c r="L740">
        <v>2013</v>
      </c>
      <c r="M740" t="str">
        <f>VLOOKUP(G740,sra!$A$1:$B$1028,2,FALSE)</f>
        <v>cd1399781da542b40f2ec535f2d83d33</v>
      </c>
      <c r="N740" t="s">
        <v>715</v>
      </c>
    </row>
    <row r="741" spans="1:14" x14ac:dyDescent="0.2">
      <c r="A741" t="s">
        <v>893</v>
      </c>
      <c r="B741" t="s">
        <v>4601</v>
      </c>
      <c r="C741" t="s">
        <v>4602</v>
      </c>
      <c r="D741" t="s">
        <v>2778</v>
      </c>
      <c r="G741" t="s">
        <v>486</v>
      </c>
      <c r="H741">
        <v>101</v>
      </c>
      <c r="I741" t="s">
        <v>2592</v>
      </c>
      <c r="J741" t="s">
        <v>1183</v>
      </c>
      <c r="K741" t="s">
        <v>1186</v>
      </c>
      <c r="L741">
        <v>2013</v>
      </c>
      <c r="M741" t="str">
        <f>VLOOKUP(G741,sra!$A$1:$B$1028,2,FALSE)</f>
        <v>da2bc3a08f656f101f71a5c731738502</v>
      </c>
      <c r="N741" t="s">
        <v>486</v>
      </c>
    </row>
    <row r="742" spans="1:14" x14ac:dyDescent="0.2">
      <c r="A742" t="s">
        <v>941</v>
      </c>
      <c r="B742" t="s">
        <v>4603</v>
      </c>
      <c r="C742" t="s">
        <v>4604</v>
      </c>
      <c r="D742" t="s">
        <v>1506</v>
      </c>
      <c r="G742" t="s">
        <v>703</v>
      </c>
      <c r="H742">
        <v>101</v>
      </c>
      <c r="I742" t="s">
        <v>2593</v>
      </c>
      <c r="J742" t="s">
        <v>1183</v>
      </c>
      <c r="K742" t="s">
        <v>1186</v>
      </c>
      <c r="L742">
        <v>2013</v>
      </c>
      <c r="M742" t="str">
        <f>VLOOKUP(G742,sra!$A$1:$B$1028,2,FALSE)</f>
        <v>f892a940ab242a14731789e149109ea1</v>
      </c>
      <c r="N742" t="s">
        <v>703</v>
      </c>
    </row>
    <row r="743" spans="1:14" x14ac:dyDescent="0.2">
      <c r="A743" t="s">
        <v>913</v>
      </c>
      <c r="B743" t="s">
        <v>4605</v>
      </c>
      <c r="C743" t="s">
        <v>4606</v>
      </c>
      <c r="D743" t="s">
        <v>3036</v>
      </c>
      <c r="G743" t="s">
        <v>483</v>
      </c>
      <c r="H743">
        <v>101</v>
      </c>
      <c r="I743" t="s">
        <v>2596</v>
      </c>
      <c r="J743" t="s">
        <v>1183</v>
      </c>
      <c r="K743" t="s">
        <v>1186</v>
      </c>
      <c r="L743">
        <v>2013</v>
      </c>
      <c r="M743" t="str">
        <f>VLOOKUP(G743,sra!$A$1:$B$1028,2,FALSE)</f>
        <v>13d70cb67eaced48737fff04ffb083f8</v>
      </c>
      <c r="N743" t="s">
        <v>483</v>
      </c>
    </row>
    <row r="744" spans="1:14" x14ac:dyDescent="0.2">
      <c r="A744" t="s">
        <v>574</v>
      </c>
      <c r="B744" t="s">
        <v>4607</v>
      </c>
      <c r="C744" t="s">
        <v>4608</v>
      </c>
      <c r="D744" t="s">
        <v>2858</v>
      </c>
      <c r="G744" t="s">
        <v>477</v>
      </c>
      <c r="H744">
        <v>101</v>
      </c>
      <c r="I744" t="s">
        <v>2592</v>
      </c>
      <c r="J744" t="s">
        <v>1183</v>
      </c>
      <c r="K744" t="s">
        <v>1186</v>
      </c>
      <c r="L744">
        <v>2013</v>
      </c>
      <c r="M744" t="str">
        <f>VLOOKUP(G744,sra!$A$1:$B$1028,2,FALSE)</f>
        <v>ccb68205fb95d86f5ef751968130f843</v>
      </c>
      <c r="N744" t="s">
        <v>477</v>
      </c>
    </row>
    <row r="745" spans="1:14" x14ac:dyDescent="0.2">
      <c r="A745" t="s">
        <v>971</v>
      </c>
      <c r="B745" t="s">
        <v>4609</v>
      </c>
      <c r="C745" t="s">
        <v>4610</v>
      </c>
      <c r="D745" t="s">
        <v>2716</v>
      </c>
      <c r="G745" t="s">
        <v>440</v>
      </c>
      <c r="H745">
        <v>101</v>
      </c>
      <c r="I745" t="s">
        <v>2592</v>
      </c>
      <c r="J745" t="s">
        <v>1183</v>
      </c>
      <c r="K745" t="s">
        <v>1186</v>
      </c>
      <c r="L745">
        <v>2013</v>
      </c>
      <c r="M745" t="str">
        <f>VLOOKUP(G745,sra!$A$1:$B$1028,2,FALSE)</f>
        <v>9db5e8297e93265734cb710aefa9a84f</v>
      </c>
      <c r="N745" t="s">
        <v>440</v>
      </c>
    </row>
    <row r="746" spans="1:14" x14ac:dyDescent="0.2">
      <c r="A746" t="s">
        <v>947</v>
      </c>
      <c r="B746" t="s">
        <v>4611</v>
      </c>
      <c r="C746" t="s">
        <v>4612</v>
      </c>
      <c r="D746" t="s">
        <v>3043</v>
      </c>
      <c r="G746" t="s">
        <v>400</v>
      </c>
      <c r="H746">
        <v>101</v>
      </c>
      <c r="I746" t="s">
        <v>2592</v>
      </c>
      <c r="J746" t="s">
        <v>1183</v>
      </c>
      <c r="K746" t="s">
        <v>1186</v>
      </c>
      <c r="L746">
        <v>2013</v>
      </c>
      <c r="M746" t="str">
        <f>VLOOKUP(G746,sra!$A$1:$B$1028,2,FALSE)</f>
        <v>e2c8b28c52f4cc53aa93b83e3cbf3a33</v>
      </c>
      <c r="N746" t="s">
        <v>400</v>
      </c>
    </row>
    <row r="747" spans="1:14" x14ac:dyDescent="0.2">
      <c r="A747" t="s">
        <v>910</v>
      </c>
      <c r="B747" t="s">
        <v>4613</v>
      </c>
      <c r="C747" t="s">
        <v>4614</v>
      </c>
      <c r="D747" t="s">
        <v>1506</v>
      </c>
      <c r="G747" t="s">
        <v>465</v>
      </c>
      <c r="H747">
        <v>100</v>
      </c>
      <c r="I747" t="s">
        <v>2592</v>
      </c>
      <c r="J747" t="s">
        <v>1185</v>
      </c>
      <c r="K747" t="s">
        <v>1185</v>
      </c>
      <c r="L747">
        <v>2018</v>
      </c>
      <c r="M747" t="str">
        <f>VLOOKUP(G747,sra!$A$1:$B$1028,2,FALSE)</f>
        <v>86e49649685b6b839bf2b39fbb1102d3</v>
      </c>
      <c r="N747" t="s">
        <v>465</v>
      </c>
    </row>
    <row r="748" spans="1:14" x14ac:dyDescent="0.2">
      <c r="A748" t="s">
        <v>842</v>
      </c>
      <c r="B748" t="s">
        <v>4615</v>
      </c>
      <c r="C748" t="s">
        <v>4616</v>
      </c>
      <c r="D748" t="s">
        <v>1506</v>
      </c>
      <c r="G748" t="s">
        <v>514</v>
      </c>
      <c r="H748">
        <v>101</v>
      </c>
      <c r="I748" t="s">
        <v>2592</v>
      </c>
      <c r="J748" t="s">
        <v>1183</v>
      </c>
      <c r="K748" t="s">
        <v>1186</v>
      </c>
      <c r="L748">
        <v>2013</v>
      </c>
      <c r="M748" t="str">
        <f>VLOOKUP(G748,sra!$A$1:$B$1028,2,FALSE)</f>
        <v>3aacf6d7ef08a7648fcc8512326ba5fa</v>
      </c>
      <c r="N748" t="s">
        <v>514</v>
      </c>
    </row>
    <row r="749" spans="1:14" x14ac:dyDescent="0.2">
      <c r="A749" t="s">
        <v>962</v>
      </c>
      <c r="B749" t="s">
        <v>4617</v>
      </c>
      <c r="C749" t="s">
        <v>4618</v>
      </c>
      <c r="D749" t="s">
        <v>2823</v>
      </c>
      <c r="G749" t="s">
        <v>586</v>
      </c>
      <c r="H749">
        <v>101</v>
      </c>
      <c r="I749" t="s">
        <v>2592</v>
      </c>
      <c r="J749" t="s">
        <v>1183</v>
      </c>
      <c r="K749" t="s">
        <v>1186</v>
      </c>
      <c r="L749">
        <v>2013</v>
      </c>
      <c r="M749" t="str">
        <f>VLOOKUP(G749,sra!$A$1:$B$1028,2,FALSE)</f>
        <v>7b329ab0b5dae631a052b97cfa5538d2</v>
      </c>
      <c r="N749" t="s">
        <v>586</v>
      </c>
    </row>
    <row r="750" spans="1:14" x14ac:dyDescent="0.2">
      <c r="A750" t="s">
        <v>510</v>
      </c>
      <c r="B750" t="s">
        <v>4619</v>
      </c>
      <c r="C750" t="s">
        <v>4620</v>
      </c>
      <c r="D750" t="s">
        <v>2644</v>
      </c>
      <c r="G750" t="s">
        <v>481</v>
      </c>
      <c r="H750">
        <v>150</v>
      </c>
      <c r="I750" t="s">
        <v>2596</v>
      </c>
      <c r="J750" t="s">
        <v>1183</v>
      </c>
      <c r="K750" t="s">
        <v>1185</v>
      </c>
      <c r="L750">
        <v>2017</v>
      </c>
      <c r="M750" t="str">
        <f>VLOOKUP(G750,sra!$A$1:$B$1028,2,FALSE)</f>
        <v>946dbde3b9ca30d58cd9ef0bb6cf5d39</v>
      </c>
      <c r="N750" t="s">
        <v>481</v>
      </c>
    </row>
    <row r="751" spans="1:14" x14ac:dyDescent="0.2">
      <c r="A751" t="s">
        <v>950</v>
      </c>
      <c r="B751" t="s">
        <v>4621</v>
      </c>
      <c r="C751" t="s">
        <v>4622</v>
      </c>
      <c r="D751" t="s">
        <v>3045</v>
      </c>
      <c r="G751" t="s">
        <v>417</v>
      </c>
      <c r="H751">
        <v>101</v>
      </c>
      <c r="I751" t="s">
        <v>2596</v>
      </c>
      <c r="J751" t="s">
        <v>1183</v>
      </c>
      <c r="K751" t="s">
        <v>1186</v>
      </c>
      <c r="L751">
        <v>2014</v>
      </c>
      <c r="M751" t="str">
        <f>VLOOKUP(G751,sra!$A$1:$B$1028,2,FALSE)</f>
        <v>e28ab8313895db1d9d070b521943c4f5</v>
      </c>
      <c r="N751" t="s">
        <v>417</v>
      </c>
    </row>
    <row r="752" spans="1:14" x14ac:dyDescent="0.2">
      <c r="A752" t="s">
        <v>928</v>
      </c>
      <c r="B752" t="s">
        <v>4623</v>
      </c>
      <c r="C752" t="s">
        <v>4624</v>
      </c>
      <c r="D752" t="s">
        <v>1148</v>
      </c>
      <c r="G752" t="s">
        <v>464</v>
      </c>
      <c r="H752">
        <v>101</v>
      </c>
      <c r="I752" t="s">
        <v>2596</v>
      </c>
      <c r="J752" t="s">
        <v>1183</v>
      </c>
      <c r="K752" t="s">
        <v>1186</v>
      </c>
      <c r="L752">
        <v>2013</v>
      </c>
      <c r="M752" t="str">
        <f>VLOOKUP(G752,sra!$A$1:$B$1028,2,FALSE)</f>
        <v>f5f43deb3b03db5f52ca507e9574353d</v>
      </c>
      <c r="N752" t="s">
        <v>464</v>
      </c>
    </row>
    <row r="753" spans="1:14" x14ac:dyDescent="0.2">
      <c r="A753" t="s">
        <v>924</v>
      </c>
      <c r="B753" t="s">
        <v>4625</v>
      </c>
      <c r="C753" t="s">
        <v>4626</v>
      </c>
      <c r="D753" t="s">
        <v>2756</v>
      </c>
      <c r="G753" t="s">
        <v>528</v>
      </c>
      <c r="H753">
        <v>101</v>
      </c>
      <c r="I753" t="s">
        <v>2596</v>
      </c>
      <c r="J753" t="s">
        <v>1183</v>
      </c>
      <c r="K753" t="s">
        <v>1186</v>
      </c>
      <c r="L753">
        <v>2013</v>
      </c>
      <c r="M753" t="str">
        <f>VLOOKUP(G753,sra!$A$1:$B$1028,2,FALSE)</f>
        <v>a2ab20e058e294745dfb0cb38346a34a</v>
      </c>
      <c r="N753" t="s">
        <v>528</v>
      </c>
    </row>
    <row r="754" spans="1:14" x14ac:dyDescent="0.2">
      <c r="A754" t="s">
        <v>922</v>
      </c>
      <c r="B754" t="s">
        <v>4627</v>
      </c>
      <c r="C754" t="s">
        <v>4628</v>
      </c>
      <c r="D754" t="s">
        <v>2641</v>
      </c>
      <c r="G754" t="s">
        <v>403</v>
      </c>
      <c r="H754">
        <v>101</v>
      </c>
      <c r="I754" t="s">
        <v>1148</v>
      </c>
      <c r="J754" t="s">
        <v>1183</v>
      </c>
      <c r="K754" t="s">
        <v>1186</v>
      </c>
      <c r="L754">
        <v>2014</v>
      </c>
      <c r="M754" t="str">
        <f>VLOOKUP(G754,sra!$A$1:$B$1028,2,FALSE)</f>
        <v>deca28fd9a8b2b5b9d1a78b9b2174028</v>
      </c>
      <c r="N754" t="s">
        <v>403</v>
      </c>
    </row>
    <row r="755" spans="1:14" x14ac:dyDescent="0.2">
      <c r="A755" t="s">
        <v>919</v>
      </c>
      <c r="B755" t="s">
        <v>4629</v>
      </c>
      <c r="C755" t="s">
        <v>4630</v>
      </c>
      <c r="D755" t="s">
        <v>1506</v>
      </c>
      <c r="G755" t="s">
        <v>434</v>
      </c>
      <c r="H755">
        <v>101</v>
      </c>
      <c r="I755" t="s">
        <v>2596</v>
      </c>
      <c r="J755" t="s">
        <v>1183</v>
      </c>
      <c r="K755" t="s">
        <v>1186</v>
      </c>
      <c r="L755">
        <v>2014</v>
      </c>
      <c r="M755" t="str">
        <f>VLOOKUP(G755,sra!$A$1:$B$1028,2,FALSE)</f>
        <v>9b3158e14ae7c66af3ce5cc2b7f3bf9e</v>
      </c>
      <c r="N755" t="s">
        <v>434</v>
      </c>
    </row>
    <row r="756" spans="1:14" x14ac:dyDescent="0.2">
      <c r="A756" t="s">
        <v>502</v>
      </c>
      <c r="B756" t="s">
        <v>4631</v>
      </c>
      <c r="C756" t="s">
        <v>4632</v>
      </c>
      <c r="D756" t="s">
        <v>1506</v>
      </c>
      <c r="G756" t="s">
        <v>492</v>
      </c>
      <c r="H756">
        <v>101</v>
      </c>
      <c r="I756" t="s">
        <v>2596</v>
      </c>
      <c r="J756" t="s">
        <v>1183</v>
      </c>
      <c r="K756" t="s">
        <v>1186</v>
      </c>
      <c r="L756">
        <v>2014</v>
      </c>
      <c r="M756" t="str">
        <f>VLOOKUP(G756,sra!$A$1:$B$1028,2,FALSE)</f>
        <v>70a36040fd703b2077333912dd5a1f01</v>
      </c>
      <c r="N756" t="s">
        <v>492</v>
      </c>
    </row>
    <row r="757" spans="1:14" x14ac:dyDescent="0.2">
      <c r="A757" t="s">
        <v>536</v>
      </c>
      <c r="B757" t="s">
        <v>4633</v>
      </c>
      <c r="C757" t="s">
        <v>4634</v>
      </c>
      <c r="D757" t="s">
        <v>3015</v>
      </c>
      <c r="G757" t="s">
        <v>406</v>
      </c>
      <c r="H757">
        <v>101</v>
      </c>
      <c r="I757" t="s">
        <v>2596</v>
      </c>
      <c r="J757" t="s">
        <v>1183</v>
      </c>
      <c r="K757" t="s">
        <v>1186</v>
      </c>
      <c r="L757">
        <v>2014</v>
      </c>
      <c r="M757" t="str">
        <f>VLOOKUP(G757,sra!$A$1:$B$1028,2,FALSE)</f>
        <v>28f1c6dcdc0549c5c526d30a94fcd8b2</v>
      </c>
      <c r="N757" t="s">
        <v>406</v>
      </c>
    </row>
    <row r="758" spans="1:14" x14ac:dyDescent="0.2">
      <c r="A758" t="s">
        <v>833</v>
      </c>
      <c r="B758" t="s">
        <v>4635</v>
      </c>
      <c r="C758" t="s">
        <v>4636</v>
      </c>
      <c r="D758" t="s">
        <v>2915</v>
      </c>
      <c r="G758" t="s">
        <v>462</v>
      </c>
      <c r="H758">
        <v>101</v>
      </c>
      <c r="I758" t="s">
        <v>2596</v>
      </c>
      <c r="J758" t="s">
        <v>1183</v>
      </c>
      <c r="K758" t="s">
        <v>1186</v>
      </c>
      <c r="L758">
        <v>2014</v>
      </c>
      <c r="M758" t="str">
        <f>VLOOKUP(G758,sra!$A$1:$B$1028,2,FALSE)</f>
        <v>8484c321a070ed423503882b541b3633</v>
      </c>
      <c r="N758" t="s">
        <v>462</v>
      </c>
    </row>
    <row r="759" spans="1:14" x14ac:dyDescent="0.2">
      <c r="A759" t="s">
        <v>915</v>
      </c>
      <c r="B759" t="s">
        <v>4637</v>
      </c>
      <c r="C759" t="s">
        <v>4638</v>
      </c>
      <c r="D759" t="s">
        <v>2773</v>
      </c>
      <c r="G759" t="s">
        <v>457</v>
      </c>
      <c r="H759">
        <v>101</v>
      </c>
      <c r="I759" t="s">
        <v>2592</v>
      </c>
      <c r="J759" t="s">
        <v>1183</v>
      </c>
      <c r="K759" t="s">
        <v>1186</v>
      </c>
      <c r="L759">
        <v>2013</v>
      </c>
      <c r="M759" t="str">
        <f>VLOOKUP(G759,sra!$A$1:$B$1028,2,FALSE)</f>
        <v>4732f7cd95748f13c37ba4258311dae1</v>
      </c>
      <c r="N759" t="s">
        <v>457</v>
      </c>
    </row>
    <row r="760" spans="1:14" x14ac:dyDescent="0.2">
      <c r="A760" t="s">
        <v>907</v>
      </c>
      <c r="B760" t="s">
        <v>4639</v>
      </c>
      <c r="C760" t="s">
        <v>4640</v>
      </c>
      <c r="D760" t="s">
        <v>1506</v>
      </c>
      <c r="G760" t="s">
        <v>737</v>
      </c>
      <c r="H760">
        <v>101</v>
      </c>
      <c r="I760" t="s">
        <v>2593</v>
      </c>
      <c r="J760" t="s">
        <v>1183</v>
      </c>
      <c r="K760" t="s">
        <v>1186</v>
      </c>
      <c r="L760">
        <v>2013</v>
      </c>
      <c r="M760" t="str">
        <f>VLOOKUP(G760,sra!$A$1:$B$1028,2,FALSE)</f>
        <v>06795d6045a9d8419496fec1a9c9e048</v>
      </c>
      <c r="N760" t="s">
        <v>737</v>
      </c>
    </row>
    <row r="761" spans="1:14" x14ac:dyDescent="0.2">
      <c r="A761" t="s">
        <v>889</v>
      </c>
      <c r="B761" t="s">
        <v>4641</v>
      </c>
      <c r="C761" t="s">
        <v>4642</v>
      </c>
      <c r="D761" t="s">
        <v>2675</v>
      </c>
      <c r="G761" t="s">
        <v>583</v>
      </c>
      <c r="H761">
        <v>101</v>
      </c>
      <c r="I761" t="s">
        <v>2592</v>
      </c>
      <c r="J761" t="s">
        <v>1183</v>
      </c>
      <c r="K761" t="s">
        <v>1186</v>
      </c>
      <c r="L761">
        <v>2013</v>
      </c>
      <c r="M761" t="str">
        <f>VLOOKUP(G761,sra!$A$1:$B$1028,2,FALSE)</f>
        <v>b9442b10177123ae0cb905b7a0f6ab29</v>
      </c>
      <c r="N761" t="s">
        <v>583</v>
      </c>
    </row>
    <row r="762" spans="1:14" x14ac:dyDescent="0.2">
      <c r="A762" t="s">
        <v>932</v>
      </c>
      <c r="B762" t="s">
        <v>4643</v>
      </c>
      <c r="C762" t="s">
        <v>4644</v>
      </c>
      <c r="D762" t="s">
        <v>1506</v>
      </c>
      <c r="G762" t="s">
        <v>444</v>
      </c>
      <c r="H762">
        <v>101</v>
      </c>
      <c r="I762" t="s">
        <v>2592</v>
      </c>
      <c r="J762" t="s">
        <v>1183</v>
      </c>
      <c r="K762" t="s">
        <v>1186</v>
      </c>
      <c r="L762">
        <v>2013</v>
      </c>
      <c r="M762" t="str">
        <f>VLOOKUP(G762,sra!$A$1:$B$1028,2,FALSE)</f>
        <v>5e0e8690db2e7c94c852e9cdfe593a6c</v>
      </c>
      <c r="N762" t="s">
        <v>444</v>
      </c>
    </row>
    <row r="763" spans="1:14" x14ac:dyDescent="0.2">
      <c r="A763" t="s">
        <v>895</v>
      </c>
      <c r="B763" t="s">
        <v>4645</v>
      </c>
      <c r="C763" t="s">
        <v>4646</v>
      </c>
      <c r="D763" t="s">
        <v>1506</v>
      </c>
      <c r="G763" t="s">
        <v>761</v>
      </c>
      <c r="H763">
        <v>101</v>
      </c>
      <c r="I763" t="s">
        <v>2593</v>
      </c>
      <c r="J763" t="s">
        <v>1183</v>
      </c>
      <c r="K763" t="s">
        <v>1186</v>
      </c>
      <c r="L763">
        <v>2013</v>
      </c>
      <c r="M763" t="str">
        <f>VLOOKUP(G763,sra!$A$1:$B$1028,2,FALSE)</f>
        <v>90d77a6502e18f39d9a7a4749be2431b</v>
      </c>
      <c r="N763" t="s">
        <v>761</v>
      </c>
    </row>
    <row r="764" spans="1:14" x14ac:dyDescent="0.2">
      <c r="A764" t="s">
        <v>966</v>
      </c>
      <c r="B764" t="s">
        <v>4647</v>
      </c>
      <c r="C764" t="s">
        <v>4648</v>
      </c>
      <c r="D764" t="s">
        <v>1506</v>
      </c>
      <c r="G764" t="s">
        <v>443</v>
      </c>
      <c r="H764">
        <v>101</v>
      </c>
      <c r="I764" t="s">
        <v>1148</v>
      </c>
      <c r="J764" t="s">
        <v>1183</v>
      </c>
      <c r="K764" t="s">
        <v>1186</v>
      </c>
      <c r="L764">
        <v>2014</v>
      </c>
      <c r="M764" t="str">
        <f>VLOOKUP(G764,sra!$A$1:$B$1028,2,FALSE)</f>
        <v>a07b72a069078d3d994a857b8d2d7cbe</v>
      </c>
      <c r="N764" t="s">
        <v>443</v>
      </c>
    </row>
    <row r="765" spans="1:14" x14ac:dyDescent="0.2">
      <c r="A765" t="s">
        <v>948</v>
      </c>
      <c r="B765" t="s">
        <v>4649</v>
      </c>
      <c r="C765" t="s">
        <v>4650</v>
      </c>
      <c r="D765" t="s">
        <v>1148</v>
      </c>
      <c r="G765" t="s">
        <v>450</v>
      </c>
      <c r="H765">
        <v>101</v>
      </c>
      <c r="I765" t="s">
        <v>2596</v>
      </c>
      <c r="J765" t="s">
        <v>1183</v>
      </c>
      <c r="K765" t="s">
        <v>1186</v>
      </c>
      <c r="L765">
        <v>2014</v>
      </c>
      <c r="M765" t="str">
        <f>VLOOKUP(G765,sra!$A$1:$B$1028,2,FALSE)</f>
        <v>ef900d2758b560387340110c3a9fafb6</v>
      </c>
      <c r="N765" t="s">
        <v>450</v>
      </c>
    </row>
    <row r="766" spans="1:14" x14ac:dyDescent="0.2">
      <c r="A766" t="s">
        <v>900</v>
      </c>
      <c r="B766" t="s">
        <v>4651</v>
      </c>
      <c r="C766" t="s">
        <v>4652</v>
      </c>
      <c r="D766" t="s">
        <v>3001</v>
      </c>
      <c r="G766" t="s">
        <v>432</v>
      </c>
      <c r="H766">
        <v>101</v>
      </c>
      <c r="I766" t="s">
        <v>2592</v>
      </c>
      <c r="J766" t="s">
        <v>1183</v>
      </c>
      <c r="K766" t="s">
        <v>1186</v>
      </c>
      <c r="L766">
        <v>2013</v>
      </c>
      <c r="M766" t="str">
        <f>VLOOKUP(G766,sra!$A$1:$B$1028,2,FALSE)</f>
        <v>2c105d79f38df9452ed3f1cf9160b2dd</v>
      </c>
      <c r="N766" t="s">
        <v>432</v>
      </c>
    </row>
    <row r="767" spans="1:14" x14ac:dyDescent="0.2">
      <c r="A767" t="s">
        <v>923</v>
      </c>
      <c r="B767" t="s">
        <v>4653</v>
      </c>
      <c r="C767" t="s">
        <v>4654</v>
      </c>
      <c r="D767" t="s">
        <v>2656</v>
      </c>
      <c r="G767" t="s">
        <v>480</v>
      </c>
      <c r="H767">
        <v>101</v>
      </c>
      <c r="I767" t="s">
        <v>2596</v>
      </c>
      <c r="J767" t="s">
        <v>1183</v>
      </c>
      <c r="K767" t="s">
        <v>1186</v>
      </c>
      <c r="L767">
        <v>2014</v>
      </c>
      <c r="M767" t="str">
        <f>VLOOKUP(G767,sra!$A$1:$B$1028,2,FALSE)</f>
        <v>6c4b554e9a15bb117f02bb1d9a7201f9</v>
      </c>
      <c r="N767" t="s">
        <v>480</v>
      </c>
    </row>
    <row r="768" spans="1:14" x14ac:dyDescent="0.2">
      <c r="A768" t="s">
        <v>892</v>
      </c>
      <c r="B768" t="s">
        <v>4655</v>
      </c>
      <c r="C768" t="s">
        <v>4656</v>
      </c>
      <c r="D768" t="s">
        <v>2853</v>
      </c>
      <c r="G768" t="s">
        <v>774</v>
      </c>
      <c r="H768">
        <v>101</v>
      </c>
      <c r="I768" t="s">
        <v>2593</v>
      </c>
      <c r="J768" t="s">
        <v>1183</v>
      </c>
      <c r="K768" t="s">
        <v>1186</v>
      </c>
      <c r="L768">
        <v>2013</v>
      </c>
      <c r="M768" t="str">
        <f>VLOOKUP(G768,sra!$A$1:$B$1028,2,FALSE)</f>
        <v>52ea2e369d4f3a87c600790e6f0a9525</v>
      </c>
      <c r="N768" t="s">
        <v>774</v>
      </c>
    </row>
    <row r="769" spans="1:14" x14ac:dyDescent="0.2">
      <c r="A769" t="s">
        <v>793</v>
      </c>
      <c r="B769" t="s">
        <v>4657</v>
      </c>
      <c r="C769" t="s">
        <v>4658</v>
      </c>
      <c r="D769" t="s">
        <v>2736</v>
      </c>
      <c r="G769" t="s">
        <v>441</v>
      </c>
      <c r="H769">
        <v>101</v>
      </c>
      <c r="I769" t="s">
        <v>2592</v>
      </c>
      <c r="J769" t="s">
        <v>1183</v>
      </c>
      <c r="K769" t="s">
        <v>1186</v>
      </c>
      <c r="L769">
        <v>2013</v>
      </c>
      <c r="M769" t="str">
        <f>VLOOKUP(G769,sra!$A$1:$B$1028,2,FALSE)</f>
        <v>86eeea6045ed8c09e55cd7d09cfa6dfc</v>
      </c>
      <c r="N769" t="s">
        <v>441</v>
      </c>
    </row>
    <row r="770" spans="1:14" x14ac:dyDescent="0.2">
      <c r="A770" t="s">
        <v>880</v>
      </c>
      <c r="B770" t="s">
        <v>4659</v>
      </c>
      <c r="C770" t="s">
        <v>4660</v>
      </c>
      <c r="D770" t="s">
        <v>2909</v>
      </c>
      <c r="G770" t="s">
        <v>326</v>
      </c>
      <c r="H770">
        <v>100</v>
      </c>
      <c r="I770" t="s">
        <v>2596</v>
      </c>
      <c r="J770" t="s">
        <v>1185</v>
      </c>
      <c r="K770" t="s">
        <v>1185</v>
      </c>
      <c r="L770">
        <v>2018</v>
      </c>
      <c r="M770" t="str">
        <f>VLOOKUP(G770,sra!$A$1:$B$1028,2,FALSE)</f>
        <v>62d8a3c8691428ca725e49995d144960</v>
      </c>
      <c r="N770" t="s">
        <v>326</v>
      </c>
    </row>
    <row r="771" spans="1:14" x14ac:dyDescent="0.2">
      <c r="A771" t="s">
        <v>581</v>
      </c>
      <c r="B771" t="s">
        <v>4661</v>
      </c>
      <c r="C771" t="s">
        <v>4662</v>
      </c>
      <c r="D771" t="s">
        <v>2683</v>
      </c>
      <c r="G771" t="s">
        <v>1077</v>
      </c>
      <c r="H771">
        <v>150</v>
      </c>
      <c r="I771" t="s">
        <v>2596</v>
      </c>
      <c r="J771" t="s">
        <v>1183</v>
      </c>
      <c r="K771" t="s">
        <v>1185</v>
      </c>
      <c r="L771">
        <v>2017</v>
      </c>
      <c r="M771" t="str">
        <f>VLOOKUP(G771,sra!$A$1:$B$1028,2,FALSE)</f>
        <v>afd28f74d09c465c09e81d9c0fbf57a4</v>
      </c>
      <c r="N771" t="s">
        <v>1077</v>
      </c>
    </row>
    <row r="772" spans="1:14" x14ac:dyDescent="0.2">
      <c r="A772" t="s">
        <v>934</v>
      </c>
      <c r="B772" t="s">
        <v>4663</v>
      </c>
      <c r="C772" t="s">
        <v>4664</v>
      </c>
      <c r="D772" t="s">
        <v>3002</v>
      </c>
      <c r="G772" t="s">
        <v>419</v>
      </c>
      <c r="H772">
        <v>100</v>
      </c>
      <c r="I772" t="s">
        <v>2596</v>
      </c>
      <c r="J772" t="s">
        <v>1185</v>
      </c>
      <c r="K772" t="s">
        <v>1185</v>
      </c>
      <c r="L772">
        <v>2018</v>
      </c>
      <c r="M772" t="str">
        <f>VLOOKUP(G772,sra!$A$1:$B$1028,2,FALSE)</f>
        <v>6e12f808fc109397495fe1648dcea321</v>
      </c>
      <c r="N772" t="s">
        <v>419</v>
      </c>
    </row>
    <row r="773" spans="1:14" x14ac:dyDescent="0.2">
      <c r="A773" t="s">
        <v>883</v>
      </c>
      <c r="B773" t="s">
        <v>4665</v>
      </c>
      <c r="C773" t="s">
        <v>4666</v>
      </c>
      <c r="D773" t="s">
        <v>1506</v>
      </c>
      <c r="G773" t="s">
        <v>692</v>
      </c>
      <c r="H773">
        <v>101</v>
      </c>
      <c r="I773" t="s">
        <v>2593</v>
      </c>
      <c r="J773" t="s">
        <v>1183</v>
      </c>
      <c r="K773" t="s">
        <v>1186</v>
      </c>
      <c r="L773">
        <v>2013</v>
      </c>
      <c r="M773" t="str">
        <f>VLOOKUP(G773,sra!$A$1:$B$1028,2,FALSE)</f>
        <v>8fb177109a0846a6a4bfa025abc956ad</v>
      </c>
      <c r="N773" t="s">
        <v>692</v>
      </c>
    </row>
    <row r="774" spans="1:14" x14ac:dyDescent="0.2">
      <c r="A774" t="s">
        <v>562</v>
      </c>
      <c r="B774" t="s">
        <v>4667</v>
      </c>
      <c r="C774" t="s">
        <v>4668</v>
      </c>
      <c r="D774" t="s">
        <v>1163</v>
      </c>
      <c r="G774" t="s">
        <v>467</v>
      </c>
      <c r="H774">
        <v>101</v>
      </c>
      <c r="I774" t="s">
        <v>1148</v>
      </c>
      <c r="J774" t="s">
        <v>1183</v>
      </c>
      <c r="K774" t="s">
        <v>1186</v>
      </c>
      <c r="L774">
        <v>2014</v>
      </c>
      <c r="M774" t="str">
        <f>VLOOKUP(G774,sra!$A$1:$B$1028,2,FALSE)</f>
        <v>92b67fd74366c482aca3f25c34bdd3b7</v>
      </c>
      <c r="N774" t="s">
        <v>467</v>
      </c>
    </row>
    <row r="775" spans="1:14" x14ac:dyDescent="0.2">
      <c r="A775" t="s">
        <v>1122</v>
      </c>
      <c r="B775" t="s">
        <v>4669</v>
      </c>
      <c r="C775" t="s">
        <v>4670</v>
      </c>
      <c r="D775" t="s">
        <v>1164</v>
      </c>
      <c r="G775" t="s">
        <v>727</v>
      </c>
      <c r="H775">
        <v>101</v>
      </c>
      <c r="I775" t="s">
        <v>2592</v>
      </c>
      <c r="J775" t="s">
        <v>1183</v>
      </c>
      <c r="K775" t="s">
        <v>1186</v>
      </c>
      <c r="L775">
        <v>2013</v>
      </c>
      <c r="M775" t="str">
        <f>VLOOKUP(G775,sra!$A$1:$B$1028,2,FALSE)</f>
        <v>a9f20d4f443d1a2e0ff019d18ce01994</v>
      </c>
      <c r="N775" t="s">
        <v>727</v>
      </c>
    </row>
    <row r="776" spans="1:14" x14ac:dyDescent="0.2">
      <c r="A776" t="s">
        <v>1073</v>
      </c>
      <c r="B776" t="s">
        <v>4671</v>
      </c>
      <c r="C776" t="s">
        <v>4672</v>
      </c>
      <c r="D776" t="s">
        <v>1165</v>
      </c>
      <c r="G776" t="s">
        <v>668</v>
      </c>
      <c r="H776">
        <v>101</v>
      </c>
      <c r="I776" t="s">
        <v>2592</v>
      </c>
      <c r="J776" t="s">
        <v>1183</v>
      </c>
      <c r="K776" t="s">
        <v>1186</v>
      </c>
      <c r="L776">
        <v>2013</v>
      </c>
      <c r="M776" t="str">
        <f>VLOOKUP(G776,sra!$A$1:$B$1028,2,FALSE)</f>
        <v>9eac2bc8c846524dbf064ec054835e76</v>
      </c>
      <c r="N776" t="s">
        <v>668</v>
      </c>
    </row>
    <row r="777" spans="1:14" x14ac:dyDescent="0.2">
      <c r="A777" t="s">
        <v>1086</v>
      </c>
      <c r="B777" t="s">
        <v>4673</v>
      </c>
      <c r="C777" t="s">
        <v>4674</v>
      </c>
      <c r="D777" t="s">
        <v>1166</v>
      </c>
      <c r="G777" t="s">
        <v>468</v>
      </c>
      <c r="H777">
        <v>101</v>
      </c>
      <c r="I777" t="s">
        <v>1148</v>
      </c>
      <c r="J777" t="s">
        <v>1183</v>
      </c>
      <c r="K777" t="s">
        <v>1186</v>
      </c>
      <c r="L777">
        <v>2014</v>
      </c>
      <c r="M777" t="str">
        <f>VLOOKUP(G777,sra!$A$1:$B$1028,2,FALSE)</f>
        <v>c667598a82dfc4b863b569581165b4ac</v>
      </c>
      <c r="N777" t="s">
        <v>468</v>
      </c>
    </row>
    <row r="778" spans="1:14" x14ac:dyDescent="0.2">
      <c r="A778" t="s">
        <v>981</v>
      </c>
      <c r="B778" t="s">
        <v>4675</v>
      </c>
      <c r="C778" t="s">
        <v>4676</v>
      </c>
      <c r="D778" t="s">
        <v>1410</v>
      </c>
      <c r="G778" t="s">
        <v>430</v>
      </c>
      <c r="H778">
        <v>101</v>
      </c>
      <c r="I778" t="s">
        <v>2596</v>
      </c>
      <c r="J778" t="s">
        <v>1183</v>
      </c>
      <c r="K778" t="s">
        <v>1186</v>
      </c>
      <c r="L778">
        <v>2014</v>
      </c>
      <c r="M778" t="str">
        <f>VLOOKUP(G778,sra!$A$1:$B$1028,2,FALSE)</f>
        <v>f7798ae85f0a8a5fcf1943053e3c38b7</v>
      </c>
      <c r="N778" t="s">
        <v>430</v>
      </c>
    </row>
    <row r="779" spans="1:14" x14ac:dyDescent="0.2">
      <c r="A779" t="s">
        <v>1084</v>
      </c>
      <c r="B779" t="s">
        <v>4677</v>
      </c>
      <c r="C779" t="s">
        <v>4678</v>
      </c>
      <c r="D779" t="s">
        <v>1167</v>
      </c>
      <c r="G779" t="s">
        <v>416</v>
      </c>
      <c r="H779">
        <v>101</v>
      </c>
      <c r="I779" t="s">
        <v>2596</v>
      </c>
      <c r="J779" t="s">
        <v>1183</v>
      </c>
      <c r="K779" t="s">
        <v>1186</v>
      </c>
      <c r="L779">
        <v>2014</v>
      </c>
      <c r="M779" t="str">
        <f>VLOOKUP(G779,sra!$A$1:$B$1028,2,FALSE)</f>
        <v>f01fe426ddcb0f0d2e6da05513d33b4f</v>
      </c>
      <c r="N779" t="s">
        <v>416</v>
      </c>
    </row>
    <row r="780" spans="1:14" x14ac:dyDescent="0.2">
      <c r="A780" t="s">
        <v>1080</v>
      </c>
      <c r="B780" t="s">
        <v>4679</v>
      </c>
      <c r="C780" t="s">
        <v>4680</v>
      </c>
      <c r="D780" t="s">
        <v>1168</v>
      </c>
      <c r="G780" t="s">
        <v>425</v>
      </c>
      <c r="H780">
        <v>101</v>
      </c>
      <c r="I780" t="s">
        <v>1148</v>
      </c>
      <c r="J780" t="s">
        <v>1183</v>
      </c>
      <c r="K780" t="s">
        <v>1186</v>
      </c>
      <c r="L780">
        <v>2014</v>
      </c>
      <c r="M780" t="str">
        <f>VLOOKUP(G780,sra!$A$1:$B$1028,2,FALSE)</f>
        <v>94e8a4c8bf1399bc57b2afcd0570888c</v>
      </c>
      <c r="N780" t="s">
        <v>425</v>
      </c>
    </row>
    <row r="781" spans="1:14" x14ac:dyDescent="0.2">
      <c r="A781" t="s">
        <v>1032</v>
      </c>
      <c r="B781" t="s">
        <v>4681</v>
      </c>
      <c r="C781" t="s">
        <v>4682</v>
      </c>
      <c r="D781" t="s">
        <v>1169</v>
      </c>
      <c r="G781" t="s">
        <v>412</v>
      </c>
      <c r="H781">
        <v>101</v>
      </c>
      <c r="I781" t="s">
        <v>2596</v>
      </c>
      <c r="J781" t="s">
        <v>1183</v>
      </c>
      <c r="K781" t="s">
        <v>1186</v>
      </c>
      <c r="L781">
        <v>2013</v>
      </c>
      <c r="M781" t="str">
        <f>VLOOKUP(G781,sra!$A$1:$B$1028,2,FALSE)</f>
        <v>3ef0a2731d21f07b252f478360dd473f</v>
      </c>
      <c r="N781" t="s">
        <v>412</v>
      </c>
    </row>
    <row r="782" spans="1:14" x14ac:dyDescent="0.2">
      <c r="A782" t="s">
        <v>959</v>
      </c>
      <c r="B782" t="s">
        <v>4683</v>
      </c>
      <c r="C782" t="s">
        <v>4684</v>
      </c>
      <c r="D782" t="s">
        <v>2866</v>
      </c>
      <c r="G782" t="s">
        <v>421</v>
      </c>
      <c r="H782">
        <v>101</v>
      </c>
      <c r="I782" t="s">
        <v>2596</v>
      </c>
      <c r="J782" t="s">
        <v>1183</v>
      </c>
      <c r="K782" t="s">
        <v>1186</v>
      </c>
      <c r="L782">
        <v>2014</v>
      </c>
      <c r="M782" t="str">
        <f>VLOOKUP(G782,sra!$A$1:$B$1028,2,FALSE)</f>
        <v>fce5fd6a49ef9ba38e20c4dc7c2f1716</v>
      </c>
      <c r="N782" t="s">
        <v>421</v>
      </c>
    </row>
    <row r="783" spans="1:14" x14ac:dyDescent="0.2">
      <c r="A783" t="s">
        <v>999</v>
      </c>
      <c r="B783" t="s">
        <v>4685</v>
      </c>
      <c r="C783" t="s">
        <v>4686</v>
      </c>
      <c r="D783" t="s">
        <v>1170</v>
      </c>
      <c r="G783" t="s">
        <v>405</v>
      </c>
      <c r="H783">
        <v>100</v>
      </c>
      <c r="I783" t="s">
        <v>1350</v>
      </c>
      <c r="J783" t="s">
        <v>1185</v>
      </c>
      <c r="K783" t="s">
        <v>1185</v>
      </c>
      <c r="L783">
        <v>2018</v>
      </c>
      <c r="M783" t="str">
        <f>VLOOKUP(G783,sra!$A$1:$B$1028,2,FALSE)</f>
        <v>c5d02d49aa5e1049a98f1aa3521be25f</v>
      </c>
      <c r="N783" t="s">
        <v>405</v>
      </c>
    </row>
    <row r="784" spans="1:14" x14ac:dyDescent="0.2">
      <c r="A784" t="s">
        <v>985</v>
      </c>
      <c r="B784" t="s">
        <v>4687</v>
      </c>
      <c r="C784" t="s">
        <v>4688</v>
      </c>
      <c r="D784" t="s">
        <v>1171</v>
      </c>
      <c r="G784" t="s">
        <v>646</v>
      </c>
      <c r="H784">
        <v>100</v>
      </c>
      <c r="I784" t="s">
        <v>1264</v>
      </c>
      <c r="J784" t="s">
        <v>1185</v>
      </c>
      <c r="K784" t="s">
        <v>1185</v>
      </c>
      <c r="L784">
        <v>2018</v>
      </c>
      <c r="M784" t="str">
        <f>VLOOKUP(G784,sra!$A$1:$B$1028,2,FALSE)</f>
        <v>e035a26d80bda2cf7ea46c57ad87225e</v>
      </c>
      <c r="N784" t="s">
        <v>646</v>
      </c>
    </row>
    <row r="785" spans="1:14" x14ac:dyDescent="0.2">
      <c r="A785" t="s">
        <v>866</v>
      </c>
      <c r="B785" t="s">
        <v>4689</v>
      </c>
      <c r="C785" t="s">
        <v>4690</v>
      </c>
      <c r="D785" t="s">
        <v>1506</v>
      </c>
      <c r="G785" t="s">
        <v>410</v>
      </c>
      <c r="H785">
        <v>101</v>
      </c>
      <c r="I785" t="s">
        <v>2596</v>
      </c>
      <c r="J785" t="s">
        <v>1183</v>
      </c>
      <c r="K785" t="s">
        <v>1186</v>
      </c>
      <c r="L785">
        <v>2014</v>
      </c>
      <c r="M785" t="str">
        <f>VLOOKUP(G785,sra!$A$1:$B$1028,2,FALSE)</f>
        <v>0892c5c26d046c4d174a0d2983beea99</v>
      </c>
      <c r="N785" t="s">
        <v>410</v>
      </c>
    </row>
    <row r="786" spans="1:14" x14ac:dyDescent="0.2">
      <c r="A786" t="s">
        <v>800</v>
      </c>
      <c r="B786" s="21" t="s">
        <v>4691</v>
      </c>
      <c r="C786" t="s">
        <v>4692</v>
      </c>
      <c r="D786" t="s">
        <v>2913</v>
      </c>
      <c r="G786" t="s">
        <v>591</v>
      </c>
      <c r="H786">
        <v>100</v>
      </c>
      <c r="I786" t="s">
        <v>1281</v>
      </c>
      <c r="J786" t="s">
        <v>1185</v>
      </c>
      <c r="K786" t="s">
        <v>1185</v>
      </c>
      <c r="L786">
        <v>2018</v>
      </c>
      <c r="M786" t="str">
        <f>VLOOKUP(G786,sra!$A$1:$B$1028,2,FALSE)</f>
        <v>39a472a43d673ea1a1d2d60917261734</v>
      </c>
      <c r="N786" t="s">
        <v>591</v>
      </c>
    </row>
    <row r="787" spans="1:14" x14ac:dyDescent="0.2">
      <c r="A787" t="s">
        <v>858</v>
      </c>
      <c r="B787" t="s">
        <v>4693</v>
      </c>
      <c r="C787" t="s">
        <v>4694</v>
      </c>
      <c r="D787" t="s">
        <v>1506</v>
      </c>
      <c r="G787" t="s">
        <v>613</v>
      </c>
      <c r="H787">
        <v>100</v>
      </c>
      <c r="I787" t="s">
        <v>1453</v>
      </c>
      <c r="J787" t="s">
        <v>1185</v>
      </c>
      <c r="K787" t="s">
        <v>1185</v>
      </c>
      <c r="L787">
        <v>2018</v>
      </c>
      <c r="M787" t="str">
        <f>VLOOKUP(G787,sra!$A$1:$B$1028,2,FALSE)</f>
        <v>b0e2b2f7d85fddb23fee96b6ea93406e</v>
      </c>
      <c r="N787" t="s">
        <v>613</v>
      </c>
    </row>
    <row r="788" spans="1:14" x14ac:dyDescent="0.2">
      <c r="A788" t="s">
        <v>949</v>
      </c>
      <c r="B788" t="s">
        <v>4695</v>
      </c>
      <c r="C788" t="s">
        <v>4696</v>
      </c>
      <c r="D788" t="s">
        <v>2730</v>
      </c>
      <c r="G788" t="s">
        <v>662</v>
      </c>
      <c r="H788">
        <v>100</v>
      </c>
      <c r="I788" t="s">
        <v>1259</v>
      </c>
      <c r="J788" t="s">
        <v>1185</v>
      </c>
      <c r="K788" t="s">
        <v>1185</v>
      </c>
      <c r="L788">
        <v>2018</v>
      </c>
      <c r="M788" t="str">
        <f>VLOOKUP(G788,sra!$A$1:$B$1028,2,FALSE)</f>
        <v>b8e0b4c8680f0456a0add8f4cd6c39ee</v>
      </c>
      <c r="N788" t="s">
        <v>662</v>
      </c>
    </row>
    <row r="789" spans="1:14" x14ac:dyDescent="0.2">
      <c r="A789" t="s">
        <v>512</v>
      </c>
      <c r="B789" t="s">
        <v>4697</v>
      </c>
      <c r="C789" t="s">
        <v>4698</v>
      </c>
      <c r="D789" t="s">
        <v>1506</v>
      </c>
      <c r="G789" t="s">
        <v>610</v>
      </c>
      <c r="H789">
        <v>100</v>
      </c>
      <c r="I789" t="s">
        <v>1471</v>
      </c>
      <c r="J789" t="s">
        <v>1185</v>
      </c>
      <c r="K789" t="s">
        <v>1185</v>
      </c>
      <c r="L789">
        <v>2018</v>
      </c>
      <c r="M789" t="str">
        <f>VLOOKUP(G789,sra!$A$1:$B$1028,2,FALSE)</f>
        <v>d5d3cc04c31ad3b25ec2e5e72f241203</v>
      </c>
      <c r="N789" t="s">
        <v>610</v>
      </c>
    </row>
    <row r="790" spans="1:14" x14ac:dyDescent="0.2">
      <c r="A790" t="s">
        <v>963</v>
      </c>
      <c r="B790" t="s">
        <v>4699</v>
      </c>
      <c r="C790" t="s">
        <v>4700</v>
      </c>
      <c r="D790" t="s">
        <v>1506</v>
      </c>
      <c r="G790" t="s">
        <v>592</v>
      </c>
      <c r="H790">
        <v>100</v>
      </c>
      <c r="I790" t="s">
        <v>1450</v>
      </c>
      <c r="J790" t="s">
        <v>1185</v>
      </c>
      <c r="K790" t="s">
        <v>1185</v>
      </c>
      <c r="L790">
        <v>2018</v>
      </c>
      <c r="M790" t="str">
        <f>VLOOKUP(G790,sra!$A$1:$B$1028,2,FALSE)</f>
        <v>f580f5621615fb60ee80336871e44326</v>
      </c>
      <c r="N790" t="s">
        <v>592</v>
      </c>
    </row>
    <row r="791" spans="1:14" x14ac:dyDescent="0.2">
      <c r="A791" t="s">
        <v>925</v>
      </c>
      <c r="B791" s="21" t="s">
        <v>4701</v>
      </c>
      <c r="C791" t="s">
        <v>4702</v>
      </c>
      <c r="D791" t="s">
        <v>2825</v>
      </c>
      <c r="G791" t="s">
        <v>684</v>
      </c>
      <c r="H791">
        <v>100</v>
      </c>
      <c r="I791" t="s">
        <v>1369</v>
      </c>
      <c r="J791" t="s">
        <v>1185</v>
      </c>
      <c r="K791" t="s">
        <v>1185</v>
      </c>
      <c r="L791">
        <v>2018</v>
      </c>
      <c r="M791" t="str">
        <f>VLOOKUP(G791,sra!$A$1:$B$1028,2,FALSE)</f>
        <v>22e321b0ac24ed97a05ba8761dc00e16</v>
      </c>
      <c r="N791" t="s">
        <v>684</v>
      </c>
    </row>
    <row r="792" spans="1:14" x14ac:dyDescent="0.2">
      <c r="A792" t="s">
        <v>918</v>
      </c>
      <c r="B792" t="s">
        <v>4703</v>
      </c>
      <c r="C792" t="s">
        <v>4704</v>
      </c>
      <c r="D792" t="s">
        <v>1506</v>
      </c>
      <c r="G792" t="s">
        <v>1117</v>
      </c>
      <c r="H792">
        <v>101</v>
      </c>
      <c r="I792" t="s">
        <v>2596</v>
      </c>
      <c r="J792" t="s">
        <v>1183</v>
      </c>
      <c r="K792" t="s">
        <v>1186</v>
      </c>
      <c r="L792">
        <v>2014</v>
      </c>
      <c r="M792" t="str">
        <f>VLOOKUP(G792,sra!$A$1:$B$1028,2,FALSE)</f>
        <v>c896415dd927f2d4a2c9452b2e04dfd2</v>
      </c>
      <c r="N792" t="s">
        <v>1117</v>
      </c>
    </row>
    <row r="793" spans="1:14" x14ac:dyDescent="0.2">
      <c r="A793" t="s">
        <v>927</v>
      </c>
      <c r="B793" s="21" t="s">
        <v>4705</v>
      </c>
      <c r="C793" t="s">
        <v>4706</v>
      </c>
      <c r="D793" t="s">
        <v>3028</v>
      </c>
      <c r="G793" t="s">
        <v>604</v>
      </c>
      <c r="H793">
        <v>100</v>
      </c>
      <c r="I793" t="s">
        <v>1260</v>
      </c>
      <c r="J793" t="s">
        <v>1185</v>
      </c>
      <c r="K793" t="s">
        <v>1185</v>
      </c>
      <c r="L793">
        <v>2018</v>
      </c>
      <c r="M793" t="str">
        <f>VLOOKUP(G793,sra!$A$1:$B$1028,2,FALSE)</f>
        <v>1797b653847ca38a89ad78a3af5907a9</v>
      </c>
      <c r="N793" t="s">
        <v>604</v>
      </c>
    </row>
    <row r="794" spans="1:14" x14ac:dyDescent="0.2">
      <c r="A794" t="s">
        <v>929</v>
      </c>
      <c r="B794" t="s">
        <v>4707</v>
      </c>
      <c r="C794" t="s">
        <v>4708</v>
      </c>
      <c r="D794" t="s">
        <v>3038</v>
      </c>
      <c r="G794" t="s">
        <v>634</v>
      </c>
      <c r="H794">
        <v>100</v>
      </c>
      <c r="I794" t="s">
        <v>1400</v>
      </c>
      <c r="J794" t="s">
        <v>1185</v>
      </c>
      <c r="K794" t="s">
        <v>1185</v>
      </c>
      <c r="L794">
        <v>2018</v>
      </c>
      <c r="M794" t="str">
        <f>VLOOKUP(G794,sra!$A$1:$B$1028,2,FALSE)</f>
        <v>e38656c280349c9416c2a75387b5727f</v>
      </c>
      <c r="N794" t="s">
        <v>634</v>
      </c>
    </row>
    <row r="795" spans="1:14" x14ac:dyDescent="0.2">
      <c r="A795" t="s">
        <v>539</v>
      </c>
      <c r="B795" t="s">
        <v>4709</v>
      </c>
      <c r="C795" t="s">
        <v>4710</v>
      </c>
      <c r="D795" t="s">
        <v>1506</v>
      </c>
      <c r="G795" t="s">
        <v>313</v>
      </c>
      <c r="H795">
        <v>101</v>
      </c>
      <c r="I795" t="s">
        <v>2593</v>
      </c>
      <c r="J795" t="s">
        <v>1183</v>
      </c>
      <c r="K795" t="s">
        <v>1186</v>
      </c>
      <c r="L795">
        <v>2013</v>
      </c>
      <c r="M795" t="str">
        <f>VLOOKUP(G795,sra!$A$1:$B$1028,2,FALSE)</f>
        <v>48f330a7054416a80b2a4d29677ccd72</v>
      </c>
      <c r="N795" t="s">
        <v>313</v>
      </c>
    </row>
    <row r="796" spans="1:14" x14ac:dyDescent="0.2">
      <c r="A796" t="s">
        <v>936</v>
      </c>
      <c r="B796" t="s">
        <v>4711</v>
      </c>
      <c r="C796" t="s">
        <v>4712</v>
      </c>
      <c r="D796" t="s">
        <v>3046</v>
      </c>
      <c r="G796" t="s">
        <v>638</v>
      </c>
      <c r="H796">
        <v>100</v>
      </c>
      <c r="I796" t="s">
        <v>1207</v>
      </c>
      <c r="J796" t="s">
        <v>1185</v>
      </c>
      <c r="K796" t="s">
        <v>1185</v>
      </c>
      <c r="L796">
        <v>2018</v>
      </c>
      <c r="M796" t="str">
        <f>VLOOKUP(G796,sra!$A$1:$B$1028,2,FALSE)</f>
        <v>f0c3c129b64672b93a31da03e651e4e5</v>
      </c>
      <c r="N796" t="s">
        <v>638</v>
      </c>
    </row>
    <row r="797" spans="1:14" x14ac:dyDescent="0.2">
      <c r="A797" t="s">
        <v>961</v>
      </c>
      <c r="B797" t="s">
        <v>4713</v>
      </c>
      <c r="C797" t="s">
        <v>4714</v>
      </c>
      <c r="D797" t="s">
        <v>2875</v>
      </c>
      <c r="G797" t="s">
        <v>407</v>
      </c>
      <c r="H797">
        <v>101</v>
      </c>
      <c r="I797" t="s">
        <v>2593</v>
      </c>
      <c r="J797" t="s">
        <v>1183</v>
      </c>
      <c r="K797" t="s">
        <v>1186</v>
      </c>
      <c r="L797">
        <v>2013</v>
      </c>
      <c r="M797" t="str">
        <f>VLOOKUP(G797,sra!$A$1:$B$1028,2,FALSE)</f>
        <v>106fdf964f8aa27884e1e50b1ec9b4a9</v>
      </c>
      <c r="N797" t="s">
        <v>407</v>
      </c>
    </row>
    <row r="798" spans="1:14" x14ac:dyDescent="0.2">
      <c r="A798" t="s">
        <v>935</v>
      </c>
      <c r="B798" t="s">
        <v>4715</v>
      </c>
      <c r="C798" t="s">
        <v>4716</v>
      </c>
      <c r="D798" t="s">
        <v>2767</v>
      </c>
      <c r="G798" t="s">
        <v>624</v>
      </c>
      <c r="H798">
        <v>100</v>
      </c>
      <c r="I798" t="s">
        <v>1473</v>
      </c>
      <c r="J798" t="s">
        <v>1185</v>
      </c>
      <c r="K798" t="s">
        <v>1185</v>
      </c>
      <c r="L798">
        <v>2018</v>
      </c>
      <c r="M798" t="str">
        <f>VLOOKUP(G798,sra!$A$1:$B$1028,2,FALSE)</f>
        <v>d7c08c5438fbe554e5b407d9a7137c2f</v>
      </c>
      <c r="N798" t="s">
        <v>624</v>
      </c>
    </row>
    <row r="799" spans="1:14" x14ac:dyDescent="0.2">
      <c r="A799" t="s">
        <v>920</v>
      </c>
      <c r="B799" t="s">
        <v>4717</v>
      </c>
      <c r="C799" t="s">
        <v>4718</v>
      </c>
      <c r="D799" t="s">
        <v>1506</v>
      </c>
      <c r="G799" t="s">
        <v>674</v>
      </c>
      <c r="H799">
        <v>100</v>
      </c>
      <c r="I799" t="s">
        <v>1398</v>
      </c>
      <c r="J799" t="s">
        <v>1185</v>
      </c>
      <c r="K799" t="s">
        <v>1185</v>
      </c>
      <c r="L799">
        <v>2018</v>
      </c>
      <c r="M799" t="str">
        <f>VLOOKUP(G799,sra!$A$1:$B$1028,2,FALSE)</f>
        <v>753ecc2b2c54cd15806534c7a71a3204</v>
      </c>
      <c r="N799" t="s">
        <v>674</v>
      </c>
    </row>
    <row r="800" spans="1:14" x14ac:dyDescent="0.2">
      <c r="A800" t="s">
        <v>887</v>
      </c>
      <c r="B800" t="s">
        <v>4719</v>
      </c>
      <c r="C800" t="s">
        <v>4720</v>
      </c>
      <c r="D800" t="s">
        <v>2766</v>
      </c>
      <c r="G800" t="s">
        <v>353</v>
      </c>
      <c r="H800">
        <v>101</v>
      </c>
      <c r="I800" t="s">
        <v>2593</v>
      </c>
      <c r="J800" t="s">
        <v>1183</v>
      </c>
      <c r="K800" t="s">
        <v>1186</v>
      </c>
      <c r="L800">
        <v>2013</v>
      </c>
      <c r="M800" t="str">
        <f>VLOOKUP(G800,sra!$A$1:$B$1028,2,FALSE)</f>
        <v>94dbfaaa90d638d766467854841c0a7c</v>
      </c>
      <c r="N800" t="s">
        <v>353</v>
      </c>
    </row>
    <row r="801" spans="1:14" x14ac:dyDescent="0.2">
      <c r="A801" t="s">
        <v>909</v>
      </c>
      <c r="B801" t="s">
        <v>4721</v>
      </c>
      <c r="C801" t="s">
        <v>4722</v>
      </c>
      <c r="D801" t="s">
        <v>1506</v>
      </c>
      <c r="G801" t="s">
        <v>338</v>
      </c>
      <c r="H801">
        <v>101</v>
      </c>
      <c r="I801" t="s">
        <v>2596</v>
      </c>
      <c r="J801" t="s">
        <v>1183</v>
      </c>
      <c r="K801" t="s">
        <v>1186</v>
      </c>
      <c r="L801">
        <v>2013</v>
      </c>
      <c r="M801" t="str">
        <f>VLOOKUP(G801,sra!$A$1:$B$1028,2,FALSE)</f>
        <v>ec67f31983076b08d0815d563c58c45b</v>
      </c>
      <c r="N801" t="s">
        <v>338</v>
      </c>
    </row>
    <row r="802" spans="1:14" x14ac:dyDescent="0.2">
      <c r="A802" t="s">
        <v>930</v>
      </c>
      <c r="B802" t="s">
        <v>4723</v>
      </c>
      <c r="C802" t="s">
        <v>4724</v>
      </c>
      <c r="D802" t="s">
        <v>1506</v>
      </c>
      <c r="G802" t="s">
        <v>527</v>
      </c>
      <c r="H802">
        <v>101</v>
      </c>
      <c r="I802" t="s">
        <v>2596</v>
      </c>
      <c r="J802" t="s">
        <v>1183</v>
      </c>
      <c r="K802" t="s">
        <v>1186</v>
      </c>
      <c r="L802">
        <v>2013</v>
      </c>
      <c r="M802" t="str">
        <f>VLOOKUP(G802,sra!$A$1:$B$1028,2,FALSE)</f>
        <v>a6cf3ec2d35b484c666d886eec222400</v>
      </c>
      <c r="N802" t="s">
        <v>527</v>
      </c>
    </row>
    <row r="803" spans="1:14" x14ac:dyDescent="0.2">
      <c r="A803" t="s">
        <v>890</v>
      </c>
      <c r="B803" t="s">
        <v>4725</v>
      </c>
      <c r="C803" t="s">
        <v>4726</v>
      </c>
      <c r="D803" t="s">
        <v>2903</v>
      </c>
      <c r="G803" t="s">
        <v>471</v>
      </c>
      <c r="H803">
        <v>101</v>
      </c>
      <c r="I803" t="s">
        <v>2593</v>
      </c>
      <c r="J803" t="s">
        <v>1183</v>
      </c>
      <c r="K803" t="s">
        <v>1186</v>
      </c>
      <c r="L803">
        <v>2013</v>
      </c>
      <c r="M803" t="str">
        <f>VLOOKUP(G803,sra!$A$1:$B$1028,2,FALSE)</f>
        <v>0f00d9eb793a50329be1067f75d15f08</v>
      </c>
      <c r="N803" t="s">
        <v>471</v>
      </c>
    </row>
    <row r="804" spans="1:14" x14ac:dyDescent="0.2">
      <c r="A804" t="s">
        <v>917</v>
      </c>
      <c r="B804" t="s">
        <v>4727</v>
      </c>
      <c r="C804" t="s">
        <v>4728</v>
      </c>
      <c r="D804" t="s">
        <v>2682</v>
      </c>
      <c r="G804" t="s">
        <v>618</v>
      </c>
      <c r="H804">
        <v>100</v>
      </c>
      <c r="I804" t="s">
        <v>1345</v>
      </c>
      <c r="J804" t="s">
        <v>1185</v>
      </c>
      <c r="K804" t="s">
        <v>1185</v>
      </c>
      <c r="L804">
        <v>2018</v>
      </c>
      <c r="M804" t="str">
        <f>VLOOKUP(G804,sra!$A$1:$B$1028,2,FALSE)</f>
        <v>1a83dfc740eccddba0392433bcae59b7</v>
      </c>
      <c r="N804" t="s">
        <v>618</v>
      </c>
    </row>
    <row r="805" spans="1:14" x14ac:dyDescent="0.2">
      <c r="A805" t="s">
        <v>952</v>
      </c>
      <c r="B805" t="s">
        <v>4729</v>
      </c>
      <c r="C805" t="s">
        <v>4730</v>
      </c>
      <c r="D805" t="s">
        <v>2852</v>
      </c>
      <c r="G805" t="s">
        <v>615</v>
      </c>
      <c r="H805">
        <v>100</v>
      </c>
      <c r="I805" t="s">
        <v>1256</v>
      </c>
      <c r="J805" t="s">
        <v>1185</v>
      </c>
      <c r="K805" t="s">
        <v>1185</v>
      </c>
      <c r="L805">
        <v>2018</v>
      </c>
      <c r="M805" t="str">
        <f>VLOOKUP(G805,sra!$A$1:$B$1028,2,FALSE)</f>
        <v>63fb556dcc90744d9caf699eb8eb0321</v>
      </c>
      <c r="N805" t="s">
        <v>615</v>
      </c>
    </row>
    <row r="806" spans="1:14" x14ac:dyDescent="0.2">
      <c r="A806" t="s">
        <v>908</v>
      </c>
      <c r="B806" t="s">
        <v>4731</v>
      </c>
      <c r="C806" t="s">
        <v>4732</v>
      </c>
      <c r="D806" t="s">
        <v>1506</v>
      </c>
      <c r="G806" t="s">
        <v>652</v>
      </c>
      <c r="H806">
        <v>100</v>
      </c>
      <c r="I806" t="s">
        <v>1505</v>
      </c>
      <c r="J806" t="s">
        <v>1185</v>
      </c>
      <c r="K806" t="s">
        <v>1185</v>
      </c>
      <c r="L806">
        <v>2018</v>
      </c>
      <c r="M806" t="str">
        <f>VLOOKUP(G806,sra!$A$1:$B$1028,2,FALSE)</f>
        <v>dc8d0d04e28bac1e548a870aee8afeb3</v>
      </c>
      <c r="N806" t="s">
        <v>652</v>
      </c>
    </row>
    <row r="807" spans="1:14" x14ac:dyDescent="0.2">
      <c r="A807" t="s">
        <v>904</v>
      </c>
      <c r="B807" t="s">
        <v>4733</v>
      </c>
      <c r="C807" t="s">
        <v>4734</v>
      </c>
      <c r="D807" t="s">
        <v>3047</v>
      </c>
      <c r="G807" t="s">
        <v>636</v>
      </c>
      <c r="H807">
        <v>100</v>
      </c>
      <c r="I807" t="s">
        <v>1277</v>
      </c>
      <c r="J807" t="s">
        <v>1185</v>
      </c>
      <c r="K807" t="s">
        <v>1185</v>
      </c>
      <c r="L807">
        <v>2018</v>
      </c>
      <c r="M807" t="str">
        <f>VLOOKUP(G807,sra!$A$1:$B$1028,2,FALSE)</f>
        <v>58c86b1097b81c27c5f97154adda23f6</v>
      </c>
      <c r="N807" t="s">
        <v>636</v>
      </c>
    </row>
    <row r="808" spans="1:14" x14ac:dyDescent="0.2">
      <c r="A808" t="s">
        <v>956</v>
      </c>
      <c r="B808" t="s">
        <v>4735</v>
      </c>
      <c r="C808" t="s">
        <v>4736</v>
      </c>
      <c r="D808" t="s">
        <v>1506</v>
      </c>
      <c r="G808" t="s">
        <v>663</v>
      </c>
      <c r="H808">
        <v>100</v>
      </c>
      <c r="I808" t="s">
        <v>1373</v>
      </c>
      <c r="J808" t="s">
        <v>1185</v>
      </c>
      <c r="K808" t="s">
        <v>1185</v>
      </c>
      <c r="L808">
        <v>2018</v>
      </c>
      <c r="M808" t="str">
        <f>VLOOKUP(G808,sra!$A$1:$B$1028,2,FALSE)</f>
        <v>9c2ed30a2318821852507cd2a6340c2c</v>
      </c>
      <c r="N808" t="s">
        <v>663</v>
      </c>
    </row>
    <row r="809" spans="1:14" x14ac:dyDescent="0.2">
      <c r="A809" t="s">
        <v>911</v>
      </c>
      <c r="B809" t="s">
        <v>4737</v>
      </c>
      <c r="C809" t="s">
        <v>4738</v>
      </c>
      <c r="D809" t="s">
        <v>2987</v>
      </c>
      <c r="G809" t="s">
        <v>660</v>
      </c>
      <c r="H809">
        <v>100</v>
      </c>
      <c r="I809" t="s">
        <v>1210</v>
      </c>
      <c r="J809" t="s">
        <v>1185</v>
      </c>
      <c r="K809" t="s">
        <v>1185</v>
      </c>
      <c r="L809">
        <v>2018</v>
      </c>
      <c r="M809" t="str">
        <f>VLOOKUP(G809,sra!$A$1:$B$1028,2,FALSE)</f>
        <v>bf55799271e4aff1a3c31e5e16521c0d</v>
      </c>
      <c r="N809" t="s">
        <v>660</v>
      </c>
    </row>
    <row r="810" spans="1:14" x14ac:dyDescent="0.2">
      <c r="A810" t="s">
        <v>902</v>
      </c>
      <c r="B810" t="s">
        <v>4739</v>
      </c>
      <c r="C810" t="s">
        <v>4740</v>
      </c>
      <c r="D810" t="s">
        <v>2844</v>
      </c>
      <c r="G810" t="s">
        <v>621</v>
      </c>
      <c r="H810">
        <v>100</v>
      </c>
      <c r="I810" t="s">
        <v>1406</v>
      </c>
      <c r="J810" t="s">
        <v>1185</v>
      </c>
      <c r="K810" t="s">
        <v>1185</v>
      </c>
      <c r="L810">
        <v>2018</v>
      </c>
      <c r="M810" t="str">
        <f>VLOOKUP(G810,sra!$A$1:$B$1028,2,FALSE)</f>
        <v>1d6e00eed682a1f350d2a428c1890960</v>
      </c>
      <c r="N810" t="s">
        <v>621</v>
      </c>
    </row>
    <row r="811" spans="1:14" x14ac:dyDescent="0.2">
      <c r="A811" t="s">
        <v>1071</v>
      </c>
      <c r="B811" t="s">
        <v>4741</v>
      </c>
      <c r="C811" t="s">
        <v>4742</v>
      </c>
      <c r="D811" t="s">
        <v>1506</v>
      </c>
      <c r="G811" t="s">
        <v>484</v>
      </c>
      <c r="H811">
        <v>101</v>
      </c>
      <c r="I811" t="s">
        <v>1148</v>
      </c>
      <c r="J811" t="s">
        <v>1183</v>
      </c>
      <c r="K811" t="s">
        <v>1186</v>
      </c>
      <c r="L811">
        <v>2014</v>
      </c>
      <c r="M811" t="str">
        <f>VLOOKUP(G811,sra!$A$1:$B$1028,2,FALSE)</f>
        <v>b5f4d7680508c8780ed81e5856122cdc</v>
      </c>
      <c r="N811" t="s">
        <v>484</v>
      </c>
    </row>
    <row r="812" spans="1:14" x14ac:dyDescent="0.2">
      <c r="A812" t="s">
        <v>974</v>
      </c>
      <c r="B812" t="s">
        <v>4743</v>
      </c>
      <c r="C812" t="s">
        <v>4744</v>
      </c>
      <c r="D812" t="s">
        <v>1172</v>
      </c>
      <c r="G812" t="s">
        <v>648</v>
      </c>
      <c r="H812">
        <v>100</v>
      </c>
      <c r="I812" t="s">
        <v>1331</v>
      </c>
      <c r="J812" t="s">
        <v>1185</v>
      </c>
      <c r="K812" t="s">
        <v>1185</v>
      </c>
      <c r="L812">
        <v>2018</v>
      </c>
      <c r="M812" t="str">
        <f>VLOOKUP(G812,sra!$A$1:$B$1028,2,FALSE)</f>
        <v>1b5b8deb561c1e1e2b13ca9f3a23f9b5</v>
      </c>
      <c r="N812" t="s">
        <v>648</v>
      </c>
    </row>
    <row r="813" spans="1:14" x14ac:dyDescent="0.2">
      <c r="A813" t="s">
        <v>1008</v>
      </c>
      <c r="B813" t="s">
        <v>4745</v>
      </c>
      <c r="C813" t="s">
        <v>4746</v>
      </c>
      <c r="D813" t="s">
        <v>2614</v>
      </c>
      <c r="G813" t="s">
        <v>349</v>
      </c>
      <c r="H813">
        <v>101</v>
      </c>
      <c r="I813" t="s">
        <v>2593</v>
      </c>
      <c r="J813" t="s">
        <v>1183</v>
      </c>
      <c r="K813" t="s">
        <v>1186</v>
      </c>
      <c r="L813">
        <v>2013</v>
      </c>
      <c r="M813" t="str">
        <f>VLOOKUP(G813,sra!$A$1:$B$1028,2,FALSE)</f>
        <v>20253c5ffb25472eba9b40702d2b2dd9</v>
      </c>
      <c r="N813" t="s">
        <v>349</v>
      </c>
    </row>
    <row r="814" spans="1:14" x14ac:dyDescent="0.2">
      <c r="A814" t="s">
        <v>1060</v>
      </c>
      <c r="B814" t="s">
        <v>4747</v>
      </c>
      <c r="C814" t="s">
        <v>4748</v>
      </c>
      <c r="D814" t="s">
        <v>1173</v>
      </c>
      <c r="G814" t="s">
        <v>657</v>
      </c>
      <c r="H814">
        <v>100</v>
      </c>
      <c r="I814" t="s">
        <v>1407</v>
      </c>
      <c r="J814" t="s">
        <v>1185</v>
      </c>
      <c r="K814" t="s">
        <v>1185</v>
      </c>
      <c r="L814">
        <v>2018</v>
      </c>
      <c r="M814" t="str">
        <f>VLOOKUP(G814,sra!$A$1:$B$1028,2,FALSE)</f>
        <v>a7fff8cbc9b922b4a46bf17a475fbe50</v>
      </c>
      <c r="N814" t="s">
        <v>657</v>
      </c>
    </row>
    <row r="815" spans="1:14" x14ac:dyDescent="0.2">
      <c r="A815" t="s">
        <v>1021</v>
      </c>
      <c r="B815" t="s">
        <v>4749</v>
      </c>
      <c r="C815" t="s">
        <v>4750</v>
      </c>
      <c r="D815" t="s">
        <v>1174</v>
      </c>
      <c r="G815" t="s">
        <v>622</v>
      </c>
      <c r="H815">
        <v>100</v>
      </c>
      <c r="I815" t="s">
        <v>1356</v>
      </c>
      <c r="J815" t="s">
        <v>1185</v>
      </c>
      <c r="K815" t="s">
        <v>1185</v>
      </c>
      <c r="L815">
        <v>2018</v>
      </c>
      <c r="M815" t="str">
        <f>VLOOKUP(G815,sra!$A$1:$B$1028,2,FALSE)</f>
        <v>1c9d28cd518ad95936156bb39fd83321</v>
      </c>
      <c r="N815" t="s">
        <v>622</v>
      </c>
    </row>
    <row r="816" spans="1:14" x14ac:dyDescent="0.2">
      <c r="A816" t="s">
        <v>996</v>
      </c>
      <c r="B816" t="s">
        <v>4751</v>
      </c>
      <c r="C816" t="s">
        <v>4752</v>
      </c>
      <c r="D816" t="s">
        <v>1414</v>
      </c>
      <c r="G816" t="s">
        <v>682</v>
      </c>
      <c r="H816">
        <v>100</v>
      </c>
      <c r="I816" t="s">
        <v>1309</v>
      </c>
      <c r="J816" t="s">
        <v>1185</v>
      </c>
      <c r="K816" t="s">
        <v>1185</v>
      </c>
      <c r="L816">
        <v>2018</v>
      </c>
      <c r="M816" t="str">
        <f>VLOOKUP(G816,sra!$A$1:$B$1028,2,FALSE)</f>
        <v>62c810b91e4ee95bdf35dd2e8089c864</v>
      </c>
      <c r="N816" t="s">
        <v>682</v>
      </c>
    </row>
    <row r="817" spans="1:14" x14ac:dyDescent="0.2">
      <c r="A817" t="s">
        <v>1035</v>
      </c>
      <c r="B817" t="s">
        <v>4753</v>
      </c>
      <c r="C817" t="s">
        <v>4754</v>
      </c>
      <c r="D817" t="s">
        <v>1175</v>
      </c>
      <c r="G817" t="s">
        <v>341</v>
      </c>
      <c r="H817">
        <v>100</v>
      </c>
      <c r="I817" t="s">
        <v>2593</v>
      </c>
      <c r="J817" t="s">
        <v>1185</v>
      </c>
      <c r="K817" t="s">
        <v>1185</v>
      </c>
      <c r="L817">
        <v>2018</v>
      </c>
      <c r="M817" t="str">
        <f>VLOOKUP(G817,sra!$A$1:$B$1028,2,FALSE)</f>
        <v>002f62a71145ac55290c161daebe66e3</v>
      </c>
      <c r="N817" t="s">
        <v>341</v>
      </c>
    </row>
    <row r="818" spans="1:14" x14ac:dyDescent="0.2">
      <c r="A818" t="s">
        <v>972</v>
      </c>
      <c r="B818" t="s">
        <v>4755</v>
      </c>
      <c r="C818" t="s">
        <v>4756</v>
      </c>
      <c r="D818" t="s">
        <v>1176</v>
      </c>
      <c r="G818" t="s">
        <v>651</v>
      </c>
      <c r="H818">
        <v>100</v>
      </c>
      <c r="I818" t="s">
        <v>1313</v>
      </c>
      <c r="J818" t="s">
        <v>1185</v>
      </c>
      <c r="K818" t="s">
        <v>1185</v>
      </c>
      <c r="L818">
        <v>2018</v>
      </c>
      <c r="M818" t="str">
        <f>VLOOKUP(G818,sra!$A$1:$B$1028,2,FALSE)</f>
        <v>46596c77e7dc108d3d4aeaf66900c9af</v>
      </c>
      <c r="N818" t="s">
        <v>651</v>
      </c>
    </row>
    <row r="819" spans="1:14" x14ac:dyDescent="0.2">
      <c r="A819" t="s">
        <v>503</v>
      </c>
      <c r="B819" t="s">
        <v>4757</v>
      </c>
      <c r="C819" t="s">
        <v>4758</v>
      </c>
      <c r="D819" t="s">
        <v>1177</v>
      </c>
      <c r="G819" t="s">
        <v>327</v>
      </c>
      <c r="H819">
        <v>101</v>
      </c>
      <c r="I819" t="s">
        <v>2601</v>
      </c>
      <c r="J819" t="s">
        <v>1183</v>
      </c>
      <c r="K819" t="s">
        <v>1186</v>
      </c>
      <c r="L819">
        <v>2012</v>
      </c>
      <c r="M819" t="str">
        <f>VLOOKUP(G819,sra!$A$1:$B$1028,2,FALSE)</f>
        <v>623a31ed7597128ec5f3474f2559a237</v>
      </c>
      <c r="N819" t="s">
        <v>327</v>
      </c>
    </row>
    <row r="820" spans="1:14" x14ac:dyDescent="0.2">
      <c r="A820" t="s">
        <v>1081</v>
      </c>
      <c r="B820" t="s">
        <v>4759</v>
      </c>
      <c r="C820" t="s">
        <v>4760</v>
      </c>
      <c r="D820" t="s">
        <v>1178</v>
      </c>
      <c r="G820" t="s">
        <v>589</v>
      </c>
      <c r="H820">
        <v>100</v>
      </c>
      <c r="I820" t="s">
        <v>1379</v>
      </c>
      <c r="J820" t="s">
        <v>1185</v>
      </c>
      <c r="K820" t="s">
        <v>1185</v>
      </c>
      <c r="L820">
        <v>2018</v>
      </c>
      <c r="M820" t="str">
        <f>VLOOKUP(G820,sra!$A$1:$B$1028,2,FALSE)</f>
        <v>44a1f52452714b577da92f0e8c584378</v>
      </c>
      <c r="N820" t="s">
        <v>589</v>
      </c>
    </row>
    <row r="821" spans="1:14" x14ac:dyDescent="0.2">
      <c r="A821" t="s">
        <v>879</v>
      </c>
      <c r="B821" t="s">
        <v>4761</v>
      </c>
      <c r="C821" t="s">
        <v>4762</v>
      </c>
      <c r="D821" t="s">
        <v>2803</v>
      </c>
      <c r="G821" t="s">
        <v>611</v>
      </c>
      <c r="H821">
        <v>100</v>
      </c>
      <c r="I821" t="s">
        <v>1364</v>
      </c>
      <c r="J821" t="s">
        <v>1185</v>
      </c>
      <c r="K821" t="s">
        <v>1185</v>
      </c>
      <c r="L821">
        <v>2018</v>
      </c>
      <c r="M821" t="str">
        <f>VLOOKUP(G821,sra!$A$1:$B$1028,2,FALSE)</f>
        <v>01ce89ac7f6ff44f5ea8ed975e88a022</v>
      </c>
      <c r="N821" t="s">
        <v>611</v>
      </c>
    </row>
    <row r="822" spans="1:14" x14ac:dyDescent="0.2">
      <c r="A822" t="s">
        <v>1061</v>
      </c>
      <c r="B822" t="s">
        <v>4763</v>
      </c>
      <c r="C822" t="s">
        <v>4764</v>
      </c>
      <c r="D822" t="s">
        <v>1179</v>
      </c>
      <c r="G822" t="s">
        <v>350</v>
      </c>
      <c r="H822">
        <v>101</v>
      </c>
      <c r="I822" t="s">
        <v>2593</v>
      </c>
      <c r="J822" t="s">
        <v>1183</v>
      </c>
      <c r="K822" t="s">
        <v>1186</v>
      </c>
      <c r="L822">
        <v>2013</v>
      </c>
      <c r="M822" t="str">
        <f>VLOOKUP(G822,sra!$A$1:$B$1028,2,FALSE)</f>
        <v>ff8857502c903b402aba54c25debc261</v>
      </c>
      <c r="N822" t="s">
        <v>350</v>
      </c>
    </row>
    <row r="823" spans="1:14" x14ac:dyDescent="0.2">
      <c r="A823" t="s">
        <v>1050</v>
      </c>
      <c r="B823" t="s">
        <v>4765</v>
      </c>
      <c r="C823" t="s">
        <v>4766</v>
      </c>
      <c r="D823" t="s">
        <v>1180</v>
      </c>
      <c r="G823" t="s">
        <v>303</v>
      </c>
      <c r="H823">
        <v>101</v>
      </c>
      <c r="I823" t="s">
        <v>2593</v>
      </c>
      <c r="J823" t="s">
        <v>1183</v>
      </c>
      <c r="K823" t="s">
        <v>1186</v>
      </c>
      <c r="L823">
        <v>2013</v>
      </c>
      <c r="M823" t="str">
        <f>VLOOKUP(G823,sra!$A$1:$B$1028,2,FALSE)</f>
        <v>32248284917bdba14042af1194af8bb3</v>
      </c>
      <c r="N823" t="s">
        <v>303</v>
      </c>
    </row>
    <row r="824" spans="1:14" x14ac:dyDescent="0.2">
      <c r="A824" t="s">
        <v>1001</v>
      </c>
      <c r="B824" t="s">
        <v>4767</v>
      </c>
      <c r="C824" t="s">
        <v>4768</v>
      </c>
      <c r="D824" t="s">
        <v>1181</v>
      </c>
      <c r="G824" t="s">
        <v>670</v>
      </c>
      <c r="H824">
        <v>100</v>
      </c>
      <c r="I824" t="s">
        <v>1397</v>
      </c>
      <c r="J824" t="s">
        <v>1185</v>
      </c>
      <c r="K824" t="s">
        <v>1185</v>
      </c>
      <c r="L824">
        <v>2018</v>
      </c>
      <c r="M824" t="str">
        <f>VLOOKUP(G824,sra!$A$1:$B$1028,2,FALSE)</f>
        <v>8fc5686194f3987081ae6849d2d9c7f6</v>
      </c>
      <c r="N824" t="s">
        <v>670</v>
      </c>
    </row>
    <row r="825" spans="1:14" x14ac:dyDescent="0.2">
      <c r="A825" t="s">
        <v>569</v>
      </c>
      <c r="B825" t="s">
        <v>4769</v>
      </c>
      <c r="C825" t="s">
        <v>4770</v>
      </c>
      <c r="D825" t="s">
        <v>1148</v>
      </c>
      <c r="G825" t="s">
        <v>601</v>
      </c>
      <c r="H825">
        <v>100</v>
      </c>
      <c r="I825" t="s">
        <v>1249</v>
      </c>
      <c r="J825" t="s">
        <v>1185</v>
      </c>
      <c r="K825" t="s">
        <v>1185</v>
      </c>
      <c r="L825">
        <v>2018</v>
      </c>
      <c r="M825" t="str">
        <f>VLOOKUP(G825,sra!$A$1:$B$1028,2,FALSE)</f>
        <v>fb66a47679571e459428a62943143657</v>
      </c>
      <c r="N825" t="s">
        <v>601</v>
      </c>
    </row>
    <row r="826" spans="1:14" x14ac:dyDescent="0.2">
      <c r="A826" t="s">
        <v>965</v>
      </c>
      <c r="B826" t="s">
        <v>4771</v>
      </c>
      <c r="C826" t="s">
        <v>4772</v>
      </c>
      <c r="D826" t="s">
        <v>2775</v>
      </c>
      <c r="G826" t="s">
        <v>633</v>
      </c>
      <c r="H826">
        <v>100</v>
      </c>
      <c r="I826" t="s">
        <v>1352</v>
      </c>
      <c r="J826" t="s">
        <v>1185</v>
      </c>
      <c r="K826" t="s">
        <v>1185</v>
      </c>
      <c r="L826">
        <v>2018</v>
      </c>
      <c r="M826" t="str">
        <f>VLOOKUP(G826,sra!$A$1:$B$1028,2,FALSE)</f>
        <v>2ac3900cdbfb12581ca77e4980172cc4</v>
      </c>
      <c r="N826" t="s">
        <v>633</v>
      </c>
    </row>
    <row r="827" spans="1:14" x14ac:dyDescent="0.2">
      <c r="A827" t="s">
        <v>891</v>
      </c>
      <c r="B827" t="s">
        <v>4773</v>
      </c>
      <c r="C827" t="s">
        <v>4774</v>
      </c>
      <c r="D827" t="s">
        <v>2699</v>
      </c>
      <c r="G827" t="s">
        <v>304</v>
      </c>
      <c r="H827">
        <v>101</v>
      </c>
      <c r="I827" t="s">
        <v>2593</v>
      </c>
      <c r="J827" t="s">
        <v>1183</v>
      </c>
      <c r="K827" t="s">
        <v>1186</v>
      </c>
      <c r="L827">
        <v>2013</v>
      </c>
      <c r="M827" t="str">
        <f>VLOOKUP(G827,sra!$A$1:$B$1028,2,FALSE)</f>
        <v>a7fb9210306da2bda855b2750d6cb3cf</v>
      </c>
      <c r="N827" t="s">
        <v>304</v>
      </c>
    </row>
    <row r="828" spans="1:14" x14ac:dyDescent="0.2">
      <c r="A828" t="s">
        <v>899</v>
      </c>
      <c r="B828" t="s">
        <v>4775</v>
      </c>
      <c r="C828" t="s">
        <v>4776</v>
      </c>
      <c r="D828" t="s">
        <v>2735</v>
      </c>
      <c r="G828" t="s">
        <v>540</v>
      </c>
      <c r="H828">
        <v>101</v>
      </c>
      <c r="I828" t="s">
        <v>2596</v>
      </c>
      <c r="J828" t="s">
        <v>1183</v>
      </c>
      <c r="K828" t="s">
        <v>1186</v>
      </c>
      <c r="L828">
        <v>2014</v>
      </c>
      <c r="M828" t="str">
        <f>VLOOKUP(G828,sra!$A$1:$B$1028,2,FALSE)</f>
        <v>3c56be7553b3c54b87738d0658a2af08</v>
      </c>
      <c r="N828" t="s">
        <v>540</v>
      </c>
    </row>
    <row r="829" spans="1:14" x14ac:dyDescent="0.2">
      <c r="A829" t="s">
        <v>905</v>
      </c>
      <c r="B829" t="s">
        <v>4777</v>
      </c>
      <c r="C829" t="s">
        <v>4778</v>
      </c>
      <c r="D829" t="s">
        <v>1506</v>
      </c>
      <c r="G829" t="s">
        <v>451</v>
      </c>
      <c r="H829">
        <v>101</v>
      </c>
      <c r="I829" t="s">
        <v>2593</v>
      </c>
      <c r="J829" t="s">
        <v>1183</v>
      </c>
      <c r="K829" t="s">
        <v>1186</v>
      </c>
      <c r="L829">
        <v>2013</v>
      </c>
      <c r="M829" t="str">
        <f>VLOOKUP(G829,sra!$A$1:$B$1028,2,FALSE)</f>
        <v>46241d8f043b8a2778c7e2651b6ecd8b</v>
      </c>
      <c r="N829" t="s">
        <v>451</v>
      </c>
    </row>
    <row r="830" spans="1:14" x14ac:dyDescent="0.2">
      <c r="A830" t="s">
        <v>960</v>
      </c>
      <c r="B830" t="s">
        <v>4779</v>
      </c>
      <c r="C830" t="s">
        <v>4780</v>
      </c>
      <c r="D830" t="s">
        <v>3062</v>
      </c>
      <c r="G830" t="s">
        <v>649</v>
      </c>
      <c r="H830">
        <v>100</v>
      </c>
      <c r="I830" t="s">
        <v>1477</v>
      </c>
      <c r="J830" t="s">
        <v>1185</v>
      </c>
      <c r="K830" t="s">
        <v>1185</v>
      </c>
      <c r="L830">
        <v>2018</v>
      </c>
      <c r="M830" t="str">
        <f>VLOOKUP(G830,sra!$A$1:$B$1028,2,FALSE)</f>
        <v>7b915f5a1fb042f29c9b1bfd02ef6bfb</v>
      </c>
      <c r="N830" t="s">
        <v>649</v>
      </c>
    </row>
    <row r="831" spans="1:14" x14ac:dyDescent="0.2">
      <c r="A831" t="s">
        <v>1983</v>
      </c>
      <c r="B831" t="s">
        <v>4781</v>
      </c>
      <c r="C831" t="s">
        <v>4782</v>
      </c>
      <c r="D831" t="s">
        <v>1506</v>
      </c>
      <c r="G831" t="s">
        <v>598</v>
      </c>
      <c r="H831">
        <v>100</v>
      </c>
      <c r="I831" t="s">
        <v>1430</v>
      </c>
      <c r="J831" t="s">
        <v>1185</v>
      </c>
      <c r="K831" t="s">
        <v>1185</v>
      </c>
      <c r="L831">
        <v>2018</v>
      </c>
      <c r="M831" t="str">
        <f>VLOOKUP(G831,sra!$A$1:$B$1028,2,FALSE)</f>
        <v>8575ba8933ac23437a133b0798780c00</v>
      </c>
      <c r="N831" t="s">
        <v>598</v>
      </c>
    </row>
    <row r="832" spans="1:14" x14ac:dyDescent="0.2">
      <c r="A832" t="s">
        <v>1984</v>
      </c>
      <c r="B832" t="s">
        <v>4783</v>
      </c>
      <c r="C832" t="s">
        <v>4784</v>
      </c>
      <c r="D832" t="s">
        <v>1506</v>
      </c>
      <c r="G832" t="s">
        <v>647</v>
      </c>
      <c r="H832">
        <v>100</v>
      </c>
      <c r="I832" t="s">
        <v>1449</v>
      </c>
      <c r="J832" t="s">
        <v>1185</v>
      </c>
      <c r="K832" t="s">
        <v>1185</v>
      </c>
      <c r="L832">
        <v>2018</v>
      </c>
      <c r="M832" t="str">
        <f>VLOOKUP(G832,sra!$A$1:$B$1028,2,FALSE)</f>
        <v>ad8d9915ae2b2d7018da9fabff687ca8</v>
      </c>
      <c r="N832" t="s">
        <v>647</v>
      </c>
    </row>
    <row r="833" spans="1:14" x14ac:dyDescent="0.2">
      <c r="A833" t="s">
        <v>1985</v>
      </c>
      <c r="B833" t="s">
        <v>4785</v>
      </c>
      <c r="C833" t="s">
        <v>4786</v>
      </c>
      <c r="D833" t="s">
        <v>1506</v>
      </c>
      <c r="G833" t="s">
        <v>456</v>
      </c>
      <c r="H833">
        <v>101</v>
      </c>
      <c r="I833" t="s">
        <v>2596</v>
      </c>
      <c r="J833" t="s">
        <v>1183</v>
      </c>
      <c r="K833" t="s">
        <v>1186</v>
      </c>
      <c r="L833">
        <v>2014</v>
      </c>
      <c r="M833" t="str">
        <f>VLOOKUP(G833,sra!$A$1:$B$1028,2,FALSE)</f>
        <v>6aa6dce8ca48b918f383d7099827b55d</v>
      </c>
      <c r="N833" t="s">
        <v>456</v>
      </c>
    </row>
    <row r="834" spans="1:14" x14ac:dyDescent="0.2">
      <c r="A834" t="s">
        <v>2017</v>
      </c>
      <c r="B834" t="s">
        <v>4787</v>
      </c>
      <c r="C834" t="s">
        <v>4788</v>
      </c>
      <c r="D834" t="s">
        <v>1506</v>
      </c>
      <c r="G834" t="s">
        <v>420</v>
      </c>
      <c r="H834">
        <v>101</v>
      </c>
      <c r="I834" t="s">
        <v>1148</v>
      </c>
      <c r="J834" t="s">
        <v>1183</v>
      </c>
      <c r="K834" t="s">
        <v>1186</v>
      </c>
      <c r="L834">
        <v>2014</v>
      </c>
      <c r="M834" t="str">
        <f>VLOOKUP(G834,sra!$A$1:$B$1028,2,FALSE)</f>
        <v>98e56abaf339661e96c62837d2cce905</v>
      </c>
      <c r="N834" t="s">
        <v>420</v>
      </c>
    </row>
    <row r="835" spans="1:14" x14ac:dyDescent="0.2">
      <c r="A835" t="s">
        <v>2018</v>
      </c>
      <c r="B835" t="s">
        <v>4789</v>
      </c>
      <c r="C835" t="s">
        <v>4790</v>
      </c>
      <c r="D835" t="s">
        <v>1506</v>
      </c>
      <c r="G835" t="s">
        <v>623</v>
      </c>
      <c r="H835">
        <v>100</v>
      </c>
      <c r="I835" t="s">
        <v>1463</v>
      </c>
      <c r="J835" t="s">
        <v>1185</v>
      </c>
      <c r="K835" t="s">
        <v>1185</v>
      </c>
      <c r="L835">
        <v>2018</v>
      </c>
      <c r="M835" t="str">
        <f>VLOOKUP(G835,sra!$A$1:$B$1028,2,FALSE)</f>
        <v>625a119707a04dd83036e7e1869ef936</v>
      </c>
      <c r="N835" t="s">
        <v>623</v>
      </c>
    </row>
    <row r="836" spans="1:14" x14ac:dyDescent="0.2">
      <c r="A836" t="s">
        <v>2019</v>
      </c>
      <c r="B836" t="s">
        <v>4791</v>
      </c>
      <c r="C836" t="s">
        <v>4792</v>
      </c>
      <c r="D836" t="s">
        <v>1506</v>
      </c>
      <c r="G836" t="s">
        <v>612</v>
      </c>
      <c r="H836">
        <v>100</v>
      </c>
      <c r="I836" t="s">
        <v>1324</v>
      </c>
      <c r="J836" t="s">
        <v>1185</v>
      </c>
      <c r="K836" t="s">
        <v>1185</v>
      </c>
      <c r="L836">
        <v>2018</v>
      </c>
      <c r="M836" t="str">
        <f>VLOOKUP(G836,sra!$A$1:$B$1028,2,FALSE)</f>
        <v>30f23f68c7bf5c8212bb7303e24453aa</v>
      </c>
      <c r="N836" t="s">
        <v>612</v>
      </c>
    </row>
    <row r="837" spans="1:14" x14ac:dyDescent="0.2">
      <c r="A837" t="s">
        <v>1110</v>
      </c>
      <c r="B837" t="s">
        <v>4793</v>
      </c>
      <c r="C837" t="s">
        <v>4794</v>
      </c>
      <c r="D837" t="s">
        <v>2731</v>
      </c>
      <c r="G837" t="s">
        <v>374</v>
      </c>
      <c r="H837">
        <v>100</v>
      </c>
      <c r="I837" t="s">
        <v>1412</v>
      </c>
      <c r="J837" t="s">
        <v>1185</v>
      </c>
      <c r="K837" t="s">
        <v>1185</v>
      </c>
      <c r="L837">
        <v>2018</v>
      </c>
      <c r="M837" t="str">
        <f>VLOOKUP(G837,sra!$A$1:$B$1028,2,FALSE)</f>
        <v>fbbf9f3f2f01a793ab8e8ff812e25ff4</v>
      </c>
      <c r="N837" t="s">
        <v>374</v>
      </c>
    </row>
    <row r="838" spans="1:14" x14ac:dyDescent="0.2">
      <c r="A838" t="s">
        <v>1083</v>
      </c>
      <c r="B838" t="s">
        <v>4795</v>
      </c>
      <c r="C838" t="s">
        <v>4796</v>
      </c>
      <c r="D838" t="s">
        <v>2719</v>
      </c>
      <c r="G838" t="s">
        <v>453</v>
      </c>
      <c r="H838">
        <v>101</v>
      </c>
      <c r="I838" t="s">
        <v>2593</v>
      </c>
      <c r="J838" t="s">
        <v>1183</v>
      </c>
      <c r="K838" t="s">
        <v>1186</v>
      </c>
      <c r="L838">
        <v>2013</v>
      </c>
      <c r="M838" t="str">
        <f>VLOOKUP(G838,sra!$A$1:$B$1028,2,FALSE)</f>
        <v>5930ee1e5dc3f957005c51060ff4126b</v>
      </c>
      <c r="N838" t="s">
        <v>453</v>
      </c>
    </row>
    <row r="839" spans="1:14" x14ac:dyDescent="0.2">
      <c r="A839" t="s">
        <v>2020</v>
      </c>
      <c r="B839" s="21" t="s">
        <v>4797</v>
      </c>
      <c r="C839" t="s">
        <v>4798</v>
      </c>
      <c r="D839" t="s">
        <v>1506</v>
      </c>
      <c r="G839" t="s">
        <v>325</v>
      </c>
      <c r="H839">
        <v>101</v>
      </c>
      <c r="I839" t="s">
        <v>2593</v>
      </c>
      <c r="J839" t="s">
        <v>1183</v>
      </c>
      <c r="K839" t="s">
        <v>1186</v>
      </c>
      <c r="L839">
        <v>2013</v>
      </c>
      <c r="M839" t="str">
        <f>VLOOKUP(G839,sra!$A$1:$B$1028,2,FALSE)</f>
        <v>2ba3ad710269389405e2185263f3782a</v>
      </c>
      <c r="N839" t="s">
        <v>325</v>
      </c>
    </row>
    <row r="840" spans="1:14" x14ac:dyDescent="0.2">
      <c r="A840" t="s">
        <v>2021</v>
      </c>
      <c r="B840" t="s">
        <v>4799</v>
      </c>
      <c r="C840" t="s">
        <v>4800</v>
      </c>
      <c r="D840" t="s">
        <v>1506</v>
      </c>
      <c r="G840" t="s">
        <v>385</v>
      </c>
      <c r="H840">
        <v>101</v>
      </c>
      <c r="I840" t="s">
        <v>2593</v>
      </c>
      <c r="J840" t="s">
        <v>1183</v>
      </c>
      <c r="K840" t="s">
        <v>1186</v>
      </c>
      <c r="L840">
        <v>2013</v>
      </c>
      <c r="M840" t="str">
        <f>VLOOKUP(G840,sra!$A$1:$B$1028,2,FALSE)</f>
        <v>34a04ce769f1ec0fd156362dce1aacf6</v>
      </c>
      <c r="N840" t="s">
        <v>385</v>
      </c>
    </row>
    <row r="841" spans="1:14" x14ac:dyDescent="0.2">
      <c r="A841" t="s">
        <v>1982</v>
      </c>
      <c r="B841" t="s">
        <v>4801</v>
      </c>
      <c r="C841" t="s">
        <v>4802</v>
      </c>
      <c r="D841" t="s">
        <v>1506</v>
      </c>
      <c r="G841" t="s">
        <v>351</v>
      </c>
      <c r="H841">
        <v>101</v>
      </c>
      <c r="I841" t="s">
        <v>2593</v>
      </c>
      <c r="J841" t="s">
        <v>1183</v>
      </c>
      <c r="K841" t="s">
        <v>1186</v>
      </c>
      <c r="L841">
        <v>2013</v>
      </c>
      <c r="M841" t="str">
        <f>VLOOKUP(G841,sra!$A$1:$B$1028,2,FALSE)</f>
        <v>3379e3af497b9e136ef49d57f4684c3d</v>
      </c>
      <c r="N841" t="s">
        <v>351</v>
      </c>
    </row>
    <row r="842" spans="1:14" x14ac:dyDescent="0.2">
      <c r="A842" t="s">
        <v>2022</v>
      </c>
      <c r="B842" t="s">
        <v>4803</v>
      </c>
      <c r="C842" t="s">
        <v>4804</v>
      </c>
      <c r="D842" t="s">
        <v>1506</v>
      </c>
      <c r="G842" t="s">
        <v>596</v>
      </c>
      <c r="H842">
        <v>100</v>
      </c>
      <c r="I842" t="s">
        <v>1429</v>
      </c>
      <c r="J842" t="s">
        <v>1185</v>
      </c>
      <c r="K842" t="s">
        <v>1185</v>
      </c>
      <c r="L842">
        <v>2018</v>
      </c>
      <c r="M842" t="str">
        <f>VLOOKUP(G842,sra!$A$1:$B$1028,2,FALSE)</f>
        <v>a8922bcf16b7733f78edfe8288729176</v>
      </c>
      <c r="N842" t="s">
        <v>596</v>
      </c>
    </row>
    <row r="843" spans="1:14" x14ac:dyDescent="0.2">
      <c r="A843" t="s">
        <v>2023</v>
      </c>
      <c r="B843" t="s">
        <v>4805</v>
      </c>
      <c r="C843" t="s">
        <v>4806</v>
      </c>
      <c r="D843" t="s">
        <v>1506</v>
      </c>
      <c r="G843" t="s">
        <v>362</v>
      </c>
      <c r="H843">
        <v>101</v>
      </c>
      <c r="I843" t="s">
        <v>2593</v>
      </c>
      <c r="J843" t="s">
        <v>1183</v>
      </c>
      <c r="K843" t="s">
        <v>1186</v>
      </c>
      <c r="L843">
        <v>2013</v>
      </c>
      <c r="M843" t="str">
        <f>VLOOKUP(G843,sra!$A$1:$B$1028,2,FALSE)</f>
        <v>3a1d665db956726772cfe7c3e11c7907</v>
      </c>
      <c r="N843" t="s">
        <v>362</v>
      </c>
    </row>
    <row r="844" spans="1:14" x14ac:dyDescent="0.2">
      <c r="A844" t="s">
        <v>2024</v>
      </c>
      <c r="B844" t="s">
        <v>4807</v>
      </c>
      <c r="C844" t="s">
        <v>4808</v>
      </c>
      <c r="D844" t="s">
        <v>1506</v>
      </c>
      <c r="G844" t="s">
        <v>478</v>
      </c>
      <c r="H844">
        <v>101</v>
      </c>
      <c r="I844" t="s">
        <v>2593</v>
      </c>
      <c r="J844" t="s">
        <v>1183</v>
      </c>
      <c r="K844" t="s">
        <v>1186</v>
      </c>
      <c r="L844">
        <v>2013</v>
      </c>
      <c r="M844" t="str">
        <f>VLOOKUP(G844,sra!$A$1:$B$1028,2,FALSE)</f>
        <v>77b40ccb5eeae38b49fbc5a8b6e99bbf</v>
      </c>
      <c r="N844" t="s">
        <v>478</v>
      </c>
    </row>
    <row r="845" spans="1:14" x14ac:dyDescent="0.2">
      <c r="A845" t="s">
        <v>2025</v>
      </c>
      <c r="B845" t="s">
        <v>4809</v>
      </c>
      <c r="C845" t="s">
        <v>4810</v>
      </c>
      <c r="D845" t="s">
        <v>1506</v>
      </c>
      <c r="G845" t="s">
        <v>725</v>
      </c>
      <c r="H845">
        <v>101</v>
      </c>
      <c r="I845" t="s">
        <v>1148</v>
      </c>
      <c r="J845" t="s">
        <v>1183</v>
      </c>
      <c r="K845" t="s">
        <v>1186</v>
      </c>
      <c r="L845">
        <v>2014</v>
      </c>
      <c r="M845" t="str">
        <f>VLOOKUP(G845,sra!$A$1:$B$1028,2,FALSE)</f>
        <v>fe0e085d09fb50ca677c79b6e83dc84a</v>
      </c>
      <c r="N845" t="s">
        <v>725</v>
      </c>
    </row>
    <row r="846" spans="1:14" x14ac:dyDescent="0.2">
      <c r="A846" t="s">
        <v>2026</v>
      </c>
      <c r="B846" t="s">
        <v>4811</v>
      </c>
      <c r="C846" t="s">
        <v>4812</v>
      </c>
      <c r="D846" t="s">
        <v>1506</v>
      </c>
      <c r="G846" t="s">
        <v>551</v>
      </c>
      <c r="H846">
        <v>100</v>
      </c>
      <c r="I846" t="s">
        <v>1418</v>
      </c>
      <c r="J846" t="s">
        <v>1185</v>
      </c>
      <c r="K846" t="s">
        <v>1185</v>
      </c>
      <c r="L846">
        <v>2018</v>
      </c>
      <c r="M846" t="str">
        <f>VLOOKUP(G846,sra!$A$1:$B$1028,2,FALSE)</f>
        <v>010644f5513d6c478ef936cdb843edf4</v>
      </c>
      <c r="N846" t="s">
        <v>551</v>
      </c>
    </row>
    <row r="847" spans="1:14" x14ac:dyDescent="0.2">
      <c r="A847" t="s">
        <v>2027</v>
      </c>
      <c r="B847" t="s">
        <v>4813</v>
      </c>
      <c r="C847" t="s">
        <v>4814</v>
      </c>
      <c r="D847" t="s">
        <v>1506</v>
      </c>
      <c r="G847" t="s">
        <v>529</v>
      </c>
      <c r="H847">
        <v>100</v>
      </c>
      <c r="I847" t="s">
        <v>1311</v>
      </c>
      <c r="J847" t="s">
        <v>1185</v>
      </c>
      <c r="K847" t="s">
        <v>1185</v>
      </c>
      <c r="L847">
        <v>2018</v>
      </c>
      <c r="M847" t="str">
        <f>VLOOKUP(G847,sra!$A$1:$B$1028,2,FALSE)</f>
        <v>b4b50787a3193400f95b3e8fc94c752b</v>
      </c>
      <c r="N847" t="s">
        <v>529</v>
      </c>
    </row>
    <row r="848" spans="1:14" x14ac:dyDescent="0.2">
      <c r="A848" t="s">
        <v>2028</v>
      </c>
      <c r="B848" t="s">
        <v>4815</v>
      </c>
      <c r="C848" t="s">
        <v>4816</v>
      </c>
      <c r="D848" t="s">
        <v>1506</v>
      </c>
      <c r="G848" t="s">
        <v>513</v>
      </c>
      <c r="H848">
        <v>100</v>
      </c>
      <c r="I848" t="s">
        <v>1319</v>
      </c>
      <c r="J848" t="s">
        <v>1185</v>
      </c>
      <c r="K848" t="s">
        <v>1185</v>
      </c>
      <c r="L848">
        <v>2018</v>
      </c>
      <c r="M848" t="str">
        <f>VLOOKUP(G848,sra!$A$1:$B$1028,2,FALSE)</f>
        <v>bd8eb17ea837fb539cab3acfeaf4a922</v>
      </c>
      <c r="N848" t="s">
        <v>513</v>
      </c>
    </row>
    <row r="849" spans="1:14" x14ac:dyDescent="0.2">
      <c r="A849" t="s">
        <v>2029</v>
      </c>
      <c r="B849" t="s">
        <v>4817</v>
      </c>
      <c r="C849" t="s">
        <v>4818</v>
      </c>
      <c r="D849" t="s">
        <v>1506</v>
      </c>
      <c r="G849" t="s">
        <v>461</v>
      </c>
      <c r="H849">
        <v>100</v>
      </c>
      <c r="I849" t="s">
        <v>1208</v>
      </c>
      <c r="J849" t="s">
        <v>1185</v>
      </c>
      <c r="K849" t="s">
        <v>1185</v>
      </c>
      <c r="L849">
        <v>2018</v>
      </c>
      <c r="M849" t="str">
        <f>VLOOKUP(G849,sra!$A$1:$B$1028,2,FALSE)</f>
        <v>44de33a8758cf916d7e76a4cb7e5258b</v>
      </c>
      <c r="N849" t="s">
        <v>461</v>
      </c>
    </row>
    <row r="850" spans="1:14" x14ac:dyDescent="0.2">
      <c r="A850" t="s">
        <v>2030</v>
      </c>
      <c r="B850" t="s">
        <v>4819</v>
      </c>
      <c r="C850" t="s">
        <v>4820</v>
      </c>
      <c r="D850" t="s">
        <v>1506</v>
      </c>
      <c r="G850" t="s">
        <v>388</v>
      </c>
      <c r="H850">
        <v>101</v>
      </c>
      <c r="I850" t="s">
        <v>2593</v>
      </c>
      <c r="J850" t="s">
        <v>1183</v>
      </c>
      <c r="K850" t="s">
        <v>1186</v>
      </c>
      <c r="L850">
        <v>2013</v>
      </c>
      <c r="M850" t="str">
        <f>VLOOKUP(G850,sra!$A$1:$B$1028,2,FALSE)</f>
        <v>1dddb99d08db3b96597e02a21e149297</v>
      </c>
      <c r="N850" t="s">
        <v>388</v>
      </c>
    </row>
    <row r="851" spans="1:14" x14ac:dyDescent="0.2">
      <c r="A851" t="s">
        <v>2031</v>
      </c>
      <c r="B851" t="s">
        <v>4821</v>
      </c>
      <c r="C851" t="s">
        <v>4822</v>
      </c>
      <c r="D851" t="s">
        <v>1506</v>
      </c>
      <c r="G851" t="s">
        <v>408</v>
      </c>
      <c r="H851">
        <v>101</v>
      </c>
      <c r="I851" t="s">
        <v>2593</v>
      </c>
      <c r="J851" t="s">
        <v>1183</v>
      </c>
      <c r="K851" t="s">
        <v>1186</v>
      </c>
      <c r="L851">
        <v>2013</v>
      </c>
      <c r="M851" t="str">
        <f>VLOOKUP(G851,sra!$A$1:$B$1028,2,FALSE)</f>
        <v>ce3949c1e8754f66aa14fad02b5512de</v>
      </c>
      <c r="N851" t="s">
        <v>408</v>
      </c>
    </row>
    <row r="852" spans="1:14" x14ac:dyDescent="0.2">
      <c r="A852" t="s">
        <v>1986</v>
      </c>
      <c r="B852" t="s">
        <v>4823</v>
      </c>
      <c r="C852" t="s">
        <v>4824</v>
      </c>
      <c r="D852" t="s">
        <v>1506</v>
      </c>
      <c r="G852" t="s">
        <v>352</v>
      </c>
      <c r="H852">
        <v>101</v>
      </c>
      <c r="I852" t="s">
        <v>2593</v>
      </c>
      <c r="J852" t="s">
        <v>1183</v>
      </c>
      <c r="K852" t="s">
        <v>1186</v>
      </c>
      <c r="L852">
        <v>2013</v>
      </c>
      <c r="M852" t="str">
        <f>VLOOKUP(G852,sra!$A$1:$B$1028,2,FALSE)</f>
        <v>8cfdba37a122fb0ce66f37b208ea1b00</v>
      </c>
      <c r="N852" t="s">
        <v>352</v>
      </c>
    </row>
    <row r="853" spans="1:14" x14ac:dyDescent="0.2">
      <c r="A853" t="s">
        <v>2032</v>
      </c>
      <c r="B853" t="s">
        <v>4825</v>
      </c>
      <c r="C853" t="s">
        <v>4826</v>
      </c>
      <c r="D853" t="s">
        <v>1506</v>
      </c>
      <c r="G853" t="s">
        <v>442</v>
      </c>
      <c r="H853">
        <v>101</v>
      </c>
      <c r="I853" t="s">
        <v>2596</v>
      </c>
      <c r="J853" t="s">
        <v>1183</v>
      </c>
      <c r="K853" t="s">
        <v>1186</v>
      </c>
      <c r="L853">
        <v>2013</v>
      </c>
      <c r="M853" t="str">
        <f>VLOOKUP(G853,sra!$A$1:$B$1028,2,FALSE)</f>
        <v>74c4017d527051efeb406cfb7753bfd5</v>
      </c>
      <c r="N853" t="s">
        <v>442</v>
      </c>
    </row>
    <row r="854" spans="1:14" x14ac:dyDescent="0.2">
      <c r="A854" t="s">
        <v>2033</v>
      </c>
      <c r="B854" t="s">
        <v>4827</v>
      </c>
      <c r="C854" t="s">
        <v>4828</v>
      </c>
      <c r="D854" t="s">
        <v>1506</v>
      </c>
      <c r="G854" t="s">
        <v>517</v>
      </c>
      <c r="H854">
        <v>100</v>
      </c>
      <c r="I854" t="s">
        <v>1195</v>
      </c>
      <c r="J854" t="s">
        <v>1185</v>
      </c>
      <c r="K854" t="s">
        <v>1185</v>
      </c>
      <c r="L854">
        <v>2018</v>
      </c>
      <c r="M854" t="str">
        <f>VLOOKUP(G854,sra!$A$1:$B$1028,2,FALSE)</f>
        <v>e36d3ea02d34549dc35813a2b24ebf6d</v>
      </c>
      <c r="N854" t="s">
        <v>517</v>
      </c>
    </row>
    <row r="855" spans="1:14" x14ac:dyDescent="0.2">
      <c r="A855" t="s">
        <v>1103</v>
      </c>
      <c r="B855" t="s">
        <v>4829</v>
      </c>
      <c r="C855" t="s">
        <v>4830</v>
      </c>
      <c r="D855" t="s">
        <v>2709</v>
      </c>
      <c r="G855" t="s">
        <v>387</v>
      </c>
      <c r="H855">
        <v>101</v>
      </c>
      <c r="I855" t="s">
        <v>2593</v>
      </c>
      <c r="J855" t="s">
        <v>1183</v>
      </c>
      <c r="K855" t="s">
        <v>1186</v>
      </c>
      <c r="L855">
        <v>2013</v>
      </c>
      <c r="M855" t="str">
        <f>VLOOKUP(G855,sra!$A$1:$B$1028,2,FALSE)</f>
        <v>9020819f5c0bb12d4a602303dc3bee11</v>
      </c>
      <c r="N855" t="s">
        <v>387</v>
      </c>
    </row>
    <row r="856" spans="1:14" x14ac:dyDescent="0.2">
      <c r="A856" t="s">
        <v>2034</v>
      </c>
      <c r="B856" t="s">
        <v>4831</v>
      </c>
      <c r="C856" t="s">
        <v>4832</v>
      </c>
      <c r="D856" t="s">
        <v>1506</v>
      </c>
      <c r="G856" t="s">
        <v>560</v>
      </c>
      <c r="H856">
        <v>101</v>
      </c>
      <c r="I856" t="s">
        <v>2593</v>
      </c>
      <c r="J856" t="s">
        <v>1183</v>
      </c>
      <c r="K856" t="s">
        <v>1186</v>
      </c>
      <c r="L856">
        <v>2013</v>
      </c>
      <c r="M856" t="str">
        <f>VLOOKUP(G856,sra!$A$1:$B$1028,2,FALSE)</f>
        <v>2a36cbe832f2149d1d9084efe2752deb</v>
      </c>
      <c r="N856" t="s">
        <v>560</v>
      </c>
    </row>
    <row r="857" spans="1:14" x14ac:dyDescent="0.2">
      <c r="A857" t="s">
        <v>2035</v>
      </c>
      <c r="B857" t="s">
        <v>4833</v>
      </c>
      <c r="C857" t="s">
        <v>4834</v>
      </c>
      <c r="D857" t="s">
        <v>1506</v>
      </c>
      <c r="G857" t="s">
        <v>487</v>
      </c>
      <c r="H857">
        <v>101</v>
      </c>
      <c r="I857" t="s">
        <v>2596</v>
      </c>
      <c r="J857" t="s">
        <v>1183</v>
      </c>
      <c r="K857" t="s">
        <v>1186</v>
      </c>
      <c r="L857">
        <v>2013</v>
      </c>
      <c r="M857" t="str">
        <f>VLOOKUP(G857,sra!$A$1:$B$1028,2,FALSE)</f>
        <v>933132b5bb786f7159815c62c207a9be</v>
      </c>
      <c r="N857" t="s">
        <v>487</v>
      </c>
    </row>
    <row r="858" spans="1:14" x14ac:dyDescent="0.2">
      <c r="A858" t="s">
        <v>2036</v>
      </c>
      <c r="B858" t="s">
        <v>4835</v>
      </c>
      <c r="C858" t="s">
        <v>4836</v>
      </c>
      <c r="D858" t="s">
        <v>1506</v>
      </c>
      <c r="G858" t="s">
        <v>301</v>
      </c>
      <c r="H858">
        <v>101</v>
      </c>
      <c r="I858" t="s">
        <v>2593</v>
      </c>
      <c r="J858" t="s">
        <v>1183</v>
      </c>
      <c r="K858" t="s">
        <v>1186</v>
      </c>
      <c r="L858">
        <v>2013</v>
      </c>
      <c r="M858" t="str">
        <f>VLOOKUP(G858,sra!$A$1:$B$1028,2,FALSE)</f>
        <v>c961ec252acf4b2ee7c4d81d8e854c81</v>
      </c>
      <c r="N858" t="s">
        <v>301</v>
      </c>
    </row>
    <row r="859" spans="1:14" x14ac:dyDescent="0.2">
      <c r="A859" t="s">
        <v>2037</v>
      </c>
      <c r="B859" t="s">
        <v>4837</v>
      </c>
      <c r="C859" t="s">
        <v>4838</v>
      </c>
      <c r="D859" t="s">
        <v>1506</v>
      </c>
      <c r="G859" t="s">
        <v>317</v>
      </c>
      <c r="H859">
        <v>101</v>
      </c>
      <c r="I859" t="s">
        <v>2596</v>
      </c>
      <c r="J859" t="s">
        <v>1183</v>
      </c>
      <c r="K859" t="s">
        <v>1186</v>
      </c>
      <c r="L859">
        <v>2013</v>
      </c>
      <c r="M859" t="str">
        <f>VLOOKUP(G859,sra!$A$1:$B$1028,2,FALSE)</f>
        <v>da6c8380613d064caf0a8e801b24487f</v>
      </c>
      <c r="N859" t="s">
        <v>317</v>
      </c>
    </row>
    <row r="860" spans="1:14" x14ac:dyDescent="0.2">
      <c r="A860" t="s">
        <v>2038</v>
      </c>
      <c r="B860" t="s">
        <v>4839</v>
      </c>
      <c r="C860" t="s">
        <v>4840</v>
      </c>
      <c r="D860" t="s">
        <v>1506</v>
      </c>
      <c r="G860" t="s">
        <v>585</v>
      </c>
      <c r="H860">
        <v>100</v>
      </c>
      <c r="I860" t="s">
        <v>1380</v>
      </c>
      <c r="J860" t="s">
        <v>1185</v>
      </c>
      <c r="K860" t="s">
        <v>1185</v>
      </c>
      <c r="L860">
        <v>2018</v>
      </c>
      <c r="M860" t="str">
        <f>VLOOKUP(G860,sra!$A$1:$B$1028,2,FALSE)</f>
        <v>f552f4af303d59597b3bf76bf836e46b</v>
      </c>
      <c r="N860" t="s">
        <v>585</v>
      </c>
    </row>
    <row r="861" spans="1:14" x14ac:dyDescent="0.2">
      <c r="A861" t="s">
        <v>2039</v>
      </c>
      <c r="B861" t="s">
        <v>4841</v>
      </c>
      <c r="C861" t="s">
        <v>4842</v>
      </c>
      <c r="D861" t="s">
        <v>1506</v>
      </c>
      <c r="G861" t="s">
        <v>1048</v>
      </c>
      <c r="H861">
        <v>150</v>
      </c>
      <c r="I861" t="s">
        <v>2596</v>
      </c>
      <c r="J861" t="s">
        <v>1183</v>
      </c>
      <c r="K861" t="s">
        <v>1185</v>
      </c>
      <c r="L861">
        <v>2017</v>
      </c>
      <c r="M861" t="str">
        <f>VLOOKUP(G861,sra!$A$1:$B$1028,2,FALSE)</f>
        <v>7b0ce06df7b9f57b82cd20b0a2d5d855</v>
      </c>
      <c r="N861" t="s">
        <v>1048</v>
      </c>
    </row>
    <row r="862" spans="1:14" x14ac:dyDescent="0.2">
      <c r="A862" t="s">
        <v>2040</v>
      </c>
      <c r="B862" t="s">
        <v>4843</v>
      </c>
      <c r="C862" t="s">
        <v>4844</v>
      </c>
      <c r="D862" t="s">
        <v>1506</v>
      </c>
      <c r="G862" t="s">
        <v>563</v>
      </c>
      <c r="H862">
        <v>100</v>
      </c>
      <c r="I862" t="s">
        <v>1272</v>
      </c>
      <c r="J862" t="s">
        <v>1185</v>
      </c>
      <c r="K862" t="s">
        <v>1185</v>
      </c>
      <c r="L862">
        <v>2018</v>
      </c>
      <c r="M862" t="str">
        <f>VLOOKUP(G862,sra!$A$1:$B$1028,2,FALSE)</f>
        <v>aff3fe0692556dfcd534b1053ac96d95</v>
      </c>
      <c r="N862" t="s">
        <v>563</v>
      </c>
    </row>
    <row r="863" spans="1:14" x14ac:dyDescent="0.2">
      <c r="A863" t="s">
        <v>1987</v>
      </c>
      <c r="B863" t="s">
        <v>4845</v>
      </c>
      <c r="C863" t="s">
        <v>4846</v>
      </c>
      <c r="D863" t="s">
        <v>1506</v>
      </c>
      <c r="G863" t="s">
        <v>337</v>
      </c>
      <c r="H863">
        <v>101</v>
      </c>
      <c r="I863" t="s">
        <v>2593</v>
      </c>
      <c r="J863" t="s">
        <v>1183</v>
      </c>
      <c r="K863" t="s">
        <v>1186</v>
      </c>
      <c r="L863">
        <v>2013</v>
      </c>
      <c r="M863" t="str">
        <f>VLOOKUP(G863,sra!$A$1:$B$1028,2,FALSE)</f>
        <v>378f8f02eb3363023397dc65fc87073e</v>
      </c>
      <c r="N863" t="s">
        <v>337</v>
      </c>
    </row>
    <row r="864" spans="1:14" x14ac:dyDescent="0.2">
      <c r="A864" t="s">
        <v>1076</v>
      </c>
      <c r="B864" t="s">
        <v>4847</v>
      </c>
      <c r="C864" t="s">
        <v>4848</v>
      </c>
      <c r="D864" t="s">
        <v>4849</v>
      </c>
      <c r="G864" t="s">
        <v>544</v>
      </c>
      <c r="H864">
        <v>100</v>
      </c>
      <c r="I864" t="s">
        <v>1333</v>
      </c>
      <c r="J864" t="s">
        <v>1185</v>
      </c>
      <c r="K864" t="s">
        <v>1185</v>
      </c>
      <c r="L864">
        <v>2018</v>
      </c>
      <c r="M864" t="str">
        <f>VLOOKUP(G864,sra!$A$1:$B$1028,2,FALSE)</f>
        <v>3d0d61e97a759f68cb37c6387f370bd4</v>
      </c>
      <c r="N864" t="s">
        <v>544</v>
      </c>
    </row>
    <row r="865" spans="1:14" x14ac:dyDescent="0.2">
      <c r="A865" t="s">
        <v>2041</v>
      </c>
      <c r="B865" t="s">
        <v>4850</v>
      </c>
      <c r="C865" t="s">
        <v>4851</v>
      </c>
      <c r="D865" t="s">
        <v>1506</v>
      </c>
      <c r="G865" t="s">
        <v>531</v>
      </c>
      <c r="H865">
        <v>100</v>
      </c>
      <c r="I865" t="s">
        <v>1280</v>
      </c>
      <c r="J865" t="s">
        <v>1185</v>
      </c>
      <c r="K865" t="s">
        <v>1185</v>
      </c>
      <c r="L865">
        <v>2018</v>
      </c>
      <c r="M865" t="str">
        <f>VLOOKUP(G865,sra!$A$1:$B$1028,2,FALSE)</f>
        <v>241e0c3fe75ec1098edcad5184e9c2e8</v>
      </c>
      <c r="N865" t="s">
        <v>531</v>
      </c>
    </row>
    <row r="866" spans="1:14" x14ac:dyDescent="0.2">
      <c r="A866" t="s">
        <v>2042</v>
      </c>
      <c r="B866" t="s">
        <v>4852</v>
      </c>
      <c r="C866" t="s">
        <v>4853</v>
      </c>
      <c r="D866" t="s">
        <v>1506</v>
      </c>
      <c r="G866" t="s">
        <v>364</v>
      </c>
      <c r="H866">
        <v>101</v>
      </c>
      <c r="I866" t="s">
        <v>2593</v>
      </c>
      <c r="J866" t="s">
        <v>1183</v>
      </c>
      <c r="K866" t="s">
        <v>1186</v>
      </c>
      <c r="L866">
        <v>2013</v>
      </c>
      <c r="M866" t="str">
        <f>VLOOKUP(G866,sra!$A$1:$B$1028,2,FALSE)</f>
        <v>f237d4c1e305bacc7d5fd60a06646e42</v>
      </c>
      <c r="N866" t="s">
        <v>364</v>
      </c>
    </row>
    <row r="867" spans="1:14" x14ac:dyDescent="0.2">
      <c r="A867" t="s">
        <v>2043</v>
      </c>
      <c r="B867" t="s">
        <v>4854</v>
      </c>
      <c r="C867" t="s">
        <v>4855</v>
      </c>
      <c r="D867" t="s">
        <v>1506</v>
      </c>
      <c r="G867" t="s">
        <v>418</v>
      </c>
      <c r="H867">
        <v>101</v>
      </c>
      <c r="I867" t="s">
        <v>2593</v>
      </c>
      <c r="J867" t="s">
        <v>1183</v>
      </c>
      <c r="K867" t="s">
        <v>1186</v>
      </c>
      <c r="L867">
        <v>2013</v>
      </c>
      <c r="M867" t="str">
        <f>VLOOKUP(G867,sra!$A$1:$B$1028,2,FALSE)</f>
        <v>61997c24e9d412884192b8b024f15c46</v>
      </c>
      <c r="N867" t="s">
        <v>418</v>
      </c>
    </row>
    <row r="868" spans="1:14" x14ac:dyDescent="0.2">
      <c r="A868" t="s">
        <v>2044</v>
      </c>
      <c r="B868" s="21" t="s">
        <v>4856</v>
      </c>
      <c r="C868" t="s">
        <v>4857</v>
      </c>
      <c r="D868" t="s">
        <v>1506</v>
      </c>
      <c r="G868" t="s">
        <v>314</v>
      </c>
      <c r="H868">
        <v>51</v>
      </c>
      <c r="I868" t="s">
        <v>2600</v>
      </c>
      <c r="J868" t="s">
        <v>1183</v>
      </c>
      <c r="K868" t="s">
        <v>1186</v>
      </c>
      <c r="L868">
        <v>2012</v>
      </c>
      <c r="M868" t="str">
        <f>VLOOKUP(G868,sra!$A$1:$B$1028,2,FALSE)</f>
        <v>c5f582dfc1ca167426cba6b7e0912a32</v>
      </c>
      <c r="N868" t="s">
        <v>314</v>
      </c>
    </row>
    <row r="869" spans="1:14" x14ac:dyDescent="0.2">
      <c r="A869" t="s">
        <v>2045</v>
      </c>
      <c r="B869" t="s">
        <v>4858</v>
      </c>
      <c r="C869" t="s">
        <v>4859</v>
      </c>
      <c r="D869" t="s">
        <v>1506</v>
      </c>
      <c r="G869" t="s">
        <v>363</v>
      </c>
      <c r="H869">
        <v>101</v>
      </c>
      <c r="I869" t="s">
        <v>2593</v>
      </c>
      <c r="J869" t="s">
        <v>1183</v>
      </c>
      <c r="K869" t="s">
        <v>1186</v>
      </c>
      <c r="L869">
        <v>2013</v>
      </c>
      <c r="M869" t="str">
        <f>VLOOKUP(G869,sra!$A$1:$B$1028,2,FALSE)</f>
        <v>f6148adbcd777c0aabab93eca3faead4</v>
      </c>
      <c r="N869" t="s">
        <v>363</v>
      </c>
    </row>
    <row r="870" spans="1:14" x14ac:dyDescent="0.2">
      <c r="A870" t="s">
        <v>2046</v>
      </c>
      <c r="B870" t="s">
        <v>4860</v>
      </c>
      <c r="C870" t="s">
        <v>4861</v>
      </c>
      <c r="D870" t="s">
        <v>1506</v>
      </c>
      <c r="G870" t="s">
        <v>460</v>
      </c>
      <c r="H870">
        <v>101</v>
      </c>
      <c r="I870" t="s">
        <v>2596</v>
      </c>
      <c r="J870" t="s">
        <v>1183</v>
      </c>
      <c r="K870" t="s">
        <v>1186</v>
      </c>
      <c r="L870">
        <v>2013</v>
      </c>
      <c r="M870" t="str">
        <f>VLOOKUP(G870,sra!$A$1:$B$1028,2,FALSE)</f>
        <v>b4702b7bed7f28169eaeb8a10b88a5bd</v>
      </c>
      <c r="N870" t="s">
        <v>460</v>
      </c>
    </row>
    <row r="871" spans="1:14" x14ac:dyDescent="0.2">
      <c r="A871" t="s">
        <v>1069</v>
      </c>
      <c r="B871" t="s">
        <v>4862</v>
      </c>
      <c r="C871" t="s">
        <v>4863</v>
      </c>
      <c r="D871" t="s">
        <v>1506</v>
      </c>
      <c r="G871" t="s">
        <v>315</v>
      </c>
      <c r="H871">
        <v>101</v>
      </c>
      <c r="I871" t="s">
        <v>2593</v>
      </c>
      <c r="J871" t="s">
        <v>1183</v>
      </c>
      <c r="K871" t="s">
        <v>1186</v>
      </c>
      <c r="L871">
        <v>2013</v>
      </c>
      <c r="M871" t="str">
        <f>VLOOKUP(G871,sra!$A$1:$B$1028,2,FALSE)</f>
        <v>db5553cd6900f602970162004c417a95</v>
      </c>
      <c r="N871" t="s">
        <v>315</v>
      </c>
    </row>
    <row r="872" spans="1:14" x14ac:dyDescent="0.2">
      <c r="A872" t="s">
        <v>2047</v>
      </c>
      <c r="B872" t="s">
        <v>4864</v>
      </c>
      <c r="C872" t="s">
        <v>4865</v>
      </c>
      <c r="D872" t="s">
        <v>1506</v>
      </c>
      <c r="G872" t="s">
        <v>329</v>
      </c>
      <c r="H872">
        <v>101</v>
      </c>
      <c r="I872" t="s">
        <v>2593</v>
      </c>
      <c r="J872" t="s">
        <v>1183</v>
      </c>
      <c r="K872" t="s">
        <v>1186</v>
      </c>
      <c r="L872">
        <v>2013</v>
      </c>
      <c r="M872" t="str">
        <f>VLOOKUP(G872,sra!$A$1:$B$1028,2,FALSE)</f>
        <v>7976473b69a699db41ac15f428e264bb</v>
      </c>
      <c r="N872" t="s">
        <v>329</v>
      </c>
    </row>
    <row r="873" spans="1:14" x14ac:dyDescent="0.2">
      <c r="A873" t="s">
        <v>2048</v>
      </c>
      <c r="B873" t="s">
        <v>4866</v>
      </c>
      <c r="C873" t="s">
        <v>4867</v>
      </c>
      <c r="D873" t="s">
        <v>1506</v>
      </c>
      <c r="G873" t="s">
        <v>302</v>
      </c>
      <c r="H873">
        <v>101</v>
      </c>
      <c r="I873" t="s">
        <v>2593</v>
      </c>
      <c r="J873" t="s">
        <v>1183</v>
      </c>
      <c r="K873" t="s">
        <v>1186</v>
      </c>
      <c r="L873">
        <v>2013</v>
      </c>
      <c r="M873" t="str">
        <f>VLOOKUP(G873,sra!$A$1:$B$1028,2,FALSE)</f>
        <v>783e3deb69dffa3900b16a8855acfbb1</v>
      </c>
      <c r="N873" t="s">
        <v>302</v>
      </c>
    </row>
    <row r="874" spans="1:14" x14ac:dyDescent="0.2">
      <c r="A874" t="s">
        <v>1988</v>
      </c>
      <c r="B874" t="s">
        <v>4868</v>
      </c>
      <c r="C874" t="s">
        <v>4869</v>
      </c>
      <c r="D874" t="s">
        <v>3062</v>
      </c>
      <c r="G874" t="s">
        <v>339</v>
      </c>
      <c r="H874">
        <v>101</v>
      </c>
      <c r="I874" t="s">
        <v>2593</v>
      </c>
      <c r="J874" t="s">
        <v>1183</v>
      </c>
      <c r="K874" t="s">
        <v>1186</v>
      </c>
      <c r="L874">
        <v>2013</v>
      </c>
      <c r="M874" t="str">
        <f>VLOOKUP(G874,sra!$A$1:$B$1028,2,FALSE)</f>
        <v>6c9ce50185cd0a79e50bac8ca2e3a073</v>
      </c>
      <c r="N874" t="s">
        <v>339</v>
      </c>
    </row>
    <row r="875" spans="1:14" x14ac:dyDescent="0.2">
      <c r="A875" t="s">
        <v>2049</v>
      </c>
      <c r="B875" t="s">
        <v>4870</v>
      </c>
      <c r="C875" t="s">
        <v>4871</v>
      </c>
      <c r="D875" t="s">
        <v>1506</v>
      </c>
      <c r="G875" t="s">
        <v>485</v>
      </c>
      <c r="H875">
        <v>100</v>
      </c>
      <c r="I875" t="s">
        <v>1206</v>
      </c>
      <c r="J875" t="s">
        <v>1185</v>
      </c>
      <c r="K875" t="s">
        <v>1185</v>
      </c>
      <c r="L875">
        <v>2018</v>
      </c>
      <c r="M875" t="str">
        <f>VLOOKUP(G875,sra!$A$1:$B$1028,2,FALSE)</f>
        <v>c72e32c4111b2e46b3587e571a54f4fc</v>
      </c>
      <c r="N875" t="s">
        <v>485</v>
      </c>
    </row>
    <row r="876" spans="1:14" x14ac:dyDescent="0.2">
      <c r="A876" t="s">
        <v>1989</v>
      </c>
      <c r="B876" t="s">
        <v>4872</v>
      </c>
      <c r="C876" t="s">
        <v>4873</v>
      </c>
      <c r="D876" t="s">
        <v>1506</v>
      </c>
      <c r="G876" t="s">
        <v>565</v>
      </c>
      <c r="H876">
        <v>100</v>
      </c>
      <c r="I876" t="s">
        <v>1265</v>
      </c>
      <c r="J876" t="s">
        <v>1185</v>
      </c>
      <c r="K876" t="s">
        <v>1185</v>
      </c>
      <c r="L876">
        <v>2018</v>
      </c>
      <c r="M876" t="str">
        <f>VLOOKUP(G876,sra!$A$1:$B$1028,2,FALSE)</f>
        <v>28661fd8df5e2562a1aea04ec3aeddda</v>
      </c>
      <c r="N876" t="s">
        <v>565</v>
      </c>
    </row>
    <row r="877" spans="1:14" x14ac:dyDescent="0.2">
      <c r="A877" t="s">
        <v>1990</v>
      </c>
      <c r="B877" t="s">
        <v>4874</v>
      </c>
      <c r="C877" t="s">
        <v>4875</v>
      </c>
      <c r="D877" t="s">
        <v>1506</v>
      </c>
      <c r="G877" t="s">
        <v>316</v>
      </c>
      <c r="H877">
        <v>101</v>
      </c>
      <c r="I877" t="s">
        <v>1148</v>
      </c>
      <c r="J877" t="s">
        <v>1183</v>
      </c>
      <c r="K877" t="s">
        <v>1186</v>
      </c>
      <c r="L877">
        <v>2014</v>
      </c>
      <c r="M877" t="str">
        <f>VLOOKUP(G877,sra!$A$1:$B$1028,2,FALSE)</f>
        <v>911ba7204b87d442548bae079bcd64ba</v>
      </c>
      <c r="N877" t="s">
        <v>316</v>
      </c>
    </row>
    <row r="878" spans="1:14" x14ac:dyDescent="0.2">
      <c r="A878" t="s">
        <v>1991</v>
      </c>
      <c r="B878" s="21" t="s">
        <v>4876</v>
      </c>
      <c r="C878" t="s">
        <v>4877</v>
      </c>
      <c r="D878" t="s">
        <v>1506</v>
      </c>
      <c r="G878" t="s">
        <v>506</v>
      </c>
      <c r="H878">
        <v>100</v>
      </c>
      <c r="I878" t="s">
        <v>1458</v>
      </c>
      <c r="J878" t="s">
        <v>1185</v>
      </c>
      <c r="K878" t="s">
        <v>1185</v>
      </c>
      <c r="L878">
        <v>2018</v>
      </c>
      <c r="M878" t="str">
        <f>VLOOKUP(G878,sra!$A$1:$B$1028,2,FALSE)</f>
        <v>c94a5ec2515c8a31f2ab6058684bab13</v>
      </c>
      <c r="N878" t="s">
        <v>506</v>
      </c>
    </row>
    <row r="879" spans="1:14" x14ac:dyDescent="0.2">
      <c r="A879" t="s">
        <v>1992</v>
      </c>
      <c r="B879" t="s">
        <v>4878</v>
      </c>
      <c r="C879" t="s">
        <v>4879</v>
      </c>
      <c r="D879" t="s">
        <v>1506</v>
      </c>
      <c r="G879" t="s">
        <v>584</v>
      </c>
      <c r="H879">
        <v>100</v>
      </c>
      <c r="I879" t="s">
        <v>1300</v>
      </c>
      <c r="J879" t="s">
        <v>1185</v>
      </c>
      <c r="K879" t="s">
        <v>1185</v>
      </c>
      <c r="L879">
        <v>2018</v>
      </c>
      <c r="M879" t="str">
        <f>VLOOKUP(G879,sra!$A$1:$B$1028,2,FALSE)</f>
        <v>eebd64c38db11d1508b0607a1efd98c8</v>
      </c>
      <c r="N879" t="s">
        <v>584</v>
      </c>
    </row>
    <row r="880" spans="1:14" x14ac:dyDescent="0.2">
      <c r="A880" t="s">
        <v>2016</v>
      </c>
      <c r="B880" t="s">
        <v>4880</v>
      </c>
      <c r="C880" t="s">
        <v>4881</v>
      </c>
      <c r="D880" t="s">
        <v>1506</v>
      </c>
      <c r="G880" t="s">
        <v>515</v>
      </c>
      <c r="H880">
        <v>101</v>
      </c>
      <c r="I880" t="s">
        <v>1151</v>
      </c>
      <c r="J880" t="s">
        <v>1183</v>
      </c>
      <c r="K880" t="s">
        <v>1186</v>
      </c>
      <c r="L880">
        <v>2012</v>
      </c>
      <c r="M880" t="str">
        <f>VLOOKUP(G880,sra!$A$1:$B$1028,2,FALSE)</f>
        <v>a73d9c72f5506baf8656c7de088049ed</v>
      </c>
      <c r="N880" t="s">
        <v>515</v>
      </c>
    </row>
    <row r="881" spans="1:14" x14ac:dyDescent="0.2">
      <c r="A881" t="s">
        <v>1994</v>
      </c>
      <c r="B881" t="s">
        <v>4882</v>
      </c>
      <c r="C881" t="s">
        <v>4883</v>
      </c>
      <c r="D881" t="s">
        <v>1506</v>
      </c>
      <c r="G881" t="s">
        <v>377</v>
      </c>
      <c r="H881">
        <v>101</v>
      </c>
      <c r="I881" t="s">
        <v>2601</v>
      </c>
      <c r="J881" t="s">
        <v>1183</v>
      </c>
      <c r="K881" t="s">
        <v>1186</v>
      </c>
      <c r="L881">
        <v>2012</v>
      </c>
      <c r="M881" t="str">
        <f>VLOOKUP(G881,sra!$A$1:$B$1028,2,FALSE)</f>
        <v>a0e722cb0652fcf457fc9a999a8283dd</v>
      </c>
      <c r="N881" t="s">
        <v>377</v>
      </c>
    </row>
    <row r="882" spans="1:14" x14ac:dyDescent="0.2">
      <c r="A882" t="s">
        <v>1100</v>
      </c>
      <c r="B882" t="s">
        <v>4884</v>
      </c>
      <c r="C882" t="s">
        <v>4885</v>
      </c>
      <c r="D882" t="s">
        <v>1506</v>
      </c>
      <c r="G882" t="s">
        <v>558</v>
      </c>
      <c r="H882">
        <v>100</v>
      </c>
      <c r="I882" t="s">
        <v>1291</v>
      </c>
      <c r="J882" t="s">
        <v>1185</v>
      </c>
      <c r="K882" t="s">
        <v>1185</v>
      </c>
      <c r="L882">
        <v>2018</v>
      </c>
      <c r="M882" t="str">
        <f>VLOOKUP(G882,sra!$A$1:$B$1028,2,FALSE)</f>
        <v>58407b3be4ec41a4e09adda8e98b8d43</v>
      </c>
      <c r="N882" t="s">
        <v>558</v>
      </c>
    </row>
    <row r="883" spans="1:14" x14ac:dyDescent="0.2">
      <c r="A883" t="s">
        <v>2051</v>
      </c>
      <c r="B883" t="s">
        <v>4886</v>
      </c>
      <c r="C883" t="s">
        <v>4887</v>
      </c>
      <c r="D883" t="s">
        <v>1506</v>
      </c>
      <c r="G883" t="s">
        <v>375</v>
      </c>
      <c r="H883">
        <v>51</v>
      </c>
      <c r="I883" t="s">
        <v>2600</v>
      </c>
      <c r="J883" t="s">
        <v>1183</v>
      </c>
      <c r="K883" t="s">
        <v>1186</v>
      </c>
      <c r="L883">
        <v>2012</v>
      </c>
      <c r="M883" t="str">
        <f>VLOOKUP(G883,sra!$A$1:$B$1028,2,FALSE)</f>
        <v>fc55d8887b27bffaf7003b1cf4bd1ce9</v>
      </c>
      <c r="N883" t="s">
        <v>375</v>
      </c>
    </row>
    <row r="884" spans="1:14" x14ac:dyDescent="0.2">
      <c r="A884" t="s">
        <v>2052</v>
      </c>
      <c r="B884" t="s">
        <v>4888</v>
      </c>
      <c r="C884" t="s">
        <v>4889</v>
      </c>
      <c r="D884" t="s">
        <v>1506</v>
      </c>
      <c r="G884" t="s">
        <v>389</v>
      </c>
      <c r="H884">
        <v>101</v>
      </c>
      <c r="I884" t="s">
        <v>2601</v>
      </c>
      <c r="J884" t="s">
        <v>1183</v>
      </c>
      <c r="K884" t="s">
        <v>1186</v>
      </c>
      <c r="L884">
        <v>2012</v>
      </c>
      <c r="M884" t="str">
        <f>VLOOKUP(G884,sra!$A$1:$B$1028,2,FALSE)</f>
        <v>ad6a0829562ce3004bc6c6b2b1faf4fe</v>
      </c>
      <c r="N884" t="s">
        <v>389</v>
      </c>
    </row>
    <row r="885" spans="1:14" x14ac:dyDescent="0.2">
      <c r="A885" t="s">
        <v>2053</v>
      </c>
      <c r="B885" t="s">
        <v>4890</v>
      </c>
      <c r="C885" t="s">
        <v>4891</v>
      </c>
      <c r="D885" t="s">
        <v>1506</v>
      </c>
      <c r="G885" t="s">
        <v>373</v>
      </c>
      <c r="H885">
        <v>101</v>
      </c>
      <c r="I885" t="s">
        <v>2593</v>
      </c>
      <c r="J885" t="s">
        <v>1183</v>
      </c>
      <c r="K885" t="s">
        <v>1186</v>
      </c>
      <c r="L885">
        <v>2013</v>
      </c>
      <c r="M885" t="str">
        <f>VLOOKUP(G885,sra!$A$1:$B$1028,2,FALSE)</f>
        <v>ef52e5b0da8a254cbb00ac237848bbbb</v>
      </c>
      <c r="N885" t="s">
        <v>373</v>
      </c>
    </row>
    <row r="886" spans="1:14" x14ac:dyDescent="0.2">
      <c r="A886" t="s">
        <v>2054</v>
      </c>
      <c r="B886" t="s">
        <v>4892</v>
      </c>
      <c r="C886" t="s">
        <v>4893</v>
      </c>
      <c r="D886" t="s">
        <v>1506</v>
      </c>
      <c r="G886" t="s">
        <v>306</v>
      </c>
      <c r="H886">
        <v>101</v>
      </c>
      <c r="I886" t="s">
        <v>2601</v>
      </c>
      <c r="J886" t="s">
        <v>1183</v>
      </c>
      <c r="K886" t="s">
        <v>1186</v>
      </c>
      <c r="L886">
        <v>2012</v>
      </c>
      <c r="M886" t="str">
        <f>VLOOKUP(G886,sra!$A$1:$B$1028,2,FALSE)</f>
        <v>b0b187e73a2f2d9245e55a4ce24950b6</v>
      </c>
      <c r="N886" t="s">
        <v>306</v>
      </c>
    </row>
    <row r="887" spans="1:14" x14ac:dyDescent="0.2">
      <c r="A887" t="s">
        <v>2055</v>
      </c>
      <c r="B887" t="s">
        <v>4894</v>
      </c>
      <c r="C887" t="s">
        <v>4895</v>
      </c>
      <c r="D887" t="s">
        <v>1506</v>
      </c>
      <c r="G887" t="s">
        <v>361</v>
      </c>
      <c r="H887">
        <v>101</v>
      </c>
      <c r="I887" t="s">
        <v>2601</v>
      </c>
      <c r="J887" t="s">
        <v>1183</v>
      </c>
      <c r="K887" t="s">
        <v>1186</v>
      </c>
      <c r="L887">
        <v>2012</v>
      </c>
      <c r="M887" t="str">
        <f>VLOOKUP(G887,sra!$A$1:$B$1028,2,FALSE)</f>
        <v>2db5f4915c14c2c117419213a6c31230</v>
      </c>
      <c r="N887" t="s">
        <v>361</v>
      </c>
    </row>
    <row r="888" spans="1:14" x14ac:dyDescent="0.2">
      <c r="A888" t="s">
        <v>2056</v>
      </c>
      <c r="B888" t="s">
        <v>4896</v>
      </c>
      <c r="C888" t="s">
        <v>4897</v>
      </c>
      <c r="D888" t="s">
        <v>1506</v>
      </c>
      <c r="G888" t="s">
        <v>433</v>
      </c>
      <c r="H888">
        <v>100</v>
      </c>
      <c r="I888" t="s">
        <v>1219</v>
      </c>
      <c r="J888" t="s">
        <v>1185</v>
      </c>
      <c r="K888" t="s">
        <v>1185</v>
      </c>
      <c r="L888">
        <v>2018</v>
      </c>
      <c r="M888" t="str">
        <f>VLOOKUP(G888,sra!$A$1:$B$1028,2,FALSE)</f>
        <v>b9334823fa2b702a39a8eb33ae73281d</v>
      </c>
      <c r="N888" t="s">
        <v>433</v>
      </c>
    </row>
    <row r="889" spans="1:14" x14ac:dyDescent="0.2">
      <c r="A889" t="s">
        <v>2057</v>
      </c>
      <c r="B889" t="s">
        <v>4898</v>
      </c>
      <c r="C889" t="s">
        <v>4899</v>
      </c>
      <c r="D889" t="s">
        <v>1506</v>
      </c>
      <c r="G889" t="s">
        <v>469</v>
      </c>
      <c r="H889">
        <v>100</v>
      </c>
      <c r="I889" t="s">
        <v>2596</v>
      </c>
      <c r="J889" t="s">
        <v>1185</v>
      </c>
      <c r="K889" t="s">
        <v>1185</v>
      </c>
      <c r="L889">
        <v>2018</v>
      </c>
      <c r="M889" t="str">
        <f>VLOOKUP(G889,sra!$A$1:$B$1028,2,FALSE)</f>
        <v>fe7edaf61a5865ee095989ffb72c9aee</v>
      </c>
      <c r="N889" t="s">
        <v>469</v>
      </c>
    </row>
    <row r="890" spans="1:14" x14ac:dyDescent="0.2">
      <c r="A890" t="s">
        <v>2058</v>
      </c>
      <c r="B890" t="s">
        <v>4900</v>
      </c>
      <c r="C890" t="s">
        <v>4901</v>
      </c>
      <c r="D890" t="s">
        <v>1506</v>
      </c>
      <c r="G890" t="s">
        <v>340</v>
      </c>
      <c r="H890">
        <v>101</v>
      </c>
      <c r="I890" t="s">
        <v>2601</v>
      </c>
      <c r="J890" t="s">
        <v>1183</v>
      </c>
      <c r="K890" t="s">
        <v>1186</v>
      </c>
      <c r="L890">
        <v>2012</v>
      </c>
      <c r="M890" t="str">
        <f>VLOOKUP(G890,sra!$A$1:$B$1028,2,FALSE)</f>
        <v>cb6b69dca720b2797ab01531db44f28b</v>
      </c>
      <c r="N890" t="s">
        <v>340</v>
      </c>
    </row>
    <row r="891" spans="1:14" x14ac:dyDescent="0.2">
      <c r="A891" t="s">
        <v>1993</v>
      </c>
      <c r="B891" t="s">
        <v>4902</v>
      </c>
      <c r="C891" t="s">
        <v>4903</v>
      </c>
      <c r="D891" t="s">
        <v>1506</v>
      </c>
      <c r="G891" t="s">
        <v>318</v>
      </c>
      <c r="H891">
        <v>101</v>
      </c>
      <c r="I891" t="s">
        <v>2593</v>
      </c>
      <c r="J891" t="s">
        <v>1183</v>
      </c>
      <c r="K891" t="s">
        <v>1186</v>
      </c>
      <c r="L891">
        <v>2013</v>
      </c>
      <c r="M891" t="str">
        <f>VLOOKUP(G891,sra!$A$1:$B$1028,2,FALSE)</f>
        <v>997e268d757c81833a86c34548ce8797</v>
      </c>
      <c r="N891" t="s">
        <v>318</v>
      </c>
    </row>
    <row r="892" spans="1:14" x14ac:dyDescent="0.2">
      <c r="A892" t="s">
        <v>2059</v>
      </c>
      <c r="B892" t="s">
        <v>4904</v>
      </c>
      <c r="C892" t="s">
        <v>4905</v>
      </c>
      <c r="D892" t="s">
        <v>1506</v>
      </c>
      <c r="G892" t="s">
        <v>541</v>
      </c>
      <c r="H892">
        <v>100</v>
      </c>
      <c r="I892" t="s">
        <v>1228</v>
      </c>
      <c r="J892" t="s">
        <v>1185</v>
      </c>
      <c r="K892" t="s">
        <v>1185</v>
      </c>
      <c r="L892">
        <v>2018</v>
      </c>
      <c r="M892" t="str">
        <f>VLOOKUP(G892,sra!$A$1:$B$1028,2,FALSE)</f>
        <v>d3372b526deefeb724471458bf74da1b</v>
      </c>
      <c r="N892" t="s">
        <v>541</v>
      </c>
    </row>
    <row r="893" spans="1:14" x14ac:dyDescent="0.2">
      <c r="A893" t="s">
        <v>2060</v>
      </c>
      <c r="B893" t="s">
        <v>4906</v>
      </c>
      <c r="C893" t="s">
        <v>4907</v>
      </c>
      <c r="D893" t="s">
        <v>1506</v>
      </c>
      <c r="G893" t="s">
        <v>516</v>
      </c>
      <c r="H893">
        <v>100</v>
      </c>
      <c r="I893" t="s">
        <v>1255</v>
      </c>
      <c r="J893" t="s">
        <v>1185</v>
      </c>
      <c r="K893" t="s">
        <v>1185</v>
      </c>
      <c r="L893">
        <v>2018</v>
      </c>
      <c r="M893" t="str">
        <f>VLOOKUP(G893,sra!$A$1:$B$1028,2,FALSE)</f>
        <v>419366da8e5d69e6929a26bb637728af</v>
      </c>
      <c r="N893" t="s">
        <v>516</v>
      </c>
    </row>
    <row r="894" spans="1:14" x14ac:dyDescent="0.2">
      <c r="A894" t="s">
        <v>2061</v>
      </c>
      <c r="B894" t="s">
        <v>4908</v>
      </c>
      <c r="C894" t="s">
        <v>4909</v>
      </c>
      <c r="D894" t="s">
        <v>1506</v>
      </c>
      <c r="G894" t="s">
        <v>376</v>
      </c>
      <c r="H894">
        <v>101</v>
      </c>
      <c r="I894" t="s">
        <v>2601</v>
      </c>
      <c r="J894" t="s">
        <v>1183</v>
      </c>
      <c r="K894" t="s">
        <v>1186</v>
      </c>
      <c r="L894">
        <v>2012</v>
      </c>
      <c r="M894" t="str">
        <f>VLOOKUP(G894,sra!$A$1:$B$1028,2,FALSE)</f>
        <v>29eadc0c4afe3cd43e6475355b1c21ff</v>
      </c>
      <c r="N894" t="s">
        <v>376</v>
      </c>
    </row>
    <row r="895" spans="1:14" x14ac:dyDescent="0.2">
      <c r="A895" t="s">
        <v>2062</v>
      </c>
      <c r="B895" t="s">
        <v>4910</v>
      </c>
      <c r="C895" t="s">
        <v>4911</v>
      </c>
      <c r="D895" t="s">
        <v>1506</v>
      </c>
      <c r="G895" t="s">
        <v>577</v>
      </c>
      <c r="H895">
        <v>100</v>
      </c>
      <c r="I895" t="s">
        <v>1262</v>
      </c>
      <c r="J895" t="s">
        <v>1185</v>
      </c>
      <c r="K895" t="s">
        <v>1185</v>
      </c>
      <c r="L895">
        <v>2018</v>
      </c>
      <c r="M895" t="str">
        <f>VLOOKUP(G895,sra!$A$1:$B$1028,2,FALSE)</f>
        <v>7605e8be0876a6bbdf3387a0c9ca4199</v>
      </c>
      <c r="N895" t="s">
        <v>577</v>
      </c>
    </row>
    <row r="896" spans="1:14" x14ac:dyDescent="0.2">
      <c r="A896" t="s">
        <v>2063</v>
      </c>
      <c r="B896" t="s">
        <v>4912</v>
      </c>
      <c r="C896" t="s">
        <v>4913</v>
      </c>
      <c r="D896" t="s">
        <v>1506</v>
      </c>
      <c r="G896" t="s">
        <v>523</v>
      </c>
      <c r="H896">
        <v>100</v>
      </c>
      <c r="I896" t="s">
        <v>1232</v>
      </c>
      <c r="J896" t="s">
        <v>1185</v>
      </c>
      <c r="K896" t="s">
        <v>1185</v>
      </c>
      <c r="L896">
        <v>2018</v>
      </c>
      <c r="M896" t="str">
        <f>VLOOKUP(G896,sra!$A$1:$B$1028,2,FALSE)</f>
        <v>6f33946fcdeaee9e37198a94dd06bfea</v>
      </c>
      <c r="N896" t="s">
        <v>523</v>
      </c>
    </row>
    <row r="897" spans="1:14" x14ac:dyDescent="0.2">
      <c r="A897" t="s">
        <v>2064</v>
      </c>
      <c r="B897" t="s">
        <v>4914</v>
      </c>
      <c r="C897" t="s">
        <v>4915</v>
      </c>
      <c r="D897" t="s">
        <v>1506</v>
      </c>
      <c r="G897" t="s">
        <v>780</v>
      </c>
      <c r="H897">
        <v>101</v>
      </c>
      <c r="I897" t="s">
        <v>2601</v>
      </c>
      <c r="J897" t="s">
        <v>1183</v>
      </c>
      <c r="K897" t="s">
        <v>1186</v>
      </c>
      <c r="L897">
        <v>2012</v>
      </c>
      <c r="M897" t="str">
        <f>VLOOKUP(G897,sra!$A$1:$B$1028,2,FALSE)</f>
        <v>98dfaed2a1d5240594a52680968d89bb</v>
      </c>
      <c r="N897" t="s">
        <v>780</v>
      </c>
    </row>
    <row r="898" spans="1:14" x14ac:dyDescent="0.2">
      <c r="A898" t="s">
        <v>2065</v>
      </c>
      <c r="B898" t="s">
        <v>4916</v>
      </c>
      <c r="C898" t="s">
        <v>4917</v>
      </c>
      <c r="D898" t="s">
        <v>1506</v>
      </c>
      <c r="G898" t="s">
        <v>437</v>
      </c>
      <c r="H898">
        <v>100</v>
      </c>
      <c r="I898" t="s">
        <v>1404</v>
      </c>
      <c r="J898" t="s">
        <v>1185</v>
      </c>
      <c r="K898" t="s">
        <v>1185</v>
      </c>
      <c r="L898">
        <v>2018</v>
      </c>
      <c r="M898" t="str">
        <f>VLOOKUP(G898,sra!$A$1:$B$1028,2,FALSE)</f>
        <v>ab0b406de07deafc2d85221a9fbae06e</v>
      </c>
      <c r="N898" t="s">
        <v>437</v>
      </c>
    </row>
    <row r="899" spans="1:14" x14ac:dyDescent="0.2">
      <c r="A899" t="s">
        <v>2066</v>
      </c>
      <c r="B899" t="s">
        <v>4918</v>
      </c>
      <c r="C899" t="s">
        <v>4919</v>
      </c>
      <c r="D899" t="s">
        <v>1506</v>
      </c>
      <c r="G899" t="s">
        <v>491</v>
      </c>
      <c r="H899">
        <v>101</v>
      </c>
      <c r="I899" t="s">
        <v>2596</v>
      </c>
      <c r="J899" t="s">
        <v>1183</v>
      </c>
      <c r="K899" t="s">
        <v>1186</v>
      </c>
      <c r="L899">
        <v>2013</v>
      </c>
      <c r="M899" t="str">
        <f>VLOOKUP(G899,sra!$A$1:$B$1028,2,FALSE)</f>
        <v>ba6f4445f0af5ce104f7b2965705cc12</v>
      </c>
      <c r="N899" t="s">
        <v>491</v>
      </c>
    </row>
    <row r="900" spans="1:14" x14ac:dyDescent="0.2">
      <c r="A900" t="s">
        <v>1120</v>
      </c>
      <c r="B900" t="s">
        <v>4920</v>
      </c>
      <c r="C900" t="s">
        <v>4921</v>
      </c>
      <c r="D900" t="s">
        <v>1506</v>
      </c>
      <c r="G900" t="s">
        <v>549</v>
      </c>
      <c r="H900">
        <v>100</v>
      </c>
      <c r="I900" t="s">
        <v>1231</v>
      </c>
      <c r="J900" t="s">
        <v>1185</v>
      </c>
      <c r="K900" t="s">
        <v>1185</v>
      </c>
      <c r="L900">
        <v>2018</v>
      </c>
      <c r="M900" t="str">
        <f>VLOOKUP(G900,sra!$A$1:$B$1028,2,FALSE)</f>
        <v>8ee9ee927b5ed05e6707efa296bd6e29</v>
      </c>
      <c r="N900" t="s">
        <v>549</v>
      </c>
    </row>
    <row r="901" spans="1:14" x14ac:dyDescent="0.2">
      <c r="A901" t="s">
        <v>2067</v>
      </c>
      <c r="B901" t="s">
        <v>4922</v>
      </c>
      <c r="C901" t="s">
        <v>4923</v>
      </c>
      <c r="D901" t="s">
        <v>1506</v>
      </c>
      <c r="G901" t="s">
        <v>713</v>
      </c>
      <c r="H901">
        <v>51</v>
      </c>
      <c r="I901" t="s">
        <v>2598</v>
      </c>
      <c r="J901" t="s">
        <v>1183</v>
      </c>
      <c r="K901" t="s">
        <v>1186</v>
      </c>
      <c r="L901">
        <v>2012</v>
      </c>
      <c r="M901" t="str">
        <f>VLOOKUP(G901,sra!$A$1:$B$1028,2,FALSE)</f>
        <v>ef74effeddd7c92945659f377adbc02b</v>
      </c>
      <c r="N901" t="s">
        <v>713</v>
      </c>
    </row>
    <row r="902" spans="1:14" x14ac:dyDescent="0.2">
      <c r="A902" t="s">
        <v>1995</v>
      </c>
      <c r="B902" t="s">
        <v>4924</v>
      </c>
      <c r="C902" t="s">
        <v>4925</v>
      </c>
      <c r="D902" t="s">
        <v>1506</v>
      </c>
      <c r="G902" t="s">
        <v>775</v>
      </c>
      <c r="H902">
        <v>51</v>
      </c>
      <c r="I902" t="s">
        <v>2598</v>
      </c>
      <c r="J902" t="s">
        <v>1183</v>
      </c>
      <c r="K902" t="s">
        <v>1186</v>
      </c>
      <c r="L902">
        <v>2012</v>
      </c>
      <c r="M902" t="str">
        <f>VLOOKUP(G902,sra!$A$1:$B$1028,2,FALSE)</f>
        <v>4c7a665e2a25b2c3d777b9d5ae17dab4</v>
      </c>
      <c r="N902" t="s">
        <v>775</v>
      </c>
    </row>
    <row r="903" spans="1:14" x14ac:dyDescent="0.2">
      <c r="A903" t="s">
        <v>2068</v>
      </c>
      <c r="B903" t="s">
        <v>4926</v>
      </c>
      <c r="C903" t="s">
        <v>4927</v>
      </c>
      <c r="D903" t="s">
        <v>1506</v>
      </c>
      <c r="G903" t="s">
        <v>742</v>
      </c>
      <c r="H903">
        <v>51</v>
      </c>
      <c r="I903" t="s">
        <v>2598</v>
      </c>
      <c r="J903" t="s">
        <v>1183</v>
      </c>
      <c r="K903" t="s">
        <v>1186</v>
      </c>
      <c r="L903">
        <v>2012</v>
      </c>
      <c r="M903" t="str">
        <f>VLOOKUP(G903,sra!$A$1:$B$1028,2,FALSE)</f>
        <v>8397abd0542c31c1971c755e96852635</v>
      </c>
      <c r="N903" t="s">
        <v>742</v>
      </c>
    </row>
    <row r="904" spans="1:14" x14ac:dyDescent="0.2">
      <c r="A904" t="s">
        <v>2069</v>
      </c>
      <c r="B904" t="s">
        <v>4928</v>
      </c>
      <c r="C904" t="s">
        <v>4929</v>
      </c>
      <c r="D904" t="s">
        <v>1506</v>
      </c>
      <c r="G904" t="s">
        <v>712</v>
      </c>
      <c r="H904">
        <v>101</v>
      </c>
      <c r="I904" t="s">
        <v>1148</v>
      </c>
      <c r="J904" t="s">
        <v>1183</v>
      </c>
      <c r="K904" t="s">
        <v>1186</v>
      </c>
      <c r="L904">
        <v>2014</v>
      </c>
      <c r="M904" t="str">
        <f>VLOOKUP(G904,sra!$A$1:$B$1028,2,FALSE)</f>
        <v>34498cdcd4596456d8a79b551012b111</v>
      </c>
      <c r="N904" t="s">
        <v>712</v>
      </c>
    </row>
    <row r="905" spans="1:14" x14ac:dyDescent="0.2">
      <c r="A905" t="s">
        <v>2070</v>
      </c>
      <c r="B905" t="s">
        <v>4930</v>
      </c>
      <c r="C905" t="s">
        <v>4931</v>
      </c>
      <c r="D905" t="s">
        <v>1506</v>
      </c>
      <c r="G905" t="s">
        <v>476</v>
      </c>
      <c r="H905">
        <v>101</v>
      </c>
      <c r="I905" t="s">
        <v>2596</v>
      </c>
      <c r="J905" t="s">
        <v>1183</v>
      </c>
      <c r="K905" t="s">
        <v>1186</v>
      </c>
      <c r="L905">
        <v>2013</v>
      </c>
      <c r="M905" t="str">
        <f>VLOOKUP(G905,sra!$A$1:$B$1028,2,FALSE)</f>
        <v>762383b780d3bd8bba6d49968d16759e</v>
      </c>
      <c r="N905" t="s">
        <v>476</v>
      </c>
    </row>
    <row r="906" spans="1:14" x14ac:dyDescent="0.2">
      <c r="A906" t="s">
        <v>2071</v>
      </c>
      <c r="B906" t="s">
        <v>4932</v>
      </c>
      <c r="C906" t="s">
        <v>4933</v>
      </c>
      <c r="D906" t="s">
        <v>1506</v>
      </c>
      <c r="G906" t="s">
        <v>557</v>
      </c>
      <c r="H906">
        <v>100</v>
      </c>
      <c r="I906" t="s">
        <v>1198</v>
      </c>
      <c r="J906" t="s">
        <v>1185</v>
      </c>
      <c r="K906" t="s">
        <v>1185</v>
      </c>
      <c r="L906">
        <v>2018</v>
      </c>
      <c r="M906" t="str">
        <f>VLOOKUP(G906,sra!$A$1:$B$1028,2,FALSE)</f>
        <v>4e14317da6359f75fb7a5fb4bfde7626</v>
      </c>
      <c r="N906" t="s">
        <v>557</v>
      </c>
    </row>
    <row r="907" spans="1:14" x14ac:dyDescent="0.2">
      <c r="A907" t="s">
        <v>2072</v>
      </c>
      <c r="B907" t="s">
        <v>4934</v>
      </c>
      <c r="C907" t="s">
        <v>4935</v>
      </c>
      <c r="D907" t="s">
        <v>1506</v>
      </c>
      <c r="G907" t="s">
        <v>501</v>
      </c>
      <c r="H907">
        <v>100</v>
      </c>
      <c r="I907" t="s">
        <v>1332</v>
      </c>
      <c r="J907" t="s">
        <v>1185</v>
      </c>
      <c r="K907" t="s">
        <v>1185</v>
      </c>
      <c r="L907">
        <v>2018</v>
      </c>
      <c r="M907" t="str">
        <f>VLOOKUP(G907,sra!$A$1:$B$1028,2,FALSE)</f>
        <v>2c128d4d49f0cf35fa7b8def0fb4d978</v>
      </c>
      <c r="N907" t="s">
        <v>501</v>
      </c>
    </row>
    <row r="908" spans="1:14" x14ac:dyDescent="0.2">
      <c r="A908" t="s">
        <v>2073</v>
      </c>
      <c r="B908" t="s">
        <v>4936</v>
      </c>
      <c r="C908" t="s">
        <v>4937</v>
      </c>
      <c r="D908" t="s">
        <v>1506</v>
      </c>
      <c r="G908" t="s">
        <v>521</v>
      </c>
      <c r="H908">
        <v>100</v>
      </c>
      <c r="I908" t="s">
        <v>1302</v>
      </c>
      <c r="J908" t="s">
        <v>1185</v>
      </c>
      <c r="K908" t="s">
        <v>1185</v>
      </c>
      <c r="L908">
        <v>2018</v>
      </c>
      <c r="M908" t="str">
        <f>VLOOKUP(G908,sra!$A$1:$B$1028,2,FALSE)</f>
        <v>e8fcd27a43a5adbaa6f7464e68d99524</v>
      </c>
      <c r="N908" t="s">
        <v>521</v>
      </c>
    </row>
    <row r="909" spans="1:14" x14ac:dyDescent="0.2">
      <c r="A909" t="s">
        <v>2074</v>
      </c>
      <c r="B909" t="s">
        <v>4938</v>
      </c>
      <c r="C909" t="s">
        <v>4939</v>
      </c>
      <c r="D909" t="s">
        <v>1506</v>
      </c>
      <c r="G909" t="s">
        <v>572</v>
      </c>
      <c r="H909">
        <v>100</v>
      </c>
      <c r="I909" t="s">
        <v>1220</v>
      </c>
      <c r="J909" t="s">
        <v>1185</v>
      </c>
      <c r="K909" t="s">
        <v>1185</v>
      </c>
      <c r="L909">
        <v>2018</v>
      </c>
      <c r="M909" t="str">
        <f>VLOOKUP(G909,sra!$A$1:$B$1028,2,FALSE)</f>
        <v>89edc684d937e68ea42b3a03ea379794</v>
      </c>
      <c r="N909" t="s">
        <v>572</v>
      </c>
    </row>
    <row r="910" spans="1:14" x14ac:dyDescent="0.2">
      <c r="A910" t="s">
        <v>2075</v>
      </c>
      <c r="B910" t="s">
        <v>4940</v>
      </c>
      <c r="C910" t="s">
        <v>4941</v>
      </c>
      <c r="D910" t="s">
        <v>1506</v>
      </c>
      <c r="G910" t="s">
        <v>587</v>
      </c>
      <c r="H910">
        <v>100</v>
      </c>
      <c r="I910" t="s">
        <v>1289</v>
      </c>
      <c r="J910" t="s">
        <v>1185</v>
      </c>
      <c r="K910" t="s">
        <v>1185</v>
      </c>
      <c r="L910">
        <v>2018</v>
      </c>
      <c r="M910" t="str">
        <f>VLOOKUP(G910,sra!$A$1:$B$1028,2,FALSE)</f>
        <v>447b59710bac0575c070f264b64f34a1</v>
      </c>
      <c r="N910" t="s">
        <v>587</v>
      </c>
    </row>
    <row r="911" spans="1:14" x14ac:dyDescent="0.2">
      <c r="A911" t="s">
        <v>2076</v>
      </c>
      <c r="B911" t="s">
        <v>4942</v>
      </c>
      <c r="C911" t="s">
        <v>4943</v>
      </c>
      <c r="D911" t="s">
        <v>1506</v>
      </c>
      <c r="G911" t="s">
        <v>511</v>
      </c>
      <c r="H911">
        <v>100</v>
      </c>
      <c r="I911" t="s">
        <v>1447</v>
      </c>
      <c r="J911" t="s">
        <v>1185</v>
      </c>
      <c r="K911" t="s">
        <v>1185</v>
      </c>
      <c r="L911">
        <v>2018</v>
      </c>
      <c r="M911" t="str">
        <f>VLOOKUP(G911,sra!$A$1:$B$1028,2,FALSE)</f>
        <v>2240958e6806544267e2b482c41980d3</v>
      </c>
      <c r="N911" t="s">
        <v>511</v>
      </c>
    </row>
    <row r="912" spans="1:14" x14ac:dyDescent="0.2">
      <c r="A912" t="s">
        <v>2077</v>
      </c>
      <c r="B912" t="s">
        <v>4944</v>
      </c>
      <c r="C912" t="s">
        <v>4945</v>
      </c>
      <c r="D912" t="s">
        <v>1506</v>
      </c>
      <c r="G912" t="s">
        <v>697</v>
      </c>
      <c r="H912">
        <v>101</v>
      </c>
      <c r="I912" t="s">
        <v>1148</v>
      </c>
      <c r="J912" t="s">
        <v>1183</v>
      </c>
      <c r="K912" t="s">
        <v>1186</v>
      </c>
      <c r="L912">
        <v>2014</v>
      </c>
      <c r="M912" t="str">
        <f>VLOOKUP(G912,sra!$A$1:$B$1028,2,FALSE)</f>
        <v>2683820d81b6237d9319f40e1d36d920</v>
      </c>
      <c r="N912" t="s">
        <v>697</v>
      </c>
    </row>
    <row r="913" spans="1:14" x14ac:dyDescent="0.2">
      <c r="A913" t="s">
        <v>1996</v>
      </c>
      <c r="B913" t="s">
        <v>4946</v>
      </c>
      <c r="C913" t="s">
        <v>4947</v>
      </c>
      <c r="D913" t="s">
        <v>1506</v>
      </c>
      <c r="G913" t="s">
        <v>763</v>
      </c>
      <c r="H913">
        <v>101</v>
      </c>
      <c r="I913" t="s">
        <v>2593</v>
      </c>
      <c r="J913" t="s">
        <v>1183</v>
      </c>
      <c r="K913" t="s">
        <v>1186</v>
      </c>
      <c r="L913">
        <v>2013</v>
      </c>
      <c r="M913" t="str">
        <f>VLOOKUP(G913,sra!$A$1:$B$1028,2,FALSE)</f>
        <v>65bccae271ac916cf0868b27d35d3c33</v>
      </c>
      <c r="N913" t="s">
        <v>763</v>
      </c>
    </row>
    <row r="914" spans="1:14" x14ac:dyDescent="0.2">
      <c r="A914" t="s">
        <v>2078</v>
      </c>
      <c r="B914" t="s">
        <v>4948</v>
      </c>
      <c r="C914" t="s">
        <v>4949</v>
      </c>
      <c r="D914" t="s">
        <v>1506</v>
      </c>
      <c r="G914" t="s">
        <v>455</v>
      </c>
      <c r="H914">
        <v>51</v>
      </c>
      <c r="I914" t="s">
        <v>2600</v>
      </c>
      <c r="J914" t="s">
        <v>1183</v>
      </c>
      <c r="K914" t="s">
        <v>1186</v>
      </c>
      <c r="L914">
        <v>2012</v>
      </c>
      <c r="M914" t="str">
        <f>VLOOKUP(G914,sra!$A$1:$B$1028,2,FALSE)</f>
        <v>b225ed367744a1e152c95981f8a73f1b</v>
      </c>
      <c r="N914" t="s">
        <v>455</v>
      </c>
    </row>
    <row r="915" spans="1:14" x14ac:dyDescent="0.2">
      <c r="A915" t="s">
        <v>2079</v>
      </c>
      <c r="B915" t="s">
        <v>4950</v>
      </c>
      <c r="C915" t="s">
        <v>4951</v>
      </c>
      <c r="D915" t="s">
        <v>1506</v>
      </c>
      <c r="G915" t="s">
        <v>504</v>
      </c>
      <c r="H915">
        <v>100</v>
      </c>
      <c r="I915" t="s">
        <v>1469</v>
      </c>
      <c r="J915" t="s">
        <v>1185</v>
      </c>
      <c r="K915" t="s">
        <v>1185</v>
      </c>
      <c r="L915">
        <v>2018</v>
      </c>
      <c r="M915" t="str">
        <f>VLOOKUP(G915,sra!$A$1:$B$1028,2,FALSE)</f>
        <v>09d3a0e492a1e14c34553a6ea07273c3</v>
      </c>
      <c r="N915" t="s">
        <v>504</v>
      </c>
    </row>
    <row r="916" spans="1:14" x14ac:dyDescent="0.2">
      <c r="A916" t="s">
        <v>1998</v>
      </c>
      <c r="B916" t="s">
        <v>4952</v>
      </c>
      <c r="C916" t="s">
        <v>4953</v>
      </c>
      <c r="D916" t="s">
        <v>1506</v>
      </c>
      <c r="G916" t="s">
        <v>533</v>
      </c>
      <c r="H916">
        <v>100</v>
      </c>
      <c r="I916" t="s">
        <v>1329</v>
      </c>
      <c r="J916" t="s">
        <v>1185</v>
      </c>
      <c r="K916" t="s">
        <v>1185</v>
      </c>
      <c r="L916">
        <v>2018</v>
      </c>
      <c r="M916" t="str">
        <f>VLOOKUP(G916,sra!$A$1:$B$1028,2,FALSE)</f>
        <v>364abd239014800b2e33f212368cafda</v>
      </c>
      <c r="N916" t="s">
        <v>533</v>
      </c>
    </row>
    <row r="917" spans="1:14" x14ac:dyDescent="0.2">
      <c r="A917" t="s">
        <v>2080</v>
      </c>
      <c r="B917" t="s">
        <v>4954</v>
      </c>
      <c r="C917" t="s">
        <v>4955</v>
      </c>
      <c r="D917" t="s">
        <v>1506</v>
      </c>
      <c r="G917" t="s">
        <v>767</v>
      </c>
      <c r="H917">
        <v>51</v>
      </c>
      <c r="I917" t="s">
        <v>2598</v>
      </c>
      <c r="J917" t="s">
        <v>1183</v>
      </c>
      <c r="K917" t="s">
        <v>1186</v>
      </c>
      <c r="L917">
        <v>2012</v>
      </c>
      <c r="M917" t="str">
        <f>VLOOKUP(G917,sra!$A$1:$B$1028,2,FALSE)</f>
        <v>5d5c5c24456d513914085f986c5d8bd0</v>
      </c>
      <c r="N917" t="s">
        <v>767</v>
      </c>
    </row>
    <row r="918" spans="1:14" x14ac:dyDescent="0.2">
      <c r="A918" t="s">
        <v>2081</v>
      </c>
      <c r="B918" t="s">
        <v>4956</v>
      </c>
      <c r="C918" t="s">
        <v>4957</v>
      </c>
      <c r="D918" t="s">
        <v>1506</v>
      </c>
      <c r="G918" t="s">
        <v>755</v>
      </c>
      <c r="H918">
        <v>51</v>
      </c>
      <c r="I918" t="s">
        <v>2598</v>
      </c>
      <c r="J918" t="s">
        <v>1183</v>
      </c>
      <c r="K918" t="s">
        <v>1186</v>
      </c>
      <c r="L918">
        <v>2012</v>
      </c>
      <c r="M918" t="str">
        <f>VLOOKUP(G918,sra!$A$1:$B$1028,2,FALSE)</f>
        <v>0cec0ebc6638d644647ad8c7e682532f</v>
      </c>
      <c r="N918" t="s">
        <v>755</v>
      </c>
    </row>
    <row r="919" spans="1:14" x14ac:dyDescent="0.2">
      <c r="A919" t="s">
        <v>2082</v>
      </c>
      <c r="B919" t="s">
        <v>4958</v>
      </c>
      <c r="C919" t="s">
        <v>4959</v>
      </c>
      <c r="D919" t="s">
        <v>1506</v>
      </c>
      <c r="G919" t="s">
        <v>620</v>
      </c>
      <c r="H919">
        <v>51</v>
      </c>
      <c r="I919" t="s">
        <v>2600</v>
      </c>
      <c r="J919" t="s">
        <v>1183</v>
      </c>
      <c r="K919" t="s">
        <v>1186</v>
      </c>
      <c r="L919">
        <v>2012</v>
      </c>
      <c r="M919" t="str">
        <f>VLOOKUP(G919,sra!$A$1:$B$1028,2,FALSE)</f>
        <v>d7106747395b8ee82a6a94c3f5fd050e</v>
      </c>
      <c r="N919" t="s">
        <v>620</v>
      </c>
    </row>
    <row r="920" spans="1:14" x14ac:dyDescent="0.2">
      <c r="A920" t="s">
        <v>2083</v>
      </c>
      <c r="B920" t="s">
        <v>4960</v>
      </c>
      <c r="C920" t="s">
        <v>4961</v>
      </c>
      <c r="D920" t="s">
        <v>1506</v>
      </c>
      <c r="G920" t="s">
        <v>726</v>
      </c>
      <c r="H920">
        <v>101</v>
      </c>
      <c r="I920" t="s">
        <v>1148</v>
      </c>
      <c r="J920" t="s">
        <v>1183</v>
      </c>
      <c r="K920" t="s">
        <v>1186</v>
      </c>
      <c r="L920">
        <v>2014</v>
      </c>
      <c r="M920" t="str">
        <f>VLOOKUP(G920,sra!$A$1:$B$1028,2,FALSE)</f>
        <v>884611530cd0288f2a76cc2b7f47692f</v>
      </c>
      <c r="N920" t="s">
        <v>726</v>
      </c>
    </row>
    <row r="921" spans="1:14" x14ac:dyDescent="0.2">
      <c r="A921" t="s">
        <v>1126</v>
      </c>
      <c r="B921" t="s">
        <v>4962</v>
      </c>
      <c r="C921" t="s">
        <v>4963</v>
      </c>
      <c r="D921" t="s">
        <v>2691</v>
      </c>
      <c r="G921" t="s">
        <v>751</v>
      </c>
      <c r="H921">
        <v>51</v>
      </c>
      <c r="I921" t="s">
        <v>2600</v>
      </c>
      <c r="J921" t="s">
        <v>1183</v>
      </c>
      <c r="K921" t="s">
        <v>1186</v>
      </c>
      <c r="L921">
        <v>2012</v>
      </c>
      <c r="M921" t="str">
        <f>VLOOKUP(G921,sra!$A$1:$B$1028,2,FALSE)</f>
        <v>3b683f05803f37646481fedab033bc29</v>
      </c>
      <c r="N921" t="s">
        <v>751</v>
      </c>
    </row>
    <row r="922" spans="1:14" x14ac:dyDescent="0.2">
      <c r="A922" t="s">
        <v>2084</v>
      </c>
      <c r="B922" t="s">
        <v>4964</v>
      </c>
      <c r="C922" t="s">
        <v>4965</v>
      </c>
      <c r="D922" t="s">
        <v>1506</v>
      </c>
      <c r="G922" t="s">
        <v>498</v>
      </c>
      <c r="H922">
        <v>150</v>
      </c>
      <c r="I922" t="s">
        <v>1152</v>
      </c>
      <c r="J922" t="s">
        <v>1183</v>
      </c>
      <c r="K922" t="s">
        <v>1185</v>
      </c>
      <c r="L922">
        <v>2017</v>
      </c>
      <c r="M922" t="str">
        <f>VLOOKUP(G922,sra!$A$1:$B$1028,2,FALSE)</f>
        <v>7b1895e855a6227db53a702f6073db53</v>
      </c>
      <c r="N922" t="s">
        <v>498</v>
      </c>
    </row>
    <row r="923" spans="1:14" x14ac:dyDescent="0.2">
      <c r="A923" t="s">
        <v>2085</v>
      </c>
      <c r="B923" t="s">
        <v>4966</v>
      </c>
      <c r="C923" t="s">
        <v>4967</v>
      </c>
      <c r="D923" t="s">
        <v>1506</v>
      </c>
      <c r="G923" t="s">
        <v>580</v>
      </c>
      <c r="H923">
        <v>100</v>
      </c>
      <c r="I923" t="s">
        <v>1360</v>
      </c>
      <c r="J923" t="s">
        <v>1185</v>
      </c>
      <c r="K923" t="s">
        <v>1185</v>
      </c>
      <c r="L923">
        <v>2018</v>
      </c>
      <c r="M923" t="str">
        <f>VLOOKUP(G923,sra!$A$1:$B$1028,2,FALSE)</f>
        <v>8ae9bca0b69caf1153171c1cfe4aef84</v>
      </c>
      <c r="N923" t="s">
        <v>580</v>
      </c>
    </row>
    <row r="924" spans="1:14" x14ac:dyDescent="0.2">
      <c r="A924" t="s">
        <v>1997</v>
      </c>
      <c r="B924" t="s">
        <v>4968</v>
      </c>
      <c r="C924" t="s">
        <v>4969</v>
      </c>
      <c r="D924" t="s">
        <v>1506</v>
      </c>
      <c r="G924" t="s">
        <v>399</v>
      </c>
      <c r="H924">
        <v>100</v>
      </c>
      <c r="I924" t="s">
        <v>1413</v>
      </c>
      <c r="J924" t="s">
        <v>1185</v>
      </c>
      <c r="K924" t="s">
        <v>1185</v>
      </c>
      <c r="L924">
        <v>2018</v>
      </c>
      <c r="M924" t="str">
        <f>VLOOKUP(G924,sra!$A$1:$B$1028,2,FALSE)</f>
        <v>3ca128961faafb9fec311956dd42a953</v>
      </c>
      <c r="N924" t="s">
        <v>399</v>
      </c>
    </row>
    <row r="925" spans="1:14" x14ac:dyDescent="0.2">
      <c r="A925" t="s">
        <v>2086</v>
      </c>
      <c r="B925" t="s">
        <v>4970</v>
      </c>
      <c r="C925" t="s">
        <v>4971</v>
      </c>
      <c r="D925" t="s">
        <v>1506</v>
      </c>
      <c r="G925" t="s">
        <v>717</v>
      </c>
      <c r="H925">
        <v>101</v>
      </c>
      <c r="I925" t="s">
        <v>1148</v>
      </c>
      <c r="J925" t="s">
        <v>1183</v>
      </c>
      <c r="K925" t="s">
        <v>1186</v>
      </c>
      <c r="L925">
        <v>2014</v>
      </c>
      <c r="M925" t="str">
        <f>VLOOKUP(G925,sra!$A$1:$B$1028,2,FALSE)</f>
        <v>c8ed9fa3aa1d6a2540b7f22c2a2364d1</v>
      </c>
      <c r="N925" t="s">
        <v>717</v>
      </c>
    </row>
    <row r="926" spans="1:14" x14ac:dyDescent="0.2">
      <c r="A926" t="s">
        <v>1999</v>
      </c>
      <c r="B926" t="s">
        <v>4972</v>
      </c>
      <c r="C926" t="s">
        <v>4973</v>
      </c>
      <c r="D926" t="s">
        <v>1506</v>
      </c>
      <c r="G926" t="s">
        <v>738</v>
      </c>
      <c r="H926">
        <v>101</v>
      </c>
      <c r="I926" t="s">
        <v>2593</v>
      </c>
      <c r="J926" t="s">
        <v>1183</v>
      </c>
      <c r="K926" t="s">
        <v>1186</v>
      </c>
      <c r="L926">
        <v>2014</v>
      </c>
      <c r="M926" t="str">
        <f>VLOOKUP(G926,sra!$A$1:$B$1028,2,FALSE)</f>
        <v>82270fdba42df363d9553a99d4bce880</v>
      </c>
      <c r="N926" t="s">
        <v>738</v>
      </c>
    </row>
    <row r="927" spans="1:14" x14ac:dyDescent="0.2">
      <c r="A927" t="s">
        <v>2000</v>
      </c>
      <c r="B927" t="s">
        <v>4974</v>
      </c>
      <c r="C927" t="s">
        <v>4975</v>
      </c>
      <c r="D927" t="s">
        <v>1506</v>
      </c>
      <c r="G927" t="s">
        <v>1105</v>
      </c>
      <c r="H927">
        <v>101</v>
      </c>
      <c r="I927" t="s">
        <v>2601</v>
      </c>
      <c r="J927" t="s">
        <v>1183</v>
      </c>
      <c r="K927" t="s">
        <v>1186</v>
      </c>
      <c r="L927">
        <v>2012</v>
      </c>
      <c r="M927" t="str">
        <f>VLOOKUP(G927,sra!$A$1:$B$1028,2,FALSE)</f>
        <v>a0d06d64c2ae64df52e905365b3b9edc</v>
      </c>
      <c r="N927" t="s">
        <v>1105</v>
      </c>
    </row>
    <row r="928" spans="1:14" x14ac:dyDescent="0.2">
      <c r="A928" t="s">
        <v>2001</v>
      </c>
      <c r="B928" t="s">
        <v>4976</v>
      </c>
      <c r="C928" t="s">
        <v>4977</v>
      </c>
      <c r="D928" t="s">
        <v>1506</v>
      </c>
      <c r="G928" t="s">
        <v>705</v>
      </c>
      <c r="H928">
        <v>101</v>
      </c>
      <c r="I928" t="s">
        <v>2593</v>
      </c>
      <c r="J928" t="s">
        <v>1183</v>
      </c>
      <c r="K928" t="s">
        <v>1186</v>
      </c>
      <c r="L928">
        <v>2013</v>
      </c>
      <c r="M928" t="str">
        <f>VLOOKUP(G928,sra!$A$1:$B$1028,2,FALSE)</f>
        <v>acf5599c745a3c5ddcf1fc5fce210bfd</v>
      </c>
      <c r="N928" t="s">
        <v>705</v>
      </c>
    </row>
    <row r="929" spans="1:14" x14ac:dyDescent="0.2">
      <c r="A929" t="s">
        <v>2002</v>
      </c>
      <c r="B929" t="s">
        <v>4978</v>
      </c>
      <c r="C929" t="s">
        <v>4979</v>
      </c>
      <c r="D929" t="s">
        <v>1506</v>
      </c>
      <c r="G929" t="s">
        <v>530</v>
      </c>
      <c r="H929">
        <v>100</v>
      </c>
      <c r="I929" t="s">
        <v>1199</v>
      </c>
      <c r="J929" t="s">
        <v>1185</v>
      </c>
      <c r="K929" t="s">
        <v>1185</v>
      </c>
      <c r="L929">
        <v>2018</v>
      </c>
      <c r="M929" t="str">
        <f>VLOOKUP(G929,sra!$A$1:$B$1028,2,FALSE)</f>
        <v>4cfd15c97766465ecefccdec36e0676d</v>
      </c>
      <c r="N929" t="s">
        <v>530</v>
      </c>
    </row>
    <row r="930" spans="1:14" x14ac:dyDescent="0.2">
      <c r="A930" t="s">
        <v>2003</v>
      </c>
      <c r="B930" t="s">
        <v>4980</v>
      </c>
      <c r="C930" t="s">
        <v>4981</v>
      </c>
      <c r="D930" t="s">
        <v>1506</v>
      </c>
      <c r="G930" t="s">
        <v>509</v>
      </c>
      <c r="H930">
        <v>100</v>
      </c>
      <c r="I930" t="s">
        <v>1218</v>
      </c>
      <c r="J930" t="s">
        <v>1185</v>
      </c>
      <c r="K930" t="s">
        <v>1185</v>
      </c>
      <c r="L930">
        <v>2018</v>
      </c>
      <c r="M930" t="str">
        <f>VLOOKUP(G930,sra!$A$1:$B$1028,2,FALSE)</f>
        <v>b5d33b5ea1f8b3585862bcc33a4f8f3e</v>
      </c>
      <c r="N930" t="s">
        <v>509</v>
      </c>
    </row>
    <row r="931" spans="1:14" x14ac:dyDescent="0.2">
      <c r="A931" t="s">
        <v>1023</v>
      </c>
      <c r="B931" t="s">
        <v>4982</v>
      </c>
      <c r="C931" t="s">
        <v>4983</v>
      </c>
      <c r="D931" t="s">
        <v>3012</v>
      </c>
      <c r="G931" t="s">
        <v>570</v>
      </c>
      <c r="H931">
        <v>100</v>
      </c>
      <c r="I931" t="s">
        <v>1308</v>
      </c>
      <c r="J931" t="s">
        <v>1185</v>
      </c>
      <c r="K931" t="s">
        <v>1185</v>
      </c>
      <c r="L931">
        <v>2018</v>
      </c>
      <c r="M931" t="str">
        <f>VLOOKUP(G931,sra!$A$1:$B$1028,2,FALSE)</f>
        <v>a16c73c0f8ade627aca83bb2cf75f101</v>
      </c>
      <c r="N931" t="s">
        <v>570</v>
      </c>
    </row>
    <row r="932" spans="1:14" x14ac:dyDescent="0.2">
      <c r="A932" t="s">
        <v>1531</v>
      </c>
      <c r="B932" t="s">
        <v>4984</v>
      </c>
      <c r="C932" t="s">
        <v>4985</v>
      </c>
      <c r="D932" t="s">
        <v>1506</v>
      </c>
      <c r="G932" t="s">
        <v>479</v>
      </c>
      <c r="H932">
        <v>100</v>
      </c>
      <c r="I932" t="s">
        <v>1196</v>
      </c>
      <c r="J932" t="s">
        <v>1185</v>
      </c>
      <c r="K932" t="s">
        <v>1185</v>
      </c>
      <c r="L932">
        <v>2018</v>
      </c>
      <c r="M932" t="str">
        <f>VLOOKUP(G932,sra!$A$1:$B$1028,2,FALSE)</f>
        <v>bcf46a0452ffddd7b54c55af055c8bb3</v>
      </c>
      <c r="N932" t="s">
        <v>479</v>
      </c>
    </row>
    <row r="933" spans="1:14" x14ac:dyDescent="0.2">
      <c r="A933" t="s">
        <v>980</v>
      </c>
      <c r="B933" t="s">
        <v>4986</v>
      </c>
      <c r="C933" t="s">
        <v>4987</v>
      </c>
      <c r="D933" t="s">
        <v>2983</v>
      </c>
      <c r="G933" t="s">
        <v>658</v>
      </c>
      <c r="H933">
        <v>100</v>
      </c>
      <c r="I933" t="s">
        <v>1475</v>
      </c>
      <c r="J933" t="s">
        <v>1185</v>
      </c>
      <c r="K933" t="s">
        <v>1185</v>
      </c>
      <c r="L933">
        <v>2018</v>
      </c>
      <c r="M933" t="str">
        <f>VLOOKUP(G933,sra!$A$1:$B$1028,2,FALSE)</f>
        <v>18093085ee3e6677417856ceb5f5d17e</v>
      </c>
      <c r="N933" t="s">
        <v>658</v>
      </c>
    </row>
    <row r="934" spans="1:14" x14ac:dyDescent="0.2">
      <c r="A934" t="s">
        <v>976</v>
      </c>
      <c r="B934" t="s">
        <v>4988</v>
      </c>
      <c r="C934" t="s">
        <v>4989</v>
      </c>
      <c r="D934" t="s">
        <v>2724</v>
      </c>
      <c r="G934" t="s">
        <v>445</v>
      </c>
      <c r="H934">
        <v>101</v>
      </c>
      <c r="I934" t="s">
        <v>2596</v>
      </c>
      <c r="J934" t="s">
        <v>1183</v>
      </c>
      <c r="K934" t="s">
        <v>1186</v>
      </c>
      <c r="L934">
        <v>2014</v>
      </c>
      <c r="M934" t="str">
        <f>VLOOKUP(G934,sra!$A$1:$B$1028,2,FALSE)</f>
        <v>6bcd01fdf18461f87b453c3cb4bcc75f</v>
      </c>
      <c r="N934" t="s">
        <v>445</v>
      </c>
    </row>
    <row r="935" spans="1:14" x14ac:dyDescent="0.2">
      <c r="A935" t="s">
        <v>986</v>
      </c>
      <c r="B935" t="s">
        <v>4990</v>
      </c>
      <c r="C935" t="s">
        <v>4991</v>
      </c>
      <c r="D935" t="s">
        <v>2931</v>
      </c>
      <c r="G935" t="s">
        <v>716</v>
      </c>
      <c r="H935">
        <v>51</v>
      </c>
      <c r="I935" t="s">
        <v>2600</v>
      </c>
      <c r="J935" t="s">
        <v>1183</v>
      </c>
      <c r="K935" t="s">
        <v>1186</v>
      </c>
      <c r="L935">
        <v>2012</v>
      </c>
      <c r="M935" t="str">
        <f>VLOOKUP(G935,sra!$A$1:$B$1028,2,FALSE)</f>
        <v>bb6476a16a302d0163634fbdb14dd608</v>
      </c>
      <c r="N935" t="s">
        <v>716</v>
      </c>
    </row>
    <row r="936" spans="1:14" x14ac:dyDescent="0.2">
      <c r="A936" t="s">
        <v>987</v>
      </c>
      <c r="B936" t="s">
        <v>4992</v>
      </c>
      <c r="C936" t="s">
        <v>4993</v>
      </c>
      <c r="D936" t="s">
        <v>2991</v>
      </c>
      <c r="G936" t="s">
        <v>756</v>
      </c>
      <c r="H936">
        <v>51</v>
      </c>
      <c r="I936" t="s">
        <v>2598</v>
      </c>
      <c r="J936" t="s">
        <v>1183</v>
      </c>
      <c r="K936" t="s">
        <v>1186</v>
      </c>
      <c r="L936">
        <v>2012</v>
      </c>
      <c r="M936" t="str">
        <f>VLOOKUP(G936,sra!$A$1:$B$1028,2,FALSE)</f>
        <v>f31d37a5bbd5a8a6d81b7c9d92775ee4</v>
      </c>
      <c r="N936" t="s">
        <v>756</v>
      </c>
    </row>
    <row r="937" spans="1:14" x14ac:dyDescent="0.2">
      <c r="A937" t="s">
        <v>1000</v>
      </c>
      <c r="B937" t="s">
        <v>4994</v>
      </c>
      <c r="C937" t="s">
        <v>4995</v>
      </c>
      <c r="D937" t="s">
        <v>2971</v>
      </c>
      <c r="G937" t="s">
        <v>631</v>
      </c>
      <c r="H937">
        <v>101</v>
      </c>
      <c r="I937" t="s">
        <v>2601</v>
      </c>
      <c r="J937" t="s">
        <v>1183</v>
      </c>
      <c r="K937" t="s">
        <v>1186</v>
      </c>
      <c r="L937">
        <v>2012</v>
      </c>
      <c r="M937" t="str">
        <f>VLOOKUP(G937,sra!$A$1:$B$1028,2,FALSE)</f>
        <v>d1cb9446158db208598db3ad76d31503</v>
      </c>
      <c r="N937" t="s">
        <v>631</v>
      </c>
    </row>
    <row r="938" spans="1:14" x14ac:dyDescent="0.2">
      <c r="A938" t="s">
        <v>975</v>
      </c>
      <c r="B938" t="s">
        <v>4996</v>
      </c>
      <c r="C938" t="s">
        <v>4997</v>
      </c>
      <c r="D938" t="s">
        <v>2812</v>
      </c>
      <c r="G938" t="s">
        <v>655</v>
      </c>
      <c r="H938">
        <v>51</v>
      </c>
      <c r="I938" t="s">
        <v>2600</v>
      </c>
      <c r="J938" t="s">
        <v>1183</v>
      </c>
      <c r="K938" t="s">
        <v>1186</v>
      </c>
      <c r="L938">
        <v>2012</v>
      </c>
      <c r="M938" t="str">
        <f>VLOOKUP(G938,sra!$A$1:$B$1028,2,FALSE)</f>
        <v>2fcdc7408cbebe038cfd58c5914ccdc2</v>
      </c>
      <c r="N938" t="s">
        <v>655</v>
      </c>
    </row>
    <row r="939" spans="1:14" x14ac:dyDescent="0.2">
      <c r="A939" t="s">
        <v>1039</v>
      </c>
      <c r="B939" t="s">
        <v>4998</v>
      </c>
      <c r="C939" t="s">
        <v>4999</v>
      </c>
      <c r="D939" t="s">
        <v>2805</v>
      </c>
      <c r="G939" t="s">
        <v>719</v>
      </c>
      <c r="H939">
        <v>101</v>
      </c>
      <c r="I939" t="s">
        <v>1150</v>
      </c>
      <c r="J939" t="s">
        <v>1183</v>
      </c>
      <c r="K939" t="s">
        <v>1186</v>
      </c>
      <c r="L939">
        <v>2012</v>
      </c>
      <c r="M939" t="str">
        <f>VLOOKUP(G939,sra!$A$1:$B$1028,2,FALSE)</f>
        <v>4490c6d6c7d1b61715f47d7c6a1fd188</v>
      </c>
      <c r="N939" t="s">
        <v>719</v>
      </c>
    </row>
    <row r="940" spans="1:14" x14ac:dyDescent="0.2">
      <c r="A940" t="s">
        <v>1009</v>
      </c>
      <c r="B940" t="s">
        <v>5000</v>
      </c>
      <c r="C940" t="s">
        <v>5001</v>
      </c>
      <c r="D940" t="s">
        <v>2704</v>
      </c>
      <c r="G940" t="s">
        <v>548</v>
      </c>
      <c r="H940">
        <v>100</v>
      </c>
      <c r="I940" t="s">
        <v>1254</v>
      </c>
      <c r="J940" t="s">
        <v>1185</v>
      </c>
      <c r="K940" t="s">
        <v>1185</v>
      </c>
      <c r="L940">
        <v>2018</v>
      </c>
      <c r="M940" t="str">
        <f>VLOOKUP(G940,sra!$A$1:$B$1028,2,FALSE)</f>
        <v>b07ff3d6634036fb89c05128c317d2c1</v>
      </c>
      <c r="N940" t="s">
        <v>548</v>
      </c>
    </row>
    <row r="941" spans="1:14" x14ac:dyDescent="0.2">
      <c r="A941" t="s">
        <v>1045</v>
      </c>
      <c r="B941" t="s">
        <v>5002</v>
      </c>
      <c r="C941" t="s">
        <v>5003</v>
      </c>
      <c r="D941" t="s">
        <v>2673</v>
      </c>
      <c r="G941" t="s">
        <v>495</v>
      </c>
      <c r="H941">
        <v>100</v>
      </c>
      <c r="I941" t="s">
        <v>1349</v>
      </c>
      <c r="J941" t="s">
        <v>1185</v>
      </c>
      <c r="K941" t="s">
        <v>1185</v>
      </c>
      <c r="L941">
        <v>2018</v>
      </c>
      <c r="M941" t="str">
        <f>VLOOKUP(G941,sra!$A$1:$B$1028,2,FALSE)</f>
        <v>ff788a5f44d8b5f3bc8b0cb1ab12ddad</v>
      </c>
      <c r="N941" t="s">
        <v>495</v>
      </c>
    </row>
    <row r="942" spans="1:14" x14ac:dyDescent="0.2">
      <c r="A942" t="s">
        <v>1041</v>
      </c>
      <c r="B942" t="s">
        <v>5004</v>
      </c>
      <c r="C942" t="s">
        <v>5005</v>
      </c>
      <c r="D942" t="s">
        <v>3049</v>
      </c>
      <c r="G942" t="s">
        <v>508</v>
      </c>
      <c r="H942">
        <v>100</v>
      </c>
      <c r="I942" t="s">
        <v>1246</v>
      </c>
      <c r="J942" t="s">
        <v>1185</v>
      </c>
      <c r="K942" t="s">
        <v>1185</v>
      </c>
      <c r="L942">
        <v>2018</v>
      </c>
      <c r="M942" t="str">
        <f>VLOOKUP(G942,sra!$A$1:$B$1028,2,FALSE)</f>
        <v>a7eddc1f37a3b4f54f1cdc7d7128217d</v>
      </c>
      <c r="N942" t="s">
        <v>508</v>
      </c>
    </row>
    <row r="943" spans="1:14" x14ac:dyDescent="0.2">
      <c r="A943" t="s">
        <v>1005</v>
      </c>
      <c r="B943" t="s">
        <v>5006</v>
      </c>
      <c r="C943" t="s">
        <v>5007</v>
      </c>
      <c r="D943" t="s">
        <v>2784</v>
      </c>
      <c r="G943" t="s">
        <v>472</v>
      </c>
      <c r="H943">
        <v>100</v>
      </c>
      <c r="I943" t="s">
        <v>1451</v>
      </c>
      <c r="J943" t="s">
        <v>1185</v>
      </c>
      <c r="K943" t="s">
        <v>1185</v>
      </c>
      <c r="L943">
        <v>2018</v>
      </c>
      <c r="M943" t="str">
        <f>VLOOKUP(G943,sra!$A$1:$B$1028,2,FALSE)</f>
        <v>acada139970a5606313d71ff94874490</v>
      </c>
      <c r="N943" t="s">
        <v>472</v>
      </c>
    </row>
    <row r="944" spans="1:14" x14ac:dyDescent="0.2">
      <c r="A944" t="s">
        <v>973</v>
      </c>
      <c r="B944" t="s">
        <v>5008</v>
      </c>
      <c r="C944" t="s">
        <v>5009</v>
      </c>
      <c r="D944" t="s">
        <v>2721</v>
      </c>
      <c r="G944" t="s">
        <v>635</v>
      </c>
      <c r="H944">
        <v>100</v>
      </c>
      <c r="I944" t="s">
        <v>1405</v>
      </c>
      <c r="J944" t="s">
        <v>1185</v>
      </c>
      <c r="K944" t="s">
        <v>1185</v>
      </c>
      <c r="L944">
        <v>2018</v>
      </c>
      <c r="M944" t="str">
        <f>VLOOKUP(G944,sra!$A$1:$B$1028,2,FALSE)</f>
        <v>040de4815372f5b7de496d90522773af</v>
      </c>
      <c r="N944" t="s">
        <v>635</v>
      </c>
    </row>
    <row r="945" spans="1:14" x14ac:dyDescent="0.2">
      <c r="A945" t="s">
        <v>1090</v>
      </c>
      <c r="B945" t="s">
        <v>5010</v>
      </c>
      <c r="C945" t="s">
        <v>5011</v>
      </c>
      <c r="D945" t="s">
        <v>2776</v>
      </c>
      <c r="G945" t="s">
        <v>609</v>
      </c>
      <c r="H945">
        <v>101</v>
      </c>
      <c r="I945" t="s">
        <v>1149</v>
      </c>
      <c r="J945" t="s">
        <v>1183</v>
      </c>
      <c r="K945" t="s">
        <v>1186</v>
      </c>
      <c r="L945">
        <v>2012</v>
      </c>
      <c r="M945" t="str">
        <f>VLOOKUP(G945,sra!$A$1:$B$1028,2,FALSE)</f>
        <v>010865e5365b30cd07e6c797709607af</v>
      </c>
      <c r="N945" t="s">
        <v>609</v>
      </c>
    </row>
    <row r="946" spans="1:14" x14ac:dyDescent="0.2">
      <c r="A946" t="s">
        <v>1025</v>
      </c>
      <c r="B946" t="s">
        <v>5012</v>
      </c>
      <c r="C946" t="s">
        <v>5013</v>
      </c>
      <c r="D946" t="s">
        <v>2713</v>
      </c>
      <c r="G946" t="s">
        <v>424</v>
      </c>
      <c r="H946">
        <v>100</v>
      </c>
      <c r="I946" t="s">
        <v>2596</v>
      </c>
      <c r="J946" t="s">
        <v>1185</v>
      </c>
      <c r="K946" t="s">
        <v>1185</v>
      </c>
      <c r="L946">
        <v>2018</v>
      </c>
      <c r="M946" t="str">
        <f>VLOOKUP(G946,sra!$A$1:$B$1028,2,FALSE)</f>
        <v>ad181f147080809fa2fac3224450f400</v>
      </c>
      <c r="N946" t="s">
        <v>424</v>
      </c>
    </row>
    <row r="947" spans="1:14" x14ac:dyDescent="0.2">
      <c r="A947" t="s">
        <v>1010</v>
      </c>
      <c r="B947" t="s">
        <v>5014</v>
      </c>
      <c r="C947" t="s">
        <v>5015</v>
      </c>
      <c r="D947" t="s">
        <v>2750</v>
      </c>
      <c r="G947" t="s">
        <v>518</v>
      </c>
      <c r="H947">
        <v>100</v>
      </c>
      <c r="I947" t="s">
        <v>1342</v>
      </c>
      <c r="J947" t="s">
        <v>1185</v>
      </c>
      <c r="K947" t="s">
        <v>1185</v>
      </c>
      <c r="L947">
        <v>2018</v>
      </c>
      <c r="M947" t="str">
        <f>VLOOKUP(G947,sra!$A$1:$B$1028,2,FALSE)</f>
        <v>418b7155aaff6ea6dda3ac68b461c823</v>
      </c>
      <c r="N947" t="s">
        <v>518</v>
      </c>
    </row>
    <row r="948" spans="1:14" x14ac:dyDescent="0.2">
      <c r="A948" t="s">
        <v>992</v>
      </c>
      <c r="B948" t="s">
        <v>5016</v>
      </c>
      <c r="C948" t="s">
        <v>5017</v>
      </c>
      <c r="D948" t="s">
        <v>2855</v>
      </c>
      <c r="G948" t="s">
        <v>561</v>
      </c>
      <c r="H948">
        <v>100</v>
      </c>
      <c r="I948" t="s">
        <v>1402</v>
      </c>
      <c r="J948" t="s">
        <v>1185</v>
      </c>
      <c r="K948" t="s">
        <v>1185</v>
      </c>
      <c r="L948">
        <v>2018</v>
      </c>
      <c r="M948" t="str">
        <f>VLOOKUP(G948,sra!$A$1:$B$1028,2,FALSE)</f>
        <v>77f93cbb8ae0fec7d560dfa19a0d6603</v>
      </c>
      <c r="N948" t="s">
        <v>561</v>
      </c>
    </row>
    <row r="949" spans="1:14" x14ac:dyDescent="0.2">
      <c r="A949" t="s">
        <v>1062</v>
      </c>
      <c r="B949" t="s">
        <v>5018</v>
      </c>
      <c r="C949" t="s">
        <v>5019</v>
      </c>
      <c r="D949" t="s">
        <v>3025</v>
      </c>
      <c r="G949" t="s">
        <v>758</v>
      </c>
      <c r="H949">
        <v>51</v>
      </c>
      <c r="I949" t="s">
        <v>2598</v>
      </c>
      <c r="J949" t="s">
        <v>1183</v>
      </c>
      <c r="K949" t="s">
        <v>1186</v>
      </c>
      <c r="L949">
        <v>2012</v>
      </c>
      <c r="M949" t="str">
        <f>VLOOKUP(G949,sra!$A$1:$B$1028,2,FALSE)</f>
        <v>897b9e5cbcfec16a8f9f4de612039ec6</v>
      </c>
      <c r="N949" t="s">
        <v>758</v>
      </c>
    </row>
    <row r="950" spans="1:14" x14ac:dyDescent="0.2">
      <c r="A950" t="s">
        <v>1064</v>
      </c>
      <c r="B950" t="s">
        <v>5020</v>
      </c>
      <c r="C950" t="s">
        <v>5021</v>
      </c>
      <c r="D950" t="s">
        <v>2910</v>
      </c>
      <c r="G950" t="s">
        <v>680</v>
      </c>
      <c r="H950">
        <v>51</v>
      </c>
      <c r="I950" t="s">
        <v>2598</v>
      </c>
      <c r="J950" t="s">
        <v>1183</v>
      </c>
      <c r="K950" t="s">
        <v>1186</v>
      </c>
      <c r="L950">
        <v>2012</v>
      </c>
      <c r="M950" t="str">
        <f>VLOOKUP(G950,sra!$A$1:$B$1028,2,FALSE)</f>
        <v>c5b5323761275542414cb3673c94f3d5</v>
      </c>
      <c r="N950" t="s">
        <v>680</v>
      </c>
    </row>
    <row r="951" spans="1:14" x14ac:dyDescent="0.2">
      <c r="A951" t="s">
        <v>1049</v>
      </c>
      <c r="B951" t="s">
        <v>5022</v>
      </c>
      <c r="C951" t="s">
        <v>5023</v>
      </c>
      <c r="D951" t="s">
        <v>2734</v>
      </c>
      <c r="G951" t="s">
        <v>732</v>
      </c>
      <c r="H951">
        <v>101</v>
      </c>
      <c r="I951" t="s">
        <v>1148</v>
      </c>
      <c r="J951" t="s">
        <v>1183</v>
      </c>
      <c r="K951" t="s">
        <v>1186</v>
      </c>
      <c r="L951">
        <v>2014</v>
      </c>
      <c r="M951" t="str">
        <f>VLOOKUP(G951,sra!$A$1:$B$1028,2,FALSE)</f>
        <v>2f9e8b30c2e25752b00819854d10a596</v>
      </c>
      <c r="N951" t="s">
        <v>732</v>
      </c>
    </row>
    <row r="952" spans="1:14" x14ac:dyDescent="0.2">
      <c r="A952" t="s">
        <v>1058</v>
      </c>
      <c r="B952" t="s">
        <v>5024</v>
      </c>
      <c r="C952" t="s">
        <v>5025</v>
      </c>
      <c r="D952" t="s">
        <v>2882</v>
      </c>
      <c r="G952" t="s">
        <v>305</v>
      </c>
      <c r="H952">
        <v>51</v>
      </c>
      <c r="I952" t="s">
        <v>2600</v>
      </c>
      <c r="J952" t="s">
        <v>1183</v>
      </c>
      <c r="K952" t="s">
        <v>1186</v>
      </c>
      <c r="L952">
        <v>2012</v>
      </c>
      <c r="M952" t="str">
        <f>VLOOKUP(G952,sra!$A$1:$B$1028,2,FALSE)</f>
        <v>2239d1215a369bcfd4df59a67f96180c</v>
      </c>
      <c r="N952" t="s">
        <v>305</v>
      </c>
    </row>
    <row r="953" spans="1:14" x14ac:dyDescent="0.2">
      <c r="A953" t="s">
        <v>1503</v>
      </c>
      <c r="B953" t="s">
        <v>5026</v>
      </c>
      <c r="C953" t="s">
        <v>5027</v>
      </c>
      <c r="D953" t="s">
        <v>1506</v>
      </c>
      <c r="G953" t="s">
        <v>743</v>
      </c>
      <c r="H953">
        <v>101</v>
      </c>
      <c r="I953" t="s">
        <v>2601</v>
      </c>
      <c r="J953" t="s">
        <v>1183</v>
      </c>
      <c r="K953" t="s">
        <v>1186</v>
      </c>
      <c r="L953">
        <v>2012</v>
      </c>
      <c r="M953" t="str">
        <f>VLOOKUP(G953,sra!$A$1:$B$1028,2,FALSE)</f>
        <v>6bd58eb1286fe53e2702ff0ea32f23de</v>
      </c>
      <c r="N953" t="s">
        <v>743</v>
      </c>
    </row>
    <row r="954" spans="1:14" x14ac:dyDescent="0.2">
      <c r="A954" t="s">
        <v>978</v>
      </c>
      <c r="B954" t="s">
        <v>5028</v>
      </c>
      <c r="C954" t="s">
        <v>5029</v>
      </c>
      <c r="D954" t="s">
        <v>3062</v>
      </c>
      <c r="G954" t="s">
        <v>779</v>
      </c>
      <c r="H954">
        <v>101</v>
      </c>
      <c r="I954" t="s">
        <v>1148</v>
      </c>
      <c r="J954" t="s">
        <v>1183</v>
      </c>
      <c r="K954" t="s">
        <v>1186</v>
      </c>
      <c r="L954">
        <v>2014</v>
      </c>
      <c r="M954" t="str">
        <f>VLOOKUP(G954,sra!$A$1:$B$1028,2,FALSE)</f>
        <v>d0c7cda131e17da7611461b19fcfffd5</v>
      </c>
      <c r="N954" t="s">
        <v>779</v>
      </c>
    </row>
    <row r="955" spans="1:14" x14ac:dyDescent="0.2">
      <c r="A955" t="s">
        <v>1033</v>
      </c>
      <c r="B955" t="s">
        <v>5030</v>
      </c>
      <c r="C955" t="s">
        <v>5031</v>
      </c>
      <c r="D955" t="s">
        <v>2905</v>
      </c>
      <c r="G955" t="s">
        <v>740</v>
      </c>
      <c r="H955">
        <v>51</v>
      </c>
      <c r="I955" t="s">
        <v>2598</v>
      </c>
      <c r="J955" t="s">
        <v>1183</v>
      </c>
      <c r="K955" t="s">
        <v>1186</v>
      </c>
      <c r="L955">
        <v>2012</v>
      </c>
      <c r="M955" t="str">
        <f>VLOOKUP(G955,sra!$A$1:$B$1028,2,FALSE)</f>
        <v>090e9494430746fa552afce33db4c4f1</v>
      </c>
      <c r="N955" t="s">
        <v>740</v>
      </c>
    </row>
    <row r="956" spans="1:14" x14ac:dyDescent="0.2">
      <c r="A956" t="s">
        <v>1011</v>
      </c>
      <c r="B956" t="s">
        <v>5032</v>
      </c>
      <c r="C956" t="s">
        <v>5033</v>
      </c>
      <c r="D956" t="s">
        <v>2763</v>
      </c>
      <c r="G956" t="s">
        <v>739</v>
      </c>
      <c r="H956">
        <v>51</v>
      </c>
      <c r="I956" t="s">
        <v>2600</v>
      </c>
      <c r="J956" t="s">
        <v>1183</v>
      </c>
      <c r="K956" t="s">
        <v>1186</v>
      </c>
      <c r="L956">
        <v>2012</v>
      </c>
      <c r="M956" t="str">
        <f>VLOOKUP(G956,sra!$A$1:$B$1028,2,FALSE)</f>
        <v>7f8b5a663b8f37ef80fa900d180054ff</v>
      </c>
      <c r="N956" t="s">
        <v>739</v>
      </c>
    </row>
    <row r="957" spans="1:14" x14ac:dyDescent="0.2">
      <c r="A957" t="s">
        <v>1044</v>
      </c>
      <c r="B957" t="s">
        <v>5034</v>
      </c>
      <c r="C957" t="s">
        <v>5035</v>
      </c>
      <c r="D957" t="s">
        <v>2789</v>
      </c>
      <c r="G957" t="s">
        <v>759</v>
      </c>
      <c r="H957">
        <v>51</v>
      </c>
      <c r="I957" t="s">
        <v>2600</v>
      </c>
      <c r="J957" t="s">
        <v>1183</v>
      </c>
      <c r="K957" t="s">
        <v>1186</v>
      </c>
      <c r="L957">
        <v>2012</v>
      </c>
      <c r="M957" t="str">
        <f>VLOOKUP(G957,sra!$A$1:$B$1028,2,FALSE)</f>
        <v>ae67a219e0f4b0f33802b6de729c6a59</v>
      </c>
      <c r="N957" t="s">
        <v>759</v>
      </c>
    </row>
    <row r="958" spans="1:14" x14ac:dyDescent="0.2">
      <c r="A958" t="s">
        <v>1046</v>
      </c>
      <c r="B958" t="s">
        <v>5036</v>
      </c>
      <c r="C958" t="s">
        <v>5037</v>
      </c>
      <c r="D958" t="s">
        <v>1148</v>
      </c>
      <c r="G958" t="s">
        <v>632</v>
      </c>
      <c r="H958">
        <v>101</v>
      </c>
      <c r="I958" t="s">
        <v>2593</v>
      </c>
      <c r="J958" t="s">
        <v>1183</v>
      </c>
      <c r="K958" t="s">
        <v>1186</v>
      </c>
      <c r="L958">
        <v>2013</v>
      </c>
      <c r="M958" t="str">
        <f>VLOOKUP(G958,sra!$A$1:$B$1028,2,FALSE)</f>
        <v>7c07019dea855546490d329f72125574</v>
      </c>
      <c r="N958" t="s">
        <v>632</v>
      </c>
    </row>
    <row r="959" spans="1:14" x14ac:dyDescent="0.2">
      <c r="A959" t="s">
        <v>1059</v>
      </c>
      <c r="B959" t="s">
        <v>5038</v>
      </c>
      <c r="C959" t="s">
        <v>5039</v>
      </c>
      <c r="D959" t="s">
        <v>2795</v>
      </c>
      <c r="G959" t="s">
        <v>454</v>
      </c>
      <c r="H959">
        <v>101</v>
      </c>
      <c r="I959" t="s">
        <v>2596</v>
      </c>
      <c r="J959" t="s">
        <v>1183</v>
      </c>
      <c r="K959" t="s">
        <v>1186</v>
      </c>
      <c r="L959">
        <v>2013</v>
      </c>
      <c r="M959" t="str">
        <f>VLOOKUP(G959,sra!$A$1:$B$1028,2,FALSE)</f>
        <v>1091a79a36483991374ef97d6440c533</v>
      </c>
      <c r="N959" t="s">
        <v>454</v>
      </c>
    </row>
    <row r="960" spans="1:14" x14ac:dyDescent="0.2">
      <c r="A960" t="s">
        <v>1131</v>
      </c>
      <c r="B960" t="s">
        <v>5040</v>
      </c>
      <c r="C960" t="s">
        <v>5041</v>
      </c>
      <c r="D960" t="s">
        <v>2897</v>
      </c>
      <c r="G960" t="s">
        <v>564</v>
      </c>
      <c r="H960">
        <v>100</v>
      </c>
      <c r="I960" t="s">
        <v>1318</v>
      </c>
      <c r="J960" t="s">
        <v>1185</v>
      </c>
      <c r="K960" t="s">
        <v>1185</v>
      </c>
      <c r="L960">
        <v>2018</v>
      </c>
      <c r="M960" t="str">
        <f>VLOOKUP(G960,sra!$A$1:$B$1028,2,FALSE)</f>
        <v>6b4e02d1cd0ab25a3cc5481462efcfeb</v>
      </c>
      <c r="N960" t="s">
        <v>564</v>
      </c>
    </row>
    <row r="961" spans="1:14" x14ac:dyDescent="0.2">
      <c r="A961" t="s">
        <v>997</v>
      </c>
      <c r="B961" t="s">
        <v>5042</v>
      </c>
      <c r="C961" t="s">
        <v>5043</v>
      </c>
      <c r="D961" t="s">
        <v>2793</v>
      </c>
      <c r="G961" t="s">
        <v>414</v>
      </c>
      <c r="H961">
        <v>100</v>
      </c>
      <c r="I961" t="s">
        <v>1437</v>
      </c>
      <c r="J961" t="s">
        <v>1185</v>
      </c>
      <c r="K961" t="s">
        <v>1185</v>
      </c>
      <c r="L961">
        <v>2018</v>
      </c>
      <c r="M961" t="str">
        <f>VLOOKUP(G961,sra!$A$1:$B$1028,2,FALSE)</f>
        <v>d8aa7c5a319b0f9f7b850339bed4aa15</v>
      </c>
      <c r="N961" t="s">
        <v>414</v>
      </c>
    </row>
    <row r="962" spans="1:14" x14ac:dyDescent="0.2">
      <c r="A962" t="s">
        <v>1002</v>
      </c>
      <c r="B962" t="s">
        <v>5044</v>
      </c>
      <c r="C962" t="s">
        <v>5045</v>
      </c>
      <c r="D962" t="s">
        <v>2727</v>
      </c>
      <c r="G962" t="s">
        <v>449</v>
      </c>
      <c r="H962">
        <v>101</v>
      </c>
      <c r="I962" t="s">
        <v>2596</v>
      </c>
      <c r="J962" t="s">
        <v>1183</v>
      </c>
      <c r="K962" t="s">
        <v>1186</v>
      </c>
      <c r="L962">
        <v>2013</v>
      </c>
      <c r="M962" t="str">
        <f>VLOOKUP(G962,sra!$A$1:$B$1028,2,FALSE)</f>
        <v>ecc6c7be7b694562a7ce74805a1400ae</v>
      </c>
      <c r="N962" t="s">
        <v>449</v>
      </c>
    </row>
    <row r="963" spans="1:14" x14ac:dyDescent="0.2">
      <c r="A963" t="s">
        <v>1037</v>
      </c>
      <c r="B963" t="s">
        <v>5046</v>
      </c>
      <c r="C963" t="s">
        <v>5047</v>
      </c>
      <c r="D963" t="s">
        <v>2995</v>
      </c>
      <c r="G963" t="s">
        <v>524</v>
      </c>
      <c r="H963">
        <v>100</v>
      </c>
      <c r="I963" t="s">
        <v>1192</v>
      </c>
      <c r="J963" t="s">
        <v>1185</v>
      </c>
      <c r="K963" t="s">
        <v>1185</v>
      </c>
      <c r="L963">
        <v>2018</v>
      </c>
      <c r="M963" t="str">
        <f>VLOOKUP(G963,sra!$A$1:$B$1028,2,FALSE)</f>
        <v>8f7c47822d50ebf28df9274904a03d13</v>
      </c>
      <c r="N963" t="s">
        <v>524</v>
      </c>
    </row>
    <row r="964" spans="1:14" x14ac:dyDescent="0.2">
      <c r="A964" t="s">
        <v>1053</v>
      </c>
      <c r="B964" t="s">
        <v>5048</v>
      </c>
      <c r="C964" t="s">
        <v>5049</v>
      </c>
      <c r="D964" t="s">
        <v>2848</v>
      </c>
      <c r="G964" t="s">
        <v>744</v>
      </c>
      <c r="H964">
        <v>51</v>
      </c>
      <c r="I964" t="s">
        <v>2598</v>
      </c>
      <c r="J964" t="s">
        <v>1183</v>
      </c>
      <c r="K964" t="s">
        <v>1186</v>
      </c>
      <c r="L964">
        <v>2012</v>
      </c>
      <c r="M964" t="str">
        <f>VLOOKUP(G964,sra!$A$1:$B$1028,2,FALSE)</f>
        <v>82628f5d68657b2a79739f835356cd67</v>
      </c>
      <c r="N964" t="s">
        <v>744</v>
      </c>
    </row>
    <row r="965" spans="1:14" x14ac:dyDescent="0.2">
      <c r="A965" t="s">
        <v>1016</v>
      </c>
      <c r="B965" t="s">
        <v>5050</v>
      </c>
      <c r="C965" t="s">
        <v>5051</v>
      </c>
      <c r="D965" t="s">
        <v>2849</v>
      </c>
      <c r="G965" t="s">
        <v>708</v>
      </c>
      <c r="H965">
        <v>51</v>
      </c>
      <c r="I965" t="s">
        <v>2600</v>
      </c>
      <c r="J965" t="s">
        <v>1183</v>
      </c>
      <c r="K965" t="s">
        <v>1186</v>
      </c>
      <c r="L965">
        <v>2012</v>
      </c>
      <c r="M965" t="str">
        <f>VLOOKUP(G965,sra!$A$1:$B$1028,2,FALSE)</f>
        <v>049d846e95e78c39d4ed497b4b3e9c15</v>
      </c>
      <c r="N965" t="s">
        <v>708</v>
      </c>
    </row>
    <row r="966" spans="1:14" x14ac:dyDescent="0.2">
      <c r="A966" t="s">
        <v>993</v>
      </c>
      <c r="B966" t="s">
        <v>5052</v>
      </c>
      <c r="C966" t="s">
        <v>5053</v>
      </c>
      <c r="D966" t="s">
        <v>2680</v>
      </c>
      <c r="G966" t="s">
        <v>415</v>
      </c>
      <c r="H966">
        <v>100</v>
      </c>
      <c r="I966" t="s">
        <v>2592</v>
      </c>
      <c r="J966" t="s">
        <v>1185</v>
      </c>
      <c r="K966" t="s">
        <v>1185</v>
      </c>
      <c r="L966">
        <v>2018</v>
      </c>
      <c r="M966" t="str">
        <f>VLOOKUP(G966,sra!$A$1:$B$1028,2,FALSE)</f>
        <v>e28cc43914b597bf6781702ff7cbe0fc</v>
      </c>
      <c r="N966" t="s">
        <v>415</v>
      </c>
    </row>
    <row r="967" spans="1:14" x14ac:dyDescent="0.2">
      <c r="A967" t="s">
        <v>979</v>
      </c>
      <c r="B967" t="s">
        <v>5054</v>
      </c>
      <c r="C967" t="s">
        <v>5055</v>
      </c>
      <c r="D967" t="s">
        <v>2911</v>
      </c>
      <c r="G967" t="s">
        <v>398</v>
      </c>
      <c r="H967">
        <v>101</v>
      </c>
      <c r="I967" t="s">
        <v>2592</v>
      </c>
      <c r="J967" t="s">
        <v>1183</v>
      </c>
      <c r="K967" t="s">
        <v>1186</v>
      </c>
      <c r="L967">
        <v>2013</v>
      </c>
      <c r="M967" t="str">
        <f>VLOOKUP(G967,sra!$A$1:$B$1028,2,FALSE)</f>
        <v>902307d62e91bac2464a3524eed9da26</v>
      </c>
      <c r="N967" t="s">
        <v>398</v>
      </c>
    </row>
    <row r="968" spans="1:14" x14ac:dyDescent="0.2">
      <c r="A968" t="s">
        <v>1013</v>
      </c>
      <c r="B968" t="s">
        <v>5056</v>
      </c>
      <c r="C968" t="s">
        <v>5057</v>
      </c>
      <c r="D968" t="s">
        <v>2758</v>
      </c>
      <c r="G968" t="s">
        <v>413</v>
      </c>
      <c r="H968">
        <v>101</v>
      </c>
      <c r="I968" t="s">
        <v>2592</v>
      </c>
      <c r="J968" t="s">
        <v>1183</v>
      </c>
      <c r="K968" t="s">
        <v>1186</v>
      </c>
      <c r="L968">
        <v>2013</v>
      </c>
      <c r="M968" t="str">
        <f>VLOOKUP(G968,sra!$A$1:$B$1028,2,FALSE)</f>
        <v>f9a52da6573639aa0be892c757ad7ea1</v>
      </c>
      <c r="N968" t="s">
        <v>413</v>
      </c>
    </row>
    <row r="969" spans="1:14" x14ac:dyDescent="0.2">
      <c r="A969" t="s">
        <v>1095</v>
      </c>
      <c r="B969" t="s">
        <v>5058</v>
      </c>
      <c r="C969" t="s">
        <v>5059</v>
      </c>
      <c r="D969" t="s">
        <v>2752</v>
      </c>
      <c r="G969" t="s">
        <v>607</v>
      </c>
      <c r="H969">
        <v>101</v>
      </c>
      <c r="I969" t="s">
        <v>2593</v>
      </c>
      <c r="J969" t="s">
        <v>1183</v>
      </c>
      <c r="K969" t="s">
        <v>1186</v>
      </c>
      <c r="L969">
        <v>2013</v>
      </c>
      <c r="M969" t="str">
        <f>VLOOKUP(G969,sra!$A$1:$B$1028,2,FALSE)</f>
        <v>8f0c726df2fc2507e0b0dcb67106cf47</v>
      </c>
      <c r="N969" t="s">
        <v>607</v>
      </c>
    </row>
    <row r="970" spans="1:14" x14ac:dyDescent="0.2">
      <c r="A970" t="s">
        <v>1057</v>
      </c>
      <c r="B970" t="s">
        <v>5060</v>
      </c>
      <c r="C970" t="s">
        <v>5061</v>
      </c>
      <c r="D970" t="s">
        <v>2663</v>
      </c>
      <c r="G970" t="s">
        <v>644</v>
      </c>
      <c r="H970">
        <v>51</v>
      </c>
      <c r="I970" t="s">
        <v>2598</v>
      </c>
      <c r="J970" t="s">
        <v>1183</v>
      </c>
      <c r="K970" t="s">
        <v>1186</v>
      </c>
      <c r="L970">
        <v>2012</v>
      </c>
      <c r="M970" t="str">
        <f>VLOOKUP(G970,sra!$A$1:$B$1028,2,FALSE)</f>
        <v>bb0e335ab9e4270750bd880897343af9</v>
      </c>
      <c r="N970" t="s">
        <v>644</v>
      </c>
    </row>
    <row r="971" spans="1:14" x14ac:dyDescent="0.2">
      <c r="A971" t="s">
        <v>1056</v>
      </c>
      <c r="B971" t="s">
        <v>5062</v>
      </c>
      <c r="C971" t="s">
        <v>5063</v>
      </c>
      <c r="D971" t="s">
        <v>2877</v>
      </c>
      <c r="G971" t="s">
        <v>473</v>
      </c>
      <c r="H971">
        <v>101</v>
      </c>
      <c r="I971" t="s">
        <v>2592</v>
      </c>
      <c r="J971" t="s">
        <v>1183</v>
      </c>
      <c r="K971" t="s">
        <v>1186</v>
      </c>
      <c r="L971">
        <v>2013</v>
      </c>
      <c r="M971" t="str">
        <f>VLOOKUP(G971,sra!$A$1:$B$1028,2,FALSE)</f>
        <v>a5e425090e8e8ba100fc2f20a2e5e31e</v>
      </c>
      <c r="N971" t="s">
        <v>473</v>
      </c>
    </row>
    <row r="972" spans="1:14" x14ac:dyDescent="0.2">
      <c r="A972" t="s">
        <v>1038</v>
      </c>
      <c r="B972" t="s">
        <v>5064</v>
      </c>
      <c r="C972" t="s">
        <v>5065</v>
      </c>
      <c r="D972" t="s">
        <v>2925</v>
      </c>
      <c r="G972" t="s">
        <v>397</v>
      </c>
      <c r="H972">
        <v>101</v>
      </c>
      <c r="I972" t="s">
        <v>2592</v>
      </c>
      <c r="J972" t="s">
        <v>1183</v>
      </c>
      <c r="K972" t="s">
        <v>1186</v>
      </c>
      <c r="L972">
        <v>2013</v>
      </c>
      <c r="M972" t="str">
        <f>VLOOKUP(G972,sra!$A$1:$B$1028,2,FALSE)</f>
        <v>190b5482c2b2f2e943f37e6143ebe28f</v>
      </c>
      <c r="N972" t="s">
        <v>397</v>
      </c>
    </row>
    <row r="973" spans="1:14" x14ac:dyDescent="0.2">
      <c r="A973" t="s">
        <v>998</v>
      </c>
      <c r="B973" t="s">
        <v>5066</v>
      </c>
      <c r="C973" t="s">
        <v>5067</v>
      </c>
      <c r="D973" t="s">
        <v>3010</v>
      </c>
      <c r="G973" t="s">
        <v>458</v>
      </c>
      <c r="H973">
        <v>150</v>
      </c>
      <c r="I973" t="s">
        <v>1339</v>
      </c>
      <c r="J973" t="s">
        <v>1183</v>
      </c>
      <c r="K973" t="s">
        <v>1187</v>
      </c>
      <c r="L973" t="s">
        <v>1189</v>
      </c>
      <c r="M973" t="str">
        <f>VLOOKUP(G973,sra!$A$1:$B$1028,2,FALSE)</f>
        <v>ce75a1945526d014664171894b647855</v>
      </c>
      <c r="N973" t="s">
        <v>458</v>
      </c>
    </row>
    <row r="974" spans="1:14" x14ac:dyDescent="0.2">
      <c r="A974" t="s">
        <v>1047</v>
      </c>
      <c r="B974" t="s">
        <v>5068</v>
      </c>
      <c r="C974" t="s">
        <v>5069</v>
      </c>
      <c r="D974" t="s">
        <v>2946</v>
      </c>
      <c r="G974" t="s">
        <v>1118</v>
      </c>
      <c r="H974">
        <v>101</v>
      </c>
      <c r="I974" t="s">
        <v>2592</v>
      </c>
      <c r="J974" t="s">
        <v>1183</v>
      </c>
      <c r="K974" t="s">
        <v>1186</v>
      </c>
      <c r="L974">
        <v>2013</v>
      </c>
      <c r="M974" t="str">
        <f>VLOOKUP(G974,sra!$A$1:$B$1028,2,FALSE)</f>
        <v>253a574fc283c57b7a576d8a2cd108f0</v>
      </c>
      <c r="N974" t="s">
        <v>1118</v>
      </c>
    </row>
    <row r="975" spans="1:14" x14ac:dyDescent="0.2">
      <c r="A975" t="s">
        <v>977</v>
      </c>
      <c r="B975" t="s">
        <v>5070</v>
      </c>
      <c r="C975" t="s">
        <v>5071</v>
      </c>
      <c r="D975" t="s">
        <v>2976</v>
      </c>
      <c r="G975" t="s">
        <v>475</v>
      </c>
      <c r="H975">
        <v>150</v>
      </c>
      <c r="I975" t="s">
        <v>1438</v>
      </c>
      <c r="J975" t="s">
        <v>1183</v>
      </c>
      <c r="K975" t="s">
        <v>1187</v>
      </c>
      <c r="L975" t="s">
        <v>1189</v>
      </c>
      <c r="M975" t="str">
        <f>VLOOKUP(G975,sra!$A$1:$B$1028,2,FALSE)</f>
        <v>f11d1881d5da75c9912800e30a590176</v>
      </c>
      <c r="N975" t="s">
        <v>475</v>
      </c>
    </row>
    <row r="976" spans="1:14" x14ac:dyDescent="0.2">
      <c r="A976" t="s">
        <v>1502</v>
      </c>
      <c r="B976" t="s">
        <v>5072</v>
      </c>
      <c r="C976" t="s">
        <v>5073</v>
      </c>
      <c r="D976" t="s">
        <v>1506</v>
      </c>
      <c r="G976" t="s">
        <v>990</v>
      </c>
      <c r="H976">
        <v>101</v>
      </c>
      <c r="I976" t="s">
        <v>2596</v>
      </c>
      <c r="J976" t="s">
        <v>1183</v>
      </c>
      <c r="K976" t="s">
        <v>1186</v>
      </c>
      <c r="L976">
        <v>2013</v>
      </c>
      <c r="M976" t="str">
        <f>VLOOKUP(G976,sra!$A$1:$B$1028,2,FALSE)</f>
        <v>c39cd2575db7b4fb1b36a459f149e77c</v>
      </c>
      <c r="N976" t="s">
        <v>990</v>
      </c>
    </row>
    <row r="977" spans="1:14" x14ac:dyDescent="0.2">
      <c r="A977" t="s">
        <v>1017</v>
      </c>
      <c r="B977" t="s">
        <v>5074</v>
      </c>
      <c r="C977" t="s">
        <v>5075</v>
      </c>
      <c r="D977" t="s">
        <v>2786</v>
      </c>
      <c r="G977" t="s">
        <v>1012</v>
      </c>
      <c r="H977">
        <v>100</v>
      </c>
      <c r="I977" t="s">
        <v>1393</v>
      </c>
      <c r="J977" t="s">
        <v>1185</v>
      </c>
      <c r="K977" t="s">
        <v>1185</v>
      </c>
      <c r="L977">
        <v>2018</v>
      </c>
      <c r="M977" t="str">
        <f>VLOOKUP(G977,sra!$A$1:$B$1028,2,FALSE)</f>
        <v>d79b9ee178dc69b841c074f1363af5af</v>
      </c>
      <c r="N977" t="s">
        <v>1012</v>
      </c>
    </row>
    <row r="978" spans="1:14" x14ac:dyDescent="0.2">
      <c r="A978" t="s">
        <v>1004</v>
      </c>
      <c r="B978" t="s">
        <v>5076</v>
      </c>
      <c r="C978" t="s">
        <v>5077</v>
      </c>
      <c r="D978" t="s">
        <v>2939</v>
      </c>
    </row>
    <row r="979" spans="1:14" x14ac:dyDescent="0.2">
      <c r="A979" t="s">
        <v>1063</v>
      </c>
      <c r="B979" t="s">
        <v>5078</v>
      </c>
      <c r="C979" t="s">
        <v>5079</v>
      </c>
      <c r="D979" t="s">
        <v>2867</v>
      </c>
    </row>
    <row r="980" spans="1:14" x14ac:dyDescent="0.2">
      <c r="A980" t="s">
        <v>1034</v>
      </c>
      <c r="B980" t="s">
        <v>5080</v>
      </c>
      <c r="C980" t="s">
        <v>5081</v>
      </c>
      <c r="D980" t="s">
        <v>2813</v>
      </c>
    </row>
    <row r="981" spans="1:14" x14ac:dyDescent="0.2">
      <c r="A981" t="s">
        <v>939</v>
      </c>
      <c r="B981" t="s">
        <v>5082</v>
      </c>
      <c r="C981" t="s">
        <v>5083</v>
      </c>
      <c r="D981" t="s">
        <v>2936</v>
      </c>
    </row>
    <row r="982" spans="1:14" x14ac:dyDescent="0.2">
      <c r="A982" t="s">
        <v>1018</v>
      </c>
      <c r="B982" t="s">
        <v>5084</v>
      </c>
      <c r="C982" t="s">
        <v>5085</v>
      </c>
      <c r="D982" t="s">
        <v>2638</v>
      </c>
    </row>
    <row r="983" spans="1:14" x14ac:dyDescent="0.2">
      <c r="A983" t="s">
        <v>1102</v>
      </c>
      <c r="B983" t="s">
        <v>5086</v>
      </c>
      <c r="C983" t="s">
        <v>5087</v>
      </c>
      <c r="D983" t="s">
        <v>2708</v>
      </c>
    </row>
    <row r="984" spans="1:14" x14ac:dyDescent="0.2">
      <c r="A984" t="s">
        <v>1015</v>
      </c>
      <c r="B984" t="s">
        <v>5088</v>
      </c>
      <c r="C984" t="s">
        <v>5089</v>
      </c>
      <c r="D984" t="s">
        <v>1148</v>
      </c>
    </row>
    <row r="985" spans="1:14" x14ac:dyDescent="0.2">
      <c r="A985" t="s">
        <v>1003</v>
      </c>
      <c r="B985" t="s">
        <v>5090</v>
      </c>
      <c r="C985" t="s">
        <v>5091</v>
      </c>
      <c r="D985" t="s">
        <v>2992</v>
      </c>
    </row>
    <row r="986" spans="1:14" x14ac:dyDescent="0.2">
      <c r="A986" t="s">
        <v>1022</v>
      </c>
      <c r="B986" t="s">
        <v>5092</v>
      </c>
      <c r="C986" t="s">
        <v>5093</v>
      </c>
      <c r="D986" t="s">
        <v>2722</v>
      </c>
    </row>
    <row r="987" spans="1:14" x14ac:dyDescent="0.2">
      <c r="A987" t="s">
        <v>2013</v>
      </c>
      <c r="B987" t="s">
        <v>5094</v>
      </c>
      <c r="C987" t="s">
        <v>5095</v>
      </c>
      <c r="D987" t="s">
        <v>1506</v>
      </c>
    </row>
    <row r="988" spans="1:14" x14ac:dyDescent="0.2">
      <c r="A988" t="s">
        <v>926</v>
      </c>
      <c r="B988" t="s">
        <v>5096</v>
      </c>
      <c r="C988" t="s">
        <v>5097</v>
      </c>
      <c r="D988" t="s">
        <v>2697</v>
      </c>
    </row>
    <row r="989" spans="1:14" x14ac:dyDescent="0.2">
      <c r="A989" t="s">
        <v>888</v>
      </c>
      <c r="B989" t="s">
        <v>5098</v>
      </c>
      <c r="C989" t="s">
        <v>5099</v>
      </c>
      <c r="D989" t="s">
        <v>3024</v>
      </c>
    </row>
    <row r="990" spans="1:14" x14ac:dyDescent="0.2">
      <c r="A990" t="s">
        <v>1068</v>
      </c>
      <c r="B990" t="s">
        <v>5100</v>
      </c>
      <c r="C990" t="s">
        <v>5101</v>
      </c>
      <c r="D990" t="s">
        <v>2700</v>
      </c>
    </row>
    <row r="991" spans="1:14" x14ac:dyDescent="0.2">
      <c r="A991" t="s">
        <v>1065</v>
      </c>
      <c r="B991" t="s">
        <v>5102</v>
      </c>
      <c r="C991" t="s">
        <v>5103</v>
      </c>
      <c r="D991" t="s">
        <v>2817</v>
      </c>
    </row>
    <row r="992" spans="1:14" x14ac:dyDescent="0.2">
      <c r="A992" t="s">
        <v>877</v>
      </c>
      <c r="B992" t="s">
        <v>5104</v>
      </c>
      <c r="C992" t="s">
        <v>5105</v>
      </c>
      <c r="D992" t="s">
        <v>2906</v>
      </c>
    </row>
    <row r="993" spans="1:4" x14ac:dyDescent="0.2">
      <c r="A993" t="s">
        <v>1532</v>
      </c>
      <c r="B993" t="s">
        <v>5106</v>
      </c>
      <c r="C993" t="s">
        <v>5107</v>
      </c>
      <c r="D993" t="s">
        <v>1506</v>
      </c>
    </row>
    <row r="994" spans="1:4" x14ac:dyDescent="0.2">
      <c r="A994" t="s">
        <v>1981</v>
      </c>
      <c r="B994" t="s">
        <v>5108</v>
      </c>
      <c r="C994" t="s">
        <v>5109</v>
      </c>
      <c r="D994" t="s">
        <v>1506</v>
      </c>
    </row>
    <row r="995" spans="1:4" x14ac:dyDescent="0.2">
      <c r="A995" t="s">
        <v>1040</v>
      </c>
      <c r="B995" t="s">
        <v>5110</v>
      </c>
      <c r="C995" t="s">
        <v>5111</v>
      </c>
      <c r="D995" t="s">
        <v>2643</v>
      </c>
    </row>
    <row r="996" spans="1:4" x14ac:dyDescent="0.2">
      <c r="A996" t="s">
        <v>1028</v>
      </c>
      <c r="B996" t="s">
        <v>5112</v>
      </c>
      <c r="C996" t="s">
        <v>5113</v>
      </c>
      <c r="D996" t="s">
        <v>2646</v>
      </c>
    </row>
    <row r="997" spans="1:4" x14ac:dyDescent="0.2">
      <c r="A997" t="s">
        <v>1027</v>
      </c>
      <c r="B997" t="s">
        <v>5114</v>
      </c>
      <c r="C997" t="s">
        <v>5115</v>
      </c>
      <c r="D997" t="s">
        <v>3030</v>
      </c>
    </row>
    <row r="998" spans="1:4" x14ac:dyDescent="0.2">
      <c r="A998" t="s">
        <v>2014</v>
      </c>
      <c r="B998" t="s">
        <v>5116</v>
      </c>
      <c r="C998" t="s">
        <v>5117</v>
      </c>
      <c r="D998" t="s">
        <v>1506</v>
      </c>
    </row>
    <row r="999" spans="1:4" x14ac:dyDescent="0.2">
      <c r="A999" t="s">
        <v>958</v>
      </c>
      <c r="B999" t="s">
        <v>5118</v>
      </c>
      <c r="C999" t="s">
        <v>5119</v>
      </c>
      <c r="D999" t="s">
        <v>2808</v>
      </c>
    </row>
    <row r="1000" spans="1:4" x14ac:dyDescent="0.2">
      <c r="A1000" t="s">
        <v>938</v>
      </c>
      <c r="B1000" t="s">
        <v>5120</v>
      </c>
      <c r="C1000" t="s">
        <v>5121</v>
      </c>
      <c r="D1000" t="s">
        <v>2985</v>
      </c>
    </row>
    <row r="1001" spans="1:4" x14ac:dyDescent="0.2">
      <c r="A1001" t="s">
        <v>1533</v>
      </c>
      <c r="B1001" t="s">
        <v>5122</v>
      </c>
      <c r="C1001" t="s">
        <v>5123</v>
      </c>
      <c r="D1001" t="s">
        <v>1506</v>
      </c>
    </row>
    <row r="1002" spans="1:4" x14ac:dyDescent="0.2">
      <c r="A1002" t="s">
        <v>982</v>
      </c>
      <c r="B1002" t="s">
        <v>5124</v>
      </c>
      <c r="C1002" t="s">
        <v>5125</v>
      </c>
      <c r="D1002" t="s">
        <v>3021</v>
      </c>
    </row>
    <row r="1003" spans="1:4" x14ac:dyDescent="0.2">
      <c r="A1003" t="s">
        <v>937</v>
      </c>
      <c r="B1003" t="s">
        <v>5126</v>
      </c>
      <c r="C1003" t="s">
        <v>5127</v>
      </c>
      <c r="D1003" t="s">
        <v>2768</v>
      </c>
    </row>
    <row r="1004" spans="1:4" x14ac:dyDescent="0.2">
      <c r="A1004" t="s">
        <v>1052</v>
      </c>
      <c r="B1004" t="s">
        <v>5128</v>
      </c>
      <c r="C1004" t="s">
        <v>5129</v>
      </c>
      <c r="D1004" t="s">
        <v>2879</v>
      </c>
    </row>
    <row r="1005" spans="1:4" x14ac:dyDescent="0.2">
      <c r="A1005" t="s">
        <v>989</v>
      </c>
      <c r="B1005" t="s">
        <v>5130</v>
      </c>
      <c r="C1005" t="s">
        <v>5131</v>
      </c>
      <c r="D1005" t="s">
        <v>3027</v>
      </c>
    </row>
    <row r="1006" spans="1:4" x14ac:dyDescent="0.2">
      <c r="A1006" t="s">
        <v>1029</v>
      </c>
      <c r="B1006" t="s">
        <v>5132</v>
      </c>
      <c r="C1006" t="s">
        <v>5133</v>
      </c>
      <c r="D1006" t="s">
        <v>3005</v>
      </c>
    </row>
    <row r="1007" spans="1:4" x14ac:dyDescent="0.2">
      <c r="A1007" t="s">
        <v>1082</v>
      </c>
      <c r="B1007" t="s">
        <v>5134</v>
      </c>
      <c r="C1007" t="s">
        <v>5135</v>
      </c>
      <c r="D1007" t="s">
        <v>1148</v>
      </c>
    </row>
    <row r="1008" spans="1:4" x14ac:dyDescent="0.2">
      <c r="A1008" t="s">
        <v>1014</v>
      </c>
      <c r="B1008" t="s">
        <v>5136</v>
      </c>
      <c r="C1008" t="s">
        <v>5137</v>
      </c>
      <c r="D1008" t="s">
        <v>2791</v>
      </c>
    </row>
    <row r="1009" spans="1:4" x14ac:dyDescent="0.2">
      <c r="A1009" t="s">
        <v>876</v>
      </c>
      <c r="B1009" t="s">
        <v>5138</v>
      </c>
      <c r="C1009" t="s">
        <v>5139</v>
      </c>
      <c r="D1009" t="s">
        <v>2893</v>
      </c>
    </row>
    <row r="1010" spans="1:4" x14ac:dyDescent="0.2">
      <c r="A1010" t="s">
        <v>881</v>
      </c>
      <c r="B1010" t="s">
        <v>5140</v>
      </c>
      <c r="C1010" t="s">
        <v>5141</v>
      </c>
      <c r="D1010" t="s">
        <v>2860</v>
      </c>
    </row>
    <row r="1011" spans="1:4" x14ac:dyDescent="0.2">
      <c r="A1011" t="s">
        <v>1504</v>
      </c>
      <c r="B1011" t="s">
        <v>5142</v>
      </c>
      <c r="C1011" t="s">
        <v>5143</v>
      </c>
      <c r="D1011" t="s">
        <v>1506</v>
      </c>
    </row>
    <row r="1012" spans="1:4" x14ac:dyDescent="0.2">
      <c r="A1012" t="s">
        <v>991</v>
      </c>
      <c r="B1012" t="s">
        <v>5144</v>
      </c>
      <c r="C1012" t="s">
        <v>5145</v>
      </c>
      <c r="D1012" t="s">
        <v>2654</v>
      </c>
    </row>
    <row r="1013" spans="1:4" x14ac:dyDescent="0.2">
      <c r="A1013" t="s">
        <v>1026</v>
      </c>
      <c r="B1013" t="s">
        <v>5146</v>
      </c>
      <c r="C1013" t="s">
        <v>5147</v>
      </c>
      <c r="D1013" t="s">
        <v>3048</v>
      </c>
    </row>
    <row r="1014" spans="1:4" x14ac:dyDescent="0.2">
      <c r="A1014" t="s">
        <v>1051</v>
      </c>
      <c r="B1014" t="s">
        <v>5148</v>
      </c>
      <c r="C1014" t="s">
        <v>5149</v>
      </c>
      <c r="D1014" t="s">
        <v>2686</v>
      </c>
    </row>
    <row r="1015" spans="1:4" x14ac:dyDescent="0.2">
      <c r="A1015" t="s">
        <v>916</v>
      </c>
      <c r="B1015" t="s">
        <v>5150</v>
      </c>
      <c r="C1015" t="s">
        <v>5151</v>
      </c>
      <c r="D1015" t="s">
        <v>2922</v>
      </c>
    </row>
    <row r="1016" spans="1:4" x14ac:dyDescent="0.2">
      <c r="A1016" t="s">
        <v>878</v>
      </c>
      <c r="B1016" t="s">
        <v>5152</v>
      </c>
      <c r="C1016" t="s">
        <v>5153</v>
      </c>
      <c r="D1016" t="s">
        <v>2948</v>
      </c>
    </row>
    <row r="1017" spans="1:4" x14ac:dyDescent="0.2">
      <c r="A1017" t="s">
        <v>914</v>
      </c>
      <c r="B1017" t="s">
        <v>5154</v>
      </c>
      <c r="C1017" t="s">
        <v>5155</v>
      </c>
      <c r="D1017" t="s">
        <v>2666</v>
      </c>
    </row>
    <row r="1018" spans="1:4" x14ac:dyDescent="0.2">
      <c r="A1018" t="s">
        <v>951</v>
      </c>
      <c r="B1018" t="s">
        <v>5156</v>
      </c>
      <c r="C1018" t="s">
        <v>5157</v>
      </c>
      <c r="D1018" t="s">
        <v>2671</v>
      </c>
    </row>
    <row r="1019" spans="1:4" x14ac:dyDescent="0.2">
      <c r="A1019" t="s">
        <v>1019</v>
      </c>
      <c r="B1019" t="s">
        <v>5158</v>
      </c>
      <c r="C1019" t="s">
        <v>5159</v>
      </c>
      <c r="D1019" t="s">
        <v>3051</v>
      </c>
    </row>
    <row r="1020" spans="1:4" x14ac:dyDescent="0.2">
      <c r="A1020" t="s">
        <v>1006</v>
      </c>
      <c r="B1020" s="21" t="s">
        <v>5160</v>
      </c>
      <c r="C1020" t="s">
        <v>5161</v>
      </c>
      <c r="D1020" t="s">
        <v>3051</v>
      </c>
    </row>
    <row r="1021" spans="1:4" x14ac:dyDescent="0.2">
      <c r="A1021" t="s">
        <v>1024</v>
      </c>
      <c r="B1021" t="s">
        <v>5162</v>
      </c>
      <c r="C1021" t="s">
        <v>5163</v>
      </c>
      <c r="D1021" t="s">
        <v>3051</v>
      </c>
    </row>
    <row r="1022" spans="1:4" x14ac:dyDescent="0.2">
      <c r="A1022" t="s">
        <v>1067</v>
      </c>
      <c r="B1022" t="s">
        <v>5164</v>
      </c>
      <c r="C1022" t="s">
        <v>5165</v>
      </c>
      <c r="D1022" t="s">
        <v>3051</v>
      </c>
    </row>
    <row r="1023" spans="1:4" x14ac:dyDescent="0.2">
      <c r="A1023" t="s">
        <v>1036</v>
      </c>
      <c r="B1023" t="s">
        <v>5166</v>
      </c>
      <c r="C1023" t="s">
        <v>5167</v>
      </c>
      <c r="D1023" t="s">
        <v>3051</v>
      </c>
    </row>
    <row r="1024" spans="1:4" x14ac:dyDescent="0.2">
      <c r="A1024" t="s">
        <v>2589</v>
      </c>
      <c r="B1024" t="s">
        <v>5168</v>
      </c>
      <c r="C1024" t="s">
        <v>5169</v>
      </c>
      <c r="D1024" t="s">
        <v>3051</v>
      </c>
    </row>
    <row r="1025" spans="1:4" x14ac:dyDescent="0.2">
      <c r="A1025" t="s">
        <v>1007</v>
      </c>
      <c r="B1025" t="s">
        <v>5170</v>
      </c>
      <c r="C1025" t="s">
        <v>5171</v>
      </c>
      <c r="D1025" t="s">
        <v>3051</v>
      </c>
    </row>
    <row r="1026" spans="1:4" x14ac:dyDescent="0.2">
      <c r="A1026" t="s">
        <v>995</v>
      </c>
      <c r="B1026" t="s">
        <v>5172</v>
      </c>
      <c r="C1026" t="s">
        <v>5173</v>
      </c>
      <c r="D1026" t="s">
        <v>3051</v>
      </c>
    </row>
    <row r="1027" spans="1:4" x14ac:dyDescent="0.2">
      <c r="A1027" t="s">
        <v>983</v>
      </c>
      <c r="B1027" t="s">
        <v>5174</v>
      </c>
      <c r="C1027" t="s">
        <v>5175</v>
      </c>
      <c r="D1027" t="s">
        <v>3051</v>
      </c>
    </row>
    <row r="1028" spans="1:4" x14ac:dyDescent="0.2">
      <c r="A1028" t="s">
        <v>994</v>
      </c>
      <c r="B1028" t="s">
        <v>5176</v>
      </c>
      <c r="C1028" t="s">
        <v>5177</v>
      </c>
      <c r="D1028" t="s">
        <v>3051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rilMeta_verbose</vt:lpstr>
      <vt:lpstr>qc</vt:lpstr>
      <vt:lpstr>relatedness</vt:lpstr>
      <vt:lpstr>bam_cov</vt:lpstr>
      <vt:lpstr>seq_data</vt:lpstr>
      <vt:lpstr>res_het</vt:lpstr>
      <vt:lpstr>cryo</vt:lpstr>
      <vt:lpstr>phe_fertility</vt:lpstr>
      <vt:lpstr>phe_locomotion</vt:lpstr>
      <vt:lpstr>lines</vt:lpstr>
      <vt:lpstr>sra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teotonio</dc:creator>
  <cp:lastModifiedBy>Luke Noble</cp:lastModifiedBy>
  <dcterms:created xsi:type="dcterms:W3CDTF">2018-11-16T09:37:54Z</dcterms:created>
  <dcterms:modified xsi:type="dcterms:W3CDTF">2021-05-17T07:28:20Z</dcterms:modified>
</cp:coreProperties>
</file>